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新\C盘\程男\消耗&amp;利润\消耗\消耗新核对\媒介反馈版\2023年\2月\"/>
    </mc:Choice>
  </mc:AlternateContent>
  <bookViews>
    <workbookView xWindow="0" yWindow="0" windowWidth="28800" windowHeight="12435"/>
  </bookViews>
  <sheets>
    <sheet name="多彩" sheetId="3" r:id="rId1"/>
    <sheet name="金源" sheetId="14" r:id="rId2"/>
    <sheet name="媒体表" sheetId="15" r:id="rId3"/>
    <sheet name="核心媒体月消耗" sheetId="17" r:id="rId4"/>
    <sheet name="媒体政策预估表" sheetId="18" r:id="rId5"/>
    <sheet name="华为" sheetId="11" r:id="rId6"/>
    <sheet name="三星" sheetId="10" r:id="rId7"/>
    <sheet name="百度" sheetId="13" r:id="rId8"/>
    <sheet name="快道" sheetId="7" r:id="rId9"/>
    <sheet name="派瑞" sheetId="12" r:id="rId10"/>
    <sheet name="谨焱" sheetId="9" r:id="rId11"/>
    <sheet name="轩辕" sheetId="8" r:id="rId12"/>
    <sheet name="vivo哇棒" sheetId="6" r:id="rId13"/>
    <sheet name="OPPO哇棒" sheetId="1" r:id="rId14"/>
    <sheet name="OPPO康赛" sheetId="4" r:id="rId15"/>
    <sheet name="小米康赛" sheetId="5" r:id="rId16"/>
    <sheet name="苹果" sheetId="16" r:id="rId17"/>
    <sheet name="vivo&amp;华为" sheetId="19" r:id="rId18"/>
    <sheet name="小米其他" sheetId="20" r:id="rId19"/>
    <sheet name="OPPO其他" sheetId="21" r:id="rId20"/>
    <sheet name="OPPO截图" sheetId="22" r:id="rId21"/>
    <sheet name="百度数据" sheetId="23" r:id="rId22"/>
    <sheet name="截图" sheetId="24" r:id="rId23"/>
  </sheets>
  <externalReferences>
    <externalReference r:id="rId24"/>
  </externalReferences>
  <definedNames>
    <definedName name="_xlnm._FilterDatabase" localSheetId="14" hidden="1">OPPO康赛!$A$1:$I$163</definedName>
    <definedName name="_xlnm._FilterDatabase" localSheetId="13" hidden="1">OPPO哇棒!$A$1:$K$670</definedName>
    <definedName name="_xlnm._FilterDatabase" localSheetId="7" hidden="1">百度!$A$1:$L$4195</definedName>
    <definedName name="_xlnm._FilterDatabase" localSheetId="0" hidden="1">多彩!$A$1:$AC$1007</definedName>
    <definedName name="_xlnm._FilterDatabase" localSheetId="1" hidden="1">金源!$A$1:$AC$10</definedName>
    <definedName name="_xlnm._FilterDatabase" localSheetId="11" hidden="1">轩辕!$A$1:$AW$134</definedName>
  </definedNames>
  <calcPr calcId="152511"/>
</workbook>
</file>

<file path=xl/calcChain.xml><?xml version="1.0" encoding="utf-8"?>
<calcChain xmlns="http://schemas.openxmlformats.org/spreadsheetml/2006/main">
  <c r="Q700" i="3" l="1"/>
  <c r="Q699" i="3"/>
  <c r="X1007" i="3" l="1"/>
  <c r="T1007" i="3"/>
  <c r="W1007" i="3" s="1"/>
  <c r="X1006" i="3"/>
  <c r="T1006" i="3"/>
  <c r="W1006" i="3" s="1"/>
  <c r="X1005" i="3"/>
  <c r="R199" i="3"/>
  <c r="R200" i="3"/>
  <c r="T1005" i="3"/>
  <c r="AB1005" i="3" l="1"/>
  <c r="Z1005" i="3"/>
  <c r="S1005" i="3"/>
  <c r="W1005" i="3"/>
  <c r="X199" i="3"/>
  <c r="X196" i="3"/>
  <c r="X192" i="3"/>
  <c r="X193" i="3"/>
  <c r="AB193" i="3" s="1"/>
  <c r="S193" i="3"/>
  <c r="T193" i="3"/>
  <c r="W193" i="3" s="1"/>
  <c r="X194" i="3"/>
  <c r="X195" i="3"/>
  <c r="AB195" i="3" s="1"/>
  <c r="S195" i="3"/>
  <c r="T195" i="3"/>
  <c r="W195" i="3" s="1"/>
  <c r="Z193" i="3" l="1"/>
  <c r="Z195" i="3"/>
  <c r="AB695" i="3"/>
  <c r="T695" i="3"/>
  <c r="Q695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Z691" i="3"/>
  <c r="Z707" i="3"/>
  <c r="Z723" i="3"/>
  <c r="Z739" i="3"/>
  <c r="Z755" i="3"/>
  <c r="Z771" i="3"/>
  <c r="Z883" i="3"/>
  <c r="Z899" i="3"/>
  <c r="Z915" i="3"/>
  <c r="Z979" i="3"/>
  <c r="Z876" i="3"/>
  <c r="Z878" i="3"/>
  <c r="Z919" i="3"/>
  <c r="Z923" i="3"/>
  <c r="Z925" i="3"/>
  <c r="Z927" i="3"/>
  <c r="Z948" i="3"/>
  <c r="Z957" i="3"/>
  <c r="Z958" i="3"/>
  <c r="Z959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88" i="3"/>
  <c r="Z989" i="3"/>
  <c r="Z787" i="3"/>
  <c r="Z686" i="3"/>
  <c r="Z687" i="3"/>
  <c r="Z688" i="3"/>
  <c r="Z689" i="3"/>
  <c r="Z690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7" i="3"/>
  <c r="Z879" i="3"/>
  <c r="Z880" i="3"/>
  <c r="Z881" i="3"/>
  <c r="Z882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6" i="3"/>
  <c r="Z917" i="3"/>
  <c r="Z918" i="3"/>
  <c r="Z920" i="3"/>
  <c r="Z921" i="3"/>
  <c r="Z922" i="3"/>
  <c r="Z924" i="3"/>
  <c r="Z926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9" i="3"/>
  <c r="Z950" i="3"/>
  <c r="Z951" i="3"/>
  <c r="Z952" i="3"/>
  <c r="Z953" i="3"/>
  <c r="Z954" i="3"/>
  <c r="Z955" i="3"/>
  <c r="Z956" i="3"/>
  <c r="Z960" i="3"/>
  <c r="Z976" i="3"/>
  <c r="Z977" i="3"/>
  <c r="Z978" i="3"/>
  <c r="Z980" i="3"/>
  <c r="Z981" i="3"/>
  <c r="Z982" i="3"/>
  <c r="Z983" i="3"/>
  <c r="Z984" i="3"/>
  <c r="Z985" i="3"/>
  <c r="Z986" i="3"/>
  <c r="Z987" i="3"/>
  <c r="Z990" i="3"/>
  <c r="Z991" i="3"/>
  <c r="Z992" i="3"/>
  <c r="H25" i="15"/>
  <c r="K25" i="15" s="1"/>
  <c r="H26" i="15"/>
  <c r="K26" i="15" s="1"/>
  <c r="H27" i="15"/>
  <c r="K27" i="15" s="1"/>
  <c r="H28" i="15"/>
  <c r="K28" i="15"/>
  <c r="H29" i="15"/>
  <c r="K29" i="15" s="1"/>
  <c r="H30" i="15"/>
  <c r="K30" i="15"/>
  <c r="H31" i="15"/>
  <c r="K31" i="15"/>
  <c r="Z1004" i="3"/>
  <c r="T1004" i="3"/>
  <c r="W1004" i="3" s="1"/>
  <c r="S1004" i="3"/>
  <c r="Z1003" i="3"/>
  <c r="T1003" i="3"/>
  <c r="W1003" i="3" s="1"/>
  <c r="S1003" i="3"/>
  <c r="Z1002" i="3"/>
  <c r="T1002" i="3"/>
  <c r="W1002" i="3" s="1"/>
  <c r="S1002" i="3"/>
  <c r="Z1001" i="3"/>
  <c r="T1001" i="3"/>
  <c r="W1001" i="3" s="1"/>
  <c r="S1001" i="3"/>
  <c r="Z1000" i="3"/>
  <c r="T1000" i="3"/>
  <c r="W1000" i="3" s="1"/>
  <c r="S1000" i="3"/>
  <c r="Z999" i="3"/>
  <c r="T999" i="3"/>
  <c r="W999" i="3" s="1"/>
  <c r="S999" i="3"/>
  <c r="Z998" i="3"/>
  <c r="T998" i="3"/>
  <c r="W998" i="3" s="1"/>
  <c r="S998" i="3"/>
  <c r="Z997" i="3"/>
  <c r="T997" i="3"/>
  <c r="W997" i="3" s="1"/>
  <c r="S997" i="3"/>
  <c r="Z996" i="3"/>
  <c r="T996" i="3"/>
  <c r="W996" i="3" s="1"/>
  <c r="S996" i="3"/>
  <c r="Z995" i="3"/>
  <c r="T995" i="3"/>
  <c r="W995" i="3" s="1"/>
  <c r="S995" i="3"/>
  <c r="Z994" i="3"/>
  <c r="T994" i="3"/>
  <c r="W994" i="3" s="1"/>
  <c r="S994" i="3"/>
  <c r="H36" i="15"/>
  <c r="K36" i="15" s="1"/>
  <c r="H35" i="15"/>
  <c r="K35" i="15" s="1"/>
  <c r="H34" i="15"/>
  <c r="K34" i="15" s="1"/>
  <c r="H33" i="15"/>
  <c r="K33" i="15" s="1"/>
  <c r="H32" i="15"/>
  <c r="K32" i="15" s="1"/>
  <c r="C26" i="23"/>
  <c r="F10" i="23"/>
  <c r="F8" i="23"/>
  <c r="F7" i="23"/>
  <c r="F6" i="23"/>
  <c r="F5" i="23"/>
  <c r="F4" i="23"/>
  <c r="E4" i="23"/>
  <c r="F3" i="23"/>
  <c r="H20" i="17"/>
  <c r="H19" i="17"/>
  <c r="H8" i="15" l="1"/>
  <c r="K8" i="15" s="1"/>
  <c r="H5" i="15" l="1"/>
  <c r="K5" i="15" s="1"/>
  <c r="H6" i="15"/>
  <c r="K6" i="15" s="1"/>
  <c r="F24" i="15"/>
  <c r="H24" i="15" s="1"/>
  <c r="K24" i="15" s="1"/>
  <c r="H23" i="15"/>
  <c r="K23" i="15" s="1"/>
  <c r="H22" i="15"/>
  <c r="K22" i="15" s="1"/>
  <c r="H21" i="15"/>
  <c r="K21" i="15" s="1"/>
  <c r="H20" i="15"/>
  <c r="K20" i="15" s="1"/>
  <c r="H19" i="15"/>
  <c r="K19" i="15" s="1"/>
  <c r="H18" i="15"/>
  <c r="K18" i="15" s="1"/>
  <c r="H17" i="15"/>
  <c r="K17" i="15" s="1"/>
  <c r="H16" i="15"/>
  <c r="K16" i="15" s="1"/>
  <c r="H15" i="15"/>
  <c r="K15" i="15" s="1"/>
  <c r="H14" i="15"/>
  <c r="K14" i="15" s="1"/>
  <c r="H13" i="15"/>
  <c r="K13" i="15" s="1"/>
  <c r="H12" i="15"/>
  <c r="K12" i="15" s="1"/>
  <c r="H11" i="15"/>
  <c r="K11" i="15" s="1"/>
  <c r="H10" i="15"/>
  <c r="K10" i="15" s="1"/>
  <c r="H9" i="15"/>
  <c r="K9" i="15" s="1"/>
  <c r="H7" i="15"/>
  <c r="K7" i="15" s="1"/>
  <c r="H4" i="15"/>
  <c r="K4" i="15" s="1"/>
  <c r="H3" i="15"/>
  <c r="K3" i="15" s="1"/>
  <c r="Z1" i="21"/>
  <c r="Q1" i="21"/>
  <c r="H1" i="21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V993" i="3" l="1"/>
  <c r="X993" i="3"/>
  <c r="Z993" i="3" s="1"/>
  <c r="T993" i="3"/>
  <c r="W993" i="3" s="1"/>
  <c r="AB993" i="3"/>
  <c r="S993" i="3"/>
  <c r="S21" i="8" l="1"/>
  <c r="S7" i="8"/>
  <c r="AB701" i="3"/>
  <c r="T701" i="3"/>
  <c r="W991" i="3" l="1"/>
  <c r="AB991" i="3"/>
  <c r="W992" i="3"/>
  <c r="AB992" i="3"/>
  <c r="V962" i="3"/>
  <c r="W957" i="3"/>
  <c r="AB957" i="3"/>
  <c r="W958" i="3"/>
  <c r="AB958" i="3"/>
  <c r="W959" i="3"/>
  <c r="AB959" i="3"/>
  <c r="W960" i="3"/>
  <c r="AB960" i="3"/>
  <c r="W961" i="3"/>
  <c r="AB961" i="3"/>
  <c r="W962" i="3"/>
  <c r="AB962" i="3"/>
  <c r="W963" i="3"/>
  <c r="AB963" i="3"/>
  <c r="W964" i="3"/>
  <c r="AB964" i="3"/>
  <c r="W965" i="3"/>
  <c r="AB965" i="3"/>
  <c r="W966" i="3"/>
  <c r="AB966" i="3"/>
  <c r="W967" i="3"/>
  <c r="AB967" i="3"/>
  <c r="W968" i="3"/>
  <c r="AB968" i="3"/>
  <c r="W969" i="3"/>
  <c r="AB969" i="3"/>
  <c r="W970" i="3"/>
  <c r="AB970" i="3"/>
  <c r="W971" i="3"/>
  <c r="AB971" i="3"/>
  <c r="W972" i="3"/>
  <c r="AB972" i="3"/>
  <c r="W973" i="3"/>
  <c r="AB973" i="3"/>
  <c r="W974" i="3"/>
  <c r="AB974" i="3"/>
  <c r="W975" i="3"/>
  <c r="AB975" i="3"/>
  <c r="W976" i="3"/>
  <c r="AB976" i="3"/>
  <c r="W977" i="3"/>
  <c r="AB977" i="3"/>
  <c r="W978" i="3"/>
  <c r="AB978" i="3"/>
  <c r="W979" i="3"/>
  <c r="AB979" i="3"/>
  <c r="W980" i="3"/>
  <c r="AB980" i="3"/>
  <c r="W981" i="3"/>
  <c r="AB981" i="3"/>
  <c r="W982" i="3"/>
  <c r="AB982" i="3"/>
  <c r="W983" i="3"/>
  <c r="AB983" i="3"/>
  <c r="W984" i="3"/>
  <c r="AB984" i="3"/>
  <c r="W985" i="3"/>
  <c r="AB985" i="3"/>
  <c r="W986" i="3"/>
  <c r="AB986" i="3"/>
  <c r="W987" i="3"/>
  <c r="AB987" i="3"/>
  <c r="W988" i="3"/>
  <c r="AB988" i="3"/>
  <c r="W989" i="3"/>
  <c r="AB989" i="3"/>
  <c r="W990" i="3"/>
  <c r="AB990" i="3"/>
  <c r="AB10" i="14"/>
  <c r="T10" i="14"/>
  <c r="W10" i="14" s="1"/>
  <c r="S10" i="14"/>
  <c r="AB9" i="14"/>
  <c r="T9" i="14"/>
  <c r="W9" i="14" s="1"/>
  <c r="S9" i="14"/>
  <c r="AB8" i="14"/>
  <c r="T8" i="14"/>
  <c r="W8" i="14" s="1"/>
  <c r="S8" i="14"/>
  <c r="AB7" i="14"/>
  <c r="T7" i="14"/>
  <c r="W7" i="14" s="1"/>
  <c r="S7" i="14"/>
  <c r="AB6" i="14"/>
  <c r="T6" i="14"/>
  <c r="W6" i="14" s="1"/>
  <c r="S6" i="14"/>
  <c r="AB5" i="14"/>
  <c r="T5" i="14"/>
  <c r="W5" i="14" s="1"/>
  <c r="S5" i="14"/>
  <c r="AB4" i="14"/>
  <c r="T4" i="14"/>
  <c r="W4" i="14" s="1"/>
  <c r="S4" i="14"/>
  <c r="AB3" i="14"/>
  <c r="T3" i="14"/>
  <c r="W3" i="14" s="1"/>
  <c r="S3" i="14"/>
  <c r="AB2" i="14"/>
  <c r="T2" i="14"/>
  <c r="W2" i="14" s="1"/>
  <c r="S2" i="14"/>
  <c r="AB956" i="3"/>
  <c r="W956" i="3"/>
  <c r="S956" i="3"/>
  <c r="AB955" i="3"/>
  <c r="T955" i="3"/>
  <c r="W955" i="3" s="1"/>
  <c r="S955" i="3"/>
  <c r="AB954" i="3"/>
  <c r="T954" i="3"/>
  <c r="W954" i="3" s="1"/>
  <c r="S954" i="3"/>
  <c r="AB953" i="3"/>
  <c r="T953" i="3"/>
  <c r="W953" i="3" s="1"/>
  <c r="S953" i="3"/>
  <c r="AB952" i="3"/>
  <c r="T952" i="3"/>
  <c r="W952" i="3" s="1"/>
  <c r="S952" i="3"/>
  <c r="AB951" i="3"/>
  <c r="T951" i="3"/>
  <c r="W951" i="3" s="1"/>
  <c r="S951" i="3"/>
  <c r="AB950" i="3"/>
  <c r="T950" i="3"/>
  <c r="W950" i="3" s="1"/>
  <c r="S950" i="3"/>
  <c r="AB949" i="3"/>
  <c r="T949" i="3"/>
  <c r="W949" i="3" s="1"/>
  <c r="S949" i="3"/>
  <c r="AB948" i="3"/>
  <c r="T948" i="3"/>
  <c r="W948" i="3" s="1"/>
  <c r="S948" i="3"/>
  <c r="AB947" i="3"/>
  <c r="T947" i="3"/>
  <c r="W947" i="3" s="1"/>
  <c r="S947" i="3"/>
  <c r="AB946" i="3"/>
  <c r="T946" i="3"/>
  <c r="W946" i="3" s="1"/>
  <c r="S946" i="3"/>
  <c r="AB945" i="3"/>
  <c r="T945" i="3"/>
  <c r="W945" i="3" s="1"/>
  <c r="S945" i="3"/>
  <c r="AB944" i="3"/>
  <c r="T944" i="3"/>
  <c r="W944" i="3" s="1"/>
  <c r="S944" i="3"/>
  <c r="AB943" i="3"/>
  <c r="T943" i="3"/>
  <c r="W943" i="3" s="1"/>
  <c r="S943" i="3"/>
  <c r="AB942" i="3"/>
  <c r="T942" i="3"/>
  <c r="W942" i="3" s="1"/>
  <c r="S942" i="3"/>
  <c r="AB941" i="3"/>
  <c r="T941" i="3"/>
  <c r="W941" i="3" s="1"/>
  <c r="S941" i="3"/>
  <c r="AB940" i="3"/>
  <c r="T940" i="3"/>
  <c r="W940" i="3" s="1"/>
  <c r="S940" i="3"/>
  <c r="AB939" i="3"/>
  <c r="T939" i="3"/>
  <c r="W939" i="3" s="1"/>
  <c r="S939" i="3"/>
  <c r="AB938" i="3"/>
  <c r="T938" i="3"/>
  <c r="W938" i="3" s="1"/>
  <c r="S938" i="3"/>
  <c r="AB937" i="3"/>
  <c r="T937" i="3"/>
  <c r="W937" i="3" s="1"/>
  <c r="S937" i="3"/>
  <c r="AB936" i="3"/>
  <c r="T936" i="3"/>
  <c r="W936" i="3" s="1"/>
  <c r="S936" i="3"/>
  <c r="AB935" i="3"/>
  <c r="T935" i="3"/>
  <c r="W935" i="3" s="1"/>
  <c r="S935" i="3"/>
  <c r="AB934" i="3"/>
  <c r="T934" i="3"/>
  <c r="W934" i="3" s="1"/>
  <c r="S934" i="3"/>
  <c r="AB933" i="3"/>
  <c r="T933" i="3"/>
  <c r="W933" i="3" s="1"/>
  <c r="S933" i="3"/>
  <c r="AB932" i="3"/>
  <c r="T932" i="3"/>
  <c r="W932" i="3" s="1"/>
  <c r="S932" i="3"/>
  <c r="AB931" i="3"/>
  <c r="T931" i="3"/>
  <c r="W931" i="3" s="1"/>
  <c r="S931" i="3"/>
  <c r="AB930" i="3"/>
  <c r="T930" i="3"/>
  <c r="W930" i="3" s="1"/>
  <c r="S930" i="3"/>
  <c r="AB929" i="3"/>
  <c r="T929" i="3"/>
  <c r="W929" i="3" s="1"/>
  <c r="S929" i="3"/>
  <c r="AB928" i="3"/>
  <c r="T928" i="3"/>
  <c r="W928" i="3" s="1"/>
  <c r="S928" i="3"/>
  <c r="AB927" i="3"/>
  <c r="T927" i="3"/>
  <c r="W927" i="3" s="1"/>
  <c r="S927" i="3"/>
  <c r="AB926" i="3"/>
  <c r="T926" i="3"/>
  <c r="W926" i="3" s="1"/>
  <c r="S926" i="3"/>
  <c r="AB925" i="3"/>
  <c r="T925" i="3"/>
  <c r="W925" i="3" s="1"/>
  <c r="S925" i="3"/>
  <c r="AB924" i="3"/>
  <c r="T924" i="3"/>
  <c r="W924" i="3" s="1"/>
  <c r="S924" i="3"/>
  <c r="AB923" i="3"/>
  <c r="T923" i="3"/>
  <c r="W923" i="3" s="1"/>
  <c r="S923" i="3"/>
  <c r="AB922" i="3"/>
  <c r="T922" i="3"/>
  <c r="W922" i="3" s="1"/>
  <c r="S922" i="3"/>
  <c r="AB921" i="3"/>
  <c r="T921" i="3"/>
  <c r="W921" i="3" s="1"/>
  <c r="S921" i="3"/>
  <c r="AB920" i="3"/>
  <c r="T920" i="3"/>
  <c r="W920" i="3" s="1"/>
  <c r="S920" i="3"/>
  <c r="AB919" i="3"/>
  <c r="T919" i="3"/>
  <c r="W919" i="3" s="1"/>
  <c r="S919" i="3"/>
  <c r="AB918" i="3"/>
  <c r="T918" i="3"/>
  <c r="W918" i="3" s="1"/>
  <c r="S918" i="3"/>
  <c r="AB917" i="3"/>
  <c r="T917" i="3"/>
  <c r="W917" i="3" s="1"/>
  <c r="S917" i="3"/>
  <c r="AB916" i="3"/>
  <c r="T916" i="3"/>
  <c r="W916" i="3" s="1"/>
  <c r="S916" i="3"/>
  <c r="AB915" i="3"/>
  <c r="T915" i="3"/>
  <c r="W915" i="3" s="1"/>
  <c r="S915" i="3"/>
  <c r="AB914" i="3"/>
  <c r="T914" i="3"/>
  <c r="W914" i="3" s="1"/>
  <c r="S914" i="3"/>
  <c r="AB913" i="3"/>
  <c r="T913" i="3"/>
  <c r="W913" i="3" s="1"/>
  <c r="S913" i="3"/>
  <c r="AB912" i="3"/>
  <c r="T912" i="3"/>
  <c r="W912" i="3" s="1"/>
  <c r="S912" i="3"/>
  <c r="AB911" i="3"/>
  <c r="T911" i="3"/>
  <c r="W911" i="3" s="1"/>
  <c r="S911" i="3"/>
  <c r="AB910" i="3"/>
  <c r="T910" i="3"/>
  <c r="W910" i="3" s="1"/>
  <c r="S910" i="3"/>
  <c r="AB909" i="3"/>
  <c r="T909" i="3"/>
  <c r="W909" i="3" s="1"/>
  <c r="S909" i="3"/>
  <c r="AB908" i="3"/>
  <c r="T908" i="3"/>
  <c r="W908" i="3" s="1"/>
  <c r="S908" i="3"/>
  <c r="AB907" i="3"/>
  <c r="T907" i="3"/>
  <c r="W907" i="3" s="1"/>
  <c r="S907" i="3"/>
  <c r="AB906" i="3"/>
  <c r="T906" i="3"/>
  <c r="W906" i="3" s="1"/>
  <c r="S906" i="3"/>
  <c r="AB905" i="3"/>
  <c r="T905" i="3"/>
  <c r="W905" i="3" s="1"/>
  <c r="S905" i="3"/>
  <c r="AB904" i="3"/>
  <c r="T904" i="3"/>
  <c r="W904" i="3" s="1"/>
  <c r="S904" i="3"/>
  <c r="AB903" i="3"/>
  <c r="T903" i="3"/>
  <c r="W903" i="3" s="1"/>
  <c r="S903" i="3"/>
  <c r="AB902" i="3"/>
  <c r="T902" i="3"/>
  <c r="W902" i="3" s="1"/>
  <c r="S902" i="3"/>
  <c r="AB901" i="3"/>
  <c r="T901" i="3"/>
  <c r="W901" i="3" s="1"/>
  <c r="S901" i="3"/>
  <c r="AB900" i="3"/>
  <c r="T900" i="3"/>
  <c r="W900" i="3" s="1"/>
  <c r="S900" i="3"/>
  <c r="AB899" i="3"/>
  <c r="T899" i="3"/>
  <c r="W899" i="3" s="1"/>
  <c r="S899" i="3"/>
  <c r="AB898" i="3"/>
  <c r="T898" i="3"/>
  <c r="W898" i="3" s="1"/>
  <c r="S898" i="3"/>
  <c r="AB897" i="3"/>
  <c r="T897" i="3"/>
  <c r="W897" i="3" s="1"/>
  <c r="S897" i="3"/>
  <c r="AB896" i="3"/>
  <c r="T896" i="3"/>
  <c r="W896" i="3" s="1"/>
  <c r="S896" i="3"/>
  <c r="AB895" i="3"/>
  <c r="T895" i="3"/>
  <c r="W895" i="3" s="1"/>
  <c r="S895" i="3"/>
  <c r="AB894" i="3"/>
  <c r="T894" i="3"/>
  <c r="W894" i="3" s="1"/>
  <c r="S894" i="3"/>
  <c r="AB893" i="3"/>
  <c r="T893" i="3"/>
  <c r="W893" i="3" s="1"/>
  <c r="S893" i="3"/>
  <c r="AB892" i="3"/>
  <c r="T892" i="3"/>
  <c r="W892" i="3" s="1"/>
  <c r="S892" i="3"/>
  <c r="AB891" i="3"/>
  <c r="T891" i="3"/>
  <c r="W891" i="3" s="1"/>
  <c r="S891" i="3"/>
  <c r="AB890" i="3"/>
  <c r="T890" i="3"/>
  <c r="W890" i="3" s="1"/>
  <c r="S890" i="3"/>
  <c r="AB889" i="3"/>
  <c r="T889" i="3"/>
  <c r="W889" i="3" s="1"/>
  <c r="S889" i="3"/>
  <c r="AB888" i="3"/>
  <c r="T888" i="3"/>
  <c r="W888" i="3" s="1"/>
  <c r="S888" i="3"/>
  <c r="AB887" i="3"/>
  <c r="T887" i="3"/>
  <c r="W887" i="3" s="1"/>
  <c r="S887" i="3"/>
  <c r="AB886" i="3"/>
  <c r="T886" i="3"/>
  <c r="W886" i="3" s="1"/>
  <c r="S886" i="3"/>
  <c r="AB885" i="3"/>
  <c r="T885" i="3"/>
  <c r="W885" i="3" s="1"/>
  <c r="S885" i="3"/>
  <c r="AB884" i="3"/>
  <c r="T884" i="3"/>
  <c r="W884" i="3" s="1"/>
  <c r="S884" i="3"/>
  <c r="AB883" i="3"/>
  <c r="T883" i="3"/>
  <c r="W883" i="3" s="1"/>
  <c r="S883" i="3"/>
  <c r="AB882" i="3"/>
  <c r="T882" i="3"/>
  <c r="W882" i="3" s="1"/>
  <c r="S882" i="3"/>
  <c r="AB881" i="3"/>
  <c r="T881" i="3"/>
  <c r="W881" i="3" s="1"/>
  <c r="S881" i="3"/>
  <c r="AB880" i="3"/>
  <c r="T880" i="3"/>
  <c r="W880" i="3" s="1"/>
  <c r="S880" i="3"/>
  <c r="AB879" i="3"/>
  <c r="T879" i="3"/>
  <c r="W879" i="3" s="1"/>
  <c r="S879" i="3"/>
  <c r="AB878" i="3"/>
  <c r="T878" i="3"/>
  <c r="W878" i="3" s="1"/>
  <c r="S878" i="3"/>
  <c r="AB877" i="3"/>
  <c r="T877" i="3"/>
  <c r="W877" i="3" s="1"/>
  <c r="S877" i="3"/>
  <c r="AB876" i="3"/>
  <c r="T876" i="3"/>
  <c r="W876" i="3" s="1"/>
  <c r="S876" i="3"/>
  <c r="AB875" i="3"/>
  <c r="T875" i="3"/>
  <c r="W875" i="3" s="1"/>
  <c r="S875" i="3"/>
  <c r="AB874" i="3"/>
  <c r="T874" i="3"/>
  <c r="W874" i="3" s="1"/>
  <c r="S874" i="3"/>
  <c r="AB873" i="3"/>
  <c r="T873" i="3"/>
  <c r="W873" i="3" s="1"/>
  <c r="S873" i="3"/>
  <c r="AB872" i="3"/>
  <c r="T872" i="3"/>
  <c r="W872" i="3" s="1"/>
  <c r="S872" i="3"/>
  <c r="AB871" i="3"/>
  <c r="T871" i="3"/>
  <c r="W871" i="3" s="1"/>
  <c r="S871" i="3"/>
  <c r="AB870" i="3"/>
  <c r="T870" i="3"/>
  <c r="W870" i="3" s="1"/>
  <c r="S870" i="3"/>
  <c r="AB869" i="3"/>
  <c r="T869" i="3"/>
  <c r="W869" i="3" s="1"/>
  <c r="S869" i="3"/>
  <c r="AB868" i="3"/>
  <c r="T868" i="3"/>
  <c r="W868" i="3" s="1"/>
  <c r="S868" i="3"/>
  <c r="AB867" i="3"/>
  <c r="T867" i="3"/>
  <c r="W867" i="3" s="1"/>
  <c r="S867" i="3"/>
  <c r="AB866" i="3"/>
  <c r="T866" i="3"/>
  <c r="W866" i="3" s="1"/>
  <c r="S866" i="3"/>
  <c r="AB865" i="3"/>
  <c r="T865" i="3"/>
  <c r="W865" i="3" s="1"/>
  <c r="S865" i="3"/>
  <c r="AB864" i="3"/>
  <c r="T864" i="3"/>
  <c r="W864" i="3" s="1"/>
  <c r="S864" i="3"/>
  <c r="AB863" i="3"/>
  <c r="T863" i="3"/>
  <c r="W863" i="3" s="1"/>
  <c r="S863" i="3"/>
  <c r="AB862" i="3"/>
  <c r="T862" i="3"/>
  <c r="W862" i="3" s="1"/>
  <c r="S862" i="3"/>
  <c r="AB861" i="3"/>
  <c r="T861" i="3"/>
  <c r="W861" i="3" s="1"/>
  <c r="S861" i="3"/>
  <c r="AB860" i="3"/>
  <c r="T860" i="3"/>
  <c r="W860" i="3" s="1"/>
  <c r="S860" i="3"/>
  <c r="AB859" i="3"/>
  <c r="T859" i="3"/>
  <c r="W859" i="3" s="1"/>
  <c r="S859" i="3"/>
  <c r="AB858" i="3"/>
  <c r="T858" i="3"/>
  <c r="W858" i="3" s="1"/>
  <c r="S858" i="3"/>
  <c r="AB857" i="3"/>
  <c r="T857" i="3"/>
  <c r="W857" i="3" s="1"/>
  <c r="S857" i="3"/>
  <c r="AB856" i="3"/>
  <c r="T856" i="3"/>
  <c r="W856" i="3" s="1"/>
  <c r="S856" i="3"/>
  <c r="AB855" i="3"/>
  <c r="T855" i="3"/>
  <c r="W855" i="3" s="1"/>
  <c r="S855" i="3"/>
  <c r="AB854" i="3"/>
  <c r="T854" i="3"/>
  <c r="W854" i="3" s="1"/>
  <c r="S854" i="3"/>
  <c r="AB853" i="3"/>
  <c r="T853" i="3"/>
  <c r="W853" i="3" s="1"/>
  <c r="S853" i="3"/>
  <c r="AB852" i="3"/>
  <c r="T852" i="3"/>
  <c r="W852" i="3" s="1"/>
  <c r="S852" i="3"/>
  <c r="AB851" i="3"/>
  <c r="T851" i="3"/>
  <c r="W851" i="3" s="1"/>
  <c r="S851" i="3"/>
  <c r="AB850" i="3"/>
  <c r="T850" i="3"/>
  <c r="W850" i="3" s="1"/>
  <c r="S850" i="3"/>
  <c r="AB849" i="3"/>
  <c r="T849" i="3"/>
  <c r="W849" i="3" s="1"/>
  <c r="S849" i="3"/>
  <c r="AB848" i="3"/>
  <c r="T848" i="3"/>
  <c r="W848" i="3" s="1"/>
  <c r="S848" i="3"/>
  <c r="AB847" i="3"/>
  <c r="T847" i="3"/>
  <c r="W847" i="3" s="1"/>
  <c r="S847" i="3"/>
  <c r="AB846" i="3"/>
  <c r="T846" i="3"/>
  <c r="W846" i="3" s="1"/>
  <c r="S846" i="3"/>
  <c r="AB845" i="3"/>
  <c r="T845" i="3"/>
  <c r="W845" i="3" s="1"/>
  <c r="S845" i="3"/>
  <c r="AB844" i="3"/>
  <c r="T844" i="3"/>
  <c r="W844" i="3" s="1"/>
  <c r="S844" i="3"/>
  <c r="AB843" i="3"/>
  <c r="T843" i="3"/>
  <c r="W843" i="3" s="1"/>
  <c r="S843" i="3"/>
  <c r="AB842" i="3"/>
  <c r="T842" i="3"/>
  <c r="W842" i="3" s="1"/>
  <c r="S842" i="3"/>
  <c r="AB841" i="3"/>
  <c r="T841" i="3"/>
  <c r="W841" i="3" s="1"/>
  <c r="S841" i="3"/>
  <c r="AB840" i="3"/>
  <c r="T840" i="3"/>
  <c r="W840" i="3" s="1"/>
  <c r="S840" i="3"/>
  <c r="AB839" i="3"/>
  <c r="T839" i="3"/>
  <c r="W839" i="3" s="1"/>
  <c r="S839" i="3"/>
  <c r="AB838" i="3"/>
  <c r="T838" i="3"/>
  <c r="W838" i="3" s="1"/>
  <c r="S838" i="3"/>
  <c r="AB837" i="3"/>
  <c r="T837" i="3"/>
  <c r="W837" i="3" s="1"/>
  <c r="S837" i="3"/>
  <c r="AB836" i="3"/>
  <c r="T836" i="3"/>
  <c r="W836" i="3" s="1"/>
  <c r="S836" i="3"/>
  <c r="AB835" i="3"/>
  <c r="T835" i="3"/>
  <c r="W835" i="3" s="1"/>
  <c r="S835" i="3"/>
  <c r="AB834" i="3"/>
  <c r="T834" i="3"/>
  <c r="W834" i="3" s="1"/>
  <c r="S834" i="3"/>
  <c r="AB833" i="3"/>
  <c r="T833" i="3"/>
  <c r="W833" i="3" s="1"/>
  <c r="S833" i="3"/>
  <c r="AB832" i="3"/>
  <c r="T832" i="3"/>
  <c r="W832" i="3" s="1"/>
  <c r="S832" i="3"/>
  <c r="AB831" i="3"/>
  <c r="T831" i="3"/>
  <c r="W831" i="3" s="1"/>
  <c r="S831" i="3"/>
  <c r="AB830" i="3"/>
  <c r="T830" i="3"/>
  <c r="W830" i="3" s="1"/>
  <c r="S830" i="3"/>
  <c r="AB829" i="3"/>
  <c r="T829" i="3"/>
  <c r="W829" i="3" s="1"/>
  <c r="S829" i="3"/>
  <c r="AB828" i="3"/>
  <c r="T828" i="3"/>
  <c r="W828" i="3" s="1"/>
  <c r="S828" i="3"/>
  <c r="AB827" i="3"/>
  <c r="T827" i="3"/>
  <c r="W827" i="3" s="1"/>
  <c r="S827" i="3"/>
  <c r="AB826" i="3"/>
  <c r="T826" i="3"/>
  <c r="W826" i="3" s="1"/>
  <c r="S826" i="3"/>
  <c r="AB825" i="3"/>
  <c r="T825" i="3"/>
  <c r="W825" i="3" s="1"/>
  <c r="S825" i="3"/>
  <c r="AB824" i="3"/>
  <c r="T824" i="3"/>
  <c r="W824" i="3" s="1"/>
  <c r="S824" i="3"/>
  <c r="AB823" i="3"/>
  <c r="T823" i="3"/>
  <c r="W823" i="3" s="1"/>
  <c r="S823" i="3"/>
  <c r="AB822" i="3"/>
  <c r="T822" i="3"/>
  <c r="W822" i="3" s="1"/>
  <c r="S822" i="3"/>
  <c r="AB821" i="3"/>
  <c r="T821" i="3"/>
  <c r="W821" i="3" s="1"/>
  <c r="S821" i="3"/>
  <c r="AB820" i="3"/>
  <c r="T820" i="3"/>
  <c r="W820" i="3" s="1"/>
  <c r="S820" i="3"/>
  <c r="AB819" i="3"/>
  <c r="T819" i="3"/>
  <c r="W819" i="3" s="1"/>
  <c r="S819" i="3"/>
  <c r="AB818" i="3"/>
  <c r="T818" i="3"/>
  <c r="W818" i="3" s="1"/>
  <c r="S818" i="3"/>
  <c r="AB817" i="3"/>
  <c r="T817" i="3"/>
  <c r="W817" i="3" s="1"/>
  <c r="S817" i="3"/>
  <c r="AB816" i="3"/>
  <c r="T816" i="3"/>
  <c r="W816" i="3" s="1"/>
  <c r="S816" i="3"/>
  <c r="AB815" i="3"/>
  <c r="T815" i="3"/>
  <c r="W815" i="3" s="1"/>
  <c r="S815" i="3"/>
  <c r="AB814" i="3"/>
  <c r="T814" i="3"/>
  <c r="W814" i="3" s="1"/>
  <c r="S814" i="3"/>
  <c r="AB813" i="3"/>
  <c r="T813" i="3"/>
  <c r="W813" i="3" s="1"/>
  <c r="S813" i="3"/>
  <c r="AB812" i="3"/>
  <c r="T812" i="3"/>
  <c r="W812" i="3" s="1"/>
  <c r="S812" i="3"/>
  <c r="AB811" i="3"/>
  <c r="T811" i="3"/>
  <c r="W811" i="3" s="1"/>
  <c r="S811" i="3"/>
  <c r="AB810" i="3"/>
  <c r="T810" i="3"/>
  <c r="W810" i="3" s="1"/>
  <c r="S810" i="3"/>
  <c r="AB809" i="3"/>
  <c r="T809" i="3"/>
  <c r="W809" i="3" s="1"/>
  <c r="S809" i="3"/>
  <c r="AB808" i="3"/>
  <c r="T808" i="3"/>
  <c r="W808" i="3" s="1"/>
  <c r="S808" i="3"/>
  <c r="AB807" i="3"/>
  <c r="T807" i="3"/>
  <c r="W807" i="3" s="1"/>
  <c r="S807" i="3"/>
  <c r="AB806" i="3"/>
  <c r="T806" i="3"/>
  <c r="W806" i="3" s="1"/>
  <c r="S806" i="3"/>
  <c r="AB805" i="3"/>
  <c r="T805" i="3"/>
  <c r="W805" i="3" s="1"/>
  <c r="S805" i="3"/>
  <c r="AB804" i="3"/>
  <c r="T804" i="3"/>
  <c r="W804" i="3" s="1"/>
  <c r="S804" i="3"/>
  <c r="AB803" i="3"/>
  <c r="T803" i="3"/>
  <c r="W803" i="3" s="1"/>
  <c r="S803" i="3"/>
  <c r="AB802" i="3"/>
  <c r="T802" i="3"/>
  <c r="W802" i="3" s="1"/>
  <c r="S802" i="3"/>
  <c r="AB801" i="3"/>
  <c r="T801" i="3"/>
  <c r="W801" i="3" s="1"/>
  <c r="S801" i="3"/>
  <c r="AB800" i="3"/>
  <c r="T800" i="3"/>
  <c r="W800" i="3" s="1"/>
  <c r="S800" i="3"/>
  <c r="AB799" i="3"/>
  <c r="T799" i="3"/>
  <c r="W799" i="3" s="1"/>
  <c r="S799" i="3"/>
  <c r="AB798" i="3"/>
  <c r="T798" i="3"/>
  <c r="W798" i="3" s="1"/>
  <c r="S798" i="3"/>
  <c r="AB797" i="3"/>
  <c r="T797" i="3"/>
  <c r="W797" i="3" s="1"/>
  <c r="S797" i="3"/>
  <c r="AB796" i="3"/>
  <c r="T796" i="3"/>
  <c r="W796" i="3" s="1"/>
  <c r="S796" i="3"/>
  <c r="AB795" i="3"/>
  <c r="T795" i="3"/>
  <c r="W795" i="3" s="1"/>
  <c r="S795" i="3"/>
  <c r="AB794" i="3"/>
  <c r="T794" i="3"/>
  <c r="W794" i="3" s="1"/>
  <c r="S794" i="3"/>
  <c r="AB793" i="3"/>
  <c r="T793" i="3"/>
  <c r="W793" i="3" s="1"/>
  <c r="S793" i="3"/>
  <c r="AB792" i="3"/>
  <c r="T792" i="3"/>
  <c r="W792" i="3" s="1"/>
  <c r="S792" i="3"/>
  <c r="AB791" i="3"/>
  <c r="T791" i="3"/>
  <c r="W791" i="3" s="1"/>
  <c r="S791" i="3"/>
  <c r="AB790" i="3"/>
  <c r="T790" i="3"/>
  <c r="W790" i="3" s="1"/>
  <c r="S790" i="3"/>
  <c r="AB789" i="3"/>
  <c r="T789" i="3"/>
  <c r="W789" i="3" s="1"/>
  <c r="S789" i="3"/>
  <c r="AB788" i="3"/>
  <c r="T788" i="3"/>
  <c r="W788" i="3" s="1"/>
  <c r="S788" i="3"/>
  <c r="AB787" i="3"/>
  <c r="T787" i="3"/>
  <c r="W787" i="3" s="1"/>
  <c r="S787" i="3"/>
  <c r="AB786" i="3"/>
  <c r="T786" i="3"/>
  <c r="W786" i="3" s="1"/>
  <c r="S786" i="3"/>
  <c r="AB785" i="3"/>
  <c r="T785" i="3"/>
  <c r="W785" i="3" s="1"/>
  <c r="S785" i="3"/>
  <c r="AB784" i="3"/>
  <c r="T784" i="3"/>
  <c r="W784" i="3" s="1"/>
  <c r="S784" i="3"/>
  <c r="AB783" i="3"/>
  <c r="T783" i="3"/>
  <c r="W783" i="3" s="1"/>
  <c r="S783" i="3"/>
  <c r="AB782" i="3"/>
  <c r="T782" i="3"/>
  <c r="W782" i="3" s="1"/>
  <c r="S782" i="3"/>
  <c r="AB781" i="3"/>
  <c r="T781" i="3"/>
  <c r="W781" i="3" s="1"/>
  <c r="S781" i="3"/>
  <c r="AB780" i="3"/>
  <c r="T780" i="3"/>
  <c r="W780" i="3" s="1"/>
  <c r="S780" i="3"/>
  <c r="AB779" i="3"/>
  <c r="T779" i="3"/>
  <c r="W779" i="3" s="1"/>
  <c r="S779" i="3"/>
  <c r="AB778" i="3"/>
  <c r="T778" i="3"/>
  <c r="W778" i="3" s="1"/>
  <c r="S778" i="3"/>
  <c r="AB777" i="3"/>
  <c r="T777" i="3"/>
  <c r="W777" i="3" s="1"/>
  <c r="S777" i="3"/>
  <c r="AB776" i="3"/>
  <c r="T776" i="3"/>
  <c r="W776" i="3" s="1"/>
  <c r="S776" i="3"/>
  <c r="AB775" i="3"/>
  <c r="T775" i="3"/>
  <c r="W775" i="3" s="1"/>
  <c r="S775" i="3"/>
  <c r="AB774" i="3"/>
  <c r="T774" i="3"/>
  <c r="W774" i="3" s="1"/>
  <c r="S774" i="3"/>
  <c r="AB773" i="3"/>
  <c r="T773" i="3"/>
  <c r="W773" i="3" s="1"/>
  <c r="S773" i="3"/>
  <c r="AB772" i="3"/>
  <c r="T772" i="3"/>
  <c r="W772" i="3" s="1"/>
  <c r="S772" i="3"/>
  <c r="AB771" i="3"/>
  <c r="T771" i="3"/>
  <c r="W771" i="3" s="1"/>
  <c r="S771" i="3"/>
  <c r="AB770" i="3"/>
  <c r="T770" i="3"/>
  <c r="W770" i="3" s="1"/>
  <c r="S770" i="3"/>
  <c r="AB769" i="3"/>
  <c r="T769" i="3"/>
  <c r="W769" i="3" s="1"/>
  <c r="S769" i="3"/>
  <c r="AB768" i="3"/>
  <c r="T768" i="3"/>
  <c r="W768" i="3" s="1"/>
  <c r="S768" i="3"/>
  <c r="AB767" i="3"/>
  <c r="T767" i="3"/>
  <c r="W767" i="3" s="1"/>
  <c r="S767" i="3"/>
  <c r="AB766" i="3"/>
  <c r="T766" i="3"/>
  <c r="W766" i="3" s="1"/>
  <c r="S766" i="3"/>
  <c r="AB765" i="3"/>
  <c r="T765" i="3"/>
  <c r="W765" i="3" s="1"/>
  <c r="S765" i="3"/>
  <c r="AB764" i="3"/>
  <c r="T764" i="3"/>
  <c r="W764" i="3" s="1"/>
  <c r="S764" i="3"/>
  <c r="AB763" i="3"/>
  <c r="T763" i="3"/>
  <c r="W763" i="3" s="1"/>
  <c r="S763" i="3"/>
  <c r="AB762" i="3"/>
  <c r="T762" i="3"/>
  <c r="W762" i="3" s="1"/>
  <c r="S762" i="3"/>
  <c r="AB761" i="3"/>
  <c r="T761" i="3"/>
  <c r="W761" i="3" s="1"/>
  <c r="S761" i="3"/>
  <c r="AB760" i="3"/>
  <c r="T760" i="3"/>
  <c r="W760" i="3" s="1"/>
  <c r="S760" i="3"/>
  <c r="AB759" i="3"/>
  <c r="T759" i="3"/>
  <c r="W759" i="3" s="1"/>
  <c r="S759" i="3"/>
  <c r="AB758" i="3"/>
  <c r="T758" i="3"/>
  <c r="W758" i="3" s="1"/>
  <c r="S758" i="3"/>
  <c r="AB757" i="3"/>
  <c r="T757" i="3"/>
  <c r="W757" i="3" s="1"/>
  <c r="S757" i="3"/>
  <c r="AB756" i="3"/>
  <c r="T756" i="3"/>
  <c r="W756" i="3" s="1"/>
  <c r="S756" i="3"/>
  <c r="AB755" i="3"/>
  <c r="T755" i="3"/>
  <c r="W755" i="3" s="1"/>
  <c r="S755" i="3"/>
  <c r="AB754" i="3"/>
  <c r="T754" i="3"/>
  <c r="W754" i="3" s="1"/>
  <c r="S754" i="3"/>
  <c r="AB753" i="3"/>
  <c r="T753" i="3"/>
  <c r="W753" i="3" s="1"/>
  <c r="S753" i="3"/>
  <c r="AB752" i="3"/>
  <c r="T752" i="3"/>
  <c r="W752" i="3" s="1"/>
  <c r="S752" i="3"/>
  <c r="AB751" i="3"/>
  <c r="T751" i="3"/>
  <c r="W751" i="3" s="1"/>
  <c r="S751" i="3"/>
  <c r="AB750" i="3"/>
  <c r="T750" i="3"/>
  <c r="W750" i="3" s="1"/>
  <c r="S750" i="3"/>
  <c r="AB749" i="3"/>
  <c r="T749" i="3"/>
  <c r="W749" i="3" s="1"/>
  <c r="S749" i="3"/>
  <c r="AB748" i="3"/>
  <c r="T748" i="3"/>
  <c r="W748" i="3" s="1"/>
  <c r="S748" i="3"/>
  <c r="AB747" i="3"/>
  <c r="T747" i="3"/>
  <c r="W747" i="3" s="1"/>
  <c r="S747" i="3"/>
  <c r="AB746" i="3"/>
  <c r="T746" i="3"/>
  <c r="W746" i="3" s="1"/>
  <c r="S746" i="3"/>
  <c r="AB745" i="3"/>
  <c r="T745" i="3"/>
  <c r="W745" i="3" s="1"/>
  <c r="S745" i="3"/>
  <c r="AB744" i="3"/>
  <c r="T744" i="3"/>
  <c r="W744" i="3" s="1"/>
  <c r="S744" i="3"/>
  <c r="AB743" i="3"/>
  <c r="T743" i="3"/>
  <c r="W743" i="3" s="1"/>
  <c r="S743" i="3"/>
  <c r="AB742" i="3"/>
  <c r="T742" i="3"/>
  <c r="W742" i="3" s="1"/>
  <c r="S742" i="3"/>
  <c r="AB741" i="3"/>
  <c r="T741" i="3"/>
  <c r="W741" i="3" s="1"/>
  <c r="S741" i="3"/>
  <c r="AB740" i="3"/>
  <c r="T740" i="3"/>
  <c r="W740" i="3" s="1"/>
  <c r="S740" i="3"/>
  <c r="AB739" i="3"/>
  <c r="T739" i="3"/>
  <c r="W739" i="3" s="1"/>
  <c r="S739" i="3"/>
  <c r="AB738" i="3"/>
  <c r="T738" i="3"/>
  <c r="W738" i="3" s="1"/>
  <c r="S738" i="3"/>
  <c r="AB737" i="3"/>
  <c r="T737" i="3"/>
  <c r="W737" i="3" s="1"/>
  <c r="S737" i="3"/>
  <c r="AB736" i="3"/>
  <c r="T736" i="3"/>
  <c r="W736" i="3" s="1"/>
  <c r="S736" i="3"/>
  <c r="AB735" i="3"/>
  <c r="T735" i="3"/>
  <c r="W735" i="3" s="1"/>
  <c r="S735" i="3"/>
  <c r="AB734" i="3"/>
  <c r="T734" i="3"/>
  <c r="W734" i="3" s="1"/>
  <c r="S734" i="3"/>
  <c r="AB733" i="3"/>
  <c r="T733" i="3"/>
  <c r="W733" i="3" s="1"/>
  <c r="S733" i="3"/>
  <c r="AB732" i="3"/>
  <c r="T732" i="3"/>
  <c r="W732" i="3" s="1"/>
  <c r="S732" i="3"/>
  <c r="AB731" i="3"/>
  <c r="T731" i="3"/>
  <c r="W731" i="3" s="1"/>
  <c r="S731" i="3"/>
  <c r="AB730" i="3"/>
  <c r="T730" i="3"/>
  <c r="W730" i="3" s="1"/>
  <c r="S730" i="3"/>
  <c r="AB729" i="3"/>
  <c r="T729" i="3"/>
  <c r="W729" i="3" s="1"/>
  <c r="S729" i="3"/>
  <c r="AB728" i="3"/>
  <c r="T728" i="3"/>
  <c r="W728" i="3" s="1"/>
  <c r="S728" i="3"/>
  <c r="AB727" i="3"/>
  <c r="T727" i="3"/>
  <c r="W727" i="3" s="1"/>
  <c r="S727" i="3"/>
  <c r="AB726" i="3"/>
  <c r="T726" i="3"/>
  <c r="W726" i="3" s="1"/>
  <c r="S726" i="3"/>
  <c r="AB725" i="3"/>
  <c r="T725" i="3"/>
  <c r="W725" i="3" s="1"/>
  <c r="S725" i="3"/>
  <c r="AB724" i="3"/>
  <c r="T724" i="3"/>
  <c r="W724" i="3" s="1"/>
  <c r="S724" i="3"/>
  <c r="AB723" i="3"/>
  <c r="T723" i="3"/>
  <c r="W723" i="3" s="1"/>
  <c r="S723" i="3"/>
  <c r="AB722" i="3"/>
  <c r="T722" i="3"/>
  <c r="W722" i="3" s="1"/>
  <c r="S722" i="3"/>
  <c r="AB721" i="3"/>
  <c r="T721" i="3"/>
  <c r="W721" i="3" s="1"/>
  <c r="S721" i="3"/>
  <c r="AB720" i="3"/>
  <c r="T720" i="3"/>
  <c r="W720" i="3" s="1"/>
  <c r="S720" i="3"/>
  <c r="AB719" i="3"/>
  <c r="T719" i="3"/>
  <c r="W719" i="3" s="1"/>
  <c r="S719" i="3"/>
  <c r="AB718" i="3"/>
  <c r="T718" i="3"/>
  <c r="W718" i="3" s="1"/>
  <c r="S718" i="3"/>
  <c r="AB717" i="3"/>
  <c r="T717" i="3"/>
  <c r="W717" i="3" s="1"/>
  <c r="S717" i="3"/>
  <c r="AB716" i="3"/>
  <c r="T716" i="3"/>
  <c r="W716" i="3" s="1"/>
  <c r="S716" i="3"/>
  <c r="AB715" i="3"/>
  <c r="T715" i="3"/>
  <c r="W715" i="3" s="1"/>
  <c r="S715" i="3"/>
  <c r="AB714" i="3"/>
  <c r="T714" i="3"/>
  <c r="W714" i="3" s="1"/>
  <c r="S714" i="3"/>
  <c r="AB713" i="3"/>
  <c r="T713" i="3"/>
  <c r="W713" i="3" s="1"/>
  <c r="S713" i="3"/>
  <c r="AB712" i="3"/>
  <c r="T712" i="3"/>
  <c r="W712" i="3" s="1"/>
  <c r="S712" i="3"/>
  <c r="AB711" i="3"/>
  <c r="T711" i="3"/>
  <c r="W711" i="3" s="1"/>
  <c r="S711" i="3"/>
  <c r="AB710" i="3"/>
  <c r="T710" i="3"/>
  <c r="W710" i="3" s="1"/>
  <c r="S710" i="3"/>
  <c r="AB709" i="3"/>
  <c r="T709" i="3"/>
  <c r="W709" i="3" s="1"/>
  <c r="S709" i="3"/>
  <c r="AB708" i="3"/>
  <c r="T708" i="3"/>
  <c r="W708" i="3" s="1"/>
  <c r="S708" i="3"/>
  <c r="AB707" i="3"/>
  <c r="T707" i="3"/>
  <c r="W707" i="3" s="1"/>
  <c r="S707" i="3"/>
  <c r="AB706" i="3"/>
  <c r="T706" i="3"/>
  <c r="W706" i="3" s="1"/>
  <c r="S706" i="3"/>
  <c r="AB705" i="3"/>
  <c r="T705" i="3"/>
  <c r="W705" i="3" s="1"/>
  <c r="S705" i="3"/>
  <c r="AB704" i="3"/>
  <c r="T704" i="3"/>
  <c r="W704" i="3" s="1"/>
  <c r="S704" i="3"/>
  <c r="AB703" i="3"/>
  <c r="T703" i="3"/>
  <c r="W703" i="3" s="1"/>
  <c r="S703" i="3"/>
  <c r="AB702" i="3"/>
  <c r="T702" i="3"/>
  <c r="W702" i="3" s="1"/>
  <c r="S702" i="3"/>
  <c r="W701" i="3"/>
  <c r="S701" i="3"/>
  <c r="AB700" i="3"/>
  <c r="T700" i="3"/>
  <c r="W700" i="3" s="1"/>
  <c r="S700" i="3"/>
  <c r="AB699" i="3"/>
  <c r="T699" i="3"/>
  <c r="W699" i="3" s="1"/>
  <c r="S699" i="3"/>
  <c r="AB698" i="3"/>
  <c r="T698" i="3"/>
  <c r="W698" i="3" s="1"/>
  <c r="S698" i="3"/>
  <c r="AB697" i="3"/>
  <c r="T697" i="3"/>
  <c r="W697" i="3" s="1"/>
  <c r="S697" i="3"/>
  <c r="AB696" i="3"/>
  <c r="T696" i="3"/>
  <c r="W696" i="3" s="1"/>
  <c r="S696" i="3"/>
  <c r="W695" i="3"/>
  <c r="S695" i="3"/>
  <c r="AB694" i="3"/>
  <c r="T694" i="3"/>
  <c r="W694" i="3" s="1"/>
  <c r="S694" i="3"/>
  <c r="AB693" i="3"/>
  <c r="T693" i="3"/>
  <c r="W693" i="3" s="1"/>
  <c r="S693" i="3"/>
  <c r="AB692" i="3"/>
  <c r="T692" i="3"/>
  <c r="W692" i="3" s="1"/>
  <c r="S692" i="3"/>
  <c r="AB691" i="3"/>
  <c r="T691" i="3"/>
  <c r="W691" i="3" s="1"/>
  <c r="S691" i="3"/>
  <c r="AB690" i="3"/>
  <c r="T690" i="3"/>
  <c r="W690" i="3" s="1"/>
  <c r="S690" i="3"/>
  <c r="AB689" i="3"/>
  <c r="T689" i="3"/>
  <c r="W689" i="3" s="1"/>
  <c r="S689" i="3"/>
  <c r="AB688" i="3"/>
  <c r="T688" i="3"/>
  <c r="W688" i="3" s="1"/>
  <c r="S688" i="3"/>
  <c r="AB687" i="3"/>
  <c r="T687" i="3"/>
  <c r="W687" i="3" s="1"/>
  <c r="S687" i="3"/>
  <c r="AB686" i="3"/>
  <c r="T686" i="3"/>
  <c r="W686" i="3" s="1"/>
  <c r="S686" i="3"/>
  <c r="S3" i="3" l="1"/>
  <c r="T3" i="3"/>
  <c r="W3" i="3" s="1"/>
  <c r="S4" i="3"/>
  <c r="T4" i="3"/>
  <c r="W4" i="3" s="1"/>
  <c r="S5" i="3"/>
  <c r="T5" i="3"/>
  <c r="W5" i="3" s="1"/>
  <c r="S6" i="3"/>
  <c r="T6" i="3"/>
  <c r="W6" i="3" s="1"/>
  <c r="S7" i="3"/>
  <c r="T7" i="3"/>
  <c r="W7" i="3" s="1"/>
  <c r="S8" i="3"/>
  <c r="T8" i="3"/>
  <c r="W8" i="3" s="1"/>
  <c r="S9" i="3"/>
  <c r="T9" i="3"/>
  <c r="W9" i="3" s="1"/>
  <c r="S10" i="3"/>
  <c r="T10" i="3"/>
  <c r="W10" i="3" s="1"/>
  <c r="S11" i="3"/>
  <c r="T11" i="3"/>
  <c r="W11" i="3" s="1"/>
  <c r="S12" i="3"/>
  <c r="T12" i="3"/>
  <c r="W12" i="3" s="1"/>
  <c r="S13" i="3"/>
  <c r="T13" i="3"/>
  <c r="W13" i="3" s="1"/>
  <c r="S14" i="3"/>
  <c r="T14" i="3"/>
  <c r="W14" i="3" s="1"/>
  <c r="S15" i="3"/>
  <c r="T15" i="3"/>
  <c r="W15" i="3" s="1"/>
  <c r="S16" i="3"/>
  <c r="T16" i="3"/>
  <c r="W16" i="3" s="1"/>
  <c r="S17" i="3"/>
  <c r="T17" i="3"/>
  <c r="W17" i="3" s="1"/>
  <c r="S18" i="3"/>
  <c r="T18" i="3"/>
  <c r="W18" i="3" s="1"/>
  <c r="S19" i="3"/>
  <c r="T19" i="3"/>
  <c r="W19" i="3" s="1"/>
  <c r="S20" i="3"/>
  <c r="T20" i="3"/>
  <c r="W20" i="3" s="1"/>
  <c r="S21" i="3"/>
  <c r="T21" i="3"/>
  <c r="W21" i="3" s="1"/>
  <c r="S22" i="3"/>
  <c r="T22" i="3"/>
  <c r="W22" i="3" s="1"/>
  <c r="S23" i="3"/>
  <c r="T23" i="3"/>
  <c r="W23" i="3" s="1"/>
  <c r="S24" i="3"/>
  <c r="T24" i="3"/>
  <c r="W24" i="3" s="1"/>
  <c r="S25" i="3"/>
  <c r="T25" i="3"/>
  <c r="W25" i="3" s="1"/>
  <c r="S26" i="3"/>
  <c r="T26" i="3"/>
  <c r="W26" i="3" s="1"/>
  <c r="S27" i="3"/>
  <c r="T27" i="3"/>
  <c r="W27" i="3" s="1"/>
  <c r="S28" i="3"/>
  <c r="T28" i="3"/>
  <c r="W28" i="3" s="1"/>
  <c r="S29" i="3"/>
  <c r="T29" i="3"/>
  <c r="W29" i="3" s="1"/>
  <c r="S30" i="3"/>
  <c r="T30" i="3"/>
  <c r="W30" i="3" s="1"/>
  <c r="S31" i="3"/>
  <c r="T31" i="3"/>
  <c r="W31" i="3" s="1"/>
  <c r="S32" i="3"/>
  <c r="T32" i="3"/>
  <c r="W32" i="3" s="1"/>
  <c r="S33" i="3"/>
  <c r="T33" i="3"/>
  <c r="W33" i="3" s="1"/>
  <c r="S34" i="3"/>
  <c r="T34" i="3"/>
  <c r="W34" i="3" s="1"/>
  <c r="S35" i="3"/>
  <c r="T35" i="3"/>
  <c r="W35" i="3" s="1"/>
  <c r="S36" i="3"/>
  <c r="T36" i="3"/>
  <c r="W36" i="3" s="1"/>
  <c r="S37" i="3"/>
  <c r="T37" i="3"/>
  <c r="W37" i="3" s="1"/>
  <c r="S38" i="3"/>
  <c r="T38" i="3"/>
  <c r="W38" i="3" s="1"/>
  <c r="S39" i="3"/>
  <c r="T39" i="3"/>
  <c r="W39" i="3" s="1"/>
  <c r="S40" i="3"/>
  <c r="T40" i="3"/>
  <c r="W40" i="3" s="1"/>
  <c r="S41" i="3"/>
  <c r="T41" i="3"/>
  <c r="W41" i="3" s="1"/>
  <c r="S42" i="3"/>
  <c r="T42" i="3"/>
  <c r="W42" i="3" s="1"/>
  <c r="S43" i="3"/>
  <c r="T43" i="3"/>
  <c r="W43" i="3" s="1"/>
  <c r="S44" i="3"/>
  <c r="T44" i="3"/>
  <c r="W44" i="3" s="1"/>
  <c r="S45" i="3"/>
  <c r="T45" i="3"/>
  <c r="W45" i="3" s="1"/>
  <c r="S46" i="3"/>
  <c r="T46" i="3"/>
  <c r="W46" i="3" s="1"/>
  <c r="S47" i="3"/>
  <c r="T47" i="3"/>
  <c r="W47" i="3" s="1"/>
  <c r="S48" i="3"/>
  <c r="T48" i="3"/>
  <c r="W48" i="3" s="1"/>
  <c r="S49" i="3"/>
  <c r="T49" i="3"/>
  <c r="W49" i="3" s="1"/>
  <c r="S50" i="3"/>
  <c r="T50" i="3"/>
  <c r="W50" i="3" s="1"/>
  <c r="S51" i="3"/>
  <c r="T51" i="3"/>
  <c r="W51" i="3" s="1"/>
  <c r="S52" i="3"/>
  <c r="T52" i="3"/>
  <c r="W52" i="3" s="1"/>
  <c r="S53" i="3"/>
  <c r="T53" i="3"/>
  <c r="W53" i="3" s="1"/>
  <c r="S54" i="3"/>
  <c r="T54" i="3"/>
  <c r="W54" i="3" s="1"/>
  <c r="S55" i="3"/>
  <c r="T55" i="3"/>
  <c r="W55" i="3" s="1"/>
  <c r="S56" i="3"/>
  <c r="T56" i="3"/>
  <c r="W56" i="3" s="1"/>
  <c r="S57" i="3"/>
  <c r="T57" i="3"/>
  <c r="W57" i="3" s="1"/>
  <c r="S58" i="3"/>
  <c r="T58" i="3"/>
  <c r="W58" i="3" s="1"/>
  <c r="S59" i="3"/>
  <c r="T59" i="3"/>
  <c r="W59" i="3" s="1"/>
  <c r="S60" i="3"/>
  <c r="T60" i="3"/>
  <c r="W60" i="3" s="1"/>
  <c r="S61" i="3"/>
  <c r="T61" i="3"/>
  <c r="W61" i="3" s="1"/>
  <c r="S62" i="3"/>
  <c r="T62" i="3"/>
  <c r="W62" i="3" s="1"/>
  <c r="S63" i="3"/>
  <c r="T63" i="3"/>
  <c r="W63" i="3" s="1"/>
  <c r="S64" i="3"/>
  <c r="T64" i="3"/>
  <c r="W64" i="3" s="1"/>
  <c r="S65" i="3"/>
  <c r="T65" i="3"/>
  <c r="W65" i="3" s="1"/>
  <c r="S66" i="3"/>
  <c r="T66" i="3"/>
  <c r="W66" i="3" s="1"/>
  <c r="S67" i="3"/>
  <c r="T67" i="3"/>
  <c r="W67" i="3" s="1"/>
  <c r="S68" i="3"/>
  <c r="T68" i="3"/>
  <c r="W68" i="3" s="1"/>
  <c r="S69" i="3"/>
  <c r="T69" i="3"/>
  <c r="W69" i="3" s="1"/>
  <c r="S70" i="3"/>
  <c r="T70" i="3"/>
  <c r="W70" i="3" s="1"/>
  <c r="S71" i="3"/>
  <c r="T71" i="3"/>
  <c r="W71" i="3" s="1"/>
  <c r="S72" i="3"/>
  <c r="T72" i="3"/>
  <c r="W72" i="3" s="1"/>
  <c r="S73" i="3"/>
  <c r="T73" i="3"/>
  <c r="W73" i="3" s="1"/>
  <c r="S74" i="3"/>
  <c r="T74" i="3"/>
  <c r="W74" i="3" s="1"/>
  <c r="S75" i="3"/>
  <c r="T75" i="3"/>
  <c r="W75" i="3" s="1"/>
  <c r="S76" i="3"/>
  <c r="T76" i="3"/>
  <c r="W76" i="3" s="1"/>
  <c r="S77" i="3"/>
  <c r="T77" i="3"/>
  <c r="W77" i="3" s="1"/>
  <c r="S78" i="3"/>
  <c r="T78" i="3"/>
  <c r="W78" i="3" s="1"/>
  <c r="S79" i="3"/>
  <c r="T79" i="3"/>
  <c r="W79" i="3" s="1"/>
  <c r="S80" i="3"/>
  <c r="T80" i="3"/>
  <c r="W80" i="3" s="1"/>
  <c r="S81" i="3"/>
  <c r="T81" i="3"/>
  <c r="W81" i="3" s="1"/>
  <c r="S82" i="3"/>
  <c r="T82" i="3"/>
  <c r="W82" i="3" s="1"/>
  <c r="S83" i="3"/>
  <c r="T83" i="3"/>
  <c r="W83" i="3" s="1"/>
  <c r="S84" i="3"/>
  <c r="T84" i="3"/>
  <c r="W84" i="3" s="1"/>
  <c r="S85" i="3"/>
  <c r="T85" i="3"/>
  <c r="W85" i="3" s="1"/>
  <c r="S86" i="3"/>
  <c r="T86" i="3"/>
  <c r="W86" i="3" s="1"/>
  <c r="S87" i="3"/>
  <c r="T87" i="3"/>
  <c r="W87" i="3" s="1"/>
  <c r="S88" i="3"/>
  <c r="T88" i="3"/>
  <c r="W88" i="3" s="1"/>
  <c r="S89" i="3"/>
  <c r="T89" i="3"/>
  <c r="W89" i="3" s="1"/>
  <c r="S90" i="3"/>
  <c r="T90" i="3"/>
  <c r="W90" i="3" s="1"/>
  <c r="S91" i="3"/>
  <c r="T91" i="3"/>
  <c r="W91" i="3" s="1"/>
  <c r="S92" i="3"/>
  <c r="T92" i="3"/>
  <c r="W92" i="3" s="1"/>
  <c r="S93" i="3"/>
  <c r="T93" i="3"/>
  <c r="W93" i="3" s="1"/>
  <c r="S94" i="3"/>
  <c r="T94" i="3"/>
  <c r="W94" i="3" s="1"/>
  <c r="S95" i="3"/>
  <c r="T95" i="3"/>
  <c r="W95" i="3" s="1"/>
  <c r="S96" i="3"/>
  <c r="T96" i="3"/>
  <c r="W96" i="3" s="1"/>
  <c r="S97" i="3"/>
  <c r="T97" i="3"/>
  <c r="W97" i="3" s="1"/>
  <c r="S98" i="3"/>
  <c r="T98" i="3"/>
  <c r="W98" i="3" s="1"/>
  <c r="S99" i="3"/>
  <c r="T99" i="3"/>
  <c r="W99" i="3" s="1"/>
  <c r="S100" i="3"/>
  <c r="T100" i="3"/>
  <c r="W100" i="3" s="1"/>
  <c r="S101" i="3"/>
  <c r="T101" i="3"/>
  <c r="W101" i="3" s="1"/>
  <c r="S102" i="3"/>
  <c r="T102" i="3"/>
  <c r="W102" i="3" s="1"/>
  <c r="S103" i="3"/>
  <c r="T103" i="3"/>
  <c r="W103" i="3" s="1"/>
  <c r="S104" i="3"/>
  <c r="T104" i="3"/>
  <c r="W104" i="3" s="1"/>
  <c r="S105" i="3"/>
  <c r="T105" i="3"/>
  <c r="W105" i="3" s="1"/>
  <c r="S106" i="3"/>
  <c r="T106" i="3"/>
  <c r="W106" i="3" s="1"/>
  <c r="S107" i="3"/>
  <c r="T107" i="3"/>
  <c r="W107" i="3" s="1"/>
  <c r="S108" i="3"/>
  <c r="T108" i="3"/>
  <c r="W108" i="3" s="1"/>
  <c r="S109" i="3"/>
  <c r="T109" i="3"/>
  <c r="W109" i="3" s="1"/>
  <c r="S110" i="3"/>
  <c r="T110" i="3"/>
  <c r="W110" i="3" s="1"/>
  <c r="S111" i="3"/>
  <c r="T111" i="3"/>
  <c r="W111" i="3" s="1"/>
  <c r="S112" i="3"/>
  <c r="T112" i="3"/>
  <c r="W112" i="3" s="1"/>
  <c r="S113" i="3"/>
  <c r="T113" i="3"/>
  <c r="W113" i="3" s="1"/>
  <c r="S114" i="3"/>
  <c r="T114" i="3"/>
  <c r="W114" i="3" s="1"/>
  <c r="S115" i="3"/>
  <c r="T115" i="3"/>
  <c r="W115" i="3" s="1"/>
  <c r="S116" i="3"/>
  <c r="T116" i="3"/>
  <c r="W116" i="3" s="1"/>
  <c r="S117" i="3"/>
  <c r="T117" i="3"/>
  <c r="W117" i="3" s="1"/>
  <c r="S118" i="3"/>
  <c r="T118" i="3"/>
  <c r="W118" i="3" s="1"/>
  <c r="S119" i="3"/>
  <c r="T119" i="3"/>
  <c r="W119" i="3" s="1"/>
  <c r="S120" i="3"/>
  <c r="T120" i="3"/>
  <c r="W120" i="3" s="1"/>
  <c r="S121" i="3"/>
  <c r="T121" i="3"/>
  <c r="W121" i="3" s="1"/>
  <c r="S122" i="3"/>
  <c r="T122" i="3"/>
  <c r="W122" i="3" s="1"/>
  <c r="S123" i="3"/>
  <c r="T123" i="3"/>
  <c r="W123" i="3" s="1"/>
  <c r="S124" i="3"/>
  <c r="T124" i="3"/>
  <c r="W124" i="3" s="1"/>
  <c r="S125" i="3"/>
  <c r="T125" i="3"/>
  <c r="W125" i="3" s="1"/>
  <c r="S126" i="3"/>
  <c r="T126" i="3"/>
  <c r="W126" i="3" s="1"/>
  <c r="S127" i="3"/>
  <c r="T127" i="3"/>
  <c r="W127" i="3" s="1"/>
  <c r="S128" i="3"/>
  <c r="T128" i="3"/>
  <c r="W128" i="3" s="1"/>
  <c r="S129" i="3"/>
  <c r="T129" i="3"/>
  <c r="W129" i="3" s="1"/>
  <c r="S130" i="3"/>
  <c r="T130" i="3"/>
  <c r="W130" i="3" s="1"/>
  <c r="S131" i="3"/>
  <c r="T131" i="3"/>
  <c r="W131" i="3" s="1"/>
  <c r="S132" i="3"/>
  <c r="T132" i="3"/>
  <c r="W132" i="3" s="1"/>
  <c r="S133" i="3"/>
  <c r="T133" i="3"/>
  <c r="W133" i="3" s="1"/>
  <c r="S134" i="3"/>
  <c r="T134" i="3"/>
  <c r="W134" i="3" s="1"/>
  <c r="S135" i="3"/>
  <c r="T135" i="3"/>
  <c r="W135" i="3" s="1"/>
  <c r="S136" i="3"/>
  <c r="T136" i="3"/>
  <c r="W136" i="3" s="1"/>
  <c r="S137" i="3"/>
  <c r="T137" i="3"/>
  <c r="W137" i="3" s="1"/>
  <c r="S138" i="3"/>
  <c r="T138" i="3"/>
  <c r="W138" i="3" s="1"/>
  <c r="S139" i="3"/>
  <c r="T139" i="3"/>
  <c r="W139" i="3" s="1"/>
  <c r="S140" i="3"/>
  <c r="T140" i="3"/>
  <c r="W140" i="3" s="1"/>
  <c r="S141" i="3"/>
  <c r="T141" i="3"/>
  <c r="W141" i="3" s="1"/>
  <c r="S142" i="3"/>
  <c r="T142" i="3"/>
  <c r="W142" i="3" s="1"/>
  <c r="S143" i="3"/>
  <c r="T143" i="3"/>
  <c r="W143" i="3" s="1"/>
  <c r="S144" i="3"/>
  <c r="T144" i="3"/>
  <c r="W144" i="3" s="1"/>
  <c r="S145" i="3"/>
  <c r="T145" i="3"/>
  <c r="W145" i="3" s="1"/>
  <c r="S146" i="3"/>
  <c r="T146" i="3"/>
  <c r="W146" i="3" s="1"/>
  <c r="S147" i="3"/>
  <c r="T147" i="3"/>
  <c r="W147" i="3" s="1"/>
  <c r="S148" i="3"/>
  <c r="T148" i="3"/>
  <c r="W148" i="3" s="1"/>
  <c r="S149" i="3"/>
  <c r="T149" i="3"/>
  <c r="W149" i="3" s="1"/>
  <c r="S150" i="3"/>
  <c r="T150" i="3"/>
  <c r="W150" i="3" s="1"/>
  <c r="S151" i="3"/>
  <c r="T151" i="3"/>
  <c r="W151" i="3" s="1"/>
  <c r="S152" i="3"/>
  <c r="T152" i="3"/>
  <c r="W152" i="3" s="1"/>
  <c r="S153" i="3"/>
  <c r="T153" i="3"/>
  <c r="W153" i="3" s="1"/>
  <c r="S154" i="3"/>
  <c r="T154" i="3"/>
  <c r="W154" i="3" s="1"/>
  <c r="S155" i="3"/>
  <c r="T155" i="3"/>
  <c r="W155" i="3" s="1"/>
  <c r="S156" i="3"/>
  <c r="T156" i="3"/>
  <c r="W156" i="3" s="1"/>
  <c r="S157" i="3"/>
  <c r="T157" i="3"/>
  <c r="W157" i="3" s="1"/>
  <c r="S158" i="3"/>
  <c r="T158" i="3"/>
  <c r="W158" i="3" s="1"/>
  <c r="S159" i="3"/>
  <c r="T159" i="3"/>
  <c r="W159" i="3" s="1"/>
  <c r="S160" i="3"/>
  <c r="T160" i="3"/>
  <c r="W160" i="3" s="1"/>
  <c r="S161" i="3"/>
  <c r="T161" i="3"/>
  <c r="W161" i="3" s="1"/>
  <c r="S162" i="3"/>
  <c r="T162" i="3"/>
  <c r="W162" i="3" s="1"/>
  <c r="S163" i="3"/>
  <c r="T163" i="3"/>
  <c r="W163" i="3" s="1"/>
  <c r="S164" i="3"/>
  <c r="T164" i="3"/>
  <c r="W164" i="3" s="1"/>
  <c r="S165" i="3"/>
  <c r="T165" i="3"/>
  <c r="W165" i="3" s="1"/>
  <c r="S166" i="3"/>
  <c r="T166" i="3"/>
  <c r="W166" i="3" s="1"/>
  <c r="S167" i="3"/>
  <c r="T167" i="3"/>
  <c r="W167" i="3" s="1"/>
  <c r="S168" i="3"/>
  <c r="T168" i="3"/>
  <c r="W168" i="3" s="1"/>
  <c r="S169" i="3"/>
  <c r="T169" i="3"/>
  <c r="W169" i="3" s="1"/>
  <c r="S170" i="3"/>
  <c r="T170" i="3"/>
  <c r="W170" i="3" s="1"/>
  <c r="S171" i="3"/>
  <c r="T171" i="3"/>
  <c r="W171" i="3" s="1"/>
  <c r="S172" i="3"/>
  <c r="T172" i="3"/>
  <c r="W172" i="3" s="1"/>
  <c r="S173" i="3"/>
  <c r="T173" i="3"/>
  <c r="W173" i="3" s="1"/>
  <c r="S174" i="3"/>
  <c r="T174" i="3"/>
  <c r="W174" i="3" s="1"/>
  <c r="S175" i="3"/>
  <c r="T175" i="3"/>
  <c r="W175" i="3" s="1"/>
  <c r="S176" i="3"/>
  <c r="T176" i="3"/>
  <c r="W176" i="3" s="1"/>
  <c r="S177" i="3"/>
  <c r="T177" i="3"/>
  <c r="W177" i="3" s="1"/>
  <c r="S178" i="3"/>
  <c r="T178" i="3"/>
  <c r="W178" i="3" s="1"/>
  <c r="S179" i="3"/>
  <c r="T179" i="3"/>
  <c r="W179" i="3" s="1"/>
  <c r="S180" i="3"/>
  <c r="T180" i="3"/>
  <c r="W180" i="3" s="1"/>
  <c r="S181" i="3"/>
  <c r="T181" i="3"/>
  <c r="W181" i="3" s="1"/>
  <c r="S182" i="3"/>
  <c r="T182" i="3"/>
  <c r="W182" i="3" s="1"/>
  <c r="S183" i="3"/>
  <c r="T183" i="3"/>
  <c r="W183" i="3" s="1"/>
  <c r="S184" i="3"/>
  <c r="T184" i="3"/>
  <c r="W184" i="3" s="1"/>
  <c r="S185" i="3"/>
  <c r="T185" i="3"/>
  <c r="W185" i="3" s="1"/>
  <c r="S186" i="3"/>
  <c r="T186" i="3"/>
  <c r="W186" i="3" s="1"/>
  <c r="S187" i="3"/>
  <c r="T187" i="3"/>
  <c r="W187" i="3" s="1"/>
  <c r="S188" i="3"/>
  <c r="T188" i="3"/>
  <c r="W188" i="3" s="1"/>
  <c r="S189" i="3"/>
  <c r="T189" i="3"/>
  <c r="W189" i="3" s="1"/>
  <c r="S190" i="3"/>
  <c r="T190" i="3"/>
  <c r="W190" i="3" s="1"/>
  <c r="S191" i="3"/>
  <c r="T191" i="3"/>
  <c r="W191" i="3" s="1"/>
  <c r="S192" i="3"/>
  <c r="T192" i="3"/>
  <c r="W192" i="3" s="1"/>
  <c r="S194" i="3"/>
  <c r="T194" i="3"/>
  <c r="W194" i="3" s="1"/>
  <c r="S196" i="3"/>
  <c r="T196" i="3"/>
  <c r="W196" i="3" s="1"/>
  <c r="S197" i="3"/>
  <c r="T197" i="3"/>
  <c r="W197" i="3" s="1"/>
  <c r="S198" i="3"/>
  <c r="T198" i="3"/>
  <c r="W198" i="3" s="1"/>
  <c r="S199" i="3"/>
  <c r="T199" i="3"/>
  <c r="W199" i="3" s="1"/>
  <c r="S200" i="3"/>
  <c r="T200" i="3"/>
  <c r="W200" i="3" s="1"/>
  <c r="S201" i="3"/>
  <c r="T201" i="3"/>
  <c r="W201" i="3" s="1"/>
  <c r="S202" i="3"/>
  <c r="T202" i="3"/>
  <c r="W202" i="3" s="1"/>
  <c r="S203" i="3"/>
  <c r="T203" i="3"/>
  <c r="W203" i="3" s="1"/>
  <c r="S204" i="3"/>
  <c r="T204" i="3"/>
  <c r="W204" i="3" s="1"/>
  <c r="S205" i="3"/>
  <c r="T205" i="3"/>
  <c r="W205" i="3" s="1"/>
  <c r="S206" i="3"/>
  <c r="T206" i="3"/>
  <c r="W206" i="3" s="1"/>
  <c r="S207" i="3"/>
  <c r="T207" i="3"/>
  <c r="W207" i="3" s="1"/>
  <c r="S208" i="3"/>
  <c r="T208" i="3"/>
  <c r="W208" i="3" s="1"/>
  <c r="S209" i="3"/>
  <c r="T209" i="3"/>
  <c r="W209" i="3" s="1"/>
  <c r="S210" i="3"/>
  <c r="T210" i="3"/>
  <c r="W210" i="3" s="1"/>
  <c r="S211" i="3"/>
  <c r="T211" i="3"/>
  <c r="W211" i="3" s="1"/>
  <c r="S212" i="3"/>
  <c r="T212" i="3"/>
  <c r="W212" i="3" s="1"/>
  <c r="S213" i="3"/>
  <c r="T213" i="3"/>
  <c r="W213" i="3" s="1"/>
  <c r="S214" i="3"/>
  <c r="T214" i="3"/>
  <c r="W214" i="3" s="1"/>
  <c r="S215" i="3"/>
  <c r="T215" i="3"/>
  <c r="W215" i="3" s="1"/>
  <c r="S216" i="3"/>
  <c r="T216" i="3"/>
  <c r="W216" i="3" s="1"/>
  <c r="S217" i="3"/>
  <c r="T217" i="3"/>
  <c r="W217" i="3" s="1"/>
  <c r="S218" i="3"/>
  <c r="T218" i="3"/>
  <c r="W218" i="3" s="1"/>
  <c r="S219" i="3"/>
  <c r="T219" i="3"/>
  <c r="W219" i="3" s="1"/>
  <c r="S220" i="3"/>
  <c r="T220" i="3"/>
  <c r="W220" i="3" s="1"/>
  <c r="S221" i="3"/>
  <c r="T221" i="3"/>
  <c r="W221" i="3" s="1"/>
  <c r="S222" i="3"/>
  <c r="T222" i="3"/>
  <c r="W222" i="3" s="1"/>
  <c r="S223" i="3"/>
  <c r="T223" i="3"/>
  <c r="W223" i="3" s="1"/>
  <c r="S224" i="3"/>
  <c r="T224" i="3"/>
  <c r="W224" i="3" s="1"/>
  <c r="S225" i="3"/>
  <c r="T225" i="3"/>
  <c r="W225" i="3" s="1"/>
  <c r="S226" i="3"/>
  <c r="T226" i="3"/>
  <c r="W226" i="3" s="1"/>
  <c r="S227" i="3"/>
  <c r="T227" i="3"/>
  <c r="W227" i="3" s="1"/>
  <c r="S228" i="3"/>
  <c r="T228" i="3"/>
  <c r="W228" i="3" s="1"/>
  <c r="S229" i="3"/>
  <c r="T229" i="3"/>
  <c r="W229" i="3" s="1"/>
  <c r="S230" i="3"/>
  <c r="T230" i="3"/>
  <c r="W230" i="3" s="1"/>
  <c r="S231" i="3"/>
  <c r="T231" i="3"/>
  <c r="W231" i="3" s="1"/>
  <c r="S232" i="3"/>
  <c r="T232" i="3"/>
  <c r="W232" i="3" s="1"/>
  <c r="S233" i="3"/>
  <c r="T233" i="3"/>
  <c r="W233" i="3" s="1"/>
  <c r="S234" i="3"/>
  <c r="T234" i="3"/>
  <c r="W234" i="3" s="1"/>
  <c r="S235" i="3"/>
  <c r="T235" i="3"/>
  <c r="W235" i="3" s="1"/>
  <c r="S236" i="3"/>
  <c r="T236" i="3"/>
  <c r="W236" i="3" s="1"/>
  <c r="S237" i="3"/>
  <c r="T237" i="3"/>
  <c r="W237" i="3" s="1"/>
  <c r="S238" i="3"/>
  <c r="T238" i="3"/>
  <c r="W238" i="3" s="1"/>
  <c r="S239" i="3"/>
  <c r="T239" i="3"/>
  <c r="W239" i="3" s="1"/>
  <c r="S240" i="3"/>
  <c r="T240" i="3"/>
  <c r="W240" i="3" s="1"/>
  <c r="S241" i="3"/>
  <c r="T241" i="3"/>
  <c r="W241" i="3" s="1"/>
  <c r="S242" i="3"/>
  <c r="T242" i="3"/>
  <c r="W242" i="3" s="1"/>
  <c r="S243" i="3"/>
  <c r="T243" i="3"/>
  <c r="W243" i="3" s="1"/>
  <c r="S244" i="3"/>
  <c r="T244" i="3"/>
  <c r="W244" i="3" s="1"/>
  <c r="S245" i="3"/>
  <c r="T245" i="3"/>
  <c r="W245" i="3" s="1"/>
  <c r="S246" i="3"/>
  <c r="T246" i="3"/>
  <c r="W246" i="3" s="1"/>
  <c r="S247" i="3"/>
  <c r="T247" i="3"/>
  <c r="W247" i="3" s="1"/>
  <c r="S248" i="3"/>
  <c r="T248" i="3"/>
  <c r="W248" i="3" s="1"/>
  <c r="S249" i="3"/>
  <c r="T249" i="3"/>
  <c r="W249" i="3" s="1"/>
  <c r="S250" i="3"/>
  <c r="T250" i="3"/>
  <c r="W250" i="3" s="1"/>
  <c r="S251" i="3"/>
  <c r="T251" i="3"/>
  <c r="W251" i="3" s="1"/>
  <c r="S252" i="3"/>
  <c r="T252" i="3"/>
  <c r="W252" i="3" s="1"/>
  <c r="S253" i="3"/>
  <c r="T253" i="3"/>
  <c r="W253" i="3" s="1"/>
  <c r="S254" i="3"/>
  <c r="T254" i="3"/>
  <c r="W254" i="3" s="1"/>
  <c r="S255" i="3"/>
  <c r="T255" i="3"/>
  <c r="W255" i="3" s="1"/>
  <c r="S256" i="3"/>
  <c r="T256" i="3"/>
  <c r="W256" i="3" s="1"/>
  <c r="S257" i="3"/>
  <c r="T257" i="3"/>
  <c r="W257" i="3" s="1"/>
  <c r="S258" i="3"/>
  <c r="T258" i="3"/>
  <c r="W258" i="3" s="1"/>
  <c r="S259" i="3"/>
  <c r="T259" i="3"/>
  <c r="W259" i="3" s="1"/>
  <c r="S260" i="3"/>
  <c r="T260" i="3"/>
  <c r="W260" i="3" s="1"/>
  <c r="S261" i="3"/>
  <c r="T261" i="3"/>
  <c r="W261" i="3" s="1"/>
  <c r="S262" i="3"/>
  <c r="T262" i="3"/>
  <c r="W262" i="3" s="1"/>
  <c r="S263" i="3"/>
  <c r="T263" i="3"/>
  <c r="W263" i="3" s="1"/>
  <c r="S264" i="3"/>
  <c r="T264" i="3"/>
  <c r="W264" i="3" s="1"/>
  <c r="S265" i="3"/>
  <c r="T265" i="3"/>
  <c r="W265" i="3" s="1"/>
  <c r="S266" i="3"/>
  <c r="T266" i="3"/>
  <c r="W266" i="3" s="1"/>
  <c r="S267" i="3"/>
  <c r="T267" i="3"/>
  <c r="W267" i="3" s="1"/>
  <c r="S268" i="3"/>
  <c r="T268" i="3"/>
  <c r="W268" i="3" s="1"/>
  <c r="S269" i="3"/>
  <c r="T269" i="3"/>
  <c r="W269" i="3" s="1"/>
  <c r="S270" i="3"/>
  <c r="T270" i="3"/>
  <c r="W270" i="3" s="1"/>
  <c r="S271" i="3"/>
  <c r="T271" i="3"/>
  <c r="W271" i="3" s="1"/>
  <c r="S272" i="3"/>
  <c r="T272" i="3"/>
  <c r="W272" i="3" s="1"/>
  <c r="S273" i="3"/>
  <c r="T273" i="3"/>
  <c r="W273" i="3" s="1"/>
  <c r="S274" i="3"/>
  <c r="T274" i="3"/>
  <c r="W274" i="3" s="1"/>
  <c r="S275" i="3"/>
  <c r="T275" i="3"/>
  <c r="W275" i="3" s="1"/>
  <c r="S276" i="3"/>
  <c r="T276" i="3"/>
  <c r="W276" i="3" s="1"/>
  <c r="S277" i="3"/>
  <c r="T277" i="3"/>
  <c r="W277" i="3" s="1"/>
  <c r="S278" i="3"/>
  <c r="T278" i="3"/>
  <c r="W278" i="3" s="1"/>
  <c r="S279" i="3"/>
  <c r="T279" i="3"/>
  <c r="W279" i="3" s="1"/>
  <c r="S280" i="3"/>
  <c r="T280" i="3"/>
  <c r="W280" i="3" s="1"/>
  <c r="S281" i="3"/>
  <c r="T281" i="3"/>
  <c r="W281" i="3" s="1"/>
  <c r="S282" i="3"/>
  <c r="T282" i="3"/>
  <c r="W282" i="3" s="1"/>
  <c r="S283" i="3"/>
  <c r="T283" i="3"/>
  <c r="W283" i="3" s="1"/>
  <c r="S284" i="3"/>
  <c r="T284" i="3"/>
  <c r="W284" i="3" s="1"/>
  <c r="S285" i="3"/>
  <c r="T285" i="3"/>
  <c r="W285" i="3" s="1"/>
  <c r="S286" i="3"/>
  <c r="T286" i="3"/>
  <c r="W286" i="3" s="1"/>
  <c r="S287" i="3"/>
  <c r="T287" i="3"/>
  <c r="W287" i="3" s="1"/>
  <c r="S288" i="3"/>
  <c r="T288" i="3"/>
  <c r="W288" i="3" s="1"/>
  <c r="S289" i="3"/>
  <c r="T289" i="3"/>
  <c r="W289" i="3" s="1"/>
  <c r="S290" i="3"/>
  <c r="T290" i="3"/>
  <c r="W290" i="3" s="1"/>
  <c r="S291" i="3"/>
  <c r="T291" i="3"/>
  <c r="W291" i="3" s="1"/>
  <c r="S292" i="3"/>
  <c r="T292" i="3"/>
  <c r="W292" i="3" s="1"/>
  <c r="S293" i="3"/>
  <c r="T293" i="3"/>
  <c r="W293" i="3" s="1"/>
  <c r="S294" i="3"/>
  <c r="T294" i="3"/>
  <c r="W294" i="3" s="1"/>
  <c r="S295" i="3"/>
  <c r="T295" i="3"/>
  <c r="W295" i="3" s="1"/>
  <c r="S296" i="3"/>
  <c r="T296" i="3"/>
  <c r="W296" i="3" s="1"/>
  <c r="S297" i="3"/>
  <c r="T297" i="3"/>
  <c r="W297" i="3" s="1"/>
  <c r="S298" i="3"/>
  <c r="T298" i="3"/>
  <c r="W298" i="3" s="1"/>
  <c r="S299" i="3"/>
  <c r="T299" i="3"/>
  <c r="W299" i="3" s="1"/>
  <c r="S300" i="3"/>
  <c r="T300" i="3"/>
  <c r="W300" i="3" s="1"/>
  <c r="S301" i="3"/>
  <c r="T301" i="3"/>
  <c r="W301" i="3" s="1"/>
  <c r="S302" i="3"/>
  <c r="T302" i="3"/>
  <c r="W302" i="3" s="1"/>
  <c r="S303" i="3"/>
  <c r="T303" i="3"/>
  <c r="W303" i="3" s="1"/>
  <c r="S304" i="3"/>
  <c r="T304" i="3"/>
  <c r="W304" i="3" s="1"/>
  <c r="S305" i="3"/>
  <c r="T305" i="3"/>
  <c r="W305" i="3" s="1"/>
  <c r="S306" i="3"/>
  <c r="T306" i="3"/>
  <c r="W306" i="3" s="1"/>
  <c r="S307" i="3"/>
  <c r="T307" i="3"/>
  <c r="W307" i="3" s="1"/>
  <c r="S308" i="3"/>
  <c r="T308" i="3"/>
  <c r="W308" i="3" s="1"/>
  <c r="S309" i="3"/>
  <c r="T309" i="3"/>
  <c r="W309" i="3" s="1"/>
  <c r="S310" i="3"/>
  <c r="T310" i="3"/>
  <c r="W310" i="3" s="1"/>
  <c r="S311" i="3"/>
  <c r="T311" i="3"/>
  <c r="W311" i="3" s="1"/>
  <c r="S312" i="3"/>
  <c r="T312" i="3"/>
  <c r="W312" i="3" s="1"/>
  <c r="S313" i="3"/>
  <c r="T313" i="3"/>
  <c r="W313" i="3" s="1"/>
  <c r="S314" i="3"/>
  <c r="T314" i="3"/>
  <c r="W314" i="3" s="1"/>
  <c r="S315" i="3"/>
  <c r="T315" i="3"/>
  <c r="W315" i="3" s="1"/>
  <c r="S316" i="3"/>
  <c r="T316" i="3"/>
  <c r="W316" i="3" s="1"/>
  <c r="S317" i="3"/>
  <c r="T317" i="3"/>
  <c r="W317" i="3" s="1"/>
  <c r="S318" i="3"/>
  <c r="T318" i="3"/>
  <c r="W318" i="3" s="1"/>
  <c r="S319" i="3"/>
  <c r="T319" i="3"/>
  <c r="W319" i="3" s="1"/>
  <c r="S320" i="3"/>
  <c r="T320" i="3"/>
  <c r="W320" i="3" s="1"/>
  <c r="S321" i="3"/>
  <c r="T321" i="3"/>
  <c r="W321" i="3" s="1"/>
  <c r="S322" i="3"/>
  <c r="T322" i="3"/>
  <c r="W322" i="3" s="1"/>
  <c r="S323" i="3"/>
  <c r="T323" i="3"/>
  <c r="W323" i="3" s="1"/>
  <c r="S324" i="3"/>
  <c r="T324" i="3"/>
  <c r="W324" i="3" s="1"/>
  <c r="S325" i="3"/>
  <c r="T325" i="3"/>
  <c r="W325" i="3" s="1"/>
  <c r="S326" i="3"/>
  <c r="T326" i="3"/>
  <c r="W326" i="3" s="1"/>
  <c r="S327" i="3"/>
  <c r="T327" i="3"/>
  <c r="W327" i="3" s="1"/>
  <c r="S328" i="3"/>
  <c r="T328" i="3"/>
  <c r="W328" i="3" s="1"/>
  <c r="S329" i="3"/>
  <c r="T329" i="3"/>
  <c r="W329" i="3" s="1"/>
  <c r="S330" i="3"/>
  <c r="T330" i="3"/>
  <c r="W330" i="3" s="1"/>
  <c r="S331" i="3"/>
  <c r="T331" i="3"/>
  <c r="W331" i="3" s="1"/>
  <c r="S332" i="3"/>
  <c r="T332" i="3"/>
  <c r="W332" i="3" s="1"/>
  <c r="S333" i="3"/>
  <c r="T333" i="3"/>
  <c r="W333" i="3" s="1"/>
  <c r="S334" i="3"/>
  <c r="T334" i="3"/>
  <c r="W334" i="3" s="1"/>
  <c r="S335" i="3"/>
  <c r="T335" i="3"/>
  <c r="W335" i="3" s="1"/>
  <c r="S336" i="3"/>
  <c r="T336" i="3"/>
  <c r="W336" i="3" s="1"/>
  <c r="S337" i="3"/>
  <c r="T337" i="3"/>
  <c r="W337" i="3" s="1"/>
  <c r="S338" i="3"/>
  <c r="T338" i="3"/>
  <c r="W338" i="3" s="1"/>
  <c r="S339" i="3"/>
  <c r="T339" i="3"/>
  <c r="W339" i="3" s="1"/>
  <c r="S340" i="3"/>
  <c r="T340" i="3"/>
  <c r="W340" i="3" s="1"/>
  <c r="S341" i="3"/>
  <c r="T341" i="3"/>
  <c r="W341" i="3" s="1"/>
  <c r="S342" i="3"/>
  <c r="T342" i="3"/>
  <c r="W342" i="3" s="1"/>
  <c r="S343" i="3"/>
  <c r="T343" i="3"/>
  <c r="W343" i="3" s="1"/>
  <c r="S344" i="3"/>
  <c r="T344" i="3"/>
  <c r="W344" i="3" s="1"/>
  <c r="S345" i="3"/>
  <c r="T345" i="3"/>
  <c r="W345" i="3" s="1"/>
  <c r="S346" i="3"/>
  <c r="T346" i="3"/>
  <c r="W346" i="3" s="1"/>
  <c r="S347" i="3"/>
  <c r="T347" i="3"/>
  <c r="W347" i="3" s="1"/>
  <c r="S348" i="3"/>
  <c r="T348" i="3"/>
  <c r="W348" i="3" s="1"/>
  <c r="S349" i="3"/>
  <c r="T349" i="3"/>
  <c r="W349" i="3" s="1"/>
  <c r="S350" i="3"/>
  <c r="T350" i="3"/>
  <c r="W350" i="3" s="1"/>
  <c r="S351" i="3"/>
  <c r="T351" i="3"/>
  <c r="W351" i="3" s="1"/>
  <c r="S352" i="3"/>
  <c r="T352" i="3"/>
  <c r="W352" i="3" s="1"/>
  <c r="S353" i="3"/>
  <c r="T353" i="3"/>
  <c r="W353" i="3" s="1"/>
  <c r="S354" i="3"/>
  <c r="T354" i="3"/>
  <c r="W354" i="3" s="1"/>
  <c r="S355" i="3"/>
  <c r="T355" i="3"/>
  <c r="W355" i="3" s="1"/>
  <c r="S356" i="3"/>
  <c r="T356" i="3"/>
  <c r="W356" i="3" s="1"/>
  <c r="S357" i="3"/>
  <c r="T357" i="3"/>
  <c r="W357" i="3" s="1"/>
  <c r="S358" i="3"/>
  <c r="T358" i="3"/>
  <c r="W358" i="3" s="1"/>
  <c r="S359" i="3"/>
  <c r="T359" i="3"/>
  <c r="W359" i="3" s="1"/>
  <c r="S360" i="3"/>
  <c r="T360" i="3"/>
  <c r="W360" i="3" s="1"/>
  <c r="S361" i="3"/>
  <c r="T361" i="3"/>
  <c r="W361" i="3" s="1"/>
  <c r="S362" i="3"/>
  <c r="T362" i="3"/>
  <c r="W362" i="3" s="1"/>
  <c r="S363" i="3"/>
  <c r="T363" i="3"/>
  <c r="W363" i="3" s="1"/>
  <c r="S364" i="3"/>
  <c r="T364" i="3"/>
  <c r="W364" i="3" s="1"/>
  <c r="S365" i="3"/>
  <c r="T365" i="3"/>
  <c r="W365" i="3" s="1"/>
  <c r="S366" i="3"/>
  <c r="T366" i="3"/>
  <c r="W366" i="3" s="1"/>
  <c r="S367" i="3"/>
  <c r="T367" i="3"/>
  <c r="W367" i="3" s="1"/>
  <c r="S368" i="3"/>
  <c r="T368" i="3"/>
  <c r="W368" i="3" s="1"/>
  <c r="S369" i="3"/>
  <c r="T369" i="3"/>
  <c r="W369" i="3" s="1"/>
  <c r="S370" i="3"/>
  <c r="T370" i="3"/>
  <c r="W370" i="3" s="1"/>
  <c r="S371" i="3"/>
  <c r="T371" i="3"/>
  <c r="W371" i="3" s="1"/>
  <c r="S372" i="3"/>
  <c r="T372" i="3"/>
  <c r="W372" i="3" s="1"/>
  <c r="S373" i="3"/>
  <c r="T373" i="3"/>
  <c r="W373" i="3" s="1"/>
  <c r="S374" i="3"/>
  <c r="T374" i="3"/>
  <c r="W374" i="3" s="1"/>
  <c r="S375" i="3"/>
  <c r="T375" i="3"/>
  <c r="W375" i="3" s="1"/>
  <c r="S376" i="3"/>
  <c r="T376" i="3"/>
  <c r="W376" i="3" s="1"/>
  <c r="S377" i="3"/>
  <c r="T377" i="3"/>
  <c r="W377" i="3" s="1"/>
  <c r="S378" i="3"/>
  <c r="T378" i="3"/>
  <c r="W378" i="3" s="1"/>
  <c r="S379" i="3"/>
  <c r="T379" i="3"/>
  <c r="W379" i="3" s="1"/>
  <c r="S380" i="3"/>
  <c r="T380" i="3"/>
  <c r="W380" i="3" s="1"/>
  <c r="S381" i="3"/>
  <c r="T381" i="3"/>
  <c r="W381" i="3" s="1"/>
  <c r="S382" i="3"/>
  <c r="T382" i="3"/>
  <c r="W382" i="3" s="1"/>
  <c r="S383" i="3"/>
  <c r="T383" i="3"/>
  <c r="W383" i="3" s="1"/>
  <c r="S384" i="3"/>
  <c r="T384" i="3"/>
  <c r="W384" i="3" s="1"/>
  <c r="S385" i="3"/>
  <c r="T385" i="3"/>
  <c r="W385" i="3" s="1"/>
  <c r="S386" i="3"/>
  <c r="T386" i="3"/>
  <c r="W386" i="3" s="1"/>
  <c r="S387" i="3"/>
  <c r="T387" i="3"/>
  <c r="W387" i="3" s="1"/>
  <c r="S388" i="3"/>
  <c r="T388" i="3"/>
  <c r="W388" i="3" s="1"/>
  <c r="S389" i="3"/>
  <c r="T389" i="3"/>
  <c r="W389" i="3" s="1"/>
  <c r="S390" i="3"/>
  <c r="T390" i="3"/>
  <c r="W390" i="3" s="1"/>
  <c r="S391" i="3"/>
  <c r="T391" i="3"/>
  <c r="W391" i="3" s="1"/>
  <c r="S392" i="3"/>
  <c r="T392" i="3"/>
  <c r="W392" i="3" s="1"/>
  <c r="S393" i="3"/>
  <c r="T393" i="3"/>
  <c r="W393" i="3" s="1"/>
  <c r="S394" i="3"/>
  <c r="T394" i="3"/>
  <c r="W394" i="3" s="1"/>
  <c r="S395" i="3"/>
  <c r="T395" i="3"/>
  <c r="W395" i="3" s="1"/>
  <c r="S396" i="3"/>
  <c r="T396" i="3"/>
  <c r="W396" i="3" s="1"/>
  <c r="S397" i="3"/>
  <c r="T397" i="3"/>
  <c r="W397" i="3" s="1"/>
  <c r="S398" i="3"/>
  <c r="T398" i="3"/>
  <c r="W398" i="3" s="1"/>
  <c r="S399" i="3"/>
  <c r="T399" i="3"/>
  <c r="W399" i="3" s="1"/>
  <c r="S400" i="3"/>
  <c r="T400" i="3"/>
  <c r="W400" i="3" s="1"/>
  <c r="S401" i="3"/>
  <c r="T401" i="3"/>
  <c r="W401" i="3" s="1"/>
  <c r="S402" i="3"/>
  <c r="T402" i="3"/>
  <c r="W402" i="3" s="1"/>
  <c r="S403" i="3"/>
  <c r="T403" i="3"/>
  <c r="W403" i="3" s="1"/>
  <c r="S404" i="3"/>
  <c r="T404" i="3"/>
  <c r="W404" i="3" s="1"/>
  <c r="S405" i="3"/>
  <c r="T405" i="3"/>
  <c r="W405" i="3" s="1"/>
  <c r="S406" i="3"/>
  <c r="T406" i="3"/>
  <c r="W406" i="3" s="1"/>
  <c r="S407" i="3"/>
  <c r="T407" i="3"/>
  <c r="W407" i="3" s="1"/>
  <c r="S408" i="3"/>
  <c r="T408" i="3"/>
  <c r="W408" i="3" s="1"/>
  <c r="S409" i="3"/>
  <c r="T409" i="3"/>
  <c r="W409" i="3" s="1"/>
  <c r="S410" i="3"/>
  <c r="T410" i="3"/>
  <c r="W410" i="3" s="1"/>
  <c r="S411" i="3"/>
  <c r="T411" i="3"/>
  <c r="W411" i="3" s="1"/>
  <c r="S412" i="3"/>
  <c r="T412" i="3"/>
  <c r="W412" i="3" s="1"/>
  <c r="S413" i="3"/>
  <c r="T413" i="3"/>
  <c r="W413" i="3" s="1"/>
  <c r="S414" i="3"/>
  <c r="T414" i="3"/>
  <c r="W414" i="3" s="1"/>
  <c r="S415" i="3"/>
  <c r="T415" i="3"/>
  <c r="W415" i="3" s="1"/>
  <c r="S416" i="3"/>
  <c r="T416" i="3"/>
  <c r="W416" i="3" s="1"/>
  <c r="S417" i="3"/>
  <c r="T417" i="3"/>
  <c r="W417" i="3" s="1"/>
  <c r="S418" i="3"/>
  <c r="T418" i="3"/>
  <c r="W418" i="3" s="1"/>
  <c r="S419" i="3"/>
  <c r="T419" i="3"/>
  <c r="W419" i="3" s="1"/>
  <c r="S420" i="3"/>
  <c r="T420" i="3"/>
  <c r="W420" i="3" s="1"/>
  <c r="S421" i="3"/>
  <c r="T421" i="3"/>
  <c r="W421" i="3" s="1"/>
  <c r="S422" i="3"/>
  <c r="T422" i="3"/>
  <c r="W422" i="3" s="1"/>
  <c r="S423" i="3"/>
  <c r="T423" i="3"/>
  <c r="W423" i="3" s="1"/>
  <c r="S424" i="3"/>
  <c r="T424" i="3"/>
  <c r="W424" i="3" s="1"/>
  <c r="S425" i="3"/>
  <c r="T425" i="3"/>
  <c r="W425" i="3" s="1"/>
  <c r="S426" i="3"/>
  <c r="T426" i="3"/>
  <c r="W426" i="3" s="1"/>
  <c r="S427" i="3"/>
  <c r="T427" i="3"/>
  <c r="W427" i="3" s="1"/>
  <c r="S428" i="3"/>
  <c r="T428" i="3"/>
  <c r="W428" i="3" s="1"/>
  <c r="S429" i="3"/>
  <c r="T429" i="3"/>
  <c r="W429" i="3" s="1"/>
  <c r="S430" i="3"/>
  <c r="T430" i="3"/>
  <c r="W430" i="3" s="1"/>
  <c r="S431" i="3"/>
  <c r="T431" i="3"/>
  <c r="W431" i="3" s="1"/>
  <c r="S432" i="3"/>
  <c r="T432" i="3"/>
  <c r="W432" i="3" s="1"/>
  <c r="S433" i="3"/>
  <c r="T433" i="3"/>
  <c r="W433" i="3" s="1"/>
  <c r="S434" i="3"/>
  <c r="T434" i="3"/>
  <c r="W434" i="3" s="1"/>
  <c r="S435" i="3"/>
  <c r="T435" i="3"/>
  <c r="W435" i="3" s="1"/>
  <c r="S436" i="3"/>
  <c r="T436" i="3"/>
  <c r="W436" i="3" s="1"/>
  <c r="S437" i="3"/>
  <c r="T437" i="3"/>
  <c r="W437" i="3" s="1"/>
  <c r="S438" i="3"/>
  <c r="T438" i="3"/>
  <c r="W438" i="3" s="1"/>
  <c r="S439" i="3"/>
  <c r="T439" i="3"/>
  <c r="W439" i="3" s="1"/>
  <c r="S440" i="3"/>
  <c r="T440" i="3"/>
  <c r="W440" i="3" s="1"/>
  <c r="S441" i="3"/>
  <c r="T441" i="3"/>
  <c r="W441" i="3" s="1"/>
  <c r="S442" i="3"/>
  <c r="T442" i="3"/>
  <c r="W442" i="3" s="1"/>
  <c r="S443" i="3"/>
  <c r="T443" i="3"/>
  <c r="W443" i="3" s="1"/>
  <c r="S444" i="3"/>
  <c r="T444" i="3"/>
  <c r="W444" i="3" s="1"/>
  <c r="S445" i="3"/>
  <c r="T445" i="3"/>
  <c r="W445" i="3" s="1"/>
  <c r="S446" i="3"/>
  <c r="T446" i="3"/>
  <c r="W446" i="3" s="1"/>
  <c r="S447" i="3"/>
  <c r="T447" i="3"/>
  <c r="W447" i="3" s="1"/>
  <c r="S448" i="3"/>
  <c r="T448" i="3"/>
  <c r="W448" i="3" s="1"/>
  <c r="S449" i="3"/>
  <c r="T449" i="3"/>
  <c r="W449" i="3" s="1"/>
  <c r="S450" i="3"/>
  <c r="T450" i="3"/>
  <c r="W450" i="3" s="1"/>
  <c r="S451" i="3"/>
  <c r="T451" i="3"/>
  <c r="W451" i="3" s="1"/>
  <c r="S452" i="3"/>
  <c r="T452" i="3"/>
  <c r="W452" i="3" s="1"/>
  <c r="S453" i="3"/>
  <c r="T453" i="3"/>
  <c r="W453" i="3" s="1"/>
  <c r="S454" i="3"/>
  <c r="T454" i="3"/>
  <c r="W454" i="3" s="1"/>
  <c r="S455" i="3"/>
  <c r="T455" i="3"/>
  <c r="W455" i="3" s="1"/>
  <c r="S456" i="3"/>
  <c r="T456" i="3"/>
  <c r="W456" i="3" s="1"/>
  <c r="S457" i="3"/>
  <c r="T457" i="3"/>
  <c r="W457" i="3" s="1"/>
  <c r="S458" i="3"/>
  <c r="T458" i="3"/>
  <c r="W458" i="3" s="1"/>
  <c r="S459" i="3"/>
  <c r="T459" i="3"/>
  <c r="W459" i="3" s="1"/>
  <c r="S460" i="3"/>
  <c r="T460" i="3"/>
  <c r="W460" i="3" s="1"/>
  <c r="S461" i="3"/>
  <c r="T461" i="3"/>
  <c r="W461" i="3" s="1"/>
  <c r="S462" i="3"/>
  <c r="T462" i="3"/>
  <c r="W462" i="3" s="1"/>
  <c r="S463" i="3"/>
  <c r="T463" i="3"/>
  <c r="W463" i="3" s="1"/>
  <c r="S464" i="3"/>
  <c r="T464" i="3"/>
  <c r="W464" i="3" s="1"/>
  <c r="S465" i="3"/>
  <c r="T465" i="3"/>
  <c r="W465" i="3" s="1"/>
  <c r="S466" i="3"/>
  <c r="T466" i="3"/>
  <c r="W466" i="3" s="1"/>
  <c r="S467" i="3"/>
  <c r="T467" i="3"/>
  <c r="W467" i="3" s="1"/>
  <c r="S468" i="3"/>
  <c r="T468" i="3"/>
  <c r="W468" i="3" s="1"/>
  <c r="S469" i="3"/>
  <c r="T469" i="3"/>
  <c r="W469" i="3" s="1"/>
  <c r="S470" i="3"/>
  <c r="T470" i="3"/>
  <c r="W470" i="3" s="1"/>
  <c r="S471" i="3"/>
  <c r="T471" i="3"/>
  <c r="W471" i="3" s="1"/>
  <c r="S472" i="3"/>
  <c r="T472" i="3"/>
  <c r="W472" i="3" s="1"/>
  <c r="S473" i="3"/>
  <c r="T473" i="3"/>
  <c r="W473" i="3" s="1"/>
  <c r="S474" i="3"/>
  <c r="T474" i="3"/>
  <c r="W474" i="3" s="1"/>
  <c r="S475" i="3"/>
  <c r="T475" i="3"/>
  <c r="W475" i="3" s="1"/>
  <c r="S476" i="3"/>
  <c r="T476" i="3"/>
  <c r="W476" i="3" s="1"/>
  <c r="S477" i="3"/>
  <c r="T477" i="3"/>
  <c r="W477" i="3" s="1"/>
  <c r="S478" i="3"/>
  <c r="T478" i="3"/>
  <c r="W478" i="3" s="1"/>
  <c r="S479" i="3"/>
  <c r="T479" i="3"/>
  <c r="W479" i="3" s="1"/>
  <c r="S480" i="3"/>
  <c r="T480" i="3"/>
  <c r="W480" i="3" s="1"/>
  <c r="S481" i="3"/>
  <c r="T481" i="3"/>
  <c r="W481" i="3" s="1"/>
  <c r="S482" i="3"/>
  <c r="T482" i="3"/>
  <c r="W482" i="3" s="1"/>
  <c r="S483" i="3"/>
  <c r="T483" i="3"/>
  <c r="W483" i="3" s="1"/>
  <c r="S484" i="3"/>
  <c r="T484" i="3"/>
  <c r="W484" i="3" s="1"/>
  <c r="S485" i="3"/>
  <c r="T485" i="3"/>
  <c r="W485" i="3" s="1"/>
  <c r="S486" i="3"/>
  <c r="T486" i="3"/>
  <c r="W486" i="3" s="1"/>
  <c r="S487" i="3"/>
  <c r="T487" i="3"/>
  <c r="W487" i="3" s="1"/>
  <c r="S488" i="3"/>
  <c r="T488" i="3"/>
  <c r="W488" i="3" s="1"/>
  <c r="S489" i="3"/>
  <c r="T489" i="3"/>
  <c r="W489" i="3" s="1"/>
  <c r="S490" i="3"/>
  <c r="T490" i="3"/>
  <c r="W490" i="3" s="1"/>
  <c r="S491" i="3"/>
  <c r="T491" i="3"/>
  <c r="W491" i="3" s="1"/>
  <c r="S492" i="3"/>
  <c r="T492" i="3"/>
  <c r="W492" i="3" s="1"/>
  <c r="S493" i="3"/>
  <c r="T493" i="3"/>
  <c r="W493" i="3" s="1"/>
  <c r="S494" i="3"/>
  <c r="T494" i="3"/>
  <c r="W494" i="3" s="1"/>
  <c r="S495" i="3"/>
  <c r="T495" i="3"/>
  <c r="W495" i="3" s="1"/>
  <c r="S496" i="3"/>
  <c r="T496" i="3"/>
  <c r="W496" i="3" s="1"/>
  <c r="S497" i="3"/>
  <c r="T497" i="3"/>
  <c r="W497" i="3" s="1"/>
  <c r="S498" i="3"/>
  <c r="T498" i="3"/>
  <c r="W498" i="3" s="1"/>
  <c r="S499" i="3"/>
  <c r="T499" i="3"/>
  <c r="W499" i="3" s="1"/>
  <c r="S500" i="3"/>
  <c r="T500" i="3"/>
  <c r="W500" i="3" s="1"/>
  <c r="S501" i="3"/>
  <c r="T501" i="3"/>
  <c r="W501" i="3" s="1"/>
  <c r="S502" i="3"/>
  <c r="T502" i="3"/>
  <c r="W502" i="3" s="1"/>
  <c r="S503" i="3"/>
  <c r="T503" i="3"/>
  <c r="W503" i="3" s="1"/>
  <c r="S504" i="3"/>
  <c r="W504" i="3"/>
  <c r="S505" i="3"/>
  <c r="T505" i="3"/>
  <c r="W505" i="3" s="1"/>
  <c r="S506" i="3"/>
  <c r="T506" i="3"/>
  <c r="W506" i="3" s="1"/>
  <c r="S507" i="3"/>
  <c r="T507" i="3"/>
  <c r="W507" i="3" s="1"/>
  <c r="S508" i="3"/>
  <c r="T508" i="3"/>
  <c r="W508" i="3" s="1"/>
  <c r="S509" i="3"/>
  <c r="T509" i="3"/>
  <c r="W509" i="3" s="1"/>
  <c r="S510" i="3"/>
  <c r="T510" i="3"/>
  <c r="W510" i="3" s="1"/>
  <c r="S511" i="3"/>
  <c r="T511" i="3"/>
  <c r="W511" i="3" s="1"/>
  <c r="S512" i="3"/>
  <c r="T512" i="3"/>
  <c r="W512" i="3" s="1"/>
  <c r="S513" i="3"/>
  <c r="T513" i="3"/>
  <c r="W513" i="3" s="1"/>
  <c r="S514" i="3"/>
  <c r="T514" i="3"/>
  <c r="W514" i="3" s="1"/>
  <c r="S515" i="3"/>
  <c r="T515" i="3"/>
  <c r="W515" i="3" s="1"/>
  <c r="S516" i="3"/>
  <c r="T516" i="3"/>
  <c r="W516" i="3" s="1"/>
  <c r="S517" i="3"/>
  <c r="T517" i="3"/>
  <c r="W517" i="3" s="1"/>
  <c r="S518" i="3"/>
  <c r="T518" i="3"/>
  <c r="W518" i="3" s="1"/>
  <c r="S519" i="3"/>
  <c r="T519" i="3"/>
  <c r="W519" i="3" s="1"/>
  <c r="S520" i="3"/>
  <c r="T520" i="3"/>
  <c r="W520" i="3" s="1"/>
  <c r="S521" i="3"/>
  <c r="T521" i="3"/>
  <c r="W521" i="3" s="1"/>
  <c r="S522" i="3"/>
  <c r="T522" i="3"/>
  <c r="W522" i="3" s="1"/>
  <c r="S523" i="3"/>
  <c r="T523" i="3"/>
  <c r="W523" i="3" s="1"/>
  <c r="S524" i="3"/>
  <c r="T524" i="3"/>
  <c r="W524" i="3" s="1"/>
  <c r="S525" i="3"/>
  <c r="T525" i="3"/>
  <c r="W525" i="3" s="1"/>
  <c r="S526" i="3"/>
  <c r="T526" i="3"/>
  <c r="W526" i="3" s="1"/>
  <c r="S527" i="3"/>
  <c r="T527" i="3"/>
  <c r="W527" i="3" s="1"/>
  <c r="S528" i="3"/>
  <c r="T528" i="3"/>
  <c r="W528" i="3" s="1"/>
  <c r="S529" i="3"/>
  <c r="T529" i="3"/>
  <c r="W529" i="3" s="1"/>
  <c r="S530" i="3"/>
  <c r="T530" i="3"/>
  <c r="W530" i="3" s="1"/>
  <c r="S531" i="3"/>
  <c r="T531" i="3"/>
  <c r="W531" i="3" s="1"/>
  <c r="S532" i="3"/>
  <c r="T532" i="3"/>
  <c r="W532" i="3" s="1"/>
  <c r="S533" i="3"/>
  <c r="T533" i="3"/>
  <c r="W533" i="3" s="1"/>
  <c r="S534" i="3"/>
  <c r="T534" i="3"/>
  <c r="W534" i="3" s="1"/>
  <c r="S535" i="3"/>
  <c r="T535" i="3"/>
  <c r="W535" i="3" s="1"/>
  <c r="S536" i="3"/>
  <c r="T536" i="3"/>
  <c r="W536" i="3" s="1"/>
  <c r="S537" i="3"/>
  <c r="T537" i="3"/>
  <c r="W537" i="3" s="1"/>
  <c r="S538" i="3"/>
  <c r="T538" i="3"/>
  <c r="W538" i="3" s="1"/>
  <c r="S539" i="3"/>
  <c r="T539" i="3"/>
  <c r="W539" i="3" s="1"/>
  <c r="S540" i="3"/>
  <c r="T540" i="3"/>
  <c r="W540" i="3" s="1"/>
  <c r="S541" i="3"/>
  <c r="T541" i="3"/>
  <c r="W541" i="3" s="1"/>
  <c r="S542" i="3"/>
  <c r="T542" i="3"/>
  <c r="W542" i="3" s="1"/>
  <c r="S543" i="3"/>
  <c r="T543" i="3"/>
  <c r="W543" i="3" s="1"/>
  <c r="S544" i="3"/>
  <c r="T544" i="3"/>
  <c r="W544" i="3" s="1"/>
  <c r="S545" i="3"/>
  <c r="T545" i="3"/>
  <c r="W545" i="3" s="1"/>
  <c r="S546" i="3"/>
  <c r="T546" i="3"/>
  <c r="W546" i="3" s="1"/>
  <c r="S547" i="3"/>
  <c r="T547" i="3"/>
  <c r="W547" i="3" s="1"/>
  <c r="S548" i="3"/>
  <c r="T548" i="3"/>
  <c r="W548" i="3" s="1"/>
  <c r="S549" i="3"/>
  <c r="T549" i="3"/>
  <c r="W549" i="3" s="1"/>
  <c r="S550" i="3"/>
  <c r="T550" i="3"/>
  <c r="W550" i="3" s="1"/>
  <c r="S551" i="3"/>
  <c r="T551" i="3"/>
  <c r="W551" i="3" s="1"/>
  <c r="S552" i="3"/>
  <c r="T552" i="3"/>
  <c r="W552" i="3" s="1"/>
  <c r="S553" i="3"/>
  <c r="T553" i="3"/>
  <c r="W553" i="3" s="1"/>
  <c r="S554" i="3"/>
  <c r="T554" i="3"/>
  <c r="W554" i="3" s="1"/>
  <c r="S555" i="3"/>
  <c r="T555" i="3"/>
  <c r="W555" i="3" s="1"/>
  <c r="S556" i="3"/>
  <c r="T556" i="3"/>
  <c r="W556" i="3" s="1"/>
  <c r="S557" i="3"/>
  <c r="T557" i="3"/>
  <c r="W557" i="3" s="1"/>
  <c r="S558" i="3"/>
  <c r="T558" i="3"/>
  <c r="W558" i="3" s="1"/>
  <c r="S559" i="3"/>
  <c r="T559" i="3"/>
  <c r="W559" i="3" s="1"/>
  <c r="S560" i="3"/>
  <c r="T560" i="3"/>
  <c r="W560" i="3" s="1"/>
  <c r="S561" i="3"/>
  <c r="T561" i="3"/>
  <c r="W561" i="3" s="1"/>
  <c r="S562" i="3"/>
  <c r="T562" i="3"/>
  <c r="W562" i="3" s="1"/>
  <c r="S563" i="3"/>
  <c r="T563" i="3"/>
  <c r="W563" i="3" s="1"/>
  <c r="S564" i="3"/>
  <c r="T564" i="3"/>
  <c r="W564" i="3" s="1"/>
  <c r="S565" i="3"/>
  <c r="T565" i="3"/>
  <c r="W565" i="3" s="1"/>
  <c r="S566" i="3"/>
  <c r="T566" i="3"/>
  <c r="W566" i="3" s="1"/>
  <c r="S567" i="3"/>
  <c r="T567" i="3"/>
  <c r="W567" i="3" s="1"/>
  <c r="S568" i="3"/>
  <c r="T568" i="3"/>
  <c r="W568" i="3" s="1"/>
  <c r="S569" i="3"/>
  <c r="T569" i="3"/>
  <c r="W569" i="3" s="1"/>
  <c r="S570" i="3"/>
  <c r="T570" i="3"/>
  <c r="W570" i="3" s="1"/>
  <c r="S571" i="3"/>
  <c r="T571" i="3"/>
  <c r="W571" i="3" s="1"/>
  <c r="S572" i="3"/>
  <c r="T572" i="3"/>
  <c r="W572" i="3" s="1"/>
  <c r="S573" i="3"/>
  <c r="T573" i="3"/>
  <c r="W573" i="3" s="1"/>
  <c r="S574" i="3"/>
  <c r="T574" i="3"/>
  <c r="W574" i="3" s="1"/>
  <c r="S575" i="3"/>
  <c r="T575" i="3"/>
  <c r="W575" i="3" s="1"/>
  <c r="S576" i="3"/>
  <c r="T576" i="3"/>
  <c r="W576" i="3" s="1"/>
  <c r="S577" i="3"/>
  <c r="T577" i="3"/>
  <c r="W577" i="3" s="1"/>
  <c r="S578" i="3"/>
  <c r="T578" i="3"/>
  <c r="W578" i="3" s="1"/>
  <c r="S579" i="3"/>
  <c r="T579" i="3"/>
  <c r="W579" i="3" s="1"/>
  <c r="S580" i="3"/>
  <c r="T580" i="3"/>
  <c r="W580" i="3" s="1"/>
  <c r="S581" i="3"/>
  <c r="T581" i="3"/>
  <c r="W581" i="3" s="1"/>
  <c r="S582" i="3"/>
  <c r="T582" i="3"/>
  <c r="W582" i="3" s="1"/>
  <c r="S583" i="3"/>
  <c r="T583" i="3"/>
  <c r="W583" i="3" s="1"/>
  <c r="S584" i="3"/>
  <c r="T584" i="3"/>
  <c r="W584" i="3" s="1"/>
  <c r="S585" i="3"/>
  <c r="T585" i="3"/>
  <c r="W585" i="3" s="1"/>
  <c r="S586" i="3"/>
  <c r="T586" i="3"/>
  <c r="W586" i="3" s="1"/>
  <c r="S587" i="3"/>
  <c r="T587" i="3"/>
  <c r="W587" i="3" s="1"/>
  <c r="S588" i="3"/>
  <c r="T588" i="3"/>
  <c r="W588" i="3" s="1"/>
  <c r="S589" i="3"/>
  <c r="T589" i="3"/>
  <c r="W589" i="3" s="1"/>
  <c r="S590" i="3"/>
  <c r="T590" i="3"/>
  <c r="W590" i="3" s="1"/>
  <c r="S591" i="3"/>
  <c r="T591" i="3"/>
  <c r="W591" i="3" s="1"/>
  <c r="S592" i="3"/>
  <c r="T592" i="3"/>
  <c r="W592" i="3" s="1"/>
  <c r="S593" i="3"/>
  <c r="T593" i="3"/>
  <c r="W593" i="3" s="1"/>
  <c r="S594" i="3"/>
  <c r="T594" i="3"/>
  <c r="W594" i="3" s="1"/>
  <c r="S595" i="3"/>
  <c r="T595" i="3"/>
  <c r="W595" i="3" s="1"/>
  <c r="S596" i="3"/>
  <c r="T596" i="3"/>
  <c r="W596" i="3" s="1"/>
  <c r="S597" i="3"/>
  <c r="T597" i="3"/>
  <c r="W597" i="3" s="1"/>
  <c r="S598" i="3"/>
  <c r="T598" i="3"/>
  <c r="W598" i="3" s="1"/>
  <c r="S599" i="3"/>
  <c r="T599" i="3"/>
  <c r="W599" i="3" s="1"/>
  <c r="S600" i="3"/>
  <c r="T600" i="3"/>
  <c r="W600" i="3" s="1"/>
  <c r="S601" i="3"/>
  <c r="T601" i="3"/>
  <c r="W601" i="3" s="1"/>
  <c r="S602" i="3"/>
  <c r="T602" i="3"/>
  <c r="W602" i="3" s="1"/>
  <c r="S603" i="3"/>
  <c r="T603" i="3"/>
  <c r="W603" i="3" s="1"/>
  <c r="S604" i="3"/>
  <c r="T604" i="3"/>
  <c r="W604" i="3" s="1"/>
  <c r="S605" i="3"/>
  <c r="T605" i="3"/>
  <c r="W605" i="3" s="1"/>
  <c r="S606" i="3"/>
  <c r="T606" i="3"/>
  <c r="W606" i="3" s="1"/>
  <c r="S607" i="3"/>
  <c r="T607" i="3"/>
  <c r="W607" i="3" s="1"/>
  <c r="S608" i="3"/>
  <c r="T608" i="3"/>
  <c r="W608" i="3" s="1"/>
  <c r="S609" i="3"/>
  <c r="T609" i="3"/>
  <c r="W609" i="3" s="1"/>
  <c r="S610" i="3"/>
  <c r="T610" i="3"/>
  <c r="W610" i="3" s="1"/>
  <c r="S611" i="3"/>
  <c r="T611" i="3"/>
  <c r="W611" i="3" s="1"/>
  <c r="S612" i="3"/>
  <c r="T612" i="3"/>
  <c r="W612" i="3" s="1"/>
  <c r="S613" i="3"/>
  <c r="T613" i="3"/>
  <c r="W613" i="3" s="1"/>
  <c r="S614" i="3"/>
  <c r="T614" i="3"/>
  <c r="W614" i="3" s="1"/>
  <c r="S615" i="3"/>
  <c r="T615" i="3"/>
  <c r="W615" i="3" s="1"/>
  <c r="S616" i="3"/>
  <c r="T616" i="3"/>
  <c r="W616" i="3" s="1"/>
  <c r="S617" i="3"/>
  <c r="T617" i="3"/>
  <c r="W617" i="3" s="1"/>
  <c r="S618" i="3"/>
  <c r="T618" i="3"/>
  <c r="W618" i="3" s="1"/>
  <c r="S619" i="3"/>
  <c r="T619" i="3"/>
  <c r="W619" i="3" s="1"/>
  <c r="S620" i="3"/>
  <c r="T620" i="3"/>
  <c r="W620" i="3" s="1"/>
  <c r="S621" i="3"/>
  <c r="T621" i="3"/>
  <c r="W621" i="3" s="1"/>
  <c r="S622" i="3"/>
  <c r="T622" i="3"/>
  <c r="W622" i="3" s="1"/>
  <c r="S623" i="3"/>
  <c r="T623" i="3"/>
  <c r="W623" i="3" s="1"/>
  <c r="S624" i="3"/>
  <c r="T624" i="3"/>
  <c r="W624" i="3" s="1"/>
  <c r="S625" i="3"/>
  <c r="T625" i="3"/>
  <c r="W625" i="3" s="1"/>
  <c r="S626" i="3"/>
  <c r="T626" i="3"/>
  <c r="W626" i="3" s="1"/>
  <c r="S627" i="3"/>
  <c r="T627" i="3"/>
  <c r="W627" i="3" s="1"/>
  <c r="S628" i="3"/>
  <c r="T628" i="3"/>
  <c r="W628" i="3" s="1"/>
  <c r="S629" i="3"/>
  <c r="T629" i="3"/>
  <c r="W629" i="3" s="1"/>
  <c r="S630" i="3"/>
  <c r="T630" i="3"/>
  <c r="W630" i="3" s="1"/>
  <c r="S631" i="3"/>
  <c r="T631" i="3"/>
  <c r="W631" i="3" s="1"/>
  <c r="S632" i="3"/>
  <c r="T632" i="3"/>
  <c r="W632" i="3" s="1"/>
  <c r="S633" i="3"/>
  <c r="T633" i="3"/>
  <c r="W633" i="3" s="1"/>
  <c r="S634" i="3"/>
  <c r="T634" i="3"/>
  <c r="W634" i="3" s="1"/>
  <c r="S635" i="3"/>
  <c r="T635" i="3"/>
  <c r="W635" i="3" s="1"/>
  <c r="S636" i="3"/>
  <c r="T636" i="3"/>
  <c r="W636" i="3" s="1"/>
  <c r="S637" i="3"/>
  <c r="T637" i="3"/>
  <c r="W637" i="3" s="1"/>
  <c r="S638" i="3"/>
  <c r="T638" i="3"/>
  <c r="W638" i="3" s="1"/>
  <c r="S639" i="3"/>
  <c r="T639" i="3"/>
  <c r="W639" i="3" s="1"/>
  <c r="S640" i="3"/>
  <c r="T640" i="3"/>
  <c r="W640" i="3" s="1"/>
  <c r="S641" i="3"/>
  <c r="T641" i="3"/>
  <c r="W641" i="3" s="1"/>
  <c r="S642" i="3"/>
  <c r="T642" i="3"/>
  <c r="W642" i="3" s="1"/>
  <c r="S643" i="3"/>
  <c r="T643" i="3"/>
  <c r="W643" i="3" s="1"/>
  <c r="S644" i="3"/>
  <c r="T644" i="3"/>
  <c r="W644" i="3" s="1"/>
  <c r="S645" i="3"/>
  <c r="T645" i="3"/>
  <c r="W645" i="3" s="1"/>
  <c r="S646" i="3"/>
  <c r="T646" i="3"/>
  <c r="W646" i="3" s="1"/>
  <c r="S647" i="3"/>
  <c r="T647" i="3"/>
  <c r="W647" i="3" s="1"/>
  <c r="S648" i="3"/>
  <c r="T648" i="3"/>
  <c r="W648" i="3" s="1"/>
  <c r="S649" i="3"/>
  <c r="T649" i="3"/>
  <c r="W649" i="3" s="1"/>
  <c r="S650" i="3"/>
  <c r="T650" i="3"/>
  <c r="W650" i="3" s="1"/>
  <c r="S651" i="3"/>
  <c r="T651" i="3"/>
  <c r="W651" i="3" s="1"/>
  <c r="S652" i="3"/>
  <c r="T652" i="3"/>
  <c r="W652" i="3" s="1"/>
  <c r="S653" i="3"/>
  <c r="T653" i="3"/>
  <c r="W653" i="3" s="1"/>
  <c r="S654" i="3"/>
  <c r="T654" i="3"/>
  <c r="W654" i="3" s="1"/>
  <c r="S655" i="3"/>
  <c r="T655" i="3"/>
  <c r="W655" i="3" s="1"/>
  <c r="S656" i="3"/>
  <c r="T656" i="3"/>
  <c r="W656" i="3" s="1"/>
  <c r="S657" i="3"/>
  <c r="T657" i="3"/>
  <c r="W657" i="3" s="1"/>
  <c r="S658" i="3"/>
  <c r="T658" i="3"/>
  <c r="W658" i="3" s="1"/>
  <c r="S659" i="3"/>
  <c r="T659" i="3"/>
  <c r="W659" i="3" s="1"/>
  <c r="S660" i="3"/>
  <c r="T660" i="3"/>
  <c r="W660" i="3" s="1"/>
  <c r="S661" i="3"/>
  <c r="T661" i="3"/>
  <c r="W661" i="3" s="1"/>
  <c r="S662" i="3"/>
  <c r="T662" i="3"/>
  <c r="W662" i="3" s="1"/>
  <c r="S663" i="3"/>
  <c r="T663" i="3"/>
  <c r="W663" i="3" s="1"/>
  <c r="S664" i="3"/>
  <c r="T664" i="3"/>
  <c r="W664" i="3" s="1"/>
  <c r="S665" i="3"/>
  <c r="T665" i="3"/>
  <c r="W665" i="3" s="1"/>
  <c r="S666" i="3"/>
  <c r="T666" i="3"/>
  <c r="W666" i="3" s="1"/>
  <c r="S667" i="3"/>
  <c r="T667" i="3"/>
  <c r="W667" i="3" s="1"/>
  <c r="S668" i="3"/>
  <c r="T668" i="3"/>
  <c r="W668" i="3" s="1"/>
  <c r="S669" i="3"/>
  <c r="T669" i="3"/>
  <c r="W669" i="3" s="1"/>
  <c r="S670" i="3"/>
  <c r="T670" i="3"/>
  <c r="W670" i="3" s="1"/>
  <c r="S671" i="3"/>
  <c r="T671" i="3"/>
  <c r="W671" i="3" s="1"/>
  <c r="S672" i="3"/>
  <c r="T672" i="3"/>
  <c r="W672" i="3" s="1"/>
  <c r="S673" i="3"/>
  <c r="T673" i="3"/>
  <c r="W673" i="3" s="1"/>
  <c r="S674" i="3"/>
  <c r="T674" i="3"/>
  <c r="W674" i="3" s="1"/>
  <c r="S675" i="3"/>
  <c r="T675" i="3"/>
  <c r="W675" i="3" s="1"/>
  <c r="S676" i="3"/>
  <c r="T676" i="3"/>
  <c r="W676" i="3" s="1"/>
  <c r="S677" i="3"/>
  <c r="T677" i="3"/>
  <c r="W677" i="3" s="1"/>
  <c r="S678" i="3"/>
  <c r="T678" i="3"/>
  <c r="W678" i="3" s="1"/>
  <c r="S679" i="3"/>
  <c r="T679" i="3"/>
  <c r="W679" i="3" s="1"/>
  <c r="S680" i="3"/>
  <c r="T680" i="3"/>
  <c r="W680" i="3" s="1"/>
  <c r="S681" i="3"/>
  <c r="T681" i="3"/>
  <c r="W681" i="3" s="1"/>
  <c r="S682" i="3"/>
  <c r="T682" i="3"/>
  <c r="W682" i="3" s="1"/>
  <c r="S683" i="3"/>
  <c r="T683" i="3"/>
  <c r="W683" i="3" s="1"/>
  <c r="S684" i="3"/>
  <c r="T684" i="3"/>
  <c r="W684" i="3" s="1"/>
  <c r="S685" i="3"/>
  <c r="T685" i="3"/>
  <c r="W685" i="3" s="1"/>
  <c r="V482" i="3" l="1"/>
  <c r="V478" i="3"/>
  <c r="V479" i="3"/>
  <c r="V503" i="3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J584" i="11"/>
  <c r="L583" i="11"/>
  <c r="J583" i="11"/>
  <c r="L582" i="11"/>
  <c r="J582" i="11"/>
  <c r="L581" i="11"/>
  <c r="J581" i="11"/>
  <c r="L580" i="11"/>
  <c r="J580" i="11"/>
  <c r="L579" i="11"/>
  <c r="J579" i="11"/>
  <c r="L578" i="11"/>
  <c r="J578" i="11"/>
  <c r="L577" i="11"/>
  <c r="J577" i="11"/>
  <c r="L576" i="11"/>
  <c r="J576" i="11"/>
  <c r="L575" i="11"/>
  <c r="J575" i="11"/>
  <c r="L574" i="11"/>
  <c r="J574" i="11"/>
  <c r="L573" i="11"/>
  <c r="J573" i="11"/>
  <c r="L572" i="11"/>
  <c r="J572" i="11"/>
  <c r="L571" i="11"/>
  <c r="J571" i="11"/>
  <c r="L570" i="11"/>
  <c r="J570" i="11"/>
  <c r="L569" i="11"/>
  <c r="J569" i="11"/>
  <c r="L568" i="11"/>
  <c r="J568" i="11"/>
  <c r="L567" i="11"/>
  <c r="J567" i="11"/>
  <c r="L566" i="11"/>
  <c r="J566" i="11"/>
  <c r="L565" i="11"/>
  <c r="J565" i="11"/>
  <c r="L564" i="11"/>
  <c r="J564" i="11"/>
  <c r="L563" i="11"/>
  <c r="J563" i="11"/>
  <c r="L562" i="11"/>
  <c r="J562" i="11"/>
  <c r="L561" i="11"/>
  <c r="J561" i="11"/>
  <c r="L560" i="11"/>
  <c r="J560" i="11"/>
  <c r="L559" i="11"/>
  <c r="J559" i="11"/>
  <c r="L558" i="11"/>
  <c r="J558" i="11"/>
  <c r="L557" i="11"/>
  <c r="J557" i="11"/>
  <c r="L556" i="11"/>
  <c r="J556" i="11"/>
  <c r="L555" i="11"/>
  <c r="J555" i="11"/>
  <c r="L554" i="11"/>
  <c r="J554" i="11"/>
  <c r="L553" i="11"/>
  <c r="J553" i="11"/>
  <c r="L552" i="11"/>
  <c r="J552" i="11"/>
  <c r="L551" i="11"/>
  <c r="J551" i="11"/>
  <c r="L550" i="11"/>
  <c r="J550" i="11"/>
  <c r="L549" i="11"/>
  <c r="J549" i="11"/>
  <c r="L548" i="11"/>
  <c r="J548" i="11"/>
  <c r="L547" i="11"/>
  <c r="J547" i="11"/>
  <c r="L546" i="11"/>
  <c r="J546" i="11"/>
  <c r="L545" i="11"/>
  <c r="J545" i="11"/>
  <c r="L544" i="11"/>
  <c r="J544" i="11"/>
  <c r="L543" i="11"/>
  <c r="J543" i="11"/>
  <c r="L542" i="11"/>
  <c r="J542" i="11"/>
  <c r="L541" i="11"/>
  <c r="J541" i="11"/>
  <c r="L540" i="11"/>
  <c r="J540" i="11"/>
  <c r="L539" i="11"/>
  <c r="J539" i="11"/>
  <c r="L538" i="11"/>
  <c r="J538" i="11"/>
  <c r="L537" i="11"/>
  <c r="J537" i="11"/>
  <c r="L536" i="11"/>
  <c r="J536" i="11"/>
  <c r="L535" i="11"/>
  <c r="J535" i="11"/>
  <c r="L534" i="11"/>
  <c r="J534" i="11"/>
  <c r="L533" i="11"/>
  <c r="J533" i="11"/>
  <c r="L532" i="11"/>
  <c r="J532" i="11"/>
  <c r="L531" i="11"/>
  <c r="J531" i="11"/>
  <c r="L530" i="11"/>
  <c r="J530" i="11"/>
  <c r="L529" i="11"/>
  <c r="J529" i="11"/>
  <c r="L528" i="11"/>
  <c r="J528" i="11"/>
  <c r="L527" i="11"/>
  <c r="J527" i="11"/>
  <c r="L526" i="11"/>
  <c r="J526" i="11"/>
  <c r="L525" i="11"/>
  <c r="J525" i="11"/>
  <c r="L524" i="11"/>
  <c r="J524" i="11"/>
  <c r="L523" i="11"/>
  <c r="J523" i="11"/>
  <c r="L522" i="11"/>
  <c r="J522" i="11"/>
  <c r="L521" i="11"/>
  <c r="J521" i="11"/>
  <c r="L520" i="11"/>
  <c r="J520" i="11"/>
  <c r="L519" i="11"/>
  <c r="J519" i="11"/>
  <c r="L518" i="11"/>
  <c r="J518" i="11"/>
  <c r="L517" i="11"/>
  <c r="J517" i="11"/>
  <c r="L516" i="11"/>
  <c r="J516" i="11"/>
  <c r="L515" i="11"/>
  <c r="J515" i="11"/>
  <c r="L514" i="11"/>
  <c r="J514" i="11"/>
  <c r="L513" i="11"/>
  <c r="J513" i="11"/>
  <c r="L512" i="11"/>
  <c r="J512" i="11"/>
  <c r="L511" i="11"/>
  <c r="J511" i="11"/>
  <c r="L510" i="11"/>
  <c r="J510" i="11"/>
  <c r="L509" i="11"/>
  <c r="J509" i="11"/>
  <c r="L508" i="11"/>
  <c r="J508" i="11"/>
  <c r="L507" i="11"/>
  <c r="J507" i="11"/>
  <c r="L506" i="11"/>
  <c r="J506" i="11"/>
  <c r="L505" i="11"/>
  <c r="J505" i="11"/>
  <c r="L504" i="11"/>
  <c r="J504" i="11"/>
  <c r="L503" i="11"/>
  <c r="J503" i="11"/>
  <c r="L502" i="11"/>
  <c r="J502" i="11"/>
  <c r="L501" i="11"/>
  <c r="J501" i="11"/>
  <c r="L500" i="11"/>
  <c r="J500" i="11"/>
  <c r="L499" i="11"/>
  <c r="J499" i="11"/>
  <c r="L498" i="11"/>
  <c r="J498" i="11"/>
  <c r="L497" i="11"/>
  <c r="J497" i="11"/>
  <c r="L496" i="11"/>
  <c r="J496" i="11"/>
  <c r="L495" i="11"/>
  <c r="J495" i="11"/>
  <c r="L494" i="11"/>
  <c r="J494" i="11"/>
  <c r="L493" i="11"/>
  <c r="J493" i="11"/>
  <c r="L492" i="11"/>
  <c r="J492" i="11"/>
  <c r="L491" i="11"/>
  <c r="J491" i="11"/>
  <c r="L490" i="11"/>
  <c r="J490" i="11"/>
  <c r="L489" i="11"/>
  <c r="J489" i="11"/>
  <c r="L488" i="11"/>
  <c r="J488" i="11"/>
  <c r="L487" i="11"/>
  <c r="J487" i="11"/>
  <c r="L486" i="11"/>
  <c r="J486" i="11"/>
  <c r="L485" i="11"/>
  <c r="J485" i="11"/>
  <c r="L484" i="11"/>
  <c r="J484" i="11"/>
  <c r="L483" i="11"/>
  <c r="J483" i="11"/>
  <c r="L482" i="11"/>
  <c r="J482" i="11"/>
  <c r="L481" i="11"/>
  <c r="J481" i="11"/>
  <c r="L480" i="11"/>
  <c r="J480" i="11"/>
  <c r="L479" i="11"/>
  <c r="J479" i="11"/>
  <c r="L478" i="11"/>
  <c r="J478" i="11"/>
  <c r="L477" i="11"/>
  <c r="J477" i="11"/>
  <c r="L476" i="11"/>
  <c r="J476" i="11"/>
  <c r="L475" i="11"/>
  <c r="J475" i="11"/>
  <c r="L474" i="11"/>
  <c r="J474" i="11"/>
  <c r="L473" i="11"/>
  <c r="J473" i="11"/>
  <c r="L472" i="11"/>
  <c r="J472" i="11"/>
  <c r="L471" i="11"/>
  <c r="J471" i="11"/>
  <c r="L470" i="11"/>
  <c r="J470" i="11"/>
  <c r="L469" i="11"/>
  <c r="J469" i="11"/>
  <c r="L468" i="11"/>
  <c r="J468" i="11"/>
  <c r="L467" i="11"/>
  <c r="J467" i="11"/>
  <c r="L466" i="11"/>
  <c r="J466" i="11"/>
  <c r="L465" i="11"/>
  <c r="J465" i="11"/>
  <c r="L464" i="11"/>
  <c r="J464" i="11"/>
  <c r="L463" i="11"/>
  <c r="J463" i="11"/>
  <c r="L462" i="11"/>
  <c r="J462" i="11"/>
  <c r="L461" i="11"/>
  <c r="J461" i="11"/>
  <c r="L460" i="11"/>
  <c r="J460" i="11"/>
  <c r="L459" i="11"/>
  <c r="J459" i="11"/>
  <c r="L458" i="11"/>
  <c r="J458" i="11"/>
  <c r="L457" i="11"/>
  <c r="J457" i="11"/>
  <c r="L456" i="11"/>
  <c r="J456" i="11"/>
  <c r="L455" i="11"/>
  <c r="J455" i="11"/>
  <c r="L454" i="11"/>
  <c r="J454" i="11"/>
  <c r="L453" i="11"/>
  <c r="J453" i="11"/>
  <c r="L452" i="11"/>
  <c r="J452" i="11"/>
  <c r="L451" i="11"/>
  <c r="J451" i="11"/>
  <c r="L450" i="11"/>
  <c r="J450" i="11"/>
  <c r="L449" i="11"/>
  <c r="J449" i="11"/>
  <c r="L448" i="11"/>
  <c r="J448" i="11"/>
  <c r="L447" i="11"/>
  <c r="J447" i="11"/>
  <c r="L446" i="11"/>
  <c r="J446" i="11"/>
  <c r="L445" i="11"/>
  <c r="J445" i="11"/>
  <c r="L444" i="11"/>
  <c r="J444" i="11"/>
  <c r="L443" i="11"/>
  <c r="J443" i="11"/>
  <c r="L442" i="11"/>
  <c r="J442" i="11"/>
  <c r="L441" i="11"/>
  <c r="J441" i="11"/>
  <c r="L440" i="11"/>
  <c r="J440" i="11"/>
  <c r="L439" i="11"/>
  <c r="J439" i="11"/>
  <c r="L438" i="11"/>
  <c r="J438" i="11"/>
  <c r="L437" i="11"/>
  <c r="J437" i="11"/>
  <c r="L436" i="11"/>
  <c r="J436" i="11"/>
  <c r="L435" i="11"/>
  <c r="J435" i="11"/>
  <c r="L434" i="11"/>
  <c r="J434" i="11"/>
  <c r="L433" i="11"/>
  <c r="J433" i="11"/>
  <c r="L432" i="11"/>
  <c r="J432" i="11"/>
  <c r="L431" i="11"/>
  <c r="J431" i="11"/>
  <c r="L430" i="11"/>
  <c r="J430" i="11"/>
  <c r="L429" i="11"/>
  <c r="J429" i="11"/>
  <c r="L428" i="11"/>
  <c r="J428" i="11"/>
  <c r="L427" i="11"/>
  <c r="J427" i="11"/>
  <c r="L426" i="11"/>
  <c r="J426" i="11"/>
  <c r="L425" i="11"/>
  <c r="J425" i="11"/>
  <c r="L424" i="11"/>
  <c r="J424" i="11"/>
  <c r="L423" i="11"/>
  <c r="J423" i="11"/>
  <c r="L422" i="11"/>
  <c r="J422" i="11"/>
  <c r="L421" i="11"/>
  <c r="J421" i="11"/>
  <c r="L420" i="11"/>
  <c r="J420" i="11"/>
  <c r="L419" i="11"/>
  <c r="J419" i="11"/>
  <c r="L418" i="11"/>
  <c r="J418" i="11"/>
  <c r="L417" i="11"/>
  <c r="J417" i="11"/>
  <c r="L416" i="11"/>
  <c r="J416" i="11"/>
  <c r="L415" i="11"/>
  <c r="J415" i="11"/>
  <c r="L414" i="11"/>
  <c r="J414" i="11"/>
  <c r="L413" i="11"/>
  <c r="J413" i="11"/>
  <c r="L412" i="11"/>
  <c r="J412" i="11"/>
  <c r="L411" i="11"/>
  <c r="J411" i="11"/>
  <c r="L410" i="11"/>
  <c r="J410" i="11"/>
  <c r="L409" i="11"/>
  <c r="J409" i="11"/>
  <c r="L408" i="11"/>
  <c r="J408" i="11"/>
  <c r="L407" i="11"/>
  <c r="J407" i="11"/>
  <c r="L406" i="11"/>
  <c r="J406" i="11"/>
  <c r="L405" i="11"/>
  <c r="J405" i="11"/>
  <c r="L404" i="11"/>
  <c r="J404" i="11"/>
  <c r="L403" i="11"/>
  <c r="J403" i="11"/>
  <c r="L402" i="11"/>
  <c r="J402" i="11"/>
  <c r="L401" i="11"/>
  <c r="J401" i="11"/>
  <c r="L400" i="11"/>
  <c r="J400" i="11"/>
  <c r="L399" i="11"/>
  <c r="J399" i="11"/>
  <c r="L398" i="11"/>
  <c r="J398" i="11"/>
  <c r="L397" i="11"/>
  <c r="J397" i="11"/>
  <c r="L396" i="11"/>
  <c r="J396" i="11"/>
  <c r="L395" i="11"/>
  <c r="J395" i="11"/>
  <c r="L394" i="11"/>
  <c r="J394" i="11"/>
  <c r="L393" i="11"/>
  <c r="J393" i="11"/>
  <c r="L392" i="11"/>
  <c r="J392" i="11"/>
  <c r="L391" i="11"/>
  <c r="J391" i="11"/>
  <c r="L390" i="11"/>
  <c r="J390" i="11"/>
  <c r="L389" i="11"/>
  <c r="J389" i="11"/>
  <c r="L388" i="11"/>
  <c r="J388" i="11"/>
  <c r="L387" i="11"/>
  <c r="J387" i="11"/>
  <c r="L386" i="11"/>
  <c r="J386" i="11"/>
  <c r="L385" i="11"/>
  <c r="J385" i="11"/>
  <c r="L384" i="11"/>
  <c r="J384" i="11"/>
  <c r="L383" i="11"/>
  <c r="J383" i="11"/>
  <c r="L382" i="11"/>
  <c r="J382" i="11"/>
  <c r="L381" i="11"/>
  <c r="J381" i="11"/>
  <c r="L380" i="11"/>
  <c r="J380" i="11"/>
  <c r="L379" i="11"/>
  <c r="J379" i="11"/>
  <c r="L378" i="11"/>
  <c r="J378" i="11"/>
  <c r="L377" i="11"/>
  <c r="J377" i="11"/>
  <c r="L376" i="11"/>
  <c r="J376" i="11"/>
  <c r="L375" i="11"/>
  <c r="J375" i="11"/>
  <c r="L374" i="11"/>
  <c r="J374" i="11"/>
  <c r="L373" i="11"/>
  <c r="J373" i="11"/>
  <c r="L372" i="11"/>
  <c r="J372" i="11"/>
  <c r="L371" i="11"/>
  <c r="J371" i="11"/>
  <c r="L370" i="11"/>
  <c r="J370" i="11"/>
  <c r="L369" i="11"/>
  <c r="J369" i="11"/>
  <c r="L368" i="11"/>
  <c r="J368" i="11"/>
  <c r="L367" i="11"/>
  <c r="J367" i="11"/>
  <c r="L366" i="11"/>
  <c r="J366" i="11"/>
  <c r="L365" i="11"/>
  <c r="J365" i="11"/>
  <c r="L364" i="11"/>
  <c r="J364" i="11"/>
  <c r="L363" i="11"/>
  <c r="J363" i="11"/>
  <c r="L362" i="11"/>
  <c r="J362" i="11"/>
  <c r="L361" i="11"/>
  <c r="J361" i="11"/>
  <c r="L360" i="11"/>
  <c r="J360" i="11"/>
  <c r="L359" i="11"/>
  <c r="J359" i="11"/>
  <c r="L358" i="11"/>
  <c r="J358" i="11"/>
  <c r="L357" i="11"/>
  <c r="J357" i="11"/>
  <c r="L356" i="11"/>
  <c r="J356" i="11"/>
  <c r="L355" i="11"/>
  <c r="J355" i="11"/>
  <c r="L354" i="11"/>
  <c r="J354" i="11"/>
  <c r="L353" i="11"/>
  <c r="J353" i="11"/>
  <c r="L352" i="11"/>
  <c r="J352" i="11"/>
  <c r="L351" i="11"/>
  <c r="J351" i="11"/>
  <c r="L350" i="11"/>
  <c r="J350" i="11"/>
  <c r="L349" i="11"/>
  <c r="J349" i="11"/>
  <c r="L348" i="11"/>
  <c r="J348" i="11"/>
  <c r="L347" i="11"/>
  <c r="J347" i="11"/>
  <c r="L346" i="11"/>
  <c r="J346" i="11"/>
  <c r="L345" i="11"/>
  <c r="J345" i="11"/>
  <c r="L344" i="11"/>
  <c r="J344" i="11"/>
  <c r="L343" i="11"/>
  <c r="J343" i="11"/>
  <c r="L342" i="11"/>
  <c r="J342" i="11"/>
  <c r="L341" i="11"/>
  <c r="J341" i="11"/>
  <c r="L340" i="11"/>
  <c r="J340" i="11"/>
  <c r="L339" i="11"/>
  <c r="J339" i="11"/>
  <c r="L338" i="11"/>
  <c r="J338" i="11"/>
  <c r="L337" i="11"/>
  <c r="J337" i="11"/>
  <c r="L336" i="11"/>
  <c r="J336" i="11"/>
  <c r="L335" i="11"/>
  <c r="J335" i="11"/>
  <c r="L334" i="11"/>
  <c r="J334" i="11"/>
  <c r="L333" i="11"/>
  <c r="J333" i="11"/>
  <c r="L332" i="11"/>
  <c r="J332" i="11"/>
  <c r="L331" i="11"/>
  <c r="J331" i="11"/>
  <c r="L330" i="11"/>
  <c r="J330" i="11"/>
  <c r="L329" i="11"/>
  <c r="J329" i="11"/>
  <c r="L328" i="11"/>
  <c r="J328" i="11"/>
  <c r="L327" i="11"/>
  <c r="J327" i="11"/>
  <c r="L326" i="11"/>
  <c r="J326" i="11"/>
  <c r="L325" i="11"/>
  <c r="J325" i="11"/>
  <c r="L324" i="11"/>
  <c r="J324" i="11"/>
  <c r="L323" i="11"/>
  <c r="J323" i="11"/>
  <c r="L322" i="11"/>
  <c r="J322" i="11"/>
  <c r="L321" i="11"/>
  <c r="J321" i="11"/>
  <c r="L320" i="11"/>
  <c r="J320" i="11"/>
  <c r="L319" i="11"/>
  <c r="J319" i="11"/>
  <c r="L318" i="11"/>
  <c r="J318" i="11"/>
  <c r="L317" i="11"/>
  <c r="J317" i="11"/>
  <c r="L316" i="11"/>
  <c r="J316" i="11"/>
  <c r="L315" i="11"/>
  <c r="J315" i="11"/>
  <c r="L314" i="11"/>
  <c r="J314" i="11"/>
  <c r="L313" i="11"/>
  <c r="J313" i="11"/>
  <c r="L312" i="11"/>
  <c r="J312" i="11"/>
  <c r="L311" i="11"/>
  <c r="J311" i="11"/>
  <c r="L310" i="11"/>
  <c r="J310" i="11"/>
  <c r="L309" i="11"/>
  <c r="J309" i="11"/>
  <c r="L308" i="11"/>
  <c r="J308" i="11"/>
  <c r="L307" i="11"/>
  <c r="J307" i="11"/>
  <c r="L306" i="11"/>
  <c r="J306" i="11"/>
  <c r="L305" i="11"/>
  <c r="J305" i="11"/>
  <c r="L304" i="11"/>
  <c r="J304" i="11"/>
  <c r="L303" i="11"/>
  <c r="J303" i="11"/>
  <c r="L302" i="11"/>
  <c r="J302" i="11"/>
  <c r="L301" i="11"/>
  <c r="J301" i="11"/>
  <c r="L300" i="11"/>
  <c r="J300" i="11"/>
  <c r="L299" i="11"/>
  <c r="J299" i="11"/>
  <c r="L298" i="11"/>
  <c r="J298" i="11"/>
  <c r="L297" i="11"/>
  <c r="J297" i="11"/>
  <c r="L296" i="11"/>
  <c r="J296" i="11"/>
  <c r="L295" i="11"/>
  <c r="J295" i="11"/>
  <c r="L294" i="11"/>
  <c r="J294" i="11"/>
  <c r="L293" i="11"/>
  <c r="J293" i="11"/>
  <c r="L292" i="11"/>
  <c r="J292" i="11"/>
  <c r="L291" i="11"/>
  <c r="J291" i="11"/>
  <c r="L290" i="11"/>
  <c r="J290" i="11"/>
  <c r="L289" i="11"/>
  <c r="J289" i="11"/>
  <c r="L288" i="11"/>
  <c r="J288" i="11"/>
  <c r="L287" i="11"/>
  <c r="J287" i="11"/>
  <c r="L286" i="11"/>
  <c r="J286" i="11"/>
  <c r="L285" i="11"/>
  <c r="J285" i="11"/>
  <c r="L284" i="11"/>
  <c r="J284" i="11"/>
  <c r="L283" i="11"/>
  <c r="J283" i="11"/>
  <c r="L282" i="11"/>
  <c r="J282" i="11"/>
  <c r="L281" i="11"/>
  <c r="J281" i="11"/>
  <c r="L280" i="11"/>
  <c r="J280" i="11"/>
  <c r="L279" i="11"/>
  <c r="J279" i="11"/>
  <c r="L278" i="11"/>
  <c r="J278" i="11"/>
  <c r="L277" i="11"/>
  <c r="J277" i="11"/>
  <c r="L276" i="11"/>
  <c r="J276" i="11"/>
  <c r="L275" i="11"/>
  <c r="J275" i="11"/>
  <c r="L274" i="11"/>
  <c r="J274" i="11"/>
  <c r="L273" i="11"/>
  <c r="J273" i="11"/>
  <c r="L272" i="11"/>
  <c r="J272" i="11"/>
  <c r="L271" i="11"/>
  <c r="J271" i="11"/>
  <c r="L270" i="11"/>
  <c r="J270" i="11"/>
  <c r="L269" i="11"/>
  <c r="J269" i="11"/>
  <c r="L268" i="11"/>
  <c r="J268" i="11"/>
  <c r="L267" i="11"/>
  <c r="J267" i="11"/>
  <c r="L266" i="11"/>
  <c r="J266" i="11"/>
  <c r="L265" i="11"/>
  <c r="J265" i="11"/>
  <c r="L264" i="11"/>
  <c r="J264" i="11"/>
  <c r="L263" i="11"/>
  <c r="J263" i="11"/>
  <c r="L262" i="11"/>
  <c r="J262" i="11"/>
  <c r="L261" i="11"/>
  <c r="J261" i="11"/>
  <c r="L260" i="11"/>
  <c r="J260" i="11"/>
  <c r="L259" i="11"/>
  <c r="J259" i="11"/>
  <c r="L258" i="11"/>
  <c r="J258" i="11"/>
  <c r="L257" i="11"/>
  <c r="J257" i="11"/>
  <c r="L256" i="11"/>
  <c r="J256" i="11"/>
  <c r="L255" i="11"/>
  <c r="J255" i="11"/>
  <c r="L254" i="11"/>
  <c r="J254" i="11"/>
  <c r="L253" i="11"/>
  <c r="J253" i="11"/>
  <c r="L252" i="11"/>
  <c r="J252" i="11"/>
  <c r="L251" i="11"/>
  <c r="J251" i="11"/>
  <c r="L250" i="11"/>
  <c r="J250" i="11"/>
  <c r="L249" i="11"/>
  <c r="J249" i="11"/>
  <c r="L248" i="11"/>
  <c r="J248" i="11"/>
  <c r="L247" i="11"/>
  <c r="J247" i="11"/>
  <c r="L246" i="11"/>
  <c r="J246" i="11"/>
  <c r="L245" i="11"/>
  <c r="J245" i="11"/>
  <c r="L244" i="11"/>
  <c r="J244" i="11"/>
  <c r="L243" i="11"/>
  <c r="J243" i="11"/>
  <c r="L242" i="11"/>
  <c r="J242" i="11"/>
  <c r="L241" i="11"/>
  <c r="J241" i="11"/>
  <c r="L240" i="11"/>
  <c r="J240" i="11"/>
  <c r="L239" i="11"/>
  <c r="J239" i="11"/>
  <c r="L238" i="11"/>
  <c r="J238" i="11"/>
  <c r="L237" i="11"/>
  <c r="J237" i="11"/>
  <c r="L236" i="11"/>
  <c r="J236" i="11"/>
  <c r="L235" i="11"/>
  <c r="J235" i="11"/>
  <c r="L234" i="11"/>
  <c r="J234" i="11"/>
  <c r="L233" i="11"/>
  <c r="J233" i="11"/>
  <c r="L232" i="11"/>
  <c r="J232" i="11"/>
  <c r="L231" i="11"/>
  <c r="J231" i="11"/>
  <c r="L230" i="11"/>
  <c r="J230" i="11"/>
  <c r="L229" i="11"/>
  <c r="J229" i="11"/>
  <c r="L228" i="11"/>
  <c r="J228" i="11"/>
  <c r="L227" i="11"/>
  <c r="J227" i="11"/>
  <c r="L226" i="11"/>
  <c r="J226" i="11"/>
  <c r="L225" i="11"/>
  <c r="J225" i="11"/>
  <c r="L224" i="11"/>
  <c r="J224" i="11"/>
  <c r="L223" i="11"/>
  <c r="J223" i="11"/>
  <c r="L222" i="11"/>
  <c r="J222" i="11"/>
  <c r="L221" i="11"/>
  <c r="J221" i="11"/>
  <c r="L220" i="11"/>
  <c r="J220" i="11"/>
  <c r="L219" i="11"/>
  <c r="J219" i="11"/>
  <c r="L218" i="11"/>
  <c r="J218" i="11"/>
  <c r="L217" i="11"/>
  <c r="J217" i="11"/>
  <c r="L216" i="11"/>
  <c r="J216" i="11"/>
  <c r="L215" i="11"/>
  <c r="J215" i="11"/>
  <c r="L214" i="11"/>
  <c r="J214" i="11"/>
  <c r="L213" i="11"/>
  <c r="J213" i="11"/>
  <c r="L212" i="11"/>
  <c r="J212" i="11"/>
  <c r="L211" i="11"/>
  <c r="J211" i="11"/>
  <c r="L210" i="11"/>
  <c r="J210" i="11"/>
  <c r="L209" i="11"/>
  <c r="J209" i="11"/>
  <c r="L208" i="11"/>
  <c r="J208" i="11"/>
  <c r="L207" i="11"/>
  <c r="J207" i="11"/>
  <c r="L206" i="11"/>
  <c r="J206" i="11"/>
  <c r="L205" i="11"/>
  <c r="J205" i="11"/>
  <c r="L204" i="11"/>
  <c r="J204" i="11"/>
  <c r="L203" i="11"/>
  <c r="J203" i="11"/>
  <c r="L202" i="11"/>
  <c r="J202" i="11"/>
  <c r="L201" i="11"/>
  <c r="J201" i="11"/>
  <c r="L200" i="11"/>
  <c r="J200" i="11"/>
  <c r="L199" i="11"/>
  <c r="J199" i="11"/>
  <c r="L198" i="11"/>
  <c r="J198" i="11"/>
  <c r="L197" i="11"/>
  <c r="J197" i="11"/>
  <c r="L196" i="11"/>
  <c r="J196" i="11"/>
  <c r="L195" i="11"/>
  <c r="J195" i="11"/>
  <c r="L194" i="11"/>
  <c r="J194" i="11"/>
  <c r="L193" i="11"/>
  <c r="J193" i="11"/>
  <c r="L192" i="11"/>
  <c r="J192" i="11"/>
  <c r="L191" i="11"/>
  <c r="J191" i="11"/>
  <c r="L190" i="11"/>
  <c r="J190" i="11"/>
  <c r="L189" i="11"/>
  <c r="J189" i="11"/>
  <c r="L188" i="11"/>
  <c r="J188" i="11"/>
  <c r="L187" i="11"/>
  <c r="J187" i="11"/>
  <c r="L186" i="11"/>
  <c r="J186" i="11"/>
  <c r="L185" i="11"/>
  <c r="J185" i="11"/>
  <c r="L184" i="11"/>
  <c r="J184" i="11"/>
  <c r="L183" i="11"/>
  <c r="J183" i="11"/>
  <c r="L182" i="11"/>
  <c r="J182" i="11"/>
  <c r="L181" i="11"/>
  <c r="J181" i="11"/>
  <c r="L180" i="11"/>
  <c r="J180" i="11"/>
  <c r="L179" i="11"/>
  <c r="J179" i="11"/>
  <c r="L178" i="11"/>
  <c r="J178" i="11"/>
  <c r="L177" i="11"/>
  <c r="J177" i="11"/>
  <c r="L176" i="11"/>
  <c r="J176" i="11"/>
  <c r="L175" i="11"/>
  <c r="J175" i="11"/>
  <c r="L174" i="11"/>
  <c r="J174" i="11"/>
  <c r="L173" i="11"/>
  <c r="J173" i="11"/>
  <c r="L172" i="11"/>
  <c r="J172" i="11"/>
  <c r="L171" i="11"/>
  <c r="J171" i="11"/>
  <c r="L170" i="11"/>
  <c r="J170" i="11"/>
  <c r="L169" i="11"/>
  <c r="J169" i="11"/>
  <c r="L168" i="11"/>
  <c r="J168" i="11"/>
  <c r="L167" i="11"/>
  <c r="J167" i="11"/>
  <c r="L166" i="11"/>
  <c r="J166" i="11"/>
  <c r="L165" i="11"/>
  <c r="J165" i="11"/>
  <c r="L164" i="11"/>
  <c r="J164" i="11"/>
  <c r="L163" i="11"/>
  <c r="J163" i="11"/>
  <c r="L162" i="11"/>
  <c r="J162" i="11"/>
  <c r="L161" i="11"/>
  <c r="J161" i="11"/>
  <c r="L160" i="11"/>
  <c r="J160" i="11"/>
  <c r="L159" i="11"/>
  <c r="J159" i="11"/>
  <c r="L158" i="11"/>
  <c r="J158" i="11"/>
  <c r="L157" i="11"/>
  <c r="J157" i="11"/>
  <c r="L156" i="11"/>
  <c r="J156" i="11"/>
  <c r="L155" i="11"/>
  <c r="J155" i="11"/>
  <c r="L154" i="11"/>
  <c r="J154" i="11"/>
  <c r="L153" i="11"/>
  <c r="J153" i="11"/>
  <c r="L152" i="11"/>
  <c r="J152" i="11"/>
  <c r="L151" i="11"/>
  <c r="J151" i="11"/>
  <c r="L150" i="11"/>
  <c r="J150" i="11"/>
  <c r="L149" i="11"/>
  <c r="J149" i="11"/>
  <c r="L148" i="11"/>
  <c r="J148" i="11"/>
  <c r="L147" i="11"/>
  <c r="J147" i="11"/>
  <c r="L146" i="11"/>
  <c r="J146" i="11"/>
  <c r="L145" i="11"/>
  <c r="J145" i="11"/>
  <c r="L144" i="11"/>
  <c r="J144" i="11"/>
  <c r="L143" i="11"/>
  <c r="J143" i="11"/>
  <c r="L142" i="11"/>
  <c r="J142" i="11"/>
  <c r="L141" i="11"/>
  <c r="J141" i="11"/>
  <c r="L140" i="11"/>
  <c r="J140" i="11"/>
  <c r="L139" i="11"/>
  <c r="J139" i="11"/>
  <c r="L138" i="11"/>
  <c r="J138" i="11"/>
  <c r="L137" i="11"/>
  <c r="J137" i="11"/>
  <c r="L136" i="11"/>
  <c r="J136" i="11"/>
  <c r="L135" i="11"/>
  <c r="J135" i="11"/>
  <c r="L134" i="11"/>
  <c r="J134" i="11"/>
  <c r="L133" i="11"/>
  <c r="J133" i="11"/>
  <c r="L132" i="11"/>
  <c r="J132" i="11"/>
  <c r="L131" i="11"/>
  <c r="J131" i="11"/>
  <c r="L130" i="11"/>
  <c r="J130" i="11"/>
  <c r="L129" i="11"/>
  <c r="J129" i="11"/>
  <c r="L128" i="11"/>
  <c r="J128" i="11"/>
  <c r="L127" i="11"/>
  <c r="J127" i="11"/>
  <c r="L126" i="11"/>
  <c r="J126" i="11"/>
  <c r="L125" i="11"/>
  <c r="J125" i="11"/>
  <c r="L124" i="11"/>
  <c r="J124" i="11"/>
  <c r="L123" i="11"/>
  <c r="J123" i="11"/>
  <c r="L122" i="11"/>
  <c r="J122" i="11"/>
  <c r="L121" i="11"/>
  <c r="J121" i="11"/>
  <c r="L120" i="11"/>
  <c r="J120" i="11"/>
  <c r="L119" i="11"/>
  <c r="J119" i="11"/>
  <c r="L118" i="11"/>
  <c r="J118" i="11"/>
  <c r="L117" i="11"/>
  <c r="J117" i="11"/>
  <c r="L116" i="11"/>
  <c r="J116" i="11"/>
  <c r="L115" i="11"/>
  <c r="J115" i="11"/>
  <c r="L114" i="11"/>
  <c r="J114" i="11"/>
  <c r="L113" i="11"/>
  <c r="J113" i="11"/>
  <c r="L112" i="11"/>
  <c r="J112" i="11"/>
  <c r="L111" i="11"/>
  <c r="J111" i="11"/>
  <c r="L110" i="11"/>
  <c r="J110" i="11"/>
  <c r="L109" i="11"/>
  <c r="J109" i="11"/>
  <c r="L108" i="11"/>
  <c r="J108" i="11"/>
  <c r="L107" i="11"/>
  <c r="J107" i="11"/>
  <c r="L106" i="11"/>
  <c r="J106" i="11"/>
  <c r="L105" i="11"/>
  <c r="J105" i="11"/>
  <c r="L104" i="11"/>
  <c r="J104" i="11"/>
  <c r="L103" i="11"/>
  <c r="J103" i="11"/>
  <c r="L102" i="11"/>
  <c r="J102" i="11"/>
  <c r="L101" i="11"/>
  <c r="J101" i="11"/>
  <c r="L100" i="11"/>
  <c r="J100" i="11"/>
  <c r="L99" i="11"/>
  <c r="J99" i="11"/>
  <c r="L98" i="11"/>
  <c r="J98" i="11"/>
  <c r="L97" i="11"/>
  <c r="J97" i="11"/>
  <c r="L96" i="11"/>
  <c r="J96" i="11"/>
  <c r="L95" i="11"/>
  <c r="J95" i="11"/>
  <c r="L94" i="11"/>
  <c r="J94" i="11"/>
  <c r="L93" i="11"/>
  <c r="J93" i="11"/>
  <c r="L92" i="11"/>
  <c r="J92" i="11"/>
  <c r="L91" i="11"/>
  <c r="J91" i="11"/>
  <c r="L90" i="11"/>
  <c r="J90" i="11"/>
  <c r="L89" i="11"/>
  <c r="J89" i="11"/>
  <c r="L88" i="11"/>
  <c r="J88" i="11"/>
  <c r="L87" i="11"/>
  <c r="J87" i="11"/>
  <c r="L86" i="11"/>
  <c r="J86" i="11"/>
  <c r="L85" i="11"/>
  <c r="J85" i="11"/>
  <c r="L84" i="11"/>
  <c r="J84" i="11"/>
  <c r="L83" i="11"/>
  <c r="J83" i="11"/>
  <c r="L82" i="11"/>
  <c r="J82" i="11"/>
  <c r="L81" i="11"/>
  <c r="J81" i="11"/>
  <c r="L80" i="11"/>
  <c r="J80" i="11"/>
  <c r="L79" i="11"/>
  <c r="J79" i="11"/>
  <c r="L78" i="11"/>
  <c r="J78" i="11"/>
  <c r="L77" i="11"/>
  <c r="J77" i="11"/>
  <c r="L76" i="11"/>
  <c r="J76" i="11"/>
  <c r="L75" i="11"/>
  <c r="J75" i="11"/>
  <c r="L74" i="11"/>
  <c r="J74" i="11"/>
  <c r="L73" i="11"/>
  <c r="J73" i="11"/>
  <c r="L72" i="11"/>
  <c r="J72" i="11"/>
  <c r="L71" i="11"/>
  <c r="J71" i="11"/>
  <c r="L70" i="11"/>
  <c r="J70" i="11"/>
  <c r="L69" i="11"/>
  <c r="J69" i="11"/>
  <c r="L68" i="11"/>
  <c r="J68" i="11"/>
  <c r="L67" i="11"/>
  <c r="J67" i="11"/>
  <c r="L66" i="11"/>
  <c r="J66" i="11"/>
  <c r="L65" i="11"/>
  <c r="J65" i="11"/>
  <c r="L64" i="11"/>
  <c r="J64" i="11"/>
  <c r="L63" i="11"/>
  <c r="J63" i="11"/>
  <c r="L62" i="11"/>
  <c r="J62" i="11"/>
  <c r="L61" i="11"/>
  <c r="J61" i="11"/>
  <c r="L60" i="11"/>
  <c r="J60" i="11"/>
  <c r="L59" i="11"/>
  <c r="J59" i="11"/>
  <c r="L58" i="11"/>
  <c r="J58" i="11"/>
  <c r="L57" i="11"/>
  <c r="J57" i="11"/>
  <c r="L56" i="11"/>
  <c r="J56" i="11"/>
  <c r="L55" i="11"/>
  <c r="J55" i="11"/>
  <c r="L54" i="11"/>
  <c r="J54" i="11"/>
  <c r="L53" i="11"/>
  <c r="J53" i="11"/>
  <c r="L52" i="11"/>
  <c r="J52" i="11"/>
  <c r="L51" i="11"/>
  <c r="J51" i="11"/>
  <c r="L50" i="11"/>
  <c r="J50" i="11"/>
  <c r="L49" i="11"/>
  <c r="J49" i="11"/>
  <c r="L48" i="11"/>
  <c r="J48" i="11"/>
  <c r="L47" i="11"/>
  <c r="J47" i="11"/>
  <c r="L46" i="11"/>
  <c r="J46" i="11"/>
  <c r="L45" i="11"/>
  <c r="J45" i="11"/>
  <c r="L44" i="11"/>
  <c r="J44" i="11"/>
  <c r="L43" i="11"/>
  <c r="J43" i="11"/>
  <c r="L42" i="11"/>
  <c r="J42" i="11"/>
  <c r="L41" i="11"/>
  <c r="J41" i="11"/>
  <c r="L40" i="11"/>
  <c r="J40" i="11"/>
  <c r="L39" i="11"/>
  <c r="J39" i="11"/>
  <c r="L38" i="11"/>
  <c r="J38" i="11"/>
  <c r="L37" i="11"/>
  <c r="J37" i="11"/>
  <c r="L36" i="11"/>
  <c r="J36" i="11"/>
  <c r="L35" i="11"/>
  <c r="J35" i="11"/>
  <c r="L34" i="11"/>
  <c r="J34" i="11"/>
  <c r="L33" i="11"/>
  <c r="J33" i="11"/>
  <c r="L32" i="11"/>
  <c r="J32" i="11"/>
  <c r="L31" i="11"/>
  <c r="J31" i="11"/>
  <c r="L30" i="11"/>
  <c r="J30" i="11"/>
  <c r="L29" i="11"/>
  <c r="J29" i="11"/>
  <c r="L28" i="11"/>
  <c r="J28" i="11"/>
  <c r="L27" i="11"/>
  <c r="J27" i="11"/>
  <c r="L26" i="11"/>
  <c r="J26" i="11"/>
  <c r="L25" i="11"/>
  <c r="J25" i="11"/>
  <c r="L24" i="11"/>
  <c r="J24" i="11"/>
  <c r="L23" i="11"/>
  <c r="J23" i="11"/>
  <c r="L22" i="11"/>
  <c r="J22" i="11"/>
  <c r="L21" i="11"/>
  <c r="J21" i="11"/>
  <c r="L20" i="11"/>
  <c r="J20" i="11"/>
  <c r="L19" i="11"/>
  <c r="J19" i="11"/>
  <c r="L18" i="11"/>
  <c r="J18" i="11"/>
  <c r="L17" i="11"/>
  <c r="J17" i="11"/>
  <c r="L16" i="11"/>
  <c r="J16" i="11"/>
  <c r="L15" i="11"/>
  <c r="J15" i="11"/>
  <c r="L14" i="11"/>
  <c r="J14" i="11"/>
  <c r="L13" i="11"/>
  <c r="J13" i="11"/>
  <c r="L12" i="11"/>
  <c r="J12" i="11"/>
  <c r="L11" i="11"/>
  <c r="J11" i="11"/>
  <c r="L10" i="11"/>
  <c r="J10" i="11"/>
  <c r="L9" i="11"/>
  <c r="J9" i="11"/>
  <c r="L8" i="11"/>
  <c r="J8" i="11"/>
  <c r="L7" i="11"/>
  <c r="J7" i="11"/>
  <c r="L6" i="11"/>
  <c r="J6" i="11"/>
  <c r="L5" i="11"/>
  <c r="J5" i="11"/>
  <c r="L4" i="11"/>
  <c r="J4" i="11"/>
  <c r="L3" i="11"/>
  <c r="J3" i="11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649" i="3"/>
  <c r="X648" i="3"/>
  <c r="X647" i="3"/>
  <c r="X646" i="3"/>
  <c r="X645" i="3"/>
  <c r="X644" i="3"/>
  <c r="X643" i="3"/>
  <c r="X642" i="3"/>
  <c r="X641" i="3"/>
  <c r="X640" i="3"/>
  <c r="X639" i="3"/>
  <c r="X638" i="3"/>
  <c r="X637" i="3"/>
  <c r="X636" i="3"/>
  <c r="X635" i="3"/>
  <c r="X634" i="3"/>
  <c r="X633" i="3"/>
  <c r="X632" i="3"/>
  <c r="X631" i="3"/>
  <c r="X630" i="3"/>
  <c r="X629" i="3"/>
  <c r="X628" i="3"/>
  <c r="X627" i="3"/>
  <c r="X626" i="3"/>
  <c r="X625" i="3"/>
  <c r="X624" i="3"/>
  <c r="X623" i="3"/>
  <c r="X622" i="3"/>
  <c r="X621" i="3"/>
  <c r="X620" i="3"/>
  <c r="X619" i="3"/>
  <c r="X618" i="3"/>
  <c r="X617" i="3"/>
  <c r="X616" i="3"/>
  <c r="X615" i="3"/>
  <c r="X614" i="3"/>
  <c r="X613" i="3"/>
  <c r="X612" i="3"/>
  <c r="X611" i="3"/>
  <c r="X610" i="3"/>
  <c r="X609" i="3"/>
  <c r="X608" i="3"/>
  <c r="X607" i="3"/>
  <c r="X606" i="3"/>
  <c r="X605" i="3"/>
  <c r="X604" i="3"/>
  <c r="X603" i="3"/>
  <c r="X602" i="3"/>
  <c r="X601" i="3"/>
  <c r="X600" i="3"/>
  <c r="X599" i="3"/>
  <c r="X598" i="3"/>
  <c r="X597" i="3"/>
  <c r="X596" i="3"/>
  <c r="X595" i="3"/>
  <c r="X594" i="3"/>
  <c r="X593" i="3"/>
  <c r="X592" i="3"/>
  <c r="X591" i="3"/>
  <c r="X590" i="3"/>
  <c r="X589" i="3"/>
  <c r="X588" i="3"/>
  <c r="X587" i="3"/>
  <c r="X586" i="3"/>
  <c r="X585" i="3"/>
  <c r="X584" i="3"/>
  <c r="X583" i="3"/>
  <c r="X582" i="3"/>
  <c r="X581" i="3"/>
  <c r="X580" i="3"/>
  <c r="X579" i="3"/>
  <c r="X578" i="3"/>
  <c r="X577" i="3"/>
  <c r="X576" i="3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07" i="3"/>
  <c r="X506" i="3"/>
  <c r="X505" i="3"/>
  <c r="X504" i="3"/>
  <c r="X503" i="3"/>
  <c r="X502" i="3"/>
  <c r="X501" i="3"/>
  <c r="X500" i="3"/>
  <c r="X499" i="3"/>
  <c r="X498" i="3"/>
  <c r="X497" i="3"/>
  <c r="X496" i="3"/>
  <c r="X495" i="3"/>
  <c r="X494" i="3"/>
  <c r="X493" i="3"/>
  <c r="X492" i="3"/>
  <c r="X491" i="3"/>
  <c r="X490" i="3"/>
  <c r="X489" i="3"/>
  <c r="X488" i="3"/>
  <c r="X487" i="3"/>
  <c r="X486" i="3"/>
  <c r="X485" i="3"/>
  <c r="X484" i="3"/>
  <c r="X483" i="3"/>
  <c r="X482" i="3"/>
  <c r="X481" i="3"/>
  <c r="X480" i="3"/>
  <c r="X479" i="3"/>
  <c r="X478" i="3"/>
  <c r="X477" i="3"/>
  <c r="X476" i="3"/>
  <c r="X475" i="3"/>
  <c r="X474" i="3"/>
  <c r="AB548" i="3" l="1"/>
  <c r="Z548" i="3"/>
  <c r="AB597" i="3"/>
  <c r="Z597" i="3"/>
  <c r="AB500" i="3"/>
  <c r="Z500" i="3"/>
  <c r="AB612" i="3"/>
  <c r="Z612" i="3"/>
  <c r="AB517" i="3"/>
  <c r="Z517" i="3"/>
  <c r="AB661" i="3"/>
  <c r="Z661" i="3"/>
  <c r="AB518" i="3"/>
  <c r="Z518" i="3"/>
  <c r="AB662" i="3"/>
  <c r="Z662" i="3"/>
  <c r="AB519" i="3"/>
  <c r="Z519" i="3"/>
  <c r="AB631" i="3"/>
  <c r="Z631" i="3"/>
  <c r="AB568" i="3"/>
  <c r="Z568" i="3"/>
  <c r="AB648" i="3"/>
  <c r="Z648" i="3"/>
  <c r="AB569" i="3"/>
  <c r="Z569" i="3"/>
  <c r="AB506" i="3"/>
  <c r="Z506" i="3"/>
  <c r="AB602" i="3"/>
  <c r="Z602" i="3"/>
  <c r="AB650" i="3"/>
  <c r="Z650" i="3"/>
  <c r="AB682" i="3"/>
  <c r="Z682" i="3"/>
  <c r="AB475" i="3"/>
  <c r="Z475" i="3"/>
  <c r="AB491" i="3"/>
  <c r="Z491" i="3"/>
  <c r="AB507" i="3"/>
  <c r="Z507" i="3"/>
  <c r="AB523" i="3"/>
  <c r="Z523" i="3"/>
  <c r="AB539" i="3"/>
  <c r="Z539" i="3"/>
  <c r="AB555" i="3"/>
  <c r="Z555" i="3"/>
  <c r="AB571" i="3"/>
  <c r="Z571" i="3"/>
  <c r="AB587" i="3"/>
  <c r="Z587" i="3"/>
  <c r="AB603" i="3"/>
  <c r="Z603" i="3"/>
  <c r="AB619" i="3"/>
  <c r="Z619" i="3"/>
  <c r="AB635" i="3"/>
  <c r="Z635" i="3"/>
  <c r="AB651" i="3"/>
  <c r="Z651" i="3"/>
  <c r="AB667" i="3"/>
  <c r="Z667" i="3"/>
  <c r="AB683" i="3"/>
  <c r="Z683" i="3"/>
  <c r="AB532" i="3"/>
  <c r="Z532" i="3"/>
  <c r="AB633" i="3"/>
  <c r="Z633" i="3"/>
  <c r="AB474" i="3"/>
  <c r="Z474" i="3"/>
  <c r="AB572" i="3"/>
  <c r="Z572" i="3"/>
  <c r="AB620" i="3"/>
  <c r="Z620" i="3"/>
  <c r="AB636" i="3"/>
  <c r="Z636" i="3"/>
  <c r="AB652" i="3"/>
  <c r="Z652" i="3"/>
  <c r="AB668" i="3"/>
  <c r="Z668" i="3"/>
  <c r="AB684" i="3"/>
  <c r="Z684" i="3"/>
  <c r="AB516" i="3"/>
  <c r="Z516" i="3"/>
  <c r="AB582" i="3"/>
  <c r="Z582" i="3"/>
  <c r="AB567" i="3"/>
  <c r="Z567" i="3"/>
  <c r="AB552" i="3"/>
  <c r="Z552" i="3"/>
  <c r="AB618" i="3"/>
  <c r="Z618" i="3"/>
  <c r="AB509" i="3"/>
  <c r="Z509" i="3"/>
  <c r="AB589" i="3"/>
  <c r="Z589" i="3"/>
  <c r="AB605" i="3"/>
  <c r="Z605" i="3"/>
  <c r="AB621" i="3"/>
  <c r="Z621" i="3"/>
  <c r="AB637" i="3"/>
  <c r="Z637" i="3"/>
  <c r="AB653" i="3"/>
  <c r="Z653" i="3"/>
  <c r="AB669" i="3"/>
  <c r="Z669" i="3"/>
  <c r="AB685" i="3"/>
  <c r="Z685" i="3"/>
  <c r="AB580" i="3"/>
  <c r="Z580" i="3"/>
  <c r="AB676" i="3"/>
  <c r="Z676" i="3"/>
  <c r="AB501" i="3"/>
  <c r="Z501" i="3"/>
  <c r="AB613" i="3"/>
  <c r="Z613" i="3"/>
  <c r="AB566" i="3"/>
  <c r="Z566" i="3"/>
  <c r="AB630" i="3"/>
  <c r="Z630" i="3"/>
  <c r="AB583" i="3"/>
  <c r="Z583" i="3"/>
  <c r="AB679" i="3"/>
  <c r="Z679" i="3"/>
  <c r="AB584" i="3"/>
  <c r="Z584" i="3"/>
  <c r="AB680" i="3"/>
  <c r="Z680" i="3"/>
  <c r="AB521" i="3"/>
  <c r="Z521" i="3"/>
  <c r="AB617" i="3"/>
  <c r="Z617" i="3"/>
  <c r="AB554" i="3"/>
  <c r="Z554" i="3"/>
  <c r="AB604" i="3"/>
  <c r="Z604" i="3"/>
  <c r="AB478" i="3"/>
  <c r="Z478" i="3"/>
  <c r="AB494" i="3"/>
  <c r="Z494" i="3"/>
  <c r="AB510" i="3"/>
  <c r="Z510" i="3"/>
  <c r="AB526" i="3"/>
  <c r="Z526" i="3"/>
  <c r="AB542" i="3"/>
  <c r="Z542" i="3"/>
  <c r="AB558" i="3"/>
  <c r="Z558" i="3"/>
  <c r="AB574" i="3"/>
  <c r="Z574" i="3"/>
  <c r="AB590" i="3"/>
  <c r="Z590" i="3"/>
  <c r="AB606" i="3"/>
  <c r="Z606" i="3"/>
  <c r="AB622" i="3"/>
  <c r="Z622" i="3"/>
  <c r="AB638" i="3"/>
  <c r="Z638" i="3"/>
  <c r="AB654" i="3"/>
  <c r="Z654" i="3"/>
  <c r="AB670" i="3"/>
  <c r="Z670" i="3"/>
  <c r="AB484" i="3"/>
  <c r="Z484" i="3"/>
  <c r="AB564" i="3"/>
  <c r="Z564" i="3"/>
  <c r="AB660" i="3"/>
  <c r="Z660" i="3"/>
  <c r="AB565" i="3"/>
  <c r="Z565" i="3"/>
  <c r="AB550" i="3"/>
  <c r="Z550" i="3"/>
  <c r="AB614" i="3"/>
  <c r="Z614" i="3"/>
  <c r="AB487" i="3"/>
  <c r="Z487" i="3"/>
  <c r="AB647" i="3"/>
  <c r="Z647" i="3"/>
  <c r="AB520" i="3"/>
  <c r="Z520" i="3"/>
  <c r="AB600" i="3"/>
  <c r="Z600" i="3"/>
  <c r="AB585" i="3"/>
  <c r="Z585" i="3"/>
  <c r="AB522" i="3"/>
  <c r="Z522" i="3"/>
  <c r="AB570" i="3"/>
  <c r="Z570" i="3"/>
  <c r="AB492" i="3"/>
  <c r="Z492" i="3"/>
  <c r="AB540" i="3"/>
  <c r="Z540" i="3"/>
  <c r="AB541" i="3"/>
  <c r="Z541" i="3"/>
  <c r="AB559" i="3"/>
  <c r="Z559" i="3"/>
  <c r="AB607" i="3"/>
  <c r="Z607" i="3"/>
  <c r="AB655" i="3"/>
  <c r="Z655" i="3"/>
  <c r="AB671" i="3"/>
  <c r="Z671" i="3"/>
  <c r="AB628" i="3"/>
  <c r="Z628" i="3"/>
  <c r="AB581" i="3"/>
  <c r="Z581" i="3"/>
  <c r="AB645" i="3"/>
  <c r="Z645" i="3"/>
  <c r="AB486" i="3"/>
  <c r="Z486" i="3"/>
  <c r="AB646" i="3"/>
  <c r="Z646" i="3"/>
  <c r="AB551" i="3"/>
  <c r="Z551" i="3"/>
  <c r="AB615" i="3"/>
  <c r="Z615" i="3"/>
  <c r="AB488" i="3"/>
  <c r="Z488" i="3"/>
  <c r="AB616" i="3"/>
  <c r="Z616" i="3"/>
  <c r="AB537" i="3"/>
  <c r="Z537" i="3"/>
  <c r="AB649" i="3"/>
  <c r="Z649" i="3"/>
  <c r="AB538" i="3"/>
  <c r="Z538" i="3"/>
  <c r="AB588" i="3"/>
  <c r="Z588" i="3"/>
  <c r="AB479" i="3"/>
  <c r="Z479" i="3"/>
  <c r="AB639" i="3"/>
  <c r="Z639" i="3"/>
  <c r="AB480" i="3"/>
  <c r="Z480" i="3"/>
  <c r="AB496" i="3"/>
  <c r="Z496" i="3"/>
  <c r="AB512" i="3"/>
  <c r="Z512" i="3"/>
  <c r="AB528" i="3"/>
  <c r="Z528" i="3"/>
  <c r="AB544" i="3"/>
  <c r="Z544" i="3"/>
  <c r="AB560" i="3"/>
  <c r="Z560" i="3"/>
  <c r="AB576" i="3"/>
  <c r="Z576" i="3"/>
  <c r="AB592" i="3"/>
  <c r="Z592" i="3"/>
  <c r="AB608" i="3"/>
  <c r="Z608" i="3"/>
  <c r="AB624" i="3"/>
  <c r="Z624" i="3"/>
  <c r="AB640" i="3"/>
  <c r="Z640" i="3"/>
  <c r="AB656" i="3"/>
  <c r="Z656" i="3"/>
  <c r="AB672" i="3"/>
  <c r="Z672" i="3"/>
  <c r="AB485" i="3"/>
  <c r="Z485" i="3"/>
  <c r="AB534" i="3"/>
  <c r="Z534" i="3"/>
  <c r="AB503" i="3"/>
  <c r="Z503" i="3"/>
  <c r="AB504" i="3"/>
  <c r="Z504" i="3"/>
  <c r="AB666" i="3"/>
  <c r="Z666" i="3"/>
  <c r="AB525" i="3"/>
  <c r="Z525" i="3"/>
  <c r="AB511" i="3"/>
  <c r="Z511" i="3"/>
  <c r="AB529" i="3"/>
  <c r="Z529" i="3"/>
  <c r="AB561" i="3"/>
  <c r="Z561" i="3"/>
  <c r="AB577" i="3"/>
  <c r="Z577" i="3"/>
  <c r="AB593" i="3"/>
  <c r="Z593" i="3"/>
  <c r="AB609" i="3"/>
  <c r="Z609" i="3"/>
  <c r="AB625" i="3"/>
  <c r="Z625" i="3"/>
  <c r="AB641" i="3"/>
  <c r="Z641" i="3"/>
  <c r="AB657" i="3"/>
  <c r="Z657" i="3"/>
  <c r="AB673" i="3"/>
  <c r="Z673" i="3"/>
  <c r="AB596" i="3"/>
  <c r="Z596" i="3"/>
  <c r="AB549" i="3"/>
  <c r="Z549" i="3"/>
  <c r="AB677" i="3"/>
  <c r="Z677" i="3"/>
  <c r="AB502" i="3"/>
  <c r="Z502" i="3"/>
  <c r="AB678" i="3"/>
  <c r="Z678" i="3"/>
  <c r="AB599" i="3"/>
  <c r="Z599" i="3"/>
  <c r="AB536" i="3"/>
  <c r="Z536" i="3"/>
  <c r="AB632" i="3"/>
  <c r="Z632" i="3"/>
  <c r="AB489" i="3"/>
  <c r="Z489" i="3"/>
  <c r="AB553" i="3"/>
  <c r="Z553" i="3"/>
  <c r="AB665" i="3"/>
  <c r="Z665" i="3"/>
  <c r="AB490" i="3"/>
  <c r="Z490" i="3"/>
  <c r="AB634" i="3"/>
  <c r="Z634" i="3"/>
  <c r="AB508" i="3"/>
  <c r="Z508" i="3"/>
  <c r="AB524" i="3"/>
  <c r="Z524" i="3"/>
  <c r="AB477" i="3"/>
  <c r="Z477" i="3"/>
  <c r="AB493" i="3"/>
  <c r="Z493" i="3"/>
  <c r="AB573" i="3"/>
  <c r="Z573" i="3"/>
  <c r="AB527" i="3"/>
  <c r="Z527" i="3"/>
  <c r="AB575" i="3"/>
  <c r="Z575" i="3"/>
  <c r="AB623" i="3"/>
  <c r="Z623" i="3"/>
  <c r="AB497" i="3"/>
  <c r="Z497" i="3"/>
  <c r="AB513" i="3"/>
  <c r="Z513" i="3"/>
  <c r="AB482" i="3"/>
  <c r="Z482" i="3"/>
  <c r="AB514" i="3"/>
  <c r="Z514" i="3"/>
  <c r="AB530" i="3"/>
  <c r="Z530" i="3"/>
  <c r="AB546" i="3"/>
  <c r="Z546" i="3"/>
  <c r="AB562" i="3"/>
  <c r="Z562" i="3"/>
  <c r="AB578" i="3"/>
  <c r="Z578" i="3"/>
  <c r="AB594" i="3"/>
  <c r="Z594" i="3"/>
  <c r="AB610" i="3"/>
  <c r="Z610" i="3"/>
  <c r="AB626" i="3"/>
  <c r="Z626" i="3"/>
  <c r="AB642" i="3"/>
  <c r="Z642" i="3"/>
  <c r="AB658" i="3"/>
  <c r="Z658" i="3"/>
  <c r="AB674" i="3"/>
  <c r="Z674" i="3"/>
  <c r="AB644" i="3"/>
  <c r="Z644" i="3"/>
  <c r="AB533" i="3"/>
  <c r="Z533" i="3"/>
  <c r="AB629" i="3"/>
  <c r="Z629" i="3"/>
  <c r="AB598" i="3"/>
  <c r="Z598" i="3"/>
  <c r="AB535" i="3"/>
  <c r="Z535" i="3"/>
  <c r="AB663" i="3"/>
  <c r="Z663" i="3"/>
  <c r="AB664" i="3"/>
  <c r="Z664" i="3"/>
  <c r="AB505" i="3"/>
  <c r="Z505" i="3"/>
  <c r="AB601" i="3"/>
  <c r="Z601" i="3"/>
  <c r="AB681" i="3"/>
  <c r="Z681" i="3"/>
  <c r="AB586" i="3"/>
  <c r="Z586" i="3"/>
  <c r="AB476" i="3"/>
  <c r="Z476" i="3"/>
  <c r="AB556" i="3"/>
  <c r="Z556" i="3"/>
  <c r="AB557" i="3"/>
  <c r="Z557" i="3"/>
  <c r="AB495" i="3"/>
  <c r="Z495" i="3"/>
  <c r="AB543" i="3"/>
  <c r="Z543" i="3"/>
  <c r="AB591" i="3"/>
  <c r="Z591" i="3"/>
  <c r="AB481" i="3"/>
  <c r="Z481" i="3"/>
  <c r="AB545" i="3"/>
  <c r="Z545" i="3"/>
  <c r="AB498" i="3"/>
  <c r="Z498" i="3"/>
  <c r="AB483" i="3"/>
  <c r="Z483" i="3"/>
  <c r="AB499" i="3"/>
  <c r="Z499" i="3"/>
  <c r="AB515" i="3"/>
  <c r="Z515" i="3"/>
  <c r="AB531" i="3"/>
  <c r="Z531" i="3"/>
  <c r="AB547" i="3"/>
  <c r="Z547" i="3"/>
  <c r="AB563" i="3"/>
  <c r="Z563" i="3"/>
  <c r="AB579" i="3"/>
  <c r="Z579" i="3"/>
  <c r="AB595" i="3"/>
  <c r="Z595" i="3"/>
  <c r="AB611" i="3"/>
  <c r="Z611" i="3"/>
  <c r="AB627" i="3"/>
  <c r="Z627" i="3"/>
  <c r="AB643" i="3"/>
  <c r="Z643" i="3"/>
  <c r="AB659" i="3"/>
  <c r="Z659" i="3"/>
  <c r="AB675" i="3"/>
  <c r="Z675" i="3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R2" i="12"/>
  <c r="X473" i="3"/>
  <c r="X472" i="3"/>
  <c r="X471" i="3"/>
  <c r="X470" i="3"/>
  <c r="X469" i="3"/>
  <c r="X468" i="3"/>
  <c r="AB473" i="3" l="1"/>
  <c r="Z473" i="3"/>
  <c r="AB472" i="3"/>
  <c r="Z472" i="3"/>
  <c r="AB469" i="3"/>
  <c r="Z469" i="3"/>
  <c r="AB468" i="3"/>
  <c r="Z468" i="3"/>
  <c r="AB470" i="3"/>
  <c r="Z470" i="3"/>
  <c r="AB471" i="3"/>
  <c r="Z471" i="3"/>
  <c r="X467" i="3"/>
  <c r="X466" i="3"/>
  <c r="X465" i="3"/>
  <c r="X464" i="3"/>
  <c r="X463" i="3"/>
  <c r="X462" i="3"/>
  <c r="X461" i="3"/>
  <c r="X460" i="3"/>
  <c r="X459" i="3"/>
  <c r="X458" i="3"/>
  <c r="X457" i="3"/>
  <c r="X456" i="3"/>
  <c r="X455" i="3"/>
  <c r="X454" i="3"/>
  <c r="X453" i="3"/>
  <c r="X452" i="3"/>
  <c r="X451" i="3"/>
  <c r="X450" i="3"/>
  <c r="X449" i="3"/>
  <c r="X448" i="3"/>
  <c r="X447" i="3"/>
  <c r="X446" i="3"/>
  <c r="X445" i="3"/>
  <c r="X444" i="3"/>
  <c r="X443" i="3"/>
  <c r="X442" i="3"/>
  <c r="X441" i="3"/>
  <c r="X440" i="3"/>
  <c r="X439" i="3"/>
  <c r="X438" i="3"/>
  <c r="X437" i="3"/>
  <c r="X436" i="3"/>
  <c r="X435" i="3"/>
  <c r="X434" i="3"/>
  <c r="X433" i="3"/>
  <c r="X432" i="3"/>
  <c r="X431" i="3"/>
  <c r="X430" i="3"/>
  <c r="X429" i="3"/>
  <c r="X428" i="3"/>
  <c r="X427" i="3"/>
  <c r="X426" i="3"/>
  <c r="X425" i="3"/>
  <c r="X424" i="3"/>
  <c r="X423" i="3"/>
  <c r="X422" i="3"/>
  <c r="X421" i="3"/>
  <c r="X420" i="3"/>
  <c r="X419" i="3"/>
  <c r="X418" i="3"/>
  <c r="X417" i="3"/>
  <c r="X416" i="3"/>
  <c r="X415" i="3"/>
  <c r="X414" i="3"/>
  <c r="X413" i="3"/>
  <c r="X412" i="3"/>
  <c r="X411" i="3"/>
  <c r="X410" i="3"/>
  <c r="X409" i="3"/>
  <c r="X408" i="3"/>
  <c r="X407" i="3"/>
  <c r="X406" i="3"/>
  <c r="X405" i="3"/>
  <c r="X404" i="3"/>
  <c r="X403" i="3"/>
  <c r="X402" i="3"/>
  <c r="X401" i="3"/>
  <c r="X400" i="3"/>
  <c r="X399" i="3"/>
  <c r="X398" i="3"/>
  <c r="X397" i="3"/>
  <c r="X396" i="3"/>
  <c r="X395" i="3"/>
  <c r="X394" i="3"/>
  <c r="X393" i="3"/>
  <c r="X392" i="3"/>
  <c r="X391" i="3"/>
  <c r="X390" i="3"/>
  <c r="X389" i="3"/>
  <c r="X388" i="3"/>
  <c r="X387" i="3"/>
  <c r="X386" i="3"/>
  <c r="X385" i="3"/>
  <c r="X384" i="3"/>
  <c r="X383" i="3"/>
  <c r="X382" i="3"/>
  <c r="X381" i="3"/>
  <c r="X380" i="3"/>
  <c r="X379" i="3"/>
  <c r="X378" i="3"/>
  <c r="X377" i="3"/>
  <c r="X376" i="3"/>
  <c r="X375" i="3"/>
  <c r="X374" i="3"/>
  <c r="X373" i="3"/>
  <c r="X372" i="3"/>
  <c r="X371" i="3"/>
  <c r="X370" i="3"/>
  <c r="X369" i="3"/>
  <c r="X368" i="3"/>
  <c r="X367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A3269" i="10"/>
  <c r="A3268" i="10"/>
  <c r="A3267" i="10"/>
  <c r="A3266" i="10"/>
  <c r="A3265" i="10"/>
  <c r="A3264" i="10"/>
  <c r="A3263" i="10"/>
  <c r="A3262" i="10"/>
  <c r="A3261" i="10"/>
  <c r="A3260" i="10"/>
  <c r="A3259" i="10"/>
  <c r="A3258" i="10"/>
  <c r="A3257" i="10"/>
  <c r="A3256" i="10"/>
  <c r="A3255" i="10"/>
  <c r="A3254" i="10"/>
  <c r="A3253" i="10"/>
  <c r="A3252" i="10"/>
  <c r="A3251" i="10"/>
  <c r="A3250" i="10"/>
  <c r="A3249" i="10"/>
  <c r="A3248" i="10"/>
  <c r="A3247" i="10"/>
  <c r="A3246" i="10"/>
  <c r="A3245" i="10"/>
  <c r="A3244" i="10"/>
  <c r="A3243" i="10"/>
  <c r="A3242" i="10"/>
  <c r="A3241" i="10"/>
  <c r="A3240" i="10"/>
  <c r="A3239" i="10"/>
  <c r="A3238" i="10"/>
  <c r="A3237" i="10"/>
  <c r="A3236" i="10"/>
  <c r="A3235" i="10"/>
  <c r="A3234" i="10"/>
  <c r="A3233" i="10"/>
  <c r="A3232" i="10"/>
  <c r="A3231" i="10"/>
  <c r="A3230" i="10"/>
  <c r="A3229" i="10"/>
  <c r="A3228" i="10"/>
  <c r="A3227" i="10"/>
  <c r="A3226" i="10"/>
  <c r="A3225" i="10"/>
  <c r="A3224" i="10"/>
  <c r="A3223" i="10"/>
  <c r="A3222" i="10"/>
  <c r="A3221" i="10"/>
  <c r="A3220" i="10"/>
  <c r="A3219" i="10"/>
  <c r="A3218" i="10"/>
  <c r="A3217" i="10"/>
  <c r="A3216" i="10"/>
  <c r="A3215" i="10"/>
  <c r="A3214" i="10"/>
  <c r="A3213" i="10"/>
  <c r="A3212" i="10"/>
  <c r="A3211" i="10"/>
  <c r="A3210" i="10"/>
  <c r="A3209" i="10"/>
  <c r="A3208" i="10"/>
  <c r="A3207" i="10"/>
  <c r="A3206" i="10"/>
  <c r="A3205" i="10"/>
  <c r="A3204" i="10"/>
  <c r="A3203" i="10"/>
  <c r="A3202" i="10"/>
  <c r="A3201" i="10"/>
  <c r="A3200" i="10"/>
  <c r="A3199" i="10"/>
  <c r="A3198" i="10"/>
  <c r="A3197" i="10"/>
  <c r="A3196" i="10"/>
  <c r="A3195" i="10"/>
  <c r="A3194" i="10"/>
  <c r="A3193" i="10"/>
  <c r="A3192" i="10"/>
  <c r="A3191" i="10"/>
  <c r="A3190" i="10"/>
  <c r="A3189" i="10"/>
  <c r="A3188" i="10"/>
  <c r="A3187" i="10"/>
  <c r="A3186" i="10"/>
  <c r="A3185" i="10"/>
  <c r="A3184" i="10"/>
  <c r="A3183" i="10"/>
  <c r="A3182" i="10"/>
  <c r="A3181" i="10"/>
  <c r="A3180" i="10"/>
  <c r="A3179" i="10"/>
  <c r="A3178" i="10"/>
  <c r="A3177" i="10"/>
  <c r="A3176" i="10"/>
  <c r="A3175" i="10"/>
  <c r="A3174" i="10"/>
  <c r="A3173" i="10"/>
  <c r="A3172" i="10"/>
  <c r="A3171" i="10"/>
  <c r="A3170" i="10"/>
  <c r="A3169" i="10"/>
  <c r="A3168" i="10"/>
  <c r="A3167" i="10"/>
  <c r="A3166" i="10"/>
  <c r="A3165" i="10"/>
  <c r="A3164" i="10"/>
  <c r="A3163" i="10"/>
  <c r="A3162" i="10"/>
  <c r="A3161" i="10"/>
  <c r="A3160" i="10"/>
  <c r="A3159" i="10"/>
  <c r="A3158" i="10"/>
  <c r="A3157" i="10"/>
  <c r="A3156" i="10"/>
  <c r="A3155" i="10"/>
  <c r="A3154" i="10"/>
  <c r="A3153" i="10"/>
  <c r="A3152" i="10"/>
  <c r="A3151" i="10"/>
  <c r="A3150" i="10"/>
  <c r="A3149" i="10"/>
  <c r="A3148" i="10"/>
  <c r="A3147" i="10"/>
  <c r="A3146" i="10"/>
  <c r="A3145" i="10"/>
  <c r="A3144" i="10"/>
  <c r="A3143" i="10"/>
  <c r="A3142" i="10"/>
  <c r="A3141" i="10"/>
  <c r="A3140" i="10"/>
  <c r="A3139" i="10"/>
  <c r="A3138" i="10"/>
  <c r="A3137" i="10"/>
  <c r="A3136" i="10"/>
  <c r="A3135" i="10"/>
  <c r="A3134" i="10"/>
  <c r="A3133" i="10"/>
  <c r="A3132" i="10"/>
  <c r="A3131" i="10"/>
  <c r="A3130" i="10"/>
  <c r="A3129" i="10"/>
  <c r="A3128" i="10"/>
  <c r="A3127" i="10"/>
  <c r="A3126" i="10"/>
  <c r="A3125" i="10"/>
  <c r="A3124" i="10"/>
  <c r="A3123" i="10"/>
  <c r="A3122" i="10"/>
  <c r="A3121" i="10"/>
  <c r="A3120" i="10"/>
  <c r="A3119" i="10"/>
  <c r="A3118" i="10"/>
  <c r="A3117" i="10"/>
  <c r="A3116" i="10"/>
  <c r="A3115" i="10"/>
  <c r="A3114" i="10"/>
  <c r="A3113" i="10"/>
  <c r="A3112" i="10"/>
  <c r="A3111" i="10"/>
  <c r="A3110" i="10"/>
  <c r="A3109" i="10"/>
  <c r="A3108" i="10"/>
  <c r="A3107" i="10"/>
  <c r="A3106" i="10"/>
  <c r="A3105" i="10"/>
  <c r="A3104" i="10"/>
  <c r="A3103" i="10"/>
  <c r="A3102" i="10"/>
  <c r="A3101" i="10"/>
  <c r="A3100" i="10"/>
  <c r="A3099" i="10"/>
  <c r="A3098" i="10"/>
  <c r="A3097" i="10"/>
  <c r="A3096" i="10"/>
  <c r="A3095" i="10"/>
  <c r="A3094" i="10"/>
  <c r="A3093" i="10"/>
  <c r="A3092" i="10"/>
  <c r="A3091" i="10"/>
  <c r="A3090" i="10"/>
  <c r="A3089" i="10"/>
  <c r="A3088" i="10"/>
  <c r="A3087" i="10"/>
  <c r="A3086" i="10"/>
  <c r="A3085" i="10"/>
  <c r="A3084" i="10"/>
  <c r="A3083" i="10"/>
  <c r="A3082" i="10"/>
  <c r="A3081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6" i="10"/>
  <c r="A3065" i="10"/>
  <c r="A3064" i="10"/>
  <c r="A3063" i="10"/>
  <c r="A3062" i="10"/>
  <c r="A3061" i="10"/>
  <c r="A3060" i="10"/>
  <c r="A3059" i="10"/>
  <c r="A3058" i="10"/>
  <c r="A3057" i="10"/>
  <c r="A3056" i="10"/>
  <c r="A3055" i="10"/>
  <c r="A3054" i="10"/>
  <c r="A3053" i="10"/>
  <c r="A3052" i="10"/>
  <c r="A3051" i="10"/>
  <c r="A3050" i="10"/>
  <c r="A3049" i="10"/>
  <c r="A3048" i="10"/>
  <c r="A3047" i="10"/>
  <c r="A3046" i="10"/>
  <c r="A3045" i="10"/>
  <c r="A3044" i="10"/>
  <c r="A3043" i="10"/>
  <c r="A3042" i="10"/>
  <c r="A3041" i="10"/>
  <c r="A3040" i="10"/>
  <c r="A3039" i="10"/>
  <c r="A3038" i="10"/>
  <c r="A3037" i="10"/>
  <c r="A3036" i="10"/>
  <c r="A3035" i="10"/>
  <c r="A3034" i="10"/>
  <c r="A3033" i="10"/>
  <c r="A3032" i="10"/>
  <c r="A3031" i="10"/>
  <c r="A3030" i="10"/>
  <c r="A3029" i="10"/>
  <c r="A3028" i="10"/>
  <c r="A3027" i="10"/>
  <c r="A3026" i="10"/>
  <c r="A3025" i="10"/>
  <c r="A3024" i="10"/>
  <c r="A3023" i="10"/>
  <c r="A3022" i="10"/>
  <c r="A3021" i="10"/>
  <c r="A3020" i="10"/>
  <c r="A3019" i="10"/>
  <c r="A3018" i="10"/>
  <c r="A3017" i="10"/>
  <c r="A3016" i="10"/>
  <c r="A3015" i="10"/>
  <c r="A3014" i="10"/>
  <c r="A3013" i="10"/>
  <c r="A3012" i="10"/>
  <c r="A3011" i="10"/>
  <c r="A3010" i="10"/>
  <c r="A3009" i="10"/>
  <c r="A3008" i="10"/>
  <c r="A3007" i="10"/>
  <c r="A3006" i="10"/>
  <c r="A3005" i="10"/>
  <c r="A3004" i="10"/>
  <c r="A3003" i="10"/>
  <c r="A3002" i="10"/>
  <c r="A3001" i="10"/>
  <c r="A3000" i="10"/>
  <c r="A2999" i="10"/>
  <c r="A2998" i="10"/>
  <c r="A2997" i="10"/>
  <c r="A2996" i="10"/>
  <c r="A2995" i="10"/>
  <c r="A2994" i="10"/>
  <c r="A2993" i="10"/>
  <c r="A2992" i="10"/>
  <c r="A2991" i="10"/>
  <c r="A2990" i="10"/>
  <c r="A2989" i="10"/>
  <c r="A2988" i="10"/>
  <c r="A2987" i="10"/>
  <c r="A2986" i="10"/>
  <c r="A2985" i="10"/>
  <c r="A2984" i="10"/>
  <c r="A2983" i="10"/>
  <c r="A2982" i="10"/>
  <c r="A2981" i="10"/>
  <c r="A2980" i="10"/>
  <c r="A2979" i="10"/>
  <c r="A2978" i="10"/>
  <c r="A2977" i="10"/>
  <c r="A2976" i="10"/>
  <c r="A2975" i="10"/>
  <c r="A2974" i="10"/>
  <c r="A2973" i="10"/>
  <c r="A2972" i="10"/>
  <c r="A2971" i="10"/>
  <c r="A2970" i="10"/>
  <c r="A2969" i="10"/>
  <c r="A2968" i="10"/>
  <c r="A2967" i="10"/>
  <c r="A2966" i="10"/>
  <c r="A2965" i="10"/>
  <c r="A2964" i="10"/>
  <c r="A2963" i="10"/>
  <c r="A2962" i="10"/>
  <c r="A2961" i="10"/>
  <c r="A2960" i="10"/>
  <c r="A2959" i="10"/>
  <c r="A2958" i="10"/>
  <c r="A2957" i="10"/>
  <c r="A2956" i="10"/>
  <c r="A2955" i="10"/>
  <c r="A2954" i="10"/>
  <c r="A2953" i="10"/>
  <c r="A2952" i="10"/>
  <c r="A2951" i="10"/>
  <c r="A2950" i="10"/>
  <c r="A2949" i="10"/>
  <c r="A2948" i="10"/>
  <c r="A2947" i="10"/>
  <c r="A2946" i="10"/>
  <c r="A2945" i="10"/>
  <c r="A2944" i="10"/>
  <c r="A2943" i="10"/>
  <c r="A2942" i="10"/>
  <c r="A2941" i="10"/>
  <c r="A2940" i="10"/>
  <c r="A2939" i="10"/>
  <c r="A2938" i="10"/>
  <c r="A2937" i="10"/>
  <c r="A2936" i="10"/>
  <c r="A2935" i="10"/>
  <c r="A2934" i="10"/>
  <c r="A2933" i="10"/>
  <c r="A2932" i="10"/>
  <c r="A2931" i="10"/>
  <c r="A2930" i="10"/>
  <c r="A2929" i="10"/>
  <c r="A2928" i="10"/>
  <c r="A2927" i="10"/>
  <c r="A2926" i="10"/>
  <c r="A2925" i="10"/>
  <c r="A2924" i="10"/>
  <c r="A2923" i="10"/>
  <c r="A2922" i="10"/>
  <c r="A2921" i="10"/>
  <c r="A2920" i="10"/>
  <c r="A2919" i="10"/>
  <c r="A2918" i="10"/>
  <c r="A2917" i="10"/>
  <c r="A2916" i="10"/>
  <c r="A2915" i="10"/>
  <c r="A2914" i="10"/>
  <c r="A2913" i="10"/>
  <c r="A2912" i="10"/>
  <c r="A2911" i="10"/>
  <c r="A2910" i="10"/>
  <c r="A2909" i="10"/>
  <c r="A2908" i="10"/>
  <c r="A2907" i="10"/>
  <c r="A2906" i="10"/>
  <c r="A2905" i="10"/>
  <c r="A2904" i="10"/>
  <c r="A2903" i="10"/>
  <c r="A2902" i="10"/>
  <c r="A2901" i="10"/>
  <c r="A2900" i="10"/>
  <c r="A2899" i="10"/>
  <c r="A2898" i="10"/>
  <c r="A2897" i="10"/>
  <c r="A2896" i="10"/>
  <c r="A2895" i="10"/>
  <c r="A2894" i="10"/>
  <c r="A2893" i="10"/>
  <c r="A2892" i="10"/>
  <c r="A2891" i="10"/>
  <c r="A2890" i="10"/>
  <c r="A2889" i="10"/>
  <c r="A2888" i="10"/>
  <c r="A2887" i="10"/>
  <c r="A2886" i="10"/>
  <c r="A2885" i="10"/>
  <c r="A2884" i="10"/>
  <c r="A2883" i="10"/>
  <c r="A2882" i="10"/>
  <c r="A2881" i="10"/>
  <c r="A2880" i="10"/>
  <c r="A2879" i="10"/>
  <c r="A2878" i="10"/>
  <c r="A2877" i="10"/>
  <c r="A2876" i="10"/>
  <c r="A2875" i="10"/>
  <c r="A2874" i="10"/>
  <c r="A2873" i="10"/>
  <c r="A2872" i="10"/>
  <c r="A2871" i="10"/>
  <c r="A2870" i="10"/>
  <c r="A2869" i="10"/>
  <c r="A2868" i="10"/>
  <c r="A2867" i="10"/>
  <c r="A2866" i="10"/>
  <c r="A2865" i="10"/>
  <c r="A2864" i="10"/>
  <c r="A2863" i="10"/>
  <c r="A2862" i="10"/>
  <c r="A2861" i="10"/>
  <c r="A2860" i="10"/>
  <c r="A2859" i="10"/>
  <c r="A2858" i="10"/>
  <c r="A2857" i="10"/>
  <c r="A2856" i="10"/>
  <c r="A2855" i="10"/>
  <c r="A2854" i="10"/>
  <c r="A2853" i="10"/>
  <c r="A2852" i="10"/>
  <c r="A2851" i="10"/>
  <c r="A2850" i="10"/>
  <c r="A2849" i="10"/>
  <c r="A2848" i="10"/>
  <c r="A2847" i="10"/>
  <c r="A2846" i="10"/>
  <c r="A2845" i="10"/>
  <c r="A2844" i="10"/>
  <c r="A2843" i="10"/>
  <c r="A2842" i="10"/>
  <c r="A2841" i="10"/>
  <c r="A2840" i="10"/>
  <c r="A2839" i="10"/>
  <c r="A2838" i="10"/>
  <c r="A2837" i="10"/>
  <c r="A2836" i="10"/>
  <c r="A2835" i="10"/>
  <c r="A2834" i="10"/>
  <c r="A2833" i="10"/>
  <c r="A2832" i="10"/>
  <c r="A2831" i="10"/>
  <c r="A2830" i="10"/>
  <c r="A2829" i="10"/>
  <c r="A2828" i="10"/>
  <c r="A2827" i="10"/>
  <c r="A2826" i="10"/>
  <c r="A2825" i="10"/>
  <c r="A2824" i="10"/>
  <c r="A2823" i="10"/>
  <c r="A2822" i="10"/>
  <c r="A2821" i="10"/>
  <c r="A2820" i="10"/>
  <c r="A2819" i="10"/>
  <c r="A2818" i="10"/>
  <c r="A2817" i="10"/>
  <c r="A2816" i="10"/>
  <c r="A2815" i="10"/>
  <c r="A2814" i="10"/>
  <c r="A2813" i="10"/>
  <c r="A2812" i="10"/>
  <c r="A2811" i="10"/>
  <c r="A2810" i="10"/>
  <c r="A2809" i="10"/>
  <c r="A2808" i="10"/>
  <c r="A2807" i="10"/>
  <c r="A2806" i="10"/>
  <c r="A2805" i="10"/>
  <c r="A2804" i="10"/>
  <c r="A2803" i="10"/>
  <c r="A2802" i="10"/>
  <c r="A2801" i="10"/>
  <c r="A2800" i="10"/>
  <c r="A2799" i="10"/>
  <c r="A2798" i="10"/>
  <c r="A2797" i="10"/>
  <c r="A2796" i="10"/>
  <c r="A2795" i="10"/>
  <c r="A2794" i="10"/>
  <c r="A2793" i="10"/>
  <c r="A2792" i="10"/>
  <c r="A2791" i="10"/>
  <c r="A2790" i="10"/>
  <c r="A2789" i="10"/>
  <c r="A2788" i="10"/>
  <c r="A2787" i="10"/>
  <c r="A2786" i="10"/>
  <c r="A2785" i="10"/>
  <c r="A2784" i="10"/>
  <c r="A2783" i="10"/>
  <c r="A2782" i="10"/>
  <c r="A2781" i="10"/>
  <c r="A2780" i="10"/>
  <c r="A2779" i="10"/>
  <c r="A2778" i="10"/>
  <c r="A2777" i="10"/>
  <c r="A2776" i="10"/>
  <c r="A2775" i="10"/>
  <c r="A2774" i="10"/>
  <c r="A2773" i="10"/>
  <c r="A2772" i="10"/>
  <c r="A2771" i="10"/>
  <c r="A2770" i="10"/>
  <c r="A2769" i="10"/>
  <c r="A2768" i="10"/>
  <c r="A2767" i="10"/>
  <c r="A2766" i="10"/>
  <c r="A2765" i="10"/>
  <c r="A2764" i="10"/>
  <c r="A2763" i="10"/>
  <c r="A2762" i="10"/>
  <c r="A2761" i="10"/>
  <c r="A2760" i="10"/>
  <c r="A2759" i="10"/>
  <c r="A2758" i="10"/>
  <c r="A2757" i="10"/>
  <c r="A2756" i="10"/>
  <c r="A2755" i="10"/>
  <c r="A2754" i="10"/>
  <c r="A2753" i="10"/>
  <c r="A2752" i="10"/>
  <c r="A2751" i="10"/>
  <c r="A2750" i="10"/>
  <c r="A2749" i="10"/>
  <c r="A2748" i="10"/>
  <c r="A2747" i="10"/>
  <c r="A2746" i="10"/>
  <c r="A2745" i="10"/>
  <c r="A2744" i="10"/>
  <c r="A2743" i="10"/>
  <c r="A2742" i="10"/>
  <c r="A2741" i="10"/>
  <c r="A2740" i="10"/>
  <c r="A2739" i="10"/>
  <c r="A2738" i="10"/>
  <c r="A2737" i="10"/>
  <c r="A2736" i="10"/>
  <c r="A2735" i="10"/>
  <c r="A2734" i="10"/>
  <c r="A2733" i="10"/>
  <c r="A2732" i="10"/>
  <c r="A2731" i="10"/>
  <c r="A2730" i="10"/>
  <c r="A2729" i="10"/>
  <c r="A2728" i="10"/>
  <c r="A2727" i="10"/>
  <c r="A2726" i="10"/>
  <c r="A2725" i="10"/>
  <c r="A2724" i="10"/>
  <c r="A2723" i="10"/>
  <c r="A2722" i="10"/>
  <c r="A2721" i="10"/>
  <c r="A2720" i="10"/>
  <c r="A2719" i="10"/>
  <c r="A2718" i="10"/>
  <c r="A2717" i="10"/>
  <c r="A2716" i="10"/>
  <c r="A2715" i="10"/>
  <c r="A2714" i="10"/>
  <c r="A2713" i="10"/>
  <c r="A2712" i="10"/>
  <c r="A2711" i="10"/>
  <c r="A2710" i="10"/>
  <c r="A2709" i="10"/>
  <c r="A2708" i="10"/>
  <c r="A2707" i="10"/>
  <c r="A2706" i="10"/>
  <c r="A2705" i="10"/>
  <c r="A2704" i="10"/>
  <c r="A2703" i="10"/>
  <c r="A2702" i="10"/>
  <c r="A2701" i="10"/>
  <c r="A2700" i="10"/>
  <c r="A2699" i="10"/>
  <c r="A2698" i="10"/>
  <c r="A2697" i="10"/>
  <c r="A2696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1" i="10"/>
  <c r="A2680" i="10"/>
  <c r="A2679" i="10"/>
  <c r="A2678" i="10"/>
  <c r="A2677" i="10"/>
  <c r="A2676" i="10"/>
  <c r="A2675" i="10"/>
  <c r="A2674" i="10"/>
  <c r="A2673" i="10"/>
  <c r="A2672" i="10"/>
  <c r="A2671" i="10"/>
  <c r="A2670" i="10"/>
  <c r="A2669" i="10"/>
  <c r="A2668" i="10"/>
  <c r="A2667" i="10"/>
  <c r="A2666" i="10"/>
  <c r="A2665" i="10"/>
  <c r="A2664" i="10"/>
  <c r="A2663" i="10"/>
  <c r="A2662" i="10"/>
  <c r="A2661" i="10"/>
  <c r="A2660" i="10"/>
  <c r="A2659" i="10"/>
  <c r="A2658" i="10"/>
  <c r="A2657" i="10"/>
  <c r="A2656" i="10"/>
  <c r="A2655" i="10"/>
  <c r="A2654" i="10"/>
  <c r="A2653" i="10"/>
  <c r="A2652" i="10"/>
  <c r="A2651" i="10"/>
  <c r="A2650" i="10"/>
  <c r="A2649" i="10"/>
  <c r="A2648" i="10"/>
  <c r="A2647" i="10"/>
  <c r="A2646" i="10"/>
  <c r="A2645" i="10"/>
  <c r="A2644" i="10"/>
  <c r="A2643" i="10"/>
  <c r="A2642" i="10"/>
  <c r="A2641" i="10"/>
  <c r="A2640" i="10"/>
  <c r="A2639" i="10"/>
  <c r="A2638" i="10"/>
  <c r="A2637" i="10"/>
  <c r="A2636" i="10"/>
  <c r="A2635" i="10"/>
  <c r="A2634" i="10"/>
  <c r="A2633" i="10"/>
  <c r="A2632" i="10"/>
  <c r="A2631" i="10"/>
  <c r="A2630" i="10"/>
  <c r="A2629" i="10"/>
  <c r="A2628" i="10"/>
  <c r="A2627" i="10"/>
  <c r="A2626" i="10"/>
  <c r="A2625" i="10"/>
  <c r="A2624" i="10"/>
  <c r="A2623" i="10"/>
  <c r="A2622" i="10"/>
  <c r="A2621" i="10"/>
  <c r="A2620" i="10"/>
  <c r="A2619" i="10"/>
  <c r="A2618" i="10"/>
  <c r="A2617" i="10"/>
  <c r="A2616" i="10"/>
  <c r="A2615" i="10"/>
  <c r="A2614" i="10"/>
  <c r="A2613" i="10"/>
  <c r="A2612" i="10"/>
  <c r="A2611" i="10"/>
  <c r="A2610" i="10"/>
  <c r="A2609" i="10"/>
  <c r="A2608" i="10"/>
  <c r="A2607" i="10"/>
  <c r="A2606" i="10"/>
  <c r="A2605" i="10"/>
  <c r="A2604" i="10"/>
  <c r="A2603" i="10"/>
  <c r="A2602" i="10"/>
  <c r="A2601" i="10"/>
  <c r="A2600" i="10"/>
  <c r="A2599" i="10"/>
  <c r="A2598" i="10"/>
  <c r="A2597" i="10"/>
  <c r="A2596" i="10"/>
  <c r="A2595" i="10"/>
  <c r="A2594" i="10"/>
  <c r="A2593" i="10"/>
  <c r="A2592" i="10"/>
  <c r="A2591" i="10"/>
  <c r="A2590" i="10"/>
  <c r="A2589" i="10"/>
  <c r="A2588" i="10"/>
  <c r="A2587" i="10"/>
  <c r="A2586" i="10"/>
  <c r="A2585" i="10"/>
  <c r="A2584" i="10"/>
  <c r="A2583" i="10"/>
  <c r="A2582" i="10"/>
  <c r="A2581" i="10"/>
  <c r="A2580" i="10"/>
  <c r="A2579" i="10"/>
  <c r="A2578" i="10"/>
  <c r="A2577" i="10"/>
  <c r="A2576" i="10"/>
  <c r="A2575" i="10"/>
  <c r="A2574" i="10"/>
  <c r="A2573" i="10"/>
  <c r="A2572" i="10"/>
  <c r="A2571" i="10"/>
  <c r="A2570" i="10"/>
  <c r="A2569" i="10"/>
  <c r="A2568" i="10"/>
  <c r="A2567" i="10"/>
  <c r="A2566" i="10"/>
  <c r="A2565" i="10"/>
  <c r="A2564" i="10"/>
  <c r="A2563" i="10"/>
  <c r="A2562" i="10"/>
  <c r="A2561" i="10"/>
  <c r="A2560" i="10"/>
  <c r="A2559" i="10"/>
  <c r="A2558" i="10"/>
  <c r="A2557" i="10"/>
  <c r="A2556" i="10"/>
  <c r="A2555" i="10"/>
  <c r="A2554" i="10"/>
  <c r="A2553" i="10"/>
  <c r="A2552" i="10"/>
  <c r="A2551" i="10"/>
  <c r="A2550" i="10"/>
  <c r="A2549" i="10"/>
  <c r="A2548" i="10"/>
  <c r="A2547" i="10"/>
  <c r="A2546" i="10"/>
  <c r="A2545" i="10"/>
  <c r="A2544" i="10"/>
  <c r="A2543" i="10"/>
  <c r="A2542" i="10"/>
  <c r="A2541" i="10"/>
  <c r="A2540" i="10"/>
  <c r="A2539" i="10"/>
  <c r="A2538" i="10"/>
  <c r="A2537" i="10"/>
  <c r="A2536" i="10"/>
  <c r="A2535" i="10"/>
  <c r="A2534" i="10"/>
  <c r="A2533" i="10"/>
  <c r="A2532" i="10"/>
  <c r="A2531" i="10"/>
  <c r="A2530" i="10"/>
  <c r="A2529" i="10"/>
  <c r="A2528" i="10"/>
  <c r="A2527" i="10"/>
  <c r="A2526" i="10"/>
  <c r="A2525" i="10"/>
  <c r="A2524" i="10"/>
  <c r="A2523" i="10"/>
  <c r="A2522" i="10"/>
  <c r="A2521" i="10"/>
  <c r="A2520" i="10"/>
  <c r="A2519" i="10"/>
  <c r="A2518" i="10"/>
  <c r="A2517" i="10"/>
  <c r="A2516" i="10"/>
  <c r="A2515" i="10"/>
  <c r="A2514" i="10"/>
  <c r="A2513" i="10"/>
  <c r="A2512" i="10"/>
  <c r="A2511" i="10"/>
  <c r="A2510" i="10"/>
  <c r="A2509" i="10"/>
  <c r="A2508" i="10"/>
  <c r="A2507" i="10"/>
  <c r="A2506" i="10"/>
  <c r="A2505" i="10"/>
  <c r="A2504" i="10"/>
  <c r="A2503" i="10"/>
  <c r="A2502" i="10"/>
  <c r="A2501" i="10"/>
  <c r="A2500" i="10"/>
  <c r="A2499" i="10"/>
  <c r="A2498" i="10"/>
  <c r="A2497" i="10"/>
  <c r="A2496" i="10"/>
  <c r="A2495" i="10"/>
  <c r="A2494" i="10"/>
  <c r="A2493" i="10"/>
  <c r="A2492" i="10"/>
  <c r="A2491" i="10"/>
  <c r="A2490" i="10"/>
  <c r="A2489" i="10"/>
  <c r="A2488" i="10"/>
  <c r="A2487" i="10"/>
  <c r="A2486" i="10"/>
  <c r="A2485" i="10"/>
  <c r="A2484" i="10"/>
  <c r="A2483" i="10"/>
  <c r="A2482" i="10"/>
  <c r="A2481" i="10"/>
  <c r="A2480" i="10"/>
  <c r="A2479" i="10"/>
  <c r="A2478" i="10"/>
  <c r="A2477" i="10"/>
  <c r="A2476" i="10"/>
  <c r="A2475" i="10"/>
  <c r="A2474" i="10"/>
  <c r="A2473" i="10"/>
  <c r="A2472" i="10"/>
  <c r="A2471" i="10"/>
  <c r="A2470" i="10"/>
  <c r="A2469" i="10"/>
  <c r="A2468" i="10"/>
  <c r="A2467" i="10"/>
  <c r="A2466" i="10"/>
  <c r="A2465" i="10"/>
  <c r="A2464" i="10"/>
  <c r="A2463" i="10"/>
  <c r="A2462" i="10"/>
  <c r="A2461" i="10"/>
  <c r="A2460" i="10"/>
  <c r="A2459" i="10"/>
  <c r="A2458" i="10"/>
  <c r="A2457" i="10"/>
  <c r="A2456" i="10"/>
  <c r="A2455" i="10"/>
  <c r="A2454" i="10"/>
  <c r="A2453" i="10"/>
  <c r="A2452" i="10"/>
  <c r="A2451" i="10"/>
  <c r="A2450" i="10"/>
  <c r="A2449" i="10"/>
  <c r="A2448" i="10"/>
  <c r="A2447" i="10"/>
  <c r="A2446" i="10"/>
  <c r="A2445" i="10"/>
  <c r="A2444" i="10"/>
  <c r="A2443" i="10"/>
  <c r="A2442" i="10"/>
  <c r="A2441" i="10"/>
  <c r="A2440" i="10"/>
  <c r="A2439" i="10"/>
  <c r="A2438" i="10"/>
  <c r="A2437" i="10"/>
  <c r="A2436" i="10"/>
  <c r="A2435" i="10"/>
  <c r="A2434" i="10"/>
  <c r="A2433" i="10"/>
  <c r="A2432" i="10"/>
  <c r="A2431" i="10"/>
  <c r="A2430" i="10"/>
  <c r="A2429" i="10"/>
  <c r="A2428" i="10"/>
  <c r="A2427" i="10"/>
  <c r="A2426" i="10"/>
  <c r="A2425" i="10"/>
  <c r="A2424" i="10"/>
  <c r="A2423" i="10"/>
  <c r="A2422" i="10"/>
  <c r="A2421" i="10"/>
  <c r="A2420" i="10"/>
  <c r="A2419" i="10"/>
  <c r="A2418" i="10"/>
  <c r="A2417" i="10"/>
  <c r="A2416" i="10"/>
  <c r="A2415" i="10"/>
  <c r="A2414" i="10"/>
  <c r="A2413" i="10"/>
  <c r="A2412" i="10"/>
  <c r="A2411" i="10"/>
  <c r="A2410" i="10"/>
  <c r="A2409" i="10"/>
  <c r="A2408" i="10"/>
  <c r="A2407" i="10"/>
  <c r="A2406" i="10"/>
  <c r="A2405" i="10"/>
  <c r="A2404" i="10"/>
  <c r="A2403" i="10"/>
  <c r="A2402" i="10"/>
  <c r="A2401" i="10"/>
  <c r="A2400" i="10"/>
  <c r="A2399" i="10"/>
  <c r="A2398" i="10"/>
  <c r="A2397" i="10"/>
  <c r="A2396" i="10"/>
  <c r="A2395" i="10"/>
  <c r="A2394" i="10"/>
  <c r="A2393" i="10"/>
  <c r="A2392" i="10"/>
  <c r="A2391" i="10"/>
  <c r="A2390" i="10"/>
  <c r="A2389" i="10"/>
  <c r="A2388" i="10"/>
  <c r="A2387" i="10"/>
  <c r="A2386" i="10"/>
  <c r="A2385" i="10"/>
  <c r="A2384" i="10"/>
  <c r="A2383" i="10"/>
  <c r="A2382" i="10"/>
  <c r="A2381" i="10"/>
  <c r="A2380" i="10"/>
  <c r="A2379" i="10"/>
  <c r="A2378" i="10"/>
  <c r="A2377" i="10"/>
  <c r="A2376" i="10"/>
  <c r="A2375" i="10"/>
  <c r="A2374" i="10"/>
  <c r="A2373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8" i="10"/>
  <c r="A2357" i="10"/>
  <c r="A2356" i="10"/>
  <c r="A2355" i="10"/>
  <c r="A2354" i="10"/>
  <c r="A2353" i="10"/>
  <c r="A2352" i="10"/>
  <c r="A2351" i="10"/>
  <c r="A2350" i="10"/>
  <c r="A2349" i="10"/>
  <c r="A2348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6" i="10"/>
  <c r="A2335" i="10"/>
  <c r="A2334" i="10"/>
  <c r="A2333" i="10"/>
  <c r="A2332" i="10"/>
  <c r="A2331" i="10"/>
  <c r="A2330" i="10"/>
  <c r="A2329" i="10"/>
  <c r="A2328" i="10"/>
  <c r="A2327" i="10"/>
  <c r="A2326" i="10"/>
  <c r="A2325" i="10"/>
  <c r="A2324" i="10"/>
  <c r="A2323" i="10"/>
  <c r="A2322" i="10"/>
  <c r="A2321" i="10"/>
  <c r="A2320" i="10"/>
  <c r="A2319" i="10"/>
  <c r="A2318" i="10"/>
  <c r="A2317" i="10"/>
  <c r="A2316" i="10"/>
  <c r="A2315" i="10"/>
  <c r="A2314" i="10"/>
  <c r="A2313" i="10"/>
  <c r="A2312" i="10"/>
  <c r="A2311" i="10"/>
  <c r="A2310" i="10"/>
  <c r="A2309" i="10"/>
  <c r="A2308" i="10"/>
  <c r="A2307" i="10"/>
  <c r="A2306" i="10"/>
  <c r="A2305" i="10"/>
  <c r="A2304" i="10"/>
  <c r="A2303" i="10"/>
  <c r="A2302" i="10"/>
  <c r="A2301" i="10"/>
  <c r="A2300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4" i="10"/>
  <c r="A2283" i="10"/>
  <c r="A2282" i="10"/>
  <c r="A2281" i="10"/>
  <c r="A2280" i="10"/>
  <c r="A2279" i="10"/>
  <c r="A2278" i="10"/>
  <c r="A2277" i="10"/>
  <c r="A2276" i="10"/>
  <c r="A2275" i="10"/>
  <c r="A2274" i="10"/>
  <c r="A2273" i="10"/>
  <c r="A2272" i="10"/>
  <c r="A2271" i="10"/>
  <c r="A2270" i="10"/>
  <c r="A2269" i="10"/>
  <c r="A2268" i="10"/>
  <c r="A2267" i="10"/>
  <c r="A2266" i="10"/>
  <c r="A2265" i="10"/>
  <c r="A2264" i="10"/>
  <c r="A2263" i="10"/>
  <c r="A2262" i="10"/>
  <c r="A2261" i="10"/>
  <c r="A2260" i="10"/>
  <c r="A2259" i="10"/>
  <c r="A2258" i="10"/>
  <c r="A2257" i="10"/>
  <c r="A2256" i="10"/>
  <c r="A2255" i="10"/>
  <c r="A2254" i="10"/>
  <c r="A2253" i="10"/>
  <c r="A2252" i="10"/>
  <c r="A2251" i="10"/>
  <c r="A2250" i="10"/>
  <c r="A2249" i="10"/>
  <c r="A2248" i="10"/>
  <c r="A2247" i="10"/>
  <c r="A2246" i="10"/>
  <c r="A2245" i="10"/>
  <c r="A2244" i="10"/>
  <c r="A2243" i="10"/>
  <c r="A2242" i="10"/>
  <c r="A2241" i="10"/>
  <c r="A2240" i="10"/>
  <c r="A2239" i="10"/>
  <c r="A2238" i="10"/>
  <c r="A2237" i="10"/>
  <c r="A2236" i="10"/>
  <c r="A2235" i="10"/>
  <c r="A2234" i="10"/>
  <c r="A2233" i="10"/>
  <c r="A2232" i="10"/>
  <c r="A2231" i="10"/>
  <c r="A2230" i="10"/>
  <c r="A2229" i="10"/>
  <c r="A2228" i="10"/>
  <c r="A2227" i="10"/>
  <c r="A2226" i="10"/>
  <c r="A2225" i="10"/>
  <c r="A2224" i="10"/>
  <c r="A2223" i="10"/>
  <c r="A2222" i="10"/>
  <c r="A2221" i="10"/>
  <c r="A2220" i="10"/>
  <c r="A2219" i="10"/>
  <c r="A2218" i="10"/>
  <c r="A2217" i="10"/>
  <c r="A2216" i="10"/>
  <c r="A2215" i="10"/>
  <c r="A2214" i="10"/>
  <c r="A2213" i="10"/>
  <c r="A2212" i="10"/>
  <c r="A2211" i="10"/>
  <c r="A2210" i="10"/>
  <c r="A2209" i="10"/>
  <c r="A2208" i="10"/>
  <c r="A2207" i="10"/>
  <c r="A2206" i="10"/>
  <c r="A2205" i="10"/>
  <c r="A2204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5" i="10"/>
  <c r="A2184" i="10"/>
  <c r="A2183" i="10"/>
  <c r="A2182" i="10"/>
  <c r="A2181" i="10"/>
  <c r="A2180" i="10"/>
  <c r="A2179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5" i="10"/>
  <c r="A2164" i="10"/>
  <c r="A2163" i="10"/>
  <c r="A2162" i="10"/>
  <c r="A2161" i="10"/>
  <c r="A2160" i="10"/>
  <c r="A2159" i="10"/>
  <c r="A2158" i="10"/>
  <c r="A2157" i="10"/>
  <c r="A2156" i="10"/>
  <c r="A2155" i="10"/>
  <c r="A2154" i="10"/>
  <c r="A2153" i="10"/>
  <c r="A2152" i="10"/>
  <c r="A2151" i="10"/>
  <c r="A2150" i="10"/>
  <c r="A2149" i="10"/>
  <c r="A2148" i="10"/>
  <c r="A2147" i="10"/>
  <c r="A2146" i="10"/>
  <c r="A2145" i="10"/>
  <c r="A2144" i="10"/>
  <c r="A2143" i="10"/>
  <c r="A2142" i="10"/>
  <c r="A2141" i="10"/>
  <c r="A2140" i="10"/>
  <c r="A2139" i="10"/>
  <c r="A2138" i="10"/>
  <c r="A2137" i="10"/>
  <c r="A2136" i="10"/>
  <c r="A2135" i="10"/>
  <c r="A2134" i="10"/>
  <c r="A2133" i="10"/>
  <c r="A2132" i="10"/>
  <c r="A2131" i="10"/>
  <c r="A2130" i="10"/>
  <c r="A2129" i="10"/>
  <c r="A2128" i="10"/>
  <c r="A2127" i="10"/>
  <c r="A2126" i="10"/>
  <c r="A2125" i="10"/>
  <c r="A2124" i="10"/>
  <c r="A2123" i="10"/>
  <c r="A2122" i="10"/>
  <c r="A2121" i="10"/>
  <c r="A2120" i="10"/>
  <c r="A2119" i="10"/>
  <c r="A2118" i="10"/>
  <c r="A2117" i="10"/>
  <c r="A2116" i="10"/>
  <c r="A2115" i="10"/>
  <c r="A2114" i="10"/>
  <c r="A2113" i="10"/>
  <c r="A2112" i="10"/>
  <c r="A2111" i="10"/>
  <c r="A2110" i="10"/>
  <c r="A2109" i="10"/>
  <c r="A2108" i="10"/>
  <c r="A2107" i="10"/>
  <c r="A2106" i="10"/>
  <c r="A2105" i="10"/>
  <c r="A2104" i="10"/>
  <c r="A2103" i="10"/>
  <c r="A2102" i="10"/>
  <c r="A2101" i="10"/>
  <c r="A2100" i="10"/>
  <c r="A2099" i="10"/>
  <c r="A2098" i="10"/>
  <c r="A2097" i="10"/>
  <c r="A2096" i="10"/>
  <c r="A2095" i="10"/>
  <c r="A2094" i="10"/>
  <c r="A2093" i="10"/>
  <c r="A2092" i="10"/>
  <c r="A2091" i="10"/>
  <c r="A2090" i="10"/>
  <c r="A2089" i="10"/>
  <c r="A2088" i="10"/>
  <c r="A2087" i="10"/>
  <c r="A2086" i="10"/>
  <c r="A2085" i="10"/>
  <c r="A2084" i="10"/>
  <c r="A2083" i="10"/>
  <c r="A2082" i="10"/>
  <c r="A2081" i="10"/>
  <c r="A2080" i="10"/>
  <c r="A2079" i="10"/>
  <c r="A2078" i="10"/>
  <c r="A2077" i="10"/>
  <c r="A2076" i="10"/>
  <c r="A2075" i="10"/>
  <c r="A2074" i="10"/>
  <c r="A2073" i="10"/>
  <c r="A2072" i="10"/>
  <c r="A2071" i="10"/>
  <c r="A2070" i="10"/>
  <c r="A2069" i="10"/>
  <c r="A2068" i="10"/>
  <c r="A2067" i="10"/>
  <c r="A2066" i="10"/>
  <c r="A2065" i="10"/>
  <c r="A2064" i="10"/>
  <c r="A2063" i="10"/>
  <c r="A2062" i="10"/>
  <c r="A2061" i="10"/>
  <c r="A2060" i="10"/>
  <c r="A2059" i="10"/>
  <c r="A2058" i="10"/>
  <c r="A2057" i="10"/>
  <c r="A2056" i="10"/>
  <c r="A2055" i="10"/>
  <c r="A2054" i="10"/>
  <c r="A2053" i="10"/>
  <c r="A2052" i="10"/>
  <c r="A2051" i="10"/>
  <c r="A2050" i="10"/>
  <c r="A2049" i="10"/>
  <c r="A2048" i="10"/>
  <c r="A2047" i="10"/>
  <c r="A2046" i="10"/>
  <c r="A2045" i="10"/>
  <c r="A2044" i="10"/>
  <c r="A2043" i="10"/>
  <c r="A2042" i="10"/>
  <c r="A2041" i="10"/>
  <c r="A2040" i="10"/>
  <c r="A2039" i="10"/>
  <c r="A2038" i="10"/>
  <c r="A2037" i="10"/>
  <c r="A2036" i="10"/>
  <c r="A2035" i="10"/>
  <c r="A2034" i="10"/>
  <c r="A2033" i="10"/>
  <c r="A2032" i="10"/>
  <c r="A2031" i="10"/>
  <c r="A2030" i="10"/>
  <c r="A2029" i="10"/>
  <c r="A2028" i="10"/>
  <c r="A2027" i="10"/>
  <c r="A2026" i="10"/>
  <c r="A2025" i="10"/>
  <c r="A2024" i="10"/>
  <c r="A2023" i="10"/>
  <c r="A2022" i="10"/>
  <c r="A2021" i="10"/>
  <c r="A2020" i="10"/>
  <c r="A2019" i="10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B256" i="3" l="1"/>
  <c r="Z256" i="3"/>
  <c r="AB384" i="3"/>
  <c r="Z384" i="3"/>
  <c r="AB321" i="3"/>
  <c r="Z321" i="3"/>
  <c r="AB433" i="3"/>
  <c r="Z433" i="3"/>
  <c r="AB258" i="3"/>
  <c r="Z258" i="3"/>
  <c r="AB274" i="3"/>
  <c r="Z274" i="3"/>
  <c r="AB466" i="3"/>
  <c r="Z466" i="3"/>
  <c r="AB211" i="3"/>
  <c r="Z211" i="3"/>
  <c r="AB227" i="3"/>
  <c r="Z227" i="3"/>
  <c r="AB243" i="3"/>
  <c r="Z243" i="3"/>
  <c r="AB259" i="3"/>
  <c r="Z259" i="3"/>
  <c r="AB275" i="3"/>
  <c r="Z275" i="3"/>
  <c r="AB291" i="3"/>
  <c r="Z291" i="3"/>
  <c r="AB307" i="3"/>
  <c r="Z307" i="3"/>
  <c r="AB323" i="3"/>
  <c r="Z323" i="3"/>
  <c r="AB339" i="3"/>
  <c r="Z339" i="3"/>
  <c r="AB355" i="3"/>
  <c r="Z355" i="3"/>
  <c r="AB371" i="3"/>
  <c r="Z371" i="3"/>
  <c r="AB387" i="3"/>
  <c r="Z387" i="3"/>
  <c r="AB403" i="3"/>
  <c r="Z403" i="3"/>
  <c r="AB419" i="3"/>
  <c r="Z419" i="3"/>
  <c r="AB435" i="3"/>
  <c r="Z435" i="3"/>
  <c r="AB451" i="3"/>
  <c r="Z451" i="3"/>
  <c r="AB467" i="3"/>
  <c r="Z467" i="3"/>
  <c r="AB402" i="3"/>
  <c r="Z402" i="3"/>
  <c r="AB212" i="3"/>
  <c r="Z212" i="3"/>
  <c r="AB228" i="3"/>
  <c r="Z228" i="3"/>
  <c r="AB244" i="3"/>
  <c r="Z244" i="3"/>
  <c r="AB260" i="3"/>
  <c r="Z260" i="3"/>
  <c r="AB276" i="3"/>
  <c r="Z276" i="3"/>
  <c r="AB292" i="3"/>
  <c r="Z292" i="3"/>
  <c r="AB308" i="3"/>
  <c r="Z308" i="3"/>
  <c r="AB324" i="3"/>
  <c r="Z324" i="3"/>
  <c r="AB340" i="3"/>
  <c r="Z340" i="3"/>
  <c r="AB356" i="3"/>
  <c r="Z356" i="3"/>
  <c r="AB372" i="3"/>
  <c r="Z372" i="3"/>
  <c r="AB388" i="3"/>
  <c r="Z388" i="3"/>
  <c r="AB404" i="3"/>
  <c r="Z404" i="3"/>
  <c r="AB420" i="3"/>
  <c r="Z420" i="3"/>
  <c r="AB436" i="3"/>
  <c r="Z436" i="3"/>
  <c r="AB452" i="3"/>
  <c r="Z452" i="3"/>
  <c r="AB386" i="3"/>
  <c r="Z386" i="3"/>
  <c r="AB213" i="3"/>
  <c r="Z213" i="3"/>
  <c r="AB229" i="3"/>
  <c r="Z229" i="3"/>
  <c r="AB245" i="3"/>
  <c r="Z245" i="3"/>
  <c r="AB261" i="3"/>
  <c r="Z261" i="3"/>
  <c r="AB277" i="3"/>
  <c r="Z277" i="3"/>
  <c r="AB293" i="3"/>
  <c r="Z293" i="3"/>
  <c r="AB309" i="3"/>
  <c r="Z309" i="3"/>
  <c r="AB325" i="3"/>
  <c r="Z325" i="3"/>
  <c r="AB341" i="3"/>
  <c r="Z341" i="3"/>
  <c r="AB357" i="3"/>
  <c r="Z357" i="3"/>
  <c r="AB373" i="3"/>
  <c r="Z373" i="3"/>
  <c r="AB389" i="3"/>
  <c r="Z389" i="3"/>
  <c r="AB405" i="3"/>
  <c r="Z405" i="3"/>
  <c r="AB421" i="3"/>
  <c r="Z421" i="3"/>
  <c r="AB437" i="3"/>
  <c r="Z437" i="3"/>
  <c r="AB453" i="3"/>
  <c r="Z453" i="3"/>
  <c r="AB272" i="3"/>
  <c r="Z272" i="3"/>
  <c r="AB464" i="3"/>
  <c r="Z464" i="3"/>
  <c r="AB273" i="3"/>
  <c r="Z273" i="3"/>
  <c r="AB401" i="3"/>
  <c r="Z401" i="3"/>
  <c r="AB450" i="3"/>
  <c r="Z450" i="3"/>
  <c r="AB214" i="3"/>
  <c r="Z214" i="3"/>
  <c r="AB230" i="3"/>
  <c r="Z230" i="3"/>
  <c r="AB246" i="3"/>
  <c r="Z246" i="3"/>
  <c r="AB262" i="3"/>
  <c r="Z262" i="3"/>
  <c r="AB278" i="3"/>
  <c r="Z278" i="3"/>
  <c r="AB294" i="3"/>
  <c r="Z294" i="3"/>
  <c r="AB310" i="3"/>
  <c r="Z310" i="3"/>
  <c r="AB326" i="3"/>
  <c r="Z326" i="3"/>
  <c r="AB342" i="3"/>
  <c r="Z342" i="3"/>
  <c r="AB358" i="3"/>
  <c r="Z358" i="3"/>
  <c r="AB374" i="3"/>
  <c r="Z374" i="3"/>
  <c r="AB390" i="3"/>
  <c r="Z390" i="3"/>
  <c r="AB406" i="3"/>
  <c r="Z406" i="3"/>
  <c r="AB422" i="3"/>
  <c r="Z422" i="3"/>
  <c r="AB438" i="3"/>
  <c r="Z438" i="3"/>
  <c r="AB454" i="3"/>
  <c r="Z454" i="3"/>
  <c r="AB240" i="3"/>
  <c r="Z240" i="3"/>
  <c r="AB368" i="3"/>
  <c r="Z368" i="3"/>
  <c r="AB337" i="3"/>
  <c r="Z337" i="3"/>
  <c r="AB465" i="3"/>
  <c r="Z465" i="3"/>
  <c r="AB434" i="3"/>
  <c r="Z434" i="3"/>
  <c r="AB215" i="3"/>
  <c r="Z215" i="3"/>
  <c r="AB231" i="3"/>
  <c r="Z231" i="3"/>
  <c r="AB247" i="3"/>
  <c r="Z247" i="3"/>
  <c r="AB263" i="3"/>
  <c r="Z263" i="3"/>
  <c r="AB279" i="3"/>
  <c r="Z279" i="3"/>
  <c r="AB295" i="3"/>
  <c r="Z295" i="3"/>
  <c r="AB311" i="3"/>
  <c r="Z311" i="3"/>
  <c r="AB327" i="3"/>
  <c r="Z327" i="3"/>
  <c r="AB343" i="3"/>
  <c r="Z343" i="3"/>
  <c r="AB359" i="3"/>
  <c r="Z359" i="3"/>
  <c r="AB375" i="3"/>
  <c r="Z375" i="3"/>
  <c r="AB391" i="3"/>
  <c r="Z391" i="3"/>
  <c r="AB407" i="3"/>
  <c r="Z407" i="3"/>
  <c r="AB423" i="3"/>
  <c r="Z423" i="3"/>
  <c r="AB439" i="3"/>
  <c r="Z439" i="3"/>
  <c r="AB455" i="3"/>
  <c r="Z455" i="3"/>
  <c r="AB338" i="3"/>
  <c r="Z338" i="3"/>
  <c r="AB216" i="3"/>
  <c r="Z216" i="3"/>
  <c r="AB232" i="3"/>
  <c r="Z232" i="3"/>
  <c r="AB248" i="3"/>
  <c r="Z248" i="3"/>
  <c r="AB264" i="3"/>
  <c r="Z264" i="3"/>
  <c r="AB280" i="3"/>
  <c r="Z280" i="3"/>
  <c r="AB296" i="3"/>
  <c r="Z296" i="3"/>
  <c r="AB312" i="3"/>
  <c r="Z312" i="3"/>
  <c r="AB328" i="3"/>
  <c r="Z328" i="3"/>
  <c r="AB344" i="3"/>
  <c r="Z344" i="3"/>
  <c r="AB360" i="3"/>
  <c r="Z360" i="3"/>
  <c r="AB376" i="3"/>
  <c r="Z376" i="3"/>
  <c r="AB392" i="3"/>
  <c r="Z392" i="3"/>
  <c r="AB408" i="3"/>
  <c r="Z408" i="3"/>
  <c r="AB424" i="3"/>
  <c r="Z424" i="3"/>
  <c r="AB440" i="3"/>
  <c r="Z440" i="3"/>
  <c r="AB456" i="3"/>
  <c r="Z456" i="3"/>
  <c r="AB304" i="3"/>
  <c r="Z304" i="3"/>
  <c r="AB432" i="3"/>
  <c r="Z432" i="3"/>
  <c r="AB241" i="3"/>
  <c r="Z241" i="3"/>
  <c r="AB369" i="3"/>
  <c r="Z369" i="3"/>
  <c r="AB242" i="3"/>
  <c r="Z242" i="3"/>
  <c r="AB354" i="3"/>
  <c r="Z354" i="3"/>
  <c r="AB217" i="3"/>
  <c r="Z217" i="3"/>
  <c r="AB233" i="3"/>
  <c r="Z233" i="3"/>
  <c r="AB249" i="3"/>
  <c r="Z249" i="3"/>
  <c r="AB265" i="3"/>
  <c r="Z265" i="3"/>
  <c r="AB281" i="3"/>
  <c r="Z281" i="3"/>
  <c r="AB297" i="3"/>
  <c r="Z297" i="3"/>
  <c r="AB313" i="3"/>
  <c r="Z313" i="3"/>
  <c r="AB329" i="3"/>
  <c r="Z329" i="3"/>
  <c r="AB345" i="3"/>
  <c r="Z345" i="3"/>
  <c r="AB361" i="3"/>
  <c r="Z361" i="3"/>
  <c r="AB377" i="3"/>
  <c r="Z377" i="3"/>
  <c r="AB393" i="3"/>
  <c r="Z393" i="3"/>
  <c r="AB409" i="3"/>
  <c r="Z409" i="3"/>
  <c r="AB425" i="3"/>
  <c r="Z425" i="3"/>
  <c r="AB441" i="3"/>
  <c r="Z441" i="3"/>
  <c r="AB457" i="3"/>
  <c r="Z457" i="3"/>
  <c r="AB224" i="3"/>
  <c r="Z224" i="3"/>
  <c r="AB448" i="3"/>
  <c r="Z448" i="3"/>
  <c r="AB209" i="3"/>
  <c r="Z209" i="3"/>
  <c r="AB289" i="3"/>
  <c r="Z289" i="3"/>
  <c r="AB385" i="3"/>
  <c r="Z385" i="3"/>
  <c r="AB226" i="3"/>
  <c r="Z226" i="3"/>
  <c r="AB370" i="3"/>
  <c r="Z370" i="3"/>
  <c r="AB218" i="3"/>
  <c r="Z218" i="3"/>
  <c r="AB234" i="3"/>
  <c r="Z234" i="3"/>
  <c r="AB250" i="3"/>
  <c r="Z250" i="3"/>
  <c r="AB266" i="3"/>
  <c r="Z266" i="3"/>
  <c r="AB282" i="3"/>
  <c r="Z282" i="3"/>
  <c r="AB298" i="3"/>
  <c r="Z298" i="3"/>
  <c r="AB314" i="3"/>
  <c r="Z314" i="3"/>
  <c r="AB330" i="3"/>
  <c r="Z330" i="3"/>
  <c r="AB346" i="3"/>
  <c r="Z346" i="3"/>
  <c r="AB362" i="3"/>
  <c r="Z362" i="3"/>
  <c r="AB378" i="3"/>
  <c r="Z378" i="3"/>
  <c r="AB394" i="3"/>
  <c r="Z394" i="3"/>
  <c r="AB410" i="3"/>
  <c r="Z410" i="3"/>
  <c r="AB426" i="3"/>
  <c r="Z426" i="3"/>
  <c r="AB442" i="3"/>
  <c r="Z442" i="3"/>
  <c r="AB458" i="3"/>
  <c r="Z458" i="3"/>
  <c r="AB336" i="3"/>
  <c r="Z336" i="3"/>
  <c r="AB322" i="3"/>
  <c r="Z322" i="3"/>
  <c r="AB219" i="3"/>
  <c r="Z219" i="3"/>
  <c r="AB235" i="3"/>
  <c r="Z235" i="3"/>
  <c r="AB251" i="3"/>
  <c r="Z251" i="3"/>
  <c r="AB267" i="3"/>
  <c r="Z267" i="3"/>
  <c r="AB283" i="3"/>
  <c r="Z283" i="3"/>
  <c r="AB299" i="3"/>
  <c r="Z299" i="3"/>
  <c r="AB315" i="3"/>
  <c r="Z315" i="3"/>
  <c r="AB331" i="3"/>
  <c r="Z331" i="3"/>
  <c r="AB347" i="3"/>
  <c r="Z347" i="3"/>
  <c r="AB363" i="3"/>
  <c r="Z363" i="3"/>
  <c r="AB379" i="3"/>
  <c r="Z379" i="3"/>
  <c r="AB395" i="3"/>
  <c r="Z395" i="3"/>
  <c r="AB411" i="3"/>
  <c r="Z411" i="3"/>
  <c r="AB427" i="3"/>
  <c r="Z427" i="3"/>
  <c r="AB443" i="3"/>
  <c r="Z443" i="3"/>
  <c r="AB459" i="3"/>
  <c r="Z459" i="3"/>
  <c r="AB208" i="3"/>
  <c r="Z208" i="3"/>
  <c r="AB320" i="3"/>
  <c r="Z320" i="3"/>
  <c r="AB416" i="3"/>
  <c r="Z416" i="3"/>
  <c r="AB257" i="3"/>
  <c r="Z257" i="3"/>
  <c r="AB417" i="3"/>
  <c r="Z417" i="3"/>
  <c r="AB210" i="3"/>
  <c r="Z210" i="3"/>
  <c r="AB418" i="3"/>
  <c r="Z418" i="3"/>
  <c r="AB204" i="3"/>
  <c r="Z204" i="3"/>
  <c r="AB220" i="3"/>
  <c r="Z220" i="3"/>
  <c r="AB236" i="3"/>
  <c r="Z236" i="3"/>
  <c r="AB252" i="3"/>
  <c r="Z252" i="3"/>
  <c r="AB268" i="3"/>
  <c r="Z268" i="3"/>
  <c r="AB284" i="3"/>
  <c r="Z284" i="3"/>
  <c r="AB300" i="3"/>
  <c r="Z300" i="3"/>
  <c r="AB316" i="3"/>
  <c r="Z316" i="3"/>
  <c r="AB332" i="3"/>
  <c r="Z332" i="3"/>
  <c r="AB348" i="3"/>
  <c r="Z348" i="3"/>
  <c r="AB364" i="3"/>
  <c r="Z364" i="3"/>
  <c r="AB380" i="3"/>
  <c r="Z380" i="3"/>
  <c r="AB396" i="3"/>
  <c r="Z396" i="3"/>
  <c r="AB412" i="3"/>
  <c r="Z412" i="3"/>
  <c r="AB428" i="3"/>
  <c r="Z428" i="3"/>
  <c r="AB444" i="3"/>
  <c r="Z444" i="3"/>
  <c r="AB460" i="3"/>
  <c r="Z460" i="3"/>
  <c r="AB205" i="3"/>
  <c r="Z205" i="3"/>
  <c r="AB221" i="3"/>
  <c r="Z221" i="3"/>
  <c r="AB237" i="3"/>
  <c r="Z237" i="3"/>
  <c r="AB253" i="3"/>
  <c r="Z253" i="3"/>
  <c r="AB269" i="3"/>
  <c r="Z269" i="3"/>
  <c r="AB285" i="3"/>
  <c r="Z285" i="3"/>
  <c r="AB301" i="3"/>
  <c r="Z301" i="3"/>
  <c r="AB317" i="3"/>
  <c r="Z317" i="3"/>
  <c r="AB333" i="3"/>
  <c r="Z333" i="3"/>
  <c r="AB349" i="3"/>
  <c r="Z349" i="3"/>
  <c r="AB365" i="3"/>
  <c r="Z365" i="3"/>
  <c r="AB381" i="3"/>
  <c r="Z381" i="3"/>
  <c r="AB397" i="3"/>
  <c r="Z397" i="3"/>
  <c r="AB413" i="3"/>
  <c r="Z413" i="3"/>
  <c r="AB429" i="3"/>
  <c r="Z429" i="3"/>
  <c r="AB445" i="3"/>
  <c r="Z445" i="3"/>
  <c r="AB461" i="3"/>
  <c r="Z461" i="3"/>
  <c r="AB288" i="3"/>
  <c r="Z288" i="3"/>
  <c r="AB400" i="3"/>
  <c r="Z400" i="3"/>
  <c r="AB225" i="3"/>
  <c r="Z225" i="3"/>
  <c r="AB305" i="3"/>
  <c r="Z305" i="3"/>
  <c r="AB353" i="3"/>
  <c r="Z353" i="3"/>
  <c r="AB449" i="3"/>
  <c r="Z449" i="3"/>
  <c r="AB306" i="3"/>
  <c r="Z306" i="3"/>
  <c r="AB206" i="3"/>
  <c r="Z206" i="3"/>
  <c r="AB222" i="3"/>
  <c r="Z222" i="3"/>
  <c r="AB238" i="3"/>
  <c r="Z238" i="3"/>
  <c r="AB254" i="3"/>
  <c r="Z254" i="3"/>
  <c r="AB270" i="3"/>
  <c r="Z270" i="3"/>
  <c r="AB286" i="3"/>
  <c r="Z286" i="3"/>
  <c r="AB302" i="3"/>
  <c r="Z302" i="3"/>
  <c r="AB318" i="3"/>
  <c r="Z318" i="3"/>
  <c r="AB334" i="3"/>
  <c r="Z334" i="3"/>
  <c r="AB350" i="3"/>
  <c r="Z350" i="3"/>
  <c r="AB366" i="3"/>
  <c r="Z366" i="3"/>
  <c r="AB382" i="3"/>
  <c r="Z382" i="3"/>
  <c r="AB398" i="3"/>
  <c r="Z398" i="3"/>
  <c r="AB414" i="3"/>
  <c r="Z414" i="3"/>
  <c r="AB430" i="3"/>
  <c r="Z430" i="3"/>
  <c r="AB446" i="3"/>
  <c r="Z446" i="3"/>
  <c r="AB462" i="3"/>
  <c r="Z462" i="3"/>
  <c r="AB352" i="3"/>
  <c r="Z352" i="3"/>
  <c r="AB290" i="3"/>
  <c r="Z290" i="3"/>
  <c r="AB207" i="3"/>
  <c r="Z207" i="3"/>
  <c r="AB223" i="3"/>
  <c r="Z223" i="3"/>
  <c r="AB239" i="3"/>
  <c r="Z239" i="3"/>
  <c r="AB255" i="3"/>
  <c r="Z255" i="3"/>
  <c r="AB271" i="3"/>
  <c r="Z271" i="3"/>
  <c r="AB287" i="3"/>
  <c r="Z287" i="3"/>
  <c r="AB303" i="3"/>
  <c r="Z303" i="3"/>
  <c r="AB319" i="3"/>
  <c r="Z319" i="3"/>
  <c r="AB335" i="3"/>
  <c r="Z335" i="3"/>
  <c r="AB351" i="3"/>
  <c r="Z351" i="3"/>
  <c r="AB367" i="3"/>
  <c r="Z367" i="3"/>
  <c r="AB383" i="3"/>
  <c r="Z383" i="3"/>
  <c r="AB399" i="3"/>
  <c r="Z399" i="3"/>
  <c r="AB415" i="3"/>
  <c r="Z415" i="3"/>
  <c r="AB431" i="3"/>
  <c r="Z431" i="3"/>
  <c r="AB447" i="3"/>
  <c r="Z447" i="3"/>
  <c r="AB463" i="3"/>
  <c r="Z463" i="3"/>
  <c r="F22" i="9"/>
  <c r="E22" i="9"/>
  <c r="D22" i="9"/>
  <c r="G20" i="9"/>
  <c r="X203" i="3"/>
  <c r="X202" i="3"/>
  <c r="X201" i="3"/>
  <c r="AB201" i="3" l="1"/>
  <c r="Z201" i="3"/>
  <c r="AB202" i="3"/>
  <c r="Z202" i="3"/>
  <c r="AB203" i="3"/>
  <c r="Z203" i="3"/>
  <c r="X200" i="3"/>
  <c r="X198" i="3"/>
  <c r="X197" i="3"/>
  <c r="X191" i="3"/>
  <c r="X190" i="3"/>
  <c r="X189" i="3"/>
  <c r="X188" i="3"/>
  <c r="AB189" i="3" l="1"/>
  <c r="Z189" i="3"/>
  <c r="AB191" i="3"/>
  <c r="Z191" i="3"/>
  <c r="AB198" i="3"/>
  <c r="Z198" i="3"/>
  <c r="AB200" i="3"/>
  <c r="Z200" i="3"/>
  <c r="AB190" i="3"/>
  <c r="Z190" i="3"/>
  <c r="AB194" i="3"/>
  <c r="Z194" i="3"/>
  <c r="AB197" i="3"/>
  <c r="Z197" i="3"/>
  <c r="AB199" i="3"/>
  <c r="Z199" i="3"/>
  <c r="AB192" i="3"/>
  <c r="Z192" i="3"/>
  <c r="AB196" i="3"/>
  <c r="Z196" i="3"/>
  <c r="AB188" i="3"/>
  <c r="Z188" i="3"/>
  <c r="X187" i="3"/>
  <c r="X186" i="3"/>
  <c r="X185" i="3"/>
  <c r="X184" i="3"/>
  <c r="X183" i="3"/>
  <c r="X182" i="3"/>
  <c r="X181" i="3"/>
  <c r="X180" i="3"/>
  <c r="X179" i="3"/>
  <c r="AB179" i="3" l="1"/>
  <c r="Z179" i="3"/>
  <c r="AB181" i="3"/>
  <c r="Z181" i="3"/>
  <c r="AB183" i="3"/>
  <c r="Z183" i="3"/>
  <c r="AB185" i="3"/>
  <c r="Z185" i="3"/>
  <c r="AB180" i="3"/>
  <c r="Z180" i="3"/>
  <c r="AB182" i="3"/>
  <c r="Z182" i="3"/>
  <c r="AB184" i="3"/>
  <c r="Z184" i="3"/>
  <c r="AB186" i="3"/>
  <c r="Z186" i="3"/>
  <c r="AB187" i="3"/>
  <c r="Z187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AB150" i="3" l="1"/>
  <c r="Z150" i="3"/>
  <c r="AB152" i="3"/>
  <c r="Z152" i="3"/>
  <c r="AB168" i="3"/>
  <c r="Z168" i="3"/>
  <c r="AB136" i="3"/>
  <c r="Z136" i="3"/>
  <c r="AB165" i="3"/>
  <c r="Z165" i="3"/>
  <c r="AB166" i="3"/>
  <c r="Z166" i="3"/>
  <c r="AB151" i="3"/>
  <c r="Z151" i="3"/>
  <c r="AB137" i="3"/>
  <c r="Z137" i="3"/>
  <c r="AB139" i="3"/>
  <c r="Z139" i="3"/>
  <c r="AB156" i="3"/>
  <c r="Z156" i="3"/>
  <c r="AB173" i="3"/>
  <c r="Z173" i="3"/>
  <c r="AB126" i="3"/>
  <c r="Z126" i="3"/>
  <c r="AB142" i="3"/>
  <c r="Z142" i="3"/>
  <c r="AB158" i="3"/>
  <c r="Z158" i="3"/>
  <c r="AB174" i="3"/>
  <c r="Z174" i="3"/>
  <c r="AB153" i="3"/>
  <c r="Z153" i="3"/>
  <c r="AB172" i="3"/>
  <c r="Z172" i="3"/>
  <c r="AB134" i="3"/>
  <c r="Z134" i="3"/>
  <c r="AB154" i="3"/>
  <c r="Z154" i="3"/>
  <c r="AB140" i="3"/>
  <c r="Z140" i="3"/>
  <c r="AB125" i="3"/>
  <c r="Z125" i="3"/>
  <c r="AB143" i="3"/>
  <c r="Z143" i="3"/>
  <c r="AB133" i="3"/>
  <c r="Z133" i="3"/>
  <c r="AB169" i="3"/>
  <c r="Z169" i="3"/>
  <c r="AB124" i="3"/>
  <c r="Z124" i="3"/>
  <c r="AB145" i="3"/>
  <c r="Z145" i="3"/>
  <c r="AB167" i="3"/>
  <c r="Z167" i="3"/>
  <c r="AB170" i="3"/>
  <c r="Z170" i="3"/>
  <c r="AB157" i="3"/>
  <c r="Z157" i="3"/>
  <c r="AB159" i="3"/>
  <c r="Z159" i="3"/>
  <c r="AB144" i="3"/>
  <c r="Z144" i="3"/>
  <c r="AB176" i="3"/>
  <c r="Z176" i="3"/>
  <c r="AB129" i="3"/>
  <c r="Z129" i="3"/>
  <c r="AB177" i="3"/>
  <c r="Z177" i="3"/>
  <c r="AB130" i="3"/>
  <c r="Z130" i="3"/>
  <c r="AB146" i="3"/>
  <c r="Z146" i="3"/>
  <c r="AB162" i="3"/>
  <c r="Z162" i="3"/>
  <c r="AB178" i="3"/>
  <c r="Z178" i="3"/>
  <c r="AB123" i="3"/>
  <c r="Z123" i="3"/>
  <c r="AB155" i="3"/>
  <c r="Z155" i="3"/>
  <c r="AB141" i="3"/>
  <c r="Z141" i="3"/>
  <c r="AB127" i="3"/>
  <c r="Z127" i="3"/>
  <c r="AB175" i="3"/>
  <c r="Z175" i="3"/>
  <c r="AB128" i="3"/>
  <c r="Z128" i="3"/>
  <c r="AB160" i="3"/>
  <c r="Z160" i="3"/>
  <c r="AB161" i="3"/>
  <c r="Z161" i="3"/>
  <c r="AB131" i="3"/>
  <c r="Z131" i="3"/>
  <c r="AB147" i="3"/>
  <c r="Z147" i="3"/>
  <c r="AB163" i="3"/>
  <c r="Z163" i="3"/>
  <c r="AB149" i="3"/>
  <c r="Z149" i="3"/>
  <c r="AB135" i="3"/>
  <c r="Z135" i="3"/>
  <c r="AB138" i="3"/>
  <c r="Z138" i="3"/>
  <c r="AB171" i="3"/>
  <c r="Z171" i="3"/>
  <c r="AB132" i="3"/>
  <c r="Z132" i="3"/>
  <c r="AB148" i="3"/>
  <c r="Z148" i="3"/>
  <c r="AB164" i="3"/>
  <c r="Z164" i="3"/>
  <c r="M632" i="5"/>
  <c r="L632" i="5"/>
  <c r="M631" i="5"/>
  <c r="L631" i="5"/>
  <c r="M630" i="5"/>
  <c r="L630" i="5"/>
  <c r="M629" i="5"/>
  <c r="L629" i="5"/>
  <c r="M628" i="5"/>
  <c r="L628" i="5"/>
  <c r="M627" i="5"/>
  <c r="L627" i="5"/>
  <c r="M626" i="5"/>
  <c r="L626" i="5"/>
  <c r="M625" i="5"/>
  <c r="L625" i="5"/>
  <c r="M624" i="5"/>
  <c r="L624" i="5"/>
  <c r="M623" i="5"/>
  <c r="L623" i="5"/>
  <c r="M622" i="5"/>
  <c r="L622" i="5"/>
  <c r="M621" i="5"/>
  <c r="L621" i="5"/>
  <c r="M620" i="5"/>
  <c r="L620" i="5"/>
  <c r="M619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M611" i="5"/>
  <c r="L611" i="5"/>
  <c r="M610" i="5"/>
  <c r="L610" i="5"/>
  <c r="M609" i="5"/>
  <c r="L609" i="5"/>
  <c r="M608" i="5"/>
  <c r="L608" i="5"/>
  <c r="M607" i="5"/>
  <c r="L607" i="5"/>
  <c r="M606" i="5"/>
  <c r="L606" i="5"/>
  <c r="M605" i="5"/>
  <c r="L605" i="5"/>
  <c r="M604" i="5"/>
  <c r="L604" i="5"/>
  <c r="M603" i="5"/>
  <c r="L603" i="5"/>
  <c r="M602" i="5"/>
  <c r="L602" i="5"/>
  <c r="M601" i="5"/>
  <c r="L601" i="5"/>
  <c r="M600" i="5"/>
  <c r="L600" i="5"/>
  <c r="M599" i="5"/>
  <c r="L599" i="5"/>
  <c r="M598" i="5"/>
  <c r="L598" i="5"/>
  <c r="M597" i="5"/>
  <c r="L597" i="5"/>
  <c r="M596" i="5"/>
  <c r="L596" i="5"/>
  <c r="M595" i="5"/>
  <c r="L595" i="5"/>
  <c r="M594" i="5"/>
  <c r="L594" i="5"/>
  <c r="M593" i="5"/>
  <c r="L593" i="5"/>
  <c r="M592" i="5"/>
  <c r="L592" i="5"/>
  <c r="M591" i="5"/>
  <c r="L591" i="5"/>
  <c r="M590" i="5"/>
  <c r="L590" i="5"/>
  <c r="M589" i="5"/>
  <c r="L589" i="5"/>
  <c r="M588" i="5"/>
  <c r="L588" i="5"/>
  <c r="M587" i="5"/>
  <c r="L587" i="5"/>
  <c r="M586" i="5"/>
  <c r="L586" i="5"/>
  <c r="M585" i="5"/>
  <c r="L585" i="5"/>
  <c r="M584" i="5"/>
  <c r="L584" i="5"/>
  <c r="M583" i="5"/>
  <c r="L583" i="5"/>
  <c r="M582" i="5"/>
  <c r="L582" i="5"/>
  <c r="M581" i="5"/>
  <c r="L581" i="5"/>
  <c r="M580" i="5"/>
  <c r="L580" i="5"/>
  <c r="M579" i="5"/>
  <c r="L579" i="5"/>
  <c r="M578" i="5"/>
  <c r="L578" i="5"/>
  <c r="M577" i="5"/>
  <c r="L577" i="5"/>
  <c r="M576" i="5"/>
  <c r="L576" i="5"/>
  <c r="M575" i="5"/>
  <c r="L575" i="5"/>
  <c r="M574" i="5"/>
  <c r="L574" i="5"/>
  <c r="M573" i="5"/>
  <c r="L573" i="5"/>
  <c r="M572" i="5"/>
  <c r="L572" i="5"/>
  <c r="M571" i="5"/>
  <c r="L571" i="5"/>
  <c r="M570" i="5"/>
  <c r="L570" i="5"/>
  <c r="M569" i="5"/>
  <c r="L569" i="5"/>
  <c r="M568" i="5"/>
  <c r="L568" i="5"/>
  <c r="M567" i="5"/>
  <c r="L567" i="5"/>
  <c r="M566" i="5"/>
  <c r="L566" i="5"/>
  <c r="M565" i="5"/>
  <c r="L565" i="5"/>
  <c r="M564" i="5"/>
  <c r="L564" i="5"/>
  <c r="M563" i="5"/>
  <c r="L563" i="5"/>
  <c r="M562" i="5"/>
  <c r="L562" i="5"/>
  <c r="M561" i="5"/>
  <c r="L561" i="5"/>
  <c r="M560" i="5"/>
  <c r="L560" i="5"/>
  <c r="M559" i="5"/>
  <c r="L559" i="5"/>
  <c r="M558" i="5"/>
  <c r="L558" i="5"/>
  <c r="M557" i="5"/>
  <c r="L557" i="5"/>
  <c r="M556" i="5"/>
  <c r="L556" i="5"/>
  <c r="M555" i="5"/>
  <c r="L555" i="5"/>
  <c r="M554" i="5"/>
  <c r="L554" i="5"/>
  <c r="M553" i="5"/>
  <c r="L553" i="5"/>
  <c r="M552" i="5"/>
  <c r="L552" i="5"/>
  <c r="M551" i="5"/>
  <c r="L551" i="5"/>
  <c r="M550" i="5"/>
  <c r="L550" i="5"/>
  <c r="M549" i="5"/>
  <c r="L549" i="5"/>
  <c r="M548" i="5"/>
  <c r="L548" i="5"/>
  <c r="M547" i="5"/>
  <c r="L547" i="5"/>
  <c r="M546" i="5"/>
  <c r="L546" i="5"/>
  <c r="M545" i="5"/>
  <c r="L545" i="5"/>
  <c r="M544" i="5"/>
  <c r="L544" i="5"/>
  <c r="M543" i="5"/>
  <c r="L543" i="5"/>
  <c r="M542" i="5"/>
  <c r="L542" i="5"/>
  <c r="M541" i="5"/>
  <c r="L541" i="5"/>
  <c r="M540" i="5"/>
  <c r="L540" i="5"/>
  <c r="M539" i="5"/>
  <c r="L539" i="5"/>
  <c r="M538" i="5"/>
  <c r="L538" i="5"/>
  <c r="M537" i="5"/>
  <c r="L537" i="5"/>
  <c r="M536" i="5"/>
  <c r="L536" i="5"/>
  <c r="M535" i="5"/>
  <c r="L535" i="5"/>
  <c r="M534" i="5"/>
  <c r="L534" i="5"/>
  <c r="M533" i="5"/>
  <c r="L533" i="5"/>
  <c r="M532" i="5"/>
  <c r="L532" i="5"/>
  <c r="M531" i="5"/>
  <c r="L531" i="5"/>
  <c r="M530" i="5"/>
  <c r="L530" i="5"/>
  <c r="M529" i="5"/>
  <c r="L529" i="5"/>
  <c r="M528" i="5"/>
  <c r="L528" i="5"/>
  <c r="M527" i="5"/>
  <c r="L527" i="5"/>
  <c r="M526" i="5"/>
  <c r="L526" i="5"/>
  <c r="M525" i="5"/>
  <c r="L525" i="5"/>
  <c r="M524" i="5"/>
  <c r="L524" i="5"/>
  <c r="M523" i="5"/>
  <c r="L523" i="5"/>
  <c r="M522" i="5"/>
  <c r="L522" i="5"/>
  <c r="M521" i="5"/>
  <c r="L521" i="5"/>
  <c r="M520" i="5"/>
  <c r="L520" i="5"/>
  <c r="M519" i="5"/>
  <c r="L519" i="5"/>
  <c r="M518" i="5"/>
  <c r="L518" i="5"/>
  <c r="M517" i="5"/>
  <c r="L517" i="5"/>
  <c r="M516" i="5"/>
  <c r="L516" i="5"/>
  <c r="M515" i="5"/>
  <c r="L515" i="5"/>
  <c r="M514" i="5"/>
  <c r="L514" i="5"/>
  <c r="M513" i="5"/>
  <c r="L513" i="5"/>
  <c r="M512" i="5"/>
  <c r="L512" i="5"/>
  <c r="M511" i="5"/>
  <c r="L511" i="5"/>
  <c r="M510" i="5"/>
  <c r="L510" i="5"/>
  <c r="M509" i="5"/>
  <c r="L509" i="5"/>
  <c r="M508" i="5"/>
  <c r="L508" i="5"/>
  <c r="M507" i="5"/>
  <c r="L507" i="5"/>
  <c r="M506" i="5"/>
  <c r="L506" i="5"/>
  <c r="M505" i="5"/>
  <c r="L505" i="5"/>
  <c r="M504" i="5"/>
  <c r="L504" i="5"/>
  <c r="M503" i="5"/>
  <c r="L503" i="5"/>
  <c r="M502" i="5"/>
  <c r="L502" i="5"/>
  <c r="M501" i="5"/>
  <c r="L501" i="5"/>
  <c r="M500" i="5"/>
  <c r="L500" i="5"/>
  <c r="M499" i="5"/>
  <c r="L499" i="5"/>
  <c r="M498" i="5"/>
  <c r="L498" i="5"/>
  <c r="M497" i="5"/>
  <c r="L497" i="5"/>
  <c r="M496" i="5"/>
  <c r="L496" i="5"/>
  <c r="M495" i="5"/>
  <c r="L495" i="5"/>
  <c r="M494" i="5"/>
  <c r="L494" i="5"/>
  <c r="M493" i="5"/>
  <c r="L493" i="5"/>
  <c r="M492" i="5"/>
  <c r="L492" i="5"/>
  <c r="M491" i="5"/>
  <c r="L491" i="5"/>
  <c r="M490" i="5"/>
  <c r="L490" i="5"/>
  <c r="M489" i="5"/>
  <c r="L489" i="5"/>
  <c r="M488" i="5"/>
  <c r="L488" i="5"/>
  <c r="M487" i="5"/>
  <c r="L487" i="5"/>
  <c r="M486" i="5"/>
  <c r="L486" i="5"/>
  <c r="M485" i="5"/>
  <c r="L485" i="5"/>
  <c r="M484" i="5"/>
  <c r="L484" i="5"/>
  <c r="M483" i="5"/>
  <c r="L483" i="5"/>
  <c r="M482" i="5"/>
  <c r="L482" i="5"/>
  <c r="M481" i="5"/>
  <c r="L481" i="5"/>
  <c r="M480" i="5"/>
  <c r="L480" i="5"/>
  <c r="M479" i="5"/>
  <c r="L479" i="5"/>
  <c r="M478" i="5"/>
  <c r="L478" i="5"/>
  <c r="M477" i="5"/>
  <c r="L477" i="5"/>
  <c r="M476" i="5"/>
  <c r="L476" i="5"/>
  <c r="M475" i="5"/>
  <c r="L475" i="5"/>
  <c r="M474" i="5"/>
  <c r="L474" i="5"/>
  <c r="M473" i="5"/>
  <c r="L473" i="5"/>
  <c r="M472" i="5"/>
  <c r="L472" i="5"/>
  <c r="M471" i="5"/>
  <c r="L471" i="5"/>
  <c r="M470" i="5"/>
  <c r="L470" i="5"/>
  <c r="M469" i="5"/>
  <c r="L469" i="5"/>
  <c r="M468" i="5"/>
  <c r="L468" i="5"/>
  <c r="M467" i="5"/>
  <c r="L467" i="5"/>
  <c r="M466" i="5"/>
  <c r="L466" i="5"/>
  <c r="M465" i="5"/>
  <c r="L465" i="5"/>
  <c r="M464" i="5"/>
  <c r="L464" i="5"/>
  <c r="M463" i="5"/>
  <c r="L463" i="5"/>
  <c r="M462" i="5"/>
  <c r="L462" i="5"/>
  <c r="M461" i="5"/>
  <c r="L461" i="5"/>
  <c r="M460" i="5"/>
  <c r="L460" i="5"/>
  <c r="M459" i="5"/>
  <c r="L459" i="5"/>
  <c r="M458" i="5"/>
  <c r="L458" i="5"/>
  <c r="M457" i="5"/>
  <c r="L457" i="5"/>
  <c r="M456" i="5"/>
  <c r="L456" i="5"/>
  <c r="M455" i="5"/>
  <c r="L455" i="5"/>
  <c r="M454" i="5"/>
  <c r="L454" i="5"/>
  <c r="M453" i="5"/>
  <c r="L453" i="5"/>
  <c r="M452" i="5"/>
  <c r="L452" i="5"/>
  <c r="M451" i="5"/>
  <c r="L451" i="5"/>
  <c r="M450" i="5"/>
  <c r="L450" i="5"/>
  <c r="M449" i="5"/>
  <c r="L449" i="5"/>
  <c r="M448" i="5"/>
  <c r="L448" i="5"/>
  <c r="M447" i="5"/>
  <c r="L447" i="5"/>
  <c r="M446" i="5"/>
  <c r="L446" i="5"/>
  <c r="M445" i="5"/>
  <c r="L445" i="5"/>
  <c r="M444" i="5"/>
  <c r="L444" i="5"/>
  <c r="M443" i="5"/>
  <c r="L443" i="5"/>
  <c r="M442" i="5"/>
  <c r="L442" i="5"/>
  <c r="M441" i="5"/>
  <c r="L441" i="5"/>
  <c r="M440" i="5"/>
  <c r="L440" i="5"/>
  <c r="M439" i="5"/>
  <c r="L439" i="5"/>
  <c r="M438" i="5"/>
  <c r="L438" i="5"/>
  <c r="M437" i="5"/>
  <c r="L437" i="5"/>
  <c r="M436" i="5"/>
  <c r="L436" i="5"/>
  <c r="M435" i="5"/>
  <c r="L435" i="5"/>
  <c r="M434" i="5"/>
  <c r="L434" i="5"/>
  <c r="M433" i="5"/>
  <c r="L433" i="5"/>
  <c r="M432" i="5"/>
  <c r="L432" i="5"/>
  <c r="M431" i="5"/>
  <c r="L431" i="5"/>
  <c r="M430" i="5"/>
  <c r="L430" i="5"/>
  <c r="M429" i="5"/>
  <c r="L429" i="5"/>
  <c r="M428" i="5"/>
  <c r="L428" i="5"/>
  <c r="M427" i="5"/>
  <c r="L427" i="5"/>
  <c r="M426" i="5"/>
  <c r="L426" i="5"/>
  <c r="M425" i="5"/>
  <c r="L425" i="5"/>
  <c r="M424" i="5"/>
  <c r="L424" i="5"/>
  <c r="M423" i="5"/>
  <c r="L423" i="5"/>
  <c r="M422" i="5"/>
  <c r="L422" i="5"/>
  <c r="M421" i="5"/>
  <c r="L421" i="5"/>
  <c r="M420" i="5"/>
  <c r="L420" i="5"/>
  <c r="M419" i="5"/>
  <c r="L419" i="5"/>
  <c r="M418" i="5"/>
  <c r="L418" i="5"/>
  <c r="M417" i="5"/>
  <c r="L417" i="5"/>
  <c r="M416" i="5"/>
  <c r="L416" i="5"/>
  <c r="M415" i="5"/>
  <c r="L415" i="5"/>
  <c r="M414" i="5"/>
  <c r="L414" i="5"/>
  <c r="M413" i="5"/>
  <c r="L413" i="5"/>
  <c r="M412" i="5"/>
  <c r="L412" i="5"/>
  <c r="M411" i="5"/>
  <c r="L411" i="5"/>
  <c r="M410" i="5"/>
  <c r="L410" i="5"/>
  <c r="M409" i="5"/>
  <c r="L409" i="5"/>
  <c r="M408" i="5"/>
  <c r="L408" i="5"/>
  <c r="M407" i="5"/>
  <c r="L407" i="5"/>
  <c r="M406" i="5"/>
  <c r="L406" i="5"/>
  <c r="M405" i="5"/>
  <c r="L405" i="5"/>
  <c r="M404" i="5"/>
  <c r="L404" i="5"/>
  <c r="M403" i="5"/>
  <c r="L403" i="5"/>
  <c r="M402" i="5"/>
  <c r="L402" i="5"/>
  <c r="M401" i="5"/>
  <c r="L401" i="5"/>
  <c r="M400" i="5"/>
  <c r="L400" i="5"/>
  <c r="M399" i="5"/>
  <c r="L399" i="5"/>
  <c r="M398" i="5"/>
  <c r="L398" i="5"/>
  <c r="M397" i="5"/>
  <c r="L397" i="5"/>
  <c r="M396" i="5"/>
  <c r="L396" i="5"/>
  <c r="M395" i="5"/>
  <c r="L395" i="5"/>
  <c r="M394" i="5"/>
  <c r="L394" i="5"/>
  <c r="M393" i="5"/>
  <c r="L393" i="5"/>
  <c r="M392" i="5"/>
  <c r="L392" i="5"/>
  <c r="M391" i="5"/>
  <c r="L391" i="5"/>
  <c r="M390" i="5"/>
  <c r="L390" i="5"/>
  <c r="M389" i="5"/>
  <c r="L389" i="5"/>
  <c r="M388" i="5"/>
  <c r="L388" i="5"/>
  <c r="M387" i="5"/>
  <c r="L387" i="5"/>
  <c r="M386" i="5"/>
  <c r="L386" i="5"/>
  <c r="M385" i="5"/>
  <c r="L385" i="5"/>
  <c r="M384" i="5"/>
  <c r="L384" i="5"/>
  <c r="M383" i="5"/>
  <c r="L383" i="5"/>
  <c r="M382" i="5"/>
  <c r="L382" i="5"/>
  <c r="M381" i="5"/>
  <c r="L381" i="5"/>
  <c r="M380" i="5"/>
  <c r="L380" i="5"/>
  <c r="M379" i="5"/>
  <c r="L379" i="5"/>
  <c r="M378" i="5"/>
  <c r="L378" i="5"/>
  <c r="M377" i="5"/>
  <c r="L377" i="5"/>
  <c r="M376" i="5"/>
  <c r="L376" i="5"/>
  <c r="M375" i="5"/>
  <c r="L375" i="5"/>
  <c r="M374" i="5"/>
  <c r="L374" i="5"/>
  <c r="M373" i="5"/>
  <c r="L373" i="5"/>
  <c r="M372" i="5"/>
  <c r="L372" i="5"/>
  <c r="M371" i="5"/>
  <c r="L371" i="5"/>
  <c r="M370" i="5"/>
  <c r="L370" i="5"/>
  <c r="M369" i="5"/>
  <c r="L369" i="5"/>
  <c r="M368" i="5"/>
  <c r="L368" i="5"/>
  <c r="M367" i="5"/>
  <c r="L367" i="5"/>
  <c r="M366" i="5"/>
  <c r="L366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  <c r="M338" i="5"/>
  <c r="L338" i="5"/>
  <c r="M337" i="5"/>
  <c r="L337" i="5"/>
  <c r="M336" i="5"/>
  <c r="L336" i="5"/>
  <c r="M335" i="5"/>
  <c r="L335" i="5"/>
  <c r="M334" i="5"/>
  <c r="L334" i="5"/>
  <c r="M333" i="5"/>
  <c r="L333" i="5"/>
  <c r="M332" i="5"/>
  <c r="L332" i="5"/>
  <c r="M331" i="5"/>
  <c r="L331" i="5"/>
  <c r="M330" i="5"/>
  <c r="L330" i="5"/>
  <c r="M329" i="5"/>
  <c r="L329" i="5"/>
  <c r="M328" i="5"/>
  <c r="L328" i="5"/>
  <c r="M327" i="5"/>
  <c r="L327" i="5"/>
  <c r="M326" i="5"/>
  <c r="L326" i="5"/>
  <c r="M325" i="5"/>
  <c r="L325" i="5"/>
  <c r="M324" i="5"/>
  <c r="L324" i="5"/>
  <c r="M323" i="5"/>
  <c r="L323" i="5"/>
  <c r="M322" i="5"/>
  <c r="L322" i="5"/>
  <c r="M321" i="5"/>
  <c r="L321" i="5"/>
  <c r="M320" i="5"/>
  <c r="L320" i="5"/>
  <c r="M319" i="5"/>
  <c r="L319" i="5"/>
  <c r="M318" i="5"/>
  <c r="L318" i="5"/>
  <c r="M317" i="5"/>
  <c r="L317" i="5"/>
  <c r="M316" i="5"/>
  <c r="L316" i="5"/>
  <c r="M315" i="5"/>
  <c r="L315" i="5"/>
  <c r="M314" i="5"/>
  <c r="L314" i="5"/>
  <c r="M313" i="5"/>
  <c r="L313" i="5"/>
  <c r="M312" i="5"/>
  <c r="L312" i="5"/>
  <c r="M311" i="5"/>
  <c r="L311" i="5"/>
  <c r="M310" i="5"/>
  <c r="L310" i="5"/>
  <c r="M309" i="5"/>
  <c r="L309" i="5"/>
  <c r="M308" i="5"/>
  <c r="L308" i="5"/>
  <c r="M307" i="5"/>
  <c r="L307" i="5"/>
  <c r="M306" i="5"/>
  <c r="L306" i="5"/>
  <c r="M305" i="5"/>
  <c r="L305" i="5"/>
  <c r="M304" i="5"/>
  <c r="L304" i="5"/>
  <c r="M303" i="5"/>
  <c r="L303" i="5"/>
  <c r="M302" i="5"/>
  <c r="L302" i="5"/>
  <c r="M301" i="5"/>
  <c r="L301" i="5"/>
  <c r="M300" i="5"/>
  <c r="L300" i="5"/>
  <c r="M299" i="5"/>
  <c r="L299" i="5"/>
  <c r="M298" i="5"/>
  <c r="L298" i="5"/>
  <c r="M297" i="5"/>
  <c r="L297" i="5"/>
  <c r="M296" i="5"/>
  <c r="L296" i="5"/>
  <c r="M295" i="5"/>
  <c r="L295" i="5"/>
  <c r="M294" i="5"/>
  <c r="L294" i="5"/>
  <c r="M293" i="5"/>
  <c r="L293" i="5"/>
  <c r="M292" i="5"/>
  <c r="L292" i="5"/>
  <c r="M291" i="5"/>
  <c r="L291" i="5"/>
  <c r="M290" i="5"/>
  <c r="L290" i="5"/>
  <c r="M289" i="5"/>
  <c r="L289" i="5"/>
  <c r="M288" i="5"/>
  <c r="L288" i="5"/>
  <c r="M287" i="5"/>
  <c r="L287" i="5"/>
  <c r="M286" i="5"/>
  <c r="L286" i="5"/>
  <c r="M285" i="5"/>
  <c r="L285" i="5"/>
  <c r="M284" i="5"/>
  <c r="L284" i="5"/>
  <c r="M283" i="5"/>
  <c r="L283" i="5"/>
  <c r="M282" i="5"/>
  <c r="L282" i="5"/>
  <c r="M281" i="5"/>
  <c r="L281" i="5"/>
  <c r="M280" i="5"/>
  <c r="L280" i="5"/>
  <c r="M279" i="5"/>
  <c r="L279" i="5"/>
  <c r="M278" i="5"/>
  <c r="L278" i="5"/>
  <c r="M277" i="5"/>
  <c r="L277" i="5"/>
  <c r="M276" i="5"/>
  <c r="L276" i="5"/>
  <c r="M275" i="5"/>
  <c r="L275" i="5"/>
  <c r="M274" i="5"/>
  <c r="L274" i="5"/>
  <c r="M273" i="5"/>
  <c r="L273" i="5"/>
  <c r="M272" i="5"/>
  <c r="L272" i="5"/>
  <c r="M271" i="5"/>
  <c r="L271" i="5"/>
  <c r="M270" i="5"/>
  <c r="L270" i="5"/>
  <c r="M269" i="5"/>
  <c r="L269" i="5"/>
  <c r="M268" i="5"/>
  <c r="L268" i="5"/>
  <c r="M267" i="5"/>
  <c r="L267" i="5"/>
  <c r="M266" i="5"/>
  <c r="L266" i="5"/>
  <c r="M265" i="5"/>
  <c r="L265" i="5"/>
  <c r="M264" i="5"/>
  <c r="L264" i="5"/>
  <c r="M263" i="5"/>
  <c r="L263" i="5"/>
  <c r="M262" i="5"/>
  <c r="L262" i="5"/>
  <c r="M261" i="5"/>
  <c r="L261" i="5"/>
  <c r="M260" i="5"/>
  <c r="L260" i="5"/>
  <c r="M259" i="5"/>
  <c r="L259" i="5"/>
  <c r="M258" i="5"/>
  <c r="L258" i="5"/>
  <c r="M257" i="5"/>
  <c r="L257" i="5"/>
  <c r="M256" i="5"/>
  <c r="L256" i="5"/>
  <c r="M255" i="5"/>
  <c r="L255" i="5"/>
  <c r="M254" i="5"/>
  <c r="L254" i="5"/>
  <c r="M253" i="5"/>
  <c r="L253" i="5"/>
  <c r="M252" i="5"/>
  <c r="L252" i="5"/>
  <c r="M251" i="5"/>
  <c r="L251" i="5"/>
  <c r="M250" i="5"/>
  <c r="L250" i="5"/>
  <c r="M249" i="5"/>
  <c r="L249" i="5"/>
  <c r="M248" i="5"/>
  <c r="L248" i="5"/>
  <c r="M247" i="5"/>
  <c r="L247" i="5"/>
  <c r="M246" i="5"/>
  <c r="L246" i="5"/>
  <c r="M245" i="5"/>
  <c r="L245" i="5"/>
  <c r="M244" i="5"/>
  <c r="L244" i="5"/>
  <c r="M243" i="5"/>
  <c r="L243" i="5"/>
  <c r="M242" i="5"/>
  <c r="L242" i="5"/>
  <c r="M241" i="5"/>
  <c r="L241" i="5"/>
  <c r="M240" i="5"/>
  <c r="L240" i="5"/>
  <c r="M239" i="5"/>
  <c r="L239" i="5"/>
  <c r="M238" i="5"/>
  <c r="L238" i="5"/>
  <c r="M237" i="5"/>
  <c r="L237" i="5"/>
  <c r="M236" i="5"/>
  <c r="L236" i="5"/>
  <c r="M235" i="5"/>
  <c r="L235" i="5"/>
  <c r="M234" i="5"/>
  <c r="L234" i="5"/>
  <c r="M233" i="5"/>
  <c r="L233" i="5"/>
  <c r="M232" i="5"/>
  <c r="L232" i="5"/>
  <c r="M231" i="5"/>
  <c r="L231" i="5"/>
  <c r="M230" i="5"/>
  <c r="L230" i="5"/>
  <c r="M229" i="5"/>
  <c r="L229" i="5"/>
  <c r="M228" i="5"/>
  <c r="L228" i="5"/>
  <c r="M227" i="5"/>
  <c r="L227" i="5"/>
  <c r="M226" i="5"/>
  <c r="L226" i="5"/>
  <c r="M225" i="5"/>
  <c r="L225" i="5"/>
  <c r="M224" i="5"/>
  <c r="L224" i="5"/>
  <c r="M223" i="5"/>
  <c r="L223" i="5"/>
  <c r="M222" i="5"/>
  <c r="L222" i="5"/>
  <c r="M221" i="5"/>
  <c r="L221" i="5"/>
  <c r="M220" i="5"/>
  <c r="L220" i="5"/>
  <c r="M219" i="5"/>
  <c r="L219" i="5"/>
  <c r="M218" i="5"/>
  <c r="L218" i="5"/>
  <c r="M217" i="5"/>
  <c r="L217" i="5"/>
  <c r="M216" i="5"/>
  <c r="L216" i="5"/>
  <c r="M215" i="5"/>
  <c r="L215" i="5"/>
  <c r="M214" i="5"/>
  <c r="L214" i="5"/>
  <c r="M213" i="5"/>
  <c r="L213" i="5"/>
  <c r="M212" i="5"/>
  <c r="L212" i="5"/>
  <c r="M211" i="5"/>
  <c r="L211" i="5"/>
  <c r="M210" i="5"/>
  <c r="L210" i="5"/>
  <c r="M209" i="5"/>
  <c r="L209" i="5"/>
  <c r="M208" i="5"/>
  <c r="L208" i="5"/>
  <c r="M207" i="5"/>
  <c r="L207" i="5"/>
  <c r="M206" i="5"/>
  <c r="L206" i="5"/>
  <c r="M205" i="5"/>
  <c r="L205" i="5"/>
  <c r="M204" i="5"/>
  <c r="L204" i="5"/>
  <c r="M203" i="5"/>
  <c r="L203" i="5"/>
  <c r="M202" i="5"/>
  <c r="L202" i="5"/>
  <c r="M201" i="5"/>
  <c r="L201" i="5"/>
  <c r="M200" i="5"/>
  <c r="L200" i="5"/>
  <c r="M199" i="5"/>
  <c r="L199" i="5"/>
  <c r="M198" i="5"/>
  <c r="L198" i="5"/>
  <c r="M197" i="5"/>
  <c r="L197" i="5"/>
  <c r="M196" i="5"/>
  <c r="L196" i="5"/>
  <c r="M195" i="5"/>
  <c r="L195" i="5"/>
  <c r="M194" i="5"/>
  <c r="L194" i="5"/>
  <c r="M193" i="5"/>
  <c r="L193" i="5"/>
  <c r="M192" i="5"/>
  <c r="L192" i="5"/>
  <c r="M191" i="5"/>
  <c r="L191" i="5"/>
  <c r="M190" i="5"/>
  <c r="L190" i="5"/>
  <c r="M189" i="5"/>
  <c r="L189" i="5"/>
  <c r="M188" i="5"/>
  <c r="L188" i="5"/>
  <c r="M187" i="5"/>
  <c r="L187" i="5"/>
  <c r="M186" i="5"/>
  <c r="L186" i="5"/>
  <c r="M185" i="5"/>
  <c r="L185" i="5"/>
  <c r="M184" i="5"/>
  <c r="L184" i="5"/>
  <c r="M183" i="5"/>
  <c r="L183" i="5"/>
  <c r="M182" i="5"/>
  <c r="L182" i="5"/>
  <c r="M181" i="5"/>
  <c r="L181" i="5"/>
  <c r="M180" i="5"/>
  <c r="L180" i="5"/>
  <c r="M179" i="5"/>
  <c r="L179" i="5"/>
  <c r="M178" i="5"/>
  <c r="L178" i="5"/>
  <c r="M177" i="5"/>
  <c r="L177" i="5"/>
  <c r="M176" i="5"/>
  <c r="L176" i="5"/>
  <c r="M175" i="5"/>
  <c r="L175" i="5"/>
  <c r="M174" i="5"/>
  <c r="L174" i="5"/>
  <c r="M173" i="5"/>
  <c r="L173" i="5"/>
  <c r="M172" i="5"/>
  <c r="L172" i="5"/>
  <c r="M171" i="5"/>
  <c r="L171" i="5"/>
  <c r="M170" i="5"/>
  <c r="L170" i="5"/>
  <c r="M169" i="5"/>
  <c r="L169" i="5"/>
  <c r="M168" i="5"/>
  <c r="L168" i="5"/>
  <c r="M167" i="5"/>
  <c r="L167" i="5"/>
  <c r="M166" i="5"/>
  <c r="L166" i="5"/>
  <c r="M165" i="5"/>
  <c r="L165" i="5"/>
  <c r="M164" i="5"/>
  <c r="L164" i="5"/>
  <c r="M163" i="5"/>
  <c r="L163" i="5"/>
  <c r="M162" i="5"/>
  <c r="L162" i="5"/>
  <c r="M161" i="5"/>
  <c r="L161" i="5"/>
  <c r="M160" i="5"/>
  <c r="L160" i="5"/>
  <c r="M159" i="5"/>
  <c r="L159" i="5"/>
  <c r="M158" i="5"/>
  <c r="L158" i="5"/>
  <c r="M157" i="5"/>
  <c r="L157" i="5"/>
  <c r="M156" i="5"/>
  <c r="L156" i="5"/>
  <c r="M155" i="5"/>
  <c r="L155" i="5"/>
  <c r="M154" i="5"/>
  <c r="L154" i="5"/>
  <c r="M153" i="5"/>
  <c r="L153" i="5"/>
  <c r="M152" i="5"/>
  <c r="L152" i="5"/>
  <c r="M151" i="5"/>
  <c r="L151" i="5"/>
  <c r="M150" i="5"/>
  <c r="L150" i="5"/>
  <c r="M149" i="5"/>
  <c r="L149" i="5"/>
  <c r="M148" i="5"/>
  <c r="L148" i="5"/>
  <c r="M147" i="5"/>
  <c r="L147" i="5"/>
  <c r="M146" i="5"/>
  <c r="L146" i="5"/>
  <c r="M145" i="5"/>
  <c r="L145" i="5"/>
  <c r="M144" i="5"/>
  <c r="L144" i="5"/>
  <c r="M143" i="5"/>
  <c r="L143" i="5"/>
  <c r="M142" i="5"/>
  <c r="L142" i="5"/>
  <c r="M141" i="5"/>
  <c r="L141" i="5"/>
  <c r="M140" i="5"/>
  <c r="L140" i="5"/>
  <c r="M139" i="5"/>
  <c r="L139" i="5"/>
  <c r="M138" i="5"/>
  <c r="L138" i="5"/>
  <c r="M137" i="5"/>
  <c r="L137" i="5"/>
  <c r="M136" i="5"/>
  <c r="L136" i="5"/>
  <c r="M135" i="5"/>
  <c r="L135" i="5"/>
  <c r="M134" i="5"/>
  <c r="L134" i="5"/>
  <c r="M133" i="5"/>
  <c r="L133" i="5"/>
  <c r="M132" i="5"/>
  <c r="L132" i="5"/>
  <c r="M131" i="5"/>
  <c r="L131" i="5"/>
  <c r="M130" i="5"/>
  <c r="L130" i="5"/>
  <c r="M129" i="5"/>
  <c r="L129" i="5"/>
  <c r="M128" i="5"/>
  <c r="L128" i="5"/>
  <c r="M127" i="5"/>
  <c r="L127" i="5"/>
  <c r="M126" i="5"/>
  <c r="L126" i="5"/>
  <c r="M125" i="5"/>
  <c r="L125" i="5"/>
  <c r="M124" i="5"/>
  <c r="L124" i="5"/>
  <c r="M123" i="5"/>
  <c r="L123" i="5"/>
  <c r="M122" i="5"/>
  <c r="L122" i="5"/>
  <c r="M121" i="5"/>
  <c r="L121" i="5"/>
  <c r="M120" i="5"/>
  <c r="L120" i="5"/>
  <c r="M119" i="5"/>
  <c r="L119" i="5"/>
  <c r="M118" i="5"/>
  <c r="L118" i="5"/>
  <c r="M117" i="5"/>
  <c r="L117" i="5"/>
  <c r="M116" i="5"/>
  <c r="L116" i="5"/>
  <c r="M115" i="5"/>
  <c r="L115" i="5"/>
  <c r="M114" i="5"/>
  <c r="L114" i="5"/>
  <c r="M113" i="5"/>
  <c r="L113" i="5"/>
  <c r="M112" i="5"/>
  <c r="L112" i="5"/>
  <c r="M111" i="5"/>
  <c r="L111" i="5"/>
  <c r="M110" i="5"/>
  <c r="L110" i="5"/>
  <c r="M109" i="5"/>
  <c r="L109" i="5"/>
  <c r="M108" i="5"/>
  <c r="L108" i="5"/>
  <c r="M107" i="5"/>
  <c r="L107" i="5"/>
  <c r="M106" i="5"/>
  <c r="L106" i="5"/>
  <c r="M105" i="5"/>
  <c r="L105" i="5"/>
  <c r="M104" i="5"/>
  <c r="L104" i="5"/>
  <c r="M103" i="5"/>
  <c r="L103" i="5"/>
  <c r="M102" i="5"/>
  <c r="L102" i="5"/>
  <c r="M101" i="5"/>
  <c r="L101" i="5"/>
  <c r="M100" i="5"/>
  <c r="L100" i="5"/>
  <c r="M99" i="5"/>
  <c r="L99" i="5"/>
  <c r="M98" i="5"/>
  <c r="L98" i="5"/>
  <c r="M97" i="5"/>
  <c r="L97" i="5"/>
  <c r="M96" i="5"/>
  <c r="L96" i="5"/>
  <c r="M95" i="5"/>
  <c r="L95" i="5"/>
  <c r="M94" i="5"/>
  <c r="L94" i="5"/>
  <c r="M93" i="5"/>
  <c r="L93" i="5"/>
  <c r="M92" i="5"/>
  <c r="L92" i="5"/>
  <c r="M91" i="5"/>
  <c r="L91" i="5"/>
  <c r="M90" i="5"/>
  <c r="L90" i="5"/>
  <c r="M89" i="5"/>
  <c r="L89" i="5"/>
  <c r="M88" i="5"/>
  <c r="L88" i="5"/>
  <c r="M87" i="5"/>
  <c r="L87" i="5"/>
  <c r="M86" i="5"/>
  <c r="L86" i="5"/>
  <c r="M85" i="5"/>
  <c r="L85" i="5"/>
  <c r="M84" i="5"/>
  <c r="L84" i="5"/>
  <c r="M83" i="5"/>
  <c r="L83" i="5"/>
  <c r="M82" i="5"/>
  <c r="L82" i="5"/>
  <c r="M81" i="5"/>
  <c r="L81" i="5"/>
  <c r="M80" i="5"/>
  <c r="L80" i="5"/>
  <c r="M79" i="5"/>
  <c r="L79" i="5"/>
  <c r="M78" i="5"/>
  <c r="L78" i="5"/>
  <c r="M77" i="5"/>
  <c r="L77" i="5"/>
  <c r="M76" i="5"/>
  <c r="L76" i="5"/>
  <c r="M75" i="5"/>
  <c r="L75" i="5"/>
  <c r="M74" i="5"/>
  <c r="L74" i="5"/>
  <c r="M73" i="5"/>
  <c r="L73" i="5"/>
  <c r="M72" i="5"/>
  <c r="L72" i="5"/>
  <c r="M71" i="5"/>
  <c r="L71" i="5"/>
  <c r="M70" i="5"/>
  <c r="L70" i="5"/>
  <c r="M69" i="5"/>
  <c r="L69" i="5"/>
  <c r="M68" i="5"/>
  <c r="L68" i="5"/>
  <c r="M67" i="5"/>
  <c r="L67" i="5"/>
  <c r="M66" i="5"/>
  <c r="L66" i="5"/>
  <c r="M65" i="5"/>
  <c r="L65" i="5"/>
  <c r="M64" i="5"/>
  <c r="L64" i="5"/>
  <c r="M63" i="5"/>
  <c r="L63" i="5"/>
  <c r="M62" i="5"/>
  <c r="L62" i="5"/>
  <c r="M61" i="5"/>
  <c r="L61" i="5"/>
  <c r="M60" i="5"/>
  <c r="L60" i="5"/>
  <c r="M59" i="5"/>
  <c r="L59" i="5"/>
  <c r="M58" i="5"/>
  <c r="L58" i="5"/>
  <c r="M57" i="5"/>
  <c r="L57" i="5"/>
  <c r="M56" i="5"/>
  <c r="L56" i="5"/>
  <c r="M55" i="5"/>
  <c r="L55" i="5"/>
  <c r="M54" i="5"/>
  <c r="L54" i="5"/>
  <c r="M53" i="5"/>
  <c r="L53" i="5"/>
  <c r="M52" i="5"/>
  <c r="L52" i="5"/>
  <c r="M51" i="5"/>
  <c r="L51" i="5"/>
  <c r="M50" i="5"/>
  <c r="L50" i="5"/>
  <c r="M49" i="5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M35" i="5"/>
  <c r="L35" i="5"/>
  <c r="M34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M2" i="5"/>
  <c r="L2" i="5"/>
  <c r="AB122" i="3"/>
  <c r="X122" i="3"/>
  <c r="Z122" i="3" s="1"/>
  <c r="AB121" i="3"/>
  <c r="X121" i="3"/>
  <c r="Z121" i="3" s="1"/>
  <c r="AB120" i="3"/>
  <c r="X120" i="3"/>
  <c r="Z120" i="3" s="1"/>
  <c r="AB119" i="3"/>
  <c r="X119" i="3"/>
  <c r="Z119" i="3" s="1"/>
  <c r="AB118" i="3"/>
  <c r="X118" i="3"/>
  <c r="Z118" i="3" s="1"/>
  <c r="AB117" i="3"/>
  <c r="X117" i="3"/>
  <c r="Z117" i="3" s="1"/>
  <c r="AB116" i="3"/>
  <c r="X116" i="3"/>
  <c r="Z116" i="3" s="1"/>
  <c r="AB115" i="3"/>
  <c r="X115" i="3"/>
  <c r="Z115" i="3" s="1"/>
  <c r="AB114" i="3"/>
  <c r="X114" i="3"/>
  <c r="Z114" i="3" s="1"/>
  <c r="AB113" i="3"/>
  <c r="X113" i="3"/>
  <c r="Z113" i="3" s="1"/>
  <c r="AB112" i="3"/>
  <c r="X112" i="3"/>
  <c r="Z112" i="3" s="1"/>
  <c r="AB111" i="3"/>
  <c r="X111" i="3"/>
  <c r="Z111" i="3" s="1"/>
  <c r="AB110" i="3"/>
  <c r="X110" i="3"/>
  <c r="Z110" i="3" s="1"/>
  <c r="AB109" i="3"/>
  <c r="X109" i="3"/>
  <c r="Z109" i="3" s="1"/>
  <c r="AB108" i="3"/>
  <c r="X108" i="3"/>
  <c r="Z108" i="3" s="1"/>
  <c r="AB107" i="3"/>
  <c r="X107" i="3"/>
  <c r="Z107" i="3" s="1"/>
  <c r="AB106" i="3"/>
  <c r="X106" i="3"/>
  <c r="Z106" i="3" s="1"/>
  <c r="AB105" i="3"/>
  <c r="X105" i="3"/>
  <c r="Z105" i="3" s="1"/>
  <c r="AB104" i="3"/>
  <c r="X104" i="3"/>
  <c r="Z104" i="3" s="1"/>
  <c r="AB103" i="3"/>
  <c r="X103" i="3"/>
  <c r="Z103" i="3" s="1"/>
  <c r="AB102" i="3"/>
  <c r="X102" i="3"/>
  <c r="Z102" i="3" s="1"/>
  <c r="AB101" i="3"/>
  <c r="X101" i="3"/>
  <c r="Z101" i="3" s="1"/>
  <c r="AB100" i="3"/>
  <c r="X100" i="3"/>
  <c r="Z100" i="3" s="1"/>
  <c r="AB99" i="3"/>
  <c r="X99" i="3"/>
  <c r="Z99" i="3" s="1"/>
  <c r="AB98" i="3"/>
  <c r="X98" i="3"/>
  <c r="Z98" i="3" s="1"/>
  <c r="AB97" i="3"/>
  <c r="X97" i="3"/>
  <c r="Z97" i="3" s="1"/>
  <c r="AB96" i="3"/>
  <c r="X96" i="3"/>
  <c r="Z96" i="3" s="1"/>
  <c r="AB95" i="3"/>
  <c r="X95" i="3"/>
  <c r="Z95" i="3" s="1"/>
  <c r="X94" i="3" l="1"/>
  <c r="X93" i="3"/>
  <c r="X92" i="3"/>
  <c r="X91" i="3"/>
  <c r="X90" i="3"/>
  <c r="X89" i="3"/>
  <c r="X88" i="3"/>
  <c r="X87" i="3"/>
  <c r="X86" i="3"/>
  <c r="X85" i="3"/>
  <c r="X84" i="3"/>
  <c r="AB87" i="3" l="1"/>
  <c r="Z87" i="3"/>
  <c r="AB88" i="3"/>
  <c r="Z88" i="3"/>
  <c r="AB84" i="3"/>
  <c r="Z84" i="3"/>
  <c r="AB85" i="3"/>
  <c r="Z85" i="3"/>
  <c r="AB86" i="3"/>
  <c r="Z86" i="3"/>
  <c r="AB89" i="3"/>
  <c r="Z89" i="3"/>
  <c r="AB90" i="3"/>
  <c r="Z90" i="3"/>
  <c r="AB91" i="3"/>
  <c r="Z91" i="3"/>
  <c r="AB92" i="3"/>
  <c r="Z92" i="3"/>
  <c r="AB93" i="3"/>
  <c r="Z93" i="3"/>
  <c r="AB94" i="3"/>
  <c r="Z94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2" i="3"/>
  <c r="T2" i="3"/>
  <c r="W2" i="3" s="1"/>
  <c r="S2" i="3"/>
  <c r="AB74" i="3" l="1"/>
  <c r="Z74" i="3"/>
  <c r="AB26" i="3"/>
  <c r="Z26" i="3"/>
  <c r="AB10" i="3"/>
  <c r="Z10" i="3"/>
  <c r="AB60" i="3"/>
  <c r="Z60" i="3"/>
  <c r="AB12" i="3"/>
  <c r="Z12" i="3"/>
  <c r="AB72" i="3"/>
  <c r="Z72" i="3"/>
  <c r="AB8" i="3"/>
  <c r="Z8" i="3"/>
  <c r="AB58" i="3"/>
  <c r="Z58" i="3"/>
  <c r="AB28" i="3"/>
  <c r="Z28" i="3"/>
  <c r="AB40" i="3"/>
  <c r="Z40" i="3"/>
  <c r="AB54" i="3"/>
  <c r="Z54" i="3"/>
  <c r="AB22" i="3"/>
  <c r="Z22" i="3"/>
  <c r="AB6" i="3"/>
  <c r="Z6" i="3"/>
  <c r="AB11" i="3"/>
  <c r="Z11" i="3"/>
  <c r="AB41" i="3"/>
  <c r="Z41" i="3"/>
  <c r="AB23" i="3"/>
  <c r="Z23" i="3"/>
  <c r="AB69" i="3"/>
  <c r="Z69" i="3"/>
  <c r="AB21" i="3"/>
  <c r="Z21" i="3"/>
  <c r="AB5" i="3"/>
  <c r="Z5" i="3"/>
  <c r="AB43" i="3"/>
  <c r="Z43" i="3"/>
  <c r="AB76" i="3"/>
  <c r="Z76" i="3"/>
  <c r="AB42" i="3"/>
  <c r="Z42" i="3"/>
  <c r="AB39" i="3"/>
  <c r="Z39" i="3"/>
  <c r="AB83" i="3"/>
  <c r="Z83" i="3"/>
  <c r="AB44" i="3"/>
  <c r="Z44" i="3"/>
  <c r="AB75" i="3"/>
  <c r="Z75" i="3"/>
  <c r="AB25" i="3"/>
  <c r="Z25" i="3"/>
  <c r="AB7" i="3"/>
  <c r="Z7" i="3"/>
  <c r="AB2" i="3"/>
  <c r="Z2" i="3"/>
  <c r="AB51" i="3"/>
  <c r="Z51" i="3"/>
  <c r="AB19" i="3"/>
  <c r="Z19" i="3"/>
  <c r="AB82" i="3"/>
  <c r="Z82" i="3"/>
  <c r="AB66" i="3"/>
  <c r="Z66" i="3"/>
  <c r="AB50" i="3"/>
  <c r="Z50" i="3"/>
  <c r="AB34" i="3"/>
  <c r="Z34" i="3"/>
  <c r="AB18" i="3"/>
  <c r="Z18" i="3"/>
  <c r="AB57" i="3"/>
  <c r="Z57" i="3"/>
  <c r="AB24" i="3"/>
  <c r="Z24" i="3"/>
  <c r="AB70" i="3"/>
  <c r="Z70" i="3"/>
  <c r="AB37" i="3"/>
  <c r="Z37" i="3"/>
  <c r="AB36" i="3"/>
  <c r="Z36" i="3"/>
  <c r="AB4" i="3"/>
  <c r="Z4" i="3"/>
  <c r="AB67" i="3"/>
  <c r="Z67" i="3"/>
  <c r="AB35" i="3"/>
  <c r="Z35" i="3"/>
  <c r="AB3" i="3"/>
  <c r="Z3" i="3"/>
  <c r="AB81" i="3"/>
  <c r="Z81" i="3"/>
  <c r="AB65" i="3"/>
  <c r="Z65" i="3"/>
  <c r="AB49" i="3"/>
  <c r="Z49" i="3"/>
  <c r="AB33" i="3"/>
  <c r="Z33" i="3"/>
  <c r="AB17" i="3"/>
  <c r="Z17" i="3"/>
  <c r="AB27" i="3"/>
  <c r="Z27" i="3"/>
  <c r="AB9" i="3"/>
  <c r="Z9" i="3"/>
  <c r="AB71" i="3"/>
  <c r="Z71" i="3"/>
  <c r="AB38" i="3"/>
  <c r="Z38" i="3"/>
  <c r="AB80" i="3"/>
  <c r="Z80" i="3"/>
  <c r="AB79" i="3"/>
  <c r="Z79" i="3"/>
  <c r="AB63" i="3"/>
  <c r="Z63" i="3"/>
  <c r="AB47" i="3"/>
  <c r="Z47" i="3"/>
  <c r="AB31" i="3"/>
  <c r="Z31" i="3"/>
  <c r="AB15" i="3"/>
  <c r="Z15" i="3"/>
  <c r="AB68" i="3"/>
  <c r="Z68" i="3"/>
  <c r="AB20" i="3"/>
  <c r="Z20" i="3"/>
  <c r="AB48" i="3"/>
  <c r="Z48" i="3"/>
  <c r="AB16" i="3"/>
  <c r="Z16" i="3"/>
  <c r="AB78" i="3"/>
  <c r="Z78" i="3"/>
  <c r="AB62" i="3"/>
  <c r="Z62" i="3"/>
  <c r="AB46" i="3"/>
  <c r="Z46" i="3"/>
  <c r="AB30" i="3"/>
  <c r="Z30" i="3"/>
  <c r="AB14" i="3"/>
  <c r="Z14" i="3"/>
  <c r="AB59" i="3"/>
  <c r="Z59" i="3"/>
  <c r="AB73" i="3"/>
  <c r="Z73" i="3"/>
  <c r="AB56" i="3"/>
  <c r="Z56" i="3"/>
  <c r="AB55" i="3"/>
  <c r="Z55" i="3"/>
  <c r="AB53" i="3"/>
  <c r="Z53" i="3"/>
  <c r="AB52" i="3"/>
  <c r="Z52" i="3"/>
  <c r="AB64" i="3"/>
  <c r="Z64" i="3"/>
  <c r="AB32" i="3"/>
  <c r="Z32" i="3"/>
  <c r="AB77" i="3"/>
  <c r="Z77" i="3"/>
  <c r="AB61" i="3"/>
  <c r="Z61" i="3"/>
  <c r="AB45" i="3"/>
  <c r="Z45" i="3"/>
  <c r="AB29" i="3"/>
  <c r="Z29" i="3"/>
  <c r="AB13" i="3"/>
  <c r="Z13" i="3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5" authorId="0" shapeId="0">
      <text>
        <r>
          <rPr>
            <sz val="9"/>
            <rFont val="宋体"/>
            <family val="3"/>
            <charset val="134"/>
          </rPr>
          <t xml:space="preserve">合同4.7.转入多彩，故5月底开始付应付
</t>
        </r>
      </text>
    </comment>
  </commentList>
</comments>
</file>

<file path=xl/sharedStrings.xml><?xml version="1.0" encoding="utf-8"?>
<sst xmlns="http://schemas.openxmlformats.org/spreadsheetml/2006/main" count="155763" uniqueCount="5222">
  <si>
    <t>时间</t>
  </si>
  <si>
    <t>客户ID</t>
  </si>
  <si>
    <t>客户名称</t>
  </si>
  <si>
    <t>流量场景</t>
  </si>
  <si>
    <t>客户类型</t>
  </si>
  <si>
    <t>公司主体</t>
  </si>
  <si>
    <t>账户类型</t>
  </si>
  <si>
    <t>消耗</t>
  </si>
  <si>
    <t>20230201</t>
  </si>
  <si>
    <t>信息流</t>
  </si>
  <si>
    <t>二级代理商</t>
  </si>
  <si>
    <t>海口市申尚传媒有限公司</t>
  </si>
  <si>
    <t>现金</t>
  </si>
  <si>
    <t>精选推荐</t>
  </si>
  <si>
    <t>杭州狂想网络科技有限公司</t>
  </si>
  <si>
    <t>1000205607</t>
  </si>
  <si>
    <t>WB-灵猫小说-二代</t>
  </si>
  <si>
    <t>激励视频</t>
  </si>
  <si>
    <t>北京起创科技有限公司</t>
  </si>
  <si>
    <t>插屏</t>
  </si>
  <si>
    <t>重庆万读简帛科技有限公司</t>
  </si>
  <si>
    <t>搜索</t>
  </si>
  <si>
    <t>温州博乐人力资源有限公司</t>
  </si>
  <si>
    <t>联盟-不限</t>
  </si>
  <si>
    <t>安装有礼</t>
  </si>
  <si>
    <t>1000205996</t>
  </si>
  <si>
    <t>WB-速看免费小说-二代</t>
  </si>
  <si>
    <t>深圳掌阅动漫科技有限公司</t>
  </si>
  <si>
    <t>原生</t>
  </si>
  <si>
    <t>1000210100</t>
  </si>
  <si>
    <t>WB-大象看书-多彩二代zt</t>
  </si>
  <si>
    <t>北京金海品读科技有限公司</t>
  </si>
  <si>
    <t>1000209394</t>
  </si>
  <si>
    <t>WB-大象看书-多彩二代1</t>
  </si>
  <si>
    <t>20230202</t>
  </si>
  <si>
    <t>天津雪域科技有限公司</t>
  </si>
  <si>
    <t>1000211617</t>
  </si>
  <si>
    <t>WB-大象看书-多彩二代zt2</t>
  </si>
  <si>
    <t>20230203</t>
  </si>
  <si>
    <t>海南月星岸传媒有限公司</t>
  </si>
  <si>
    <t>天津七点一刻科技有限公司</t>
  </si>
  <si>
    <t>开屏</t>
  </si>
  <si>
    <t>20230204</t>
  </si>
  <si>
    <t>深圳市未知纪元科技有限公司</t>
  </si>
  <si>
    <t>20230205</t>
  </si>
  <si>
    <t>北京小问智能科技有限公司</t>
  </si>
  <si>
    <t>20230206</t>
  </si>
  <si>
    <t>20230207</t>
  </si>
  <si>
    <t>20230208</t>
  </si>
  <si>
    <t>1000211701</t>
  </si>
  <si>
    <t>WB-海口扶柳-多彩二代</t>
  </si>
  <si>
    <t>海口市语界传媒有限公司</t>
  </si>
  <si>
    <t>20230209</t>
  </si>
  <si>
    <t>20230210</t>
  </si>
  <si>
    <t>20230211</t>
  </si>
  <si>
    <t>20230212</t>
  </si>
  <si>
    <t>北京金海品读科有限公司</t>
  </si>
  <si>
    <t>20230213</t>
  </si>
  <si>
    <t>20230214</t>
  </si>
  <si>
    <t>1000209395</t>
  </si>
  <si>
    <t>WB-大象看书-多彩二代2</t>
  </si>
  <si>
    <t>20230215</t>
  </si>
  <si>
    <t>重庆名医在线信息技术有限公司</t>
  </si>
  <si>
    <t>20230216</t>
  </si>
  <si>
    <t>20230217</t>
  </si>
  <si>
    <t>天津一只黑猫科技有限公司</t>
  </si>
  <si>
    <t>20230218</t>
  </si>
  <si>
    <t>深圳市贸人科技有限公司</t>
  </si>
  <si>
    <t>20230219</t>
  </si>
  <si>
    <t>20230220</t>
  </si>
  <si>
    <t>20230221</t>
  </si>
  <si>
    <t>20230222</t>
  </si>
  <si>
    <t>20230223</t>
  </si>
  <si>
    <t>20230224</t>
  </si>
  <si>
    <t>1000219067</t>
  </si>
  <si>
    <t>WB-大象看书-多彩二代zt6</t>
  </si>
  <si>
    <t>西安道邦信息科技有限公司</t>
  </si>
  <si>
    <t>1000219065</t>
  </si>
  <si>
    <t>WB-大象看书-多彩二代zt4</t>
  </si>
  <si>
    <t>20230225</t>
  </si>
  <si>
    <t>20230226</t>
  </si>
  <si>
    <t>20230227</t>
  </si>
  <si>
    <t>1000219068</t>
  </si>
  <si>
    <t>WB-大象看书-多彩二代zt7</t>
  </si>
  <si>
    <t>1000218680</t>
  </si>
  <si>
    <t>WB-大象看书-多彩二代zt3</t>
  </si>
  <si>
    <t>20230228</t>
  </si>
  <si>
    <t>北京高鼎万佳网络科技有限公司</t>
  </si>
  <si>
    <t>1000219066</t>
  </si>
  <si>
    <t>WB-大象看书-多彩二代zt5</t>
  </si>
  <si>
    <t>1000206660</t>
  </si>
  <si>
    <t>DC-企鹅小说-快应用71</t>
  </si>
  <si>
    <t>子客户</t>
  </si>
  <si>
    <t>1000210344</t>
  </si>
  <si>
    <t>DC-温州招聘网-分发1</t>
  </si>
  <si>
    <t>1000206279</t>
  </si>
  <si>
    <t>DC-多趣阅读-快应用8a</t>
  </si>
  <si>
    <t>1000206237</t>
  </si>
  <si>
    <t>DC-全能阅读-快应用8a</t>
  </si>
  <si>
    <t>1000206233</t>
  </si>
  <si>
    <t>DC-全能阅读-快应用7a</t>
  </si>
  <si>
    <t>1000209684</t>
  </si>
  <si>
    <t>DC-刺猬猫阅读-分发</t>
  </si>
  <si>
    <t>1000212239</t>
  </si>
  <si>
    <t>DC-海洋大寻宝-分发</t>
  </si>
  <si>
    <t>1000210784</t>
  </si>
  <si>
    <t>DC-消消富翁-分发</t>
  </si>
  <si>
    <t>1000206270</t>
  </si>
  <si>
    <t>DC-多趣阅读-快应用6a</t>
  </si>
  <si>
    <t>1000206303</t>
  </si>
  <si>
    <t>DC-宜看书单-快应用6a</t>
  </si>
  <si>
    <t>海南呈锦传媒有限公司</t>
  </si>
  <si>
    <t>1000211645</t>
  </si>
  <si>
    <t>DC-拼拼就能赢-分发</t>
  </si>
  <si>
    <t>1000212242</t>
  </si>
  <si>
    <t>DC-全民旺财-分发1</t>
  </si>
  <si>
    <t>1000206232</t>
  </si>
  <si>
    <t>DC-全能阅读-快应用6a</t>
  </si>
  <si>
    <t>1000208869</t>
  </si>
  <si>
    <t>DC-正念木鱼-分发</t>
  </si>
  <si>
    <t>即时匹配（上海）网络科技有限公司</t>
  </si>
  <si>
    <t>1000206310</t>
  </si>
  <si>
    <t>DC-宜看书单-快应用8a</t>
  </si>
  <si>
    <t>1000206307</t>
  </si>
  <si>
    <t>DC-宜看书单-快应用7a</t>
  </si>
  <si>
    <t>1000207267</t>
  </si>
  <si>
    <t>DC-魔音工坊-分发</t>
  </si>
  <si>
    <t>1000206275</t>
  </si>
  <si>
    <t>DC-多趣阅读-快应用7a</t>
  </si>
  <si>
    <t>1000206558</t>
  </si>
  <si>
    <t>DC-中华启示录-快应用11</t>
  </si>
  <si>
    <t>1000206663</t>
  </si>
  <si>
    <t>DC-企鹅小说-快应用74</t>
  </si>
  <si>
    <t>1000206664</t>
  </si>
  <si>
    <t>DC-企鹅小说-快应用75</t>
  </si>
  <si>
    <t>1000206661</t>
  </si>
  <si>
    <t>DC-企鹅小说-快应用72</t>
  </si>
  <si>
    <t>1000206662</t>
  </si>
  <si>
    <t>DC-企鹅小说-快应用73</t>
  </si>
  <si>
    <t>1000214749</t>
  </si>
  <si>
    <t>DC-消消富翁-XXL</t>
  </si>
  <si>
    <t>1000206409</t>
  </si>
  <si>
    <t>DC-名医挂号-分发</t>
  </si>
  <si>
    <t>1000215465</t>
  </si>
  <si>
    <t>DC-撒金花园-XXL</t>
  </si>
  <si>
    <t>1000216292</t>
  </si>
  <si>
    <t>DC-福满生肖-XXL</t>
  </si>
  <si>
    <t>1000215656</t>
  </si>
  <si>
    <t>DC-广稿图-分发</t>
  </si>
  <si>
    <t>1000216238</t>
  </si>
  <si>
    <t>DC-我要拼拼拼-XXL</t>
  </si>
  <si>
    <t>1000207265</t>
  </si>
  <si>
    <t>DC-咨寻翻译官-分发</t>
  </si>
  <si>
    <t>1000216988</t>
  </si>
  <si>
    <t>DC-前兔似锦-XXL</t>
  </si>
  <si>
    <t>1000205448</t>
  </si>
  <si>
    <t>DC-大象看书-快应用1e</t>
  </si>
  <si>
    <t>1000205451</t>
  </si>
  <si>
    <t>DC-大象看书-快应用4e</t>
  </si>
  <si>
    <t>1000205450</t>
  </si>
  <si>
    <t>DC-大象看书-快应用3e</t>
  </si>
  <si>
    <t>1000205449</t>
  </si>
  <si>
    <t>DC-大象看书-快应用2e</t>
  </si>
  <si>
    <t>1000205452</t>
  </si>
  <si>
    <t>DC-大象看书-快应用5e</t>
  </si>
  <si>
    <t>1000214787</t>
  </si>
  <si>
    <t>DC-冠军答人-快应用1</t>
  </si>
  <si>
    <t>1000206564</t>
  </si>
  <si>
    <t>DC-天天看历史-快应用11</t>
  </si>
  <si>
    <t>1000206550</t>
  </si>
  <si>
    <t>DC-探源解密-快应用11</t>
  </si>
  <si>
    <t>1000217468</t>
  </si>
  <si>
    <t>DC-时光小屋-快应用X1</t>
  </si>
  <si>
    <t>深圳市金指科技有限公司</t>
  </si>
  <si>
    <t>CPD</t>
    <phoneticPr fontId="3" type="noConversion"/>
  </si>
  <si>
    <t>CPC</t>
    <phoneticPr fontId="3" type="noConversion"/>
  </si>
  <si>
    <t>广告形式</t>
    <phoneticPr fontId="3" type="noConversion"/>
  </si>
  <si>
    <t>周期</t>
  </si>
  <si>
    <t>签约主体</t>
  </si>
  <si>
    <t>事业部</t>
  </si>
  <si>
    <t>销售</t>
  </si>
  <si>
    <t>OA客户名称</t>
  </si>
  <si>
    <t>媒体ID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</si>
  <si>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</si>
  <si>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</si>
  <si>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</si>
  <si>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</si>
  <si>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</si>
  <si>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</si>
  <si>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</si>
  <si>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</si>
  <si>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</si>
  <si>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</si>
  <si>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</si>
  <si>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</si>
  <si>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</si>
  <si>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服务费比例</t>
  </si>
  <si>
    <t>服务费</t>
  </si>
  <si>
    <t>客户优惠消耗</t>
  </si>
  <si>
    <t>媒体现金消耗</t>
  </si>
  <si>
    <t>媒体返点比例</t>
  </si>
  <si>
    <t>媒体返点金额</t>
  </si>
  <si>
    <t>媒体折扣</t>
  </si>
  <si>
    <t>媒体金额</t>
  </si>
  <si>
    <t>备注</t>
  </si>
  <si>
    <t>2023年2月</t>
    <phoneticPr fontId="3" type="noConversion"/>
  </si>
  <si>
    <t>北京多彩</t>
  </si>
  <si>
    <t>华南事业部</t>
  </si>
  <si>
    <t>卢思蕴</t>
  </si>
  <si>
    <t>厦门陌上花信息技术有限公司</t>
  </si>
  <si>
    <t>北京五岳互动科技有限公司-OPPO新客</t>
  </si>
  <si>
    <t>CPC</t>
  </si>
  <si>
    <t>返货</t>
  </si>
  <si>
    <t>深圳市标点智慧数字科技有限公司</t>
  </si>
  <si>
    <t>DC-大象看书-快应用2f</t>
  </si>
  <si>
    <t>WB-大象看书hn-多彩二代</t>
  </si>
  <si>
    <t>DC-潮Girl-快应用S1</t>
  </si>
  <si>
    <t>折扣</t>
  </si>
  <si>
    <t>DC-潮Girl-快应用S2</t>
  </si>
  <si>
    <t>DC-潮Girl-快应用X1</t>
  </si>
  <si>
    <t>DC-潮Girl-快应用X2</t>
  </si>
  <si>
    <t>DC-途游记-快应用S1</t>
  </si>
  <si>
    <t>DC-途游记-快应用S2</t>
  </si>
  <si>
    <t>DC-途游记-快应用X1</t>
  </si>
  <si>
    <t>DC-途游记-快应用X2</t>
  </si>
  <si>
    <t>DC-时光小屋-快应用S1</t>
  </si>
  <si>
    <t>DC-时光小屋-快应用S2</t>
  </si>
  <si>
    <t>DC-时光小屋-快应用X2</t>
  </si>
  <si>
    <t>终端媒体事业部</t>
  </si>
  <si>
    <t>何红芳</t>
  </si>
  <si>
    <t>海口市扶柳传媒有限公司</t>
  </si>
  <si>
    <t>上海卓塔信息技术有限公司</t>
  </si>
  <si>
    <t>上海卓塔信息技术有限公司-厂商</t>
  </si>
  <si>
    <t>西安道帮信息科技有限公司</t>
  </si>
  <si>
    <t>CPD</t>
  </si>
  <si>
    <t>杨帆</t>
  </si>
  <si>
    <t>北京鸿途信达科技股份有限公司</t>
  </si>
  <si>
    <t>成都温江医云互联网医院有限公司</t>
  </si>
  <si>
    <t>广州金袋信息技术有限公司</t>
  </si>
  <si>
    <t>深圳宝时创科技有限公司</t>
  </si>
  <si>
    <t>深圳宝时创科技有限公司-新客</t>
  </si>
  <si>
    <t>天津星元素科技有限公司</t>
  </si>
  <si>
    <t>DC-海洋大寻宝-XXL1</t>
  </si>
  <si>
    <t>DC-拼拼就能赢-XXL</t>
  </si>
  <si>
    <t>DC-全民旺财-XXL1</t>
  </si>
  <si>
    <t>DC-水果多多-XXL</t>
  </si>
  <si>
    <t>张亚妮</t>
  </si>
  <si>
    <t>海南掌阅科技有限公司</t>
  </si>
  <si>
    <t>海南掌阅科技有限公司-新客</t>
  </si>
  <si>
    <t>折扣</t>
    <phoneticPr fontId="7" type="noConversion"/>
  </si>
  <si>
    <t>罗嘉欣</t>
  </si>
  <si>
    <t>广州风腾网络科技有限公司</t>
  </si>
  <si>
    <t>广州风腾网络科技有限公司-四部</t>
  </si>
  <si>
    <t>DC-蘑菇易办公-分发</t>
  </si>
  <si>
    <t>康金</t>
  </si>
  <si>
    <t>天津简众科技有限公司</t>
  </si>
  <si>
    <t>安徽访得信息科技有限公司</t>
  </si>
  <si>
    <t>安徽访得信息科技有限公司-新客</t>
  </si>
  <si>
    <t>DC-小微分身大师-分发</t>
  </si>
  <si>
    <t>海南酷动网络技术有限公司</t>
  </si>
  <si>
    <t>WB-河南量阿-二代</t>
  </si>
  <si>
    <t>上海满孟信息科技有限公司</t>
  </si>
  <si>
    <t>上海满孟信息科技有限公司-201910</t>
  </si>
  <si>
    <t>DC-满孟小说-分发</t>
  </si>
  <si>
    <t>联盟</t>
    <phoneticPr fontId="3" type="noConversion"/>
  </si>
  <si>
    <t>联盟</t>
    <phoneticPr fontId="3" type="noConversion"/>
  </si>
  <si>
    <t>联盟</t>
  </si>
  <si>
    <t>2023年2月</t>
    <phoneticPr fontId="3" type="noConversion"/>
  </si>
  <si>
    <t>深圳市乐恋文化传播有限公司</t>
  </si>
  <si>
    <t>淮安爱德康赛广告有限公司-OPPO新客</t>
  </si>
  <si>
    <t>DC-乐恋-分发</t>
  </si>
  <si>
    <t>2023年2月</t>
    <phoneticPr fontId="3" type="noConversion"/>
  </si>
  <si>
    <t>江西元宁君信息科技有限公司</t>
  </si>
  <si>
    <t>DC-盲盒牛牛-分发1</t>
  </si>
  <si>
    <t>上海汇倾信息科技有限公司</t>
  </si>
  <si>
    <t>DC-小鹅随心借-分发</t>
  </si>
  <si>
    <t>北京小川在线网络技术有限公司</t>
  </si>
  <si>
    <t>北京小川在线网络技术有限公司201804</t>
  </si>
  <si>
    <t>淮安爱德康赛广告有限公司-OPPO最右</t>
  </si>
  <si>
    <t>DC-最右-XXL</t>
  </si>
  <si>
    <t>HL-最右-商店</t>
  </si>
  <si>
    <t>热度潮流（武汉）信息技术有限公司</t>
  </si>
  <si>
    <t>DC-热潮-分发</t>
  </si>
  <si>
    <t>深圳市深海蓝文化传播有限公司</t>
  </si>
  <si>
    <t>DC-甜恋-分发</t>
  </si>
  <si>
    <t>抖播（沈阳）网络科技有限公司</t>
  </si>
  <si>
    <t>抖播（沈阳）网络科技有限公司-22</t>
  </si>
  <si>
    <t>DC-甜心小圈-分发</t>
  </si>
  <si>
    <t>DC-现金巴士贷-分发</t>
  </si>
  <si>
    <t>广告形式</t>
    <phoneticPr fontId="3" type="noConversion"/>
  </si>
  <si>
    <t>1000207388</t>
  </si>
  <si>
    <t>1000068286</t>
  </si>
  <si>
    <t>北京小川科技有限公司</t>
  </si>
  <si>
    <t>1000211631</t>
  </si>
  <si>
    <t>洛阳蔷仓网络科技有限公司</t>
  </si>
  <si>
    <t>1000209655</t>
  </si>
  <si>
    <t>开机必备</t>
  </si>
  <si>
    <t>1000209890</t>
  </si>
  <si>
    <t>海南元林网络科技有限公司</t>
  </si>
  <si>
    <t>1000209695</t>
  </si>
  <si>
    <t>江苏热度潮流科技有限公司</t>
  </si>
  <si>
    <t>1000209849</t>
  </si>
  <si>
    <t>广州小迈网络科技有限公司</t>
  </si>
  <si>
    <t>广州小迈网络科技有限公司-新客</t>
  </si>
  <si>
    <t>淮安爱德康赛广告有限公司-小米新客</t>
  </si>
  <si>
    <t>广州迈量科技有限公司</t>
  </si>
  <si>
    <t>厦门漫娱网络科技有限公司</t>
  </si>
  <si>
    <t>厦门趋势互动管理咨询有限公司</t>
  </si>
  <si>
    <t>深圳市沐笙网络科技有限公司</t>
  </si>
  <si>
    <t>南宁腾铭网络科技有限公司（百遇交友）</t>
  </si>
  <si>
    <t>北京枫锦同圆软件科技有限公司</t>
  </si>
  <si>
    <t>北京枫锦同圆软件科技有限公司 (枫锦小课-H5)</t>
  </si>
  <si>
    <t>北京趣试玩科技有限公司</t>
  </si>
  <si>
    <t>北京虎嗅信息科技股份有限公司（虎嗅）</t>
  </si>
  <si>
    <t>2023年2月</t>
    <phoneticPr fontId="3" type="noConversion"/>
  </si>
  <si>
    <t>海南厘泊网络科技有限公司（桐木小说-快应用1）</t>
  </si>
  <si>
    <t>杭州西朗科技有限公司</t>
  </si>
  <si>
    <t>杭州北朗科技有限公司（口袋抓娃娃）</t>
  </si>
  <si>
    <t>湖南茗不二生物科技有限公司</t>
  </si>
  <si>
    <t>长沙聚优教育咨询有限公司</t>
  </si>
  <si>
    <t>厦门众联世纪股份有限公司</t>
  </si>
  <si>
    <t>厦门众联世纪股份有限公司-22</t>
  </si>
  <si>
    <t>南宁辰新网络科技有限公司 (国学记-快应用 )</t>
  </si>
  <si>
    <t>南宁辰新网络科技有限公司 （国学记-快应用1）</t>
  </si>
  <si>
    <t>南宁辰新网络科技有限公司（芥蓝小说-快应用1）</t>
  </si>
  <si>
    <t>上海沙猫科技有限公司</t>
  </si>
  <si>
    <t>上海狐芦网络科技有限公司 （当准天气）</t>
  </si>
  <si>
    <t>上海萤星网络科技有限公司（准时天气）</t>
  </si>
  <si>
    <t>上海遇图网络科技有限公司</t>
  </si>
  <si>
    <t>上海遇图网络科技有限公司（图怪兽-新1）</t>
  </si>
  <si>
    <t>沈长颖</t>
  </si>
  <si>
    <t>西安快鱼科技有限公司</t>
  </si>
  <si>
    <t>西安快鱼科技有限公司(今日读物分享软件-快应用)</t>
  </si>
  <si>
    <t>西安快鱼科技有限公司（今日读物分享软件-快应用1）</t>
  </si>
  <si>
    <t>北京小问智能科技有限公司（魔音工坊）</t>
  </si>
  <si>
    <t>许昌易北铭网络科技有限公司</t>
  </si>
  <si>
    <t>许昌易北铭网络科技有限公司（断易堂）</t>
  </si>
  <si>
    <t>无</t>
  </si>
  <si>
    <t>2023年2月</t>
    <phoneticPr fontId="3" type="noConversion"/>
  </si>
  <si>
    <t>有米有量（广州）科技有限公司</t>
  </si>
  <si>
    <t>有米有量（广州）科技有限公司-新客</t>
  </si>
  <si>
    <t>佛山市顶亿科技有限公司 (债务综合管理软件）</t>
  </si>
  <si>
    <t>深圳掌阅动漫科技有限公司（爱德康赛-多彩）</t>
  </si>
  <si>
    <t>北海迅迈信息技术有限公司</t>
  </si>
  <si>
    <t>广州卓迈网络科技有限公司</t>
  </si>
  <si>
    <t>厦门恬音网络科技有限公司</t>
  </si>
  <si>
    <t>深圳市贸人科技有限公司（咨寻翻译官）</t>
  </si>
  <si>
    <t>西安悦木未来文化传媒有限责任公司</t>
  </si>
  <si>
    <t>上海康得视生物科技有限公司（圣视尔佳弱视训练软件）</t>
  </si>
  <si>
    <t>北京推优信息科技有限公司</t>
  </si>
  <si>
    <t>北京推优信息科技有限公司（推推到家-新）</t>
  </si>
  <si>
    <t>CPC</t>
    <phoneticPr fontId="7" type="noConversion"/>
  </si>
  <si>
    <t>日期</t>
  </si>
  <si>
    <t>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</si>
  <si>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</si>
  <si>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</si>
  <si>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</si>
  <si>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</si>
  <si>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</si>
  <si>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</si>
  <si>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</si>
  <si>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商店消耗</t>
  </si>
  <si>
    <t>非商店消耗</t>
  </si>
  <si>
    <t>米盟消耗</t>
  </si>
  <si>
    <t>曝光量</t>
  </si>
  <si>
    <t>点击量</t>
  </si>
  <si>
    <t>下载量</t>
  </si>
  <si>
    <t>2023-02-01</t>
  </si>
  <si>
    <t>深圳掌阅动漫科技有限公司（速看免费小说-快应用6）</t>
  </si>
  <si>
    <t>369492</t>
  </si>
  <si>
    <t>资讯阅读</t>
  </si>
  <si>
    <t>阅读</t>
  </si>
  <si>
    <t>0</t>
  </si>
  <si>
    <t>104209</t>
  </si>
  <si>
    <t>10397</t>
  </si>
  <si>
    <t>深圳掌阅动漫科技有限公司（速看免费小说-快应用7）</t>
  </si>
  <si>
    <t>369642</t>
  </si>
  <si>
    <t>1913</t>
  </si>
  <si>
    <t>144</t>
  </si>
  <si>
    <t>2023-02-02</t>
  </si>
  <si>
    <t>38737</t>
  </si>
  <si>
    <t>3232</t>
  </si>
  <si>
    <t>226</t>
  </si>
  <si>
    <t>10</t>
  </si>
  <si>
    <t>深圳掌阅动漫科技有限公司（速看免费小说-快应用8）</t>
  </si>
  <si>
    <t>369652</t>
  </si>
  <si>
    <t>104012</t>
  </si>
  <si>
    <t>9121</t>
  </si>
  <si>
    <t>深圳掌阅动漫科技有限公司（速看免费小说-快应用9）</t>
  </si>
  <si>
    <t>369662</t>
  </si>
  <si>
    <t>71478</t>
  </si>
  <si>
    <t>5986</t>
  </si>
  <si>
    <t>2023-02-03</t>
  </si>
  <si>
    <t>2</t>
  </si>
  <si>
    <t>11</t>
  </si>
  <si>
    <t>129395</t>
  </si>
  <si>
    <t>20752</t>
  </si>
  <si>
    <t>123891</t>
  </si>
  <si>
    <t>19396</t>
  </si>
  <si>
    <t>2023-02-04</t>
  </si>
  <si>
    <t>3</t>
  </si>
  <si>
    <t>6</t>
  </si>
  <si>
    <t>130016</t>
  </si>
  <si>
    <t>24032</t>
  </si>
  <si>
    <t>106423</t>
  </si>
  <si>
    <t>23417</t>
  </si>
  <si>
    <t>2023-02-05</t>
  </si>
  <si>
    <t>1</t>
  </si>
  <si>
    <t>224580</t>
  </si>
  <si>
    <t>25872</t>
  </si>
  <si>
    <t>225169</t>
  </si>
  <si>
    <t>27144</t>
  </si>
  <si>
    <t>2023-02-06</t>
  </si>
  <si>
    <t>185675</t>
  </si>
  <si>
    <t>22553</t>
  </si>
  <si>
    <t>357844</t>
  </si>
  <si>
    <t>42987</t>
  </si>
  <si>
    <t>2023-02-07</t>
  </si>
  <si>
    <t>4</t>
  </si>
  <si>
    <t>166742</t>
  </si>
  <si>
    <t>12829</t>
  </si>
  <si>
    <t>304218</t>
  </si>
  <si>
    <t>23665</t>
  </si>
  <si>
    <t>深圳掌阅动漫科技有限公司（速看免费小说-快应用10）</t>
  </si>
  <si>
    <t>369672</t>
  </si>
  <si>
    <t>184835</t>
  </si>
  <si>
    <t>16747</t>
  </si>
  <si>
    <t>深圳掌阅动漫科技有限公司（速看免费小说-快应用11）</t>
  </si>
  <si>
    <t>369682</t>
  </si>
  <si>
    <t>118741</t>
  </si>
  <si>
    <t>9707</t>
  </si>
  <si>
    <t>深圳掌阅动漫科技有限公司（速看免费小说-快应用12）</t>
  </si>
  <si>
    <t>369692</t>
  </si>
  <si>
    <t>114259</t>
  </si>
  <si>
    <t>8148</t>
  </si>
  <si>
    <t>深圳掌阅动漫科技有限公司（速看免费小说-快应用13）</t>
  </si>
  <si>
    <t>369702</t>
  </si>
  <si>
    <t>63282</t>
  </si>
  <si>
    <t>5078</t>
  </si>
  <si>
    <t>2023-02-08</t>
  </si>
  <si>
    <t>182121</t>
  </si>
  <si>
    <t>16359</t>
  </si>
  <si>
    <t>340057</t>
  </si>
  <si>
    <t>33203</t>
  </si>
  <si>
    <t>18602</t>
  </si>
  <si>
    <t>1631</t>
  </si>
  <si>
    <t>202325</t>
  </si>
  <si>
    <t>17809</t>
  </si>
  <si>
    <t>54717</t>
  </si>
  <si>
    <t>4741</t>
  </si>
  <si>
    <t>99178</t>
  </si>
  <si>
    <t>9292</t>
  </si>
  <si>
    <t>2023-02-09</t>
  </si>
  <si>
    <t>255220</t>
  </si>
  <si>
    <t>21434</t>
  </si>
  <si>
    <t>21907</t>
  </si>
  <si>
    <t>1482</t>
  </si>
  <si>
    <t>151167</t>
  </si>
  <si>
    <t>11619</t>
  </si>
  <si>
    <t>69783</t>
  </si>
  <si>
    <t>6956</t>
  </si>
  <si>
    <t>74634</t>
  </si>
  <si>
    <t>6594</t>
  </si>
  <si>
    <t>2023-02-10</t>
  </si>
  <si>
    <t>76647</t>
  </si>
  <si>
    <t>5994</t>
  </si>
  <si>
    <t>45246</t>
  </si>
  <si>
    <t>3786</t>
  </si>
  <si>
    <t>83683</t>
  </si>
  <si>
    <t>6714</t>
  </si>
  <si>
    <t>21721</t>
  </si>
  <si>
    <t>1916</t>
  </si>
  <si>
    <t>23085</t>
  </si>
  <si>
    <t>1960</t>
  </si>
  <si>
    <t>2023-02-11</t>
  </si>
  <si>
    <t>78554</t>
  </si>
  <si>
    <t>7553</t>
  </si>
  <si>
    <t>97893</t>
  </si>
  <si>
    <t>9417</t>
  </si>
  <si>
    <t>115756</t>
  </si>
  <si>
    <t>12875</t>
  </si>
  <si>
    <t>94134</t>
  </si>
  <si>
    <t>9072</t>
  </si>
  <si>
    <t>104238</t>
  </si>
  <si>
    <t>9544</t>
  </si>
  <si>
    <t>2023-02-12</t>
  </si>
  <si>
    <t>89123</t>
  </si>
  <si>
    <t>10481</t>
  </si>
  <si>
    <t>23272</t>
  </si>
  <si>
    <t>2980</t>
  </si>
  <si>
    <t>139752</t>
  </si>
  <si>
    <t>15402</t>
  </si>
  <si>
    <t>140474</t>
  </si>
  <si>
    <t>16692</t>
  </si>
  <si>
    <t>12749</t>
  </si>
  <si>
    <t>1744</t>
  </si>
  <si>
    <t>2023-02-13</t>
  </si>
  <si>
    <t>106529</t>
  </si>
  <si>
    <t>10087</t>
  </si>
  <si>
    <t>43300</t>
  </si>
  <si>
    <t>2645</t>
  </si>
  <si>
    <t>15781</t>
  </si>
  <si>
    <t>1713</t>
  </si>
  <si>
    <t>91546</t>
  </si>
  <si>
    <t>9089</t>
  </si>
  <si>
    <t>69496</t>
  </si>
  <si>
    <t>4520</t>
  </si>
  <si>
    <t>2023-02-14</t>
  </si>
  <si>
    <t>63741</t>
  </si>
  <si>
    <t>5839</t>
  </si>
  <si>
    <t>56567</t>
  </si>
  <si>
    <t>4575</t>
  </si>
  <si>
    <t>47762</t>
  </si>
  <si>
    <t>4102</t>
  </si>
  <si>
    <t>75815</t>
  </si>
  <si>
    <t>7319</t>
  </si>
  <si>
    <t>21654</t>
  </si>
  <si>
    <t>1708</t>
  </si>
  <si>
    <t>2023-02-15</t>
  </si>
  <si>
    <t>5</t>
  </si>
  <si>
    <t>深圳掌阅动漫科技有限公司（速看免费小说-快应用14）</t>
  </si>
  <si>
    <t>369712</t>
  </si>
  <si>
    <t>39861</t>
  </si>
  <si>
    <t>4187</t>
  </si>
  <si>
    <t>深圳掌阅动漫科技有限公司（速看免费小说-快应用15）</t>
  </si>
  <si>
    <t>369722</t>
  </si>
  <si>
    <t>28267</t>
  </si>
  <si>
    <t>2970</t>
  </si>
  <si>
    <t>2023-02-16</t>
  </si>
  <si>
    <t>11628</t>
  </si>
  <si>
    <t>1390</t>
  </si>
  <si>
    <t>12892</t>
  </si>
  <si>
    <t>1617</t>
  </si>
  <si>
    <t>2023-02-17</t>
  </si>
  <si>
    <t>16413</t>
  </si>
  <si>
    <t>895</t>
  </si>
  <si>
    <t>12672</t>
  </si>
  <si>
    <t>1079</t>
  </si>
  <si>
    <t>2023-02-18</t>
  </si>
  <si>
    <t>14382</t>
  </si>
  <si>
    <t>982</t>
  </si>
  <si>
    <t>11862</t>
  </si>
  <si>
    <t>792</t>
  </si>
  <si>
    <t>2023-02-19</t>
  </si>
  <si>
    <t>6100</t>
  </si>
  <si>
    <t>277</t>
  </si>
  <si>
    <t>6624</t>
  </si>
  <si>
    <t>529</t>
  </si>
  <si>
    <t>2023-02-20</t>
  </si>
  <si>
    <t>21614</t>
  </si>
  <si>
    <t>1404</t>
  </si>
  <si>
    <t>18947</t>
  </si>
  <si>
    <t>1431</t>
  </si>
  <si>
    <t>2023-02-21</t>
  </si>
  <si>
    <t>35877</t>
  </si>
  <si>
    <t>2372</t>
  </si>
  <si>
    <t>67226</t>
  </si>
  <si>
    <t>6451</t>
  </si>
  <si>
    <t>2023-02-22</t>
  </si>
  <si>
    <t>54746</t>
  </si>
  <si>
    <t>4391</t>
  </si>
  <si>
    <t>144136</t>
  </si>
  <si>
    <t>12025</t>
  </si>
  <si>
    <t>2023-02-23</t>
  </si>
  <si>
    <t>57799</t>
  </si>
  <si>
    <t>3068</t>
  </si>
  <si>
    <t>58380</t>
  </si>
  <si>
    <t>3506</t>
  </si>
  <si>
    <t>2023-02-24</t>
  </si>
  <si>
    <t>125204</t>
  </si>
  <si>
    <t>4120</t>
  </si>
  <si>
    <t>125274</t>
  </si>
  <si>
    <t>5900</t>
  </si>
  <si>
    <t>2023-02-25</t>
  </si>
  <si>
    <t>74644</t>
  </si>
  <si>
    <t>10168</t>
  </si>
  <si>
    <t>94244</t>
  </si>
  <si>
    <t>11851</t>
  </si>
  <si>
    <t>2023-02-26</t>
  </si>
  <si>
    <t>19943</t>
  </si>
  <si>
    <t>2726</t>
  </si>
  <si>
    <t>31214</t>
  </si>
  <si>
    <t>4637</t>
  </si>
  <si>
    <t>2023-02-27</t>
  </si>
  <si>
    <t>155780</t>
  </si>
  <si>
    <t>5585</t>
  </si>
  <si>
    <t>82749</t>
  </si>
  <si>
    <t>6677</t>
  </si>
  <si>
    <t>2023-02-28</t>
  </si>
  <si>
    <t>134212</t>
  </si>
  <si>
    <t>13638</t>
  </si>
  <si>
    <t>31896</t>
  </si>
  <si>
    <t>3331</t>
  </si>
  <si>
    <t>西安快鱼科技有限公司（今日读物分享软件-快应用）</t>
  </si>
  <si>
    <t>368792</t>
  </si>
  <si>
    <t>1434555</t>
  </si>
  <si>
    <t>38390</t>
  </si>
  <si>
    <t>上海狐芦网络科技有限公司（当准天气）</t>
  </si>
  <si>
    <t>368952</t>
  </si>
  <si>
    <t>实用工具</t>
  </si>
  <si>
    <t>生活工具</t>
  </si>
  <si>
    <t>天气信息</t>
  </si>
  <si>
    <t>341994</t>
  </si>
  <si>
    <t>1988</t>
  </si>
  <si>
    <t>369022</t>
  </si>
  <si>
    <t>1566266</t>
  </si>
  <si>
    <t>4299</t>
  </si>
  <si>
    <t>369112</t>
  </si>
  <si>
    <t>29136</t>
  </si>
  <si>
    <t>1453</t>
  </si>
  <si>
    <t>370222</t>
  </si>
  <si>
    <t>其他</t>
  </si>
  <si>
    <t>187304</t>
  </si>
  <si>
    <t>318</t>
  </si>
  <si>
    <t>370232</t>
  </si>
  <si>
    <t>90</t>
  </si>
  <si>
    <t>370432</t>
  </si>
  <si>
    <t>社交社区</t>
  </si>
  <si>
    <t>聊天社交</t>
  </si>
  <si>
    <t>159147</t>
  </si>
  <si>
    <t>629</t>
  </si>
  <si>
    <t>厦门趋势互动管理咨询有限公司（恋爱话术宝典）</t>
  </si>
  <si>
    <t>370472</t>
  </si>
  <si>
    <t>27584</t>
  </si>
  <si>
    <t>500</t>
  </si>
  <si>
    <t>广州卓迈网络科技有限公司（24小时天气）</t>
  </si>
  <si>
    <t>371352</t>
  </si>
  <si>
    <t>63699</t>
  </si>
  <si>
    <t>1011</t>
  </si>
  <si>
    <t>371362</t>
  </si>
  <si>
    <t>办公软件</t>
  </si>
  <si>
    <t>133</t>
  </si>
  <si>
    <t>广州迈量科技有限公司（时雨天气）</t>
  </si>
  <si>
    <t>371562</t>
  </si>
  <si>
    <t>55187</t>
  </si>
  <si>
    <t>758</t>
  </si>
  <si>
    <t>温州博乐人力资源有限公司（温州招聘网-新）</t>
  </si>
  <si>
    <t>372122</t>
  </si>
  <si>
    <t>求职招聘</t>
  </si>
  <si>
    <t>1694</t>
  </si>
  <si>
    <t>北海迅迈信息技术有限公司（阳阳天气）</t>
  </si>
  <si>
    <t>372262</t>
  </si>
  <si>
    <t>80711</t>
  </si>
  <si>
    <t>873</t>
  </si>
  <si>
    <t>南宁辰新网络科技有限公司（国学记-快应用）</t>
  </si>
  <si>
    <t>372412</t>
  </si>
  <si>
    <t>1164564</t>
  </si>
  <si>
    <t>56786</t>
  </si>
  <si>
    <t>厦门恬音网络科技有限公司（高情商回复话术）</t>
  </si>
  <si>
    <t>373972</t>
  </si>
  <si>
    <t>122892</t>
  </si>
  <si>
    <t>326</t>
  </si>
  <si>
    <t>南宁辰新网络科技有限公司（国学记-快应用1）</t>
  </si>
  <si>
    <t>374002</t>
  </si>
  <si>
    <t>1142340</t>
  </si>
  <si>
    <t>42952</t>
  </si>
  <si>
    <t>3288876</t>
  </si>
  <si>
    <t>32987</t>
  </si>
  <si>
    <t>494790</t>
  </si>
  <si>
    <t>2002</t>
  </si>
  <si>
    <t>682859</t>
  </si>
  <si>
    <t>3468</t>
  </si>
  <si>
    <t>196</t>
  </si>
  <si>
    <t>12</t>
  </si>
  <si>
    <t>佛山市顶亿科技有限公司（债务综合管理软件）</t>
  </si>
  <si>
    <t>369212</t>
  </si>
  <si>
    <t>生活服务</t>
  </si>
  <si>
    <t>175980</t>
  </si>
  <si>
    <t>469</t>
  </si>
  <si>
    <t>4933</t>
  </si>
  <si>
    <t>86</t>
  </si>
  <si>
    <t>195567</t>
  </si>
  <si>
    <t>660</t>
  </si>
  <si>
    <t>26515</t>
  </si>
  <si>
    <t>西安快鱼科技有限公司（多多阅读-快应用）</t>
  </si>
  <si>
    <t>370512</t>
  </si>
  <si>
    <t>122102</t>
  </si>
  <si>
    <t>1014</t>
  </si>
  <si>
    <t>35</t>
  </si>
  <si>
    <t>97259</t>
  </si>
  <si>
    <t>808</t>
  </si>
  <si>
    <t>1882</t>
  </si>
  <si>
    <t>31755</t>
  </si>
  <si>
    <t>454</t>
  </si>
  <si>
    <t>1251803</t>
  </si>
  <si>
    <t>17925</t>
  </si>
  <si>
    <t>188361</t>
  </si>
  <si>
    <t>662</t>
  </si>
  <si>
    <t>1536898</t>
  </si>
  <si>
    <t>93754</t>
  </si>
  <si>
    <t>2284277</t>
  </si>
  <si>
    <t>27758</t>
  </si>
  <si>
    <t>449906</t>
  </si>
  <si>
    <t>1437</t>
  </si>
  <si>
    <t>745340</t>
  </si>
  <si>
    <t>2928</t>
  </si>
  <si>
    <t>106</t>
  </si>
  <si>
    <t>1520</t>
  </si>
  <si>
    <t>2423</t>
  </si>
  <si>
    <t>56</t>
  </si>
  <si>
    <t>240554</t>
  </si>
  <si>
    <t>715</t>
  </si>
  <si>
    <t>27143</t>
  </si>
  <si>
    <t>467</t>
  </si>
  <si>
    <t>86731</t>
  </si>
  <si>
    <t>890</t>
  </si>
  <si>
    <t>85343</t>
  </si>
  <si>
    <t>796</t>
  </si>
  <si>
    <t>1115</t>
  </si>
  <si>
    <t>34091</t>
  </si>
  <si>
    <t>382</t>
  </si>
  <si>
    <t>1413723</t>
  </si>
  <si>
    <t>48924</t>
  </si>
  <si>
    <t>38219</t>
  </si>
  <si>
    <t>142</t>
  </si>
  <si>
    <t>1637125</t>
  </si>
  <si>
    <t>136197</t>
  </si>
  <si>
    <t>2436231</t>
  </si>
  <si>
    <t>22097</t>
  </si>
  <si>
    <t>461726</t>
  </si>
  <si>
    <t>1816</t>
  </si>
  <si>
    <t>827608</t>
  </si>
  <si>
    <t>3502</t>
  </si>
  <si>
    <t>68</t>
  </si>
  <si>
    <t>562</t>
  </si>
  <si>
    <t>1075</t>
  </si>
  <si>
    <t>55</t>
  </si>
  <si>
    <t>357205</t>
  </si>
  <si>
    <t>816</t>
  </si>
  <si>
    <t>30899</t>
  </si>
  <si>
    <t>517</t>
  </si>
  <si>
    <t>65979</t>
  </si>
  <si>
    <t>775</t>
  </si>
  <si>
    <t>88322</t>
  </si>
  <si>
    <t>820</t>
  </si>
  <si>
    <t>66865</t>
  </si>
  <si>
    <t>563</t>
  </si>
  <si>
    <t>1883215</t>
  </si>
  <si>
    <t>52597</t>
  </si>
  <si>
    <t>27502</t>
  </si>
  <si>
    <t>96</t>
  </si>
  <si>
    <t>1552454</t>
  </si>
  <si>
    <t>126196</t>
  </si>
  <si>
    <t>935189</t>
  </si>
  <si>
    <t>10233</t>
  </si>
  <si>
    <t>454306</t>
  </si>
  <si>
    <t>1436</t>
  </si>
  <si>
    <t>505964</t>
  </si>
  <si>
    <t>2953</t>
  </si>
  <si>
    <t>57</t>
  </si>
  <si>
    <t>269</t>
  </si>
  <si>
    <t>613</t>
  </si>
  <si>
    <t>36</t>
  </si>
  <si>
    <t>313804</t>
  </si>
  <si>
    <t>745</t>
  </si>
  <si>
    <t>20167</t>
  </si>
  <si>
    <t>416</t>
  </si>
  <si>
    <t>71605</t>
  </si>
  <si>
    <t>710</t>
  </si>
  <si>
    <t>95615</t>
  </si>
  <si>
    <t>887</t>
  </si>
  <si>
    <t>518</t>
  </si>
  <si>
    <t>41330</t>
  </si>
  <si>
    <t>592</t>
  </si>
  <si>
    <t>3409746</t>
  </si>
  <si>
    <t>67918</t>
  </si>
  <si>
    <t>4826</t>
  </si>
  <si>
    <t>1303710</t>
  </si>
  <si>
    <t>118922</t>
  </si>
  <si>
    <t>873854</t>
  </si>
  <si>
    <t>12263</t>
  </si>
  <si>
    <t>397725</t>
  </si>
  <si>
    <t>1779</t>
  </si>
  <si>
    <t>531229</t>
  </si>
  <si>
    <t>2765</t>
  </si>
  <si>
    <t>33</t>
  </si>
  <si>
    <t>169</t>
  </si>
  <si>
    <t>44236</t>
  </si>
  <si>
    <t>92</t>
  </si>
  <si>
    <t>221008</t>
  </si>
  <si>
    <t>729</t>
  </si>
  <si>
    <t>15784</t>
  </si>
  <si>
    <t>396</t>
  </si>
  <si>
    <t>371062</t>
  </si>
  <si>
    <t>105050</t>
  </si>
  <si>
    <t>278</t>
  </si>
  <si>
    <t>91035</t>
  </si>
  <si>
    <t>881</t>
  </si>
  <si>
    <t>62058</t>
  </si>
  <si>
    <t>733</t>
  </si>
  <si>
    <t>460</t>
  </si>
  <si>
    <t>183534</t>
  </si>
  <si>
    <t>524</t>
  </si>
  <si>
    <t>3041800</t>
  </si>
  <si>
    <t>55010</t>
  </si>
  <si>
    <t>373502</t>
  </si>
  <si>
    <t>电子商务</t>
  </si>
  <si>
    <t>458524</t>
  </si>
  <si>
    <t>1053</t>
  </si>
  <si>
    <t>47440</t>
  </si>
  <si>
    <t>239</t>
  </si>
  <si>
    <t>1700817</t>
  </si>
  <si>
    <t>74599</t>
  </si>
  <si>
    <t>407592</t>
  </si>
  <si>
    <t>7287</t>
  </si>
  <si>
    <t>585321</t>
  </si>
  <si>
    <t>2197</t>
  </si>
  <si>
    <t>625243</t>
  </si>
  <si>
    <t>3493</t>
  </si>
  <si>
    <t>37</t>
  </si>
  <si>
    <t>135</t>
  </si>
  <si>
    <t>47001</t>
  </si>
  <si>
    <t>40</t>
  </si>
  <si>
    <t>878621</t>
  </si>
  <si>
    <t>2169</t>
  </si>
  <si>
    <t>12617</t>
  </si>
  <si>
    <t>341</t>
  </si>
  <si>
    <t>51303</t>
  </si>
  <si>
    <t>238</t>
  </si>
  <si>
    <t>886892</t>
  </si>
  <si>
    <t>649</t>
  </si>
  <si>
    <t>182014</t>
  </si>
  <si>
    <t>1159</t>
  </si>
  <si>
    <t>379</t>
  </si>
  <si>
    <t>109294</t>
  </si>
  <si>
    <t>409</t>
  </si>
  <si>
    <t>1639625</t>
  </si>
  <si>
    <t>41408</t>
  </si>
  <si>
    <t>191277</t>
  </si>
  <si>
    <t>618</t>
  </si>
  <si>
    <t>17048</t>
  </si>
  <si>
    <t>102</t>
  </si>
  <si>
    <t>1192473</t>
  </si>
  <si>
    <t>94937</t>
  </si>
  <si>
    <t>994982</t>
  </si>
  <si>
    <t>11189</t>
  </si>
  <si>
    <t>500921</t>
  </si>
  <si>
    <t>2403</t>
  </si>
  <si>
    <t>2215022</t>
  </si>
  <si>
    <t>4472</t>
  </si>
  <si>
    <t>20</t>
  </si>
  <si>
    <t>95</t>
  </si>
  <si>
    <t>70913</t>
  </si>
  <si>
    <t>929129</t>
  </si>
  <si>
    <t>2347</t>
  </si>
  <si>
    <t>16686</t>
  </si>
  <si>
    <t>349</t>
  </si>
  <si>
    <t>190527</t>
  </si>
  <si>
    <t>179</t>
  </si>
  <si>
    <t>234637</t>
  </si>
  <si>
    <t>1309</t>
  </si>
  <si>
    <t>466327</t>
  </si>
  <si>
    <t>2251</t>
  </si>
  <si>
    <t>335</t>
  </si>
  <si>
    <t>66934</t>
  </si>
  <si>
    <t>657</t>
  </si>
  <si>
    <t>1021891</t>
  </si>
  <si>
    <t>49211</t>
  </si>
  <si>
    <t>145186</t>
  </si>
  <si>
    <t>553</t>
  </si>
  <si>
    <t>7621</t>
  </si>
  <si>
    <t>76</t>
  </si>
  <si>
    <t>1642384</t>
  </si>
  <si>
    <t>161455</t>
  </si>
  <si>
    <t>254193</t>
  </si>
  <si>
    <t>4476</t>
  </si>
  <si>
    <t>524397</t>
  </si>
  <si>
    <t>2426</t>
  </si>
  <si>
    <t>782607</t>
  </si>
  <si>
    <t>4983</t>
  </si>
  <si>
    <t>80</t>
  </si>
  <si>
    <t>50072</t>
  </si>
  <si>
    <t>45</t>
  </si>
  <si>
    <t>772842</t>
  </si>
  <si>
    <t>2420</t>
  </si>
  <si>
    <t>28364</t>
  </si>
  <si>
    <t>348</t>
  </si>
  <si>
    <t>144562</t>
  </si>
  <si>
    <t>241083</t>
  </si>
  <si>
    <t>1276</t>
  </si>
  <si>
    <t>188997</t>
  </si>
  <si>
    <t>2264</t>
  </si>
  <si>
    <t>256</t>
  </si>
  <si>
    <t>25831</t>
  </si>
  <si>
    <t>561</t>
  </si>
  <si>
    <t>508885</t>
  </si>
  <si>
    <t>22436</t>
  </si>
  <si>
    <t>152898</t>
  </si>
  <si>
    <t>584</t>
  </si>
  <si>
    <t>16445</t>
  </si>
  <si>
    <t>112</t>
  </si>
  <si>
    <t>498501</t>
  </si>
  <si>
    <t>39928</t>
  </si>
  <si>
    <t>80257</t>
  </si>
  <si>
    <t>3190</t>
  </si>
  <si>
    <t>430494</t>
  </si>
  <si>
    <t>2161</t>
  </si>
  <si>
    <t>839492</t>
  </si>
  <si>
    <t>4387</t>
  </si>
  <si>
    <t>13386</t>
  </si>
  <si>
    <t>316</t>
  </si>
  <si>
    <t>975</t>
  </si>
  <si>
    <t>581277</t>
  </si>
  <si>
    <t>2567</t>
  </si>
  <si>
    <t>25101</t>
  </si>
  <si>
    <t>329</t>
  </si>
  <si>
    <t>130281</t>
  </si>
  <si>
    <t>304</t>
  </si>
  <si>
    <t>131387</t>
  </si>
  <si>
    <t>858</t>
  </si>
  <si>
    <t>47472</t>
  </si>
  <si>
    <t>121</t>
  </si>
  <si>
    <t>133426</t>
  </si>
  <si>
    <t>1650</t>
  </si>
  <si>
    <t>17162</t>
  </si>
  <si>
    <t>403</t>
  </si>
  <si>
    <t>240284</t>
  </si>
  <si>
    <t>10806</t>
  </si>
  <si>
    <t>165358</t>
  </si>
  <si>
    <t>623</t>
  </si>
  <si>
    <t>9342</t>
  </si>
  <si>
    <t>105</t>
  </si>
  <si>
    <t>323561</t>
  </si>
  <si>
    <t>29079</t>
  </si>
  <si>
    <t>170858</t>
  </si>
  <si>
    <t>6160</t>
  </si>
  <si>
    <t>454279</t>
  </si>
  <si>
    <t>2434</t>
  </si>
  <si>
    <t>808098</t>
  </si>
  <si>
    <t>5040</t>
  </si>
  <si>
    <t>272</t>
  </si>
  <si>
    <t>673</t>
  </si>
  <si>
    <t>860495</t>
  </si>
  <si>
    <t>2896</t>
  </si>
  <si>
    <t>18920</t>
  </si>
  <si>
    <t>350</t>
  </si>
  <si>
    <t>162349</t>
  </si>
  <si>
    <t>151909</t>
  </si>
  <si>
    <t>940</t>
  </si>
  <si>
    <t>4573</t>
  </si>
  <si>
    <t>172287</t>
  </si>
  <si>
    <t>2085</t>
  </si>
  <si>
    <t>214</t>
  </si>
  <si>
    <t>30401</t>
  </si>
  <si>
    <t>475</t>
  </si>
  <si>
    <t>219182</t>
  </si>
  <si>
    <t>9773</t>
  </si>
  <si>
    <t>197214</t>
  </si>
  <si>
    <t>681</t>
  </si>
  <si>
    <t>4458</t>
  </si>
  <si>
    <t>85</t>
  </si>
  <si>
    <t>524240</t>
  </si>
  <si>
    <t>49477</t>
  </si>
  <si>
    <t>109571</t>
  </si>
  <si>
    <t>4273</t>
  </si>
  <si>
    <t>505199</t>
  </si>
  <si>
    <t>2960</t>
  </si>
  <si>
    <t>1143416</t>
  </si>
  <si>
    <t>6558</t>
  </si>
  <si>
    <t>167</t>
  </si>
  <si>
    <t>489</t>
  </si>
  <si>
    <t>708635</t>
  </si>
  <si>
    <t>2774</t>
  </si>
  <si>
    <t>15334</t>
  </si>
  <si>
    <t>365</t>
  </si>
  <si>
    <t>171030</t>
  </si>
  <si>
    <t>149155</t>
  </si>
  <si>
    <t>1094</t>
  </si>
  <si>
    <t>8290</t>
  </si>
  <si>
    <t>265413</t>
  </si>
  <si>
    <t>2828</t>
  </si>
  <si>
    <t>188</t>
  </si>
  <si>
    <t>21583</t>
  </si>
  <si>
    <t>410</t>
  </si>
  <si>
    <t>132025</t>
  </si>
  <si>
    <t>6392</t>
  </si>
  <si>
    <t>356937</t>
  </si>
  <si>
    <t>4208</t>
  </si>
  <si>
    <t>725376</t>
  </si>
  <si>
    <t>88171</t>
  </si>
  <si>
    <t>80394</t>
  </si>
  <si>
    <t>3131</t>
  </si>
  <si>
    <t>504484</t>
  </si>
  <si>
    <t>1775</t>
  </si>
  <si>
    <t>918625</t>
  </si>
  <si>
    <t>4044</t>
  </si>
  <si>
    <t>7</t>
  </si>
  <si>
    <t>62416</t>
  </si>
  <si>
    <t>129</t>
  </si>
  <si>
    <t>460996</t>
  </si>
  <si>
    <t>2616</t>
  </si>
  <si>
    <t>16980</t>
  </si>
  <si>
    <t>312</t>
  </si>
  <si>
    <t>79662</t>
  </si>
  <si>
    <t>407</t>
  </si>
  <si>
    <t>230061</t>
  </si>
  <si>
    <t>977</t>
  </si>
  <si>
    <t>27268</t>
  </si>
  <si>
    <t>77</t>
  </si>
  <si>
    <t>220829</t>
  </si>
  <si>
    <t>1888</t>
  </si>
  <si>
    <t>141</t>
  </si>
  <si>
    <t>23799</t>
  </si>
  <si>
    <t>343</t>
  </si>
  <si>
    <t>114661</t>
  </si>
  <si>
    <t>3078</t>
  </si>
  <si>
    <t>222452</t>
  </si>
  <si>
    <t>774</t>
  </si>
  <si>
    <t>10972</t>
  </si>
  <si>
    <t>101</t>
  </si>
  <si>
    <t>426853</t>
  </si>
  <si>
    <t>21949</t>
  </si>
  <si>
    <t>46752</t>
  </si>
  <si>
    <t>3130</t>
  </si>
  <si>
    <t>527310</t>
  </si>
  <si>
    <t>1238</t>
  </si>
  <si>
    <t>629570</t>
  </si>
  <si>
    <t>2851</t>
  </si>
  <si>
    <t>5285</t>
  </si>
  <si>
    <t>139810</t>
  </si>
  <si>
    <t>8714</t>
  </si>
  <si>
    <t>273</t>
  </si>
  <si>
    <t>62966</t>
  </si>
  <si>
    <t>371</t>
  </si>
  <si>
    <t>603774</t>
  </si>
  <si>
    <t>736</t>
  </si>
  <si>
    <t>18723</t>
  </si>
  <si>
    <t>174584</t>
  </si>
  <si>
    <t>1042</t>
  </si>
  <si>
    <t>125</t>
  </si>
  <si>
    <t>457051</t>
  </si>
  <si>
    <t>68152</t>
  </si>
  <si>
    <t>1587</t>
  </si>
  <si>
    <t>488930</t>
  </si>
  <si>
    <t>957</t>
  </si>
  <si>
    <t>4958</t>
  </si>
  <si>
    <t>129440</t>
  </si>
  <si>
    <t>9374</t>
  </si>
  <si>
    <t>54139</t>
  </si>
  <si>
    <t>3677</t>
  </si>
  <si>
    <t>254361</t>
  </si>
  <si>
    <t>1131</t>
  </si>
  <si>
    <t>787408</t>
  </si>
  <si>
    <t>2229</t>
  </si>
  <si>
    <t>63</t>
  </si>
  <si>
    <t>983</t>
  </si>
  <si>
    <t>103795</t>
  </si>
  <si>
    <t>51559</t>
  </si>
  <si>
    <t>321</t>
  </si>
  <si>
    <t>71864</t>
  </si>
  <si>
    <t>268</t>
  </si>
  <si>
    <t>95219</t>
  </si>
  <si>
    <t>465</t>
  </si>
  <si>
    <t>23390</t>
  </si>
  <si>
    <t>189906</t>
  </si>
  <si>
    <t>571</t>
  </si>
  <si>
    <t>139</t>
  </si>
  <si>
    <t>19605</t>
  </si>
  <si>
    <t>132</t>
  </si>
  <si>
    <t>583480</t>
  </si>
  <si>
    <t>986</t>
  </si>
  <si>
    <t>5137</t>
  </si>
  <si>
    <t>899</t>
  </si>
  <si>
    <t>50786</t>
  </si>
  <si>
    <t>2820</t>
  </si>
  <si>
    <t>258011</t>
  </si>
  <si>
    <t>1039</t>
  </si>
  <si>
    <t>612098</t>
  </si>
  <si>
    <t>2285</t>
  </si>
  <si>
    <t>51</t>
  </si>
  <si>
    <t>566</t>
  </si>
  <si>
    <t>155845</t>
  </si>
  <si>
    <t>963</t>
  </si>
  <si>
    <t>30946</t>
  </si>
  <si>
    <t>301</t>
  </si>
  <si>
    <t>96584</t>
  </si>
  <si>
    <t>307</t>
  </si>
  <si>
    <t>201210</t>
  </si>
  <si>
    <t>532</t>
  </si>
  <si>
    <t>15523</t>
  </si>
  <si>
    <t>105877</t>
  </si>
  <si>
    <t>697</t>
  </si>
  <si>
    <t>123</t>
  </si>
  <si>
    <t>17315</t>
  </si>
  <si>
    <t>176</t>
  </si>
  <si>
    <t>99</t>
  </si>
  <si>
    <t>225346</t>
  </si>
  <si>
    <t>477</t>
  </si>
  <si>
    <t>5848</t>
  </si>
  <si>
    <t>98</t>
  </si>
  <si>
    <t>431</t>
  </si>
  <si>
    <t>376012</t>
  </si>
  <si>
    <t>36095</t>
  </si>
  <si>
    <t>3687</t>
  </si>
  <si>
    <t>30540</t>
  </si>
  <si>
    <t>340681</t>
  </si>
  <si>
    <t>1292</t>
  </si>
  <si>
    <t>562675</t>
  </si>
  <si>
    <t>2560</t>
  </si>
  <si>
    <t>41</t>
  </si>
  <si>
    <t>65149</t>
  </si>
  <si>
    <t>149</t>
  </si>
  <si>
    <t>146581</t>
  </si>
  <si>
    <t>949</t>
  </si>
  <si>
    <t>14222</t>
  </si>
  <si>
    <t>297</t>
  </si>
  <si>
    <t>72758</t>
  </si>
  <si>
    <t>299</t>
  </si>
  <si>
    <t>178838</t>
  </si>
  <si>
    <t>716</t>
  </si>
  <si>
    <t>14141</t>
  </si>
  <si>
    <t>217</t>
  </si>
  <si>
    <t>184905</t>
  </si>
  <si>
    <t>1166</t>
  </si>
  <si>
    <t>83</t>
  </si>
  <si>
    <t>14365</t>
  </si>
  <si>
    <t>183</t>
  </si>
  <si>
    <t>9</t>
  </si>
  <si>
    <t>773503</t>
  </si>
  <si>
    <t>952</t>
  </si>
  <si>
    <t>8279</t>
  </si>
  <si>
    <t>270</t>
  </si>
  <si>
    <t>29</t>
  </si>
  <si>
    <t>96483</t>
  </si>
  <si>
    <t>6880</t>
  </si>
  <si>
    <t>166</t>
  </si>
  <si>
    <t>338764</t>
  </si>
  <si>
    <t>1597</t>
  </si>
  <si>
    <t>596480</t>
  </si>
  <si>
    <t>2993</t>
  </si>
  <si>
    <t>49</t>
  </si>
  <si>
    <t>19564</t>
  </si>
  <si>
    <t>108</t>
  </si>
  <si>
    <t>184376</t>
  </si>
  <si>
    <t>833</t>
  </si>
  <si>
    <t>12674</t>
  </si>
  <si>
    <t>289</t>
  </si>
  <si>
    <t>97920</t>
  </si>
  <si>
    <t>322</t>
  </si>
  <si>
    <t>66763</t>
  </si>
  <si>
    <t>556</t>
  </si>
  <si>
    <t>12093</t>
  </si>
  <si>
    <t>158</t>
  </si>
  <si>
    <t>372224</t>
  </si>
  <si>
    <t>1579</t>
  </si>
  <si>
    <t>24474</t>
  </si>
  <si>
    <t>254</t>
  </si>
  <si>
    <t>78</t>
  </si>
  <si>
    <t>981156</t>
  </si>
  <si>
    <t>1010</t>
  </si>
  <si>
    <t>6692</t>
  </si>
  <si>
    <t>225</t>
  </si>
  <si>
    <t>25</t>
  </si>
  <si>
    <t>224328</t>
  </si>
  <si>
    <t>13842</t>
  </si>
  <si>
    <t>126</t>
  </si>
  <si>
    <t>259413</t>
  </si>
  <si>
    <t>1327</t>
  </si>
  <si>
    <t>553188</t>
  </si>
  <si>
    <t>2369</t>
  </si>
  <si>
    <t>12277</t>
  </si>
  <si>
    <t>34</t>
  </si>
  <si>
    <t>253901</t>
  </si>
  <si>
    <t>875</t>
  </si>
  <si>
    <t>16094</t>
  </si>
  <si>
    <t>265</t>
  </si>
  <si>
    <t>182625</t>
  </si>
  <si>
    <t>417</t>
  </si>
  <si>
    <t>75293</t>
  </si>
  <si>
    <t>504</t>
  </si>
  <si>
    <t>9170</t>
  </si>
  <si>
    <t>147</t>
  </si>
  <si>
    <t>192670</t>
  </si>
  <si>
    <t>974</t>
  </si>
  <si>
    <t>12773</t>
  </si>
  <si>
    <t>53</t>
  </si>
  <si>
    <t>8</t>
  </si>
  <si>
    <t>1079069</t>
  </si>
  <si>
    <t>978</t>
  </si>
  <si>
    <t>6248</t>
  </si>
  <si>
    <t>140</t>
  </si>
  <si>
    <t>165206</t>
  </si>
  <si>
    <t>9155</t>
  </si>
  <si>
    <t>378642</t>
  </si>
  <si>
    <t>365065</t>
  </si>
  <si>
    <t>33204</t>
  </si>
  <si>
    <t>713253</t>
  </si>
  <si>
    <t>1070</t>
  </si>
  <si>
    <t>404417</t>
  </si>
  <si>
    <t>2055</t>
  </si>
  <si>
    <t>31</t>
  </si>
  <si>
    <t>16744</t>
  </si>
  <si>
    <t>120842</t>
  </si>
  <si>
    <t>813</t>
  </si>
  <si>
    <t>8921</t>
  </si>
  <si>
    <t>71185</t>
  </si>
  <si>
    <t>371072</t>
  </si>
  <si>
    <t>综合服务</t>
  </si>
  <si>
    <t>健康服务</t>
  </si>
  <si>
    <t>56699</t>
  </si>
  <si>
    <t>62743</t>
  </si>
  <si>
    <t>573</t>
  </si>
  <si>
    <t>13443</t>
  </si>
  <si>
    <t>228</t>
  </si>
  <si>
    <t>116314</t>
  </si>
  <si>
    <t>19294</t>
  </si>
  <si>
    <t>197</t>
  </si>
  <si>
    <t>39</t>
  </si>
  <si>
    <t>920176</t>
  </si>
  <si>
    <t>955</t>
  </si>
  <si>
    <t>71891</t>
  </si>
  <si>
    <t>69272</t>
  </si>
  <si>
    <t>2407</t>
  </si>
  <si>
    <t>334417</t>
  </si>
  <si>
    <t>23325</t>
  </si>
  <si>
    <t>87544</t>
  </si>
  <si>
    <t>2449</t>
  </si>
  <si>
    <t>428444</t>
  </si>
  <si>
    <t>1257</t>
  </si>
  <si>
    <t>429984</t>
  </si>
  <si>
    <t>2636</t>
  </si>
  <si>
    <t>32</t>
  </si>
  <si>
    <t>11163</t>
  </si>
  <si>
    <t>103</t>
  </si>
  <si>
    <t>152551</t>
  </si>
  <si>
    <t>877</t>
  </si>
  <si>
    <t>9758</t>
  </si>
  <si>
    <t>240</t>
  </si>
  <si>
    <t>70824</t>
  </si>
  <si>
    <t>342</t>
  </si>
  <si>
    <t>1247</t>
  </si>
  <si>
    <t>372411</t>
  </si>
  <si>
    <t>694</t>
  </si>
  <si>
    <t>11326</t>
  </si>
  <si>
    <t>146284</t>
  </si>
  <si>
    <t>1291</t>
  </si>
  <si>
    <t>15397</t>
  </si>
  <si>
    <t>195</t>
  </si>
  <si>
    <t>27</t>
  </si>
  <si>
    <t>401662</t>
  </si>
  <si>
    <t>879</t>
  </si>
  <si>
    <t>19796</t>
  </si>
  <si>
    <t>138</t>
  </si>
  <si>
    <t>72</t>
  </si>
  <si>
    <t>52853</t>
  </si>
  <si>
    <t>2263</t>
  </si>
  <si>
    <t>278968</t>
  </si>
  <si>
    <t>15980</t>
  </si>
  <si>
    <t>208299</t>
  </si>
  <si>
    <t>4401</t>
  </si>
  <si>
    <t>409174</t>
  </si>
  <si>
    <t>1696</t>
  </si>
  <si>
    <t>438580</t>
  </si>
  <si>
    <t>2553</t>
  </si>
  <si>
    <t>15431</t>
  </si>
  <si>
    <t>145537</t>
  </si>
  <si>
    <t>868</t>
  </si>
  <si>
    <t>11387</t>
  </si>
  <si>
    <t>258</t>
  </si>
  <si>
    <t>36735</t>
  </si>
  <si>
    <t>266</t>
  </si>
  <si>
    <t>1456</t>
  </si>
  <si>
    <t>64416</t>
  </si>
  <si>
    <t>493</t>
  </si>
  <si>
    <t>9499</t>
  </si>
  <si>
    <t>244329</t>
  </si>
  <si>
    <t>1201</t>
  </si>
  <si>
    <t>393387</t>
  </si>
  <si>
    <t>203</t>
  </si>
  <si>
    <t>287900</t>
  </si>
  <si>
    <t>616</t>
  </si>
  <si>
    <t>30492</t>
  </si>
  <si>
    <t>74</t>
  </si>
  <si>
    <t>17793</t>
  </si>
  <si>
    <t>718</t>
  </si>
  <si>
    <t>216632</t>
  </si>
  <si>
    <t>15880</t>
  </si>
  <si>
    <t>520300</t>
  </si>
  <si>
    <t>11735</t>
  </si>
  <si>
    <t>392734</t>
  </si>
  <si>
    <t>1393</t>
  </si>
  <si>
    <t>343617</t>
  </si>
  <si>
    <t>1948</t>
  </si>
  <si>
    <t>19756</t>
  </si>
  <si>
    <t>129435</t>
  </si>
  <si>
    <t>9220</t>
  </si>
  <si>
    <t>248</t>
  </si>
  <si>
    <t>23298</t>
  </si>
  <si>
    <t>257</t>
  </si>
  <si>
    <t>830</t>
  </si>
  <si>
    <t>68052</t>
  </si>
  <si>
    <t>11030</t>
  </si>
  <si>
    <t>205</t>
  </si>
  <si>
    <t>204877</t>
  </si>
  <si>
    <t>1304</t>
  </si>
  <si>
    <t>16079</t>
  </si>
  <si>
    <t>14</t>
  </si>
  <si>
    <t>191809</t>
  </si>
  <si>
    <t>586</t>
  </si>
  <si>
    <t>40832</t>
  </si>
  <si>
    <t>262</t>
  </si>
  <si>
    <t>35512</t>
  </si>
  <si>
    <t>2342</t>
  </si>
  <si>
    <t>92584</t>
  </si>
  <si>
    <t>4400</t>
  </si>
  <si>
    <t>长沙聚优教育咨询有限公司（演出经纪人考试聚题库-新）</t>
  </si>
  <si>
    <t>381922</t>
  </si>
  <si>
    <t>教育</t>
  </si>
  <si>
    <t>51445</t>
  </si>
  <si>
    <t>664360</t>
  </si>
  <si>
    <t>12754</t>
  </si>
  <si>
    <t>425323</t>
  </si>
  <si>
    <t>1297</t>
  </si>
  <si>
    <t>391122</t>
  </si>
  <si>
    <t>1962</t>
  </si>
  <si>
    <t>10078</t>
  </si>
  <si>
    <t>75</t>
  </si>
  <si>
    <t>134968</t>
  </si>
  <si>
    <t>798</t>
  </si>
  <si>
    <t>8284</t>
  </si>
  <si>
    <t>222</t>
  </si>
  <si>
    <t>19228</t>
  </si>
  <si>
    <t>595</t>
  </si>
  <si>
    <t>79055</t>
  </si>
  <si>
    <t>9721</t>
  </si>
  <si>
    <t>206</t>
  </si>
  <si>
    <t>131306</t>
  </si>
  <si>
    <t>915</t>
  </si>
  <si>
    <t>8829</t>
  </si>
  <si>
    <t>211120</t>
  </si>
  <si>
    <t>730</t>
  </si>
  <si>
    <t>39427</t>
  </si>
  <si>
    <t>3580</t>
  </si>
  <si>
    <t>292</t>
  </si>
  <si>
    <t>79166</t>
  </si>
  <si>
    <t>2741</t>
  </si>
  <si>
    <t>24645</t>
  </si>
  <si>
    <t>501459</t>
  </si>
  <si>
    <t>13724</t>
  </si>
  <si>
    <t>335110</t>
  </si>
  <si>
    <t>1233</t>
  </si>
  <si>
    <t>256922</t>
  </si>
  <si>
    <t>1560</t>
  </si>
  <si>
    <t>21473</t>
  </si>
  <si>
    <t>177564</t>
  </si>
  <si>
    <t>878</t>
  </si>
  <si>
    <t>8017</t>
  </si>
  <si>
    <t>208</t>
  </si>
  <si>
    <t>40540</t>
  </si>
  <si>
    <t>267</t>
  </si>
  <si>
    <t>541</t>
  </si>
  <si>
    <t>54285</t>
  </si>
  <si>
    <t>411</t>
  </si>
  <si>
    <t>9014</t>
  </si>
  <si>
    <t>118547</t>
  </si>
  <si>
    <t>811</t>
  </si>
  <si>
    <t>13516</t>
  </si>
  <si>
    <t>151</t>
  </si>
  <si>
    <t>251690</t>
  </si>
  <si>
    <t>725</t>
  </si>
  <si>
    <t>60498</t>
  </si>
  <si>
    <t>294</t>
  </si>
  <si>
    <t>46</t>
  </si>
  <si>
    <t>3975</t>
  </si>
  <si>
    <t>279</t>
  </si>
  <si>
    <t>88813</t>
  </si>
  <si>
    <t>1184</t>
  </si>
  <si>
    <t>16487</t>
  </si>
  <si>
    <t>131</t>
  </si>
  <si>
    <t>107705</t>
  </si>
  <si>
    <t>3016</t>
  </si>
  <si>
    <t>273034</t>
  </si>
  <si>
    <t>988</t>
  </si>
  <si>
    <t>214191</t>
  </si>
  <si>
    <t>1396</t>
  </si>
  <si>
    <t>29062</t>
  </si>
  <si>
    <t>109</t>
  </si>
  <si>
    <t>158142</t>
  </si>
  <si>
    <t>845</t>
  </si>
  <si>
    <t>13773</t>
  </si>
  <si>
    <t>47429</t>
  </si>
  <si>
    <t>368</t>
  </si>
  <si>
    <t>69356</t>
  </si>
  <si>
    <t>487</t>
  </si>
  <si>
    <t>9256</t>
  </si>
  <si>
    <t>300774</t>
  </si>
  <si>
    <t>61864</t>
  </si>
  <si>
    <t>270907</t>
  </si>
  <si>
    <t>722</t>
  </si>
  <si>
    <t>52296</t>
  </si>
  <si>
    <t>263</t>
  </si>
  <si>
    <t>2351</t>
  </si>
  <si>
    <t>26024</t>
  </si>
  <si>
    <t>293</t>
  </si>
  <si>
    <t>14115</t>
  </si>
  <si>
    <t>115</t>
  </si>
  <si>
    <t>234701</t>
  </si>
  <si>
    <t>6082</t>
  </si>
  <si>
    <t>188624</t>
  </si>
  <si>
    <t>835</t>
  </si>
  <si>
    <t>301514</t>
  </si>
  <si>
    <t>1610</t>
  </si>
  <si>
    <t>24746</t>
  </si>
  <si>
    <t>79</t>
  </si>
  <si>
    <t>122558</t>
  </si>
  <si>
    <t>759</t>
  </si>
  <si>
    <t>8300</t>
  </si>
  <si>
    <t>231</t>
  </si>
  <si>
    <t>41210</t>
  </si>
  <si>
    <t>242</t>
  </si>
  <si>
    <t>232</t>
  </si>
  <si>
    <t>57385</t>
  </si>
  <si>
    <t>99073</t>
  </si>
  <si>
    <t>12718</t>
  </si>
  <si>
    <t>187059</t>
  </si>
  <si>
    <t>28898</t>
  </si>
  <si>
    <t>184</t>
  </si>
  <si>
    <t>325456</t>
  </si>
  <si>
    <t>7147</t>
  </si>
  <si>
    <t>30754</t>
  </si>
  <si>
    <t>150</t>
  </si>
  <si>
    <t>302746</t>
  </si>
  <si>
    <t>12003</t>
  </si>
  <si>
    <t>250532</t>
  </si>
  <si>
    <t>987</t>
  </si>
  <si>
    <t>241145</t>
  </si>
  <si>
    <t>1740</t>
  </si>
  <si>
    <t>9716</t>
  </si>
  <si>
    <t>71</t>
  </si>
  <si>
    <t>146918</t>
  </si>
  <si>
    <t>823</t>
  </si>
  <si>
    <t>7826</t>
  </si>
  <si>
    <t>229</t>
  </si>
  <si>
    <t>43233</t>
  </si>
  <si>
    <t>180</t>
  </si>
  <si>
    <t>71656</t>
  </si>
  <si>
    <t>567</t>
  </si>
  <si>
    <t>12328</t>
  </si>
  <si>
    <t>122922</t>
  </si>
  <si>
    <t>1205</t>
  </si>
  <si>
    <t>18546</t>
  </si>
  <si>
    <t>198</t>
  </si>
  <si>
    <t>7395</t>
  </si>
  <si>
    <t>42</t>
  </si>
  <si>
    <t>19293</t>
  </si>
  <si>
    <t>153</t>
  </si>
  <si>
    <t>299266</t>
  </si>
  <si>
    <t>9583</t>
  </si>
  <si>
    <t>36704</t>
  </si>
  <si>
    <t>北京五岳互动科技有限公司-vivo新客</t>
  </si>
  <si>
    <t>广州亮推网络科技有限公司</t>
  </si>
  <si>
    <t>xmjb01</t>
  </si>
  <si>
    <t>xmjb02</t>
  </si>
  <si>
    <t>广州万顺网络科技有限公司</t>
  </si>
  <si>
    <t>ddswbao</t>
  </si>
  <si>
    <t>ddswbao02</t>
  </si>
  <si>
    <t>Wanshun</t>
  </si>
  <si>
    <t>广州卓丰网络科技有限公司</t>
  </si>
  <si>
    <t>cdwy01</t>
  </si>
  <si>
    <t>cdwy02</t>
  </si>
  <si>
    <t>kdsjws</t>
  </si>
  <si>
    <t>kdsjws02</t>
  </si>
  <si>
    <t>kdsjws03</t>
  </si>
  <si>
    <t>徐州优推信息技术有限公司</t>
  </si>
  <si>
    <t>klcd01</t>
  </si>
  <si>
    <t>klcd02</t>
  </si>
  <si>
    <t>sjcd02</t>
  </si>
  <si>
    <t>深圳市河马软件技术有限公司</t>
  </si>
  <si>
    <t>szhm123</t>
  </si>
  <si>
    <t>wooask</t>
  </si>
  <si>
    <t>daobangkeji</t>
  </si>
  <si>
    <t>北京筑新华鑫信息科技有限公司</t>
  </si>
  <si>
    <t>深圳市卢舟悦科技有限公司</t>
  </si>
  <si>
    <t>fujyyh</t>
  </si>
  <si>
    <t>沈阳佳顺恒鑫网络科技有限公司</t>
  </si>
  <si>
    <t>zbzqdsb</t>
  </si>
  <si>
    <t>bjmygh</t>
  </si>
  <si>
    <t>myghao</t>
  </si>
  <si>
    <t>广州精灵计算机系统有限公司</t>
  </si>
  <si>
    <t>广州高大尚信息技术有限公司</t>
  </si>
  <si>
    <t>cdwtniu</t>
  </si>
  <si>
    <t>cdwtniu02</t>
  </si>
  <si>
    <t>广州巨赢网络科技有限公司</t>
  </si>
  <si>
    <t>wifiyq</t>
  </si>
  <si>
    <t>广州随心动科技发展有限公司</t>
  </si>
  <si>
    <t>广州市指中欢动网络科技有限公司</t>
  </si>
  <si>
    <t>gzzzhd2022</t>
  </si>
  <si>
    <t>金华就约我吧网络科技有限公司</t>
  </si>
  <si>
    <t>武汉元九网络科技有限公司</t>
  </si>
  <si>
    <t>whyjwl</t>
  </si>
  <si>
    <t>厦门胜吴电子商务有限公司</t>
  </si>
  <si>
    <t>厦门胜吴电子商务有限公告</t>
  </si>
  <si>
    <t>alubaXXX</t>
  </si>
  <si>
    <t>xfcschang</t>
  </si>
  <si>
    <t>新余悦萌网络科技有限公司</t>
  </si>
  <si>
    <t>北京胜季科技有限公司</t>
  </si>
  <si>
    <t>BJ_shengji</t>
  </si>
  <si>
    <t>liangtui666k</t>
  </si>
  <si>
    <t>sjcd01</t>
  </si>
  <si>
    <t>武汉滴滴网络科技有限公司</t>
  </si>
  <si>
    <t>lianaiji123</t>
  </si>
  <si>
    <t>杭州婕拉科技有限公司</t>
  </si>
  <si>
    <t>杭州涌润网络科技有限公司</t>
  </si>
  <si>
    <t>hzyr123</t>
  </si>
  <si>
    <t>厦门七梦信息科技有限公司</t>
  </si>
  <si>
    <t>厦门剑虾信息科技有限公司</t>
  </si>
  <si>
    <t>jianxia</t>
  </si>
  <si>
    <t>上海樱五网络科技有限公司</t>
  </si>
  <si>
    <t>广西无限立方网络科技有限公司</t>
  </si>
  <si>
    <t>fujinliao_123</t>
  </si>
  <si>
    <t>zx102003</t>
  </si>
  <si>
    <t>厦门棍石科技有限公司</t>
  </si>
  <si>
    <t>gunshitech</t>
  </si>
  <si>
    <t>moyingongfang</t>
  </si>
  <si>
    <t>合肥一七读科技有限公司</t>
  </si>
  <si>
    <t>xwfsds</t>
  </si>
  <si>
    <t>北京乙未文达科技有限公司</t>
  </si>
  <si>
    <t>北京乙未文达科技有限公司-新客</t>
  </si>
  <si>
    <t>成都劲昌至远网络科技有限公司</t>
  </si>
  <si>
    <t>fjmyhui</t>
  </si>
  <si>
    <t>大连华宝禾科技有限公司</t>
  </si>
  <si>
    <t>fujinai</t>
  </si>
  <si>
    <t>广州优量信息技术有限公司</t>
  </si>
  <si>
    <t>lqcdian</t>
  </si>
  <si>
    <t>杭州牛呀网络科技有限公司</t>
  </si>
  <si>
    <t>兰溪市锐森网络科技有限公司</t>
  </si>
  <si>
    <t>lanxi_01</t>
  </si>
  <si>
    <t>上海还复来信息科技有限公司</t>
  </si>
  <si>
    <t>AIhhbao</t>
  </si>
  <si>
    <t>武汉晃游网络科技有限公司</t>
  </si>
  <si>
    <t>17huang</t>
  </si>
  <si>
    <t>视频信息流</t>
    <phoneticPr fontId="3" type="noConversion"/>
  </si>
  <si>
    <t>视频信息流</t>
  </si>
  <si>
    <t>广告主用户名</t>
  </si>
  <si>
    <t>广告主公司名</t>
  </si>
  <si>
    <t>二级代理商用户名</t>
  </si>
  <si>
    <t>二级代理商公司名</t>
  </si>
  <si>
    <t>分配子账号</t>
  </si>
  <si>
    <t>子账号备注</t>
  </si>
  <si>
    <t>总消耗(元)</t>
  </si>
  <si>
    <t>现金消耗(元)</t>
  </si>
  <si>
    <t>虚拟金消耗(元)</t>
  </si>
  <si>
    <t>CPD现金消耗（元）</t>
  </si>
  <si>
    <t>CPD虚拟金消耗（元）</t>
  </si>
  <si>
    <t>信息流现金消耗（元）</t>
  </si>
  <si>
    <t>信息虚拟金消耗（元）</t>
  </si>
  <si>
    <t>广告联盟现金消耗（元）</t>
  </si>
  <si>
    <t>广告联盟虚拟金消耗（元）</t>
  </si>
  <si>
    <t>vivo视频现金消耗（元）</t>
  </si>
  <si>
    <t>vivo视频虚拟金消耗（元）</t>
  </si>
  <si>
    <t>DC_zww,DC_HGS1,DC_xpf</t>
  </si>
  <si>
    <t>郑婉文,黄广盛,谢朋峰</t>
  </si>
  <si>
    <t>DC_qym,DC_fys,DC_wc1</t>
  </si>
  <si>
    <t>钱咏梅,冯印双,王灿</t>
  </si>
  <si>
    <t>DC_fys,DC_wc1,DC_WWX,DC_qym</t>
  </si>
  <si>
    <t>冯印双,王灿,王文希,钱咏梅</t>
  </si>
  <si>
    <t>DDMH2023</t>
  </si>
  <si>
    <t>多点美好系</t>
  </si>
  <si>
    <t>DC_fys,DC_wc1,DC_qym</t>
  </si>
  <si>
    <t>冯印双,王灿,钱咏梅</t>
  </si>
  <si>
    <t>DC_wzy,DC_hhf</t>
  </si>
  <si>
    <t>王志莹,何红芳</t>
  </si>
  <si>
    <t>DC_wc1,DC_qym,DC_fys</t>
  </si>
  <si>
    <t>王灿,钱咏梅,冯印双</t>
  </si>
  <si>
    <t>DC_wxy,DC_cwj,GZjingling2023</t>
  </si>
  <si>
    <t>王雪云,陈文杰,广州精灵系</t>
  </si>
  <si>
    <t>DC_hhf,DC_fys,DC_wc1</t>
  </si>
  <si>
    <t>何红芳,冯印双,王灿</t>
  </si>
  <si>
    <t>DC_WWX,DC_zwq</t>
  </si>
  <si>
    <t>王文希,张文青</t>
  </si>
  <si>
    <t>DC_fys,DC_wc1</t>
  </si>
  <si>
    <t>冯印双,王灿</t>
  </si>
  <si>
    <t>DC_wzy</t>
  </si>
  <si>
    <t>王志莹</t>
  </si>
  <si>
    <t>DC_HGS1,DC_xpf</t>
  </si>
  <si>
    <t>黄广盛,谢朋峰</t>
  </si>
  <si>
    <t>DC_HGS1,DC_xpf,DC_zww</t>
  </si>
  <si>
    <t>黄广盛,谢朋峰,郑婉文</t>
  </si>
  <si>
    <t>DC_cwj,DC_yf1</t>
  </si>
  <si>
    <t>陈文杰,杨帆</t>
  </si>
  <si>
    <t>DC_xpf,DC_fd1,DC_HGS1</t>
  </si>
  <si>
    <t>谢朋峰,傅丹,黄广盛</t>
  </si>
  <si>
    <t>haocai3</t>
  </si>
  <si>
    <t>兰溪市万下网络科技有限公司</t>
  </si>
  <si>
    <t>haocai4</t>
  </si>
  <si>
    <t>chaoqiangsdw1</t>
  </si>
  <si>
    <t>南通懋勉网络科技有限公司</t>
  </si>
  <si>
    <t>ddsm02</t>
  </si>
  <si>
    <t>haocai1</t>
  </si>
  <si>
    <t>chaoqiangsdw2</t>
  </si>
  <si>
    <t>haocai2</t>
  </si>
  <si>
    <t>lewanxj02</t>
  </si>
  <si>
    <t>ddsm01</t>
  </si>
  <si>
    <t>lewanxj</t>
  </si>
  <si>
    <t>广告主账户id</t>
  </si>
  <si>
    <t>广告主账户名称</t>
  </si>
  <si>
    <t>销售Id</t>
  </si>
  <si>
    <t>销售名称</t>
  </si>
  <si>
    <t>销售部门Id</t>
  </si>
  <si>
    <t>销售部门名称</t>
  </si>
  <si>
    <t>客户一级行业</t>
  </si>
  <si>
    <t>客户二级行业</t>
  </si>
  <si>
    <t>注册时间</t>
  </si>
  <si>
    <t>代理子账户ID</t>
  </si>
  <si>
    <t>代理子账户名称</t>
  </si>
  <si>
    <t>一级代理商账户ID</t>
  </si>
  <si>
    <t>一级代理商账户名称</t>
  </si>
  <si>
    <t>一级代理商ID</t>
  </si>
  <si>
    <t>一级代理商名称</t>
  </si>
  <si>
    <t>项目编号</t>
  </si>
  <si>
    <t>项目名称</t>
  </si>
  <si>
    <t>是否放心购</t>
  </si>
  <si>
    <t>消耗来源</t>
  </si>
  <si>
    <t>投放平台</t>
  </si>
  <si>
    <t>业务来源</t>
  </si>
  <si>
    <t>广告类型</t>
  </si>
  <si>
    <t>非赠款消耗</t>
  </si>
  <si>
    <t>赠款消耗</t>
  </si>
  <si>
    <t>代理商业绩消耗</t>
  </si>
  <si>
    <t>赠款消耗（计返点）</t>
  </si>
  <si>
    <t>赠款消耗（计返货）</t>
  </si>
  <si>
    <t>结算行业统计类型</t>
  </si>
  <si>
    <t>当月结算一级行业</t>
  </si>
  <si>
    <t>当月结算二级行业</t>
  </si>
  <si>
    <t>结算行业内部行业分类</t>
  </si>
  <si>
    <t>是否本地投放</t>
  </si>
  <si>
    <t>资源包类型</t>
  </si>
  <si>
    <t>推广形式</t>
  </si>
  <si>
    <t>电商类型</t>
  </si>
  <si>
    <t>是否CPT</t>
  </si>
  <si>
    <t>是否FeedsLive</t>
  </si>
  <si>
    <t>OA</t>
  </si>
  <si>
    <t>1701904256644103</t>
  </si>
  <si>
    <t>pt-安卓-搜索-01</t>
  </si>
  <si>
    <t>1886243</t>
  </si>
  <si>
    <t>北京天眼查科技有限公司</t>
  </si>
  <si>
    <t/>
  </si>
  <si>
    <t>工具类软件</t>
  </si>
  <si>
    <t>2021-06-07 18:39:38</t>
  </si>
  <si>
    <t>1752182149343239</t>
  </si>
  <si>
    <t>海南快道1</t>
  </si>
  <si>
    <t>6654940936</t>
  </si>
  <si>
    <t>北京品众互动网络营销技术有限公司（华北KA）</t>
  </si>
  <si>
    <t>38624</t>
  </si>
  <si>
    <t>北京品众互动网络营销技术有限公司</t>
  </si>
  <si>
    <t>否</t>
  </si>
  <si>
    <t>本地广告</t>
  </si>
  <si>
    <t>搜索广告</t>
  </si>
  <si>
    <t>搜索竞价直投广告-常规投放</t>
  </si>
  <si>
    <t>竞价广告组</t>
  </si>
  <si>
    <t>非直播计划</t>
  </si>
  <si>
    <t>非电商</t>
  </si>
  <si>
    <t>北京鹏泰互动广告有限公司-渠道部-其他</t>
  </si>
  <si>
    <t>数字媒体事业部</t>
  </si>
  <si>
    <t>1701904257094669</t>
  </si>
  <si>
    <t>pt-安卓-穿山甲-通投-01</t>
  </si>
  <si>
    <t>2021-06-07 18:39:39</t>
  </si>
  <si>
    <t>穿山甲</t>
  </si>
  <si>
    <t>国内网盟</t>
  </si>
  <si>
    <t>1714944294103047</t>
  </si>
  <si>
    <t>随身云(南京)-pt-中华万年历-ios-06</t>
  </si>
  <si>
    <t>1779293</t>
  </si>
  <si>
    <t>随身云（南京）信息技术有限公司</t>
  </si>
  <si>
    <t>2021-10-29 17:05:27</t>
  </si>
  <si>
    <t>头条APP</t>
  </si>
  <si>
    <t>抖音APP</t>
  </si>
  <si>
    <t>搜索竞价直投广告-省心投放</t>
  </si>
  <si>
    <t>搜索快投升级</t>
  </si>
  <si>
    <t>火山APP</t>
  </si>
  <si>
    <t>番茄小说</t>
  </si>
  <si>
    <t>西瓜APP</t>
  </si>
  <si>
    <t>1715855106698254</t>
  </si>
  <si>
    <t>头条-脉脉-pt-拉活-通投智选合并-01</t>
  </si>
  <si>
    <t>1037779</t>
  </si>
  <si>
    <t>北京淘友天下科技发展有限公司</t>
  </si>
  <si>
    <t>商务服务</t>
  </si>
  <si>
    <t>人力资源服务</t>
  </si>
  <si>
    <t>2021-11-08 18:22:25</t>
  </si>
  <si>
    <t>北京鹏泰互动广告有限公司-渠道部-2020</t>
  </si>
  <si>
    <t>通投智选</t>
  </si>
  <si>
    <t>1719115913170957</t>
  </si>
  <si>
    <t>pt-安卓-穿山甲-拉活-01</t>
  </si>
  <si>
    <t>2021-12-14 18:11:33</t>
  </si>
  <si>
    <t>1719115914168333</t>
  </si>
  <si>
    <t>pt-安卓-穿山甲优质-注册-05</t>
  </si>
  <si>
    <t>2021-12-14 18:11:34</t>
  </si>
  <si>
    <t>1719115949094926</t>
  </si>
  <si>
    <t>pt-安卓-穿山甲优质-低激活-03</t>
  </si>
  <si>
    <t>2021-12-14 18:12:07</t>
  </si>
  <si>
    <t>1719115949548551</t>
  </si>
  <si>
    <t>pt-安卓-穿山甲优质-低激活-02</t>
  </si>
  <si>
    <t>2021-12-14 18:12:08</t>
  </si>
  <si>
    <t>1719115950439496</t>
  </si>
  <si>
    <t>pt-安卓-穿山甲优质-低激活-01</t>
  </si>
  <si>
    <t>1719115991948302</t>
  </si>
  <si>
    <t>pt-iOS-搜索-01</t>
  </si>
  <si>
    <t>2021-12-14 18:12:48</t>
  </si>
  <si>
    <t>1719115993318472</t>
  </si>
  <si>
    <t>pt-安卓-穿山甲优质-注册-07</t>
  </si>
  <si>
    <t>2021-12-14 18:12:49</t>
  </si>
  <si>
    <t>1722183145994248</t>
  </si>
  <si>
    <t>头条-脉脉-pt-拉活-站内-02</t>
  </si>
  <si>
    <t>2022-01-17 14:43:54</t>
  </si>
  <si>
    <t>1722183147291725</t>
  </si>
  <si>
    <t>头条-脉脉-pt-拉活-iOS站内-01</t>
  </si>
  <si>
    <t>2022-01-17 14:43:55</t>
  </si>
  <si>
    <t>1735239631427591</t>
  </si>
  <si>
    <t>头条-脉脉-pt-拉活-穿山甲-02</t>
  </si>
  <si>
    <t>2022-06-10 17:31:09</t>
  </si>
  <si>
    <t>1735239633009741</t>
  </si>
  <si>
    <t>头条-脉脉-pt-拉活-站内-03</t>
  </si>
  <si>
    <t>2022-06-10 17:31:10</t>
  </si>
  <si>
    <t>1735239636965390</t>
  </si>
  <si>
    <t>头条-脉脉-pt-拉活-站内合并</t>
  </si>
  <si>
    <t>2022-06-10 17:31:14</t>
  </si>
  <si>
    <t>1737688852087896</t>
  </si>
  <si>
    <t>随身云(南京)-pt-中华万年历-安卓-12</t>
  </si>
  <si>
    <t>2022-07-07 18:20:28</t>
  </si>
  <si>
    <t>1737688856466446</t>
  </si>
  <si>
    <t>随身云(南京)-pt-中华万年历-安卓-11</t>
  </si>
  <si>
    <t>2022-07-07 18:20:32</t>
  </si>
  <si>
    <t>1738224002511885</t>
  </si>
  <si>
    <t>pt-港澳-d竖-4</t>
  </si>
  <si>
    <t>618116070</t>
  </si>
  <si>
    <t>北京哈沃在线科技有限公司</t>
  </si>
  <si>
    <t>语言及留学</t>
  </si>
  <si>
    <t>2022-07-13 16:06:27</t>
  </si>
  <si>
    <t>1715207095197767</t>
  </si>
  <si>
    <t>海南快道</t>
  </si>
  <si>
    <t>1659746104439822</t>
  </si>
  <si>
    <t>海南品众互动网络营销技术有限公司-华北</t>
  </si>
  <si>
    <t>3166819</t>
  </si>
  <si>
    <t>海南品众互动网络营销技术有限公司</t>
  </si>
  <si>
    <t>1738224003762189</t>
  </si>
  <si>
    <t>pt-港澳-dt横-3</t>
  </si>
  <si>
    <t>2022-07-13 16:06:28</t>
  </si>
  <si>
    <t>1738224004500494</t>
  </si>
  <si>
    <t>pt-港澳-dt横-4</t>
  </si>
  <si>
    <t>2022-07-13 16:06:29</t>
  </si>
  <si>
    <t>1738224006713351</t>
  </si>
  <si>
    <t>pt-港澳-d竖-6(男)</t>
  </si>
  <si>
    <t>2022-07-13 16:06:31</t>
  </si>
  <si>
    <t>1738224007938055</t>
  </si>
  <si>
    <t>pt-港澳-d竖-7</t>
  </si>
  <si>
    <t>2022-07-13 16:06:32</t>
  </si>
  <si>
    <t>1742841207024653</t>
  </si>
  <si>
    <t>魔王与公主-抖音-微信小游戏-晋国凯-霍尔果斯-鹏泰-pt-4-27</t>
  </si>
  <si>
    <t>632665633</t>
  </si>
  <si>
    <t>霍尔果斯平头哥网络科技有限公司</t>
  </si>
  <si>
    <t>游戏</t>
  </si>
  <si>
    <t>SLG</t>
  </si>
  <si>
    <t>2022-09-02 15:14:56</t>
  </si>
  <si>
    <t>搜索竞价快投广告</t>
  </si>
  <si>
    <t>1748545690745863</t>
  </si>
  <si>
    <t>魔王与公主-抖音-微信小游戏-文彦-霍尔果斯-鹏泰-039</t>
  </si>
  <si>
    <t>2022-11-04 14:25:16</t>
  </si>
  <si>
    <t>1752271362950152</t>
  </si>
  <si>
    <t>头条-脉脉-pt-拉活-iOS-通投智选合并-02</t>
  </si>
  <si>
    <t>2022-12-15 17:23:14</t>
  </si>
  <si>
    <t>1752271363647495</t>
  </si>
  <si>
    <t>头条-脉脉-pt-沉默1年-安卓-03</t>
  </si>
  <si>
    <t>1752271364266056</t>
  </si>
  <si>
    <t>头条-脉脉-pt-拉活-iOS-站内合并-01</t>
  </si>
  <si>
    <t>2022-12-15 17:23:15</t>
  </si>
  <si>
    <t>1753267996884045</t>
  </si>
  <si>
    <t>【拉活】YY-多彩-代运营-06</t>
  </si>
  <si>
    <t>615654723</t>
  </si>
  <si>
    <t>广州津虹网络传媒有限公司</t>
  </si>
  <si>
    <t>传媒及内容</t>
  </si>
  <si>
    <t>网络视听</t>
  </si>
  <si>
    <t>2022-12-26 17:24:18</t>
  </si>
  <si>
    <t>广州津虹-代运营</t>
  </si>
  <si>
    <t>1753349901624327</t>
  </si>
  <si>
    <t>【拉活】YY-多彩-代运营-07</t>
  </si>
  <si>
    <t>2022-12-27 15:06:08</t>
  </si>
  <si>
    <t>1753450111937543</t>
  </si>
  <si>
    <t>【拉新】YY-多彩-71-常规-站内-每日留存-宇政-2.0</t>
  </si>
  <si>
    <t>2022-12-28 17:38:56</t>
  </si>
  <si>
    <t>1753450113831950</t>
  </si>
  <si>
    <t>【常规】YY-多彩-74-安卓搜索-关键行为首次付费-少莹</t>
  </si>
  <si>
    <t>2022-12-28 17:38:58</t>
  </si>
  <si>
    <t>1753535618466824</t>
  </si>
  <si>
    <t>【拉新】YY-多彩-81-常规-站内-付费-ios搜索-宇政</t>
  </si>
  <si>
    <t>2022-12-29 16:18:02</t>
  </si>
  <si>
    <t>1755346562284558</t>
  </si>
  <si>
    <t>【定投拉活】YY-多彩-自投01-定投拉活-莉君</t>
  </si>
  <si>
    <t>2023-01-18 16:02:12</t>
  </si>
  <si>
    <t>1757777762311176</t>
  </si>
  <si>
    <t>pt-守塔先锋-dc-1</t>
  </si>
  <si>
    <t>2023-02-14 12:05:05</t>
  </si>
  <si>
    <t>1757777763000328</t>
  </si>
  <si>
    <t>pt-守塔先锋-dc-2</t>
  </si>
  <si>
    <t>2023-02-14 12:05:06</t>
  </si>
  <si>
    <t>1758341174172686</t>
  </si>
  <si>
    <t>守塔先锋-dc-xcx03-2</t>
  </si>
  <si>
    <t>2023-02-20 17:20:17</t>
  </si>
  <si>
    <t>1758341174724615</t>
  </si>
  <si>
    <t>守塔先锋-dc-xcx03-3</t>
  </si>
  <si>
    <t>行业类目</t>
  </si>
  <si>
    <t>B</t>
  </si>
  <si>
    <t>A</t>
  </si>
  <si>
    <t>其他生活服务</t>
  </si>
  <si>
    <t>卡牌游戏</t>
  </si>
  <si>
    <t>1742841284538375</t>
  </si>
  <si>
    <t>魔王与公主-抖音-微信小游戏-晋国凯-霍尔果斯-鹏泰-pt-4-40</t>
  </si>
  <si>
    <t>601038215</t>
  </si>
  <si>
    <t>2022-09-02 15:16:10</t>
  </si>
  <si>
    <t>资讯</t>
  </si>
  <si>
    <t>1758340388672525</t>
  </si>
  <si>
    <t>守塔先锋-dc-xcx01-2</t>
  </si>
  <si>
    <t>2023-02-20 17:07:48</t>
  </si>
  <si>
    <t>1747629456308232</t>
  </si>
  <si>
    <t>乌-Q卡三国-双端-抖音-微信小游戏-晋国凯-乌托邦-鹏泰-dc-1-5</t>
  </si>
  <si>
    <t>624215136</t>
  </si>
  <si>
    <t>广州乌托邦网络科技有限公司</t>
  </si>
  <si>
    <t>2022-10-25 11:42:07</t>
  </si>
  <si>
    <t>1748545690130503</t>
  </si>
  <si>
    <t>魔王与公主-抖音-微信小游戏-文彦-霍尔果斯-鹏泰-038</t>
  </si>
  <si>
    <t>2022-11-04 14:25:15</t>
  </si>
  <si>
    <t>角色扮演</t>
  </si>
  <si>
    <t>1758340388050952</t>
  </si>
  <si>
    <t>守塔先锋-dc-xcx01-1</t>
  </si>
  <si>
    <t>2023-02-20 17:07:47</t>
  </si>
  <si>
    <t>1758341179305038</t>
  </si>
  <si>
    <t>守塔先锋-dc-xcx03-1</t>
  </si>
  <si>
    <t>2023-02-20 17:20:22</t>
  </si>
  <si>
    <t>1719115949992974</t>
  </si>
  <si>
    <t>pt-安卓-穿山甲-拉活-04</t>
  </si>
  <si>
    <t>1747629458881550</t>
  </si>
  <si>
    <t>红警危机-抖音-微信小游戏-晋国凯-鹏泰-乌托邦-dc-1-9</t>
  </si>
  <si>
    <t>2022-10-25 11:42:09</t>
  </si>
  <si>
    <t>1753450113214541</t>
  </si>
  <si>
    <t>【拉新】YY-多彩-73-常规-站内-关键行为付费-宇政-2.0</t>
  </si>
  <si>
    <t>1753450115367949</t>
  </si>
  <si>
    <t>【拉新】YY-多彩-76-常规-番茄小说-关键行为付费-宇政-2.0</t>
  </si>
  <si>
    <t>2022-12-28 17:39:00</t>
  </si>
  <si>
    <t>1742841286648846</t>
  </si>
  <si>
    <t>幻象忍者-双端-文彦-鹏泰-4-43-抖音</t>
  </si>
  <si>
    <t>2022-09-02 15:16:12</t>
  </si>
  <si>
    <t>塔防游戏</t>
  </si>
  <si>
    <t>1753991148157959</t>
  </si>
  <si>
    <t>pt-宝树-搜索-1.0-1户</t>
  </si>
  <si>
    <t>605817</t>
  </si>
  <si>
    <t>宝宝树(北京)信息技术有限公司</t>
  </si>
  <si>
    <t>2023-01-03 16:58:29</t>
  </si>
  <si>
    <t>1753991150741517</t>
  </si>
  <si>
    <t>pt-宝树-信息流-2.0-2户</t>
  </si>
  <si>
    <t>2023-01-03 16:58:31</t>
  </si>
  <si>
    <t>1753991152584711</t>
  </si>
  <si>
    <t>pt-宝树-每日留存-2.0-4户</t>
  </si>
  <si>
    <t>2023-01-03 16:58:33</t>
  </si>
  <si>
    <t>1715577557725192</t>
  </si>
  <si>
    <t>幻象忍者-双端-晋国凯-鹏泰-4-29-抖音头条</t>
  </si>
  <si>
    <t>2021-11-05 16:50:54</t>
  </si>
  <si>
    <t>1742841159592974</t>
  </si>
  <si>
    <t>霍-幻象忍者-双端-晋国凯-微信小游戏-抖音-4-16</t>
  </si>
  <si>
    <t>2022-09-02 15:14:11</t>
  </si>
  <si>
    <t>1742841161529357</t>
  </si>
  <si>
    <t>霍-幻象忍者-双端-晋国凯-微信小游戏-抖音-4-19</t>
  </si>
  <si>
    <t>2022-09-02 15:14:13</t>
  </si>
  <si>
    <t>1719115950938120</t>
  </si>
  <si>
    <t>pt-安卓-穿山甲-通投-05</t>
  </si>
  <si>
    <t>2021-12-14 18:12:09</t>
  </si>
  <si>
    <t>1748545689615367</t>
  </si>
  <si>
    <t>魔王与公主-抖音-微信小游戏-文彦-霍尔果斯-鹏泰-037</t>
  </si>
  <si>
    <t>1719115777584136</t>
  </si>
  <si>
    <t>pt-iOS-穿山甲通投-01</t>
  </si>
  <si>
    <t>2021-12-14 18:09:24</t>
  </si>
  <si>
    <t>1748545691378702</t>
  </si>
  <si>
    <t>魔王与公主-抖音-微信小游戏-文彦-霍尔果斯-鹏泰-0310</t>
  </si>
  <si>
    <t>pt-安卓-穿山甲-01</t>
  </si>
  <si>
    <t>pt-安卓-穿山甲-05</t>
  </si>
  <si>
    <t>1738224007276551</t>
  </si>
  <si>
    <t>pt-港澳-dt横-5(男)</t>
  </si>
  <si>
    <t>1738224003091463</t>
  </si>
  <si>
    <t>pt-港澳-d竖-5</t>
  </si>
  <si>
    <t>1753991151978509</t>
  </si>
  <si>
    <t>pt-宝树-每日留存-1.0-3户</t>
  </si>
  <si>
    <t>2023-01-03 16:58:32</t>
  </si>
  <si>
    <t>广州津虹</t>
  </si>
  <si>
    <t>海南快道互动网络科技有限公司</t>
  </si>
  <si>
    <t>广州酷狗计算机科技有限公司</t>
  </si>
  <si>
    <t>王艳丽</t>
  </si>
  <si>
    <t>北京鹏泰互动广告有限公司</t>
  </si>
  <si>
    <t>2023年2月</t>
    <phoneticPr fontId="3" type="noConversion"/>
  </si>
  <si>
    <t>广州聚昇网络科技有限公司</t>
  </si>
  <si>
    <t>广州聚昇网络科技有限公司-22年预付</t>
  </si>
  <si>
    <t>北京轩辕传媒有限公司-巨量引擎22年</t>
  </si>
  <si>
    <t>广州如翼信息技术有限公司</t>
  </si>
  <si>
    <t>广州如翼信息技术有限公司-22年预付</t>
  </si>
  <si>
    <t>广州锐耘网络科技有限公司</t>
  </si>
  <si>
    <t>海南凯音网络科技有限公司</t>
  </si>
  <si>
    <t>四川淳尚优科技有限公司</t>
  </si>
  <si>
    <t>王曦</t>
  </si>
  <si>
    <t>杭州有赞科技有限公司</t>
  </si>
  <si>
    <t>酷得少年（天津）文化传播有限公司</t>
  </si>
  <si>
    <t>酷得少年（天津）文化传播有限公司-1</t>
  </si>
  <si>
    <t>网易有道信息技术（北京）有限公司</t>
  </si>
  <si>
    <t>重庆度小满信息技术有限公司</t>
  </si>
  <si>
    <t>王艳丽</t>
    <phoneticPr fontId="3" type="noConversion"/>
  </si>
  <si>
    <t>青岛晶彩无限信息科技有限公司</t>
  </si>
  <si>
    <t>返货</t>
    <phoneticPr fontId="3" type="noConversion"/>
  </si>
  <si>
    <t>王艳丽</t>
    <phoneticPr fontId="3" type="noConversion"/>
  </si>
  <si>
    <t>青岛晶彩无限信息科技有限公司</t>
    <phoneticPr fontId="3" type="noConversion"/>
  </si>
  <si>
    <t>青岛晶彩无限信息科技有限公司-初心</t>
    <phoneticPr fontId="3" type="noConversion"/>
  </si>
  <si>
    <t>账户名称</t>
  </si>
  <si>
    <t>账户备注</t>
  </si>
  <si>
    <t>过审时间</t>
  </si>
  <si>
    <t>账户状态</t>
  </si>
  <si>
    <t>代理商公司ID</t>
  </si>
  <si>
    <t>代理商公司名称</t>
  </si>
  <si>
    <t>代理商ID</t>
  </si>
  <si>
    <t>代理商名称</t>
  </si>
  <si>
    <t>账户注册时间</t>
  </si>
  <si>
    <t>开户天数</t>
  </si>
  <si>
    <t>首消时间</t>
  </si>
  <si>
    <t>账户邮箱</t>
  </si>
  <si>
    <t>公司名称</t>
  </si>
  <si>
    <t>现金消耗（自定义）</t>
  </si>
  <si>
    <t>竞价消耗（自定义）</t>
  </si>
  <si>
    <t>品牌消耗（自定义）</t>
  </si>
  <si>
    <t>CPC消耗</t>
  </si>
  <si>
    <t>CPM消耗</t>
  </si>
  <si>
    <t>oCPC消耗</t>
  </si>
  <si>
    <t>CPA消耗</t>
  </si>
  <si>
    <t>oCPM消耗</t>
  </si>
  <si>
    <t>CPV消耗</t>
  </si>
  <si>
    <t>CPT消耗</t>
  </si>
  <si>
    <t>GD消耗</t>
  </si>
  <si>
    <t>历史总消耗</t>
  </si>
  <si>
    <t>深度转化数</t>
  </si>
  <si>
    <t>深度转化成本</t>
  </si>
  <si>
    <t>深度转化率，已转化为百分比</t>
  </si>
  <si>
    <t>展示量</t>
  </si>
  <si>
    <t>平均千次展示价格</t>
  </si>
  <si>
    <t>点击率(单位:%)</t>
  </si>
  <si>
    <t>平均点击价格</t>
  </si>
  <si>
    <t>转化量</t>
  </si>
  <si>
    <t>转化率</t>
  </si>
  <si>
    <t>转化成本</t>
  </si>
  <si>
    <t>转账金额（自定义）</t>
  </si>
  <si>
    <t>转账总次数（自定义）</t>
  </si>
  <si>
    <t>上次绑定的优化师名称</t>
  </si>
  <si>
    <t>起始时间</t>
  </si>
  <si>
    <t>截止时间</t>
  </si>
  <si>
    <t>度小满小额-LH-10-殷晓芙-4.9</t>
  </si>
  <si>
    <t>1747190215027719</t>
  </si>
  <si>
    <t>普通广告主</t>
  </si>
  <si>
    <t>金融业</t>
  </si>
  <si>
    <t>贷款服务</t>
  </si>
  <si>
    <t>2022-10-20 15:20:36</t>
  </si>
  <si>
    <t>已审核</t>
  </si>
  <si>
    <t>227541</t>
  </si>
  <si>
    <t>北京轩辕传媒有限公司</t>
  </si>
  <si>
    <t>53569684982</t>
  </si>
  <si>
    <t>北京轩辕传媒有限公司KA</t>
  </si>
  <si>
    <t>2022-10-20 15:20:33</t>
  </si>
  <si>
    <t>2022-10-24 12:00:00</t>
  </si>
  <si>
    <t>tangmeiqi@duxiaoman.com</t>
  </si>
  <si>
    <t>重庆度小满小额贷款有限公司</t>
  </si>
  <si>
    <t>吴双</t>
  </si>
  <si>
    <t>少年得到-酷得起量-02</t>
  </si>
  <si>
    <t>1754280636977166</t>
  </si>
  <si>
    <t>中小学教育</t>
  </si>
  <si>
    <t>2023-01-06 21:39:49</t>
  </si>
  <si>
    <t>2023-01-06 21:39:47</t>
  </si>
  <si>
    <t>2023-01-30 17:00:00</t>
  </si>
  <si>
    <t>snddzhgj@163.com</t>
  </si>
  <si>
    <t>北京酷得起量吧科技有限公司</t>
  </si>
  <si>
    <t>度小满小额-LH-轩辕11-亚利-4.9</t>
  </si>
  <si>
    <t>1752084923595848</t>
  </si>
  <si>
    <t>2022-12-13 15:59:55</t>
  </si>
  <si>
    <t>2022-12-13 15:59:51</t>
  </si>
  <si>
    <t>2023-01-04 23:00:00</t>
  </si>
  <si>
    <t>度小满小额-LH-轩辕09-殷晓芙-4.9素材户</t>
  </si>
  <si>
    <t>1751364208087118</t>
  </si>
  <si>
    <t>4√</t>
  </si>
  <si>
    <t>2022-12-05 17:04:27</t>
  </si>
  <si>
    <t>2022-12-05 17:04:23</t>
  </si>
  <si>
    <t>2022-12-26 18:00:00</t>
  </si>
  <si>
    <t>少年得到-酷得起量-01</t>
  </si>
  <si>
    <t>1754172561083406</t>
  </si>
  <si>
    <t>2023-01-05 17:47:28</t>
  </si>
  <si>
    <t>2023-01-05 17:01:58</t>
  </si>
  <si>
    <t>2023-01-12 11:00:00</t>
  </si>
  <si>
    <t>世纪佳缘-CX-02</t>
  </si>
  <si>
    <t>1750458779423751</t>
  </si>
  <si>
    <t>婚恋服务</t>
  </si>
  <si>
    <t>2022-11-25 17:13:02</t>
  </si>
  <si>
    <t>2022-11-25 17:12:59</t>
  </si>
  <si>
    <t>2022-12-05 18:59:59</t>
  </si>
  <si>
    <t>1154654801@qq.com</t>
  </si>
  <si>
    <t>北京花千树信息科技有限公司</t>
  </si>
  <si>
    <t>CX安卓-等伊单付4户-DT008-1.0原生</t>
  </si>
  <si>
    <t>1758144103356429</t>
  </si>
  <si>
    <t>社交通讯</t>
  </si>
  <si>
    <t>2023-02-18 13:07:57</t>
  </si>
  <si>
    <t>2023-02-18 13:07:55</t>
  </si>
  <si>
    <t>2023-02-19 15:00:00</t>
  </si>
  <si>
    <t>杭州翼缘网络技术有限公司</t>
  </si>
  <si>
    <t>CX安卓-等伊单付2户-DT006-2.0原生</t>
  </si>
  <si>
    <t>1758144103968782</t>
  </si>
  <si>
    <t>2023-02-18 13:08:08</t>
  </si>
  <si>
    <t>2023-02-18 13:07:56</t>
  </si>
  <si>
    <t>CX安卓-伴你单付1户-NT020-原生</t>
  </si>
  <si>
    <t>1757150649394184</t>
  </si>
  <si>
    <t>2023-02-07 13:57:26</t>
  </si>
  <si>
    <t>2023-02-07 13:57:24</t>
  </si>
  <si>
    <t>2023-02-10 17:00:00</t>
  </si>
  <si>
    <t>海南鲸达网络科技有限公司</t>
  </si>
  <si>
    <t>度小满小额-LH-轩辕21-亚利-4.9</t>
  </si>
  <si>
    <t>1756791960802317</t>
  </si>
  <si>
    <t>2023-02-03 14:56:15</t>
  </si>
  <si>
    <t>2023-02-03 14:56:12</t>
  </si>
  <si>
    <t>2023-02-03 19:00:00</t>
  </si>
  <si>
    <t>度小满小额-LH-15-殷晓芙-4.9</t>
  </si>
  <si>
    <t>1751094266016776</t>
  </si>
  <si>
    <t>2022-12-02 17:33:49</t>
  </si>
  <si>
    <t>2022-12-02 17:33:47</t>
  </si>
  <si>
    <t>2022-12-05 18:00:00</t>
  </si>
  <si>
    <t>度小满小额-LH-轩辕08-殷晓芙-4.9</t>
  </si>
  <si>
    <t>1751364207366174</t>
  </si>
  <si>
    <t>2√</t>
  </si>
  <si>
    <t>2022-12-05 17:04:26</t>
  </si>
  <si>
    <t>2022-12-17 14:00:00</t>
  </si>
  <si>
    <t>度小满小额-LH-17-亚利-4.9</t>
  </si>
  <si>
    <t>1751094267320328</t>
  </si>
  <si>
    <t>2022-12-02 17:33:50</t>
  </si>
  <si>
    <t>2022-12-02 17:33:48</t>
  </si>
  <si>
    <t>聚联云xy-同城牵手-04</t>
  </si>
  <si>
    <t>1754249510493191</t>
  </si>
  <si>
    <t>2023-01-06 13:25:05</t>
  </si>
  <si>
    <t>2023-01-06 13:25:02</t>
  </si>
  <si>
    <t>2023-01-10 18:00:00</t>
  </si>
  <si>
    <t>hanjiaqi2023@163.com</t>
  </si>
  <si>
    <t>广州聚联云科技有限公司</t>
  </si>
  <si>
    <t>度小满小额-LH-08-亚利-4.9</t>
  </si>
  <si>
    <t>1747189914755079</t>
  </si>
  <si>
    <t>2022-10-20 15:15:50</t>
  </si>
  <si>
    <t>2022-10-20 15:15:47</t>
  </si>
  <si>
    <t>2022-10-24 13:00:00</t>
  </si>
  <si>
    <t>CX安卓-伴你单付8户-NT035-2.0原生</t>
  </si>
  <si>
    <t>1757150650527752</t>
  </si>
  <si>
    <t>2023-02-07 13:57:27</t>
  </si>
  <si>
    <t>2023-02-07 13:57:25</t>
  </si>
  <si>
    <t>2023-02-14 13:00:00</t>
  </si>
  <si>
    <t>度小满科技-LH-轩辕06-刘浩-4.9</t>
  </si>
  <si>
    <t>1752085103379463</t>
  </si>
  <si>
    <t>2022-12-13 16:02:46</t>
  </si>
  <si>
    <t>2022-12-13 16:02:43</t>
  </si>
  <si>
    <t>2023-01-04 17:59:59</t>
  </si>
  <si>
    <t>度小满科技(北京)有限公司</t>
  </si>
  <si>
    <t>DC-xy-追爱-02</t>
  </si>
  <si>
    <t>1754248806108183</t>
  </si>
  <si>
    <t>2023-01-06 13:13:53</t>
  </si>
  <si>
    <t>2023-01-06 13:13:51</t>
  </si>
  <si>
    <t>2023-01-06 22:59:59</t>
  </si>
  <si>
    <t>yirun4233191@163.com</t>
  </si>
  <si>
    <t>广州盈多网络科技有限公司</t>
  </si>
  <si>
    <t>cx-叮当安卓43-1.0-xy</t>
  </si>
  <si>
    <t>1754074704897037</t>
  </si>
  <si>
    <t>零售</t>
  </si>
  <si>
    <t>综合类2C电商</t>
  </si>
  <si>
    <t>2023-01-04 15:06:37</t>
  </si>
  <si>
    <t>2023-01-04 15:06:35</t>
  </si>
  <si>
    <t>2023-01-28 17:00:00</t>
  </si>
  <si>
    <t>ddmh01jrtt@01hits.com</t>
  </si>
  <si>
    <t>海南爱客网络科技有限公司</t>
  </si>
  <si>
    <t>世纪佳缘-CX-04</t>
  </si>
  <si>
    <t>1750458781360200</t>
  </si>
  <si>
    <t>2022-11-25 17:13:04</t>
  </si>
  <si>
    <t>2022-11-25 17:13:01</t>
  </si>
  <si>
    <t>2022-12-20 17:00:00</t>
  </si>
  <si>
    <t>CX安卓-伴你单付7户-NT034-2.0原生</t>
  </si>
  <si>
    <t>1757150649946125</t>
  </si>
  <si>
    <t>聚联云xy-同城牵手-01</t>
  </si>
  <si>
    <t>1754249508582414</t>
  </si>
  <si>
    <t>2023-01-06 13:25:03</t>
  </si>
  <si>
    <t>2023-01-06 13:25:00</t>
  </si>
  <si>
    <t>红包-小象权益-07-XYDC-1.0</t>
  </si>
  <si>
    <t>1753633893720141</t>
  </si>
  <si>
    <t>2022-12-30 18:20:07</t>
  </si>
  <si>
    <t>2022-12-30 18:20:04</t>
  </si>
  <si>
    <t>2023-02-06 16:00:00</t>
  </si>
  <si>
    <t>1924524329@qq.com</t>
  </si>
  <si>
    <t>聚联云xy-同城牵手-03</t>
  </si>
  <si>
    <t>1754249509867533</t>
  </si>
  <si>
    <t>2023-01-06 13:25:04</t>
  </si>
  <si>
    <t>度小满小额-LH-轩辕06-亚利-4.9</t>
  </si>
  <si>
    <t>1751364205937671</t>
  </si>
  <si>
    <t>2022-12-05 17:04:25</t>
  </si>
  <si>
    <t>2022-12-05 17:04:21</t>
  </si>
  <si>
    <t>2023-01-04 19:00:00</t>
  </si>
  <si>
    <t>度小满科技-LH-13-殷晓芙-4.9-xw13</t>
  </si>
  <si>
    <t>1747717460616205</t>
  </si>
  <si>
    <t>2022-10-26 11:02:16</t>
  </si>
  <si>
    <t>2022-10-26 11:00:54</t>
  </si>
  <si>
    <t>2022-11-23 13:00:00</t>
  </si>
  <si>
    <t>度小满小额-LH-轩辕07-殷晓芙-4.9</t>
  </si>
  <si>
    <t>1751364206656525</t>
  </si>
  <si>
    <t>6√</t>
  </si>
  <si>
    <t>2022-12-05 17:04:22</t>
  </si>
  <si>
    <t>2022-12-13 17:59:59</t>
  </si>
  <si>
    <t>CX安卓-伴你单付3户-NT022</t>
  </si>
  <si>
    <t>1757150648211527</t>
  </si>
  <si>
    <t>2023-02-07 13:57:23</t>
  </si>
  <si>
    <t>DC-xy-追爱-03</t>
  </si>
  <si>
    <t>1754248806898702</t>
  </si>
  <si>
    <t>度小满小额-LH-17-但雨婷-4.9</t>
  </si>
  <si>
    <t>1756619395518471</t>
  </si>
  <si>
    <t>2023-02-01 17:13:23</t>
  </si>
  <si>
    <t>2023-02-01 17:13:21</t>
  </si>
  <si>
    <t>2023-02-03 17:59:59</t>
  </si>
  <si>
    <t>3元小初家长课堂-XYDC-02</t>
  </si>
  <si>
    <t>1756717313650695</t>
  </si>
  <si>
    <t>2023-02-02 19:09:45</t>
  </si>
  <si>
    <t>2023-02-02 19:09:43</t>
  </si>
  <si>
    <t>2023-02-03 20:00:00</t>
  </si>
  <si>
    <t>网易有道信息技术(北京)有限公司</t>
  </si>
  <si>
    <t>度小满小额-LH-06-亚利-4.9</t>
  </si>
  <si>
    <t>1741190465736717</t>
  </si>
  <si>
    <t>2022-08-15 10:05:19</t>
  </si>
  <si>
    <t>2022-08-15 09:57:07</t>
  </si>
  <si>
    <t>2022-09-10 10:00:00</t>
  </si>
  <si>
    <t>聚联云xy-同城牵手-02</t>
  </si>
  <si>
    <t>1754249509235719</t>
  </si>
  <si>
    <t>2023-01-06 13:25:01</t>
  </si>
  <si>
    <t>附近寻爱-初心头条cx-ios-男-357-每付-通投-2.0</t>
  </si>
  <si>
    <t>1754527987012615</t>
  </si>
  <si>
    <t>2023-01-09 15:11:20</t>
  </si>
  <si>
    <t>2023-01-09 15:11:18</t>
  </si>
  <si>
    <t>2023-01-15 15:00:00</t>
  </si>
  <si>
    <t>cxfjxaiosxy@163.com</t>
  </si>
  <si>
    <t>北京胖袋鼠网络科技有限公司</t>
  </si>
  <si>
    <t>度小满小额-LH-轩辕22-殷晓芙</t>
  </si>
  <si>
    <t>1756791961609224</t>
  </si>
  <si>
    <t>2023-02-03 14:56:13</t>
  </si>
  <si>
    <t>2023-02-04 15:59:59</t>
  </si>
  <si>
    <t>附近寻爱-初心头条cx-安卓-男-898-每付-通投</t>
  </si>
  <si>
    <t>1754529806283789</t>
  </si>
  <si>
    <t>2023-01-09 15:40:15</t>
  </si>
  <si>
    <t>2023-01-09 15:40:13</t>
  </si>
  <si>
    <t>cxfjxaanzhuoxy@163.com</t>
  </si>
  <si>
    <t>CX安卓-伴你单付11户-NT038-原生</t>
  </si>
  <si>
    <t>1757150718615565</t>
  </si>
  <si>
    <t>2023-02-07 13:58:32</t>
  </si>
  <si>
    <t>2023-02-07 13:58:30</t>
  </si>
  <si>
    <t>2023-02-16 14:00:00</t>
  </si>
  <si>
    <t>红包-小象权益-06-XYDC-1.0</t>
  </si>
  <si>
    <t>1753633893066760</t>
  </si>
  <si>
    <t>2022-12-30 18:20:06</t>
  </si>
  <si>
    <t>度小满小额-LH-轩辕10-殷晓芙-4.9</t>
  </si>
  <si>
    <t>1751364208743431</t>
  </si>
  <si>
    <t>8√</t>
  </si>
  <si>
    <t>2022-12-05 17:04:24</t>
  </si>
  <si>
    <t>2023-01-06 03:59:59</t>
  </si>
  <si>
    <t>度小满小额-LH-18-但雨婷-4.9</t>
  </si>
  <si>
    <t>1756619396105224</t>
  </si>
  <si>
    <t>2023-02-01 17:13:24</t>
  </si>
  <si>
    <t>红包-小象权益-05-XYDC</t>
  </si>
  <si>
    <t>1753633892217863</t>
  </si>
  <si>
    <t>2022-12-30 18:20:05</t>
  </si>
  <si>
    <t>2022-12-30 18:20:03</t>
  </si>
  <si>
    <t>2023-01-13 14:00:00</t>
  </si>
  <si>
    <t>【CX】牵爱-2户-付费直投-1.0-非原生-XY</t>
  </si>
  <si>
    <t>1755336140877838</t>
  </si>
  <si>
    <t>2023-01-18 13:16:36</t>
  </si>
  <si>
    <t>2023-01-18 13:16:34</t>
  </si>
  <si>
    <t>2023-01-19 10:00:00</t>
  </si>
  <si>
    <t>qianaiitem@163.com</t>
  </si>
  <si>
    <t>海南乾升网络科技有限公司</t>
  </si>
  <si>
    <t>红包-小象权益-03-XYDC-1.0</t>
  </si>
  <si>
    <t>1753633890903047</t>
  </si>
  <si>
    <t>2022-12-30 18:20:02</t>
  </si>
  <si>
    <t>2023-01-11 14:00:00</t>
  </si>
  <si>
    <t>附近寻爱-初心头条cx-安卓-男-899-每付-通投-2.0</t>
  </si>
  <si>
    <t>1754529806868488</t>
  </si>
  <si>
    <t>2023-01-09 15:40:16</t>
  </si>
  <si>
    <t>2023-01-09 15:40:14</t>
  </si>
  <si>
    <t>【CX】友甜02-站内-付费</t>
  </si>
  <si>
    <t>1754535358764039</t>
  </si>
  <si>
    <t>2023-01-09 17:08:31</t>
  </si>
  <si>
    <t>2023-01-09 17:08:28</t>
  </si>
  <si>
    <t>2023-01-11 18:00:00</t>
  </si>
  <si>
    <t>cxyoutianxy@163.com</t>
  </si>
  <si>
    <t>广州迷说科技有限公司</t>
  </si>
  <si>
    <t>度小满小额-LH-轩辕12-亚利-4.9</t>
  </si>
  <si>
    <t>1752084924390407</t>
  </si>
  <si>
    <t>2022-12-13 15:59:56</t>
  </si>
  <si>
    <t>2022-12-13 15:59:52</t>
  </si>
  <si>
    <t>2023-01-06 11:00:00</t>
  </si>
  <si>
    <t>CX安卓-伴你单付2户-NT021</t>
  </si>
  <si>
    <t>1757150648740871</t>
  </si>
  <si>
    <t>【xy-dc】xy-寻你-02（新）</t>
  </si>
  <si>
    <t>1754249200957448</t>
  </si>
  <si>
    <t>2023-01-06 13:20:09</t>
  </si>
  <si>
    <t>2023-01-06 13:20:07</t>
  </si>
  <si>
    <t>2023-01-10 12:00:00</t>
  </si>
  <si>
    <t>新红包-小象权益-14-XYDC-1.0</t>
  </si>
  <si>
    <t>1757413525772365</t>
  </si>
  <si>
    <t>2023-02-10 11:35:44</t>
  </si>
  <si>
    <t>2023-02-10 11:35:42</t>
  </si>
  <si>
    <t>2023-02-13 18:00:00</t>
  </si>
  <si>
    <t>度小满小额-LH-197-殷晓芙-常规穿山甲</t>
  </si>
  <si>
    <t>1734419125419022</t>
  </si>
  <si>
    <t>2022-06-01 16:09:36</t>
  </si>
  <si>
    <t>2022-06-01 16:09:33</t>
  </si>
  <si>
    <t>2022-06-06 06:00:00</t>
  </si>
  <si>
    <t>附近寻爱-初心头条cx-安卓-男-922-每付-穿山甲</t>
  </si>
  <si>
    <t>1754529804432461</t>
  </si>
  <si>
    <t>2023-01-09 15:40:11</t>
  </si>
  <si>
    <t>2023-01-09 19:00:00</t>
  </si>
  <si>
    <t>网易-DC-杨亮英语02</t>
  </si>
  <si>
    <t>1754093091758087</t>
  </si>
  <si>
    <t>2023-01-04 19:58:52</t>
  </si>
  <si>
    <t>2023-01-04 19:58:50</t>
  </si>
  <si>
    <t>2023-01-07 09:59:59</t>
  </si>
  <si>
    <t>lipw@rd.netease.com</t>
  </si>
  <si>
    <t>网易有道信息技术（北京）有限公司杭州分公司</t>
  </si>
  <si>
    <t>少年得到-酷得起量-19</t>
  </si>
  <si>
    <t>1742643843331150</t>
  </si>
  <si>
    <t>2022-08-31 10:58:16</t>
  </si>
  <si>
    <t>2022-08-31 10:57:56</t>
  </si>
  <si>
    <t>2022-09-06 18:00:00</t>
  </si>
  <si>
    <t>3元小初家长课堂-XYDC-01</t>
  </si>
  <si>
    <t>1756700175470599</t>
  </si>
  <si>
    <t>2023-02-02 16:59:23</t>
  </si>
  <si>
    <t>2023-02-02 14:37:19</t>
  </si>
  <si>
    <t>2023-02-03 21:00:00</t>
  </si>
  <si>
    <t>CX-寻你-XY-06</t>
  </si>
  <si>
    <t>1754265622079502</t>
  </si>
  <si>
    <t>2023-01-06 17:41:10</t>
  </si>
  <si>
    <t>2023-01-06 17:41:07</t>
  </si>
  <si>
    <t>2023-01-11 16:00:00</t>
  </si>
  <si>
    <t>少年得到-青松岁月-13</t>
  </si>
  <si>
    <t>1757062733340686</t>
  </si>
  <si>
    <t>2023-02-06 14:40:03</t>
  </si>
  <si>
    <t>2023-02-06 14:40:01</t>
  </si>
  <si>
    <t>2023-02-13 13:59:59</t>
  </si>
  <si>
    <t>北京青松岁月科技有限公司</t>
  </si>
  <si>
    <t>同城夜聊-初心头条xy-安卓-男-519</t>
  </si>
  <si>
    <t>1754537808076814</t>
  </si>
  <si>
    <t>2023-01-09 17:47:27</t>
  </si>
  <si>
    <t>2023-01-09 17:47:24</t>
  </si>
  <si>
    <t>2023-01-13 17:00:00</t>
  </si>
  <si>
    <t>北京聚量未来信息技术有限公司</t>
  </si>
  <si>
    <t>少年得到-青松岁月-12</t>
  </si>
  <si>
    <t>1757062732808200</t>
  </si>
  <si>
    <t>2023-02-06 14:40:02</t>
  </si>
  <si>
    <t>2023-02-06 14:40:00</t>
  </si>
  <si>
    <t>2023-02-07 18:00:00</t>
  </si>
  <si>
    <t>度小满小额-LH-64-殷晓芙-常规</t>
  </si>
  <si>
    <t>1707053944509454</t>
  </si>
  <si>
    <t>2021-08-03 14:51:45</t>
  </si>
  <si>
    <t>2021-08-03 14:51:43</t>
  </si>
  <si>
    <t>2021-08-05 16:00:00</t>
  </si>
  <si>
    <t>dc-xy-追爱-04</t>
  </si>
  <si>
    <t>1754248807585870</t>
  </si>
  <si>
    <t>2023-01-06 13:13:54</t>
  </si>
  <si>
    <t>2023-01-06 13:13:52</t>
  </si>
  <si>
    <t>少年得到-酷得起量-20</t>
  </si>
  <si>
    <t>1742643844007943</t>
  </si>
  <si>
    <t>2022-08-31 10:57:58</t>
  </si>
  <si>
    <t>2022-09-01 18:00:00</t>
  </si>
  <si>
    <t>度小满小额-LH-200-殷晓芙-常规</t>
  </si>
  <si>
    <t>1734419128105991</t>
  </si>
  <si>
    <t>2022-06-01 16:09:38</t>
  </si>
  <si>
    <t>2022-06-06 09:00:00</t>
  </si>
  <si>
    <t>CX安卓-伴你单付10户-NT037-2.0</t>
  </si>
  <si>
    <t>1757150718004237</t>
  </si>
  <si>
    <t>2023-02-07 13:58:31</t>
  </si>
  <si>
    <t>2023-02-07 13:58:29</t>
  </si>
  <si>
    <t>2023-02-16 12:00:00</t>
  </si>
  <si>
    <t>度小满科技-LH-轩辕01-殷晓芙-4.9-头条app素材户</t>
  </si>
  <si>
    <t>1749098142806024</t>
  </si>
  <si>
    <t>2022-11-10 17:22:19</t>
  </si>
  <si>
    <t>2022-11-10 16:46:15</t>
  </si>
  <si>
    <t>2022-11-15 18:00:00</t>
  </si>
  <si>
    <t>度小满信息-LH-轩辕07-亚利-常规</t>
  </si>
  <si>
    <t>1751543963645959</t>
  </si>
  <si>
    <t>2022-12-07 16:41:34</t>
  </si>
  <si>
    <t>2022-12-07 16:41:32</t>
  </si>
  <si>
    <t>2023-01-05 12:00:00</t>
  </si>
  <si>
    <t>附近寻爱-初心头条cx-安卓-男-946-每付-通投</t>
  </si>
  <si>
    <t>1754529852785671</t>
  </si>
  <si>
    <t>2023-01-09 15:41:00</t>
  </si>
  <si>
    <t>2023-01-09 15:40:58</t>
  </si>
  <si>
    <t>2023-01-18 10:00:00</t>
  </si>
  <si>
    <t>红包-小象权益-09-XYDC-2.0</t>
  </si>
  <si>
    <t>1753633894980621</t>
  </si>
  <si>
    <t>2022-12-30 18:20:08</t>
  </si>
  <si>
    <t>有爱-CX-543519-roi系数-XY</t>
  </si>
  <si>
    <t>1753997976224776</t>
  </si>
  <si>
    <t>2023-01-03 18:47:03</t>
  </si>
  <si>
    <t>2023-01-03 18:47:01</t>
  </si>
  <si>
    <t>2023-01-04 16:00:00</t>
  </si>
  <si>
    <t>cxya01jrtt@01hits.com</t>
  </si>
  <si>
    <t>广州盈飞网络科技有限公司</t>
  </si>
  <si>
    <t>度小满信息-LH-4-亚利-常规</t>
  </si>
  <si>
    <t>1748262953335880</t>
  </si>
  <si>
    <t>刘浩-抖音</t>
  </si>
  <si>
    <t>2022-11-01 11:31:49</t>
  </si>
  <si>
    <t>2022-11-01 11:31:16</t>
  </si>
  <si>
    <t>2022-11-10 18:00:00</t>
  </si>
  <si>
    <t>度小满小额-LH-16-但雨婷-4.9</t>
  </si>
  <si>
    <t>1756619394849800</t>
  </si>
  <si>
    <t>2023-02-01 17:13:20</t>
  </si>
  <si>
    <t>2023-02-02 16:00:00</t>
  </si>
  <si>
    <t>DC-xy-追爱-01</t>
  </si>
  <si>
    <t>1754248805509191</t>
  </si>
  <si>
    <t>2023-01-06 13:13:50</t>
  </si>
  <si>
    <t>CX牵爱-头条-01-1.0-XY</t>
  </si>
  <si>
    <t>1755336140260359</t>
  </si>
  <si>
    <t>2023-01-18 13:16:33</t>
  </si>
  <si>
    <t>度小满小额-LH-16-何睿-4.9</t>
  </si>
  <si>
    <t>1751094266642504</t>
  </si>
  <si>
    <t>2022-12-27 10:00:00</t>
  </si>
  <si>
    <t>CX安卓-伴你每付14户-NT042-原生</t>
  </si>
  <si>
    <t>1758065310008333</t>
  </si>
  <si>
    <t>2023-02-17 16:15:35</t>
  </si>
  <si>
    <t>2023-02-17 16:15:32</t>
  </si>
  <si>
    <t>2023-02-21 19:00:00</t>
  </si>
  <si>
    <t>华北-有赞-美业</t>
  </si>
  <si>
    <t>1690209629746190</t>
  </si>
  <si>
    <t>管理咨询</t>
  </si>
  <si>
    <t>2021-01-29 16:38:35</t>
  </si>
  <si>
    <t>2021-01-29 16:38:33</t>
  </si>
  <si>
    <t>2021-06-07 18:00:00</t>
  </si>
  <si>
    <t>youzan_ads_search@youzan.com</t>
  </si>
  <si>
    <t>CX安卓-等伊单付6户-DT013-1.0常规</t>
  </si>
  <si>
    <t>1758144101600263</t>
  </si>
  <si>
    <t>2023-02-18 13:07:54</t>
  </si>
  <si>
    <t>2023-02-21 14:00:00</t>
  </si>
  <si>
    <t>度小满小额-LH-轩辕13-殷晓芙-4.9</t>
  </si>
  <si>
    <t>1752084925052936</t>
  </si>
  <si>
    <t>5√</t>
  </si>
  <si>
    <t>2022-12-13 15:59:53</t>
  </si>
  <si>
    <t>2023-01-06 10:00:00</t>
  </si>
  <si>
    <t>附近寻爱-初心头条cx-ios-男-352-每付-原生-2.0</t>
  </si>
  <si>
    <t>1754527986456590</t>
  </si>
  <si>
    <t>华北-有赞微商城招商</t>
  </si>
  <si>
    <t>1690019044993037</t>
  </si>
  <si>
    <t>2021-01-27 14:19:12</t>
  </si>
  <si>
    <t>2021-01-27 14:09:17</t>
  </si>
  <si>
    <t>2021-02-24 13:00:00</t>
  </si>
  <si>
    <t>同城夜聊-初心头条xy-安卓-男-523-原生</t>
  </si>
  <si>
    <t>1754537809303560</t>
  </si>
  <si>
    <t>2023-01-09 17:47:28</t>
  </si>
  <si>
    <t>2023-01-09 17:47:25</t>
  </si>
  <si>
    <t>CX-花觅-付费直投-02户-XY</t>
  </si>
  <si>
    <t>1757339385006093</t>
  </si>
  <si>
    <t>2023-02-09 15:57:18</t>
  </si>
  <si>
    <t>2023-02-09 15:57:16</t>
  </si>
  <si>
    <t>海南佳尔科技有限公司</t>
  </si>
  <si>
    <t>有爱-CX-543520-roi系数-XY</t>
  </si>
  <si>
    <t>1753997976828936</t>
  </si>
  <si>
    <t>2023-01-05 15:00:00</t>
  </si>
  <si>
    <t>少年得到-酷得少年-03</t>
  </si>
  <si>
    <t>1751968002575368</t>
  </si>
  <si>
    <t>实体书籍</t>
  </si>
  <si>
    <t>2022-12-12 09:01:29</t>
  </si>
  <si>
    <t>2022-12-12 09:01:27</t>
  </si>
  <si>
    <t>2022-12-31 05:00:00</t>
  </si>
  <si>
    <t>聚联云xy-同城牵手-10</t>
  </si>
  <si>
    <t>1754249514302478</t>
  </si>
  <si>
    <t>2023-01-06 13:25:09</t>
  </si>
  <si>
    <t>2023-01-06 13:25:06</t>
  </si>
  <si>
    <t>2023-02-24 11:00:00</t>
  </si>
  <si>
    <t>CX安卓-伴你单付16户-NT052</t>
  </si>
  <si>
    <t>1758065376204814</t>
  </si>
  <si>
    <t>2023-02-17 16:16:37</t>
  </si>
  <si>
    <t>2023-02-17 16:16:35</t>
  </si>
  <si>
    <t>2023-02-24 17:00:00</t>
  </si>
  <si>
    <t>度小满重庆-LH-轩辕19-何睿-4.9</t>
  </si>
  <si>
    <t>1756619396899918</t>
  </si>
  <si>
    <t>2023-02-01 17:13:25</t>
  </si>
  <si>
    <t>2023-02-01 17:13:22</t>
  </si>
  <si>
    <t>2023-02-09 12:00:00</t>
  </si>
  <si>
    <t>同城夜聊-初心头条xy-安卓-男-532-原生</t>
  </si>
  <si>
    <t>1754537892038664</t>
  </si>
  <si>
    <t>2023-01-09 17:48:47</t>
  </si>
  <si>
    <t>2023-01-09 17:48:44</t>
  </si>
  <si>
    <t>2023-01-18 11:59:59</t>
  </si>
  <si>
    <t>CX安卓-伴你每付13户-NT041-2.0常规</t>
  </si>
  <si>
    <t>1758065310588935</t>
  </si>
  <si>
    <t>2023-02-17 16:16:16</t>
  </si>
  <si>
    <t>2023-02-17 16:15:33</t>
  </si>
  <si>
    <t>2023-02-21 18:00:00</t>
  </si>
  <si>
    <t>网易-DC-杨亮英语01</t>
  </si>
  <si>
    <t>1753961465951245</t>
  </si>
  <si>
    <t>2023-01-04 15:09:26</t>
  </si>
  <si>
    <t>2023-01-03 09:06:42</t>
  </si>
  <si>
    <t>2023-01-07 11:00:00</t>
  </si>
  <si>
    <t>附近寻爱-初心头条cx-安卓-男-892-系数</t>
  </si>
  <si>
    <t>1754529807462542</t>
  </si>
  <si>
    <t>2023-01-09 15:40:17</t>
  </si>
  <si>
    <t>2023-01-10 10:00:00</t>
  </si>
  <si>
    <t>CX-1户-douyin7-注册-02-XY</t>
  </si>
  <si>
    <t>1754263749827597</t>
  </si>
  <si>
    <t>2023-01-06 17:11:24</t>
  </si>
  <si>
    <t>2023-01-06 17:11:22</t>
  </si>
  <si>
    <t>成都小胖猪科技有限公司</t>
  </si>
  <si>
    <t>CX安卓-伴你每付13户-NT041-2.0常规-老</t>
  </si>
  <si>
    <t>1757150719785997</t>
  </si>
  <si>
    <t>2023-02-07 13:58:33</t>
  </si>
  <si>
    <t>2023-02-17 16:00:00</t>
  </si>
  <si>
    <t>少年得到-酷得少年-04</t>
  </si>
  <si>
    <t>1751968003302414</t>
  </si>
  <si>
    <t>2023-01-31 10:59:59</t>
  </si>
  <si>
    <t>CX-1户-douyin7-注册-03-XY</t>
  </si>
  <si>
    <t>1754263751087175</t>
  </si>
  <si>
    <t>2023-01-06 17:11:25</t>
  </si>
  <si>
    <t>2023-01-06 17:11:23</t>
  </si>
  <si>
    <t>2023-01-16 14:00:00</t>
  </si>
  <si>
    <t>红包-小象权益-11-XYDC-1.0</t>
  </si>
  <si>
    <t>1757413524015112</t>
  </si>
  <si>
    <t>2023-02-10 11:35:43</t>
  </si>
  <si>
    <t>2023-02-10 11:35:41</t>
  </si>
  <si>
    <t>2023-02-17 11:00:00</t>
  </si>
  <si>
    <t>CX安卓-伴你单付9户-NT036-2.0</t>
  </si>
  <si>
    <t>1757150717467662</t>
  </si>
  <si>
    <t>2023-02-16 11:00:00</t>
  </si>
  <si>
    <t>CX安卓-等伊单付5户-DT012-2.0常规</t>
  </si>
  <si>
    <t>1758144102188045</t>
  </si>
  <si>
    <t>附近寻爱-初心头条cx-ios-男-366-每付</t>
  </si>
  <si>
    <t>1754527987706894</t>
  </si>
  <si>
    <t>2023-01-09 15:11:21</t>
  </si>
  <si>
    <t>2023-01-09 15:11:19</t>
  </si>
  <si>
    <t>附近寻爱-初心头条cx-ios-男-367-每付-原生-2.0</t>
  </si>
  <si>
    <t>1754527988367373</t>
  </si>
  <si>
    <t>2023-01-09 15:11:22</t>
  </si>
  <si>
    <t>度小满科技-LH-轩辕07-刘浩-4.9</t>
  </si>
  <si>
    <t>1752085103978503</t>
  </si>
  <si>
    <t>红包-小象权益-08-XYDC-2.0</t>
  </si>
  <si>
    <t>1753633894342669</t>
  </si>
  <si>
    <t>2023-02-10 16:00:00</t>
  </si>
  <si>
    <t>【xy-dc】xy-寻你-01（新）</t>
  </si>
  <si>
    <t>1754249200300046</t>
  </si>
  <si>
    <t>2023-01-06 13:20:06</t>
  </si>
  <si>
    <t>2023-01-10 11:00:00</t>
  </si>
  <si>
    <t>度小满重庆-LH-轩辕20-何睿-4.9</t>
  </si>
  <si>
    <t>1756619397533709</t>
  </si>
  <si>
    <t>2023-02-09 13:00:00</t>
  </si>
  <si>
    <t>度小满信息-xydc-09-何睿-常规</t>
  </si>
  <si>
    <t>1751094007546967</t>
  </si>
  <si>
    <t>2022-12-02 17:29:42</t>
  </si>
  <si>
    <t>2022-12-02 17:29:40</t>
  </si>
  <si>
    <t>2022-12-05 16:00:00</t>
  </si>
  <si>
    <t>CX-1户-douyin7-注册-04-XY</t>
  </si>
  <si>
    <t>1754263752328206</t>
  </si>
  <si>
    <t>2023-01-06 17:11:27</t>
  </si>
  <si>
    <t>2023-01-21 16:00:00</t>
  </si>
  <si>
    <t>CX安卓-伴你单付4户-NT004</t>
  </si>
  <si>
    <t>1757150646983687</t>
  </si>
  <si>
    <t>2023-02-07 13:57:22</t>
  </si>
  <si>
    <t>2023-02-08 09:00:00</t>
  </si>
  <si>
    <t>CX-花觅-付费直投-01户-XY</t>
  </si>
  <si>
    <t>1757339384445965</t>
  </si>
  <si>
    <t>【xy-dc】xy-寻你-03（新）</t>
  </si>
  <si>
    <t>1754249201767432</t>
  </si>
  <si>
    <t>2023-01-06 13:20:08</t>
  </si>
  <si>
    <t>2023-01-22 14:00:00</t>
  </si>
  <si>
    <t>度小满重庆-XYDC-24-何睿-4.9</t>
  </si>
  <si>
    <t>1758332156618765</t>
  </si>
  <si>
    <t>2023-02-20 14:57:00</t>
  </si>
  <si>
    <t>2023-02-20 14:56:57</t>
  </si>
  <si>
    <t>2023-02-23 16:00:00</t>
  </si>
  <si>
    <t>度小满小额-LH-18-何睿-4.9</t>
  </si>
  <si>
    <t>1751094267958280</t>
  </si>
  <si>
    <t>2022-12-02 17:33:51</t>
  </si>
  <si>
    <t>2022-12-21 16:00:00</t>
  </si>
  <si>
    <t>CX-1户-douyin8-付费-01-XY</t>
  </si>
  <si>
    <t>1754263749170189</t>
  </si>
  <si>
    <t>2023-01-06 17:11:21</t>
  </si>
  <si>
    <t>2023-01-10 21:00:00</t>
  </si>
  <si>
    <t>CX安卓-伴你每付12户-NT040-2.0原生</t>
  </si>
  <si>
    <t>1757150719115272</t>
  </si>
  <si>
    <t>2023-02-17 14:59:59</t>
  </si>
  <si>
    <t>红包-小象权益-10-XYDC-1.0</t>
  </si>
  <si>
    <t>1753633895563278</t>
  </si>
  <si>
    <t>2022-12-30 18:20:09</t>
  </si>
  <si>
    <t>CX安卓-伴你单付1户-NT001-原生</t>
  </si>
  <si>
    <t>1757150644945928</t>
  </si>
  <si>
    <t>2023-02-07 13:57:20</t>
  </si>
  <si>
    <t>CX安卓-等伊每付2户-MT002-1.0常规</t>
  </si>
  <si>
    <t>1758144100396045</t>
  </si>
  <si>
    <t>2023-02-18 13:07:53</t>
  </si>
  <si>
    <t>2023-02-28 09:00:00</t>
  </si>
  <si>
    <t>CX-花觅-付费直投-04户-XY</t>
  </si>
  <si>
    <t>1757339386113101</t>
  </si>
  <si>
    <t>2023-02-09 15:57:19</t>
  </si>
  <si>
    <t>2023-02-09 15:57:17</t>
  </si>
  <si>
    <t>2023-02-21 17:00:00</t>
  </si>
  <si>
    <t>CX安卓-等伊每付1户-MT001-2.0常规</t>
  </si>
  <si>
    <t>1758144100961357</t>
  </si>
  <si>
    <t>CX安卓-伴你单付3户-NT003</t>
  </si>
  <si>
    <t>1757150646279191</t>
  </si>
  <si>
    <t>2023-02-07 13:57:21</t>
  </si>
  <si>
    <t>度小满重庆-XYDC-23-何睿-4.9</t>
  </si>
  <si>
    <t>1758332155985992</t>
  </si>
  <si>
    <t>2023-02-20 14:56:56</t>
  </si>
  <si>
    <t>2023-02-24 10:00:00</t>
  </si>
  <si>
    <t>新红包-小象权益-13-XYDC-1.0</t>
  </si>
  <si>
    <t>1757413525222414</t>
  </si>
  <si>
    <t>2023-02-13 20:00:00</t>
  </si>
  <si>
    <t>CX安卓-等伊每付5户-MT005-1.0常规</t>
  </si>
  <si>
    <t>1758144099748942</t>
  </si>
  <si>
    <t>2023-02-18 13:07:52</t>
  </si>
  <si>
    <t>2023-02-28 20:59:59</t>
  </si>
  <si>
    <t>新红包-小象权益-15-XYDC-1.0</t>
  </si>
  <si>
    <t>1757413526441997</t>
  </si>
  <si>
    <t>2023-02-10 11:35:45</t>
  </si>
  <si>
    <t>2023-02-15 10:59:59</t>
  </si>
  <si>
    <t>CX-1户-douyin9-付费-03-XY-停</t>
  </si>
  <si>
    <t>1754263751736334</t>
  </si>
  <si>
    <t>2023-01-06 17:11:26</t>
  </si>
  <si>
    <t>度小满信息-LH-xydc08-殷晓芙-常规穿山甲</t>
  </si>
  <si>
    <t>1751094006821895</t>
  </si>
  <si>
    <t>2022-12-02 17:29:39</t>
  </si>
  <si>
    <t>2023-02-19 18:00:00</t>
  </si>
  <si>
    <t>少年得到-青松岁月-11</t>
  </si>
  <si>
    <t>1756624411500558</t>
  </si>
  <si>
    <t>2023-02-02 15:07:19</t>
  </si>
  <si>
    <t>2023-02-01 18:33:04</t>
  </si>
  <si>
    <t>2023-02-06 20:00:00</t>
  </si>
  <si>
    <t>CX-花觅-付费直投-03户-XY</t>
  </si>
  <si>
    <t>1757339385574414</t>
  </si>
  <si>
    <t>度小满信息-LH-xydc06-亚利-常规</t>
  </si>
  <si>
    <t>1751094005578760</t>
  </si>
  <si>
    <t>2022-12-02 17:29:41</t>
  </si>
  <si>
    <t>2022-12-02 17:29:38</t>
  </si>
  <si>
    <t>2023-02-22 20:00:00</t>
  </si>
  <si>
    <t>CX安卓-伴你单付2户-NT002</t>
  </si>
  <si>
    <t>1757150645735432</t>
  </si>
  <si>
    <t>度小满信息-LH-轩辕10-殷晓芙-常规穿山甲</t>
  </si>
  <si>
    <t>1751543965588494</t>
  </si>
  <si>
    <t>2022-12-07 16:41:37</t>
  </si>
  <si>
    <t>2023-01-14 11:00:00</t>
  </si>
  <si>
    <t>CX-爱相遇-XY-02</t>
  </si>
  <si>
    <t>1754266409294878</t>
  </si>
  <si>
    <t>2023-01-06 17:53:40</t>
  </si>
  <si>
    <t>2023-01-06 17:53:38</t>
  </si>
  <si>
    <t>2023-01-14 10:00:00</t>
  </si>
  <si>
    <t>morong0622@163.com</t>
  </si>
  <si>
    <t>度小满信息-LH-轩辕08-何睿-常规-搜索</t>
  </si>
  <si>
    <t>1751543964220430</t>
  </si>
  <si>
    <t>2022-12-07 16:41:35</t>
  </si>
  <si>
    <t>2023-01-17 20:00:00</t>
  </si>
  <si>
    <t>初心抖音-ios-女量-01</t>
  </si>
  <si>
    <t>1758070305081352</t>
  </si>
  <si>
    <t>2023-02-17 17:34:59</t>
  </si>
  <si>
    <t>2023-02-17 17:34:56</t>
  </si>
  <si>
    <t>2023-02-28 19:00:00</t>
  </si>
  <si>
    <t>天津来福文化发展有限公司</t>
  </si>
  <si>
    <t>CX安卓-伴你单付17户-NT053</t>
  </si>
  <si>
    <t>1758065311263758</t>
  </si>
  <si>
    <t>2023-02-17 16:15:36</t>
  </si>
  <si>
    <t>2023-02-28 16:00:00</t>
  </si>
  <si>
    <t>上海谨焱通信技术有限公司-巨量引擎22年</t>
  </si>
  <si>
    <t>千川平台</t>
  </si>
  <si>
    <t>青岛晶彩无限信息科技有限公司</t>
    <phoneticPr fontId="3" type="noConversion"/>
  </si>
  <si>
    <t>青岛晶彩无限信息科技有限公司-初心</t>
    <phoneticPr fontId="3" type="noConversion"/>
  </si>
  <si>
    <t>折扣</t>
    <phoneticPr fontId="3" type="noConversion"/>
  </si>
  <si>
    <t>青岛晶彩无限信息科技有限公司</t>
    <phoneticPr fontId="3" type="noConversion"/>
  </si>
  <si>
    <t>折扣</t>
    <phoneticPr fontId="3" type="noConversion"/>
  </si>
  <si>
    <t>求和项:总消耗</t>
  </si>
  <si>
    <t>求和项:非赠款消耗</t>
  </si>
  <si>
    <t>求和项:赠款消耗</t>
  </si>
  <si>
    <t>世纪佳缘-CX-03</t>
  </si>
  <si>
    <t>1750458909393933</t>
  </si>
  <si>
    <t>世纪佳缘-CX-05</t>
  </si>
  <si>
    <t>1750458908831821</t>
  </si>
  <si>
    <t>少年得到-酷得起量-14</t>
  </si>
  <si>
    <t>1742643839630344</t>
  </si>
  <si>
    <t>少年得到-酷得起量-16</t>
  </si>
  <si>
    <t>1742643841103880</t>
  </si>
  <si>
    <t>少年得到-酷得起量-17</t>
  </si>
  <si>
    <t>1742643841920007</t>
  </si>
  <si>
    <t>附近寻爱-初心头条cx-ios-男-305-每付-原生</t>
  </si>
  <si>
    <t>1747548788858888</t>
  </si>
  <si>
    <t>附近寻爱-初心头条cx-安卓-男-805-付费-2.0</t>
  </si>
  <si>
    <t>1749180428229639</t>
  </si>
  <si>
    <t>附近寻爱-初心头条cx-安卓-男-811-付费</t>
  </si>
  <si>
    <t>1749180428848136</t>
  </si>
  <si>
    <t>附近寻爱-初心头条cx-安卓-男-843-付费</t>
  </si>
  <si>
    <t>1749180478737544</t>
  </si>
  <si>
    <t>附近寻爱-初心头条cx-安卓-男-878-每付-通投</t>
  </si>
  <si>
    <t>1751450101241869</t>
  </si>
  <si>
    <t>cx-叮当安卓33-1.0-jy</t>
  </si>
  <si>
    <t>1747290780952589</t>
  </si>
  <si>
    <t>cx-叮当安卓37-2.0-jy</t>
  </si>
  <si>
    <t>1747290783671310</t>
  </si>
  <si>
    <t>珠海横琴讯瑞网络科技有限公司</t>
  </si>
  <si>
    <t>【华南】哈希盲盒45-iOS-1.0</t>
  </si>
  <si>
    <t>1745178823079943</t>
  </si>
  <si>
    <t>【华南】哈希盲盒46-安卓-1.0</t>
  </si>
  <si>
    <t>1745178823615496</t>
  </si>
  <si>
    <t>北京网易有道计算机系统有限公司</t>
  </si>
  <si>
    <t>谨焱-千川-有道精品课初中店铺</t>
  </si>
  <si>
    <t>1756529094613006</t>
  </si>
  <si>
    <t>谨焱-千川-有道精品课教育店铺</t>
  </si>
  <si>
    <t>1756529106285576</t>
  </si>
  <si>
    <t>总计</t>
  </si>
  <si>
    <t>日期</t>
    <phoneticPr fontId="3" type="noConversion"/>
  </si>
  <si>
    <t>广告主</t>
  </si>
  <si>
    <t>消耗金额</t>
  </si>
  <si>
    <t>(97)北京多彩互动广告有限公司-2023</t>
  </si>
  <si>
    <t>(7094)前锦网络信息技术（上海）有限公司</t>
  </si>
  <si>
    <t>(7095)优酷信息技术（北京）有限公司</t>
  </si>
  <si>
    <t>(7097)上海阑途信息技术有限公司</t>
  </si>
  <si>
    <t>(7101)北京搜狐新媒体信息技术有限公司-搜狐新闻</t>
  </si>
  <si>
    <t>(7103)优视科技（中国）有限公司</t>
  </si>
  <si>
    <t>(7105)腾讯科技（深圳）有限公司-腾讯手机管家-wifi管家-qq浏览器</t>
  </si>
  <si>
    <t>(7109)拉扎斯网络科技（上海）有限公司</t>
  </si>
  <si>
    <t>(7119)深圳依时货拉拉科技有限公司</t>
  </si>
  <si>
    <t>(7121)咪咕视讯科技有限公司</t>
  </si>
  <si>
    <t>(7127)链家网（北京）科技有限公司</t>
  </si>
  <si>
    <t>(7128)湖北微果网络科技有限公司</t>
  </si>
  <si>
    <t>(7130)天津小屋信息科技有限公司</t>
  </si>
  <si>
    <t>(7136)深圳市极致游科技有限公司-塔王之王</t>
  </si>
  <si>
    <t>(7150)深圳市百易信息技术有限公司</t>
  </si>
  <si>
    <t>(7155)上海流利说信息技术有限公司</t>
  </si>
  <si>
    <t>(7164)深圳市铭数信息有限公司</t>
  </si>
  <si>
    <t>(7170)淘宝（中国）软件有限公司-飞猪</t>
  </si>
  <si>
    <t>(7174)北京疯狂体育产业管理有限公司-疯狂红单</t>
  </si>
  <si>
    <t>(7181)国泰君安证券股份有限公司</t>
  </si>
  <si>
    <t>(7196)深圳市昕泰科技有限公司</t>
  </si>
  <si>
    <t>(7197)同道精英（天津）信息技术有限公司</t>
  </si>
  <si>
    <t>(7200)深圳市极致游科技有限公司-末日血战</t>
  </si>
  <si>
    <t>(7202)致美纷享（北京）科技有限公司</t>
  </si>
  <si>
    <t>(7275)上海宽娱数码科技有限公司-2020</t>
  </si>
  <si>
    <t>(7296)广州猎游信息科技有限公司-2020</t>
  </si>
  <si>
    <t>(7316)北京网聘咨询有限公司</t>
  </si>
  <si>
    <t>(7363)苏州哈啰精灵教育科技有限公司</t>
  </si>
  <si>
    <t>(7369)深圳学无国界教育科技有限公司</t>
  </si>
  <si>
    <t>(7444)重庆帮考教育科技有限公司-2020</t>
  </si>
  <si>
    <t>(7523)Taobao Network Technology Co., Ltd.</t>
  </si>
  <si>
    <t>(7544)武汉木仓科技股份有限公司</t>
  </si>
  <si>
    <t>(7574)北京寺库商贸有限公司-2021</t>
  </si>
  <si>
    <t>(7593)企查查科技有限公司-企查查</t>
  </si>
  <si>
    <t>(7607)广州津虹网络传媒有限公司</t>
  </si>
  <si>
    <t>(7613)北京金堤科技有限公司-天眼查</t>
  </si>
  <si>
    <t>(7614)苏州更美互动信息科技有限公司</t>
  </si>
  <si>
    <t>(7697)江苏满运软件科技有限公司-运满满货主</t>
  </si>
  <si>
    <t>(7708)深圳市极致游科技有限公司 -名酱三国</t>
  </si>
  <si>
    <t>(7724)上海全旗网络信息技术有限公司</t>
  </si>
  <si>
    <t>(7735)深圳有点牛信息技术有限公司</t>
  </si>
  <si>
    <t>(7754)深圳市天盈互动网络技术有限公司</t>
  </si>
  <si>
    <t>(7756)北京新氧科技有限公司-新氧医美</t>
  </si>
  <si>
    <t>(7769)深圳讯游互动科技有限公司-屠龙烈火</t>
  </si>
  <si>
    <t>(7841)重庆度小满信息技术有限公司</t>
  </si>
  <si>
    <t>(7866)海南智星昌信网络科技有限公司</t>
  </si>
  <si>
    <t>(7879)江苏世旅网络科技有限公司</t>
  </si>
  <si>
    <t>(7907)深圳荃能网络科技有限公司</t>
  </si>
  <si>
    <t>(7914)长沙雷电云网络科技有限公司</t>
  </si>
  <si>
    <t>(7917)北京快手科技有限公司-快手</t>
  </si>
  <si>
    <t>(7920)瑞庭网络技术（上海）有限公司-2022安居客</t>
  </si>
  <si>
    <t>(7921)北京五八信息技术有限公司-58同城</t>
  </si>
  <si>
    <t>(7926)北京五八信息技术有限公司-招才猫直聘</t>
  </si>
  <si>
    <t>(7929)深圳市启佳星科技有限公司-洪荒神话</t>
  </si>
  <si>
    <t>(7932)深圳果伟科技有限公司</t>
  </si>
  <si>
    <t>(7936)上海全旗金融信息服务有限公司</t>
  </si>
  <si>
    <t>(7947)赢火虫软件科技（上海）有限公司</t>
  </si>
  <si>
    <t>(7956)上海小愚网络科技有限公司-附近遇见爱</t>
  </si>
  <si>
    <t>(7957)北京刚盛科技有限公司-单身附近交友</t>
  </si>
  <si>
    <t>(7958)全优云众包（上海）电子商务有限公司-借享购</t>
  </si>
  <si>
    <t>(7963)北京光桐网络科技有限公司</t>
  </si>
  <si>
    <t>(7971)北京乙未文达科技有限公司-爱约会</t>
  </si>
  <si>
    <t>(7983)行吟信息科技（上海）有限公司-小红书</t>
  </si>
  <si>
    <t>(7988)深圳有点牛信息技术有限公司-诛神</t>
  </si>
  <si>
    <t>(7998)中国银河证券股份有限公司-中国银河证券</t>
  </si>
  <si>
    <t>(8004)广州东百信息科技有限公司-95秀</t>
  </si>
  <si>
    <t>(8015)江苏世旅网络科技有限公司-越约</t>
  </si>
  <si>
    <t>(8029)杭州宝藏优选科技有限公司-好物盲盒</t>
  </si>
  <si>
    <t>(8045)大跃科技（深圳）有限公司-龙刃</t>
  </si>
  <si>
    <t>(8051)北京五方合创网络科技有限公司-本地热聊</t>
  </si>
  <si>
    <t>(8064)北京车之家信息技术有限公司</t>
  </si>
  <si>
    <t>(8070)上海全旗金融信息服务有限公司-微贷款1</t>
  </si>
  <si>
    <t>(8074)小叶子（深圳）信息服务有限公司</t>
  </si>
  <si>
    <t>(8076)宝富金业有限公司</t>
  </si>
  <si>
    <t>(8077)深圳小鹿仝燚网络有限公司</t>
  </si>
  <si>
    <t>(8080)光大期货有限公司-光大期货</t>
  </si>
  <si>
    <t>(8083)深圳市擎格互联网科技有限公司-爆破英雄</t>
  </si>
  <si>
    <t>(8087)大跃科技（深圳）有限公司-无双战纪</t>
  </si>
  <si>
    <t>(8090)深圳市启佳星科技有限公司-巨刃</t>
  </si>
  <si>
    <t>(8093)深圳市极致游科技有限公司-飞天魅影-新</t>
  </si>
  <si>
    <t>(8095)广州享玩网络科技有限公司</t>
  </si>
  <si>
    <t>(8100)香港红狮集团有限公司</t>
  </si>
  <si>
    <t>(8101)广州数融互联网小额贷款有限公司</t>
  </si>
  <si>
    <t>(8104)深圳元栈科技有限公司</t>
  </si>
  <si>
    <t>(8109)北京弘邦君达科技有限公司</t>
  </si>
  <si>
    <t>(8110)成都缘开迷网络科技有限公司</t>
  </si>
  <si>
    <t>(8111)深圳市启佳星科技有限公司-武龙争道</t>
  </si>
  <si>
    <t>(8117)上海齐家网信息科技股份有限公司</t>
  </si>
  <si>
    <t>(8120)深圳市启佳星科技有限公司-国战</t>
  </si>
  <si>
    <t>(8121)深圳市擎格互联网科技有限公司-刺客</t>
  </si>
  <si>
    <t>(8122)深圳市擎格互联网科技有限公司-修罗道online</t>
  </si>
  <si>
    <t>(8123)北京趣拿软件科技有限公司</t>
  </si>
  <si>
    <t>(8124)携程计算机技术（上海）有限公司</t>
  </si>
  <si>
    <t>(8125)武汉荟友网络科技有限公司</t>
  </si>
  <si>
    <t>(8126)深圳有点牛信息技术有限公司-封神劫</t>
  </si>
  <si>
    <t>(8127)深圳市擎格互联网科技有限公司-追妖记</t>
  </si>
  <si>
    <t>(8128)深圳市启佳星科技有限公司-梦幻修仙</t>
  </si>
  <si>
    <t>(8131)上海全旗金融信息服务有限公司-容易借</t>
  </si>
  <si>
    <t>(8132)成都淇酷文化传媒有限公司</t>
  </si>
  <si>
    <t>(8134)深圳市擎格互联网科技有限公司-武林之王</t>
  </si>
  <si>
    <t>(8137)肇庆市智云体育信息科技有限公司</t>
  </si>
  <si>
    <t>(8139)北京学为贵教育科技有限公司</t>
  </si>
  <si>
    <t>(8143)大跃科技（深圳）有限公司-侠义英雄</t>
  </si>
  <si>
    <t>(8144)大跃科技（深圳）有限公司-战纪</t>
  </si>
  <si>
    <t>(8148)广州唯品会电子商务有限公司</t>
  </si>
  <si>
    <t>(8150)北京时代慧邦科技有限公司</t>
  </si>
  <si>
    <t>(8152)北京德水渠呈科技有限公司</t>
  </si>
  <si>
    <t>(8156)光合新知（北京）科技有限公司</t>
  </si>
  <si>
    <t>(8158)北京缘友佳遇科技有限公司</t>
  </si>
  <si>
    <t>(8159)武汉掌贝网络科技有限公司</t>
  </si>
  <si>
    <t>(107)惠州市屹立信息技术有限公司-2020</t>
  </si>
  <si>
    <t>(7346)北京织星科技有限公司</t>
  </si>
  <si>
    <t>(116)深圳市星火燎原移动互联网广告传媒有限公司</t>
  </si>
  <si>
    <t>(7398)北京密境和风科技有限公司</t>
  </si>
  <si>
    <t>(7655)广州方舟医药有限公司</t>
  </si>
  <si>
    <t>(7948)广州唯品会电子商务有限公司</t>
  </si>
  <si>
    <t>(8006)余姚市上易网络有限公司</t>
  </si>
  <si>
    <t>(8060)骐游信息科技（深圳）有限公司</t>
  </si>
  <si>
    <t>(123)天津志趣游科技有限公司</t>
  </si>
  <si>
    <t>(7845)成都欣空信息技术有限公司</t>
  </si>
  <si>
    <t>(7895)成都淇酷文化传媒有限公司</t>
  </si>
  <si>
    <t>(7898)龙游趣娃玩具有限公司</t>
  </si>
  <si>
    <t>(7933)成都惊鸟网络科技有限公司</t>
  </si>
  <si>
    <t>(7975)北京数字森林网络科技有限公司</t>
  </si>
  <si>
    <t>(7976)武汉玩九网络科技有限公司</t>
  </si>
  <si>
    <t>(7995)深圳市禾火网络科技有限公司</t>
  </si>
  <si>
    <t>(8010)深圳素心人互动娱乐有限公司</t>
  </si>
  <si>
    <t>(8020)湖南浩瀚互联网小额贷款有限公司</t>
  </si>
  <si>
    <t>(8027)重庆探陌科技有限公司</t>
  </si>
  <si>
    <t>(8030)杭州任性智能科技有限公司</t>
  </si>
  <si>
    <t>(8037)深圳市繁昌星科技有限公司</t>
  </si>
  <si>
    <t>(8047)南宁庞丰网络科技有限公司</t>
  </si>
  <si>
    <t>(8049)杭州顺为凌峰网络科技有限公司</t>
  </si>
  <si>
    <t>(8057)成都旭融科技有限公司</t>
  </si>
  <si>
    <t>(8133)成都畅玩互动科技有限公司</t>
  </si>
  <si>
    <t>(8136)深圳叮当赚网络科技有限公司</t>
  </si>
  <si>
    <t>(8140)浙江米尘数字技术有限公司</t>
  </si>
  <si>
    <t>(8142)深圳天睿网络科技有限公司</t>
  </si>
  <si>
    <t>(8146)广州炫空信息科技有限公司</t>
  </si>
  <si>
    <t xml:space="preserve">(8147)深圳前海青奢圈科技有限公司 </t>
  </si>
  <si>
    <t>(8149)广西格派科技有限公司</t>
  </si>
  <si>
    <t>(8151)湖南趣恋科技有限公司</t>
  </si>
  <si>
    <t>(8157)武汉青蛙电竞科技有限公司</t>
  </si>
  <si>
    <t>(8160)南宁市蓝鲸鱼网络科技有限公司</t>
  </si>
  <si>
    <t>(136)深圳市柳丁网络信息有限公司</t>
  </si>
  <si>
    <t>(7837)广州智悦网络科技有限公司</t>
  </si>
  <si>
    <t>(8068)深圳市阿卡索资讯股份有限公司</t>
  </si>
  <si>
    <t>(8141)上海意虎信息科技有限公司</t>
  </si>
  <si>
    <t>(139)陕西大点客科技有限公司</t>
  </si>
  <si>
    <t>(8129)北京华品博睿网络技术有限公司-boss直聘</t>
  </si>
  <si>
    <t>(142)	哇棒（北京）移动技术有限公司</t>
  </si>
  <si>
    <t>(7953)广发证券股份有限公司</t>
  </si>
  <si>
    <t>(153)西安悦目互动信息科技有限责任公司</t>
  </si>
  <si>
    <t>(8075)上海全旗金融信息服务有限公司</t>
  </si>
  <si>
    <t>(155)深圳重瞳科技有限公司</t>
  </si>
  <si>
    <t>(8091)土巴兔集团股份有限公司</t>
  </si>
  <si>
    <t>(158)深圳市掌上无限科技有限公司</t>
  </si>
  <si>
    <t>(8094)中信期货有限公司</t>
  </si>
  <si>
    <t>(160)深圳蛋丁娱乐有限公司</t>
  </si>
  <si>
    <t>(8145)北京蜜莱坞网络科技有限公司</t>
  </si>
  <si>
    <t>(152)多彩互动2022-A</t>
  </si>
  <si>
    <t>(8061)多彩A</t>
  </si>
  <si>
    <t>北京五岳互动科技有限公司</t>
  </si>
  <si>
    <t>北京五岳互动科技有限公司-华南事业部</t>
  </si>
  <si>
    <t>北京鹏泰互动广告有限公司-三星2023</t>
  </si>
  <si>
    <t>哇棒（北京）移动技术有限公司</t>
  </si>
  <si>
    <t>北京多彩互动广告有限公司-广州津虹网络传媒有限公司</t>
  </si>
  <si>
    <t>广州星量信息技术有限公司</t>
  </si>
  <si>
    <t>江苏世旅网络科技有限公司</t>
  </si>
  <si>
    <t>江苏世旅网络科技有限公司-越约</t>
  </si>
  <si>
    <t>深圳市财象云科技有限公司</t>
  </si>
  <si>
    <t>深圳市铭数信息有限公司</t>
  </si>
  <si>
    <t>深圳市星火燎原移动互联网广告传媒有限公司</t>
  </si>
  <si>
    <t>腾讯科技（深圳）有限公司</t>
  </si>
  <si>
    <t>腾讯科技（深圳）有限公司-四部</t>
  </si>
  <si>
    <t>腾讯科技（深圳）有限公司-腾讯手机管家-wifi管家-qq浏览器</t>
  </si>
  <si>
    <t>广州荔湾品唯信息服务有限公司</t>
  </si>
  <si>
    <t>广州唯品会电子商务有限公司</t>
  </si>
  <si>
    <t>肇庆市智云体育信息科技有限公司</t>
  </si>
  <si>
    <t>王小薇（销售）</t>
  </si>
  <si>
    <t>宝富金业有限公司</t>
  </si>
  <si>
    <t>北京网聘咨询有限公司</t>
  </si>
  <si>
    <t>成都三行光影传媒有限公司</t>
  </si>
  <si>
    <t>成都淇酷文化传媒有限公司</t>
  </si>
  <si>
    <t>上甲科技（深圳）有限公司</t>
  </si>
  <si>
    <t>上甲科技（深圳）有限公司-201908</t>
  </si>
  <si>
    <t>中国银河证券股份有限公司-中国银河证券</t>
  </si>
  <si>
    <t>深圳荃能网络科技有限公司</t>
  </si>
  <si>
    <t>深圳果伟科技有限公司</t>
  </si>
  <si>
    <t>深圳小鹿仝燚网络有限公司</t>
  </si>
  <si>
    <t>苏州更美互动信息科技有限公司</t>
  </si>
  <si>
    <t>苏州哈啰精灵教育科技有限公司</t>
  </si>
  <si>
    <t>天津百融科技有限公司</t>
  </si>
  <si>
    <t>天津百融科技有限公司-厂商</t>
    <phoneticPr fontId="3" type="noConversion"/>
  </si>
  <si>
    <t>广州数融互联网小额贷款有限公司</t>
  </si>
  <si>
    <t>天津志趣游科技有限公司</t>
  </si>
  <si>
    <t>西安悦目互动信息科技有限责任公司</t>
  </si>
  <si>
    <t>上海全旗金融信息服务有限公司-容易借</t>
  </si>
  <si>
    <t>长沙雷电云网络科技有限公司</t>
  </si>
  <si>
    <t>长沙雷电云网络科技有限公司-厂商</t>
  </si>
  <si>
    <t>北京达佳互联信息技术有限公司</t>
  </si>
  <si>
    <t>北京达佳互联信息技术有限公司-19三星</t>
  </si>
  <si>
    <t>北京快手科技有限公司-快手</t>
  </si>
  <si>
    <t>北京快手科技有限公司-快手极速版（新）</t>
  </si>
  <si>
    <t>北京荣达天下信息科技有限公司</t>
  </si>
  <si>
    <t>北京荣达天下信息科技有限公司</t>
    <phoneticPr fontId="3" type="noConversion"/>
  </si>
  <si>
    <t>北京掌贝网络科技有限公司</t>
  </si>
  <si>
    <t>武汉掌贝网络科技有限公司</t>
  </si>
  <si>
    <t>淮安去哪儿国际旅行社有限公司</t>
  </si>
  <si>
    <t>瑞庭网络技术（上海）有限公司</t>
  </si>
  <si>
    <t>瑞庭网络技术（上海）有限公司-2022安居客</t>
  </si>
  <si>
    <t>深圳蛋丁娱乐有限公司</t>
  </si>
  <si>
    <t>深圳市星火燎原移动互联网广告传媒有限公司-厂商</t>
  </si>
  <si>
    <t>链家网（北京）科技有限公司</t>
  </si>
  <si>
    <t>天津小屋信息科技有限公司</t>
  </si>
  <si>
    <t>深圳重瞳科技有限公司</t>
  </si>
  <si>
    <t>多彩互动2022-A</t>
  </si>
  <si>
    <t>CPA</t>
  </si>
  <si>
    <t>返现</t>
  </si>
  <si>
    <t>五八同城信息技术有限公司</t>
  </si>
  <si>
    <t>北京五八信息技术有限公司-58同城</t>
  </si>
  <si>
    <t>北京五八信息技术有限公司-招才猫直聘</t>
  </si>
  <si>
    <t>携程旅游网络技术 (上海)有限公司</t>
  </si>
  <si>
    <t>携程计算机技术（上海）有限公司</t>
  </si>
  <si>
    <t>王相清</t>
  </si>
  <si>
    <t>北京克诺思通互动广告有限公司</t>
  </si>
  <si>
    <t>深圳市极致游科技有限公司 -名酱三国</t>
  </si>
  <si>
    <t>北京链家置地房地产经纪有限公司</t>
  </si>
  <si>
    <t>北京多彩互动广告有限公司-北京链家置地房地产经纪有限公司-2021商店</t>
  </si>
  <si>
    <t>北京皮尔布莱尼软件有限公司</t>
  </si>
  <si>
    <t>北京车之家信息技术有限公司</t>
  </si>
  <si>
    <t>北京寺库商贸有限公司</t>
  </si>
  <si>
    <t>北京寺库商贸有限公司-2021</t>
  </si>
  <si>
    <t>北京搜狐新媒体信息技术有限公司</t>
  </si>
  <si>
    <t>北京搜狐新媒体信息技术有限公司-201908</t>
  </si>
  <si>
    <t>北京搜狐新媒体信息技术有限公司-搜狐新闻</t>
  </si>
  <si>
    <t>北京金堤科技有限公司-天眼查</t>
  </si>
  <si>
    <t>北京五月众合科技有限公司</t>
  </si>
  <si>
    <t>北京五月众合科技有限公司-六部</t>
  </si>
  <si>
    <t>北京新氧科技有限公司</t>
  </si>
  <si>
    <t>北京新氧科技有限公司-新氧医美</t>
  </si>
  <si>
    <t>尺颜医美（北京）咨询有限公司</t>
  </si>
  <si>
    <t>北京一帆新媒网络科技有限公司</t>
  </si>
  <si>
    <t>上海流利说信息技术有限公司</t>
  </si>
  <si>
    <t>咪咕视讯科技有限公司</t>
  </si>
  <si>
    <t>咪咕视讯科技有限公司-厂商自运营</t>
  </si>
  <si>
    <t>陕西大点客科技有限公司</t>
  </si>
  <si>
    <t>上海刊明广告有限公司</t>
  </si>
  <si>
    <t>上海阑途信息技术有限公司</t>
  </si>
  <si>
    <t>北京光桐网络科技有限公司</t>
  </si>
  <si>
    <t>北京米连科技有限公司</t>
  </si>
  <si>
    <t xml:space="preserve">北京米连科技有限公司 </t>
  </si>
  <si>
    <t>北京德水渠呈科技有限公司</t>
  </si>
  <si>
    <t>北京时代慧邦科技有限公司</t>
  </si>
  <si>
    <t>北京刚盛科技有限公司-单身附近交友</t>
  </si>
  <si>
    <t>北京五方合创网络科技有限公司-本地热聊</t>
  </si>
  <si>
    <t>北京缘友佳遇科技有限公司</t>
  </si>
  <si>
    <t>南昌绵奕信息科技有限公司</t>
  </si>
  <si>
    <t>上海小愚网络科技有限公司</t>
  </si>
  <si>
    <t>上海小愚网络科技有限公司-附近遇见爱</t>
  </si>
  <si>
    <t>上海小愚网络科技有限公司-见面聊爱交友</t>
  </si>
  <si>
    <t>成都海瑞恩网络科技有限公司</t>
  </si>
  <si>
    <t>成都海瑞恩网络科技有限公司-终端</t>
  </si>
  <si>
    <t>光合新知（北京）科技有限公司</t>
  </si>
  <si>
    <t>广州东百信息科技有限公司</t>
  </si>
  <si>
    <t>广州东百信息科技有限公司-厂商</t>
  </si>
  <si>
    <t>广州东百信息科技有限公司-95秀</t>
  </si>
  <si>
    <t>深圳讯游互动科技有限公司</t>
  </si>
  <si>
    <t>大跃科技（深圳）有限公司-龙刃</t>
  </si>
  <si>
    <t>大跃科技（深圳）有限公司-侠义英雄</t>
  </si>
  <si>
    <t>大跃科技（深圳）有限公司-战纪</t>
  </si>
  <si>
    <t>深圳市启佳星科技有限公司-洪荒神话</t>
  </si>
  <si>
    <t>深圳市启佳星科技有限公司-巨刃</t>
  </si>
  <si>
    <t>深圳市启佳星科技有限公司-武龙争道</t>
  </si>
  <si>
    <t>深圳市擎格互联网科技有限公司-爆破英雄</t>
  </si>
  <si>
    <t>深圳市擎格互联网科技有限公司-刺客</t>
  </si>
  <si>
    <t>深圳市擎格互联网科技有限公司-武林之王</t>
  </si>
  <si>
    <t>深圳讯游互动科技有限公司-屠龙烈火</t>
  </si>
  <si>
    <t>深圳有点牛信息技术有限公司-诛神</t>
  </si>
  <si>
    <t>武汉荟友网络科技有限公司</t>
  </si>
  <si>
    <t>武汉荟友网络科技有限公司-厂商</t>
  </si>
  <si>
    <t>小叶子（深圳）信息服务有限公司</t>
  </si>
  <si>
    <t>致美纷享（北京）科技有限公司</t>
  </si>
  <si>
    <t>易铭</t>
  </si>
  <si>
    <t>湖北微果网络科技有限公司</t>
  </si>
  <si>
    <t>湖北微果网络科技有限公司-1912</t>
  </si>
  <si>
    <t>拉扎斯网络科技（上海）有限公司</t>
  </si>
  <si>
    <t>拉扎斯网络科技（上海）有限公司-阿里系</t>
  </si>
  <si>
    <t>上海哔哩哔哩科技有限公司</t>
  </si>
  <si>
    <t>北京多彩互动广告有限公司-上海哔哩哔哩科技有限公司-二部</t>
  </si>
  <si>
    <t>上海宽娱数码科技有限公司-2020</t>
  </si>
  <si>
    <t>上海哔哩哔哩科技有限公司-二部</t>
  </si>
  <si>
    <t>上海全旗网络信息技术有限公司</t>
  </si>
  <si>
    <t>上海全旗网络信息技术有限公司-2021</t>
  </si>
  <si>
    <t>全优云众包（上海）电子商务有限公司-借享购</t>
  </si>
  <si>
    <t>上海全旗金融信息服务有限公司</t>
  </si>
  <si>
    <t>上海全旗金融信息服务有限公司-微贷款1</t>
  </si>
  <si>
    <t>深圳市百易信息技术有限公司</t>
  </si>
  <si>
    <t>天津学为贵教育科技有限公司</t>
  </si>
  <si>
    <t>北京学为贵教育科技有限公司</t>
  </si>
  <si>
    <t>小红书科技有限公司</t>
  </si>
  <si>
    <t>北京多彩互动广告有限公司-小红书科技有限公司-三星</t>
  </si>
  <si>
    <t>行吟信息科技（上海）有限公司-小红书</t>
  </si>
  <si>
    <t>小红书科技有限公司-三星</t>
  </si>
  <si>
    <t>优酷信息技术（北京）有限公司</t>
  </si>
  <si>
    <t>优酷信息技术（北京）有限公司-厂商-阿里系</t>
  </si>
  <si>
    <t>优视科技（中国）有限公司</t>
  </si>
  <si>
    <t>优视科技（中国）有限公司-厂商-阿里系</t>
  </si>
  <si>
    <t>优视科技（中国）有限公司-夸克</t>
  </si>
  <si>
    <t>浙江飞猪网络技术有限公司</t>
  </si>
  <si>
    <t>浙江飞猪网络技术有限公司-阿里系</t>
  </si>
  <si>
    <t>淘宝（中国）软件有限公司-飞猪</t>
  </si>
  <si>
    <t>浙江猫享电子商务有限公司</t>
  </si>
  <si>
    <t>浙江猫享电子商务有限公司-阿里系</t>
  </si>
  <si>
    <t>Taobao Network Technology Co., Ltd.</t>
  </si>
  <si>
    <t>浙江天猫技术有限公司</t>
  </si>
  <si>
    <t>北京多彩互动广告有限公司-浙江天猫技术有限公司-厂商</t>
  </si>
  <si>
    <t>考拉海购（杭州）科技有限公司-2020</t>
  </si>
  <si>
    <t>霍尔果斯多彩</t>
  </si>
  <si>
    <t>深圳市星火燎原移动互联网广告传媒有限公司-凤凰最右</t>
  </si>
  <si>
    <t>武汉玩九网络科技有限公司</t>
  </si>
  <si>
    <t>武汉玩九网络科技有限公司-伴玩</t>
  </si>
  <si>
    <t>北京亨利嘉业科技有限公司</t>
  </si>
  <si>
    <t>北京亨利嘉业科技有限公司-厂商</t>
  </si>
  <si>
    <t>北京快手科技有限公司</t>
  </si>
  <si>
    <t>北京快手科技有限公司-厂商</t>
  </si>
  <si>
    <t>小叶子（天津）科技有限公司</t>
  </si>
  <si>
    <t>小叶子（天津）科技有限公司-新客</t>
  </si>
  <si>
    <t>深圳市柳丁网络信息有限公司</t>
  </si>
  <si>
    <t>深圳市柳丁网络信息有限公司-新客</t>
  </si>
  <si>
    <t>前锦网络信息技术（上海）有限公司</t>
  </si>
  <si>
    <t>北京疯狂体育产业管理有限公司1</t>
  </si>
  <si>
    <t>海南智星昌信网络科技有限公司</t>
  </si>
  <si>
    <t>企查查科技有限公司</t>
  </si>
  <si>
    <t>企查查科技有限公司-企查查</t>
  </si>
  <si>
    <t>深圳元栈科技有限公司</t>
  </si>
  <si>
    <t>同道精英（天津）信息技术有限公司</t>
  </si>
  <si>
    <t>广州享玩网络科技有限公司</t>
  </si>
  <si>
    <t>深圳市极致游科技有限公司-塔王之王</t>
  </si>
  <si>
    <t>深圳市极致游科技有限公司-末日血战</t>
  </si>
  <si>
    <t>江苏满运软件科技有限公司</t>
  </si>
  <si>
    <t>江苏满运软件科技有限公司（新）</t>
  </si>
  <si>
    <t>江苏满运软件科技有限公司-运满满货主</t>
  </si>
  <si>
    <t>北京弘邦君达科技有限公司</t>
  </si>
  <si>
    <t>北京乙未文达科技有限公司-爱约会</t>
  </si>
  <si>
    <t>杭州宝藏优选科技有限公司</t>
  </si>
  <si>
    <t>杭州宝藏优选科技有限公司-好物盲盒</t>
  </si>
  <si>
    <t>大跃科技（深圳）有限公司-无双战纪</t>
  </si>
  <si>
    <t>深圳市启佳星科技有限公司-国战</t>
  </si>
  <si>
    <t>深圳市启佳星科技有限公司-梦幻修仙</t>
  </si>
  <si>
    <t>深圳市擎格互联网科技有限公司-修罗道online</t>
  </si>
  <si>
    <t>深圳市擎格互联网科技有限公司-追妖记</t>
  </si>
  <si>
    <t>深圳有点牛信息技术有限公司-封神劫</t>
  </si>
  <si>
    <t>北京车智赢科技有限公司</t>
  </si>
  <si>
    <t>霍尔果斯多彩互动广告有限公司-北京车智赢科技有限公司</t>
  </si>
  <si>
    <t>北京多彩互动广告有限公司-前锦网络信息技术（上海）有限公司</t>
  </si>
  <si>
    <t>上海齐屹信息科技有限公司</t>
  </si>
  <si>
    <t>上海齐屹信息科技有限公司2022</t>
  </si>
  <si>
    <t>上海齐家网信息科技股份有限公司</t>
  </si>
  <si>
    <t>GREATEST EVENT LIMITED</t>
  </si>
  <si>
    <t xml:space="preserve">中鸾信息科技（重庆）有限公司 -长城智汇 </t>
  </si>
  <si>
    <t>刘建</t>
  </si>
  <si>
    <t>深圳依时货拉拉科技有限公司</t>
  </si>
  <si>
    <t>重庆中景辰达网络技术有限公司</t>
  </si>
  <si>
    <t>成都缘开迷网络科技有限公司</t>
  </si>
  <si>
    <t>广州中盈国际认证有限公司</t>
  </si>
  <si>
    <t>上海数查科技有限公司</t>
  </si>
  <si>
    <t>上海数查科技有限公司-位寻手机定位</t>
  </si>
  <si>
    <t>深圳有点牛信息技术有限公司</t>
  </si>
  <si>
    <t>史迪奇(山东)供应链管理有限公司</t>
  </si>
  <si>
    <t>香港红狮集团有限公司</t>
  </si>
  <si>
    <t>深圳市掌上无限科技有限公司</t>
  </si>
  <si>
    <t>哇棒（北京）移动技术有限公司-华南事业部</t>
  </si>
  <si>
    <t xml:space="preserve">	哇棒（北京）移动技术有限公司</t>
  </si>
  <si>
    <t>北京疯狂体育产业管理有限公司</t>
  </si>
  <si>
    <t>北京疯狂体育产业管理有限公司-疯狂红单</t>
  </si>
  <si>
    <t>深圳市加冕加科技有限公司</t>
  </si>
  <si>
    <t>深圳市天盈互动网络技术有限公司</t>
  </si>
  <si>
    <t>武汉木仓科技股份有限公司</t>
  </si>
  <si>
    <t>深圳市前海劲锋科技有限公司</t>
  </si>
  <si>
    <t>沁阳市珍阅科技有限公司</t>
  </si>
  <si>
    <t>大跃科技（深圳）有限公司-西游天下</t>
  </si>
  <si>
    <t>深圳学无国界教育科技有限公司</t>
  </si>
  <si>
    <t>光大期货有限公司</t>
  </si>
  <si>
    <t>光大期货有限公司-光大期货</t>
  </si>
  <si>
    <t>光大期货有限公司-光大期货通</t>
  </si>
  <si>
    <t>赢火虫软件科技（上海）有限公司</t>
  </si>
  <si>
    <t>游圣（上海）文化传媒有限公司</t>
  </si>
  <si>
    <t>山西正松网络科技有限公司</t>
  </si>
  <si>
    <t>广州东晨网络科技有限公司</t>
  </si>
  <si>
    <t>广州东晨网络科技有限公司-百宝魔盒</t>
  </si>
  <si>
    <t>深圳市炫启网络科技有限公司</t>
  </si>
  <si>
    <t>国泰君安证券股份有限公司</t>
  </si>
  <si>
    <t>广州猎游信息科技有限公司</t>
  </si>
  <si>
    <t>广州猎游信息科技有限公司-2020</t>
  </si>
  <si>
    <t>上海润吉网络科技有限公司</t>
  </si>
  <si>
    <t>宁波润吉网络科技有限公司</t>
  </si>
  <si>
    <t>深圳市爱聊科技有限公司</t>
  </si>
  <si>
    <t>北京多彩互动广告有限公司-深圳市爱聊科技有限公司</t>
  </si>
  <si>
    <t>Shenzhen Chat Technology Co., LTD-2020</t>
  </si>
  <si>
    <t>深圳优优互联网络科技有限公司</t>
  </si>
  <si>
    <t>东莞天启文化传媒有限公司-球进了1</t>
  </si>
  <si>
    <t>映客网络科技（海南）有限公司</t>
  </si>
  <si>
    <t>映客网络科技（海南）有限公司-厂商-新客</t>
  </si>
  <si>
    <t>海南音悦网络科技有限公司-附近密聊</t>
  </si>
  <si>
    <t>海南音悦网络科技有限公司-同城寻欢</t>
  </si>
  <si>
    <t xml:space="preserve">金天 </t>
  </si>
  <si>
    <t>上海淇毓信息科技有限公司</t>
  </si>
  <si>
    <t>上海淇毓信息科技有限公司-三星</t>
  </si>
  <si>
    <t>上海淇毓信息科技有限公司-360借条</t>
  </si>
  <si>
    <t>全优云众包（上海）电子商务有限公司-荟享受</t>
  </si>
  <si>
    <t>杭州袋虎信息技术有限公司</t>
  </si>
  <si>
    <t>上海袋虎信息技术有限公司</t>
  </si>
  <si>
    <t>惠州市屹立信息技术有限公司</t>
  </si>
  <si>
    <t>惠州市屹立信息技术有限公司-2020</t>
  </si>
  <si>
    <t>来客互动（北京）科技发展有限公司</t>
  </si>
  <si>
    <t>北京及力科技有限公司</t>
  </si>
  <si>
    <t>深圳依时货拉拉科技有限公司-企业版</t>
  </si>
  <si>
    <t>东易日盛家居装饰集团股份有限公司</t>
  </si>
  <si>
    <t>北京多彩互动广告有限公司-东易日盛家居装饰集团股份有限公司</t>
  </si>
  <si>
    <t>南京贝湾信息科技有限公司</t>
  </si>
  <si>
    <t>大跃科技（深圳）有限公司-乱武三国</t>
  </si>
  <si>
    <t>海南浠川科技有限公司</t>
  </si>
  <si>
    <t>重庆帮考教育科技有限公司</t>
  </si>
  <si>
    <t>重庆帮考教育科技有限公司-2020</t>
  </si>
  <si>
    <t>广州市九浚信息技术有限公司</t>
  </si>
  <si>
    <t>深圳依时货拉拉科技有限公司-货拉拉司机版</t>
  </si>
  <si>
    <t>深圳市擎格互联网科技有限公司-武道破天</t>
  </si>
  <si>
    <t>北京帮小考教育科技有限公司-初级会计职称亿题库</t>
  </si>
  <si>
    <t>凤凰飞扬（北京）新媒体信息技术有限公司</t>
  </si>
  <si>
    <t>北京天盈九州网络技术有限公司</t>
  </si>
  <si>
    <t>汕头三尺信息科技有限公司</t>
  </si>
  <si>
    <t>乐擎网络科技（上海）有限公司</t>
  </si>
  <si>
    <t>乐擎网络科技（上海 ）有限公司</t>
  </si>
  <si>
    <t>碧波（北京）科技文化有限公司</t>
  </si>
  <si>
    <t>北京好势信息技术有限公司</t>
  </si>
  <si>
    <t>北京多彩互动广告有限公司-北京好势信息技术有限公司</t>
  </si>
  <si>
    <t>山西能耗网络科技有限公司</t>
  </si>
  <si>
    <t>沙宇桐</t>
  </si>
  <si>
    <t>北京字节跳动网络技术有限公司</t>
  </si>
  <si>
    <t>北京字节跳动网络技术有限公司-三星2021</t>
  </si>
  <si>
    <t>北京臻鼎科技有限公司</t>
  </si>
  <si>
    <t>姜俊妤</t>
  </si>
  <si>
    <t>北京清众教育科技有限公司</t>
  </si>
  <si>
    <t>北京闪送科技有限公司</t>
  </si>
  <si>
    <t>北京同城必应科技有限公司</t>
  </si>
  <si>
    <t>广州中盈姿本文化投资有限公司</t>
  </si>
  <si>
    <t>广州炫石网络科技有限公司</t>
  </si>
  <si>
    <t>上海极客公社企业发展有限公司</t>
  </si>
  <si>
    <t>上海轶昕信息技术有限公司-时刻天气</t>
  </si>
  <si>
    <t>常相伴（武汉）科技有限公司</t>
  </si>
  <si>
    <t>北京多彩互动广告有限公司-常相伴（武汉）科技有限公司</t>
  </si>
  <si>
    <t>武汉音节跳动科技有限公司（陪你）</t>
  </si>
  <si>
    <t>星潮闪耀移动网络科技（中国）有限公司</t>
  </si>
  <si>
    <t>北京多彩互动广告有限公司-星潮闪耀移动网络科技（中国）有限公司-六部</t>
  </si>
  <si>
    <t>新浪网技术（中国）有限公司-2020</t>
  </si>
  <si>
    <t>李蕊</t>
  </si>
  <si>
    <t>淘宝（中国）软件有限公司</t>
  </si>
  <si>
    <t>福州三六零网络小额贷款有限公司</t>
  </si>
  <si>
    <t>上海淇毓信息科技有限公司-360周转灵</t>
  </si>
  <si>
    <t>北京小米移动软件有限公司</t>
  </si>
  <si>
    <t>有品信息科技有限公司</t>
  </si>
  <si>
    <t>上海呵呵呵文化传播有限公司</t>
  </si>
  <si>
    <t>海南梦创网络科技有限公司</t>
  </si>
  <si>
    <t>杭州智越信息咨询有限公司</t>
  </si>
  <si>
    <t>上海徽道信息技术有限公司</t>
  </si>
  <si>
    <t>山西能耗网络科技有限公司-安逸借钱</t>
  </si>
  <si>
    <t>上海极客公社企业发展有限公司-即刻天气</t>
  </si>
  <si>
    <t>上海绪平信息技术有限公司</t>
  </si>
  <si>
    <t>上海弈玩网络科技有限公司</t>
  </si>
  <si>
    <t>宁波润吉网络科技有限公司-老黄历</t>
  </si>
  <si>
    <t>广州朱雀信息科技有限公司</t>
  </si>
  <si>
    <t>北京多彩互动广告有限公司-广州朱雀信息科技有限公司</t>
  </si>
  <si>
    <t>深圳市天玩网络科技有限公司</t>
  </si>
  <si>
    <t>广州花蝴碟网络科技有限公司</t>
  </si>
  <si>
    <t>上海小牛互娱智能科技有限公司</t>
  </si>
  <si>
    <t>北京豆豆鸟科技有限公司</t>
  </si>
  <si>
    <t>北京豆豆鸟科技有限公司-6部</t>
  </si>
  <si>
    <t>常青藤爸爸（北京）教育科技有限公司</t>
  </si>
  <si>
    <t>常青藤爸爸（北京）教育科技有限公司-6部</t>
  </si>
  <si>
    <t>李友成01</t>
  </si>
  <si>
    <t>北京奇元科技有限公司</t>
  </si>
  <si>
    <t>北京多彩互动广告有限公司-北京奇元科技有限公司-三星转单</t>
  </si>
  <si>
    <t>海南趣星网络科技有限公司</t>
  </si>
  <si>
    <t>南京金贝网络科技有限公司</t>
  </si>
  <si>
    <t>南京金贝网络科技有限公司-六部</t>
  </si>
  <si>
    <t>北京帮小考教育科技有限公司</t>
  </si>
  <si>
    <t>北京至简风宜信息技术有限公司</t>
  </si>
  <si>
    <t>北京优虎网络科技有限公司</t>
  </si>
  <si>
    <t>北京嘀嘀无限科技发展有限公司</t>
  </si>
  <si>
    <t>北京多彩互动广告有限公司-北京嘀嘀无限科技发展有限公司</t>
  </si>
  <si>
    <t>北京小桔科技有限公司-滴滴出行</t>
  </si>
  <si>
    <t>事业2部</t>
  </si>
  <si>
    <t>王明超</t>
  </si>
  <si>
    <t>杭州网易严选贸易有限公司</t>
  </si>
  <si>
    <t>北京多彩互动广告有限公司-杭州网易严选贸易有限公司</t>
  </si>
  <si>
    <t>杭州妙得科技有限公司</t>
  </si>
  <si>
    <t>北京酷划在线网络技术有限公司</t>
  </si>
  <si>
    <t>北京酷划在线网络技术有限公司-2020</t>
  </si>
  <si>
    <t>戴平（销售）</t>
  </si>
  <si>
    <t>北京趣拿软件科技有限公司</t>
  </si>
  <si>
    <t>北京趣拿软件科技有限公司-2020</t>
  </si>
  <si>
    <t>北京掌上壹柒科技有限公司</t>
  </si>
  <si>
    <t>北京掌上壹柒科技有限公司0516</t>
  </si>
  <si>
    <t>东莞市酷神网络科技有限公司</t>
  </si>
  <si>
    <t>云南多帮网络科技有限公司</t>
  </si>
  <si>
    <t>广州昊锐电子科技有限公司</t>
  </si>
  <si>
    <t>重庆人人斑竹网络科技有限公司</t>
  </si>
  <si>
    <t>成都正兴汇融商贸有限公司</t>
  </si>
  <si>
    <t>杭州磅礴科技有限公司</t>
  </si>
  <si>
    <t>余姚市上易网络有限公司</t>
  </si>
  <si>
    <t>杭州红花朵朵网络技术有限公司</t>
  </si>
  <si>
    <t>云南多帮网络科技有限公司-KaDa</t>
  </si>
  <si>
    <t>杭州游艺科技有限公司</t>
  </si>
  <si>
    <t>杭州游艺科技有限公司-2021</t>
  </si>
  <si>
    <t>汇智众通（深圳）科技文化产业有限公司</t>
  </si>
  <si>
    <t>汇智众通（深圳）科技文化产业有限公司-2020</t>
  </si>
  <si>
    <t>嘉泽无限（北京）网络科技有限公司</t>
  </si>
  <si>
    <t>驰江（北京）信息科技有限公司</t>
  </si>
  <si>
    <t>临高因爱科技有限公司</t>
  </si>
  <si>
    <t>南京途牛国际旅行社有限公司</t>
  </si>
  <si>
    <t>南京途牛国际旅行社有限公司-201901</t>
  </si>
  <si>
    <t>南京途牛科技有限公司</t>
  </si>
  <si>
    <t>媒体中心渠道部</t>
  </si>
  <si>
    <t>邰伟庚</t>
  </si>
  <si>
    <t>全能互动（北京）科技有限公司</t>
  </si>
  <si>
    <t>全能互动（北京）科技有限公司-渠道部</t>
  </si>
  <si>
    <t xml:space="preserve"> 全能互动（北京）科技有限公司</t>
  </si>
  <si>
    <t>上海七猫文化传媒有限公司</t>
  </si>
  <si>
    <t>上海生腾数据科技有限公司</t>
  </si>
  <si>
    <t>苏州贝尔塔数据技术有限公司</t>
  </si>
  <si>
    <t>李健超</t>
  </si>
  <si>
    <t>上海小鬼网络科技有限公司</t>
  </si>
  <si>
    <t>游戏事业部</t>
  </si>
  <si>
    <t>杜雅婷</t>
  </si>
  <si>
    <t>深圳市动彩网络科技有限公司</t>
  </si>
  <si>
    <t>深圳市懒人在线科技有限公司</t>
  </si>
  <si>
    <t>深圳市昕泰科技有限公司</t>
  </si>
  <si>
    <t>深圳市壹众互动科技有限公司</t>
  </si>
  <si>
    <t>天津转转世界科技有限责任公司</t>
  </si>
  <si>
    <t>北京转转精神科技有限责任公司</t>
  </si>
  <si>
    <t>途家网网络技术（北京）有限公司</t>
  </si>
  <si>
    <t>易云游网络技术（北京）有限公司</t>
  </si>
  <si>
    <t>万惠投资管理有限公司</t>
  </si>
  <si>
    <t>武汉九妖互娱信息技术有限公司</t>
  </si>
  <si>
    <t>武汉九妖互娱信息技术有限公司-二部</t>
  </si>
  <si>
    <t>云智联网络科技（北京）有限公司</t>
  </si>
  <si>
    <t>漳州大牛网络科技有限公司</t>
  </si>
  <si>
    <t>上海憨牛电器有限公司-2020</t>
  </si>
  <si>
    <t>中信百信银行股份有限公司</t>
  </si>
  <si>
    <t>中信百信银行股份有限公司-华南事业部</t>
  </si>
  <si>
    <t>北京派瑞威行互联技术有限公司-腾讯22年</t>
  </si>
  <si>
    <t>网易有道信息技术（北京）有限公司-腾讯</t>
  </si>
  <si>
    <t>深圳市小赢普惠科技有限责任公司</t>
  </si>
  <si>
    <t>深圳市小赢普惠科技有限责任公司-1</t>
  </si>
  <si>
    <t>瓜子汽车服务（天津）有限公司</t>
  </si>
  <si>
    <t>瓜子汽车服务（天津）有限公司-信息流</t>
  </si>
  <si>
    <t>北京派瑞威行互联技术有限公司-腾讯22年</t>
    <phoneticPr fontId="3" type="noConversion"/>
  </si>
  <si>
    <t>APP ID</t>
  </si>
  <si>
    <t>微信原始ID</t>
  </si>
  <si>
    <t>公众号名称</t>
  </si>
  <si>
    <t>主要运营人员</t>
  </si>
  <si>
    <t>地域</t>
  </si>
  <si>
    <t>k框</t>
  </si>
  <si>
    <t>广告主集团</t>
  </si>
  <si>
    <t>所属服务商名称</t>
  </si>
  <si>
    <t>所属服务商UID</t>
  </si>
  <si>
    <t>所属服务商SPID</t>
  </si>
  <si>
    <t>现金消耗（元）</t>
  </si>
  <si>
    <t>信用金消耗（元）</t>
  </si>
  <si>
    <t>虚拟金消耗（元）</t>
  </si>
  <si>
    <t>赠送金消耗（元）</t>
  </si>
  <si>
    <t>红包消耗</t>
  </si>
  <si>
    <t>微信内购赠送金消耗</t>
  </si>
  <si>
    <t>微信内购快周转消耗</t>
  </si>
  <si>
    <t>专用金消耗</t>
  </si>
  <si>
    <t>补偿虚拟金消耗</t>
  </si>
  <si>
    <t>安卓定向应用金消耗</t>
  </si>
  <si>
    <t>TCC赠送金消耗（微信广告）</t>
  </si>
  <si>
    <t>微信专用小游戏抵用金消耗</t>
  </si>
  <si>
    <t>2023-02-01 - 2023-02-28</t>
  </si>
  <si>
    <t>--</t>
  </si>
  <si>
    <t>金融</t>
  </si>
  <si>
    <t>银行</t>
  </si>
  <si>
    <t>北京市-北京市</t>
  </si>
  <si>
    <t>k3_frame</t>
  </si>
  <si>
    <t>-</t>
  </si>
  <si>
    <t>北京派瑞威行互联技术有限公司</t>
  </si>
  <si>
    <t>家庭教育</t>
  </si>
  <si>
    <t>网易有道</t>
  </si>
  <si>
    <t>出版发行</t>
  </si>
  <si>
    <t>图书出版</t>
  </si>
  <si>
    <t>纪要</t>
  </si>
  <si>
    <t>网络小额贷款</t>
  </si>
  <si>
    <t>广东省-深圳市</t>
  </si>
  <si>
    <t>小赢卡贷</t>
  </si>
  <si>
    <t>广东壹号大药房连锁有限公司</t>
  </si>
  <si>
    <t>华为软件技术有限公司</t>
  </si>
  <si>
    <t>广州小迈网络科技有限公司-四部</t>
  </si>
  <si>
    <t>广州杰推网络科技有限公司</t>
  </si>
  <si>
    <t>杭州觅时文化创意有限公司</t>
  </si>
  <si>
    <t>杭州万誉市场营销策划有限公司</t>
  </si>
  <si>
    <t>达疆网络科技（上海）有限公司</t>
  </si>
  <si>
    <t>广州虎牙信息科技有限公司</t>
  </si>
  <si>
    <t>霍尔果斯多彩互动广告有限公司</t>
  </si>
  <si>
    <t>广州圣琪网络科技有限公司</t>
  </si>
  <si>
    <t>广州市傲亿信息技术有限公司</t>
  </si>
  <si>
    <t>珠海云迈网络科技有限公司</t>
  </si>
  <si>
    <t>珠海云迈网络科技有限公司-201905</t>
  </si>
  <si>
    <t>爱空间科技(北京)有限公司</t>
  </si>
  <si>
    <t>爱空间科技（北京）有限公司</t>
  </si>
  <si>
    <t>广西佰领网络科技有限公司</t>
  </si>
  <si>
    <t>北京好西好信息技术有限公司</t>
  </si>
  <si>
    <t>北京天创时代信息技术有限公司</t>
  </si>
  <si>
    <t>成都通寓游网络科技有限公司</t>
  </si>
  <si>
    <t>成都云客集科技有限公司</t>
  </si>
  <si>
    <t>成都陌对科技有限公司</t>
  </si>
  <si>
    <t>杭州想遇文化传播有限公司</t>
  </si>
  <si>
    <t>厦门丹橙网络科技有限公司</t>
  </si>
  <si>
    <t>上海鸿苏文化传媒有限公司</t>
  </si>
  <si>
    <t>重庆甜瓜科技有限公司</t>
  </si>
  <si>
    <t>重庆甜瓜科技有限公司-厂商</t>
  </si>
  <si>
    <t>安徽天润智通信息科技有限公司北京分公司</t>
  </si>
  <si>
    <t>安徽天润智通信息科技有限公司</t>
  </si>
  <si>
    <t>众安在线财产保险股份有限公司</t>
  </si>
  <si>
    <t>北京蓝犀牛信息技术有限公司</t>
  </si>
  <si>
    <t>2023年2月</t>
    <phoneticPr fontId="3" type="noConversion"/>
  </si>
  <si>
    <t>广州智悦网络科技有限公司</t>
  </si>
  <si>
    <t>广州智悦网络科技有限公司1</t>
  </si>
  <si>
    <t>上海壹佰米网络科技有限公司</t>
  </si>
  <si>
    <t>上海壹佰米网络科技有限公司-厂商</t>
  </si>
  <si>
    <t>深圳宜搜天下科技股份有限公司</t>
  </si>
  <si>
    <t>深圳宜搜天下科技股份有限公司-厂商</t>
  </si>
  <si>
    <t>广州奇异果互动科技股份有限公司</t>
  </si>
  <si>
    <t>广州我有货源科技有限公司</t>
  </si>
  <si>
    <t>惠州市我有货源科技有限公司</t>
  </si>
  <si>
    <t>霍尔果斯年华网络科技有限公司</t>
  </si>
  <si>
    <t>北京多宝灵动科技有限公司</t>
  </si>
  <si>
    <t>金华当歌网络科技有限公司</t>
  </si>
  <si>
    <t>深圳市仁誉浩科技有限公司</t>
  </si>
  <si>
    <t>深圳市晚风撩人科技有限公司</t>
  </si>
  <si>
    <t>山东聚宝网络科技有限公司</t>
  </si>
  <si>
    <t>深圳市初因未来信息技术有限公司</t>
  </si>
  <si>
    <t>南宁辰星互娱科技有限公司</t>
  </si>
  <si>
    <t>武汉市时空造物信息科技有限公司</t>
  </si>
  <si>
    <t>深圳市飞驰互动科技有限公司</t>
  </si>
  <si>
    <t>深圳英派互动技术有限公司</t>
  </si>
  <si>
    <t>广西南宁酷爱互动科技有限公司</t>
  </si>
  <si>
    <t>深圳英派互动技术有限公司</t>
    <phoneticPr fontId="7" type="noConversion"/>
  </si>
  <si>
    <t>珠海金山办公软件有限公司</t>
  </si>
  <si>
    <t>北京得间科技有限公司</t>
  </si>
  <si>
    <t>海南掌阅科技有限公司-新客</t>
    <phoneticPr fontId="7" type="noConversion"/>
  </si>
  <si>
    <t>杭州聚轮网络科技有限公司</t>
  </si>
  <si>
    <t>杭州聚轮网络科技有限公司-厂商</t>
  </si>
  <si>
    <t>上海幻想七猫数字技术有限公司</t>
  </si>
  <si>
    <t>天津酷阅信息科技有限公司</t>
  </si>
  <si>
    <t>天津酷阅信息科技有限公司-终端</t>
  </si>
  <si>
    <t>艺线(广州)传媒科技有限公司</t>
  </si>
  <si>
    <t>艺线（广州）传媒科技有限公司</t>
  </si>
  <si>
    <t>宏祥汇久（海南）信息科技有限公司</t>
  </si>
  <si>
    <t>北京优缘网络科技有限公司</t>
  </si>
  <si>
    <t>海南哆贝信息科技有限公司</t>
  </si>
  <si>
    <t>上海友动网络科技有限公司</t>
  </si>
  <si>
    <t>申银万国期货有限公司</t>
  </si>
  <si>
    <t>深圳市布布网络科技有限公司</t>
  </si>
  <si>
    <t>刘畅</t>
  </si>
  <si>
    <t>杭州满力网络科技有限公司</t>
  </si>
  <si>
    <t>杭州满力网络科技有限公司-新客</t>
  </si>
  <si>
    <t>杭州无悠网络技术有限公司</t>
  </si>
  <si>
    <t>杭州信狐网络信息服务有限公司</t>
  </si>
  <si>
    <t>湖南浩瀚汇通互联网小额贷款有限公司</t>
  </si>
  <si>
    <t>成都天翼空间科技有限公司</t>
  </si>
  <si>
    <t>四川公用信息产业有限责任公司</t>
  </si>
  <si>
    <t>北京星生纪网络科技有限公司</t>
  </si>
  <si>
    <t>广州氧气宝宝教育咨询服务有限公司</t>
  </si>
  <si>
    <t>上海赛可出行科技服务有限公司</t>
  </si>
  <si>
    <t>深圳市鹏中科技有限公司</t>
  </si>
  <si>
    <t>深圳市鹏中科技有限公司-2022</t>
  </si>
  <si>
    <t>西安启程智达网络科技有限公司</t>
  </si>
  <si>
    <t>北京折品世纪科技有限公司</t>
  </si>
  <si>
    <t>武汉鹏宏网络科技有限公司</t>
  </si>
  <si>
    <t>北京技加科技有限公司</t>
  </si>
  <si>
    <t>海南掌阅科技有限公司</t>
    <phoneticPr fontId="7" type="noConversion"/>
  </si>
  <si>
    <t>北京思行合一文化传播有限公司</t>
  </si>
  <si>
    <t>北京思行合一文化传播有限公司-厂商</t>
  </si>
  <si>
    <t>海南数擎科技有限公司</t>
  </si>
  <si>
    <t>上海东证期货有限公司</t>
  </si>
  <si>
    <t>上海东证期货有限公司-新</t>
  </si>
  <si>
    <t>北京天创时代信息技术有限公司1</t>
  </si>
  <si>
    <t>邯郸市现叶网络科技有限公司</t>
  </si>
  <si>
    <t>福建快悠悠信息科技有限公司</t>
  </si>
  <si>
    <t>育宝堂（杭州）科技有限公司</t>
  </si>
  <si>
    <t>深圳市海纳鸿开文化服务有限公司</t>
  </si>
  <si>
    <t>深圳闪电修网络科技有限公司</t>
  </si>
  <si>
    <t>深圳市趣推科技有限公司</t>
  </si>
  <si>
    <t>滴天髓文化科技（深圳）有限公司</t>
  </si>
  <si>
    <t>滴天髓策划（深圳）有限公司</t>
  </si>
  <si>
    <t>秦皇岛晶音网络科技有限公司</t>
  </si>
  <si>
    <t>杭州东界科技有限公司</t>
  </si>
  <si>
    <t>山东及时雨汽车科技有限公司</t>
  </si>
  <si>
    <t>北京次元天网科技有限公司</t>
  </si>
  <si>
    <t>陕西协合共享健康科技股份有限公司</t>
  </si>
  <si>
    <t>新浪网技术（中国）有限公司</t>
  </si>
  <si>
    <t>杭州顶点财经网络传媒有限公司</t>
  </si>
  <si>
    <t>北京欢宇时空科技有限公司</t>
  </si>
  <si>
    <t>福州炫之境网络科技有限公司</t>
  </si>
  <si>
    <t>张珊珊</t>
  </si>
  <si>
    <t>厦门蚁力聚创数字科技有限公司</t>
  </si>
  <si>
    <t>合肥蓝庭网络科技有限公司</t>
  </si>
  <si>
    <t>蔚蓝一心科技(成都)有限公司</t>
  </si>
  <si>
    <t>蔚蓝一心科技（成都）有限公司</t>
  </si>
  <si>
    <t>933830574064271872</t>
  </si>
  <si>
    <t>第一视频（北京）国际文旅集团有限公司</t>
  </si>
  <si>
    <t>智乘（浙江）网络科技有限公司</t>
  </si>
  <si>
    <t>903628492443222784</t>
  </si>
  <si>
    <t>上海前煦信息科技有限公司</t>
  </si>
  <si>
    <t>成都跃趣软件有限公司</t>
  </si>
  <si>
    <t>德邦证券股份有限公司</t>
  </si>
  <si>
    <t>合肥酷量网络科技有限公司</t>
  </si>
  <si>
    <t>沈阳盘球科技有限公司</t>
  </si>
  <si>
    <t>吉林省学梯教育科技有限公司</t>
  </si>
  <si>
    <t>吉林省腾扬网络科技有限公司</t>
  </si>
  <si>
    <t>深圳市易醇国际商贸有限公司</t>
  </si>
  <si>
    <t>深圳市数道科技有限公司</t>
  </si>
  <si>
    <t>广西非凡网络科技有限公司</t>
  </si>
  <si>
    <t>深圳市香草互娱科技企业</t>
  </si>
  <si>
    <t>深圳市甜筒网络科技有限公司</t>
  </si>
  <si>
    <t>深圳市甜筒网络科技有限公司-四部</t>
  </si>
  <si>
    <t>深圳声乐动心科技企业</t>
  </si>
  <si>
    <t>华风新天信息技术（北京）有限责任公司</t>
  </si>
  <si>
    <t>华凤新天信息技术有限公司</t>
  </si>
  <si>
    <t>《健康时报》社有限责任公司</t>
  </si>
  <si>
    <t>北京清科创业信息咨询有限公司</t>
  </si>
  <si>
    <t>清科管理顾问集团有限公司</t>
  </si>
  <si>
    <t>上海泽思网络科技有限公司</t>
  </si>
  <si>
    <t>上海斯干网络科技有限公司</t>
  </si>
  <si>
    <t>上海意略明数字科技股份有限公司</t>
  </si>
  <si>
    <t>海南脉麒信息科技有限公司</t>
  </si>
  <si>
    <t>威海添彩网络科技有限公司</t>
  </si>
  <si>
    <t>北京理想绮丽科技有限公司</t>
  </si>
  <si>
    <t>北京艺狐在线网络科技有限公司</t>
  </si>
  <si>
    <t>上海及未科技有限公司</t>
  </si>
  <si>
    <t>广州博冠信息科技有限公司</t>
  </si>
  <si>
    <t>广州网易计算机系统有限公司</t>
  </si>
  <si>
    <t>深圳意流坊科技有限公司</t>
  </si>
  <si>
    <t>深圳市手指游科技有限公司</t>
  </si>
  <si>
    <t>深圳市掌上远景科技有限公司</t>
  </si>
  <si>
    <t>北京旷益科技有限公司</t>
  </si>
  <si>
    <t>武汉元气少年信息技术有限公司</t>
  </si>
  <si>
    <t>深圳市戴欧妮网络科技有限公司</t>
  </si>
  <si>
    <t>广州闪趣网络科技有限公司</t>
  </si>
  <si>
    <t>广州市来特悦游信息科技有限公司</t>
  </si>
  <si>
    <t>北京智诚风信网络科技有限公司</t>
  </si>
  <si>
    <t>上海律舟信息科技有限公司</t>
  </si>
  <si>
    <t>北京店店赚科技有限公司</t>
  </si>
  <si>
    <t>上海祥明网络科技有限公司</t>
  </si>
  <si>
    <t>长沙市德茂文化有限公司</t>
  </si>
  <si>
    <t>上海米牛网络科技股份有限公司</t>
  </si>
  <si>
    <t>重庆嵘泰锱商贸有限公司</t>
  </si>
  <si>
    <t>重庆嵘泰锱商贸有限公司-2021ov新</t>
  </si>
  <si>
    <t>北京智湃科技有限公司</t>
  </si>
  <si>
    <t>山西联信网络科技有限公司</t>
  </si>
  <si>
    <t>成都薯片科技有限公司</t>
  </si>
  <si>
    <t>上海数问科技有限公司</t>
  </si>
  <si>
    <t>重庆赢者科技有限公司</t>
  </si>
  <si>
    <t>深圳市满意一百管理咨询有限公司</t>
  </si>
  <si>
    <t>湖南天翼鸿云电讯有限公司</t>
  </si>
  <si>
    <t>福建省创游网络科技有限公司</t>
  </si>
  <si>
    <t>杭州弧途科技有限公司</t>
  </si>
  <si>
    <t>宁波曜新人力资源有限公司</t>
  </si>
  <si>
    <t>重庆八域信息科技有限公司</t>
  </si>
  <si>
    <t>王雯雯</t>
  </si>
  <si>
    <t>亿动魔方（北京）科技有限公司</t>
  </si>
  <si>
    <t>北京无间共情有限责任公司</t>
  </si>
  <si>
    <t>北京爱康互联信息技术有限公司</t>
  </si>
  <si>
    <t>北京爱康体检宝健康科技有限公司</t>
  </si>
  <si>
    <t>丁悦（销售）</t>
  </si>
  <si>
    <t>北京超职梦想科技有限公司</t>
  </si>
  <si>
    <t>北京超职科技有限公司</t>
  </si>
  <si>
    <t>北京大汉成吉科技发展有限公司</t>
  </si>
  <si>
    <t>刘贾冠衡</t>
  </si>
  <si>
    <t>滴滴出行科技有限公司</t>
  </si>
  <si>
    <t>北京点众科技股份有限公司</t>
  </si>
  <si>
    <t>北京点众科技股份有限公司（新）</t>
  </si>
  <si>
    <t>北京鼎力创世科技有限公司</t>
  </si>
  <si>
    <t>北京海田冀网络科技有限公司</t>
  </si>
  <si>
    <t>金源广告</t>
  </si>
  <si>
    <t>北京悟空出行科技有限公司</t>
  </si>
  <si>
    <t>北京金源互动广告有限公司-北京悟空出行科技有限公司</t>
  </si>
  <si>
    <t>北京蓝坤互动网络科技有限公司</t>
  </si>
  <si>
    <t>北京蓝坤互动网络科技有限公司2019</t>
  </si>
  <si>
    <t>紫博蓝网络科技（北京）股份有限公司</t>
  </si>
  <si>
    <t>北京链家房地产经纪有限公司</t>
  </si>
  <si>
    <t>北京闪银奇异科技有限公司</t>
  </si>
  <si>
    <t>北京世诚优聘科技发展有限公司</t>
  </si>
  <si>
    <t>北京一起去工作科技发展有限公司</t>
  </si>
  <si>
    <t>北京搜狐新媒体信息技术有限公司1</t>
  </si>
  <si>
    <t>北京钛视镁科技有限公司</t>
  </si>
  <si>
    <t>王璟（销售）</t>
  </si>
  <si>
    <t>北京文星在线科技有限公司</t>
  </si>
  <si>
    <t>北京西南偏南科技有限公司</t>
  </si>
  <si>
    <t>北京以诺畅游网络科技有限公司</t>
  </si>
  <si>
    <t>王玥</t>
  </si>
  <si>
    <t>北京亿心宜行汽车技术开发服务有限公司</t>
  </si>
  <si>
    <t>北京易加盟科技有限公司</t>
  </si>
  <si>
    <t>北京硬核聚视科技有限公司</t>
  </si>
  <si>
    <t>北京硬核聚视科技有限公司-1910</t>
  </si>
  <si>
    <t xml:space="preserve">
北京智阅网络科技有限公司</t>
  </si>
  <si>
    <t>北京智阅网络科技有限公司</t>
  </si>
  <si>
    <t xml:space="preserve">
舶乐蜜电子商务（上海）有限公司</t>
  </si>
  <si>
    <t>舶乐蜜电子商务（上海）有限公司</t>
  </si>
  <si>
    <t>上海播乐网络科技有限公司</t>
  </si>
  <si>
    <t>车巴达（苏州）网络科技有限公司</t>
  </si>
  <si>
    <t>陈圆</t>
  </si>
  <si>
    <t>成都瑞安云科技股份有限公司</t>
  </si>
  <si>
    <t>广州梦映动漫网络科技有限公司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</si>
  <si>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</si>
  <si>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</si>
  <si>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</si>
  <si>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杭州古米网络科技有限公司</t>
  </si>
  <si>
    <t>厦门旺贷金融技术服务有限公司</t>
  </si>
  <si>
    <t>杭州化雨邑动科技有限公司</t>
  </si>
  <si>
    <t>财通证券股份有限公司</t>
  </si>
  <si>
    <t>杭州蔷予科技有限公司</t>
  </si>
  <si>
    <t>杭州青灯网络科技有限公司</t>
  </si>
  <si>
    <t>杭州万像袋信息科技有限公司</t>
  </si>
  <si>
    <t>杭州中展科技有限公司</t>
  </si>
  <si>
    <t>叶丹</t>
  </si>
  <si>
    <t>皇包车（无锡）旅游管理有限公司</t>
  </si>
  <si>
    <t>北京纯粹旅行有限公司</t>
  </si>
  <si>
    <t>霍尔果斯百乘金蛋科技有限公司</t>
  </si>
  <si>
    <t>霍尔果斯百乘金蛋科技有限公司201907</t>
  </si>
  <si>
    <t>三河叶海达尚科技有限公司</t>
  </si>
  <si>
    <t>江苏慧松信息科技有限公司</t>
  </si>
  <si>
    <t>江苏优蓝招聘信息科技有限公司</t>
  </si>
  <si>
    <t>上海优尔蓝信息科技股份有限公司</t>
  </si>
  <si>
    <t>晋松(上海)网络信息技术有限公司</t>
  </si>
  <si>
    <t>晋松（上海）网络信息技术有限公司</t>
  </si>
  <si>
    <t>南方基金管理股份有限公司</t>
  </si>
  <si>
    <t>南京买哪儿网络科技有限公司</t>
  </si>
  <si>
    <t>上海哔噜科技有限公司</t>
  </si>
  <si>
    <t>南京哔噜科技有限公司</t>
  </si>
  <si>
    <t>上海震略信息科技有限公司</t>
  </si>
  <si>
    <t>上海浩渠文化传播有限公司</t>
  </si>
  <si>
    <t>上海新汇通投资顾问有限公司</t>
  </si>
  <si>
    <t>新浪时金（上海）信息技术有限公司</t>
  </si>
  <si>
    <t>上海粟金网络科技有限公司</t>
  </si>
  <si>
    <t>秦健峰</t>
  </si>
  <si>
    <t>上海投中信息咨询股份有限公司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</si>
  <si>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</si>
  <si>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</si>
  <si>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</si>
  <si>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</si>
  <si>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韩洲</t>
  </si>
  <si>
    <t>上海易点时空网络有限公司</t>
  </si>
  <si>
    <t>上海易点时空网络有限公司-201812</t>
  </si>
  <si>
    <t>小轮（上海）网络科技有限公司</t>
  </si>
  <si>
    <t>上海誉炎网络科技有限公司</t>
  </si>
  <si>
    <t>娄康鹏</t>
  </si>
  <si>
    <t>深圳华盛商业发展有限公司</t>
  </si>
  <si>
    <t>深圳华盛商业发展有限公司2</t>
  </si>
  <si>
    <t>深圳洽客科技有限公司</t>
  </si>
  <si>
    <t>萍乡市探丸网络科技有限公司</t>
  </si>
  <si>
    <t>深圳市优品投资顾问有限公司</t>
  </si>
  <si>
    <t>四川享宇金信金融科技有限公司</t>
  </si>
  <si>
    <t>四川享宇科技有限公司</t>
  </si>
  <si>
    <t>网际傲游（北京）科技有限公司</t>
  </si>
  <si>
    <t>北京傲游天下科技有限公司</t>
  </si>
  <si>
    <t>维度畅游（北京）信息技术有限公司</t>
  </si>
  <si>
    <t>北京兔玩在线科技有限公司</t>
  </si>
  <si>
    <t>温州温华网络科技有限公司</t>
  </si>
  <si>
    <t>五矿电子商务有限公司</t>
  </si>
  <si>
    <t>武汉华中时讯科技有限责任公司</t>
  </si>
  <si>
    <t>新传在线（北京）信息技术有限公司</t>
  </si>
  <si>
    <t>新传在线(北京)信息技术有限公司</t>
  </si>
  <si>
    <t>鑫涌算力信息科技（上海）有限公司</t>
  </si>
  <si>
    <t>贵港市信德小额贷款有限公司</t>
  </si>
  <si>
    <t>宜宾市换换优品再生资源回收有限公司</t>
  </si>
  <si>
    <t>深圳市换换数码有限公司</t>
  </si>
  <si>
    <t>有货（江苏）商贸服务有限公司</t>
  </si>
  <si>
    <t>南京新与力文化传播有限公司</t>
  </si>
  <si>
    <t>云智联网络科技（北京）有限公司201901</t>
  </si>
  <si>
    <t>智品互动（北京）科技有限公司</t>
  </si>
  <si>
    <t>霍尔果斯智赢互动科技有限公司</t>
  </si>
  <si>
    <t>中互保（北京）科技有限公司</t>
  </si>
  <si>
    <t>龙岩市趣语网络科技有限公司</t>
  </si>
  <si>
    <t>青岛晶彩无限信息科技有限公司-初心</t>
    <phoneticPr fontId="3" type="noConversion"/>
  </si>
  <si>
    <t>龙岩市畅玩网络科技有限公司</t>
  </si>
  <si>
    <t>大连缘分天空网络科技有限公司</t>
  </si>
  <si>
    <t>大连嫇奵网络技术有限公司</t>
  </si>
  <si>
    <t>返货</t>
    <phoneticPr fontId="7" type="noConversion"/>
  </si>
  <si>
    <t>华为云计算技术有限公司</t>
    <phoneticPr fontId="7" type="noConversion"/>
  </si>
  <si>
    <t>成都品果科技有限公司</t>
  </si>
  <si>
    <t>投放操作账户名称</t>
  </si>
  <si>
    <t>总消耗(¥)</t>
  </si>
  <si>
    <t>现金消耗(¥)</t>
  </si>
  <si>
    <t>置换消耗(¥)</t>
  </si>
  <si>
    <t>赠送消耗(¥)</t>
  </si>
  <si>
    <t>耀星流量券消耗</t>
  </si>
  <si>
    <t>全部汇总</t>
  </si>
  <si>
    <t>900010536</t>
  </si>
  <si>
    <t>900010535</t>
  </si>
  <si>
    <t>900010504</t>
  </si>
  <si>
    <t>900010490</t>
  </si>
  <si>
    <t>上海可得光学科技有限公司</t>
  </si>
  <si>
    <t>900010478</t>
  </si>
  <si>
    <t>900010399</t>
  </si>
  <si>
    <t>900010306</t>
  </si>
  <si>
    <t>900010282</t>
  </si>
  <si>
    <t>900010265</t>
  </si>
  <si>
    <t>北京小刀万维科技有限公司</t>
  </si>
  <si>
    <t>900010247</t>
  </si>
  <si>
    <t>900010230</t>
  </si>
  <si>
    <t>900010229</t>
  </si>
  <si>
    <t>900010215</t>
  </si>
  <si>
    <t>900010197</t>
  </si>
  <si>
    <t>900010139</t>
  </si>
  <si>
    <t>湖南今圣千网络科技有限公司</t>
  </si>
  <si>
    <t>900010105</t>
  </si>
  <si>
    <t>900010096</t>
  </si>
  <si>
    <t>佛山市顶亿科技有限公司</t>
  </si>
  <si>
    <t>900010083</t>
  </si>
  <si>
    <t>900010077</t>
  </si>
  <si>
    <t>成都诺锐仰网络科技有限公司</t>
  </si>
  <si>
    <t>900010008</t>
  </si>
  <si>
    <t>900010000</t>
  </si>
  <si>
    <t>合肥墨格网络科技有限公司</t>
  </si>
  <si>
    <t>900009970</t>
  </si>
  <si>
    <t>900009960</t>
  </si>
  <si>
    <t>长沙卡信信息科技有限公司</t>
  </si>
  <si>
    <t>900009892</t>
  </si>
  <si>
    <t>深圳市消费宝网络科技有限公司</t>
  </si>
  <si>
    <t>900009882</t>
  </si>
  <si>
    <t>南宁星糖网络科技有限公司</t>
  </si>
  <si>
    <t>900009860</t>
  </si>
  <si>
    <t>900009851</t>
  </si>
  <si>
    <t>900009832</t>
  </si>
  <si>
    <t>天津纪享互动科技有限公司</t>
  </si>
  <si>
    <t>900009798</t>
  </si>
  <si>
    <t>900009797</t>
  </si>
  <si>
    <t>900009791</t>
  </si>
  <si>
    <t>900009777</t>
  </si>
  <si>
    <t>上海芳花科技有限公司</t>
  </si>
  <si>
    <t>900009765</t>
  </si>
  <si>
    <t>深圳叮咚租机科技信息有限公司</t>
  </si>
  <si>
    <t>900009727</t>
  </si>
  <si>
    <t>900009725</t>
  </si>
  <si>
    <t>900009720</t>
  </si>
  <si>
    <t>900009711</t>
  </si>
  <si>
    <t>900009604</t>
  </si>
  <si>
    <t>合肥畅聊网络科技有限公司</t>
  </si>
  <si>
    <t>900009570</t>
  </si>
  <si>
    <t>900009554</t>
  </si>
  <si>
    <t>900009518</t>
  </si>
  <si>
    <t>上汽通用汽车有限公司</t>
  </si>
  <si>
    <t>900009516</t>
  </si>
  <si>
    <t>900009495</t>
  </si>
  <si>
    <t>900009475</t>
  </si>
  <si>
    <t>武汉星播客网络科技有限公司</t>
  </si>
  <si>
    <t>900009474</t>
  </si>
  <si>
    <t>900009456</t>
  </si>
  <si>
    <t>900009437</t>
  </si>
  <si>
    <t>杭州新意互动信息技术有限公司</t>
  </si>
  <si>
    <t>900009402</t>
  </si>
  <si>
    <t>北京中科智美科技有限公司</t>
  </si>
  <si>
    <t>900009398</t>
  </si>
  <si>
    <t>杭州裳芸科技有限公司</t>
  </si>
  <si>
    <t>900009395</t>
  </si>
  <si>
    <t>900009374</t>
  </si>
  <si>
    <t>900009314</t>
  </si>
  <si>
    <t>广州勇推网络科技有限公司</t>
  </si>
  <si>
    <t>900009311</t>
  </si>
  <si>
    <t>900009242</t>
  </si>
  <si>
    <t>900009222</t>
  </si>
  <si>
    <t>广州宝点数字化科技有限公司</t>
  </si>
  <si>
    <t>900009220</t>
  </si>
  <si>
    <t>广州探迹科技有限公司</t>
  </si>
  <si>
    <t>900009182</t>
  </si>
  <si>
    <t>北京心对网络科技有限公司</t>
  </si>
  <si>
    <t>900009171</t>
  </si>
  <si>
    <t>中国电信股份有限公司四川分公司</t>
  </si>
  <si>
    <t>900009106</t>
  </si>
  <si>
    <t>900009023</t>
  </si>
  <si>
    <t>900008974</t>
  </si>
  <si>
    <t>北京小梨儿无忧未来科技有限公司</t>
  </si>
  <si>
    <t>900008928</t>
  </si>
  <si>
    <t>900008912</t>
  </si>
  <si>
    <t>900008897</t>
  </si>
  <si>
    <t>900008873</t>
  </si>
  <si>
    <t>900008787</t>
  </si>
  <si>
    <t>900008698</t>
  </si>
  <si>
    <t>900008672</t>
  </si>
  <si>
    <t>900008654</t>
  </si>
  <si>
    <t>900008485</t>
  </si>
  <si>
    <t>900008466</t>
  </si>
  <si>
    <t>900008451</t>
  </si>
  <si>
    <t>壹药网科技（上海）股份有限公司</t>
  </si>
  <si>
    <t>900008437</t>
  </si>
  <si>
    <t>900008426</t>
  </si>
  <si>
    <t>900008410</t>
  </si>
  <si>
    <t>成都铭日芷星科技有限公司</t>
  </si>
  <si>
    <t>900008360</t>
  </si>
  <si>
    <t>900008340</t>
  </si>
  <si>
    <t>深圳东城世纪科技有限公司</t>
  </si>
  <si>
    <t>900008278</t>
  </si>
  <si>
    <t>恒等式科技（北京）有限公司</t>
  </si>
  <si>
    <t>900008268</t>
  </si>
  <si>
    <t>900008230</t>
  </si>
  <si>
    <t>900008222</t>
  </si>
  <si>
    <t>900008129</t>
  </si>
  <si>
    <t>900008108</t>
  </si>
  <si>
    <t>湖南巍泱科技有限公司</t>
  </si>
  <si>
    <t>900008032</t>
  </si>
  <si>
    <t>北京红棉小冰科技有限公司</t>
  </si>
  <si>
    <t>900008031</t>
  </si>
  <si>
    <t>900007971</t>
  </si>
  <si>
    <t>深圳市当换网络科技有限公司</t>
  </si>
  <si>
    <t>900007951</t>
  </si>
  <si>
    <t>四川吉点泰达网络科技有限公司</t>
  </si>
  <si>
    <t>900007948</t>
  </si>
  <si>
    <t>900007937</t>
  </si>
  <si>
    <t>900007925</t>
  </si>
  <si>
    <t>成都优智乐科技有限公司</t>
  </si>
  <si>
    <t>900007893</t>
  </si>
  <si>
    <t>600007837</t>
  </si>
  <si>
    <t>600007814</t>
  </si>
  <si>
    <t>600007790</t>
  </si>
  <si>
    <t>600007767</t>
  </si>
  <si>
    <t>600007766</t>
  </si>
  <si>
    <t>海南幻视无限科技有限公司</t>
  </si>
  <si>
    <t>600007757</t>
  </si>
  <si>
    <t>600007704</t>
  </si>
  <si>
    <t>600007680</t>
  </si>
  <si>
    <t>600007657</t>
  </si>
  <si>
    <t>上海星熵信息技术有限公司</t>
  </si>
  <si>
    <t>600007610</t>
  </si>
  <si>
    <t>600007582</t>
  </si>
  <si>
    <t>600007559</t>
  </si>
  <si>
    <t>北京添星文化传媒有限公司</t>
  </si>
  <si>
    <t>600007546</t>
  </si>
  <si>
    <t>600007541</t>
  </si>
  <si>
    <t>重庆觅声网络科技有限责任公司</t>
  </si>
  <si>
    <t>600007539</t>
  </si>
  <si>
    <t>长沙幻梦网络科技有限公司</t>
  </si>
  <si>
    <t>600007525</t>
  </si>
  <si>
    <t>600007524</t>
  </si>
  <si>
    <t>600007500</t>
  </si>
  <si>
    <t>600007496</t>
  </si>
  <si>
    <t>深圳掠狐科技有限公司</t>
  </si>
  <si>
    <t>600007486</t>
  </si>
  <si>
    <t>600007451</t>
  </si>
  <si>
    <t>武汉渐入佳竞网络科技有限公司</t>
  </si>
  <si>
    <t>600007443</t>
  </si>
  <si>
    <t>600007442</t>
  </si>
  <si>
    <t>600007387</t>
  </si>
  <si>
    <t>600007373</t>
  </si>
  <si>
    <t>600007323</t>
  </si>
  <si>
    <t>四川天欣网络科技有限公司</t>
  </si>
  <si>
    <t>600007313</t>
  </si>
  <si>
    <t>乐班班（北京）科技有限公司</t>
  </si>
  <si>
    <t>600007310</t>
  </si>
  <si>
    <t>600007307</t>
  </si>
  <si>
    <t>深圳悦北科技有限公司</t>
  </si>
  <si>
    <t>600007302</t>
  </si>
  <si>
    <t>北京幻想纵横网络技术有限公司</t>
  </si>
  <si>
    <t>600007280</t>
  </si>
  <si>
    <t>600007279</t>
  </si>
  <si>
    <t>600007247</t>
  </si>
  <si>
    <t>福州磐犀网络科技有限公司</t>
  </si>
  <si>
    <t>600007158</t>
  </si>
  <si>
    <t>600007150</t>
  </si>
  <si>
    <t>上海黄豆网络科技有限公司</t>
  </si>
  <si>
    <t>600007138</t>
  </si>
  <si>
    <t>600007113</t>
  </si>
  <si>
    <t>杭州路灯花网络科技有限公司</t>
  </si>
  <si>
    <t>600007109</t>
  </si>
  <si>
    <t>600007107</t>
  </si>
  <si>
    <t>新疆碧利雅电子科技有限公司</t>
  </si>
  <si>
    <t>600007088</t>
  </si>
  <si>
    <t>600007073</t>
  </si>
  <si>
    <t>河南印目网络科技有限公司</t>
  </si>
  <si>
    <t>600007041</t>
  </si>
  <si>
    <t>600006968</t>
  </si>
  <si>
    <t>深圳市大头兄弟科技有限公司</t>
  </si>
  <si>
    <t>600006961</t>
  </si>
  <si>
    <t>600006937</t>
  </si>
  <si>
    <t>成都星跳网络技术有限公司</t>
  </si>
  <si>
    <t>600006918</t>
  </si>
  <si>
    <t>600006917</t>
  </si>
  <si>
    <t>霍尔果斯小核桃网络科技有限公司</t>
  </si>
  <si>
    <t>600006913</t>
  </si>
  <si>
    <t>600006903</t>
  </si>
  <si>
    <t>广州澜波湾科技有限公司</t>
  </si>
  <si>
    <t>600006884</t>
  </si>
  <si>
    <t>长沙市正德科技有限公司</t>
  </si>
  <si>
    <t>600006864</t>
  </si>
  <si>
    <t>长沙市诚铭科技有限公司</t>
  </si>
  <si>
    <t>600006862</t>
  </si>
  <si>
    <t>杭州金闪闪科技有限公司</t>
  </si>
  <si>
    <t>600006815</t>
  </si>
  <si>
    <t>600006793</t>
  </si>
  <si>
    <t>600006787</t>
  </si>
  <si>
    <t>广州取之有道网络科技有限公司</t>
  </si>
  <si>
    <t>600006758</t>
  </si>
  <si>
    <t>600006743</t>
  </si>
  <si>
    <t>600006742</t>
  </si>
  <si>
    <t>深圳市咘咘汽车服务有限公司</t>
  </si>
  <si>
    <t>600006732</t>
  </si>
  <si>
    <t>600006648</t>
  </si>
  <si>
    <t>北京频创网络科技有限公司</t>
  </si>
  <si>
    <t>600006579</t>
  </si>
  <si>
    <t>重庆龙通宝杰网络科技有限公司</t>
  </si>
  <si>
    <t>600006554</t>
  </si>
  <si>
    <t>海南霜降信息科技有限公司</t>
  </si>
  <si>
    <t>600006547</t>
  </si>
  <si>
    <t>600006534</t>
  </si>
  <si>
    <t>600006512</t>
  </si>
  <si>
    <t>600006501</t>
  </si>
  <si>
    <t>宁夏住馨家网络科技有限公司</t>
  </si>
  <si>
    <t>600006485</t>
  </si>
  <si>
    <t>随身云（北京）信息技术有限公司</t>
  </si>
  <si>
    <t>600006483</t>
  </si>
  <si>
    <t>重庆萌次元科技有限公司</t>
  </si>
  <si>
    <t>600006482</t>
  </si>
  <si>
    <t>600006451</t>
  </si>
  <si>
    <t>山东嘉亿创鑫网络科技有限公司</t>
  </si>
  <si>
    <t>600006426</t>
  </si>
  <si>
    <t>厦门球咖信息科技有限公司</t>
  </si>
  <si>
    <t>600006419</t>
  </si>
  <si>
    <t>成都心乐互动科技有限公司</t>
  </si>
  <si>
    <t>600006417</t>
  </si>
  <si>
    <t>深圳市泛信信息技术有限公司</t>
  </si>
  <si>
    <t>600006350</t>
  </si>
  <si>
    <t>北京雪球信息科技有限公司</t>
  </si>
  <si>
    <t>600006344</t>
  </si>
  <si>
    <t>600006336</t>
  </si>
  <si>
    <t>600006304</t>
  </si>
  <si>
    <t>湖北中文百科科技发展有限公司</t>
  </si>
  <si>
    <t>600006295</t>
  </si>
  <si>
    <t>上海世青科技有限公司</t>
  </si>
  <si>
    <t>600006290</t>
  </si>
  <si>
    <t>宁波阿景人力资源有限公司</t>
  </si>
  <si>
    <t>600006263</t>
  </si>
  <si>
    <t>600006257</t>
  </si>
  <si>
    <t>北京万物皆拍信息技术有限公司</t>
  </si>
  <si>
    <t>600006244</t>
  </si>
  <si>
    <t>600006213</t>
  </si>
  <si>
    <t>深圳市宝梦科技有限公司</t>
  </si>
  <si>
    <t>600006204</t>
  </si>
  <si>
    <t>深圳画天影视文化传播有限公司</t>
  </si>
  <si>
    <t>600006193</t>
  </si>
  <si>
    <t>600006185</t>
  </si>
  <si>
    <t>600006178</t>
  </si>
  <si>
    <t>南通千果网络科技有限公司</t>
  </si>
  <si>
    <t>600006154</t>
  </si>
  <si>
    <t>600006149</t>
  </si>
  <si>
    <t>600006139</t>
  </si>
  <si>
    <t>重庆锦枫圆科技有限公司</t>
  </si>
  <si>
    <t>600006132</t>
  </si>
  <si>
    <t>600006130</t>
  </si>
  <si>
    <t>600006078</t>
  </si>
  <si>
    <t>600006077</t>
  </si>
  <si>
    <t>北京白龙马云行科技有限公司</t>
  </si>
  <si>
    <t>600006076</t>
  </si>
  <si>
    <t>厦门未来出行科技有限公司</t>
  </si>
  <si>
    <t>600006075</t>
  </si>
  <si>
    <t>600006058</t>
  </si>
  <si>
    <t>南京微鲤科技有限公司</t>
  </si>
  <si>
    <t>600005964</t>
  </si>
  <si>
    <t>上门帮电子商务（北京）有限公司</t>
  </si>
  <si>
    <t>600005937</t>
  </si>
  <si>
    <t>600005920</t>
  </si>
  <si>
    <t>浙江有播科技有限公司</t>
  </si>
  <si>
    <t>600005873</t>
  </si>
  <si>
    <t>宁波杭远科技有限公司</t>
  </si>
  <si>
    <t>600005857</t>
  </si>
  <si>
    <t>邯郸市伯函网络科技有限公司</t>
  </si>
  <si>
    <t>600005846</t>
  </si>
  <si>
    <t>600005843</t>
  </si>
  <si>
    <t>600005842</t>
  </si>
  <si>
    <t>600005841</t>
  </si>
  <si>
    <t>海南日昌新通信息科技有限公司</t>
  </si>
  <si>
    <t>600005840</t>
  </si>
  <si>
    <t>海南秋分信息科技有限公司</t>
  </si>
  <si>
    <t>600005812</t>
  </si>
  <si>
    <t>南京泡一泡信息技术有限公司</t>
  </si>
  <si>
    <t>600005809</t>
  </si>
  <si>
    <t>上海青蔻网络科技有限公司</t>
  </si>
  <si>
    <t>600005807</t>
  </si>
  <si>
    <t>杭州蓝页网络技术有限公司</t>
  </si>
  <si>
    <t>600005774</t>
  </si>
  <si>
    <t>早安科技（广州）有限公司</t>
  </si>
  <si>
    <t>600005765</t>
  </si>
  <si>
    <t>广州爱拼信息科技有限公司</t>
  </si>
  <si>
    <t>600005723</t>
  </si>
  <si>
    <t>600005719</t>
  </si>
  <si>
    <t>600005695</t>
  </si>
  <si>
    <t>北京无间共情科技有限责任公司</t>
  </si>
  <si>
    <t>600005664</t>
  </si>
  <si>
    <t>湖南聚掌信息技术有限公司</t>
  </si>
  <si>
    <t>600005574</t>
  </si>
  <si>
    <t>深圳市赢众通金融信息服务有限责任公司</t>
  </si>
  <si>
    <t>600005438</t>
  </si>
  <si>
    <t>深圳国星视界科技有限公司</t>
  </si>
  <si>
    <t>600005431</t>
  </si>
  <si>
    <t>成都捷美诚科技有限公司</t>
  </si>
  <si>
    <t>600005430</t>
  </si>
  <si>
    <t>上海赤蜂网络科技有限公司</t>
  </si>
  <si>
    <t>600005401</t>
  </si>
  <si>
    <t>600005323</t>
  </si>
  <si>
    <t>600005275</t>
  </si>
  <si>
    <t>上海移云信息科技有限公司</t>
  </si>
  <si>
    <t>600005234</t>
  </si>
  <si>
    <t>600005195</t>
  </si>
  <si>
    <t>北京涌乐科技有限公司</t>
  </si>
  <si>
    <t>600005143</t>
  </si>
  <si>
    <t>600005142</t>
  </si>
  <si>
    <t>萍乡市嘉益鑫贸易有限公司</t>
  </si>
  <si>
    <t>600005080</t>
  </si>
  <si>
    <t>北京星潮在线文化发展有限公司</t>
  </si>
  <si>
    <t>600005044</t>
  </si>
  <si>
    <t>上海魔航科技有限公司</t>
  </si>
  <si>
    <t>600004856</t>
  </si>
  <si>
    <t>河南源之丰网络科技有限公司</t>
  </si>
  <si>
    <t>600004835</t>
  </si>
  <si>
    <t>深圳知云网络科技有限公司</t>
  </si>
  <si>
    <t>600004562</t>
  </si>
  <si>
    <t>600004428</t>
  </si>
  <si>
    <t>深圳市创惠恒科技有限公司</t>
  </si>
  <si>
    <t>600004415</t>
  </si>
  <si>
    <t>深圳市翰众科技有限公司</t>
  </si>
  <si>
    <t>600004342</t>
  </si>
  <si>
    <t>600004278</t>
  </si>
  <si>
    <t>厦门平安致远金融信息服务有限公司</t>
  </si>
  <si>
    <t>600001489</t>
  </si>
  <si>
    <t>上海妙点网络科技有限公司</t>
  </si>
  <si>
    <t>600001482</t>
  </si>
  <si>
    <t>广州品唯软件有限公司</t>
  </si>
  <si>
    <t>600001479</t>
  </si>
  <si>
    <t>北京牧澜文化传播有限公司</t>
  </si>
  <si>
    <t>600001476</t>
  </si>
  <si>
    <t>上海拍拍贷金融信息服务有限公司</t>
  </si>
  <si>
    <t>600001458</t>
  </si>
  <si>
    <t>600001457</t>
  </si>
  <si>
    <t>捷众普惠国际融资租赁有限公司</t>
  </si>
  <si>
    <t>600001447</t>
  </si>
  <si>
    <t>600001437</t>
  </si>
  <si>
    <t>600001435</t>
  </si>
  <si>
    <t>天弘基金管理有限公司</t>
  </si>
  <si>
    <t>600001431</t>
  </si>
  <si>
    <t>深圳投哪金融服务有限公司</t>
  </si>
  <si>
    <t>600001429</t>
  </si>
  <si>
    <t>600001427</t>
  </si>
  <si>
    <t>厦门美图网科技有限公司</t>
  </si>
  <si>
    <t>600001426</t>
  </si>
  <si>
    <t>北京小唱科技有限公司</t>
  </si>
  <si>
    <t>600001425</t>
  </si>
  <si>
    <t>北京爱音斯坦文化传媒股份有限公司</t>
  </si>
  <si>
    <t>600001417</t>
  </si>
  <si>
    <t>600001405</t>
  </si>
  <si>
    <t>武汉集多信息科技有限公司</t>
  </si>
  <si>
    <t>600001397</t>
  </si>
  <si>
    <t>600001390</t>
  </si>
  <si>
    <t>600001378</t>
  </si>
  <si>
    <t>狐狸金服（北京）信息科技有限公司</t>
  </si>
  <si>
    <t>600001373</t>
  </si>
  <si>
    <t>上海磐公信息科技有限公司</t>
  </si>
  <si>
    <t>600001366</t>
  </si>
  <si>
    <t>600001350</t>
  </si>
  <si>
    <t>600001346</t>
  </si>
  <si>
    <t>北京萌小猪网络科技有限公司</t>
  </si>
  <si>
    <t>600001341</t>
  </si>
  <si>
    <t>600001337</t>
  </si>
  <si>
    <t>杭州秀铂网络科技有限公司</t>
  </si>
  <si>
    <t>600001330</t>
  </si>
  <si>
    <t>600001325</t>
  </si>
  <si>
    <t>杭州贝购科技有限公司</t>
  </si>
  <si>
    <t>600001313</t>
  </si>
  <si>
    <t>湖北极速看点科技有限公司</t>
  </si>
  <si>
    <t>600001312</t>
  </si>
  <si>
    <t>600001311</t>
  </si>
  <si>
    <t>600001301</t>
  </si>
  <si>
    <t>杭州王耀网络科技有限公司</t>
  </si>
  <si>
    <t>600001295</t>
  </si>
  <si>
    <t>安徽拿拿信息科技有限公司</t>
  </si>
  <si>
    <t>600001291</t>
  </si>
  <si>
    <t>600001287</t>
  </si>
  <si>
    <t>上海本来生活信息科技有限公司</t>
  </si>
  <si>
    <t>600001277</t>
  </si>
  <si>
    <t>上海趣盛网络科技有限公司</t>
  </si>
  <si>
    <t>600001267</t>
  </si>
  <si>
    <t>北京保吧网络技术有限公司</t>
  </si>
  <si>
    <t>600001266</t>
  </si>
  <si>
    <t>上海若友网络科技有限公司</t>
  </si>
  <si>
    <t>600001265</t>
  </si>
  <si>
    <t>小米科技有限责任公司</t>
  </si>
  <si>
    <t>600001257</t>
  </si>
  <si>
    <t>600001252</t>
  </si>
  <si>
    <t>600001250</t>
  </si>
  <si>
    <t>上海美昔贸易有限公司</t>
  </si>
  <si>
    <t>600001248</t>
  </si>
  <si>
    <t>北京银讯财富信息技术有限公司</t>
  </si>
  <si>
    <t>600001245</t>
  </si>
  <si>
    <t>北京普洛思博尔投资咨询有限公司</t>
  </si>
  <si>
    <t>600001229</t>
  </si>
  <si>
    <t>北京抖动青春科技有限公司</t>
  </si>
  <si>
    <t>600001228</t>
  </si>
  <si>
    <t>600001215</t>
  </si>
  <si>
    <t>北京华育保险经纪有限公司</t>
  </si>
  <si>
    <t>600001214</t>
  </si>
  <si>
    <t>600001184</t>
  </si>
  <si>
    <t>600001183</t>
  </si>
  <si>
    <t>武汉斗鱼网络科技有限公司</t>
  </si>
  <si>
    <t>600001178</t>
  </si>
  <si>
    <t>600001168</t>
  </si>
  <si>
    <t>北京易融慧金科技有限公司</t>
  </si>
  <si>
    <t>600001140</t>
  </si>
  <si>
    <t>北京空间变换科技有限公司</t>
  </si>
  <si>
    <t>600001139</t>
  </si>
  <si>
    <t>600001131</t>
  </si>
  <si>
    <t>深圳市天天学农网络科技有限公司</t>
  </si>
  <si>
    <t>600001130</t>
  </si>
  <si>
    <t>窄播（杭州）网络科技有限公司</t>
  </si>
  <si>
    <t>600001128</t>
  </si>
  <si>
    <t>北京网利科技有限公司</t>
  </si>
  <si>
    <t>600001127</t>
  </si>
  <si>
    <t>上海悦易网络信息技术有限公司</t>
  </si>
  <si>
    <t>600001108</t>
  </si>
  <si>
    <t>安吉汽车租赁有限公司</t>
  </si>
  <si>
    <t>600001100</t>
  </si>
  <si>
    <t>成都乐动信息技术有限公司</t>
  </si>
  <si>
    <t>600001098</t>
  </si>
  <si>
    <t>上海维信荟智金融科技有限公司</t>
  </si>
  <si>
    <t>600001076</t>
  </si>
  <si>
    <t>600001058</t>
  </si>
  <si>
    <t>600001031</t>
  </si>
  <si>
    <t>上海阿牛信息科技有限公司</t>
  </si>
  <si>
    <t>600001024</t>
  </si>
  <si>
    <t>600000929</t>
  </si>
  <si>
    <t>上海点荣金融信息服务有限责任公司</t>
  </si>
  <si>
    <t>600000925</t>
  </si>
  <si>
    <t>速伯艾特（北京）国际酒店管理有限公司</t>
  </si>
  <si>
    <t>600000919</t>
  </si>
  <si>
    <t>上海触宝信息技术有限公司</t>
  </si>
  <si>
    <t>600000909</t>
  </si>
  <si>
    <t>虎扑（上海）文化传播股份有限公司</t>
  </si>
  <si>
    <t>600000884</t>
  </si>
  <si>
    <t>600000861</t>
  </si>
  <si>
    <t>成都美尔贝科技股份有限公司</t>
  </si>
  <si>
    <t>600000852</t>
  </si>
  <si>
    <t>金华星秀文化传播有限公司</t>
  </si>
  <si>
    <t>600000838</t>
  </si>
  <si>
    <t>成都美尔贝科技股份公司</t>
  </si>
  <si>
    <t>600000836</t>
  </si>
  <si>
    <t>600000828</t>
  </si>
  <si>
    <t>北京小桔科技有限公司</t>
  </si>
  <si>
    <t>600000821</t>
  </si>
  <si>
    <t>珠海市轻点文化传播有限公司</t>
  </si>
  <si>
    <t>600000810</t>
  </si>
  <si>
    <t>600000804</t>
  </si>
  <si>
    <t>御驾（上海）网络技术服务有限公司</t>
  </si>
  <si>
    <t>600000795</t>
  </si>
  <si>
    <t>北京搜狗科技发展有限公司</t>
  </si>
  <si>
    <t>600000781</t>
  </si>
  <si>
    <t>600000772</t>
  </si>
  <si>
    <t>当当数媒（武汉）电子商务有限公司</t>
  </si>
  <si>
    <t>600000758</t>
  </si>
  <si>
    <t>北京一笑科技发展有限公司</t>
  </si>
  <si>
    <t>600000756</t>
  </si>
  <si>
    <t>安彼迎网络（北京）有限公司</t>
  </si>
  <si>
    <t>600000752</t>
  </si>
  <si>
    <t>深圳市脸萌科技有限公司</t>
  </si>
  <si>
    <t>600000750</t>
  </si>
  <si>
    <t>脸萌技术（深圳）有限公司</t>
  </si>
  <si>
    <t>600000725</t>
  </si>
  <si>
    <t>400004008</t>
  </si>
  <si>
    <t>400003931</t>
  </si>
  <si>
    <t>天津乐晟人力资源服务有限公司</t>
  </si>
  <si>
    <t>400003901</t>
  </si>
  <si>
    <t>中国银联股份有限公司</t>
  </si>
  <si>
    <t>400003840</t>
  </si>
  <si>
    <t>深圳市网视界科技有限公司</t>
  </si>
  <si>
    <t>400003826</t>
  </si>
  <si>
    <t>花生未来（广州）科技有限公司</t>
  </si>
  <si>
    <t>400003770</t>
  </si>
  <si>
    <t>400003715</t>
  </si>
  <si>
    <t>成都至钦科技有限公司</t>
  </si>
  <si>
    <t>400003669</t>
  </si>
  <si>
    <t>南京苏宁易付宝网络科技有限公司</t>
  </si>
  <si>
    <t>400003607</t>
  </si>
  <si>
    <t>深圳聚力未来网络科技有限公司</t>
  </si>
  <si>
    <t>400003597</t>
  </si>
  <si>
    <t>武汉飞鹏数码有限责任公司</t>
  </si>
  <si>
    <t>400003507</t>
  </si>
  <si>
    <t>400003494</t>
  </si>
  <si>
    <t>金华天虎网络科技有限公司</t>
  </si>
  <si>
    <t>400003492</t>
  </si>
  <si>
    <t>400003413</t>
  </si>
  <si>
    <t>400003390</t>
  </si>
  <si>
    <t>北京百变悟空科技有限公司</t>
  </si>
  <si>
    <t>400003387</t>
  </si>
  <si>
    <t>400003343</t>
  </si>
  <si>
    <t>天津众享无忧人力资源有限公司</t>
  </si>
  <si>
    <t>400003298</t>
  </si>
  <si>
    <t>广东企数标普互联网信息服务有限公司</t>
  </si>
  <si>
    <t>400003278</t>
  </si>
  <si>
    <t>天津无忧聚才人力资源有限公司</t>
  </si>
  <si>
    <t>400003251</t>
  </si>
  <si>
    <t>成都江汉人力资源管理有限公司</t>
  </si>
  <si>
    <t>400003131</t>
  </si>
  <si>
    <t>广州奕凌网络科技有限公司</t>
  </si>
  <si>
    <t>400003062</t>
  </si>
  <si>
    <t>行吟信息科技（上海）有限公司</t>
  </si>
  <si>
    <t>400002932</t>
  </si>
  <si>
    <t>400002819</t>
  </si>
  <si>
    <t>新湖期货有限公司</t>
  </si>
  <si>
    <t>400002797</t>
  </si>
  <si>
    <t>400002786</t>
  </si>
  <si>
    <t>五矿证券有限公司</t>
  </si>
  <si>
    <t>400002764</t>
  </si>
  <si>
    <t>大连沛喜网络科技有限公司</t>
  </si>
  <si>
    <t>400002749</t>
  </si>
  <si>
    <t>温州涵毅电子商务有限公司</t>
  </si>
  <si>
    <t>400002715</t>
  </si>
  <si>
    <t>上海电闪网络科技有限公司</t>
  </si>
  <si>
    <t>400002708</t>
  </si>
  <si>
    <t>北京墩墩宝妈计算机系统有限公司</t>
  </si>
  <si>
    <t>400002682</t>
  </si>
  <si>
    <t>华住酒店管理有限公司</t>
  </si>
  <si>
    <t>400002663</t>
  </si>
  <si>
    <t>万仕道（北京）管理咨询股份有限公司</t>
  </si>
  <si>
    <t>400002653</t>
  </si>
  <si>
    <t>400002651</t>
  </si>
  <si>
    <t>400002642</t>
  </si>
  <si>
    <t>广州异创网络科技有限公司</t>
  </si>
  <si>
    <t>400002620</t>
  </si>
  <si>
    <t>海南海商椰网传媒科技有限公司</t>
  </si>
  <si>
    <t>400002619</t>
  </si>
  <si>
    <t>伊春百川在线网络科技有限公司</t>
  </si>
  <si>
    <t>400002611</t>
  </si>
  <si>
    <t>魔法星空（北京）网络科技有限公司</t>
  </si>
  <si>
    <t>400002593</t>
  </si>
  <si>
    <t>北京电音多多科技有限公司</t>
  </si>
  <si>
    <t>400002591</t>
  </si>
  <si>
    <t>福州畅读信息科技有限公司</t>
  </si>
  <si>
    <t>400002589</t>
  </si>
  <si>
    <t>车好多汽车服务（天津）有限公司</t>
  </si>
  <si>
    <t>400002583</t>
  </si>
  <si>
    <t>合肥泽谷网络科技有限公司</t>
  </si>
  <si>
    <t>400002540</t>
  </si>
  <si>
    <t>北京蓝湾博阅科技有限公司</t>
  </si>
  <si>
    <t>400002528</t>
  </si>
  <si>
    <t>互诚信息技术（上海）有限公司</t>
  </si>
  <si>
    <t>400002484</t>
  </si>
  <si>
    <t>上海汉涛信息咨询有限公司</t>
  </si>
  <si>
    <t>400002473</t>
  </si>
  <si>
    <t>北京一米人力资源服务有限公司</t>
  </si>
  <si>
    <t>400002428</t>
  </si>
  <si>
    <t>广州晓志网络科技有限公司</t>
  </si>
  <si>
    <t>400002427</t>
  </si>
  <si>
    <t>福州佳软软件技术有限公司</t>
  </si>
  <si>
    <t>400002419</t>
  </si>
  <si>
    <t>金华市榕海网络科技有限公司</t>
  </si>
  <si>
    <t>400002411</t>
  </si>
  <si>
    <t>深圳掌中游网络科技有限公司</t>
  </si>
  <si>
    <t>400002382</t>
  </si>
  <si>
    <t>中国电信股份有限公司云计算分公司</t>
  </si>
  <si>
    <t>400002380</t>
  </si>
  <si>
    <t>宁波新诚优聘服务外包有限公司</t>
  </si>
  <si>
    <t>400002370</t>
  </si>
  <si>
    <t>北京沐光时代文化传媒有限公司</t>
  </si>
  <si>
    <t>400002333</t>
  </si>
  <si>
    <t>400002312</t>
  </si>
  <si>
    <t>海南越强网络科技有限公司</t>
  </si>
  <si>
    <t>400002295</t>
  </si>
  <si>
    <t>400002281</t>
  </si>
  <si>
    <t>浙江嗨皮网络科技有限公司</t>
  </si>
  <si>
    <t>400002278</t>
  </si>
  <si>
    <t>北京小红绳网络科技有限公司</t>
  </si>
  <si>
    <t>400002264</t>
  </si>
  <si>
    <t>北京厚财厚德信息科技有限公司</t>
  </si>
  <si>
    <t>400002260</t>
  </si>
  <si>
    <t>成都橙雨科技有限公司</t>
  </si>
  <si>
    <t>400002258</t>
  </si>
  <si>
    <t>深圳市分期乐网络科技有限公司</t>
  </si>
  <si>
    <t>400002253</t>
  </si>
  <si>
    <t>高露洁棕榄（中国）有限公司</t>
  </si>
  <si>
    <t>400002227</t>
  </si>
  <si>
    <t>河南铭茂网络科技有限公司</t>
  </si>
  <si>
    <t>400002211</t>
  </si>
  <si>
    <t>广州秋新网络科技有限公司</t>
  </si>
  <si>
    <t>400002210</t>
  </si>
  <si>
    <t>400002196</t>
  </si>
  <si>
    <t>北京多看科技有限公司</t>
  </si>
  <si>
    <t>400002195</t>
  </si>
  <si>
    <t>400002177</t>
  </si>
  <si>
    <t>哈尔滨鹏博普华科技发展有限责任公司</t>
  </si>
  <si>
    <t>400002169</t>
  </si>
  <si>
    <t>400002162</t>
  </si>
  <si>
    <t>北京趣探科技有限公司</t>
  </si>
  <si>
    <t>400002128</t>
  </si>
  <si>
    <t>重庆祥周网络科技有限公司</t>
  </si>
  <si>
    <t>400002112</t>
  </si>
  <si>
    <t>广西趣米科技有限公司</t>
  </si>
  <si>
    <t>400002111</t>
  </si>
  <si>
    <t>400002096</t>
  </si>
  <si>
    <t>400002093</t>
  </si>
  <si>
    <t>杭州优钱宝网络科技有限公司</t>
  </si>
  <si>
    <t>400002087</t>
  </si>
  <si>
    <t>400002075</t>
  </si>
  <si>
    <t>海南尼豆网络科技有限公司</t>
  </si>
  <si>
    <t>400002058</t>
  </si>
  <si>
    <t>澳必馥（上海）电子商务有限公司</t>
  </si>
  <si>
    <t>400002050</t>
  </si>
  <si>
    <t>安徽有钱贷金融外包服务有限公司</t>
  </si>
  <si>
    <t>400002040</t>
  </si>
  <si>
    <t>天津克赛网络科技有限公司</t>
  </si>
  <si>
    <t>400002026</t>
  </si>
  <si>
    <t>北京尚世骁众科技有限公司</t>
  </si>
  <si>
    <t>400002015</t>
  </si>
  <si>
    <t>广州长隆集团有限公司</t>
  </si>
  <si>
    <t>400002014</t>
  </si>
  <si>
    <t>广州彬乐云信息科技有限公司</t>
  </si>
  <si>
    <t>400002001</t>
  </si>
  <si>
    <t>北京阿基米游网络科技有限公司</t>
  </si>
  <si>
    <t>400001997</t>
  </si>
  <si>
    <t>深圳市华问科技有限公司</t>
  </si>
  <si>
    <t>400001979</t>
  </si>
  <si>
    <t>重庆甜芯芯信息科技有限公司</t>
  </si>
  <si>
    <t>400001971</t>
  </si>
  <si>
    <t>上海闪潮科技有限公司</t>
  </si>
  <si>
    <t>400001964</t>
  </si>
  <si>
    <t>北京偶缘科技有限公司</t>
  </si>
  <si>
    <t>400001961</t>
  </si>
  <si>
    <t>大连云栖科技有限公司</t>
  </si>
  <si>
    <t>400001952</t>
  </si>
  <si>
    <t>广州万追梦信息技术有限公司</t>
  </si>
  <si>
    <t>400001951</t>
  </si>
  <si>
    <t>大连万追梦信息技术有限公司</t>
  </si>
  <si>
    <t>400001950</t>
  </si>
  <si>
    <t>400001948</t>
  </si>
  <si>
    <t>银河期货有限公司</t>
  </si>
  <si>
    <t>400001942</t>
  </si>
  <si>
    <t>北京屹品文惠科技有限公司</t>
  </si>
  <si>
    <t>400001933</t>
  </si>
  <si>
    <t>400001931</t>
  </si>
  <si>
    <t>深圳市前海中信富金融服务有限公司</t>
  </si>
  <si>
    <t>400001921</t>
  </si>
  <si>
    <t>东莞市铭博然贷款代理有限公司</t>
  </si>
  <si>
    <t>400001920</t>
  </si>
  <si>
    <t>400001884</t>
  </si>
  <si>
    <t>有得赚（北京）科技有限公司</t>
  </si>
  <si>
    <t>400001877</t>
  </si>
  <si>
    <t>400001865</t>
  </si>
  <si>
    <t>杭州知聊信息技术有限公司</t>
  </si>
  <si>
    <t>400001863</t>
  </si>
  <si>
    <t>上海犬岛信息科技有限公司</t>
  </si>
  <si>
    <t>400001851</t>
  </si>
  <si>
    <t>叮当快药科技集团有限公司</t>
  </si>
  <si>
    <t>400001824</t>
  </si>
  <si>
    <t>广州高至影像科技股份有限公司</t>
  </si>
  <si>
    <t>400001820</t>
  </si>
  <si>
    <t>厦门美柚信息科技有限公司</t>
  </si>
  <si>
    <t>400001807</t>
  </si>
  <si>
    <t>青文营销策划（深圳）有限公司</t>
  </si>
  <si>
    <t>400001721</t>
  </si>
  <si>
    <t>北京微鲤科技有限公司</t>
  </si>
  <si>
    <t>400001716</t>
  </si>
  <si>
    <t>400001707</t>
  </si>
  <si>
    <t>400001697</t>
  </si>
  <si>
    <t>福州众智星辰信息科技有限公司</t>
  </si>
  <si>
    <t>400001689</t>
  </si>
  <si>
    <t>河南天眸网络科技有限公司</t>
  </si>
  <si>
    <t>400001688</t>
  </si>
  <si>
    <t>广州慕广科技有限公司</t>
  </si>
  <si>
    <t>400001671</t>
  </si>
  <si>
    <t>400001643</t>
  </si>
  <si>
    <t>北京坚果信用管理有限公司</t>
  </si>
  <si>
    <t>400001640</t>
  </si>
  <si>
    <t>旅悦旅游信息技术（北京）有限公司</t>
  </si>
  <si>
    <t>400001620</t>
  </si>
  <si>
    <t>厦门迅熙网络科技有限公司</t>
  </si>
  <si>
    <t>400001582</t>
  </si>
  <si>
    <t>上海京东到家元信信息技术有限公司</t>
  </si>
  <si>
    <t>400001544</t>
  </si>
  <si>
    <t>400001521</t>
  </si>
  <si>
    <t>北京易定科技有限公司</t>
  </si>
  <si>
    <t>400001520</t>
  </si>
  <si>
    <t>北京小宠伴你网络科技有限公司</t>
  </si>
  <si>
    <t>400001497</t>
  </si>
  <si>
    <t>深圳市朝夕科技有限公司</t>
  </si>
  <si>
    <t>400001491</t>
  </si>
  <si>
    <t>湖北左眼眺科技有限公司</t>
  </si>
  <si>
    <t>400001453</t>
  </si>
  <si>
    <t>400001450</t>
  </si>
  <si>
    <t>华西证券股份有限公司</t>
  </si>
  <si>
    <t>400001437</t>
  </si>
  <si>
    <t>重庆小调信息科技有限公司</t>
  </si>
  <si>
    <t>400001435</t>
  </si>
  <si>
    <t>上海韵文博鉴信息科技有限公司</t>
  </si>
  <si>
    <t>400001422</t>
  </si>
  <si>
    <t>中国移动国际有限公司</t>
  </si>
  <si>
    <t>400001421</t>
  </si>
  <si>
    <t>中国（香港）中国移动国际有限公司北京代表处</t>
  </si>
  <si>
    <t>400001420</t>
  </si>
  <si>
    <t>深圳华海乐盈网络科技集团有限公司</t>
  </si>
  <si>
    <t>400001409</t>
  </si>
  <si>
    <t>北京水母科技有限公司</t>
  </si>
  <si>
    <t>400001401</t>
  </si>
  <si>
    <t>东莞证券股份有限公司</t>
  </si>
  <si>
    <t>400001357</t>
  </si>
  <si>
    <t>400001353</t>
  </si>
  <si>
    <t>智者四海（北京）技术有限公司</t>
  </si>
  <si>
    <t>400001351</t>
  </si>
  <si>
    <t>南京华易电子科技有限公司</t>
  </si>
  <si>
    <t>400001340</t>
  </si>
  <si>
    <t>金毛豆技术开发（北京）有限公司</t>
  </si>
  <si>
    <t>400001339</t>
  </si>
  <si>
    <t>北京欢乐时间网络科技有限公司</t>
  </si>
  <si>
    <t>400001336</t>
  </si>
  <si>
    <t>优信拍（北京）信息科技有限公司</t>
  </si>
  <si>
    <t>400001334</t>
  </si>
  <si>
    <t>400001333</t>
  </si>
  <si>
    <t>400001331</t>
  </si>
  <si>
    <t>上海霁尊网络科技有限公司</t>
  </si>
  <si>
    <t>400001330</t>
  </si>
  <si>
    <t>400001320</t>
  </si>
  <si>
    <t>合肥帕邦网络科技有限公司</t>
  </si>
  <si>
    <t>400001310</t>
  </si>
  <si>
    <t>车好多旧机动车经纪（北京）有限公司</t>
  </si>
  <si>
    <t>400001264</t>
  </si>
  <si>
    <t>400001250</t>
  </si>
  <si>
    <t>400001249</t>
  </si>
  <si>
    <t>英仕互联(北京)信息技术有限公司</t>
  </si>
  <si>
    <t>400001241</t>
  </si>
  <si>
    <t>海南蓝盈科技信息技术有限公司</t>
  </si>
  <si>
    <t>400001232</t>
  </si>
  <si>
    <t>400001225</t>
  </si>
  <si>
    <t>英仕互联（北京）信息技术有限公司</t>
  </si>
  <si>
    <t>400001224</t>
  </si>
  <si>
    <t>深圳盛甜科技有限公司</t>
  </si>
  <si>
    <t>400001212</t>
  </si>
  <si>
    <t>深圳市逗娱科技有限公司</t>
  </si>
  <si>
    <t>400001209</t>
  </si>
  <si>
    <t>北京领英信息技术有限公司</t>
  </si>
  <si>
    <t>400001163</t>
  </si>
  <si>
    <t>400001159</t>
  </si>
  <si>
    <t>北京云动九天科技有限公司</t>
  </si>
  <si>
    <t>400001152</t>
  </si>
  <si>
    <t>挖财网络技术有限公司</t>
  </si>
  <si>
    <t>400001145</t>
  </si>
  <si>
    <t>杭州信喜商务咨询有限公司</t>
  </si>
  <si>
    <t>400001144</t>
  </si>
  <si>
    <t>天津每日趣阅网络技术有限公司</t>
  </si>
  <si>
    <t>400001142</t>
  </si>
  <si>
    <t>杭州递金网络科技有限公司</t>
  </si>
  <si>
    <t>400001141</t>
  </si>
  <si>
    <t>快看世界（北京）科技有限公司</t>
  </si>
  <si>
    <t>400001124</t>
  </si>
  <si>
    <t>南宁市致同小额贷款有限公司</t>
  </si>
  <si>
    <t>400001096</t>
  </si>
  <si>
    <t>福州百盛合创网络科技有限公司</t>
  </si>
  <si>
    <t>400001090</t>
  </si>
  <si>
    <t>北京炫果壳信息技术股份有限公司</t>
  </si>
  <si>
    <t>400001081</t>
  </si>
  <si>
    <t>400001074</t>
  </si>
  <si>
    <t>北京中文在线文化传媒有限公司</t>
  </si>
  <si>
    <t>400001073</t>
  </si>
  <si>
    <t>400001058</t>
  </si>
  <si>
    <t>杭州尚牛信息技术有限公司</t>
  </si>
  <si>
    <t>400001056</t>
  </si>
  <si>
    <t>抚州市恩牛网络小额贷款有限公司</t>
  </si>
  <si>
    <t>400001054</t>
  </si>
  <si>
    <t>北京自如信息科技有限公司</t>
  </si>
  <si>
    <t>400001049</t>
  </si>
  <si>
    <t>北京咚漫娱乐有限公司</t>
  </si>
  <si>
    <t>400001048</t>
  </si>
  <si>
    <t>北京决策信诚科技有限公司</t>
  </si>
  <si>
    <t>400001042</t>
  </si>
  <si>
    <t>400001040</t>
  </si>
  <si>
    <t>400001039</t>
  </si>
  <si>
    <t>河南阿木木网络科技有限公司</t>
  </si>
  <si>
    <t>400001035</t>
  </si>
  <si>
    <t>400001033</t>
  </si>
  <si>
    <t>杭州恩牛网络技术有限公司</t>
  </si>
  <si>
    <t>400001032</t>
  </si>
  <si>
    <t>网易（杭州）网络有限公司</t>
  </si>
  <si>
    <t>400001025</t>
  </si>
  <si>
    <t>北京牛投邦科技咨询有限公司</t>
  </si>
  <si>
    <t>400001024</t>
  </si>
  <si>
    <t>江苏车置宝信息科技股份有限公司</t>
  </si>
  <si>
    <t>400001010</t>
  </si>
  <si>
    <t>上海琴叶网络科技有限公司</t>
  </si>
  <si>
    <t>400001002</t>
  </si>
  <si>
    <t>北京虎扑体育文化发展有限公司</t>
  </si>
  <si>
    <t>300000982</t>
  </si>
  <si>
    <t>300000971</t>
  </si>
  <si>
    <t>北京汇通天下物联科技有限公司</t>
  </si>
  <si>
    <t>300000939</t>
  </si>
  <si>
    <t>环球车享汽车租赁有限公司</t>
  </si>
  <si>
    <t>300000933</t>
  </si>
  <si>
    <t>300000911</t>
  </si>
  <si>
    <t>深圳市阿卡索资讯股份有限公司</t>
  </si>
  <si>
    <t>300000899</t>
  </si>
  <si>
    <t>兴业消费金融股份公司</t>
  </si>
  <si>
    <t>300000898</t>
  </si>
  <si>
    <t>北京贞观雨科技有限公司</t>
  </si>
  <si>
    <t>300000895</t>
  </si>
  <si>
    <t>法桥科技（北京）有限公司</t>
  </si>
  <si>
    <t>300000890</t>
  </si>
  <si>
    <t>致美生活（北京）科技有限公司</t>
  </si>
  <si>
    <t>300000889</t>
  </si>
  <si>
    <t>北京快码加编科技有限公司</t>
  </si>
  <si>
    <t>300000872</t>
  </si>
  <si>
    <t>300000857</t>
  </si>
  <si>
    <t>上海麦晗科技有限公司</t>
  </si>
  <si>
    <t>300000855</t>
  </si>
  <si>
    <t>北京市渠道网络技术开发有限公司</t>
  </si>
  <si>
    <t>300000854</t>
  </si>
  <si>
    <t>北京大米科技有限公司</t>
  </si>
  <si>
    <t>300000842</t>
  </si>
  <si>
    <t>安徽省渠道网络股份有限公司</t>
  </si>
  <si>
    <t>300000841</t>
  </si>
  <si>
    <t>广州欢聚小额贷款有限责任公司</t>
  </si>
  <si>
    <t>300000813</t>
  </si>
  <si>
    <t>300000800</t>
  </si>
  <si>
    <t>好慷（厦门）信息技术有限公司</t>
  </si>
  <si>
    <t>300000789</t>
  </si>
  <si>
    <t>上海金异信息技术有限公司</t>
  </si>
  <si>
    <t>300000787</t>
  </si>
  <si>
    <t>北京智德天成信息技术有限公司</t>
  </si>
  <si>
    <t>300000776</t>
  </si>
  <si>
    <t>300000775</t>
  </si>
  <si>
    <t>重庆猪八戒网络有限公司</t>
  </si>
  <si>
    <t>300000769</t>
  </si>
  <si>
    <t>北京凯谱乐科技有限公司</t>
  </si>
  <si>
    <t>300000750</t>
  </si>
  <si>
    <t>深圳回收宝科技有限公司</t>
  </si>
  <si>
    <t>300000725</t>
  </si>
  <si>
    <t>芜湖乐哈哈网络科技有限公司</t>
  </si>
  <si>
    <t>300000714</t>
  </si>
  <si>
    <t>上海浅橙网络科技有限公司</t>
  </si>
  <si>
    <t>300000687</t>
  </si>
  <si>
    <t>首约科技（北京）有限公司</t>
  </si>
  <si>
    <t>300000685</t>
  </si>
  <si>
    <t>浙江汤团网络科技有限公司</t>
  </si>
  <si>
    <t>300000679</t>
  </si>
  <si>
    <t>300000674</t>
  </si>
  <si>
    <t>上海合合信息科技发展有限公司</t>
  </si>
  <si>
    <t>300000668</t>
  </si>
  <si>
    <t>深圳东来网络科技有限公司</t>
  </si>
  <si>
    <t>300000657</t>
  </si>
  <si>
    <t>300000648</t>
  </si>
  <si>
    <t>300000630</t>
  </si>
  <si>
    <t>北京游戏创客科技有限公司</t>
  </si>
  <si>
    <t>300000622</t>
  </si>
  <si>
    <t>300000583</t>
  </si>
  <si>
    <t>齐家网（上海）网络科技有限公司</t>
  </si>
  <si>
    <t>300000569</t>
  </si>
  <si>
    <t>300000554</t>
  </si>
  <si>
    <t>深圳前海全棉时代电子商务有限公司</t>
  </si>
  <si>
    <t>300000543</t>
  </si>
  <si>
    <t>深圳信通知本科技有限公司</t>
  </si>
  <si>
    <t>300000529</t>
  </si>
  <si>
    <t>300000519</t>
  </si>
  <si>
    <t>300000512</t>
  </si>
  <si>
    <t>北京搜狗信息服务有限公司</t>
  </si>
  <si>
    <t>100000508</t>
  </si>
  <si>
    <t>北京雪盈信息技术有限公司</t>
  </si>
  <si>
    <t>100000505</t>
  </si>
  <si>
    <t>100000504</t>
  </si>
  <si>
    <t>浙江齐聚科技有限公司</t>
  </si>
  <si>
    <t>100000498</t>
  </si>
  <si>
    <t>上海益盟软件技术股份有限公司</t>
  </si>
  <si>
    <t>100000494</t>
  </si>
  <si>
    <t>北京良仓文化传播有限公司</t>
  </si>
  <si>
    <t>100000492</t>
  </si>
  <si>
    <t>北京环球兴学科技发展有限公司</t>
  </si>
  <si>
    <t>100000480</t>
  </si>
  <si>
    <t>重庆东金投资顾问有限公司</t>
  </si>
  <si>
    <t>100000478</t>
  </si>
  <si>
    <t>西安瑜乐文化科技股份有限公司</t>
  </si>
  <si>
    <t>100000471</t>
  </si>
  <si>
    <t>西安四季恒通信息科技有限公司</t>
  </si>
  <si>
    <t>100000469</t>
  </si>
  <si>
    <t>北京维康恒美信息技术有限公司</t>
  </si>
  <si>
    <t>100000465</t>
  </si>
  <si>
    <t>深圳民航凯亚有限公司</t>
  </si>
  <si>
    <t>100000456</t>
  </si>
  <si>
    <t>北京风云变幻科技有限公司</t>
  </si>
  <si>
    <t>100000438</t>
  </si>
  <si>
    <t>谛听网络技术（杭州）有限公司</t>
  </si>
  <si>
    <t>100000422</t>
  </si>
  <si>
    <t>北京搜狐软件科技有限公司</t>
  </si>
  <si>
    <t>100000419</t>
  </si>
  <si>
    <t>北京秘味科技有限公司</t>
  </si>
  <si>
    <t>100000405</t>
  </si>
  <si>
    <t>武汉瓯越网视有限公司</t>
  </si>
  <si>
    <t>100000359</t>
  </si>
  <si>
    <t>北京新陌科技有限公司</t>
  </si>
  <si>
    <t>100000341</t>
  </si>
  <si>
    <t>北京华图宏阳网络科技有限公司</t>
  </si>
  <si>
    <t>100000335</t>
  </si>
  <si>
    <t>100000334</t>
  </si>
  <si>
    <t>北京采邑科技有限公司</t>
  </si>
  <si>
    <t>100000302</t>
  </si>
  <si>
    <t>上海展盟网络科技有限公司</t>
  </si>
  <si>
    <t>100000283</t>
  </si>
  <si>
    <t>上海高溪金融信息服务有限公司</t>
  </si>
  <si>
    <t>100000260</t>
  </si>
  <si>
    <t>北京时代脉搏信息技术有限公司</t>
  </si>
  <si>
    <t>100000258</t>
  </si>
  <si>
    <t>北京金远见文物鉴定有限公司</t>
  </si>
  <si>
    <t>100000207</t>
  </si>
  <si>
    <t>深圳燃冰信息科技有限公司</t>
  </si>
  <si>
    <t>100000195</t>
  </si>
  <si>
    <t>上海任意门科技有限公司</t>
  </si>
  <si>
    <t>100000194</t>
  </si>
  <si>
    <t>广州坚和网络科技有限公司</t>
  </si>
  <si>
    <t>100000184</t>
  </si>
  <si>
    <t>深圳市闪聚互动网络科技有限公司</t>
  </si>
  <si>
    <t>100000182</t>
  </si>
  <si>
    <t>100000156</t>
  </si>
  <si>
    <t>北京金未来金融信息服务有限公司</t>
  </si>
  <si>
    <t>100000154</t>
  </si>
  <si>
    <t>100000139</t>
  </si>
  <si>
    <t>100000130</t>
  </si>
  <si>
    <t>成都唯快不破网络科技有限公司</t>
  </si>
  <si>
    <t>100000118</t>
  </si>
  <si>
    <t>100000113</t>
  </si>
  <si>
    <t>北京金山安全软件有限公司</t>
  </si>
  <si>
    <t>100000112</t>
  </si>
  <si>
    <t>北京盛世创富证券投资顾问有限公司</t>
  </si>
  <si>
    <t>100000110</t>
  </si>
  <si>
    <t>紫梧桐（北京）资产管理有限公司</t>
  </si>
  <si>
    <t>100000096</t>
  </si>
  <si>
    <t>上海为都信息科技有限公司</t>
  </si>
  <si>
    <t>100000084</t>
  </si>
  <si>
    <t>广东时代传媒有限公司</t>
  </si>
  <si>
    <t>100000081</t>
  </si>
  <si>
    <t>上海锐巍信息技术有限公司</t>
  </si>
  <si>
    <t>100000073</t>
  </si>
  <si>
    <t>广州彩瞳网络技术有限公司</t>
  </si>
  <si>
    <t>100000064</t>
  </si>
  <si>
    <t>100000057</t>
  </si>
  <si>
    <t>北京桔子分期电子商务有限公司</t>
  </si>
  <si>
    <t>100000049</t>
  </si>
  <si>
    <t>远誉广告（中国）有限公司</t>
  </si>
  <si>
    <t>100000048</t>
  </si>
  <si>
    <t>苏州众达信息科技有限公司</t>
  </si>
  <si>
    <t>100000046</t>
  </si>
  <si>
    <t>100000026</t>
  </si>
  <si>
    <t>杭州贝沃科技有限公司</t>
  </si>
  <si>
    <t>100000021</t>
  </si>
  <si>
    <t>客户投放伙伴子账户名称</t>
  </si>
  <si>
    <t>600001323</t>
  </si>
  <si>
    <t>北京达古科技有限公司</t>
  </si>
  <si>
    <t>600001319</t>
  </si>
  <si>
    <t>上海大娱数码科技有限公司</t>
  </si>
  <si>
    <t>600001119</t>
  </si>
  <si>
    <t>600000916</t>
  </si>
  <si>
    <t>霍尔果斯大娱互动科技有限公司</t>
  </si>
  <si>
    <t>600000829</t>
  </si>
  <si>
    <t>北京多彩互动广告有限公司</t>
  </si>
  <si>
    <t>600000709</t>
  </si>
  <si>
    <t>北京搜狐新时代信息技术有限公司</t>
  </si>
  <si>
    <t>400002189</t>
  </si>
  <si>
    <t>湖北齐喵科技有限公司</t>
  </si>
  <si>
    <t>400001248</t>
  </si>
  <si>
    <t>300000959</t>
  </si>
  <si>
    <t>呱呱网络科技（大连）有限公司</t>
  </si>
  <si>
    <t>300000607</t>
  </si>
  <si>
    <t>300000545</t>
  </si>
  <si>
    <t>100000466</t>
  </si>
  <si>
    <t>100000314</t>
  </si>
  <si>
    <t>900010107</t>
  </si>
  <si>
    <t>400002661</t>
  </si>
  <si>
    <t>400002499</t>
  </si>
  <si>
    <t>北京搜狗网络技术有限公司</t>
  </si>
  <si>
    <t>400002139</t>
  </si>
  <si>
    <t>400002134</t>
  </si>
  <si>
    <t>data_flag</t>
  </si>
  <si>
    <t>订单行</t>
  </si>
  <si>
    <t>合同号</t>
  </si>
  <si>
    <t>广告主名称</t>
  </si>
  <si>
    <t>OA客户名</t>
    <phoneticPr fontId="3" type="noConversion"/>
  </si>
  <si>
    <t>代理公司</t>
  </si>
  <si>
    <t>PSP产品线</t>
  </si>
  <si>
    <t>总消费</t>
  </si>
  <si>
    <t>总现金</t>
  </si>
  <si>
    <t>baidu-尚米网名8170333</t>
  </si>
  <si>
    <t>B23KA00014</t>
  </si>
  <si>
    <t>深圳尚米网络技术有限公司</t>
  </si>
  <si>
    <t>搜索排名</t>
  </si>
  <si>
    <t>CPC</t>
    <phoneticPr fontId="3" type="noConversion"/>
  </si>
  <si>
    <t>CPC</t>
    <phoneticPr fontId="3" type="noConversion"/>
  </si>
  <si>
    <t>CPC</t>
    <phoneticPr fontId="3" type="noConversion"/>
  </si>
  <si>
    <t>B23KA00691</t>
  </si>
  <si>
    <t>baidu-搜索飞狐2171494</t>
  </si>
  <si>
    <t>B22KA01743</t>
  </si>
  <si>
    <t>飞狐信息技术(天津)有限公司</t>
  </si>
  <si>
    <t>飞狐信息技术（天津）有限公司</t>
  </si>
  <si>
    <t>baidu-金海群英01A18KA1681</t>
  </si>
  <si>
    <t>B21KA01447</t>
  </si>
  <si>
    <t>北京金海群英网络信息技术有限公司</t>
  </si>
  <si>
    <t>北京金海群英网络信息技术有限公司-数字媒体事业部</t>
  </si>
  <si>
    <t>B21KA04181</t>
  </si>
  <si>
    <t>baidu-金海群英02A18KA1681</t>
  </si>
  <si>
    <t>baidu-金海群英03A18KA1681</t>
  </si>
  <si>
    <t>baidu-金海群英04A18KA1681</t>
  </si>
  <si>
    <t>baidu-金海群英05A18KA1681</t>
  </si>
  <si>
    <t>baidu-金海群英06A18KA1681</t>
  </si>
  <si>
    <t>baidu-华品博睿02A18KA0679</t>
  </si>
  <si>
    <t>B22KA04269</t>
  </si>
  <si>
    <t>北京华品博睿网络技术有限公司</t>
  </si>
  <si>
    <t>北京华品博睿网络技术有限公司-数字媒体</t>
  </si>
  <si>
    <t>B23KA00593</t>
  </si>
  <si>
    <t>baidu-华品博睿05A18KA0679</t>
  </si>
  <si>
    <t>baidu-金海群英16A18KA1837</t>
  </si>
  <si>
    <t>baidu-陌陌B19KA03588</t>
  </si>
  <si>
    <t>B22KA02821</t>
  </si>
  <si>
    <t>北京陌陌科技有限公司</t>
  </si>
  <si>
    <t>B23KA00462</t>
  </si>
  <si>
    <t>baidu-陌陌02B19KA03588</t>
  </si>
  <si>
    <t>baidu-陌陌01B19KA03588</t>
  </si>
  <si>
    <t>baidu-koo分期01B19KA04878</t>
  </si>
  <si>
    <t>B21KA00065</t>
  </si>
  <si>
    <t>上海紫河信息技术有限公司</t>
  </si>
  <si>
    <t>成都酉告信息科技有限公司</t>
  </si>
  <si>
    <t>baidu-酷狗直播-B19KA05390</t>
  </si>
  <si>
    <t>B22KA06254</t>
  </si>
  <si>
    <t>baidu-华品博睿06B19KA02084</t>
  </si>
  <si>
    <t>baidu-尚米网络01B19KA00222</t>
  </si>
  <si>
    <t>baidu-pc-BOSS-JD02-B19KA02084</t>
  </si>
  <si>
    <t>baidu-尚米网络03B19KA01743</t>
  </si>
  <si>
    <t>baidu-尚米网络04B19KA01743</t>
  </si>
  <si>
    <t>baidu-尚米网络06B19KA01743</t>
  </si>
  <si>
    <t>baidu-尚米网络07B19KA01743</t>
  </si>
  <si>
    <t>baidu-尚米网络09B19KA01743</t>
  </si>
  <si>
    <t>baidu-尚米网络11B19KA01743</t>
  </si>
  <si>
    <t>baidu-尚米网络12B19KA01743</t>
  </si>
  <si>
    <t>baidu-尚米网络13B19KA01743</t>
  </si>
  <si>
    <t>baidu-尚米网络14B19KA01743</t>
  </si>
  <si>
    <t>baidu-尚米网络16B19KA01743</t>
  </si>
  <si>
    <t>baidu-尚米网络001B20KA00006</t>
  </si>
  <si>
    <t>baidu-尚米网络002B20KA00006</t>
  </si>
  <si>
    <t>baidu-尚米网络004B20KA00006</t>
  </si>
  <si>
    <t>baidu-尚米网络005B20KA00006</t>
  </si>
  <si>
    <t>baidu-借条03B20KA01209</t>
  </si>
  <si>
    <t>B22KA03909</t>
  </si>
  <si>
    <t>baidu-借条05B20KA01209</t>
  </si>
  <si>
    <t>baidu-尚米网络007B20KA00006</t>
  </si>
  <si>
    <t>原生-尚米06B20KA01639</t>
  </si>
  <si>
    <t>B22KA04111</t>
  </si>
  <si>
    <t>原生商业推广-竞价</t>
  </si>
  <si>
    <t>信息流</t>
    <phoneticPr fontId="3" type="noConversion"/>
  </si>
  <si>
    <t>信息流</t>
    <phoneticPr fontId="3" type="noConversion"/>
  </si>
  <si>
    <t>信息流</t>
    <phoneticPr fontId="3" type="noConversion"/>
  </si>
  <si>
    <t>baidu-哈啰01B20KA05902</t>
  </si>
  <si>
    <t>B22KA06378</t>
  </si>
  <si>
    <t>上海哈啰普惠科技有限公司</t>
  </si>
  <si>
    <t>成都哈拜网络科技有限公司-数字媒体事业部</t>
  </si>
  <si>
    <t>baidu-tengxunhuiyi6A20KA01825</t>
  </si>
  <si>
    <t>B22KA06359</t>
  </si>
  <si>
    <t>深圳市腾讯计算机系统有限公司</t>
  </si>
  <si>
    <t>腾讯云计算(北京)有限责任公司</t>
  </si>
  <si>
    <t>baidu-哈啰02B20KA05902</t>
  </si>
  <si>
    <t>B23KA00870</t>
  </si>
  <si>
    <t>baidu-哈啰03B20KA05902</t>
  </si>
  <si>
    <t>baidu-哈啰04B21KA00531</t>
  </si>
  <si>
    <t>baidu-氧气语音1B21KA01182</t>
  </si>
  <si>
    <t>B22KA00530</t>
  </si>
  <si>
    <t>湖南大写信息科技有限公司</t>
  </si>
  <si>
    <t>湖南大写信息科技有限公司-四部</t>
  </si>
  <si>
    <t>baidu-小赢卡贷03B21KA00765</t>
  </si>
  <si>
    <t>B22KA04006</t>
  </si>
  <si>
    <t>原生-小红书2101-5K-B21KA02466</t>
  </si>
  <si>
    <t>B23KA00126</t>
  </si>
  <si>
    <t>行吟信息科技(上海)有限公司</t>
  </si>
  <si>
    <t>薯一薯二文化传媒（上海）有限公司</t>
  </si>
  <si>
    <t>信息流</t>
    <phoneticPr fontId="3" type="noConversion"/>
  </si>
  <si>
    <t>原生-小红书2101-6K-B21KA02466</t>
  </si>
  <si>
    <t>原生-小红书2101-10K-B21KA02466</t>
  </si>
  <si>
    <t>原生-小红书2101-13K-B21KA02466</t>
  </si>
  <si>
    <t>baidu-狼人杀01B21KA02656</t>
  </si>
  <si>
    <t>B21KA02656</t>
  </si>
  <si>
    <t>上海娱公竞宇网络有限公司</t>
  </si>
  <si>
    <t>原生-小红书2101-16K-B21KA02466</t>
  </si>
  <si>
    <t>baidu-小红书01B21KA02914</t>
  </si>
  <si>
    <t>B23KA00127</t>
  </si>
  <si>
    <t>baidu-小红书02B21KA02914</t>
  </si>
  <si>
    <t>原生-小红书2101-27K-B21KA02864</t>
  </si>
  <si>
    <t>原生-赢众通22B21KA04281</t>
  </si>
  <si>
    <t>B22KA04005</t>
  </si>
  <si>
    <t>baidu-哈啰07B21KA05748</t>
  </si>
  <si>
    <t>原生-拍拍贷24B21KA02767</t>
  </si>
  <si>
    <t>B22KA02352</t>
  </si>
  <si>
    <t>上海耳序信息技术有限公司-四部</t>
  </si>
  <si>
    <t>原生-拍拍贷37B21KA02767</t>
  </si>
  <si>
    <t>原生-拍拍贷39B21KA02767</t>
  </si>
  <si>
    <t>原生-小红书2101-36K-B21KA02864</t>
  </si>
  <si>
    <t>原生-小红书2101-39K-B21KA02864</t>
  </si>
  <si>
    <t>原生-有道精品课01B22KA00088</t>
  </si>
  <si>
    <t>B23KA00045</t>
  </si>
  <si>
    <t>网易(杭州)网络有限公司</t>
  </si>
  <si>
    <t>原生-有道精品课02B22KA00088</t>
  </si>
  <si>
    <t>原生-有道精品课07B22KA00088</t>
  </si>
  <si>
    <t>原生-有道精品课10B22KA00088</t>
  </si>
  <si>
    <t>原生-瓜子01B22KA01451</t>
  </si>
  <si>
    <t>B22KA02049</t>
  </si>
  <si>
    <t>车好多旧机动车经纪(北京)有限公司</t>
  </si>
  <si>
    <t>baidu-dc小红书01B22KA00423</t>
  </si>
  <si>
    <t>baidu-dc小红书02B22KA00423</t>
  </si>
  <si>
    <t>baidu-小红书01B22KA00423</t>
  </si>
  <si>
    <t>baidu-小红书02B22KA00423</t>
  </si>
  <si>
    <t>baidu-小红书03B22KA00423</t>
  </si>
  <si>
    <t>baidu-小红书08B22KA00423</t>
  </si>
  <si>
    <t>baidu-小红书09B22KA00423</t>
  </si>
  <si>
    <t>原生-瓜子01B22KA01656</t>
  </si>
  <si>
    <t>原生-瓜子02B22KA01656</t>
  </si>
  <si>
    <t>B22KA01656</t>
  </si>
  <si>
    <t>原生-瓜子04B22KA01656</t>
  </si>
  <si>
    <t>原生-瓜子05B22KA01656</t>
  </si>
  <si>
    <t>原生-dc02B21KA04281</t>
  </si>
  <si>
    <t>baidu-小7手游01B22KA01189</t>
  </si>
  <si>
    <t>baidu-小7手游02B22KA01189</t>
  </si>
  <si>
    <t>baidu-网易有道01B22KA02225</t>
  </si>
  <si>
    <t>B23KA00044</t>
  </si>
  <si>
    <t>baidu-D-H5-租车001B22KA00030</t>
  </si>
  <si>
    <t>baidu-小7手游03B22KA01189</t>
  </si>
  <si>
    <t>baidu-小7手游04B22KA01189</t>
  </si>
  <si>
    <t>baidu-小7手游05B22KA01189</t>
  </si>
  <si>
    <t>原生-小红书2101-41K-B22KA01978</t>
  </si>
  <si>
    <t>原生-小红书2101-42K-B22KA01978</t>
  </si>
  <si>
    <t>原生-小红书2101-49K-B22KA01978</t>
  </si>
  <si>
    <t>baidu-小7手游07B22KA01189</t>
  </si>
  <si>
    <t>baidu-小7手游08B22KA01189</t>
  </si>
  <si>
    <t>baidu-小7手游09B22KA01189</t>
  </si>
  <si>
    <t>baidu-小7手游10B22KA01189</t>
  </si>
  <si>
    <t>baidu-小7手游11B22KA01189</t>
  </si>
  <si>
    <t>baidu-D-哈啰007B22KA02364</t>
  </si>
  <si>
    <t>baidu-D-哈啰010B22KA02364</t>
  </si>
  <si>
    <t>原生-小红书2101-53K-B22KA01978</t>
  </si>
  <si>
    <t>原生-小红书2101-56K-B22KA01978</t>
  </si>
  <si>
    <t>原生-小红书2101-57K-B22KA01978</t>
  </si>
  <si>
    <t>原生-物理教辅05B22KA02820</t>
  </si>
  <si>
    <t>原生-拍拍贷42B22KA02352</t>
  </si>
  <si>
    <t>原生-拍拍贷43B22KA02352</t>
  </si>
  <si>
    <t>原生-拍拍贷44B22KA02352</t>
  </si>
  <si>
    <t>原生-拍拍贷45B22KA02352</t>
  </si>
  <si>
    <t>原生-拍拍贷48B22KA02352</t>
  </si>
  <si>
    <t>原生-拍拍贷50B22KA02352</t>
  </si>
  <si>
    <t>baidu-包君成02B22KA03220</t>
  </si>
  <si>
    <t>baidu-包君成04B22KA03220</t>
  </si>
  <si>
    <t>baidu-包君成05B22KA03220</t>
  </si>
  <si>
    <t>baidu-物理教辅03B22KA03220</t>
  </si>
  <si>
    <t>baidu-小7手游12B22KA01189</t>
  </si>
  <si>
    <t>baidu-小7手游13B22KA01189</t>
  </si>
  <si>
    <t>baidu-小7手游14B22KA01189</t>
  </si>
  <si>
    <t>baidu-小7手游15B22KA01189</t>
  </si>
  <si>
    <t>baidu-小7手游16B22KA01189</t>
  </si>
  <si>
    <t>baidu-D-哈啰011B22KA02364</t>
  </si>
  <si>
    <t>baidu-D-哈啰012B22KA02364</t>
  </si>
  <si>
    <t>baidu-网易有道05B22KA03220</t>
  </si>
  <si>
    <t>baidu-网易有道07B22KA03220</t>
  </si>
  <si>
    <t>原生-有道精品课23B22KA02820</t>
  </si>
  <si>
    <t>原生-小红书2101-63K-B22KA01978</t>
  </si>
  <si>
    <t>原生-小红书2101-64K-B22KA01978</t>
  </si>
  <si>
    <t>原生-小红书2101-65K-B22KA01978</t>
  </si>
  <si>
    <t>原生-小红书2101-66K-B22KA01978</t>
  </si>
  <si>
    <t>原生-小红书2101-67K-B22KA01978</t>
  </si>
  <si>
    <t>原生-杨亮英语01B22KA02820</t>
  </si>
  <si>
    <t>原生-杨亮英语03B22KA02820</t>
  </si>
  <si>
    <t>baidu-借条02B22KA03909</t>
  </si>
  <si>
    <t>baidu-借条03B22KA03909</t>
  </si>
  <si>
    <t>baidu-借条05B22KA03909</t>
  </si>
  <si>
    <t>原生-省呗01B22KA04846</t>
  </si>
  <si>
    <t>B22KA05521</t>
  </si>
  <si>
    <t>湖南汇鑫融资担保有限公司</t>
  </si>
  <si>
    <t>深圳无域科技技术有限公司</t>
  </si>
  <si>
    <t>原生-小红书2101-73KB22KA01978</t>
  </si>
  <si>
    <t>原生-小红书2101-75KB22KA01978</t>
  </si>
  <si>
    <t>原生-小红书2101-77KB22KA01978</t>
  </si>
  <si>
    <t>baidu-省呗03B22KA04845</t>
  </si>
  <si>
    <t>B22KA05522</t>
  </si>
  <si>
    <t>baidu-省呗05B22KA04845</t>
  </si>
  <si>
    <t>原生-省呗02B22KA04846</t>
  </si>
  <si>
    <t>原生-省呗03B22KA04846</t>
  </si>
  <si>
    <t>原生-省呗04B22KA04846</t>
  </si>
  <si>
    <t>原生-省呗05B22KA04846</t>
  </si>
  <si>
    <t>baidu-尚米01B22KA01189</t>
  </si>
  <si>
    <t>baidu-尚米02B22KA01189</t>
  </si>
  <si>
    <t>B22KA01189</t>
  </si>
  <si>
    <t>baidu-尚米03B22KA01189</t>
  </si>
  <si>
    <t>原生-华南小初01B22KA04490</t>
  </si>
  <si>
    <t>原生-华南小初05B22KA04490</t>
  </si>
  <si>
    <t>原生-二建01B22KA04490</t>
  </si>
  <si>
    <t>原生-拍拍贷51B22KA02352</t>
  </si>
  <si>
    <t>原生-拍拍贷52B22KA02352</t>
  </si>
  <si>
    <t>原生-拍拍贷53B22KA02352</t>
  </si>
  <si>
    <t>原生-拍拍贷54B22KA02352</t>
  </si>
  <si>
    <t>原生-赢众通03B22KA04005</t>
  </si>
  <si>
    <t>原生-赢众通04B22KA04005</t>
  </si>
  <si>
    <t>原生-赢众通05B22KA04005</t>
  </si>
  <si>
    <t>原生-赢众通06B22KA04005</t>
  </si>
  <si>
    <t>原生-赢众通07B22KA04005</t>
  </si>
  <si>
    <t>原生-赢众通08B22KA04005</t>
  </si>
  <si>
    <t>原生-赢众通09B22KA04005</t>
  </si>
  <si>
    <t>原生-赢众通10B22KA04005</t>
  </si>
  <si>
    <t>原生-尚米01B22KA04111</t>
  </si>
  <si>
    <t>B23KA00901</t>
  </si>
  <si>
    <t>baidu-PC-BOSS02B22KA04269</t>
  </si>
  <si>
    <t>原生-小七手游05B22KA04111</t>
  </si>
  <si>
    <t>baidu-PC-BOSS-ZLBB22KA04269</t>
  </si>
  <si>
    <t>原生-sx03B22KA04490</t>
  </si>
  <si>
    <t>原生-sx04B22KA04490</t>
  </si>
  <si>
    <t>原生-sx05B22KA04490</t>
  </si>
  <si>
    <t>原生-图书01B22KA04490</t>
  </si>
  <si>
    <t>原生-图书02B22KA04490</t>
  </si>
  <si>
    <t>原生-图书03B22KA04490</t>
  </si>
  <si>
    <t>原生-图书04B22KA04490</t>
  </si>
  <si>
    <t>baidu-图书01B23KA00044</t>
  </si>
  <si>
    <t>baidu-招商01B22KA06378</t>
  </si>
  <si>
    <t>原生-省呗07B22KA04846</t>
  </si>
  <si>
    <t>原生-省呗08B22KA04846</t>
  </si>
  <si>
    <t>原生-小红书-11B23KA00126</t>
  </si>
  <si>
    <t>原生-小红书-12B23KA00126</t>
  </si>
  <si>
    <t>原生-小红书-13B23KA00126</t>
  </si>
  <si>
    <t>原生-小红书-14B23KA00126</t>
  </si>
  <si>
    <t>原生-小红书-15B23KA00126</t>
  </si>
  <si>
    <t>原生-小红书-16B23KA00126</t>
  </si>
  <si>
    <t>原生-小红书-17B23KA00126</t>
  </si>
  <si>
    <t>baidu-哈啰金融01B22KA06378</t>
  </si>
  <si>
    <t>原生-赢众通11B22KA04005</t>
  </si>
  <si>
    <t>原生-赢众通12B22KA04005</t>
  </si>
  <si>
    <t>原生-赢众通13B22KA04005</t>
  </si>
  <si>
    <t>原生-赢众通14B22KA04005</t>
  </si>
  <si>
    <t>原生-赢众通15B22KA04005</t>
  </si>
  <si>
    <t>原生-金融1B23KA00655</t>
  </si>
  <si>
    <t>B23KA00655</t>
  </si>
  <si>
    <t>原生-金融2B23KA00655</t>
  </si>
  <si>
    <t>baidu-顺风车主表单-PCB22KA06378</t>
  </si>
  <si>
    <t>原生-小七手游21B23KA00495</t>
  </si>
  <si>
    <t>原生-小七手游22B23KA00495</t>
  </si>
  <si>
    <t>baidu-扣罚订单哈啰B23KA00870</t>
  </si>
  <si>
    <t>上海耳序信息技术有限公司</t>
  </si>
  <si>
    <t>百度时代网络技术（北京）有限公司</t>
  </si>
  <si>
    <t>湖南快乐芒果互娱科技有限公司</t>
  </si>
  <si>
    <t>李岳东</t>
  </si>
  <si>
    <t>成都哈拜网络科技有限公司</t>
  </si>
  <si>
    <t>王璟</t>
  </si>
  <si>
    <t>北京博大超群教育科技有限公司</t>
  </si>
  <si>
    <t>北京安谛健身有限公司</t>
  </si>
  <si>
    <t>北京昊怡健康科技有限公司</t>
  </si>
  <si>
    <t>北京三音音乐艺术有限公司</t>
  </si>
  <si>
    <t>北京易知云科技有限公司</t>
  </si>
  <si>
    <t>北京瑜是嘉乐健身有限公司</t>
  </si>
  <si>
    <t>北京瑜是健身有限公司</t>
  </si>
  <si>
    <t>成都识悦汇科技有限公司</t>
  </si>
  <si>
    <t>北京奇虎科技有限公司</t>
  </si>
  <si>
    <t>杭州米络文化传播有限公司</t>
  </si>
  <si>
    <t>杭州米络科技有限公司</t>
  </si>
  <si>
    <t>深圳瑞泰网络科技有限公司</t>
  </si>
  <si>
    <t>深圳瑞泰网络科技有限公司-数字媒体事业部</t>
  </si>
  <si>
    <t>上海裕慕网络科技有限公司</t>
  </si>
  <si>
    <t>上海裕慕网络科技有限公司-自运营</t>
  </si>
  <si>
    <t>重庆水葫芦网络科技有限公司</t>
  </si>
  <si>
    <t>山东燕达网络科技有限公司</t>
  </si>
  <si>
    <t>北京慕远科技有限公司</t>
  </si>
  <si>
    <t>北京亿玖光年科技有限公司</t>
  </si>
  <si>
    <t>北京亿玖光年科技有限公司-数字媒体</t>
  </si>
  <si>
    <t>海南椰乐亿新网络科技有限公司</t>
  </si>
  <si>
    <t>广西昆达安装工程有限公司</t>
  </si>
  <si>
    <t>国泰君安期货有限公司</t>
  </si>
  <si>
    <t>国泰君安期货有限公司-1</t>
  </si>
  <si>
    <t>海南卓越互动信息科技有限公司</t>
  </si>
  <si>
    <t>一汽丰田汽车销售有限公司</t>
  </si>
  <si>
    <t>腾讯科技（深圳）有限公司-QQ浏览器</t>
  </si>
  <si>
    <t>薯一薯二文化传媒（上海）有限公司-无服务</t>
  </si>
  <si>
    <t>北京淘友天下技术有限公司</t>
  </si>
  <si>
    <t>北京中文万维科技有限公司</t>
  </si>
  <si>
    <t>北京中文万维科技有限公司2018</t>
  </si>
  <si>
    <t>北京陌陌信息技术有限公司</t>
  </si>
  <si>
    <t>北京小米移动软件有限公司-数字媒体事业部</t>
  </si>
  <si>
    <t>海南掌阅科技有限公司-数字媒体</t>
  </si>
  <si>
    <t>海南喵咖网络科技有限公司</t>
  </si>
  <si>
    <t>广东众康永道保险经纪有限公司</t>
  </si>
  <si>
    <t>戴学增</t>
  </si>
  <si>
    <t>海南达达兔网络科技有限公司</t>
  </si>
  <si>
    <t>杭州心游网络科技有限公司</t>
  </si>
  <si>
    <t>北京有竹居网络技术有限公司</t>
  </si>
  <si>
    <t>北京有竹居网络技术有限公司-多产品11.07-2021</t>
  </si>
  <si>
    <t>北京点点看看科技有限公司</t>
  </si>
  <si>
    <t>北京矩阵分解科技有限公司</t>
  </si>
  <si>
    <t>北京有竹居网络技术有限公司-多产品百度2021</t>
  </si>
  <si>
    <t>北京万友映力科技有限公司</t>
  </si>
  <si>
    <t>北京有竹居网络技术有限公司-瓜瓜龙百度框架2021</t>
  </si>
  <si>
    <t>北京比特智学科技有限公司</t>
  </si>
  <si>
    <t>北京有竹居网络技术有限公司-摸摸鱼框架2021</t>
  </si>
  <si>
    <t>海南游来游趣科技有限公司</t>
  </si>
  <si>
    <t>北京字节跳动网络技术有限公司-多产品11.07-2021</t>
  </si>
  <si>
    <t>北京北比信息技术有限公司</t>
  </si>
  <si>
    <t>北京字跳网络技术有限公司</t>
  </si>
  <si>
    <t>北京字跳网络技术有限公司-飞书百度框架2021</t>
  </si>
  <si>
    <t>北京飞书科技有限公司</t>
  </si>
  <si>
    <t>上海纳纳科技有限公司</t>
  </si>
  <si>
    <t>北京优捷信息科技有限公司</t>
  </si>
  <si>
    <t>北京易车互动广告有限公司</t>
  </si>
  <si>
    <t>北京优捷信息科技有限公司-多彩运营</t>
  </si>
  <si>
    <t>北京有竹居网络技术有限公司-懂车帝百度框架2021</t>
  </si>
  <si>
    <t>北京游来游趣科技有限公司</t>
  </si>
  <si>
    <t>北京有竹居网络技术有限公司-幸福里百度框架2021</t>
  </si>
  <si>
    <t>北京无限光场科技有限公司</t>
  </si>
  <si>
    <t>北京有竹居网络技术有限公司-住小帮百度框架2021</t>
  </si>
  <si>
    <t>北京微字节网络科技有限公司</t>
  </si>
  <si>
    <t>福建皮皮跳动科技有限公司</t>
  </si>
  <si>
    <t>北京字节跳动网络技术有限公司-火山引擎百度框架2021</t>
  </si>
  <si>
    <t>北京火山引擎科技有限公司</t>
  </si>
  <si>
    <t>北京字跳网络技术有限公司-多产品11.07-2021</t>
  </si>
  <si>
    <t>上海图虫网络科技有限公司</t>
  </si>
  <si>
    <t>北京字跳网络技术有限公司-微播视界百度框架2021</t>
  </si>
  <si>
    <t>北京微播视界科技有限公司</t>
  </si>
  <si>
    <t>北京字节跳动网络技术有限公司-番茄小说百度框架2021</t>
  </si>
  <si>
    <t>北京字节跳动网络技术有限公司-头条百度框架2021</t>
  </si>
  <si>
    <t>北京字节跳动网络技术有限公司-西瓜视频百度框架2021</t>
  </si>
  <si>
    <t>运城市阳光文化传媒有限公司</t>
  </si>
  <si>
    <t>广州白泽网络科技有限公司</t>
  </si>
  <si>
    <t>广州大蓝网络科技有限公司</t>
  </si>
  <si>
    <t>广州炫动信息科技有限公司</t>
  </si>
  <si>
    <t>海南光一网络科技有限公司</t>
  </si>
  <si>
    <t>海南光一网络科技有限公司1029</t>
  </si>
  <si>
    <t>海南灵游网络科技有限公司</t>
  </si>
  <si>
    <t>海南流连互娱网络科技有限公司</t>
  </si>
  <si>
    <t>厦门游动网络科技股份有限公司</t>
  </si>
  <si>
    <t>上海游之道网络科技有限公司</t>
  </si>
  <si>
    <t>江苏欢娱网络科技有限公司</t>
  </si>
  <si>
    <t>北京奇付通科技有限公司</t>
  </si>
  <si>
    <t>北京达佳互联信息技术有限公司-原生</t>
  </si>
  <si>
    <t>北京字跳网络技术有限公司-碧上芳草百度框架2021</t>
  </si>
  <si>
    <t>宁波碧上芳草科技有限公司</t>
  </si>
  <si>
    <t>广州喵游信息科技有限公司</t>
  </si>
  <si>
    <t>上海绿岸网络科技股份有限公司</t>
  </si>
  <si>
    <t>深圳市优点创想网络科技有限公司</t>
  </si>
  <si>
    <t>北京优捷信息科技有限公司-百度</t>
  </si>
  <si>
    <t>北京易车信息科技有限公司</t>
  </si>
  <si>
    <t>北京你财富管理咨询有限公司</t>
  </si>
  <si>
    <t>北京你财富管理咨询有限公司-一部</t>
  </si>
  <si>
    <t>北京晨钟科技有限公司</t>
  </si>
  <si>
    <t>海南高图网络科技有限公司</t>
  </si>
  <si>
    <t>唐亮</t>
  </si>
  <si>
    <t>上海瞬娱网络科技有限公司</t>
  </si>
  <si>
    <t>北京有竹居网络技术有限公司-住小帮百度框架2020</t>
  </si>
  <si>
    <t>北京字节跳动网络技术有限公司-番茄小说百度框架2020</t>
  </si>
  <si>
    <t>北京众爱汇聚网络科技有限公司</t>
  </si>
  <si>
    <t>北京爱心海豚科技有限公司</t>
  </si>
  <si>
    <t>上海游民网络科技有限公司</t>
  </si>
  <si>
    <t>北京比特漫步科技有限公司</t>
  </si>
  <si>
    <t>北京有竹居网络技术有限公司-懂车帝百度框架2020</t>
  </si>
  <si>
    <t>北京奇元科技有限公司-三部</t>
  </si>
  <si>
    <t>天津乐儿优科技有限公司</t>
  </si>
  <si>
    <t>北京有竹居网络技术有限公司-瓜瓜龙非多彩运营</t>
  </si>
  <si>
    <t>开看（杭州）信息技术有限公司</t>
  </si>
  <si>
    <t>北京电通广告有限公司</t>
  </si>
  <si>
    <t>上海必游科技有限公司</t>
  </si>
  <si>
    <t>北京有竹居网络技术有限公司-游戏百度2020</t>
  </si>
  <si>
    <t>北京有竹居网络技术有限公司-201908</t>
  </si>
  <si>
    <t>北京巨量引擎网络技术有限公司</t>
  </si>
  <si>
    <t>广州新言信息科技有限公司</t>
  </si>
  <si>
    <t>广州爱哈游信息技术有限公司</t>
  </si>
  <si>
    <t>青岛欧航教育信息技术有限公司</t>
  </si>
  <si>
    <t>安邦国际保险经纪有限公司青岛分公司</t>
  </si>
  <si>
    <t>北京炫酷星盟网络科技有限公司</t>
  </si>
  <si>
    <t>北京巴别时代科技股份有限公司</t>
  </si>
  <si>
    <t>北京巴别时代科技股份有限公司（百度框架）</t>
  </si>
  <si>
    <t>北京似海科技有限公司</t>
  </si>
  <si>
    <t>广州八五后网络科技有限公司</t>
  </si>
  <si>
    <t>广州冰鸟网络科技有限公司</t>
  </si>
  <si>
    <t>上海游湛网络科技有限公司</t>
  </si>
  <si>
    <t>广州冰鸟网络科技有限公司20190919</t>
  </si>
  <si>
    <t>广州纷宏网络科技有限公司</t>
  </si>
  <si>
    <t>广州果玩网络科技有限公司</t>
  </si>
  <si>
    <t>广州华多网络科技有限公司</t>
  </si>
  <si>
    <t>广州聚汇信息技术有限公司</t>
  </si>
  <si>
    <t>广州欢聚时代信息科技有限公司</t>
  </si>
  <si>
    <t>广州欢聚时代信息科技有限公司-自运营</t>
  </si>
  <si>
    <t>广州欢拓网络科技有限公司</t>
  </si>
  <si>
    <t>广州经典网络科技有限公司</t>
  </si>
  <si>
    <t>广州漫布科技有限公司</t>
  </si>
  <si>
    <t>广州诗淇网络科技有限公司</t>
  </si>
  <si>
    <t>国泰君安期货有限公司广东分公司</t>
  </si>
  <si>
    <t>海南大道天相科技有限公司</t>
  </si>
  <si>
    <t>海南乐之鲸鱼科技有限公司</t>
  </si>
  <si>
    <t>海南茂宏网络科技有限公司</t>
  </si>
  <si>
    <t>海南游路网络科技有限公司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</si>
  <si>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</si>
  <si>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</si>
  <si>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</si>
  <si>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</si>
  <si>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湖北千娱网络科技有限公司</t>
  </si>
  <si>
    <t>霍尔果斯巨匠传媒有限公司</t>
  </si>
  <si>
    <t>成都紫芸网络科技有限公司</t>
  </si>
  <si>
    <t>聚信互联（北京）科技有限公司</t>
  </si>
  <si>
    <t>宁波明航网络科技有限公司</t>
  </si>
  <si>
    <t>宁波明航网络科技有限公司-百度</t>
  </si>
  <si>
    <t>人人贷商务顾问（北京）有限公司</t>
  </si>
  <si>
    <t>人人贷商务顾问(北京)有限公司</t>
  </si>
  <si>
    <t>厦门魔兔网络科技有限公司</t>
  </si>
  <si>
    <t>厦门奇玩网络科技有限公司</t>
  </si>
  <si>
    <t>陕西巨丰投资资讯有限责任公司</t>
  </si>
  <si>
    <t>上海大府信息技术有限公司</t>
  </si>
  <si>
    <t>上海花事电子商务有限公司</t>
  </si>
  <si>
    <t>上海晋展网络科技有限公司</t>
  </si>
  <si>
    <t>上海晟尧科技有限公司</t>
  </si>
  <si>
    <t>上海游湛网络科技有限公司-1</t>
  </si>
  <si>
    <t>深圳市大臣科技有限公司</t>
  </si>
  <si>
    <t>深圳市小红帽互娱科技有限公司</t>
  </si>
  <si>
    <t>深圳市飞亚达精密计时制造有限公司</t>
  </si>
  <si>
    <t>飞亚达（集团）股份有限公司</t>
  </si>
  <si>
    <t>深圳一比分体育科技有限公司</t>
  </si>
  <si>
    <t>深圳一比分体育科技有限公司-201901</t>
  </si>
  <si>
    <t>有道智为国际传媒（北京）有限公司</t>
  </si>
  <si>
    <t>有道智为国际传媒（北京）有限公司-201906</t>
  </si>
  <si>
    <t>清徐惠民村镇银行有限责任公司</t>
  </si>
  <si>
    <t>掌阅科技股份有限公司</t>
  </si>
  <si>
    <t>浙江就要看网络科技有限公司</t>
  </si>
  <si>
    <t>安邦国际保险经纪有限公司上海分公司</t>
  </si>
  <si>
    <t>重庆诚搜网络科技有限公司</t>
  </si>
  <si>
    <t>北京字跳网络技术有限公司-多产品百度搜索2020</t>
  </si>
  <si>
    <t>广州跃游信息技术有限公司</t>
  </si>
  <si>
    <t>广州元游信息技术有限公司</t>
  </si>
  <si>
    <t>一汽丰田汽车销售有限公司</t>
    <phoneticPr fontId="7" type="noConversion"/>
  </si>
  <si>
    <t>百度时代网络技术（北京）有限公司-金源</t>
  </si>
  <si>
    <t>无</t>
    <phoneticPr fontId="7" type="noConversion"/>
  </si>
  <si>
    <t>北京圆木天成科技发展有限公司</t>
    <phoneticPr fontId="7" type="noConversion"/>
  </si>
  <si>
    <t>上海百孚思文化传媒有限公司</t>
    <phoneticPr fontId="7" type="noConversion"/>
  </si>
  <si>
    <t>返现</t>
    <phoneticPr fontId="7" type="noConversion"/>
  </si>
  <si>
    <t>折扣</t>
    <phoneticPr fontId="7" type="noConversion"/>
  </si>
  <si>
    <t>广州虎牙信息科技有限公司</t>
    <phoneticPr fontId="7" type="noConversion"/>
  </si>
  <si>
    <t>北京多彩-广州虎牙信息科技有限公司</t>
    <phoneticPr fontId="7" type="noConversion"/>
  </si>
  <si>
    <t>广州爱九游信息技术有限公司</t>
    <phoneticPr fontId="7" type="noConversion"/>
  </si>
  <si>
    <t>广州爱九游信息技术有限公司</t>
  </si>
  <si>
    <t>浙江菲遇互联网科技有限公司</t>
    <phoneticPr fontId="7" type="noConversion"/>
  </si>
  <si>
    <t>北京多彩-浙江菲遇互联网科技有限公司</t>
    <phoneticPr fontId="7" type="noConversion"/>
  </si>
  <si>
    <t>浙江菲遇互联网科技有限公司</t>
  </si>
  <si>
    <t>返货</t>
    <phoneticPr fontId="3" type="noConversion"/>
  </si>
  <si>
    <t>北京多彩</t>
    <phoneticPr fontId="3" type="noConversion"/>
  </si>
  <si>
    <t>百度时代网络技术（北京）有限公司</t>
    <phoneticPr fontId="3" type="noConversion"/>
  </si>
  <si>
    <t>品牌专区</t>
    <phoneticPr fontId="3" type="noConversion"/>
  </si>
  <si>
    <t>坏账</t>
    <phoneticPr fontId="3" type="noConversion"/>
  </si>
  <si>
    <t>3.00%</t>
  </si>
  <si>
    <t>2.50%</t>
  </si>
  <si>
    <t>1.20%</t>
  </si>
  <si>
    <t>1.00%</t>
  </si>
  <si>
    <t>6.00%</t>
  </si>
  <si>
    <t>4.00%</t>
  </si>
  <si>
    <t>5.00%</t>
  </si>
  <si>
    <t>2.70%</t>
  </si>
  <si>
    <t>1.50%</t>
  </si>
  <si>
    <t>2023年2月</t>
    <phoneticPr fontId="3" type="noConversion"/>
  </si>
  <si>
    <t>北京多彩</t>
    <phoneticPr fontId="3" type="noConversion"/>
  </si>
  <si>
    <t>利欧聚合广告有限公司-饿了么-头条纯服务</t>
    <phoneticPr fontId="7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</si>
  <si>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</si>
  <si>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</si>
  <si>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</si>
  <si>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无</t>
    <phoneticPr fontId="7" type="noConversion"/>
  </si>
  <si>
    <t>北京多彩</t>
    <phoneticPr fontId="3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</si>
  <si>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</si>
  <si>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</si>
  <si>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</si>
  <si>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2023年2月</t>
    <phoneticPr fontId="3" type="noConversion"/>
  </si>
  <si>
    <t>今日头条（厦门）科技有限公司</t>
    <phoneticPr fontId="3" type="noConversion"/>
  </si>
  <si>
    <t>北京多彩</t>
    <phoneticPr fontId="3" type="noConversion"/>
  </si>
  <si>
    <t>上海哈楼信息科技有限公司</t>
    <phoneticPr fontId="7" type="noConversion"/>
  </si>
  <si>
    <t>上海哈楼信息科技有限公司</t>
    <phoneticPr fontId="7" type="noConversion"/>
  </si>
  <si>
    <t>海南快道互动网络科技有限公司</t>
    <phoneticPr fontId="3" type="noConversion"/>
  </si>
  <si>
    <t>无</t>
    <phoneticPr fontId="7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</si>
  <si>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</si>
  <si>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</si>
  <si>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2023年2月</t>
    <phoneticPr fontId="3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</si>
  <si>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</si>
  <si>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</si>
  <si>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广东欢太科技有限公司</t>
    <phoneticPr fontId="3" type="noConversion"/>
  </si>
  <si>
    <t>CPC</t>
    <phoneticPr fontId="3" type="noConversion"/>
  </si>
  <si>
    <t>北京多彩</t>
    <phoneticPr fontId="3" type="noConversion"/>
  </si>
  <si>
    <t>百度在线网络技术（北京）有限公司-一部</t>
    <phoneticPr fontId="7" type="noConversion"/>
  </si>
  <si>
    <t>2023年2月</t>
    <phoneticPr fontId="3" type="noConversion"/>
  </si>
  <si>
    <t>北京多彩</t>
    <phoneticPr fontId="3" type="noConversion"/>
  </si>
  <si>
    <t>CPC</t>
    <phoneticPr fontId="3" type="noConversion"/>
  </si>
  <si>
    <t>广东欢太科技有限公司</t>
    <phoneticPr fontId="3" type="noConversion"/>
  </si>
  <si>
    <t>无</t>
    <phoneticPr fontId="7" type="noConversion"/>
  </si>
  <si>
    <t>无</t>
    <phoneticPr fontId="7" type="noConversion"/>
  </si>
  <si>
    <t>阿里巴巴（中国）网络技术有限公司-阿里系</t>
    <phoneticPr fontId="7" type="noConversion"/>
  </si>
  <si>
    <t>北京五岳互动科技有限公司-vivo新客</t>
    <phoneticPr fontId="3" type="noConversion"/>
  </si>
  <si>
    <t>CPD</t>
    <phoneticPr fontId="3" type="noConversion"/>
  </si>
  <si>
    <t>杭州来疯科技有限公司-厂商-阿里系</t>
    <phoneticPr fontId="7" type="noConversion"/>
  </si>
  <si>
    <t>北京五岳互动科技有限公司-OPPO新客</t>
    <phoneticPr fontId="3" type="noConversion"/>
  </si>
  <si>
    <t>CPD</t>
    <phoneticPr fontId="3" type="noConversion"/>
  </si>
  <si>
    <t>浙江猫享电子商务有限公司-阿里系</t>
    <phoneticPr fontId="7" type="noConversion"/>
  </si>
  <si>
    <t>上海耳序信息技术有限公司-四部</t>
    <phoneticPr fontId="7" type="noConversion"/>
  </si>
  <si>
    <t>网易有道信息技术（北京）有限公司-今日头条-千川视频带货-服务费</t>
    <phoneticPr fontId="7" type="noConversion"/>
  </si>
  <si>
    <t>上海谨焱通信技术有限公司-巨量引擎22年</t>
    <phoneticPr fontId="3" type="noConversion"/>
  </si>
  <si>
    <t>千川平台</t>
    <phoneticPr fontId="3" type="noConversion"/>
  </si>
  <si>
    <t>上海昶飞网络科技有限公司</t>
    <phoneticPr fontId="7" type="noConversion"/>
  </si>
  <si>
    <t>上海昶飞网络科技有限公司</t>
    <phoneticPr fontId="7" type="noConversion"/>
  </si>
  <si>
    <t>海南快道互动网络科技有限公司</t>
    <phoneticPr fontId="3" type="noConversion"/>
  </si>
  <si>
    <t>上海数禾信息科技有限公司-1</t>
    <phoneticPr fontId="7" type="noConversion"/>
  </si>
  <si>
    <t>百度时代网络技术（北京）有限公司</t>
    <phoneticPr fontId="3" type="noConversion"/>
  </si>
  <si>
    <t>信息流</t>
    <phoneticPr fontId="3" type="noConversion"/>
  </si>
  <si>
    <t>利欧聚合广告有限公司-头条</t>
    <phoneticPr fontId="7" type="noConversion"/>
  </si>
  <si>
    <t>北京快手科技有限公司-腾讯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</si>
  <si>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</si>
  <si>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</si>
  <si>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北京快手科技有限公司-腾讯（拉活）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</si>
  <si>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</si>
  <si>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</si>
  <si>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</si>
  <si>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</si>
  <si>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</si>
  <si>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</si>
  <si>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CPD</t>
    <phoneticPr fontId="3" type="noConversion"/>
  </si>
  <si>
    <t>北京陌陌信息技术有限公司-厂商</t>
    <phoneticPr fontId="7" type="noConversion"/>
  </si>
  <si>
    <t>终止563.55</t>
    <phoneticPr fontId="3" type="noConversion"/>
  </si>
  <si>
    <t>终止1210.54</t>
    <phoneticPr fontId="3" type="noConversion"/>
  </si>
  <si>
    <t>终止22011.68</t>
    <phoneticPr fontId="3" type="noConversion"/>
  </si>
  <si>
    <t>李岳东</t>
    <phoneticPr fontId="3" type="noConversion"/>
  </si>
  <si>
    <t>北京派瑞威行互联技术有限公司-腾讯22年</t>
    <phoneticPr fontId="3" type="noConversion"/>
  </si>
  <si>
    <t>霍尔果斯点众科技有限公司</t>
    <phoneticPr fontId="7" type="noConversion"/>
  </si>
  <si>
    <t>霍尔果斯点众科技有限公司</t>
    <phoneticPr fontId="7" type="noConversion"/>
  </si>
  <si>
    <t>北京点众科技股份有限公司-2022</t>
    <phoneticPr fontId="7" type="noConversion"/>
  </si>
  <si>
    <t>深圳市极致游科技有限公司-飞天魅影-新</t>
  </si>
  <si>
    <t>媒体赔付13147.42</t>
    <phoneticPr fontId="3" type="noConversion"/>
  </si>
  <si>
    <t>青岛晶彩无限信息科技有限公司-初心</t>
  </si>
  <si>
    <t>苹果广告(北京)有限公司-ASA</t>
  </si>
  <si>
    <t>苹果广告(北京)有限公司-ASA</t>
    <phoneticPr fontId="3" type="noConversion"/>
  </si>
  <si>
    <t>月份</t>
  </si>
  <si>
    <t>媒体</t>
  </si>
  <si>
    <t>商店CPD</t>
  </si>
  <si>
    <t>CPT</t>
  </si>
  <si>
    <t>三星</t>
  </si>
  <si>
    <t>“其他”为CPA项目消耗</t>
  </si>
  <si>
    <t>华为</t>
  </si>
  <si>
    <t>小米-麦道-链家系</t>
  </si>
  <si>
    <t>小米-康赛-新客</t>
  </si>
  <si>
    <t>vivo-哇棒-新客</t>
  </si>
  <si>
    <t>OPPO-哇棒-新客</t>
  </si>
  <si>
    <t>OPPO-康赛-最右</t>
  </si>
  <si>
    <t>OPPO-康赛-新客</t>
  </si>
  <si>
    <t>"其他"为CPA</t>
    <phoneticPr fontId="3" type="noConversion"/>
  </si>
  <si>
    <t>苹果-ASA</t>
  </si>
  <si>
    <t>苹果走美金结算，默认账户内消耗不含税</t>
    <phoneticPr fontId="3" type="noConversion"/>
  </si>
  <si>
    <t>2023年02月媒体返点政策</t>
    <phoneticPr fontId="3" type="noConversion"/>
  </si>
  <si>
    <t>简称</t>
  </si>
  <si>
    <t>CPM</t>
  </si>
  <si>
    <t>云文件</t>
  </si>
  <si>
    <t>品专</t>
  </si>
  <si>
    <t>鲁班</t>
  </si>
  <si>
    <t>锁屏</t>
  </si>
  <si>
    <t>北京鹏泰互动广告有限公司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</si>
  <si>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</si>
  <si>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</si>
  <si>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</si>
  <si>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商店及CPA暂时按0.06%扣除算法成本，仅调整2月</t>
    <phoneticPr fontId="3" type="noConversion"/>
  </si>
  <si>
    <t>部分客户不计入燎原，故整体暂按2.5%预估；同步修改1月返点</t>
    <phoneticPr fontId="3" type="noConversion"/>
  </si>
  <si>
    <t>非商店年消耗大于800w可拿14%、500-800w拿13%</t>
    <phoneticPr fontId="3" type="noConversion"/>
  </si>
  <si>
    <t>北京芃柏信息技术有限公司-小米麦道（链家系）</t>
  </si>
  <si>
    <t>7%即充即返</t>
    <phoneticPr fontId="3" type="noConversion"/>
  </si>
  <si>
    <t>填写为基础返点，整体政策按照X-2%</t>
    <phoneticPr fontId="3" type="noConversion"/>
  </si>
  <si>
    <t>商店6.5%+X、非商店14%+X，X返点待22年年度隐藏出来后再定</t>
    <phoneticPr fontId="3" type="noConversion"/>
  </si>
  <si>
    <t>仅试投，3月已终止，故无返点</t>
    <phoneticPr fontId="3" type="noConversion"/>
  </si>
  <si>
    <t>vivo截图1</t>
    <phoneticPr fontId="3" type="noConversion"/>
  </si>
  <si>
    <t>vivo截图2</t>
    <phoneticPr fontId="3" type="noConversion"/>
  </si>
  <si>
    <t>华为截图</t>
    <phoneticPr fontId="3" type="noConversion"/>
  </si>
  <si>
    <t>小米截图1</t>
    <phoneticPr fontId="3" type="noConversion"/>
  </si>
  <si>
    <t>小米截图2-客户二代账户</t>
    <phoneticPr fontId="3" type="noConversion"/>
  </si>
  <si>
    <t>OPPO-哇棒</t>
    <phoneticPr fontId="3" type="noConversion"/>
  </si>
  <si>
    <t>OPPO-康赛-最右</t>
    <phoneticPr fontId="3" type="noConversion"/>
  </si>
  <si>
    <t>OPPO-康赛-新客</t>
    <phoneticPr fontId="3" type="noConversion"/>
  </si>
  <si>
    <t>WB-多彩互动-二代</t>
  </si>
  <si>
    <t>OPPO-康赛(含最右)</t>
    <phoneticPr fontId="3" type="noConversion"/>
  </si>
  <si>
    <t>媒介填写</t>
  </si>
  <si>
    <t>财务填写</t>
  </si>
  <si>
    <t>返货/折现</t>
  </si>
  <si>
    <t>媒体简称</t>
  </si>
  <si>
    <t>媒体名称</t>
  </si>
  <si>
    <t>起止时间</t>
  </si>
  <si>
    <t>媒体返点计算基数</t>
  </si>
  <si>
    <t>返点比例</t>
  </si>
  <si>
    <t>应返金额</t>
  </si>
  <si>
    <t>已返金额</t>
  </si>
  <si>
    <t>已到账金额</t>
  </si>
  <si>
    <t>未返金额</t>
  </si>
  <si>
    <t>2023.2.1-2023.2.28</t>
  </si>
  <si>
    <t>折现</t>
    <phoneticPr fontId="3" type="noConversion"/>
  </si>
  <si>
    <t>折现</t>
    <phoneticPr fontId="3" type="noConversion"/>
  </si>
  <si>
    <t>三星-2023年新</t>
  </si>
  <si>
    <t>23年2月17日到账22年12月返点</t>
    <phoneticPr fontId="3" type="noConversion"/>
  </si>
  <si>
    <t>OPPO-小说</t>
  </si>
  <si>
    <t>广东欢太科技有限公司</t>
  </si>
  <si>
    <t>23年2月2日到账22年Q3新客返点</t>
    <phoneticPr fontId="3" type="noConversion"/>
  </si>
  <si>
    <t>折现</t>
    <phoneticPr fontId="3" type="noConversion"/>
  </si>
  <si>
    <t>折现</t>
    <phoneticPr fontId="3" type="noConversion"/>
  </si>
  <si>
    <t>无</t>
    <phoneticPr fontId="3" type="noConversion"/>
  </si>
  <si>
    <t>三星-网服电商</t>
    <phoneticPr fontId="3" type="noConversion"/>
  </si>
  <si>
    <t>2023年02月媒体返点政策</t>
    <phoneticPr fontId="3" type="noConversion"/>
  </si>
  <si>
    <t>北京多彩-百度</t>
  </si>
  <si>
    <t>百度（中国）有限公司</t>
  </si>
  <si>
    <t>百度中国</t>
  </si>
  <si>
    <t>北京创奇互动科技有限公司</t>
  </si>
  <si>
    <t>创奇</t>
  </si>
  <si>
    <t>北京圆木天成科技发展有限公司</t>
  </si>
  <si>
    <t>圆木天成</t>
  </si>
  <si>
    <t>内蒙古同辉广告有限公司</t>
  </si>
  <si>
    <t>同辉广告</t>
  </si>
  <si>
    <t>派瑞</t>
  </si>
  <si>
    <t>百度</t>
  </si>
  <si>
    <t>信息流：原生； CPT：hao123、品牌全景、品牌序章、手机百度APP推广、通用词品专；其他：搜索+品专+非标</t>
  </si>
  <si>
    <t>客户媒体名称</t>
  </si>
  <si>
    <t>oa</t>
  </si>
  <si>
    <t>开始日期</t>
  </si>
  <si>
    <t>截止日期</t>
  </si>
  <si>
    <t>合同金额</t>
  </si>
  <si>
    <t>单月金额</t>
  </si>
  <si>
    <t>福州三六零网络小额贷款有限公司_AD_92690</t>
  </si>
  <si>
    <t>因多次变更，如下所示</t>
  </si>
  <si>
    <t>多彩-百度-2019</t>
  </si>
  <si>
    <t>B22KA03334</t>
    <phoneticPr fontId="3" type="noConversion"/>
  </si>
  <si>
    <t>B22KA04240</t>
  </si>
  <si>
    <t>深圳尚米网络技术有限公司_AD_7915</t>
  </si>
  <si>
    <t>B22KA00949</t>
  </si>
  <si>
    <t>北京华品博睿网络技术有限公司_AD_37887</t>
  </si>
  <si>
    <t>多彩-百度中国</t>
  </si>
  <si>
    <t>C22KA00143</t>
  </si>
  <si>
    <t>上海钧正网络科技有限公司_AD_31036471</t>
  </si>
  <si>
    <t>B22KA03360</t>
  </si>
  <si>
    <t>B22KA03784</t>
  </si>
  <si>
    <t>深圳尚米网络技术有限公司_AD_7915</t>
    <phoneticPr fontId="3" type="noConversion"/>
  </si>
  <si>
    <t>深圳尚米网络技术有限公司</t>
    <phoneticPr fontId="3" type="noConversion"/>
  </si>
  <si>
    <t>B23KA01078</t>
    <phoneticPr fontId="3" type="noConversion"/>
  </si>
  <si>
    <t>湖南汇鑫融资担保有限公司_AD_142053</t>
    <phoneticPr fontId="3" type="noConversion"/>
  </si>
  <si>
    <t>深圳无域科技技术有限公司</t>
    <phoneticPr fontId="3" type="noConversion"/>
  </si>
  <si>
    <t>CPM</t>
    <phoneticPr fontId="3" type="noConversion"/>
  </si>
  <si>
    <t>B23KA00796</t>
    <phoneticPr fontId="3" type="noConversion"/>
  </si>
  <si>
    <t>北京华品博睿网络技术有限公司_AD_37887</t>
    <phoneticPr fontId="3" type="noConversion"/>
  </si>
  <si>
    <t>北京华品博睿网络技术有限公司</t>
    <phoneticPr fontId="3" type="noConversion"/>
  </si>
  <si>
    <t>B23KA00467</t>
    <phoneticPr fontId="3" type="noConversion"/>
  </si>
  <si>
    <t>CPM</t>
    <phoneticPr fontId="3" type="noConversion"/>
  </si>
  <si>
    <t>B23KA00438</t>
    <phoneticPr fontId="3" type="noConversion"/>
  </si>
  <si>
    <t>付款日期：</t>
  </si>
  <si>
    <t>付款金额</t>
  </si>
  <si>
    <t>肆拾捌万肆仟伍佰元整</t>
  </si>
  <si>
    <t>肆拾捌万捌仟柒佰伍拾元整</t>
  </si>
  <si>
    <t>记忆力、成人英语是高途</t>
  </si>
  <si>
    <t>初中教辅是途途</t>
  </si>
  <si>
    <t>伍拾壹万捌仟陆佰贰拾柒元伍角整</t>
  </si>
  <si>
    <t>陆拾贰万玖仟零叁拾伍元伍角壹分</t>
  </si>
  <si>
    <t>陆拾叁万柒仟叁佰肆拾陆元叁角整</t>
  </si>
  <si>
    <t>陆拾叁万叁仟贰佰叁拾捌元叁角陆分</t>
  </si>
  <si>
    <t>陆拾叁万柒仟叁佰肆拾陆元叁角壹分</t>
  </si>
  <si>
    <t>伍拾壹万元整</t>
  </si>
  <si>
    <t>品牌专区</t>
  </si>
  <si>
    <t>22Q3季度返点：603893 
22年Q3展示返点77695 
22Q3核代专项返点4094943
展示抵扣23年1月底应付，其余已抵扣12月底应付</t>
  </si>
  <si>
    <t>百度时代网络技术（北京）有限公司-北分</t>
  </si>
  <si>
    <t>2023.2.1-2023.2.28</t>
    <phoneticPr fontId="3" type="noConversion"/>
  </si>
  <si>
    <t>百度时代-北分</t>
  </si>
  <si>
    <t>致维-唯品会23年测试</t>
  </si>
  <si>
    <t>致维科技（北京）有限公司</t>
    <phoneticPr fontId="3" type="noConversion"/>
  </si>
  <si>
    <t>返现</t>
    <phoneticPr fontId="3" type="noConversion"/>
  </si>
  <si>
    <t>2023年2月</t>
    <phoneticPr fontId="3" type="noConversion"/>
  </si>
  <si>
    <t>致维科技（北京）有限公司</t>
  </si>
  <si>
    <t>唯品会</t>
    <phoneticPr fontId="3" type="noConversion"/>
  </si>
  <si>
    <t>哈罗单车</t>
  </si>
  <si>
    <t>百度时代网络技术（北京）有限公司</t>
    <phoneticPr fontId="3" type="noConversion"/>
  </si>
  <si>
    <t>360借条</t>
  </si>
  <si>
    <t>小七手游</t>
  </si>
  <si>
    <t>高途教育科技集团有限公司</t>
  </si>
  <si>
    <t>记忆力&amp;成人英语</t>
  </si>
  <si>
    <t>北京途途向上线上学科培训学校</t>
  </si>
  <si>
    <t>初中教辅</t>
  </si>
  <si>
    <t>2023年2月</t>
    <phoneticPr fontId="3" type="noConversion"/>
  </si>
  <si>
    <t>Boss直聘</t>
  </si>
  <si>
    <t>卢思蕴</t>
    <phoneticPr fontId="3" type="noConversion"/>
  </si>
  <si>
    <t>湖南汇鑫融资担保有限公司</t>
    <phoneticPr fontId="3" type="noConversion"/>
  </si>
  <si>
    <t>深圳无域科技技术有限公司</t>
    <phoneticPr fontId="3" type="noConversion"/>
  </si>
  <si>
    <t>省呗</t>
    <phoneticPr fontId="3" type="noConversion"/>
  </si>
  <si>
    <t>北京华品博睿网络技术有限公司</t>
    <phoneticPr fontId="3" type="noConversion"/>
  </si>
  <si>
    <t>海南快道-巨量引擎</t>
  </si>
  <si>
    <t>派瑞-腾讯23年</t>
  </si>
  <si>
    <t>谨焱-巨量引擎22年</t>
    <phoneticPr fontId="3" type="noConversion"/>
  </si>
  <si>
    <t>北京轩辕传媒有限公司-巨量引擎22年</t>
    <phoneticPr fontId="3" type="noConversion"/>
  </si>
  <si>
    <t>轩辕-巨量引擎22年</t>
    <phoneticPr fontId="3" type="noConversion"/>
  </si>
  <si>
    <t>上海湛芦文化传媒有限公司</t>
    <phoneticPr fontId="7" type="noConversion"/>
  </si>
  <si>
    <t>百度在线网络技术（北京）有限公司</t>
    <phoneticPr fontId="7" type="noConversion"/>
  </si>
  <si>
    <t>阿里巴巴（中国）网络技术有限公司</t>
    <phoneticPr fontId="7" type="noConversion"/>
  </si>
  <si>
    <t>杭州来疯科技有限公司</t>
    <phoneticPr fontId="7" type="noConversion"/>
  </si>
  <si>
    <t>浙江猫享电子商务有限公司</t>
    <phoneticPr fontId="7" type="noConversion"/>
  </si>
  <si>
    <t>上海耳序信息技术有限公司</t>
    <phoneticPr fontId="7" type="noConversion"/>
  </si>
  <si>
    <t>网易有道信息技术（北京）有限公司</t>
    <phoneticPr fontId="7" type="noConversion"/>
  </si>
  <si>
    <t>上海数禾信息科技有限公司</t>
    <phoneticPr fontId="7" type="noConversion"/>
  </si>
  <si>
    <t>利欧聚合广告有限公司</t>
    <phoneticPr fontId="7" type="noConversion"/>
  </si>
  <si>
    <t>北京快手科技有限公司</t>
    <phoneticPr fontId="7" type="noConversion"/>
  </si>
  <si>
    <t>北京快手科技有限公司</t>
    <phoneticPr fontId="7" type="noConversion"/>
  </si>
  <si>
    <t>支付宝（杭州）信息技术有限公司</t>
    <phoneticPr fontId="7" type="noConversion"/>
  </si>
  <si>
    <t>北京陌陌信息技术有限公司</t>
    <phoneticPr fontId="7" type="noConversion"/>
  </si>
  <si>
    <t>北京点众科技股份有限公司</t>
    <phoneticPr fontId="7" type="noConversion"/>
  </si>
  <si>
    <t>杨帆</t>
    <phoneticPr fontId="3" type="noConversion"/>
  </si>
  <si>
    <t>利欧聚合广告有限公司</t>
    <phoneticPr fontId="7" type="noConversion"/>
  </si>
  <si>
    <t>媒体赔付16724.61</t>
    <phoneticPr fontId="3" type="noConversion"/>
  </si>
  <si>
    <t>北京空间变换科技有限公司</t>
    <phoneticPr fontId="3" type="noConversion"/>
  </si>
  <si>
    <t>北京快手科技有限公司</t>
    <phoneticPr fontId="3" type="noConversion"/>
  </si>
  <si>
    <t>转单</t>
    <phoneticPr fontId="3" type="noConversion"/>
  </si>
  <si>
    <t>北京多彩互动广告有限公司-三星23转单</t>
  </si>
  <si>
    <t>北京车智赢科技有限公司</t>
    <phoneticPr fontId="3" type="noConversion"/>
  </si>
  <si>
    <t>转单</t>
    <phoneticPr fontId="3" type="noConversion"/>
  </si>
  <si>
    <t>霍尔果斯多彩互动广告有限公司-三星</t>
  </si>
  <si>
    <t>前锦网络信息技术（上海）有限公司</t>
    <phoneticPr fontId="3" type="noConversion"/>
  </si>
  <si>
    <t>摩多科技（辽宁）有限公司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</si>
</sst>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yyyy&quot;年&quot;m&quot;月&quot;;@"/>
    <numFmt numFmtId="178" formatCode="#,##0.00_ "/>
    <numFmt numFmtId="179" formatCode="0_);[Red]\(0\)"/>
  </numFmts>
  <fonts count="29" x14ac:knownFonts="1"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8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0"/>
      <name val="微软雅黑"/>
      <family val="2"/>
      <charset val="134"/>
    </font>
    <font>
      <sz val="11"/>
      <color indexed="8"/>
      <name val="宋体"/>
      <family val="3"/>
      <charset val="134"/>
      <scheme val="minor"/>
    </font>
    <font>
      <sz val="11"/>
      <name val="宋体"/>
      <family val="2"/>
      <scheme val="minor"/>
    </font>
    <font>
      <b/>
      <sz val="11"/>
      <color indexed="8"/>
      <name val="宋体"/>
      <family val="3"/>
      <charset val="134"/>
      <scheme val="minor"/>
    </font>
    <font>
      <b/>
      <sz val="13"/>
      <name val="微软雅黑"/>
      <family val="2"/>
      <charset val="134"/>
    </font>
    <font>
      <sz val="10"/>
      <name val="微软雅黑"/>
      <family val="2"/>
      <charset val="134"/>
    </font>
    <font>
      <sz val="12"/>
      <color rgb="FF000000"/>
      <name val="宋体"/>
      <family val="3"/>
      <charset val="134"/>
    </font>
    <font>
      <b/>
      <sz val="10"/>
      <name val="宋体"/>
      <family val="3"/>
      <charset val="134"/>
    </font>
    <font>
      <sz val="11"/>
      <color rgb="FFFF0000"/>
      <name val="宋体"/>
      <family val="2"/>
      <scheme val="minor"/>
    </font>
    <font>
      <sz val="10"/>
      <color indexed="8"/>
      <name val="微软雅黑"/>
      <family val="2"/>
      <charset val="134"/>
    </font>
    <font>
      <sz val="11"/>
      <color rgb="FFFF0000"/>
      <name val="宋体"/>
      <family val="3"/>
      <charset val="134"/>
      <scheme val="minor"/>
    </font>
    <font>
      <b/>
      <sz val="8"/>
      <color theme="1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8"/>
      <color rgb="FFFF0000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微软雅黑"/>
      <family val="2"/>
      <charset val="134"/>
    </font>
    <font>
      <sz val="12"/>
      <color rgb="FF000000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22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2"/>
      </patternFill>
    </fill>
    <fill>
      <patternFill patternType="solid">
        <fgColor theme="6" tint="0.399822992645039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22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8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43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</cellStyleXfs>
  <cellXfs count="213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hidden="1"/>
    </xf>
    <xf numFmtId="43" fontId="1" fillId="3" borderId="1" xfId="1" applyFont="1" applyFill="1" applyBorder="1" applyAlignment="1" applyProtection="1">
      <alignment horizontal="center" vertical="center"/>
      <protection hidden="1"/>
    </xf>
    <xf numFmtId="43" fontId="1" fillId="2" borderId="1" xfId="1" applyFont="1" applyFill="1" applyBorder="1" applyAlignment="1" applyProtection="1">
      <alignment horizontal="center" vertical="center"/>
      <protection hidden="1"/>
    </xf>
    <xf numFmtId="43" fontId="0" fillId="0" borderId="0" xfId="1" applyFont="1">
      <alignment vertical="center"/>
    </xf>
    <xf numFmtId="0" fontId="5" fillId="5" borderId="1" xfId="3" applyNumberFormat="1" applyFont="1" applyFill="1" applyBorder="1" applyAlignment="1">
      <alignment horizontal="center" vertical="center"/>
    </xf>
    <xf numFmtId="176" fontId="5" fillId="5" borderId="1" xfId="3" applyNumberFormat="1" applyFont="1" applyFill="1" applyBorder="1" applyAlignment="1">
      <alignment horizontal="center" vertical="center"/>
    </xf>
    <xf numFmtId="0" fontId="5" fillId="5" borderId="1" xfId="3" applyFont="1" applyFill="1" applyBorder="1" applyAlignment="1">
      <alignment horizontal="center" vertical="center"/>
    </xf>
    <xf numFmtId="9" fontId="5" fillId="5" borderId="1" xfId="2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/>
    </xf>
    <xf numFmtId="0" fontId="5" fillId="5" borderId="1" xfId="2" applyNumberFormat="1" applyFont="1" applyFill="1" applyBorder="1" applyAlignment="1">
      <alignment horizontal="center" vertical="center"/>
    </xf>
    <xf numFmtId="43" fontId="5" fillId="5" borderId="1" xfId="1" applyFont="1" applyFill="1" applyBorder="1" applyAlignment="1">
      <alignment horizontal="center" vertical="center" wrapText="1"/>
    </xf>
    <xf numFmtId="43" fontId="5" fillId="5" borderId="1" xfId="1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 wrapText="1"/>
    </xf>
    <xf numFmtId="177" fontId="5" fillId="0" borderId="0" xfId="0" quotePrefix="1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NumberFormat="1" applyFont="1" applyAlignment="1">
      <alignment horizontal="center"/>
    </xf>
    <xf numFmtId="10" fontId="6" fillId="0" borderId="0" xfId="2" applyNumberFormat="1" applyFont="1" applyAlignment="1">
      <alignment horizontal="center"/>
    </xf>
    <xf numFmtId="0" fontId="6" fillId="0" borderId="0" xfId="2" applyNumberFormat="1" applyFont="1" applyAlignment="1">
      <alignment horizontal="center"/>
    </xf>
    <xf numFmtId="43" fontId="6" fillId="2" borderId="0" xfId="1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10" fontId="5" fillId="2" borderId="1" xfId="4" applyNumberFormat="1" applyFont="1" applyAlignment="1">
      <alignment horizontal="center"/>
    </xf>
    <xf numFmtId="43" fontId="5" fillId="2" borderId="0" xfId="1" applyFont="1" applyFill="1" applyAlignment="1">
      <alignment horizontal="center"/>
    </xf>
    <xf numFmtId="43" fontId="6" fillId="0" borderId="0" xfId="1" applyFont="1" applyAlignment="1">
      <alignment horizontal="center"/>
    </xf>
    <xf numFmtId="43" fontId="5" fillId="0" borderId="0" xfId="0" applyNumberFormat="1" applyFont="1" applyAlignment="1">
      <alignment horizontal="center"/>
    </xf>
    <xf numFmtId="43" fontId="5" fillId="2" borderId="1" xfId="5" applyFont="1" applyFill="1" applyAlignment="1">
      <alignment horizontal="center" vertical="center"/>
    </xf>
    <xf numFmtId="43" fontId="5" fillId="2" borderId="1" xfId="5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0" fontId="0" fillId="2" borderId="0" xfId="0" applyNumberFormat="1" applyFill="1">
      <alignment vertical="center"/>
    </xf>
    <xf numFmtId="0" fontId="0" fillId="3" borderId="0" xfId="0" applyNumberFormat="1" applyFill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Font="1">
      <alignment vertical="center"/>
    </xf>
    <xf numFmtId="0" fontId="10" fillId="2" borderId="0" xfId="0" applyFont="1" applyFill="1" applyAlignment="1">
      <alignment vertical="center"/>
    </xf>
    <xf numFmtId="10" fontId="6" fillId="2" borderId="1" xfId="4" applyNumberFormat="1" applyFont="1" applyAlignment="1">
      <alignment horizontal="center"/>
    </xf>
    <xf numFmtId="43" fontId="6" fillId="2" borderId="1" xfId="5" applyFont="1" applyFill="1" applyAlignment="1">
      <alignment horizontal="center"/>
    </xf>
    <xf numFmtId="43" fontId="6" fillId="2" borderId="1" xfId="5" applyFont="1" applyAlignment="1">
      <alignment horizontal="center"/>
    </xf>
    <xf numFmtId="43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0" xfId="0" applyNumberFormat="1" applyFont="1" applyFill="1" applyAlignment="1">
      <alignment horizontal="center"/>
    </xf>
    <xf numFmtId="0" fontId="11" fillId="2" borderId="0" xfId="0" applyFont="1" applyFill="1" applyAlignment="1">
      <alignment vertical="center"/>
    </xf>
    <xf numFmtId="10" fontId="5" fillId="2" borderId="1" xfId="6" applyNumberFormat="1" applyFont="1" applyFill="1" applyAlignment="1">
      <alignment horizontal="center"/>
    </xf>
    <xf numFmtId="178" fontId="0" fillId="0" borderId="0" xfId="0" applyNumberFormat="1" applyFont="1">
      <alignment vertical="center"/>
    </xf>
    <xf numFmtId="0" fontId="0" fillId="2" borderId="0" xfId="0" applyFont="1" applyFill="1" applyAlignment="1">
      <alignment vertical="center"/>
    </xf>
    <xf numFmtId="0" fontId="5" fillId="2" borderId="1" xfId="5" applyNumberFormat="1" applyFont="1" applyFill="1" applyAlignment="1">
      <alignment horizontal="center"/>
    </xf>
    <xf numFmtId="0" fontId="12" fillId="7" borderId="3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2" fillId="0" borderId="3" xfId="0" applyFont="1" applyBorder="1" applyAlignment="1">
      <alignment vertical="center"/>
    </xf>
    <xf numFmtId="0" fontId="12" fillId="8" borderId="0" xfId="0" applyFont="1" applyFill="1" applyAlignment="1">
      <alignment vertical="center"/>
    </xf>
    <xf numFmtId="0" fontId="10" fillId="8" borderId="0" xfId="0" applyFont="1" applyFill="1" applyAlignment="1">
      <alignment vertical="center"/>
    </xf>
    <xf numFmtId="0" fontId="12" fillId="7" borderId="4" xfId="0" applyFont="1" applyFill="1" applyBorder="1" applyAlignment="1">
      <alignment vertical="center"/>
    </xf>
    <xf numFmtId="3" fontId="13" fillId="2" borderId="0" xfId="0" applyNumberFormat="1" applyFont="1" applyFill="1" applyAlignment="1">
      <alignment horizontal="center"/>
    </xf>
    <xf numFmtId="43" fontId="13" fillId="2" borderId="0" xfId="1" applyFont="1" applyFill="1" applyAlignment="1">
      <alignment horizontal="center"/>
    </xf>
    <xf numFmtId="3" fontId="14" fillId="0" borderId="0" xfId="0" applyNumberFormat="1" applyFont="1" applyAlignment="1">
      <alignment horizontal="left" vertical="center"/>
    </xf>
    <xf numFmtId="43" fontId="14" fillId="0" borderId="0" xfId="1" applyFont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0" fillId="0" borderId="0" xfId="0" applyFont="1" applyAlignment="1"/>
    <xf numFmtId="0" fontId="0" fillId="9" borderId="0" xfId="0" applyFont="1" applyFill="1" applyAlignment="1"/>
    <xf numFmtId="43" fontId="15" fillId="9" borderId="0" xfId="1" applyFont="1" applyFill="1" applyAlignment="1"/>
    <xf numFmtId="0" fontId="16" fillId="10" borderId="5" xfId="0" applyFont="1" applyFill="1" applyBorder="1" applyAlignment="1">
      <alignment horizontal="center"/>
    </xf>
    <xf numFmtId="4" fontId="0" fillId="0" borderId="0" xfId="0" applyNumberFormat="1" applyAlignment="1"/>
    <xf numFmtId="3" fontId="0" fillId="0" borderId="0" xfId="0" applyNumberFormat="1" applyAlignment="1"/>
    <xf numFmtId="178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8" borderId="0" xfId="0" applyFill="1">
      <alignment vertical="center"/>
    </xf>
    <xf numFmtId="4" fontId="0" fillId="8" borderId="0" xfId="0" applyNumberFormat="1" applyFill="1" applyAlignment="1"/>
    <xf numFmtId="3" fontId="0" fillId="8" borderId="0" xfId="0" applyNumberFormat="1" applyFill="1" applyAlignment="1"/>
    <xf numFmtId="178" fontId="0" fillId="8" borderId="0" xfId="0" applyNumberFormat="1" applyFill="1">
      <alignment vertical="center"/>
    </xf>
    <xf numFmtId="176" fontId="0" fillId="8" borderId="0" xfId="0" applyNumberFormat="1" applyFill="1">
      <alignment vertical="center"/>
    </xf>
    <xf numFmtId="0" fontId="0" fillId="0" borderId="0" xfId="0" applyAlignment="1">
      <alignment vertical="center"/>
    </xf>
    <xf numFmtId="0" fontId="17" fillId="9" borderId="0" xfId="0" applyFont="1" applyFill="1" applyAlignment="1">
      <alignment vertical="center"/>
    </xf>
    <xf numFmtId="43" fontId="0" fillId="0" borderId="0" xfId="1" applyFont="1" applyAlignment="1">
      <alignment vertical="center"/>
    </xf>
    <xf numFmtId="43" fontId="0" fillId="0" borderId="0" xfId="1" applyFont="1" applyAlignment="1"/>
    <xf numFmtId="10" fontId="5" fillId="2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0" fontId="5" fillId="2" borderId="1" xfId="6" applyNumberFormat="1" applyFont="1" applyAlignment="1">
      <alignment horizontal="center" vertical="center"/>
    </xf>
    <xf numFmtId="43" fontId="5" fillId="2" borderId="1" xfId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43" fontId="18" fillId="0" borderId="0" xfId="1" applyFont="1" applyAlignment="1">
      <alignment horizontal="center" vertical="center"/>
    </xf>
    <xf numFmtId="43" fontId="12" fillId="7" borderId="3" xfId="1" applyFont="1" applyFill="1" applyBorder="1" applyAlignment="1">
      <alignment vertical="center"/>
    </xf>
    <xf numFmtId="43" fontId="10" fillId="0" borderId="0" xfId="1" applyFont="1" applyAlignment="1">
      <alignment vertical="center"/>
    </xf>
    <xf numFmtId="43" fontId="10" fillId="8" borderId="0" xfId="1" applyFont="1" applyFill="1" applyAlignment="1">
      <alignment vertical="center"/>
    </xf>
    <xf numFmtId="43" fontId="12" fillId="7" borderId="4" xfId="1" applyFont="1" applyFill="1" applyBorder="1" applyAlignment="1">
      <alignment vertical="center"/>
    </xf>
    <xf numFmtId="0" fontId="17" fillId="0" borderId="0" xfId="0" applyFont="1">
      <alignment vertical="center"/>
    </xf>
    <xf numFmtId="178" fontId="19" fillId="0" borderId="0" xfId="0" applyNumberFormat="1" applyFont="1">
      <alignment vertical="center"/>
    </xf>
    <xf numFmtId="176" fontId="20" fillId="11" borderId="0" xfId="0" applyNumberFormat="1" applyFont="1" applyFill="1" applyAlignment="1">
      <alignment horizontal="center" vertical="center"/>
    </xf>
    <xf numFmtId="43" fontId="20" fillId="11" borderId="1" xfId="5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179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3" fontId="6" fillId="2" borderId="1" xfId="5" applyFont="1" applyAlignment="1">
      <alignment horizontal="right" vertical="center"/>
    </xf>
    <xf numFmtId="43" fontId="6" fillId="2" borderId="1" xfId="5" applyFont="1" applyAlignment="1">
      <alignment vertical="center"/>
    </xf>
    <xf numFmtId="43" fontId="6" fillId="2" borderId="1" xfId="5" applyFont="1" applyAlignment="1">
      <alignment horizontal="center" vertical="center"/>
    </xf>
    <xf numFmtId="43" fontId="6" fillId="0" borderId="0" xfId="0" applyNumberFormat="1" applyFont="1" applyAlignment="1">
      <alignment vertical="center"/>
    </xf>
    <xf numFmtId="10" fontId="20" fillId="2" borderId="1" xfId="6" applyNumberFormat="1" applyFont="1" applyFill="1" applyBorder="1" applyAlignment="1">
      <alignment horizontal="center"/>
    </xf>
    <xf numFmtId="176" fontId="20" fillId="0" borderId="2" xfId="0" applyNumberFormat="1" applyFont="1" applyBorder="1" applyAlignment="1">
      <alignment horizontal="center" vertical="center"/>
    </xf>
    <xf numFmtId="10" fontId="20" fillId="2" borderId="2" xfId="6" applyNumberFormat="1" applyFont="1" applyFill="1" applyBorder="1" applyAlignment="1">
      <alignment horizontal="center" vertical="center"/>
    </xf>
    <xf numFmtId="10" fontId="5" fillId="2" borderId="2" xfId="7" applyNumberFormat="1" applyFont="1" applyFill="1" applyBorder="1" applyAlignment="1">
      <alignment horizontal="center" vertical="center"/>
    </xf>
    <xf numFmtId="10" fontId="21" fillId="9" borderId="2" xfId="6" applyNumberFormat="1" applyFont="1" applyFill="1" applyBorder="1" applyAlignment="1">
      <alignment horizontal="center" vertical="center"/>
    </xf>
    <xf numFmtId="10" fontId="5" fillId="2" borderId="2" xfId="6" applyNumberFormat="1" applyFont="1" applyFill="1" applyBorder="1" applyAlignment="1">
      <alignment horizontal="center" vertical="center"/>
    </xf>
    <xf numFmtId="10" fontId="21" fillId="9" borderId="2" xfId="7" applyNumberFormat="1" applyFont="1" applyFill="1" applyBorder="1" applyAlignment="1">
      <alignment horizontal="left" vertical="center" wrapText="1"/>
    </xf>
    <xf numFmtId="0" fontId="0" fillId="2" borderId="0" xfId="0" applyFill="1" applyAlignment="1"/>
    <xf numFmtId="10" fontId="21" fillId="9" borderId="2" xfId="7" applyNumberFormat="1" applyFont="1" applyFill="1" applyBorder="1" applyAlignment="1">
      <alignment horizontal="left" vertical="center"/>
    </xf>
    <xf numFmtId="10" fontId="6" fillId="2" borderId="2" xfId="7" applyNumberFormat="1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/>
    </xf>
    <xf numFmtId="10" fontId="6" fillId="2" borderId="2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0" fontId="6" fillId="9" borderId="2" xfId="0" applyFont="1" applyFill="1" applyBorder="1" applyAlignment="1">
      <alignment horizontal="center" vertical="center"/>
    </xf>
    <xf numFmtId="10" fontId="6" fillId="9" borderId="2" xfId="0" applyNumberFormat="1" applyFont="1" applyFill="1" applyBorder="1" applyAlignment="1">
      <alignment horizontal="center" vertical="center"/>
    </xf>
    <xf numFmtId="10" fontId="5" fillId="9" borderId="2" xfId="6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left" vertical="center"/>
    </xf>
    <xf numFmtId="0" fontId="22" fillId="9" borderId="0" xfId="0" applyFont="1" applyFill="1" applyAlignment="1"/>
    <xf numFmtId="0" fontId="23" fillId="0" borderId="0" xfId="0" applyFont="1" applyAlignment="1"/>
    <xf numFmtId="0" fontId="20" fillId="9" borderId="0" xfId="0" applyFont="1" applyFill="1" applyAlignment="1">
      <alignment horizontal="center"/>
    </xf>
    <xf numFmtId="0" fontId="6" fillId="0" borderId="0" xfId="0" applyFont="1" applyAlignment="1"/>
    <xf numFmtId="43" fontId="20" fillId="9" borderId="0" xfId="1" applyFont="1" applyFill="1" applyAlignment="1"/>
    <xf numFmtId="0" fontId="6" fillId="12" borderId="0" xfId="0" applyFont="1" applyFill="1" applyAlignment="1"/>
    <xf numFmtId="0" fontId="5" fillId="0" borderId="0" xfId="0" applyFont="1" applyAlignment="1" applyProtection="1">
      <alignment horizontal="center"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0" fillId="0" borderId="0" xfId="0" applyFont="1" applyAlignment="1">
      <alignment horizontal="center"/>
    </xf>
    <xf numFmtId="43" fontId="20" fillId="0" borderId="0" xfId="1" applyFont="1" applyAlignment="1">
      <alignment horizontal="right"/>
    </xf>
    <xf numFmtId="0" fontId="25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0" fillId="0" borderId="2" xfId="0" applyFont="1" applyBorder="1" applyAlignment="1">
      <alignment vertical="center"/>
    </xf>
    <xf numFmtId="43" fontId="20" fillId="0" borderId="2" xfId="1" applyFont="1" applyBorder="1" applyAlignment="1">
      <alignment vertical="center"/>
    </xf>
    <xf numFmtId="10" fontId="20" fillId="2" borderId="2" xfId="4" applyNumberFormat="1" applyFont="1" applyBorder="1" applyAlignment="1">
      <alignment vertical="center"/>
    </xf>
    <xf numFmtId="43" fontId="20" fillId="2" borderId="2" xfId="5" applyFont="1" applyBorder="1" applyAlignment="1">
      <alignment vertical="center"/>
    </xf>
    <xf numFmtId="43" fontId="20" fillId="13" borderId="2" xfId="5" applyFont="1" applyFill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43" fontId="5" fillId="2" borderId="2" xfId="1" applyFont="1" applyFill="1" applyBorder="1" applyAlignment="1">
      <alignment horizontal="right" vertical="center"/>
    </xf>
    <xf numFmtId="10" fontId="6" fillId="2" borderId="2" xfId="6" applyNumberFormat="1" applyFont="1" applyFill="1" applyBorder="1" applyAlignment="1">
      <alignment horizontal="center" vertical="center"/>
    </xf>
    <xf numFmtId="43" fontId="6" fillId="2" borderId="2" xfId="0" applyNumberFormat="1" applyFont="1" applyFill="1" applyBorder="1" applyAlignment="1">
      <alignment horizontal="center" vertical="center"/>
    </xf>
    <xf numFmtId="43" fontId="6" fillId="2" borderId="2" xfId="5" applyFont="1" applyFill="1" applyBorder="1" applyAlignment="1">
      <alignment horizontal="center" vertical="center" wrapText="1"/>
    </xf>
    <xf numFmtId="43" fontId="6" fillId="2" borderId="2" xfId="5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43" fontId="6" fillId="0" borderId="2" xfId="1" applyFont="1" applyBorder="1" applyAlignment="1">
      <alignment horizontal="right" vertical="center"/>
    </xf>
    <xf numFmtId="10" fontId="6" fillId="2" borderId="2" xfId="4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/>
    </xf>
    <xf numFmtId="10" fontId="6" fillId="0" borderId="2" xfId="0" applyNumberFormat="1" applyFont="1" applyBorder="1" applyAlignment="1">
      <alignment horizontal="center" vertical="center"/>
    </xf>
    <xf numFmtId="176" fontId="20" fillId="0" borderId="2" xfId="0" applyNumberFormat="1" applyFont="1" applyBorder="1" applyAlignment="1">
      <alignment horizontal="center"/>
    </xf>
    <xf numFmtId="10" fontId="20" fillId="2" borderId="2" xfId="6" applyNumberFormat="1" applyFont="1" applyFill="1" applyBorder="1" applyAlignment="1">
      <alignment horizontal="center"/>
    </xf>
    <xf numFmtId="10" fontId="5" fillId="14" borderId="2" xfId="7" applyNumberFormat="1" applyFont="1" applyFill="1" applyBorder="1" applyAlignment="1">
      <alignment horizontal="left" vertical="center"/>
    </xf>
    <xf numFmtId="179" fontId="6" fillId="2" borderId="0" xfId="0" applyNumberFormat="1" applyFont="1" applyFill="1" applyAlignment="1">
      <alignment horizontal="center" vertical="center"/>
    </xf>
    <xf numFmtId="43" fontId="6" fillId="2" borderId="1" xfId="5" applyFont="1" applyFill="1" applyAlignment="1">
      <alignment horizontal="left"/>
    </xf>
    <xf numFmtId="0" fontId="6" fillId="2" borderId="0" xfId="0" applyFont="1" applyFill="1" applyAlignment="1">
      <alignment horizontal="left"/>
    </xf>
    <xf numFmtId="176" fontId="27" fillId="2" borderId="2" xfId="0" applyNumberFormat="1" applyFont="1" applyFill="1" applyBorder="1" applyAlignment="1">
      <alignment horizontal="center" vertical="center"/>
    </xf>
    <xf numFmtId="14" fontId="27" fillId="2" borderId="2" xfId="0" applyNumberFormat="1" applyFont="1" applyFill="1" applyBorder="1" applyAlignment="1">
      <alignment horizontal="center" vertical="center"/>
    </xf>
    <xf numFmtId="178" fontId="27" fillId="2" borderId="2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/>
    <xf numFmtId="49" fontId="27" fillId="2" borderId="2" xfId="0" applyNumberFormat="1" applyFont="1" applyFill="1" applyBorder="1" applyAlignment="1">
      <alignment horizontal="center" vertical="center"/>
    </xf>
    <xf numFmtId="0" fontId="8" fillId="2" borderId="0" xfId="0" applyFont="1" applyFill="1" applyAlignment="1"/>
    <xf numFmtId="176" fontId="27" fillId="2" borderId="7" xfId="0" applyNumberFormat="1" applyFont="1" applyFill="1" applyBorder="1" applyAlignment="1">
      <alignment horizontal="center" vertical="center"/>
    </xf>
    <xf numFmtId="14" fontId="8" fillId="2" borderId="0" xfId="0" applyNumberFormat="1" applyFont="1" applyFill="1" applyAlignment="1"/>
    <xf numFmtId="4" fontId="8" fillId="2" borderId="0" xfId="0" applyNumberFormat="1" applyFont="1" applyFill="1" applyAlignment="1"/>
    <xf numFmtId="178" fontId="27" fillId="2" borderId="2" xfId="0" applyNumberFormat="1" applyFont="1" applyFill="1" applyBorder="1" applyAlignment="1">
      <alignment horizontal="right" vertical="center"/>
    </xf>
    <xf numFmtId="49" fontId="27" fillId="2" borderId="7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>
      <alignment horizontal="center"/>
    </xf>
    <xf numFmtId="0" fontId="8" fillId="2" borderId="0" xfId="0" applyFont="1" applyFill="1" applyAlignment="1">
      <alignment horizontal="left" vertical="center"/>
    </xf>
    <xf numFmtId="31" fontId="15" fillId="2" borderId="0" xfId="0" applyNumberFormat="1" applyFont="1" applyFill="1" applyAlignment="1">
      <alignment horizontal="left" vertical="center" wrapText="1"/>
    </xf>
    <xf numFmtId="178" fontId="8" fillId="2" borderId="0" xfId="0" applyNumberFormat="1" applyFont="1" applyFill="1" applyAlignment="1"/>
    <xf numFmtId="0" fontId="28" fillId="15" borderId="0" xfId="0" applyFont="1" applyFill="1" applyAlignment="1"/>
    <xf numFmtId="176" fontId="6" fillId="2" borderId="2" xfId="0" applyNumberFormat="1" applyFont="1" applyFill="1" applyBorder="1" applyAlignment="1">
      <alignment horizontal="center" vertical="center"/>
    </xf>
    <xf numFmtId="43" fontId="5" fillId="2" borderId="2" xfId="5" applyFont="1" applyBorder="1" applyAlignment="1">
      <alignment vertical="center"/>
    </xf>
    <xf numFmtId="10" fontId="6" fillId="2" borderId="2" xfId="6" applyNumberFormat="1" applyFont="1" applyBorder="1" applyAlignment="1">
      <alignment horizontal="center" vertical="center"/>
    </xf>
    <xf numFmtId="43" fontId="6" fillId="2" borderId="2" xfId="5" applyFont="1" applyBorder="1" applyAlignment="1">
      <alignment vertical="center"/>
    </xf>
    <xf numFmtId="176" fontId="6" fillId="2" borderId="2" xfId="0" applyNumberFormat="1" applyFont="1" applyFill="1" applyBorder="1" applyAlignment="1">
      <alignment horizontal="left" vertical="center" wrapText="1"/>
    </xf>
    <xf numFmtId="176" fontId="6" fillId="2" borderId="2" xfId="0" applyNumberFormat="1" applyFont="1" applyFill="1" applyBorder="1" applyAlignment="1">
      <alignment horizontal="left" vertical="center"/>
    </xf>
    <xf numFmtId="43" fontId="6" fillId="2" borderId="2" xfId="5" applyFont="1" applyFill="1" applyBorder="1" applyAlignment="1">
      <alignment horizontal="center"/>
    </xf>
    <xf numFmtId="0" fontId="8" fillId="2" borderId="2" xfId="0" applyFont="1" applyFill="1" applyBorder="1" applyAlignment="1"/>
    <xf numFmtId="177" fontId="5" fillId="2" borderId="0" xfId="0" quotePrefix="1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0" xfId="0" applyNumberFormat="1" applyFont="1" applyFill="1" applyAlignment="1">
      <alignment horizontal="center"/>
    </xf>
    <xf numFmtId="10" fontId="6" fillId="2" borderId="0" xfId="2" applyNumberFormat="1" applyFont="1" applyFill="1" applyAlignment="1">
      <alignment horizontal="center"/>
    </xf>
    <xf numFmtId="177" fontId="6" fillId="2" borderId="0" xfId="0" applyNumberFormat="1" applyFont="1" applyFill="1" applyAlignment="1">
      <alignment horizontal="center"/>
    </xf>
    <xf numFmtId="10" fontId="6" fillId="2" borderId="1" xfId="4" applyNumberFormat="1" applyFont="1" applyFill="1" applyAlignment="1">
      <alignment horizontal="center"/>
    </xf>
    <xf numFmtId="43" fontId="6" fillId="2" borderId="0" xfId="0" applyNumberFormat="1" applyFont="1" applyFill="1" applyAlignment="1">
      <alignment horizontal="center"/>
    </xf>
    <xf numFmtId="10" fontId="6" fillId="2" borderId="1" xfId="6" applyNumberFormat="1" applyFont="1" applyFill="1" applyAlignment="1">
      <alignment horizontal="center"/>
    </xf>
    <xf numFmtId="0" fontId="25" fillId="0" borderId="0" xfId="0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43" fontId="6" fillId="2" borderId="2" xfId="5" applyFont="1" applyBorder="1" applyAlignment="1">
      <alignment horizontal="center" vertical="center"/>
    </xf>
    <xf numFmtId="10" fontId="18" fillId="0" borderId="0" xfId="0" applyNumberFormat="1" applyFont="1">
      <alignment vertical="center"/>
    </xf>
    <xf numFmtId="10" fontId="6" fillId="2" borderId="0" xfId="2" applyNumberFormat="1" applyFont="1" applyFill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76" fontId="20" fillId="0" borderId="6" xfId="0" applyNumberFormat="1" applyFont="1" applyBorder="1" applyAlignment="1">
      <alignment horizontal="center"/>
    </xf>
    <xf numFmtId="177" fontId="5" fillId="8" borderId="0" xfId="0" quotePrefix="1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NumberFormat="1" applyFont="1" applyFill="1" applyAlignment="1">
      <alignment horizontal="center"/>
    </xf>
    <xf numFmtId="0" fontId="5" fillId="16" borderId="0" xfId="0" applyFont="1" applyFill="1" applyAlignment="1">
      <alignment horizontal="center"/>
    </xf>
    <xf numFmtId="10" fontId="5" fillId="16" borderId="1" xfId="6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43" fontId="5" fillId="16" borderId="0" xfId="1" applyFont="1" applyFill="1" applyAlignment="1">
      <alignment horizontal="center"/>
    </xf>
    <xf numFmtId="43" fontId="6" fillId="8" borderId="0" xfId="1" applyFont="1" applyFill="1" applyAlignment="1">
      <alignment horizontal="center"/>
    </xf>
    <xf numFmtId="43" fontId="5" fillId="8" borderId="0" xfId="0" applyNumberFormat="1" applyFont="1" applyFill="1" applyAlignment="1">
      <alignment horizontal="center"/>
    </xf>
    <xf numFmtId="43" fontId="5" fillId="16" borderId="1" xfId="5" applyFont="1" applyFill="1" applyAlignment="1">
      <alignment horizontal="center" vertical="center"/>
    </xf>
    <xf numFmtId="10" fontId="5" fillId="16" borderId="1" xfId="4" applyNumberFormat="1" applyFont="1" applyFill="1" applyAlignment="1">
      <alignment horizontal="center"/>
    </xf>
    <xf numFmtId="43" fontId="5" fillId="16" borderId="1" xfId="5" applyFont="1" applyFill="1" applyAlignment="1">
      <alignment horizontal="center"/>
    </xf>
    <xf numFmtId="43" fontId="6" fillId="8" borderId="0" xfId="0" applyNumberFormat="1" applyFont="1" applyFill="1" applyAlignment="1">
      <alignment horizontal="center"/>
    </xf>
    <xf numFmtId="10" fontId="6" fillId="8" borderId="0" xfId="2" applyNumberFormat="1" applyFont="1" applyFill="1" applyAlignment="1">
      <alignment horizontal="center"/>
    </xf>
    <xf numFmtId="43" fontId="6" fillId="16" borderId="1" xfId="5" applyFont="1" applyFill="1" applyAlignment="1">
      <alignment horizontal="left"/>
    </xf>
    <xf numFmtId="43" fontId="6" fillId="2" borderId="2" xfId="1" applyFont="1" applyFill="1" applyBorder="1" applyAlignment="1">
      <alignment horizontal="center" vertical="center"/>
    </xf>
    <xf numFmtId="43" fontId="20" fillId="0" borderId="0" xfId="1" applyFont="1" applyAlignment="1">
      <alignment horizontal="center"/>
    </xf>
    <xf numFmtId="43" fontId="20" fillId="2" borderId="2" xfId="1" applyFont="1" applyFill="1" applyBorder="1" applyAlignment="1">
      <alignment vertical="center"/>
    </xf>
    <xf numFmtId="43" fontId="6" fillId="2" borderId="2" xfId="1" applyFont="1" applyFill="1" applyBorder="1" applyAlignment="1">
      <alignment vertical="center"/>
    </xf>
    <xf numFmtId="43" fontId="18" fillId="0" borderId="0" xfId="1" applyFont="1">
      <alignment vertical="center"/>
    </xf>
  </cellXfs>
  <cellStyles count="8">
    <cellStyle name="百分比" xfId="2" builtinId="5"/>
    <cellStyle name="百分比 2" xfId="4"/>
    <cellStyle name="百分比 2 2" xfId="6"/>
    <cellStyle name="百分比 2 3" xfId="7"/>
    <cellStyle name="常规" xfId="0" builtinId="0"/>
    <cellStyle name="好" xfId="3" builtinId="26"/>
    <cellStyle name="千位分隔" xfId="1" builtinId="3"/>
    <cellStyle name="千位分隔 2 2 2" xfId="5"/>
  </cellStyles>
  <dxfs count="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133350</xdr:rowOff>
    </xdr:from>
    <xdr:to>
      <xdr:col>36</xdr:col>
      <xdr:colOff>645647</xdr:colOff>
      <xdr:row>27</xdr:row>
      <xdr:rowOff>28009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40425" y="133350"/>
          <a:ext cx="16419047" cy="45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50</xdr:row>
      <xdr:rowOff>47625</xdr:rowOff>
    </xdr:from>
    <xdr:to>
      <xdr:col>34</xdr:col>
      <xdr:colOff>322012</xdr:colOff>
      <xdr:row>74</xdr:row>
      <xdr:rowOff>37587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59475" y="8620125"/>
          <a:ext cx="14704762" cy="4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38100</xdr:rowOff>
    </xdr:from>
    <xdr:to>
      <xdr:col>34</xdr:col>
      <xdr:colOff>93438</xdr:colOff>
      <xdr:row>50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40425" y="4667250"/>
          <a:ext cx="14495238" cy="3905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29</xdr:col>
      <xdr:colOff>217076</xdr:colOff>
      <xdr:row>21</xdr:row>
      <xdr:rowOff>75740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0" y="0"/>
          <a:ext cx="15990476" cy="3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29</xdr:col>
      <xdr:colOff>217076</xdr:colOff>
      <xdr:row>39</xdr:row>
      <xdr:rowOff>66217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2100" y="3810000"/>
          <a:ext cx="15990476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1</xdr:row>
      <xdr:rowOff>0</xdr:rowOff>
    </xdr:from>
    <xdr:to>
      <xdr:col>79</xdr:col>
      <xdr:colOff>441325</xdr:colOff>
      <xdr:row>15</xdr:row>
      <xdr:rowOff>123825</xdr:rowOff>
    </xdr:to>
    <xdr:pic>
      <xdr:nvPicPr>
        <xdr:cNvPr id="2" name="图片 1" descr="16776396992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18675" y="171450"/>
          <a:ext cx="25130125" cy="2524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0</xdr:row>
      <xdr:rowOff>0</xdr:rowOff>
    </xdr:from>
    <xdr:to>
      <xdr:col>78</xdr:col>
      <xdr:colOff>502920</xdr:colOff>
      <xdr:row>139</xdr:row>
      <xdr:rowOff>158115</xdr:rowOff>
    </xdr:to>
    <xdr:pic>
      <xdr:nvPicPr>
        <xdr:cNvPr id="2" name="图片 1" descr="16776400858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0" y="0"/>
          <a:ext cx="19705320" cy="30727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50</xdr:col>
      <xdr:colOff>416305</xdr:colOff>
      <xdr:row>24</xdr:row>
      <xdr:rowOff>47105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74825" y="0"/>
          <a:ext cx="22361905" cy="41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50</xdr:col>
      <xdr:colOff>378209</xdr:colOff>
      <xdr:row>47</xdr:row>
      <xdr:rowOff>66152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4191000"/>
          <a:ext cx="22323809" cy="4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0</xdr:row>
      <xdr:rowOff>0</xdr:rowOff>
    </xdr:from>
    <xdr:to>
      <xdr:col>43</xdr:col>
      <xdr:colOff>406841</xdr:colOff>
      <xdr:row>206</xdr:row>
      <xdr:rowOff>36680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11325" y="0"/>
          <a:ext cx="21866666" cy="113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43</xdr:col>
      <xdr:colOff>149724</xdr:colOff>
      <xdr:row>205</xdr:row>
      <xdr:rowOff>112807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87425" y="0"/>
          <a:ext cx="21409524" cy="119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53</xdr:col>
      <xdr:colOff>216047</xdr:colOff>
      <xdr:row>15</xdr:row>
      <xdr:rowOff>37774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1975" y="0"/>
          <a:ext cx="24219047" cy="26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53</xdr:col>
      <xdr:colOff>197000</xdr:colOff>
      <xdr:row>36</xdr:row>
      <xdr:rowOff>9117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01975" y="2914650"/>
          <a:ext cx="24200000" cy="3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27</xdr:col>
      <xdr:colOff>483489</xdr:colOff>
      <xdr:row>59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26036</xdr:rowOff>
    </xdr:from>
    <xdr:to>
      <xdr:col>13</xdr:col>
      <xdr:colOff>259713</xdr:colOff>
      <xdr:row>28</xdr:row>
      <xdr:rowOff>50143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8BFEAA7A-E3AC-4DF2-9D6D-3455EA42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011"/>
          <a:ext cx="9175113" cy="491043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</xdr:row>
      <xdr:rowOff>146050</xdr:rowOff>
    </xdr:from>
    <xdr:to>
      <xdr:col>13</xdr:col>
      <xdr:colOff>269498</xdr:colOff>
      <xdr:row>59</xdr:row>
      <xdr:rowOff>47625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882904E1-A15F-4A64-87FF-9995F2E6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5300"/>
          <a:ext cx="9184898" cy="514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13</xdr:col>
      <xdr:colOff>260350</xdr:colOff>
      <xdr:row>91</xdr:row>
      <xdr:rowOff>19638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18BE09AA-828D-40E4-98CA-19E396F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01425"/>
          <a:ext cx="9175750" cy="5086938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12701</xdr:rowOff>
    </xdr:from>
    <xdr:to>
      <xdr:col>13</xdr:col>
      <xdr:colOff>18415</xdr:colOff>
      <xdr:row>25</xdr:row>
      <xdr:rowOff>38101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A049AD12-72E4-4BF8-A821-A28E47897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3676"/>
          <a:ext cx="8933815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</xdr:row>
      <xdr:rowOff>144780</xdr:rowOff>
    </xdr:from>
    <xdr:to>
      <xdr:col>13</xdr:col>
      <xdr:colOff>5715</xdr:colOff>
      <xdr:row>51</xdr:row>
      <xdr:rowOff>73025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38148860-3790-4688-9189-6F9632F9E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50130"/>
          <a:ext cx="8921115" cy="4443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</xdr:rowOff>
    </xdr:from>
    <xdr:to>
      <xdr:col>13</xdr:col>
      <xdr:colOff>273050</xdr:colOff>
      <xdr:row>29</xdr:row>
      <xdr:rowOff>48216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24994C00-D0C9-F463-651B-3569864F1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325"/>
          <a:ext cx="9293225" cy="5109166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76201</xdr:colOff>
      <xdr:row>0</xdr:row>
      <xdr:rowOff>152402</xdr:rowOff>
    </xdr:from>
    <xdr:to>
      <xdr:col>28</xdr:col>
      <xdr:colOff>143447</xdr:colOff>
      <xdr:row>29</xdr:row>
      <xdr:rowOff>53975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19AE2BF-1F7D-7C71-A278-F886CBF5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15476" y="152402"/>
          <a:ext cx="9668446" cy="514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181689</xdr:colOff>
      <xdr:row>58</xdr:row>
      <xdr:rowOff>156766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17F9BD77-9579-236C-2741-767EF2A8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91200"/>
          <a:ext cx="9201864" cy="4862116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508000</xdr:colOff>
      <xdr:row>31</xdr:row>
      <xdr:rowOff>165101</xdr:rowOff>
    </xdr:from>
    <xdr:to>
      <xdr:col>27</xdr:col>
      <xdr:colOff>156289</xdr:colOff>
      <xdr:row>59</xdr:row>
      <xdr:rowOff>30084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3754D3FB-7BC3-EA77-CDD5-FAA4AA641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0525" y="5775326"/>
          <a:ext cx="9249489" cy="4922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146051</xdr:rowOff>
    </xdr:from>
    <xdr:to>
      <xdr:col>13</xdr:col>
      <xdr:colOff>190500</xdr:colOff>
      <xdr:row>86</xdr:row>
      <xdr:rowOff>155338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9087D290-3DD2-C84A-8482-65DEA8DB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823576"/>
          <a:ext cx="9210675" cy="4895612"/>
        </a:xfrm>
        <a:prstGeom prst="rect">
          <a:avLst/>
        </a:prstGeom>
      </xdr:spPr>
    </xdr:pic>
    <xdr:clientData/>
  </xdr:twoCellAnchor>
  <xdr:twoCellAnchor editAs="oneCell">
    <xdr:from>
      <xdr:col>13</xdr:col>
      <xdr:colOff>501650</xdr:colOff>
      <xdr:row>59</xdr:row>
      <xdr:rowOff>158751</xdr:rowOff>
    </xdr:from>
    <xdr:to>
      <xdr:col>27</xdr:col>
      <xdr:colOff>158750</xdr:colOff>
      <xdr:row>86</xdr:row>
      <xdr:rowOff>146012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CE20042D-833B-4567-F75D-D0C0B296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4175" y="10836276"/>
          <a:ext cx="9258300" cy="4873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158751</xdr:rowOff>
    </xdr:from>
    <xdr:to>
      <xdr:col>13</xdr:col>
      <xdr:colOff>190500</xdr:colOff>
      <xdr:row>114</xdr:row>
      <xdr:rowOff>146012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CDE0A05F-748F-0D06-9124-EB1104D2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903576"/>
          <a:ext cx="9210675" cy="48735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121828</xdr:colOff>
      <xdr:row>42</xdr:row>
      <xdr:rowOff>122876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52628" cy="73237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xid_i44r5vu1fxgz22\FileStorage\File\2023-03\&#21326;&#20026;2&#26376;&#28040;&#32791;&#26126;&#32454;&#25286;&#28040;&#327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明细数据"/>
      <sheetName val="流水"/>
    </sheetNames>
    <sheetDataSet>
      <sheetData sheetId="0">
        <row r="1">
          <cell r="N1" t="str">
            <v>广告主ID</v>
          </cell>
        </row>
        <row r="2">
          <cell r="N2">
            <v>900008437</v>
          </cell>
        </row>
        <row r="3">
          <cell r="N3">
            <v>900009604</v>
          </cell>
        </row>
        <row r="4">
          <cell r="N4">
            <v>900007925</v>
          </cell>
        </row>
        <row r="5">
          <cell r="N5">
            <v>300000554</v>
          </cell>
        </row>
        <row r="6">
          <cell r="N6">
            <v>900008230</v>
          </cell>
        </row>
        <row r="7">
          <cell r="N7">
            <v>100000466</v>
          </cell>
        </row>
        <row r="8">
          <cell r="N8">
            <v>900010504</v>
          </cell>
        </row>
        <row r="9">
          <cell r="N9">
            <v>900009023</v>
          </cell>
        </row>
        <row r="10">
          <cell r="N10">
            <v>400002162</v>
          </cell>
        </row>
        <row r="11">
          <cell r="N11">
            <v>600007500</v>
          </cell>
        </row>
        <row r="12">
          <cell r="N12">
            <v>600007442</v>
          </cell>
        </row>
        <row r="13">
          <cell r="N13">
            <v>600005841</v>
          </cell>
        </row>
        <row r="14">
          <cell r="N14">
            <v>100000139</v>
          </cell>
        </row>
        <row r="15">
          <cell r="N15">
            <v>900010139</v>
          </cell>
        </row>
        <row r="16">
          <cell r="N16">
            <v>900010197</v>
          </cell>
        </row>
        <row r="17">
          <cell r="N17">
            <v>900010536</v>
          </cell>
        </row>
        <row r="18">
          <cell r="N18">
            <v>900009797</v>
          </cell>
        </row>
        <row r="19">
          <cell r="N19">
            <v>600007790</v>
          </cell>
        </row>
        <row r="20">
          <cell r="N20">
            <v>900010077</v>
          </cell>
        </row>
        <row r="21">
          <cell r="N21">
            <v>900010399</v>
          </cell>
        </row>
        <row r="22">
          <cell r="N22">
            <v>900009456</v>
          </cell>
        </row>
        <row r="23">
          <cell r="N23">
            <v>900009374</v>
          </cell>
        </row>
        <row r="24">
          <cell r="N24">
            <v>900010000</v>
          </cell>
        </row>
        <row r="25">
          <cell r="N25">
            <v>600006787</v>
          </cell>
        </row>
        <row r="26">
          <cell r="N26">
            <v>600001337</v>
          </cell>
        </row>
        <row r="27">
          <cell r="N27">
            <v>600006257</v>
          </cell>
        </row>
        <row r="28">
          <cell r="N28">
            <v>600006257</v>
          </cell>
        </row>
        <row r="29">
          <cell r="N29">
            <v>600006257</v>
          </cell>
        </row>
        <row r="30">
          <cell r="N30">
            <v>600000916</v>
          </cell>
        </row>
        <row r="31">
          <cell r="N31">
            <v>600006304</v>
          </cell>
        </row>
        <row r="32">
          <cell r="N32">
            <v>600007496</v>
          </cell>
        </row>
        <row r="33">
          <cell r="N33">
            <v>400003931</v>
          </cell>
        </row>
        <row r="34">
          <cell r="N34">
            <v>600007704</v>
          </cell>
        </row>
        <row r="35">
          <cell r="N35">
            <v>900009222</v>
          </cell>
        </row>
        <row r="36">
          <cell r="N36">
            <v>600007247</v>
          </cell>
        </row>
        <row r="37">
          <cell r="N37">
            <v>600007107</v>
          </cell>
        </row>
        <row r="38">
          <cell r="N38">
            <v>900010096</v>
          </cell>
        </row>
        <row r="39">
          <cell r="N39">
            <v>900009851</v>
          </cell>
        </row>
        <row r="40">
          <cell r="N40">
            <v>600005195</v>
          </cell>
        </row>
        <row r="41">
          <cell r="N41">
            <v>900009791</v>
          </cell>
        </row>
        <row r="42">
          <cell r="N42">
            <v>900009851</v>
          </cell>
        </row>
        <row r="43">
          <cell r="N43">
            <v>600006917</v>
          </cell>
        </row>
        <row r="44">
          <cell r="N44">
            <v>900008222</v>
          </cell>
        </row>
        <row r="45">
          <cell r="N45">
            <v>900008222</v>
          </cell>
        </row>
        <row r="46">
          <cell r="N46">
            <v>400001521</v>
          </cell>
        </row>
        <row r="47">
          <cell r="N47">
            <v>600007279</v>
          </cell>
        </row>
        <row r="48">
          <cell r="N48">
            <v>100000504</v>
          </cell>
        </row>
        <row r="49">
          <cell r="N49">
            <v>900008410</v>
          </cell>
        </row>
        <row r="50">
          <cell r="N50">
            <v>900008340</v>
          </cell>
        </row>
        <row r="51">
          <cell r="N51">
            <v>600006139</v>
          </cell>
        </row>
        <row r="52">
          <cell r="N52">
            <v>600007387</v>
          </cell>
        </row>
        <row r="53">
          <cell r="N53">
            <v>900009960</v>
          </cell>
        </row>
        <row r="54">
          <cell r="N54">
            <v>900008654</v>
          </cell>
        </row>
        <row r="55">
          <cell r="N55">
            <v>600007323</v>
          </cell>
        </row>
        <row r="56">
          <cell r="N56">
            <v>600006968</v>
          </cell>
        </row>
        <row r="57">
          <cell r="N57">
            <v>900009832</v>
          </cell>
        </row>
        <row r="58">
          <cell r="N58">
            <v>900009777</v>
          </cell>
        </row>
        <row r="59">
          <cell r="N59">
            <v>900010229</v>
          </cell>
        </row>
        <row r="60">
          <cell r="N60">
            <v>900009720</v>
          </cell>
        </row>
        <row r="61">
          <cell r="N61">
            <v>400002786</v>
          </cell>
        </row>
        <row r="62">
          <cell r="N62">
            <v>900010282</v>
          </cell>
        </row>
        <row r="63">
          <cell r="N63">
            <v>600006742</v>
          </cell>
        </row>
        <row r="64">
          <cell r="N64">
            <v>900010230</v>
          </cell>
        </row>
        <row r="65">
          <cell r="N65">
            <v>900009495</v>
          </cell>
        </row>
        <row r="66">
          <cell r="N66">
            <v>900009242</v>
          </cell>
        </row>
        <row r="67">
          <cell r="N67">
            <v>600007766</v>
          </cell>
        </row>
        <row r="68">
          <cell r="N68">
            <v>900008222</v>
          </cell>
        </row>
        <row r="69">
          <cell r="N69">
            <v>900007925</v>
          </cell>
        </row>
        <row r="70">
          <cell r="N70">
            <v>900010107</v>
          </cell>
        </row>
        <row r="71">
          <cell r="N71">
            <v>900009725</v>
          </cell>
        </row>
        <row r="72">
          <cell r="N72">
            <v>900009314</v>
          </cell>
        </row>
        <row r="73">
          <cell r="N73">
            <v>400001033</v>
          </cell>
        </row>
        <row r="74">
          <cell r="N74">
            <v>100000139</v>
          </cell>
        </row>
        <row r="75">
          <cell r="N75">
            <v>900009475</v>
          </cell>
        </row>
        <row r="76">
          <cell r="N76">
            <v>600007559</v>
          </cell>
        </row>
        <row r="77">
          <cell r="N77">
            <v>900009437</v>
          </cell>
        </row>
        <row r="78">
          <cell r="N78">
            <v>600006058</v>
          </cell>
        </row>
        <row r="79">
          <cell r="N79">
            <v>900008787</v>
          </cell>
        </row>
        <row r="80">
          <cell r="N80">
            <v>900009711</v>
          </cell>
        </row>
        <row r="81">
          <cell r="N81">
            <v>900009518</v>
          </cell>
        </row>
        <row r="82">
          <cell r="N82">
            <v>600006078</v>
          </cell>
        </row>
        <row r="83">
          <cell r="N83">
            <v>900009554</v>
          </cell>
        </row>
        <row r="84">
          <cell r="N84">
            <v>900008426</v>
          </cell>
        </row>
        <row r="85">
          <cell r="N85">
            <v>600000861</v>
          </cell>
        </row>
        <row r="86">
          <cell r="N86">
            <v>900008485</v>
          </cell>
        </row>
        <row r="87">
          <cell r="N87">
            <v>900008873</v>
          </cell>
        </row>
        <row r="88">
          <cell r="N88">
            <v>600001287</v>
          </cell>
        </row>
        <row r="89">
          <cell r="N89">
            <v>900008974</v>
          </cell>
        </row>
        <row r="90">
          <cell r="N90">
            <v>900008897</v>
          </cell>
        </row>
        <row r="91">
          <cell r="N91">
            <v>900008912</v>
          </cell>
        </row>
        <row r="92">
          <cell r="N92" t="str">
            <v>933830574064271872</v>
          </cell>
        </row>
        <row r="93">
          <cell r="N93">
            <v>900008451</v>
          </cell>
        </row>
        <row r="94">
          <cell r="N94">
            <v>600005719</v>
          </cell>
        </row>
        <row r="95">
          <cell r="N95">
            <v>100159739</v>
          </cell>
        </row>
        <row r="96">
          <cell r="N96" t="str">
            <v>903628492443222784</v>
          </cell>
        </row>
        <row r="97">
          <cell r="N97">
            <v>600000916</v>
          </cell>
        </row>
        <row r="98">
          <cell r="N98">
            <v>600006077</v>
          </cell>
        </row>
        <row r="99">
          <cell r="N99">
            <v>600007657</v>
          </cell>
        </row>
        <row r="100">
          <cell r="N100">
            <v>600007541</v>
          </cell>
        </row>
        <row r="101">
          <cell r="N101">
            <v>900008698</v>
          </cell>
        </row>
        <row r="102">
          <cell r="N102">
            <v>900008466</v>
          </cell>
        </row>
        <row r="103">
          <cell r="N103">
            <v>900008108</v>
          </cell>
        </row>
        <row r="104">
          <cell r="N104">
            <v>600007680</v>
          </cell>
        </row>
        <row r="105">
          <cell r="N105">
            <v>600007837</v>
          </cell>
        </row>
        <row r="106">
          <cell r="N106">
            <v>600005695</v>
          </cell>
        </row>
        <row r="107">
          <cell r="N107">
            <v>400002281</v>
          </cell>
        </row>
        <row r="108">
          <cell r="N108">
            <v>900007971</v>
          </cell>
        </row>
        <row r="109">
          <cell r="N109">
            <v>600007814</v>
          </cell>
        </row>
        <row r="110">
          <cell r="N110">
            <v>600007767</v>
          </cell>
        </row>
        <row r="111">
          <cell r="N111">
            <v>600005842</v>
          </cell>
        </row>
        <row r="112">
          <cell r="N112">
            <v>600007582</v>
          </cell>
        </row>
        <row r="113">
          <cell r="N113">
            <v>600006130</v>
          </cell>
        </row>
        <row r="114">
          <cell r="N114">
            <v>600006534</v>
          </cell>
        </row>
        <row r="115">
          <cell r="N115">
            <v>600006793</v>
          </cell>
        </row>
        <row r="116">
          <cell r="N116">
            <v>600007451</v>
          </cell>
        </row>
        <row r="117">
          <cell r="N117">
            <v>600006937</v>
          </cell>
        </row>
        <row r="118">
          <cell r="N118">
            <v>600007373</v>
          </cell>
        </row>
        <row r="119">
          <cell r="N119">
            <v>600007113</v>
          </cell>
        </row>
        <row r="120">
          <cell r="N120">
            <v>400002075</v>
          </cell>
        </row>
        <row r="121">
          <cell r="N121">
            <v>600006743</v>
          </cell>
        </row>
        <row r="122">
          <cell r="N122">
            <v>600007150</v>
          </cell>
        </row>
        <row r="123">
          <cell r="N123">
            <v>600007073</v>
          </cell>
        </row>
        <row r="124">
          <cell r="N124">
            <v>600006903</v>
          </cell>
        </row>
        <row r="125">
          <cell r="N125">
            <v>400001058</v>
          </cell>
        </row>
        <row r="126">
          <cell r="N126">
            <v>600005323</v>
          </cell>
        </row>
        <row r="127">
          <cell r="N127">
            <v>600006648</v>
          </cell>
        </row>
        <row r="128">
          <cell r="N128">
            <v>600006501</v>
          </cell>
        </row>
        <row r="129">
          <cell r="N129">
            <v>600006149</v>
          </cell>
        </row>
        <row r="130">
          <cell r="N130">
            <v>600006451</v>
          </cell>
        </row>
        <row r="131">
          <cell r="N131">
            <v>600006512</v>
          </cell>
        </row>
        <row r="132">
          <cell r="N132">
            <v>600006213</v>
          </cell>
        </row>
        <row r="133">
          <cell r="N133">
            <v>600006336</v>
          </cell>
        </row>
        <row r="134">
          <cell r="N134">
            <v>600005920</v>
          </cell>
        </row>
        <row r="135">
          <cell r="N135">
            <v>600006185</v>
          </cell>
        </row>
        <row r="136">
          <cell r="N136">
            <v>600005843</v>
          </cell>
        </row>
        <row r="137">
          <cell r="N137">
            <v>600005664</v>
          </cell>
        </row>
        <row r="138">
          <cell r="N138">
            <v>100000057</v>
          </cell>
        </row>
        <row r="139">
          <cell r="N139">
            <v>400002312</v>
          </cell>
        </row>
        <row r="140">
          <cell r="N140">
            <v>400001249</v>
          </cell>
        </row>
        <row r="141">
          <cell r="N141">
            <v>600000828</v>
          </cell>
        </row>
        <row r="142">
          <cell r="N142">
            <v>100000334</v>
          </cell>
        </row>
        <row r="143">
          <cell r="N143">
            <v>400001040</v>
          </cell>
        </row>
        <row r="144">
          <cell r="N144">
            <v>300000857</v>
          </cell>
        </row>
        <row r="145">
          <cell r="N145">
            <v>400001353</v>
          </cell>
        </row>
        <row r="146">
          <cell r="N146">
            <v>600001250</v>
          </cell>
        </row>
        <row r="147">
          <cell r="N147">
            <v>300000545</v>
          </cell>
        </row>
        <row r="148">
          <cell r="N148">
            <v>600001435</v>
          </cell>
        </row>
        <row r="149">
          <cell r="N149">
            <v>600001390</v>
          </cell>
        </row>
        <row r="150">
          <cell r="N150">
            <v>600001031</v>
          </cell>
        </row>
        <row r="151">
          <cell r="N151">
            <v>400002651</v>
          </cell>
        </row>
        <row r="152">
          <cell r="N152">
            <v>600001131</v>
          </cell>
        </row>
        <row r="153">
          <cell r="N153">
            <v>600004278</v>
          </cell>
        </row>
        <row r="154">
          <cell r="N154">
            <v>600001058</v>
          </cell>
        </row>
        <row r="155">
          <cell r="N155">
            <v>400002196</v>
          </cell>
        </row>
        <row r="156">
          <cell r="N156">
            <v>100000026</v>
          </cell>
        </row>
        <row r="157">
          <cell r="N157">
            <v>400001865</v>
          </cell>
        </row>
        <row r="158">
          <cell r="N158">
            <v>400003413</v>
          </cell>
        </row>
        <row r="159">
          <cell r="N159">
            <v>600001215</v>
          </cell>
        </row>
        <row r="160">
          <cell r="N160">
            <v>600000772</v>
          </cell>
        </row>
        <row r="161">
          <cell r="N161">
            <v>100000156</v>
          </cell>
        </row>
        <row r="162">
          <cell r="N162">
            <v>600001437</v>
          </cell>
        </row>
        <row r="163">
          <cell r="N163">
            <v>600001252</v>
          </cell>
        </row>
        <row r="164">
          <cell r="N164">
            <v>600001168</v>
          </cell>
        </row>
        <row r="165">
          <cell r="N165">
            <v>300000648</v>
          </cell>
        </row>
        <row r="166">
          <cell r="N166">
            <v>400001707</v>
          </cell>
        </row>
        <row r="167">
          <cell r="N167">
            <v>400002642</v>
          </cell>
        </row>
        <row r="168">
          <cell r="N168">
            <v>300000775</v>
          </cell>
        </row>
        <row r="169">
          <cell r="N169">
            <v>400001250</v>
          </cell>
        </row>
        <row r="170">
          <cell r="N170">
            <v>600001184</v>
          </cell>
        </row>
        <row r="171">
          <cell r="N171">
            <v>400001948</v>
          </cell>
        </row>
        <row r="172">
          <cell r="N172">
            <v>400003715</v>
          </cell>
        </row>
        <row r="173">
          <cell r="N173">
            <v>600004428</v>
          </cell>
        </row>
        <row r="174">
          <cell r="N174">
            <v>100000113</v>
          </cell>
        </row>
        <row r="175">
          <cell r="N175">
            <v>400001643</v>
          </cell>
        </row>
        <row r="176">
          <cell r="N176">
            <v>400001333</v>
          </cell>
        </row>
        <row r="177">
          <cell r="N177">
            <v>400004008</v>
          </cell>
        </row>
        <row r="178">
          <cell r="N178">
            <v>600001346</v>
          </cell>
        </row>
        <row r="179">
          <cell r="N179">
            <v>400001884</v>
          </cell>
        </row>
        <row r="180">
          <cell r="N180">
            <v>300000512</v>
          </cell>
        </row>
        <row r="181">
          <cell r="N181">
            <v>400003343</v>
          </cell>
        </row>
        <row r="182">
          <cell r="N182">
            <v>400001931</v>
          </cell>
        </row>
        <row r="183">
          <cell r="N183">
            <v>300000674</v>
          </cell>
        </row>
        <row r="184">
          <cell r="N184">
            <v>600001427</v>
          </cell>
        </row>
        <row r="185">
          <cell r="N185">
            <v>300000630</v>
          </cell>
        </row>
        <row r="186">
          <cell r="N186">
            <v>300000959</v>
          </cell>
        </row>
        <row r="187">
          <cell r="N187">
            <v>300000911</v>
          </cell>
        </row>
        <row r="188">
          <cell r="N188">
            <v>300000800</v>
          </cell>
        </row>
        <row r="189">
          <cell r="N189">
            <v>100000130</v>
          </cell>
        </row>
        <row r="190">
          <cell r="N190">
            <v>600005142</v>
          </cell>
        </row>
        <row r="191">
          <cell r="N191">
            <v>600000804</v>
          </cell>
        </row>
        <row r="192">
          <cell r="N192">
            <v>400003494</v>
          </cell>
        </row>
        <row r="193">
          <cell r="N193">
            <v>400001039</v>
          </cell>
        </row>
        <row r="194">
          <cell r="N194">
            <v>600000929</v>
          </cell>
        </row>
        <row r="195">
          <cell r="N195">
            <v>400001450</v>
          </cell>
        </row>
        <row r="196">
          <cell r="N196">
            <v>400002177</v>
          </cell>
        </row>
        <row r="197">
          <cell r="N197">
            <v>400001159</v>
          </cell>
        </row>
        <row r="198">
          <cell r="N198">
            <v>400001320</v>
          </cell>
        </row>
        <row r="199">
          <cell r="N199">
            <v>300000971</v>
          </cell>
        </row>
        <row r="200">
          <cell r="N200">
            <v>600000861</v>
          </cell>
        </row>
        <row r="201">
          <cell r="N201">
            <v>400001697</v>
          </cell>
        </row>
        <row r="202">
          <cell r="N202">
            <v>400002819</v>
          </cell>
        </row>
        <row r="203">
          <cell r="N203">
            <v>600001325</v>
          </cell>
        </row>
        <row r="204">
          <cell r="N204">
            <v>600001350</v>
          </cell>
        </row>
        <row r="205">
          <cell r="N205">
            <v>600001323</v>
          </cell>
        </row>
        <row r="206">
          <cell r="N206">
            <v>300000519</v>
          </cell>
        </row>
        <row r="207">
          <cell r="N207">
            <v>600007524</v>
          </cell>
        </row>
        <row r="208">
          <cell r="N208">
            <v>900007937</v>
          </cell>
        </row>
        <row r="209">
          <cell r="N209">
            <v>900008129</v>
          </cell>
        </row>
        <row r="210">
          <cell r="N210">
            <v>900008672</v>
          </cell>
        </row>
        <row r="211">
          <cell r="N211">
            <v>900010139</v>
          </cell>
        </row>
        <row r="212">
          <cell r="N212">
            <v>900010306</v>
          </cell>
        </row>
        <row r="213">
          <cell r="N213">
            <v>900010197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7"/>
  <sheetViews>
    <sheetView tabSelected="1" workbookViewId="0">
      <pane ySplit="1" topLeftCell="A948" activePane="bottomLeft" state="frozen"/>
      <selection pane="bottomLeft" activeCell="F976" sqref="F976"/>
    </sheetView>
  </sheetViews>
  <sheetFormatPr defaultRowHeight="13.5" x14ac:dyDescent="0.15"/>
  <cols>
    <col min="2" max="2" width="8.25" customWidth="1"/>
    <col min="4" max="4" width="8" customWidth="1"/>
    <col min="5" max="5" width="24.625" customWidth="1"/>
    <col min="6" max="6" width="26.75" customWidth="1"/>
    <col min="7" max="7" width="7.5" customWidth="1"/>
    <col min="8" max="8" width="25.25" customWidth="1"/>
    <col min="9" max="9" width="22.75" customWidth="1"/>
    <col min="11" max="11" width="8.5" customWidth="1"/>
    <col min="12" max="12" width="7.375" customWidth="1"/>
    <col min="14" max="14" width="10.125" customWidth="1"/>
    <col min="15" max="15" width="8.625" customWidth="1"/>
    <col min="16" max="16" width="13.75" style="4" bestFit="1" customWidth="1"/>
    <col min="17" max="17" width="12.75" bestFit="1" customWidth="1"/>
    <col min="18" max="18" width="12.75" style="4" bestFit="1" customWidth="1"/>
    <col min="19" max="19" width="14.5" customWidth="1"/>
    <col min="20" max="20" width="14.5" bestFit="1" customWidth="1"/>
    <col min="21" max="21" width="9.625" customWidth="1"/>
    <col min="22" max="22" width="10" style="4" bestFit="1" customWidth="1"/>
    <col min="23" max="24" width="12.75" bestFit="1" customWidth="1"/>
    <col min="25" max="25" width="12.375" style="191" bestFit="1" customWidth="1"/>
    <col min="26" max="26" width="12.75" bestFit="1" customWidth="1"/>
    <col min="27" max="27" width="11" bestFit="1" customWidth="1"/>
    <col min="28" max="28" width="11.75" bestFit="1" customWidth="1"/>
  </cols>
  <sheetData>
    <row r="1" spans="1:29" x14ac:dyDescent="0.1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2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x14ac:dyDescent="0.3">
      <c r="A2" s="14" t="s">
        <v>205</v>
      </c>
      <c r="B2" s="15" t="s">
        <v>206</v>
      </c>
      <c r="C2" s="15" t="s">
        <v>207</v>
      </c>
      <c r="D2" s="15" t="s">
        <v>208</v>
      </c>
      <c r="E2" s="15" t="s">
        <v>209</v>
      </c>
      <c r="F2" s="15" t="s">
        <v>209</v>
      </c>
      <c r="G2" s="16">
        <v>491</v>
      </c>
      <c r="H2" s="15" t="s">
        <v>210</v>
      </c>
      <c r="I2" s="15" t="s">
        <v>91</v>
      </c>
      <c r="J2" s="15"/>
      <c r="K2" s="15" t="s">
        <v>211</v>
      </c>
      <c r="L2" s="15" t="s">
        <v>212</v>
      </c>
      <c r="M2" s="17">
        <v>0.08</v>
      </c>
      <c r="N2" s="18">
        <v>1000206660</v>
      </c>
      <c r="O2" s="15"/>
      <c r="P2" s="19">
        <v>9047.48</v>
      </c>
      <c r="Q2" s="19">
        <v>-7837.37</v>
      </c>
      <c r="R2" s="24">
        <v>720.13</v>
      </c>
      <c r="S2" s="25">
        <f>P2+Q2-R2</f>
        <v>489.97999999999968</v>
      </c>
      <c r="T2" s="26">
        <f t="shared" ref="T2" si="0">IF(L2="折扣",R2/(1+AA2)*M2,IF(L2="返现",R2/(1+AA2),R2/(1+M2+AA2)))</f>
        <v>666.78703703703695</v>
      </c>
      <c r="U2" s="17">
        <v>0</v>
      </c>
      <c r="V2" s="24">
        <v>0</v>
      </c>
      <c r="W2" s="27">
        <f t="shared" ref="W2:W65" si="1">IF(L2="返现",T2*M2,R2-T2)</f>
        <v>53.342962962963043</v>
      </c>
      <c r="X2" s="28">
        <f>R2</f>
        <v>720.13</v>
      </c>
      <c r="Y2" s="17">
        <v>0.15</v>
      </c>
      <c r="Z2" s="152">
        <f t="shared" ref="Z2:Z65" si="2">X2*Y2</f>
        <v>108.01949999999999</v>
      </c>
      <c r="AA2" s="17">
        <v>0</v>
      </c>
      <c r="AB2" s="28">
        <f>X2</f>
        <v>720.13</v>
      </c>
      <c r="AC2" s="15"/>
    </row>
    <row r="3" spans="1:29" x14ac:dyDescent="0.3">
      <c r="A3" s="14" t="s">
        <v>205</v>
      </c>
      <c r="B3" s="15" t="s">
        <v>206</v>
      </c>
      <c r="C3" s="15" t="s">
        <v>207</v>
      </c>
      <c r="D3" s="15" t="s">
        <v>208</v>
      </c>
      <c r="E3" s="15" t="s">
        <v>209</v>
      </c>
      <c r="F3" s="15" t="s">
        <v>209</v>
      </c>
      <c r="G3" s="16">
        <v>491</v>
      </c>
      <c r="H3" s="15" t="s">
        <v>210</v>
      </c>
      <c r="I3" s="15" t="s">
        <v>136</v>
      </c>
      <c r="J3" s="15"/>
      <c r="K3" s="15" t="s">
        <v>211</v>
      </c>
      <c r="L3" s="15" t="s">
        <v>212</v>
      </c>
      <c r="M3" s="17">
        <v>0.08</v>
      </c>
      <c r="N3" s="18">
        <v>1000206661</v>
      </c>
      <c r="O3" s="15"/>
      <c r="P3" s="19">
        <v>0</v>
      </c>
      <c r="Q3" s="19">
        <v>93.230000000000018</v>
      </c>
      <c r="R3" s="24">
        <v>92.58</v>
      </c>
      <c r="S3" s="25">
        <f t="shared" ref="S3:S66" si="3">P3+Q3-R3</f>
        <v>0.6500000000000199</v>
      </c>
      <c r="T3" s="26">
        <f t="shared" ref="T3:T66" si="4">IF(L3="折扣",R3/(1+AA3)*M3,IF(L3="返现",R3/(1+AA3),R3/(1+M3+AA3)))</f>
        <v>85.722222222222214</v>
      </c>
      <c r="U3" s="17">
        <v>0</v>
      </c>
      <c r="V3" s="24">
        <v>0</v>
      </c>
      <c r="W3" s="27">
        <f t="shared" si="1"/>
        <v>6.857777777777784</v>
      </c>
      <c r="X3" s="28">
        <f t="shared" ref="X3:X66" si="5">R3</f>
        <v>92.58</v>
      </c>
      <c r="Y3" s="17">
        <v>0.15</v>
      </c>
      <c r="Z3" s="152">
        <f t="shared" si="2"/>
        <v>13.886999999999999</v>
      </c>
      <c r="AA3" s="17">
        <v>0</v>
      </c>
      <c r="AB3" s="28">
        <f t="shared" ref="AB3:AB66" si="6">X3</f>
        <v>92.58</v>
      </c>
      <c r="AC3" s="15"/>
    </row>
    <row r="4" spans="1:29" x14ac:dyDescent="0.3">
      <c r="A4" s="14" t="s">
        <v>205</v>
      </c>
      <c r="B4" s="15" t="s">
        <v>206</v>
      </c>
      <c r="C4" s="15" t="s">
        <v>207</v>
      </c>
      <c r="D4" s="15" t="s">
        <v>208</v>
      </c>
      <c r="E4" s="15" t="s">
        <v>209</v>
      </c>
      <c r="F4" s="15" t="s">
        <v>209</v>
      </c>
      <c r="G4" s="16">
        <v>491</v>
      </c>
      <c r="H4" s="15" t="s">
        <v>210</v>
      </c>
      <c r="I4" s="15" t="s">
        <v>138</v>
      </c>
      <c r="J4" s="15"/>
      <c r="K4" s="15" t="s">
        <v>211</v>
      </c>
      <c r="L4" s="15" t="s">
        <v>212</v>
      </c>
      <c r="M4" s="17">
        <v>0.08</v>
      </c>
      <c r="N4" s="18">
        <v>1000206662</v>
      </c>
      <c r="O4" s="15"/>
      <c r="P4" s="19">
        <v>0</v>
      </c>
      <c r="Q4" s="19">
        <v>244.33999999999992</v>
      </c>
      <c r="R4" s="24">
        <v>244.25</v>
      </c>
      <c r="S4" s="25">
        <f t="shared" si="3"/>
        <v>8.9999999999918145E-2</v>
      </c>
      <c r="T4" s="26">
        <f t="shared" si="4"/>
        <v>226.15740740740739</v>
      </c>
      <c r="U4" s="17">
        <v>0</v>
      </c>
      <c r="V4" s="24">
        <v>0</v>
      </c>
      <c r="W4" s="27">
        <f t="shared" si="1"/>
        <v>18.092592592592609</v>
      </c>
      <c r="X4" s="28">
        <f t="shared" si="5"/>
        <v>244.25</v>
      </c>
      <c r="Y4" s="17">
        <v>0.15</v>
      </c>
      <c r="Z4" s="152">
        <f t="shared" si="2"/>
        <v>36.637499999999996</v>
      </c>
      <c r="AA4" s="17">
        <v>0</v>
      </c>
      <c r="AB4" s="28">
        <f t="shared" si="6"/>
        <v>244.25</v>
      </c>
      <c r="AC4" s="15"/>
    </row>
    <row r="5" spans="1:29" x14ac:dyDescent="0.3">
      <c r="A5" s="14" t="s">
        <v>205</v>
      </c>
      <c r="B5" s="15" t="s">
        <v>206</v>
      </c>
      <c r="C5" s="15" t="s">
        <v>207</v>
      </c>
      <c r="D5" s="15" t="s">
        <v>208</v>
      </c>
      <c r="E5" s="15" t="s">
        <v>209</v>
      </c>
      <c r="F5" s="15" t="s">
        <v>209</v>
      </c>
      <c r="G5" s="16">
        <v>491</v>
      </c>
      <c r="H5" s="15" t="s">
        <v>210</v>
      </c>
      <c r="I5" s="15" t="s">
        <v>132</v>
      </c>
      <c r="J5" s="15"/>
      <c r="K5" s="15" t="s">
        <v>211</v>
      </c>
      <c r="L5" s="15" t="s">
        <v>212</v>
      </c>
      <c r="M5" s="17">
        <v>0.08</v>
      </c>
      <c r="N5" s="18">
        <v>1000206663</v>
      </c>
      <c r="O5" s="15"/>
      <c r="P5" s="19">
        <v>0</v>
      </c>
      <c r="Q5" s="19">
        <v>77.3900000000001</v>
      </c>
      <c r="R5" s="24">
        <v>76.11</v>
      </c>
      <c r="S5" s="25">
        <f t="shared" si="3"/>
        <v>1.2800000000001006</v>
      </c>
      <c r="T5" s="26">
        <f t="shared" si="4"/>
        <v>70.472222222222214</v>
      </c>
      <c r="U5" s="17">
        <v>0</v>
      </c>
      <c r="V5" s="24">
        <v>0</v>
      </c>
      <c r="W5" s="27">
        <f t="shared" si="1"/>
        <v>5.6377777777777851</v>
      </c>
      <c r="X5" s="28">
        <f t="shared" si="5"/>
        <v>76.11</v>
      </c>
      <c r="Y5" s="17">
        <v>0.15</v>
      </c>
      <c r="Z5" s="152">
        <f t="shared" si="2"/>
        <v>11.416499999999999</v>
      </c>
      <c r="AA5" s="17">
        <v>0</v>
      </c>
      <c r="AB5" s="28">
        <f t="shared" si="6"/>
        <v>76.11</v>
      </c>
      <c r="AC5" s="15"/>
    </row>
    <row r="6" spans="1:29" x14ac:dyDescent="0.3">
      <c r="A6" s="14" t="s">
        <v>205</v>
      </c>
      <c r="B6" s="15" t="s">
        <v>206</v>
      </c>
      <c r="C6" s="15" t="s">
        <v>207</v>
      </c>
      <c r="D6" s="15" t="s">
        <v>208</v>
      </c>
      <c r="E6" s="15" t="s">
        <v>209</v>
      </c>
      <c r="F6" s="15" t="s">
        <v>209</v>
      </c>
      <c r="G6" s="16">
        <v>491</v>
      </c>
      <c r="H6" s="15" t="s">
        <v>210</v>
      </c>
      <c r="I6" s="15" t="s">
        <v>134</v>
      </c>
      <c r="J6" s="15"/>
      <c r="K6" s="15" t="s">
        <v>211</v>
      </c>
      <c r="L6" s="15" t="s">
        <v>212</v>
      </c>
      <c r="M6" s="17">
        <v>0.08</v>
      </c>
      <c r="N6" s="18">
        <v>1000206664</v>
      </c>
      <c r="O6" s="15"/>
      <c r="P6" s="19">
        <v>0</v>
      </c>
      <c r="Q6" s="19">
        <v>37.440000000000055</v>
      </c>
      <c r="R6" s="24">
        <v>36.230000000000004</v>
      </c>
      <c r="S6" s="25">
        <f t="shared" si="3"/>
        <v>1.2100000000000506</v>
      </c>
      <c r="T6" s="26">
        <f t="shared" si="4"/>
        <v>33.546296296296298</v>
      </c>
      <c r="U6" s="17">
        <v>0</v>
      </c>
      <c r="V6" s="24">
        <v>0</v>
      </c>
      <c r="W6" s="27">
        <f t="shared" si="1"/>
        <v>2.6837037037037064</v>
      </c>
      <c r="X6" s="28">
        <f t="shared" si="5"/>
        <v>36.230000000000004</v>
      </c>
      <c r="Y6" s="17">
        <v>0.15</v>
      </c>
      <c r="Z6" s="152">
        <f t="shared" si="2"/>
        <v>5.4345000000000008</v>
      </c>
      <c r="AA6" s="17">
        <v>0</v>
      </c>
      <c r="AB6" s="28">
        <f t="shared" si="6"/>
        <v>36.230000000000004</v>
      </c>
      <c r="AC6" s="15"/>
    </row>
    <row r="7" spans="1:29" x14ac:dyDescent="0.3">
      <c r="A7" s="14" t="s">
        <v>205</v>
      </c>
      <c r="B7" s="15" t="s">
        <v>206</v>
      </c>
      <c r="C7" s="15" t="s">
        <v>207</v>
      </c>
      <c r="D7" s="15" t="s">
        <v>208</v>
      </c>
      <c r="E7" s="15" t="s">
        <v>213</v>
      </c>
      <c r="F7" s="15" t="s">
        <v>213</v>
      </c>
      <c r="G7" s="16">
        <v>491</v>
      </c>
      <c r="H7" s="15" t="s">
        <v>210</v>
      </c>
      <c r="I7" s="15" t="s">
        <v>214</v>
      </c>
      <c r="J7" s="15"/>
      <c r="K7" s="15" t="s">
        <v>211</v>
      </c>
      <c r="L7" s="15" t="s">
        <v>212</v>
      </c>
      <c r="M7" s="17">
        <v>0.1</v>
      </c>
      <c r="N7" s="18">
        <v>1000207883</v>
      </c>
      <c r="O7" s="15"/>
      <c r="P7" s="19">
        <v>0</v>
      </c>
      <c r="Q7" s="19">
        <v>0</v>
      </c>
      <c r="R7" s="24">
        <v>0</v>
      </c>
      <c r="S7" s="25">
        <f t="shared" si="3"/>
        <v>0</v>
      </c>
      <c r="T7" s="26">
        <f t="shared" si="4"/>
        <v>0</v>
      </c>
      <c r="U7" s="17">
        <v>0</v>
      </c>
      <c r="V7" s="24">
        <v>0</v>
      </c>
      <c r="W7" s="27">
        <f t="shared" si="1"/>
        <v>0</v>
      </c>
      <c r="X7" s="28">
        <f t="shared" si="5"/>
        <v>0</v>
      </c>
      <c r="Y7" s="17">
        <v>0.15</v>
      </c>
      <c r="Z7" s="152">
        <f t="shared" si="2"/>
        <v>0</v>
      </c>
      <c r="AA7" s="17">
        <v>0</v>
      </c>
      <c r="AB7" s="28">
        <f t="shared" si="6"/>
        <v>0</v>
      </c>
      <c r="AC7" s="15"/>
    </row>
    <row r="8" spans="1:29" x14ac:dyDescent="0.3">
      <c r="A8" s="14" t="s">
        <v>205</v>
      </c>
      <c r="B8" s="15" t="s">
        <v>206</v>
      </c>
      <c r="C8" s="15" t="s">
        <v>207</v>
      </c>
      <c r="D8" s="15" t="s">
        <v>208</v>
      </c>
      <c r="E8" s="15" t="s">
        <v>213</v>
      </c>
      <c r="F8" s="15" t="s">
        <v>213</v>
      </c>
      <c r="G8" s="16">
        <v>491</v>
      </c>
      <c r="H8" s="15" t="s">
        <v>210</v>
      </c>
      <c r="I8" s="15" t="s">
        <v>215</v>
      </c>
      <c r="J8" s="15"/>
      <c r="K8" s="15" t="s">
        <v>211</v>
      </c>
      <c r="L8" s="15" t="s">
        <v>212</v>
      </c>
      <c r="M8" s="17">
        <v>0.1</v>
      </c>
      <c r="N8" s="18">
        <v>1000210054</v>
      </c>
      <c r="O8" s="15"/>
      <c r="P8" s="19">
        <v>56938.850000000006</v>
      </c>
      <c r="Q8" s="19">
        <v>-56938.85</v>
      </c>
      <c r="R8" s="24">
        <v>0</v>
      </c>
      <c r="S8" s="25">
        <f t="shared" si="3"/>
        <v>7.2759576141834259E-12</v>
      </c>
      <c r="T8" s="26">
        <f t="shared" si="4"/>
        <v>0</v>
      </c>
      <c r="U8" s="17">
        <v>0</v>
      </c>
      <c r="V8" s="24">
        <v>0</v>
      </c>
      <c r="W8" s="27">
        <f t="shared" si="1"/>
        <v>0</v>
      </c>
      <c r="X8" s="28">
        <f t="shared" si="5"/>
        <v>0</v>
      </c>
      <c r="Y8" s="17">
        <v>0.15</v>
      </c>
      <c r="Z8" s="152">
        <f t="shared" si="2"/>
        <v>0</v>
      </c>
      <c r="AA8" s="17">
        <v>0</v>
      </c>
      <c r="AB8" s="28">
        <f t="shared" si="6"/>
        <v>0</v>
      </c>
      <c r="AC8" s="15"/>
    </row>
    <row r="9" spans="1:29" x14ac:dyDescent="0.3">
      <c r="A9" s="14" t="s">
        <v>205</v>
      </c>
      <c r="B9" s="15" t="s">
        <v>206</v>
      </c>
      <c r="C9" s="15" t="s">
        <v>207</v>
      </c>
      <c r="D9" s="15" t="s">
        <v>208</v>
      </c>
      <c r="E9" s="15" t="s">
        <v>173</v>
      </c>
      <c r="F9" s="15" t="s">
        <v>173</v>
      </c>
      <c r="G9" s="16">
        <v>491</v>
      </c>
      <c r="H9" s="15" t="s">
        <v>210</v>
      </c>
      <c r="I9" s="15" t="s">
        <v>216</v>
      </c>
      <c r="J9" s="15"/>
      <c r="K9" s="15" t="s">
        <v>211</v>
      </c>
      <c r="L9" s="15" t="s">
        <v>217</v>
      </c>
      <c r="M9" s="17">
        <v>0.93</v>
      </c>
      <c r="N9" s="18">
        <v>1000217453</v>
      </c>
      <c r="O9" s="15"/>
      <c r="P9" s="19">
        <v>0</v>
      </c>
      <c r="Q9" s="19">
        <v>5000</v>
      </c>
      <c r="R9" s="24">
        <v>0</v>
      </c>
      <c r="S9" s="25">
        <f t="shared" si="3"/>
        <v>5000</v>
      </c>
      <c r="T9" s="26">
        <f t="shared" si="4"/>
        <v>0</v>
      </c>
      <c r="U9" s="17">
        <v>0</v>
      </c>
      <c r="V9" s="24">
        <v>0</v>
      </c>
      <c r="W9" s="27">
        <f t="shared" si="1"/>
        <v>0</v>
      </c>
      <c r="X9" s="28">
        <f t="shared" si="5"/>
        <v>0</v>
      </c>
      <c r="Y9" s="17">
        <v>0.15</v>
      </c>
      <c r="Z9" s="152">
        <f t="shared" si="2"/>
        <v>0</v>
      </c>
      <c r="AA9" s="17">
        <v>0</v>
      </c>
      <c r="AB9" s="28">
        <f t="shared" si="6"/>
        <v>0</v>
      </c>
      <c r="AC9" s="15"/>
    </row>
    <row r="10" spans="1:29" x14ac:dyDescent="0.3">
      <c r="A10" s="14" t="s">
        <v>205</v>
      </c>
      <c r="B10" s="15" t="s">
        <v>206</v>
      </c>
      <c r="C10" s="15" t="s">
        <v>207</v>
      </c>
      <c r="D10" s="15" t="s">
        <v>208</v>
      </c>
      <c r="E10" s="15" t="s">
        <v>173</v>
      </c>
      <c r="F10" s="15" t="s">
        <v>173</v>
      </c>
      <c r="G10" s="16">
        <v>491</v>
      </c>
      <c r="H10" s="15" t="s">
        <v>210</v>
      </c>
      <c r="I10" s="15" t="s">
        <v>218</v>
      </c>
      <c r="J10" s="15"/>
      <c r="K10" s="15" t="s">
        <v>211</v>
      </c>
      <c r="L10" s="15" t="s">
        <v>217</v>
      </c>
      <c r="M10" s="17">
        <v>0.93</v>
      </c>
      <c r="N10" s="18">
        <v>1000217454</v>
      </c>
      <c r="O10" s="15"/>
      <c r="P10" s="19">
        <v>0</v>
      </c>
      <c r="Q10" s="19">
        <v>5000</v>
      </c>
      <c r="R10" s="24">
        <v>0</v>
      </c>
      <c r="S10" s="25">
        <f t="shared" si="3"/>
        <v>5000</v>
      </c>
      <c r="T10" s="26">
        <f t="shared" si="4"/>
        <v>0</v>
      </c>
      <c r="U10" s="17">
        <v>0</v>
      </c>
      <c r="V10" s="24">
        <v>0</v>
      </c>
      <c r="W10" s="27">
        <f t="shared" si="1"/>
        <v>0</v>
      </c>
      <c r="X10" s="28">
        <f t="shared" si="5"/>
        <v>0</v>
      </c>
      <c r="Y10" s="17">
        <v>0.15</v>
      </c>
      <c r="Z10" s="152">
        <f t="shared" si="2"/>
        <v>0</v>
      </c>
      <c r="AA10" s="17">
        <v>0</v>
      </c>
      <c r="AB10" s="28">
        <f t="shared" si="6"/>
        <v>0</v>
      </c>
      <c r="AC10" s="15"/>
    </row>
    <row r="11" spans="1:29" x14ac:dyDescent="0.3">
      <c r="A11" s="14" t="s">
        <v>205</v>
      </c>
      <c r="B11" s="15" t="s">
        <v>206</v>
      </c>
      <c r="C11" s="15" t="s">
        <v>207</v>
      </c>
      <c r="D11" s="15" t="s">
        <v>208</v>
      </c>
      <c r="E11" s="15" t="s">
        <v>173</v>
      </c>
      <c r="F11" s="15" t="s">
        <v>173</v>
      </c>
      <c r="G11" s="16">
        <v>491</v>
      </c>
      <c r="H11" s="15" t="s">
        <v>210</v>
      </c>
      <c r="I11" s="15" t="s">
        <v>219</v>
      </c>
      <c r="J11" s="15"/>
      <c r="K11" s="15" t="s">
        <v>211</v>
      </c>
      <c r="L11" s="15" t="s">
        <v>217</v>
      </c>
      <c r="M11" s="17">
        <v>0.93</v>
      </c>
      <c r="N11" s="18">
        <v>1000217455</v>
      </c>
      <c r="O11" s="15"/>
      <c r="P11" s="19">
        <v>0</v>
      </c>
      <c r="Q11" s="19">
        <v>5000</v>
      </c>
      <c r="R11" s="24">
        <v>0</v>
      </c>
      <c r="S11" s="25">
        <f t="shared" si="3"/>
        <v>5000</v>
      </c>
      <c r="T11" s="26">
        <f t="shared" si="4"/>
        <v>0</v>
      </c>
      <c r="U11" s="17">
        <v>0</v>
      </c>
      <c r="V11" s="24">
        <v>0</v>
      </c>
      <c r="W11" s="27">
        <f t="shared" si="1"/>
        <v>0</v>
      </c>
      <c r="X11" s="28">
        <f t="shared" si="5"/>
        <v>0</v>
      </c>
      <c r="Y11" s="17">
        <v>0.15</v>
      </c>
      <c r="Z11" s="152">
        <f t="shared" si="2"/>
        <v>0</v>
      </c>
      <c r="AA11" s="17">
        <v>0</v>
      </c>
      <c r="AB11" s="28">
        <f t="shared" si="6"/>
        <v>0</v>
      </c>
      <c r="AC11" s="15"/>
    </row>
    <row r="12" spans="1:29" x14ac:dyDescent="0.3">
      <c r="A12" s="14" t="s">
        <v>205</v>
      </c>
      <c r="B12" s="15" t="s">
        <v>206</v>
      </c>
      <c r="C12" s="15" t="s">
        <v>207</v>
      </c>
      <c r="D12" s="15" t="s">
        <v>208</v>
      </c>
      <c r="E12" s="15" t="s">
        <v>173</v>
      </c>
      <c r="F12" s="15" t="s">
        <v>173</v>
      </c>
      <c r="G12" s="16">
        <v>491</v>
      </c>
      <c r="H12" s="15" t="s">
        <v>210</v>
      </c>
      <c r="I12" s="15" t="s">
        <v>220</v>
      </c>
      <c r="J12" s="15"/>
      <c r="K12" s="15" t="s">
        <v>211</v>
      </c>
      <c r="L12" s="15" t="s">
        <v>217</v>
      </c>
      <c r="M12" s="17">
        <v>0.93</v>
      </c>
      <c r="N12" s="18">
        <v>1000217456</v>
      </c>
      <c r="O12" s="15"/>
      <c r="P12" s="19">
        <v>0</v>
      </c>
      <c r="Q12" s="19">
        <v>5000</v>
      </c>
      <c r="R12" s="24">
        <v>0</v>
      </c>
      <c r="S12" s="25">
        <f t="shared" si="3"/>
        <v>5000</v>
      </c>
      <c r="T12" s="26">
        <f t="shared" si="4"/>
        <v>0</v>
      </c>
      <c r="U12" s="17">
        <v>0</v>
      </c>
      <c r="V12" s="24">
        <v>0</v>
      </c>
      <c r="W12" s="27">
        <f t="shared" si="1"/>
        <v>0</v>
      </c>
      <c r="X12" s="28">
        <f t="shared" si="5"/>
        <v>0</v>
      </c>
      <c r="Y12" s="17">
        <v>0.15</v>
      </c>
      <c r="Z12" s="152">
        <f t="shared" si="2"/>
        <v>0</v>
      </c>
      <c r="AA12" s="17">
        <v>0</v>
      </c>
      <c r="AB12" s="28">
        <f t="shared" si="6"/>
        <v>0</v>
      </c>
      <c r="AC12" s="15"/>
    </row>
    <row r="13" spans="1:29" x14ac:dyDescent="0.3">
      <c r="A13" s="14" t="s">
        <v>205</v>
      </c>
      <c r="B13" s="15" t="s">
        <v>206</v>
      </c>
      <c r="C13" s="15" t="s">
        <v>207</v>
      </c>
      <c r="D13" s="15" t="s">
        <v>208</v>
      </c>
      <c r="E13" s="15" t="s">
        <v>173</v>
      </c>
      <c r="F13" s="15" t="s">
        <v>173</v>
      </c>
      <c r="G13" s="16">
        <v>491</v>
      </c>
      <c r="H13" s="15" t="s">
        <v>210</v>
      </c>
      <c r="I13" s="15" t="s">
        <v>221</v>
      </c>
      <c r="J13" s="15"/>
      <c r="K13" s="15" t="s">
        <v>211</v>
      </c>
      <c r="L13" s="15" t="s">
        <v>217</v>
      </c>
      <c r="M13" s="17">
        <v>0.93</v>
      </c>
      <c r="N13" s="18">
        <v>1000217458</v>
      </c>
      <c r="O13" s="15"/>
      <c r="P13" s="19">
        <v>0</v>
      </c>
      <c r="Q13" s="19">
        <v>5000</v>
      </c>
      <c r="R13" s="24">
        <v>0</v>
      </c>
      <c r="S13" s="25">
        <f t="shared" si="3"/>
        <v>5000</v>
      </c>
      <c r="T13" s="26">
        <f t="shared" si="4"/>
        <v>0</v>
      </c>
      <c r="U13" s="17">
        <v>0</v>
      </c>
      <c r="V13" s="24">
        <v>0</v>
      </c>
      <c r="W13" s="27">
        <f t="shared" si="1"/>
        <v>0</v>
      </c>
      <c r="X13" s="28">
        <f t="shared" si="5"/>
        <v>0</v>
      </c>
      <c r="Y13" s="17">
        <v>0.15</v>
      </c>
      <c r="Z13" s="152">
        <f t="shared" si="2"/>
        <v>0</v>
      </c>
      <c r="AA13" s="17">
        <v>0</v>
      </c>
      <c r="AB13" s="28">
        <f t="shared" si="6"/>
        <v>0</v>
      </c>
      <c r="AC13" s="15"/>
    </row>
    <row r="14" spans="1:29" x14ac:dyDescent="0.3">
      <c r="A14" s="14" t="s">
        <v>205</v>
      </c>
      <c r="B14" s="15" t="s">
        <v>206</v>
      </c>
      <c r="C14" s="15" t="s">
        <v>207</v>
      </c>
      <c r="D14" s="15" t="s">
        <v>208</v>
      </c>
      <c r="E14" s="15" t="s">
        <v>173</v>
      </c>
      <c r="F14" s="15" t="s">
        <v>173</v>
      </c>
      <c r="G14" s="16">
        <v>491</v>
      </c>
      <c r="H14" s="15" t="s">
        <v>210</v>
      </c>
      <c r="I14" s="15" t="s">
        <v>222</v>
      </c>
      <c r="J14" s="15"/>
      <c r="K14" s="15" t="s">
        <v>211</v>
      </c>
      <c r="L14" s="15" t="s">
        <v>217</v>
      </c>
      <c r="M14" s="17">
        <v>0.93</v>
      </c>
      <c r="N14" s="18">
        <v>1000217459</v>
      </c>
      <c r="O14" s="15"/>
      <c r="P14" s="19">
        <v>0</v>
      </c>
      <c r="Q14" s="19">
        <v>5000</v>
      </c>
      <c r="R14" s="24">
        <v>0</v>
      </c>
      <c r="S14" s="25">
        <f t="shared" si="3"/>
        <v>5000</v>
      </c>
      <c r="T14" s="26">
        <f t="shared" si="4"/>
        <v>0</v>
      </c>
      <c r="U14" s="17">
        <v>0</v>
      </c>
      <c r="V14" s="24">
        <v>0</v>
      </c>
      <c r="W14" s="27">
        <f t="shared" si="1"/>
        <v>0</v>
      </c>
      <c r="X14" s="28">
        <f t="shared" si="5"/>
        <v>0</v>
      </c>
      <c r="Y14" s="17">
        <v>0.15</v>
      </c>
      <c r="Z14" s="152">
        <f t="shared" si="2"/>
        <v>0</v>
      </c>
      <c r="AA14" s="17">
        <v>0</v>
      </c>
      <c r="AB14" s="28">
        <f t="shared" si="6"/>
        <v>0</v>
      </c>
      <c r="AC14" s="15"/>
    </row>
    <row r="15" spans="1:29" x14ac:dyDescent="0.3">
      <c r="A15" s="14" t="s">
        <v>205</v>
      </c>
      <c r="B15" s="15" t="s">
        <v>206</v>
      </c>
      <c r="C15" s="15" t="s">
        <v>207</v>
      </c>
      <c r="D15" s="15" t="s">
        <v>208</v>
      </c>
      <c r="E15" s="15" t="s">
        <v>173</v>
      </c>
      <c r="F15" s="15" t="s">
        <v>173</v>
      </c>
      <c r="G15" s="16">
        <v>491</v>
      </c>
      <c r="H15" s="15" t="s">
        <v>210</v>
      </c>
      <c r="I15" s="15" t="s">
        <v>223</v>
      </c>
      <c r="J15" s="15"/>
      <c r="K15" s="15" t="s">
        <v>211</v>
      </c>
      <c r="L15" s="15" t="s">
        <v>217</v>
      </c>
      <c r="M15" s="17">
        <v>0.93</v>
      </c>
      <c r="N15" s="18">
        <v>1000217460</v>
      </c>
      <c r="O15" s="15"/>
      <c r="P15" s="19">
        <v>0</v>
      </c>
      <c r="Q15" s="19">
        <v>5000</v>
      </c>
      <c r="R15" s="24">
        <v>0</v>
      </c>
      <c r="S15" s="25">
        <f t="shared" si="3"/>
        <v>5000</v>
      </c>
      <c r="T15" s="26">
        <f t="shared" si="4"/>
        <v>0</v>
      </c>
      <c r="U15" s="17">
        <v>0</v>
      </c>
      <c r="V15" s="24">
        <v>0</v>
      </c>
      <c r="W15" s="27">
        <f t="shared" si="1"/>
        <v>0</v>
      </c>
      <c r="X15" s="28">
        <f t="shared" si="5"/>
        <v>0</v>
      </c>
      <c r="Y15" s="17">
        <v>0.15</v>
      </c>
      <c r="Z15" s="152">
        <f t="shared" si="2"/>
        <v>0</v>
      </c>
      <c r="AA15" s="17">
        <v>0</v>
      </c>
      <c r="AB15" s="28">
        <f t="shared" si="6"/>
        <v>0</v>
      </c>
      <c r="AC15" s="15"/>
    </row>
    <row r="16" spans="1:29" x14ac:dyDescent="0.3">
      <c r="A16" s="14" t="s">
        <v>205</v>
      </c>
      <c r="B16" s="15" t="s">
        <v>206</v>
      </c>
      <c r="C16" s="15" t="s">
        <v>207</v>
      </c>
      <c r="D16" s="15" t="s">
        <v>208</v>
      </c>
      <c r="E16" s="15" t="s">
        <v>173</v>
      </c>
      <c r="F16" s="15" t="s">
        <v>173</v>
      </c>
      <c r="G16" s="16">
        <v>491</v>
      </c>
      <c r="H16" s="15" t="s">
        <v>210</v>
      </c>
      <c r="I16" s="15" t="s">
        <v>224</v>
      </c>
      <c r="J16" s="15"/>
      <c r="K16" s="15" t="s">
        <v>211</v>
      </c>
      <c r="L16" s="15" t="s">
        <v>217</v>
      </c>
      <c r="M16" s="17">
        <v>0.93</v>
      </c>
      <c r="N16" s="18">
        <v>1000217461</v>
      </c>
      <c r="O16" s="15"/>
      <c r="P16" s="19">
        <v>0</v>
      </c>
      <c r="Q16" s="19">
        <v>5000</v>
      </c>
      <c r="R16" s="24">
        <v>0</v>
      </c>
      <c r="S16" s="25">
        <f t="shared" si="3"/>
        <v>5000</v>
      </c>
      <c r="T16" s="26">
        <f t="shared" si="4"/>
        <v>0</v>
      </c>
      <c r="U16" s="17">
        <v>0</v>
      </c>
      <c r="V16" s="24">
        <v>0</v>
      </c>
      <c r="W16" s="27">
        <f t="shared" si="1"/>
        <v>0</v>
      </c>
      <c r="X16" s="28">
        <f t="shared" si="5"/>
        <v>0</v>
      </c>
      <c r="Y16" s="17">
        <v>0.15</v>
      </c>
      <c r="Z16" s="152">
        <f t="shared" si="2"/>
        <v>0</v>
      </c>
      <c r="AA16" s="17">
        <v>0</v>
      </c>
      <c r="AB16" s="28">
        <f t="shared" si="6"/>
        <v>0</v>
      </c>
      <c r="AC16" s="15"/>
    </row>
    <row r="17" spans="1:29" x14ac:dyDescent="0.3">
      <c r="A17" s="14" t="s">
        <v>205</v>
      </c>
      <c r="B17" s="15" t="s">
        <v>206</v>
      </c>
      <c r="C17" s="15" t="s">
        <v>207</v>
      </c>
      <c r="D17" s="15" t="s">
        <v>208</v>
      </c>
      <c r="E17" s="15" t="s">
        <v>43</v>
      </c>
      <c r="F17" s="15" t="s">
        <v>43</v>
      </c>
      <c r="G17" s="16">
        <v>491</v>
      </c>
      <c r="H17" s="15" t="s">
        <v>210</v>
      </c>
      <c r="I17" s="15" t="s">
        <v>225</v>
      </c>
      <c r="J17" s="15"/>
      <c r="K17" s="15" t="s">
        <v>211</v>
      </c>
      <c r="L17" s="15" t="s">
        <v>217</v>
      </c>
      <c r="M17" s="17">
        <v>0.93</v>
      </c>
      <c r="N17" s="18">
        <v>1000217464</v>
      </c>
      <c r="O17" s="15"/>
      <c r="P17" s="19">
        <v>0</v>
      </c>
      <c r="Q17" s="19">
        <v>5000</v>
      </c>
      <c r="R17" s="24">
        <v>0</v>
      </c>
      <c r="S17" s="25">
        <f t="shared" si="3"/>
        <v>5000</v>
      </c>
      <c r="T17" s="26">
        <f t="shared" si="4"/>
        <v>0</v>
      </c>
      <c r="U17" s="17">
        <v>0</v>
      </c>
      <c r="V17" s="24">
        <v>0</v>
      </c>
      <c r="W17" s="27">
        <f t="shared" si="1"/>
        <v>0</v>
      </c>
      <c r="X17" s="28">
        <f t="shared" si="5"/>
        <v>0</v>
      </c>
      <c r="Y17" s="17">
        <v>0.15</v>
      </c>
      <c r="Z17" s="152">
        <f t="shared" si="2"/>
        <v>0</v>
      </c>
      <c r="AA17" s="17">
        <v>0</v>
      </c>
      <c r="AB17" s="28">
        <f t="shared" si="6"/>
        <v>0</v>
      </c>
      <c r="AC17" s="15"/>
    </row>
    <row r="18" spans="1:29" x14ac:dyDescent="0.3">
      <c r="A18" s="14" t="s">
        <v>205</v>
      </c>
      <c r="B18" s="15" t="s">
        <v>206</v>
      </c>
      <c r="C18" s="15" t="s">
        <v>207</v>
      </c>
      <c r="D18" s="15" t="s">
        <v>208</v>
      </c>
      <c r="E18" s="15" t="s">
        <v>43</v>
      </c>
      <c r="F18" s="15" t="s">
        <v>43</v>
      </c>
      <c r="G18" s="16">
        <v>491</v>
      </c>
      <c r="H18" s="15" t="s">
        <v>210</v>
      </c>
      <c r="I18" s="15" t="s">
        <v>226</v>
      </c>
      <c r="J18" s="15"/>
      <c r="K18" s="15" t="s">
        <v>211</v>
      </c>
      <c r="L18" s="15" t="s">
        <v>217</v>
      </c>
      <c r="M18" s="17">
        <v>0.93</v>
      </c>
      <c r="N18" s="18">
        <v>1000217466</v>
      </c>
      <c r="O18" s="15"/>
      <c r="P18" s="19">
        <v>0</v>
      </c>
      <c r="Q18" s="19">
        <v>5000</v>
      </c>
      <c r="R18" s="24">
        <v>0</v>
      </c>
      <c r="S18" s="25">
        <f t="shared" si="3"/>
        <v>5000</v>
      </c>
      <c r="T18" s="26">
        <f t="shared" si="4"/>
        <v>0</v>
      </c>
      <c r="U18" s="17">
        <v>0</v>
      </c>
      <c r="V18" s="24">
        <v>0</v>
      </c>
      <c r="W18" s="27">
        <f t="shared" si="1"/>
        <v>0</v>
      </c>
      <c r="X18" s="28">
        <f t="shared" si="5"/>
        <v>0</v>
      </c>
      <c r="Y18" s="17">
        <v>0.15</v>
      </c>
      <c r="Z18" s="152">
        <f t="shared" si="2"/>
        <v>0</v>
      </c>
      <c r="AA18" s="17">
        <v>0</v>
      </c>
      <c r="AB18" s="28">
        <f t="shared" si="6"/>
        <v>0</v>
      </c>
      <c r="AC18" s="15"/>
    </row>
    <row r="19" spans="1:29" x14ac:dyDescent="0.3">
      <c r="A19" s="14" t="s">
        <v>205</v>
      </c>
      <c r="B19" s="15" t="s">
        <v>206</v>
      </c>
      <c r="C19" s="15" t="s">
        <v>207</v>
      </c>
      <c r="D19" s="15" t="s">
        <v>208</v>
      </c>
      <c r="E19" s="15" t="s">
        <v>43</v>
      </c>
      <c r="F19" s="15" t="s">
        <v>43</v>
      </c>
      <c r="G19" s="16">
        <v>491</v>
      </c>
      <c r="H19" s="15" t="s">
        <v>210</v>
      </c>
      <c r="I19" s="15" t="s">
        <v>172</v>
      </c>
      <c r="J19" s="15"/>
      <c r="K19" s="15" t="s">
        <v>211</v>
      </c>
      <c r="L19" s="15" t="s">
        <v>217</v>
      </c>
      <c r="M19" s="17">
        <v>0.93</v>
      </c>
      <c r="N19" s="18">
        <v>1000217468</v>
      </c>
      <c r="O19" s="15"/>
      <c r="P19" s="19">
        <v>0</v>
      </c>
      <c r="Q19" s="19">
        <v>5000</v>
      </c>
      <c r="R19" s="24">
        <v>166.98</v>
      </c>
      <c r="S19" s="25">
        <f t="shared" si="3"/>
        <v>4833.0200000000004</v>
      </c>
      <c r="T19" s="26">
        <f t="shared" si="4"/>
        <v>155.29140000000001</v>
      </c>
      <c r="U19" s="17">
        <v>0</v>
      </c>
      <c r="V19" s="24">
        <v>0</v>
      </c>
      <c r="W19" s="27">
        <f t="shared" si="1"/>
        <v>11.68859999999998</v>
      </c>
      <c r="X19" s="28">
        <f t="shared" si="5"/>
        <v>166.98</v>
      </c>
      <c r="Y19" s="17">
        <v>0.15</v>
      </c>
      <c r="Z19" s="152">
        <f t="shared" si="2"/>
        <v>25.046999999999997</v>
      </c>
      <c r="AA19" s="17">
        <v>0</v>
      </c>
      <c r="AB19" s="28">
        <f t="shared" si="6"/>
        <v>166.98</v>
      </c>
      <c r="AC19" s="15"/>
    </row>
    <row r="20" spans="1:29" x14ac:dyDescent="0.3">
      <c r="A20" s="14" t="s">
        <v>205</v>
      </c>
      <c r="B20" s="15" t="s">
        <v>206</v>
      </c>
      <c r="C20" s="15" t="s">
        <v>207</v>
      </c>
      <c r="D20" s="15" t="s">
        <v>208</v>
      </c>
      <c r="E20" s="15" t="s">
        <v>43</v>
      </c>
      <c r="F20" s="15" t="s">
        <v>43</v>
      </c>
      <c r="G20" s="16">
        <v>491</v>
      </c>
      <c r="H20" s="15" t="s">
        <v>210</v>
      </c>
      <c r="I20" s="15" t="s">
        <v>227</v>
      </c>
      <c r="J20" s="15"/>
      <c r="K20" s="15" t="s">
        <v>211</v>
      </c>
      <c r="L20" s="15" t="s">
        <v>217</v>
      </c>
      <c r="M20" s="17">
        <v>0.93</v>
      </c>
      <c r="N20" s="18">
        <v>1000217470</v>
      </c>
      <c r="O20" s="15"/>
      <c r="P20" s="19">
        <v>0</v>
      </c>
      <c r="Q20" s="19">
        <v>5000</v>
      </c>
      <c r="R20" s="24">
        <v>0</v>
      </c>
      <c r="S20" s="25">
        <f t="shared" si="3"/>
        <v>5000</v>
      </c>
      <c r="T20" s="26">
        <f t="shared" si="4"/>
        <v>0</v>
      </c>
      <c r="U20" s="17">
        <v>0</v>
      </c>
      <c r="V20" s="24">
        <v>0</v>
      </c>
      <c r="W20" s="27">
        <f t="shared" si="1"/>
        <v>0</v>
      </c>
      <c r="X20" s="28">
        <f t="shared" si="5"/>
        <v>0</v>
      </c>
      <c r="Y20" s="17">
        <v>0.15</v>
      </c>
      <c r="Z20" s="152">
        <f t="shared" si="2"/>
        <v>0</v>
      </c>
      <c r="AA20" s="17">
        <v>0</v>
      </c>
      <c r="AB20" s="28">
        <f t="shared" si="6"/>
        <v>0</v>
      </c>
      <c r="AC20" s="15"/>
    </row>
    <row r="21" spans="1:29" x14ac:dyDescent="0.3">
      <c r="A21" s="14" t="s">
        <v>205</v>
      </c>
      <c r="B21" s="15" t="s">
        <v>206</v>
      </c>
      <c r="C21" s="15" t="s">
        <v>207</v>
      </c>
      <c r="D21" s="15" t="s">
        <v>208</v>
      </c>
      <c r="E21" s="15" t="s">
        <v>43</v>
      </c>
      <c r="F21" s="15" t="s">
        <v>43</v>
      </c>
      <c r="G21" s="16">
        <v>491</v>
      </c>
      <c r="H21" s="15" t="s">
        <v>210</v>
      </c>
      <c r="I21" s="15" t="s">
        <v>170</v>
      </c>
      <c r="J21" s="15"/>
      <c r="K21" s="15" t="s">
        <v>211</v>
      </c>
      <c r="L21" s="15" t="s">
        <v>217</v>
      </c>
      <c r="M21" s="17">
        <v>0.93</v>
      </c>
      <c r="N21" s="18">
        <v>1000206550</v>
      </c>
      <c r="O21" s="15"/>
      <c r="P21" s="19">
        <v>0</v>
      </c>
      <c r="Q21" s="19">
        <v>7500</v>
      </c>
      <c r="R21" s="24">
        <v>526.11</v>
      </c>
      <c r="S21" s="25">
        <f t="shared" si="3"/>
        <v>6973.89</v>
      </c>
      <c r="T21" s="26">
        <f t="shared" si="4"/>
        <v>489.28230000000002</v>
      </c>
      <c r="U21" s="17">
        <v>0</v>
      </c>
      <c r="V21" s="24">
        <v>0</v>
      </c>
      <c r="W21" s="27">
        <f t="shared" si="1"/>
        <v>36.827699999999993</v>
      </c>
      <c r="X21" s="28">
        <f t="shared" si="5"/>
        <v>526.11</v>
      </c>
      <c r="Y21" s="17">
        <v>0.15</v>
      </c>
      <c r="Z21" s="152">
        <f t="shared" si="2"/>
        <v>78.916499999999999</v>
      </c>
      <c r="AA21" s="17">
        <v>0</v>
      </c>
      <c r="AB21" s="28">
        <f t="shared" si="6"/>
        <v>526.11</v>
      </c>
      <c r="AC21" s="15"/>
    </row>
    <row r="22" spans="1:29" x14ac:dyDescent="0.3">
      <c r="A22" s="14" t="s">
        <v>205</v>
      </c>
      <c r="B22" s="15" t="s">
        <v>206</v>
      </c>
      <c r="C22" s="15" t="s">
        <v>207</v>
      </c>
      <c r="D22" s="15" t="s">
        <v>208</v>
      </c>
      <c r="E22" s="15" t="s">
        <v>43</v>
      </c>
      <c r="F22" s="15" t="s">
        <v>43</v>
      </c>
      <c r="G22" s="16">
        <v>491</v>
      </c>
      <c r="H22" s="15" t="s">
        <v>210</v>
      </c>
      <c r="I22" s="15" t="s">
        <v>168</v>
      </c>
      <c r="J22" s="15"/>
      <c r="K22" s="15" t="s">
        <v>211</v>
      </c>
      <c r="L22" s="15" t="s">
        <v>217</v>
      </c>
      <c r="M22" s="17">
        <v>0.93</v>
      </c>
      <c r="N22" s="18">
        <v>1000206564</v>
      </c>
      <c r="O22" s="15"/>
      <c r="P22" s="19">
        <v>0</v>
      </c>
      <c r="Q22" s="19">
        <v>7500</v>
      </c>
      <c r="R22" s="24">
        <v>370.23</v>
      </c>
      <c r="S22" s="25">
        <f t="shared" si="3"/>
        <v>7129.77</v>
      </c>
      <c r="T22" s="26">
        <f t="shared" si="4"/>
        <v>344.31390000000005</v>
      </c>
      <c r="U22" s="17">
        <v>0</v>
      </c>
      <c r="V22" s="24">
        <v>0</v>
      </c>
      <c r="W22" s="27">
        <f t="shared" si="1"/>
        <v>25.916099999999972</v>
      </c>
      <c r="X22" s="28">
        <f t="shared" si="5"/>
        <v>370.23</v>
      </c>
      <c r="Y22" s="17">
        <v>0.15</v>
      </c>
      <c r="Z22" s="152">
        <f t="shared" si="2"/>
        <v>55.534500000000001</v>
      </c>
      <c r="AA22" s="17">
        <v>0</v>
      </c>
      <c r="AB22" s="28">
        <f t="shared" si="6"/>
        <v>370.23</v>
      </c>
      <c r="AC22" s="15"/>
    </row>
    <row r="23" spans="1:29" x14ac:dyDescent="0.3">
      <c r="A23" s="14" t="s">
        <v>205</v>
      </c>
      <c r="B23" s="15" t="s">
        <v>206</v>
      </c>
      <c r="C23" s="15" t="s">
        <v>228</v>
      </c>
      <c r="D23" s="15" t="s">
        <v>229</v>
      </c>
      <c r="E23" s="15" t="s">
        <v>230</v>
      </c>
      <c r="F23" s="15" t="s">
        <v>230</v>
      </c>
      <c r="G23" s="16">
        <v>491</v>
      </c>
      <c r="H23" s="15" t="s">
        <v>210</v>
      </c>
      <c r="I23" s="15" t="s">
        <v>108</v>
      </c>
      <c r="J23" s="15"/>
      <c r="K23" s="15" t="s">
        <v>211</v>
      </c>
      <c r="L23" s="15" t="s">
        <v>212</v>
      </c>
      <c r="M23" s="17">
        <v>0.08</v>
      </c>
      <c r="N23" s="18">
        <v>1000206270</v>
      </c>
      <c r="O23" s="15"/>
      <c r="P23" s="19">
        <v>9998.75</v>
      </c>
      <c r="Q23" s="19">
        <v>-9947.98</v>
      </c>
      <c r="R23" s="24">
        <v>50.769999999999996</v>
      </c>
      <c r="S23" s="25">
        <f t="shared" si="3"/>
        <v>4.4053649617126212E-13</v>
      </c>
      <c r="T23" s="26">
        <f t="shared" si="4"/>
        <v>47.009259259259252</v>
      </c>
      <c r="U23" s="17">
        <v>0</v>
      </c>
      <c r="V23" s="24">
        <v>0</v>
      </c>
      <c r="W23" s="27">
        <f t="shared" si="1"/>
        <v>3.7607407407407436</v>
      </c>
      <c r="X23" s="28">
        <f t="shared" si="5"/>
        <v>50.769999999999996</v>
      </c>
      <c r="Y23" s="17">
        <v>0.15</v>
      </c>
      <c r="Z23" s="152">
        <f t="shared" si="2"/>
        <v>7.615499999999999</v>
      </c>
      <c r="AA23" s="17">
        <v>0</v>
      </c>
      <c r="AB23" s="28">
        <f t="shared" si="6"/>
        <v>50.769999999999996</v>
      </c>
      <c r="AC23" s="15"/>
    </row>
    <row r="24" spans="1:29" x14ac:dyDescent="0.3">
      <c r="A24" s="14" t="s">
        <v>205</v>
      </c>
      <c r="B24" s="15" t="s">
        <v>206</v>
      </c>
      <c r="C24" s="15" t="s">
        <v>228</v>
      </c>
      <c r="D24" s="15" t="s">
        <v>229</v>
      </c>
      <c r="E24" s="15" t="s">
        <v>230</v>
      </c>
      <c r="F24" s="15" t="s">
        <v>230</v>
      </c>
      <c r="G24" s="16">
        <v>491</v>
      </c>
      <c r="H24" s="15" t="s">
        <v>210</v>
      </c>
      <c r="I24" s="15" t="s">
        <v>128</v>
      </c>
      <c r="J24" s="15"/>
      <c r="K24" s="15" t="s">
        <v>211</v>
      </c>
      <c r="L24" s="15" t="s">
        <v>212</v>
      </c>
      <c r="M24" s="17">
        <v>0.08</v>
      </c>
      <c r="N24" s="18">
        <v>1000206275</v>
      </c>
      <c r="O24" s="15"/>
      <c r="P24" s="19">
        <v>9991.4599999999991</v>
      </c>
      <c r="Q24" s="19">
        <v>-9823.2199999999993</v>
      </c>
      <c r="R24" s="24">
        <v>168.24</v>
      </c>
      <c r="S24" s="25">
        <f t="shared" si="3"/>
        <v>-2.2737367544323206E-13</v>
      </c>
      <c r="T24" s="26">
        <f t="shared" si="4"/>
        <v>155.77777777777777</v>
      </c>
      <c r="U24" s="17">
        <v>0</v>
      </c>
      <c r="V24" s="24">
        <v>0</v>
      </c>
      <c r="W24" s="27">
        <f t="shared" si="1"/>
        <v>12.462222222222238</v>
      </c>
      <c r="X24" s="28">
        <f t="shared" si="5"/>
        <v>168.24</v>
      </c>
      <c r="Y24" s="17">
        <v>0.15</v>
      </c>
      <c r="Z24" s="152">
        <f t="shared" si="2"/>
        <v>25.236000000000001</v>
      </c>
      <c r="AA24" s="17">
        <v>0</v>
      </c>
      <c r="AB24" s="28">
        <f t="shared" si="6"/>
        <v>168.24</v>
      </c>
      <c r="AC24" s="15"/>
    </row>
    <row r="25" spans="1:29" x14ac:dyDescent="0.3">
      <c r="A25" s="14" t="s">
        <v>205</v>
      </c>
      <c r="B25" s="15" t="s">
        <v>206</v>
      </c>
      <c r="C25" s="15" t="s">
        <v>228</v>
      </c>
      <c r="D25" s="15" t="s">
        <v>229</v>
      </c>
      <c r="E25" s="15" t="s">
        <v>230</v>
      </c>
      <c r="F25" s="15" t="s">
        <v>230</v>
      </c>
      <c r="G25" s="16">
        <v>491</v>
      </c>
      <c r="H25" s="15" t="s">
        <v>210</v>
      </c>
      <c r="I25" s="15" t="s">
        <v>96</v>
      </c>
      <c r="J25" s="15"/>
      <c r="K25" s="15" t="s">
        <v>211</v>
      </c>
      <c r="L25" s="15" t="s">
        <v>212</v>
      </c>
      <c r="M25" s="17">
        <v>0.08</v>
      </c>
      <c r="N25" s="18">
        <v>1000206279</v>
      </c>
      <c r="O25" s="15"/>
      <c r="P25" s="19">
        <v>9985.51</v>
      </c>
      <c r="Q25" s="19">
        <v>-5103.2</v>
      </c>
      <c r="R25" s="24">
        <v>4882.3100000000004</v>
      </c>
      <c r="S25" s="25">
        <f t="shared" si="3"/>
        <v>0</v>
      </c>
      <c r="T25" s="26">
        <f t="shared" si="4"/>
        <v>4520.6574074074078</v>
      </c>
      <c r="U25" s="17">
        <v>0</v>
      </c>
      <c r="V25" s="24">
        <v>0</v>
      </c>
      <c r="W25" s="27">
        <f t="shared" si="1"/>
        <v>361.65259259259255</v>
      </c>
      <c r="X25" s="28">
        <f t="shared" si="5"/>
        <v>4882.3100000000004</v>
      </c>
      <c r="Y25" s="17">
        <v>0.15</v>
      </c>
      <c r="Z25" s="152">
        <f t="shared" si="2"/>
        <v>732.34649999999999</v>
      </c>
      <c r="AA25" s="17">
        <v>0</v>
      </c>
      <c r="AB25" s="28">
        <f t="shared" si="6"/>
        <v>4882.3100000000004</v>
      </c>
      <c r="AC25" s="15"/>
    </row>
    <row r="26" spans="1:29" x14ac:dyDescent="0.3">
      <c r="A26" s="14" t="s">
        <v>205</v>
      </c>
      <c r="B26" s="15" t="s">
        <v>206</v>
      </c>
      <c r="C26" s="15" t="s">
        <v>228</v>
      </c>
      <c r="D26" s="15" t="s">
        <v>229</v>
      </c>
      <c r="E26" s="15" t="s">
        <v>230</v>
      </c>
      <c r="F26" s="15" t="s">
        <v>230</v>
      </c>
      <c r="G26" s="16">
        <v>491</v>
      </c>
      <c r="H26" s="15" t="s">
        <v>210</v>
      </c>
      <c r="I26" s="15" t="s">
        <v>117</v>
      </c>
      <c r="J26" s="15"/>
      <c r="K26" s="15" t="s">
        <v>211</v>
      </c>
      <c r="L26" s="15" t="s">
        <v>212</v>
      </c>
      <c r="M26" s="17">
        <v>0.08</v>
      </c>
      <c r="N26" s="18">
        <v>1000206232</v>
      </c>
      <c r="O26" s="15"/>
      <c r="P26" s="19">
        <v>9998.99</v>
      </c>
      <c r="Q26" s="19">
        <v>-9893.2000000000007</v>
      </c>
      <c r="R26" s="24">
        <v>105.78999999999999</v>
      </c>
      <c r="S26" s="25">
        <f t="shared" si="3"/>
        <v>-9.3791641120333225E-13</v>
      </c>
      <c r="T26" s="26">
        <f t="shared" si="4"/>
        <v>97.953703703703695</v>
      </c>
      <c r="U26" s="17">
        <v>0</v>
      </c>
      <c r="V26" s="24">
        <v>0</v>
      </c>
      <c r="W26" s="27">
        <f t="shared" si="1"/>
        <v>7.8362962962962968</v>
      </c>
      <c r="X26" s="28">
        <f t="shared" si="5"/>
        <v>105.78999999999999</v>
      </c>
      <c r="Y26" s="17">
        <v>0.15</v>
      </c>
      <c r="Z26" s="152">
        <f t="shared" si="2"/>
        <v>15.868499999999997</v>
      </c>
      <c r="AA26" s="17">
        <v>0</v>
      </c>
      <c r="AB26" s="28">
        <f t="shared" si="6"/>
        <v>105.78999999999999</v>
      </c>
      <c r="AC26" s="15"/>
    </row>
    <row r="27" spans="1:29" x14ac:dyDescent="0.3">
      <c r="A27" s="14" t="s">
        <v>205</v>
      </c>
      <c r="B27" s="15" t="s">
        <v>206</v>
      </c>
      <c r="C27" s="15" t="s">
        <v>228</v>
      </c>
      <c r="D27" s="15" t="s">
        <v>229</v>
      </c>
      <c r="E27" s="15" t="s">
        <v>230</v>
      </c>
      <c r="F27" s="15" t="s">
        <v>230</v>
      </c>
      <c r="G27" s="16">
        <v>491</v>
      </c>
      <c r="H27" s="15" t="s">
        <v>210</v>
      </c>
      <c r="I27" s="15" t="s">
        <v>100</v>
      </c>
      <c r="J27" s="15"/>
      <c r="K27" s="15" t="s">
        <v>211</v>
      </c>
      <c r="L27" s="15" t="s">
        <v>212</v>
      </c>
      <c r="M27" s="17">
        <v>0.08</v>
      </c>
      <c r="N27" s="18">
        <v>1000206233</v>
      </c>
      <c r="O27" s="15"/>
      <c r="P27" s="19">
        <v>9999.06</v>
      </c>
      <c r="Q27" s="19">
        <v>-9554.1299999999992</v>
      </c>
      <c r="R27" s="24">
        <v>444.93</v>
      </c>
      <c r="S27" s="25">
        <f t="shared" si="3"/>
        <v>0</v>
      </c>
      <c r="T27" s="26">
        <f t="shared" si="4"/>
        <v>411.97222222222223</v>
      </c>
      <c r="U27" s="17">
        <v>0</v>
      </c>
      <c r="V27" s="24">
        <v>0</v>
      </c>
      <c r="W27" s="27">
        <f t="shared" si="1"/>
        <v>32.957777777777778</v>
      </c>
      <c r="X27" s="28">
        <f t="shared" si="5"/>
        <v>444.93</v>
      </c>
      <c r="Y27" s="17">
        <v>0.15</v>
      </c>
      <c r="Z27" s="152">
        <f t="shared" si="2"/>
        <v>66.739499999999992</v>
      </c>
      <c r="AA27" s="17">
        <v>0</v>
      </c>
      <c r="AB27" s="28">
        <f t="shared" si="6"/>
        <v>444.93</v>
      </c>
      <c r="AC27" s="15"/>
    </row>
    <row r="28" spans="1:29" x14ac:dyDescent="0.3">
      <c r="A28" s="14" t="s">
        <v>205</v>
      </c>
      <c r="B28" s="15" t="s">
        <v>206</v>
      </c>
      <c r="C28" s="15" t="s">
        <v>228</v>
      </c>
      <c r="D28" s="15" t="s">
        <v>229</v>
      </c>
      <c r="E28" s="15" t="s">
        <v>230</v>
      </c>
      <c r="F28" s="15" t="s">
        <v>230</v>
      </c>
      <c r="G28" s="16">
        <v>491</v>
      </c>
      <c r="H28" s="15" t="s">
        <v>210</v>
      </c>
      <c r="I28" s="15" t="s">
        <v>98</v>
      </c>
      <c r="J28" s="15"/>
      <c r="K28" s="15" t="s">
        <v>211</v>
      </c>
      <c r="L28" s="15" t="s">
        <v>212</v>
      </c>
      <c r="M28" s="17">
        <v>0.08</v>
      </c>
      <c r="N28" s="18">
        <v>1000206237</v>
      </c>
      <c r="O28" s="15"/>
      <c r="P28" s="19">
        <v>9997.08</v>
      </c>
      <c r="Q28" s="19">
        <v>-8891.2900000000009</v>
      </c>
      <c r="R28" s="24">
        <v>1105.7900000000002</v>
      </c>
      <c r="S28" s="25">
        <f t="shared" si="3"/>
        <v>0</v>
      </c>
      <c r="T28" s="26">
        <f t="shared" si="4"/>
        <v>1023.8796296296298</v>
      </c>
      <c r="U28" s="17">
        <v>0</v>
      </c>
      <c r="V28" s="24">
        <v>0</v>
      </c>
      <c r="W28" s="27">
        <f t="shared" si="1"/>
        <v>81.910370370370401</v>
      </c>
      <c r="X28" s="28">
        <f t="shared" si="5"/>
        <v>1105.7900000000002</v>
      </c>
      <c r="Y28" s="17">
        <v>0.15</v>
      </c>
      <c r="Z28" s="152">
        <f t="shared" si="2"/>
        <v>165.86850000000001</v>
      </c>
      <c r="AA28" s="17">
        <v>0</v>
      </c>
      <c r="AB28" s="28">
        <f t="shared" si="6"/>
        <v>1105.7900000000002</v>
      </c>
      <c r="AC28" s="15"/>
    </row>
    <row r="29" spans="1:29" x14ac:dyDescent="0.3">
      <c r="A29" s="14" t="s">
        <v>205</v>
      </c>
      <c r="B29" s="15" t="s">
        <v>206</v>
      </c>
      <c r="C29" s="15" t="s">
        <v>228</v>
      </c>
      <c r="D29" s="15" t="s">
        <v>229</v>
      </c>
      <c r="E29" s="15" t="s">
        <v>230</v>
      </c>
      <c r="F29" s="15" t="s">
        <v>230</v>
      </c>
      <c r="G29" s="16">
        <v>491</v>
      </c>
      <c r="H29" s="15" t="s">
        <v>210</v>
      </c>
      <c r="I29" s="15" t="s">
        <v>110</v>
      </c>
      <c r="J29" s="15"/>
      <c r="K29" s="15" t="s">
        <v>211</v>
      </c>
      <c r="L29" s="15" t="s">
        <v>212</v>
      </c>
      <c r="M29" s="17">
        <v>0.08</v>
      </c>
      <c r="N29" s="18">
        <v>1000206303</v>
      </c>
      <c r="O29" s="15"/>
      <c r="P29" s="19">
        <v>9998.24</v>
      </c>
      <c r="Q29" s="19">
        <v>-9856.65</v>
      </c>
      <c r="R29" s="24">
        <v>141.58999999999997</v>
      </c>
      <c r="S29" s="25">
        <f t="shared" si="3"/>
        <v>0</v>
      </c>
      <c r="T29" s="26">
        <f t="shared" si="4"/>
        <v>131.10185185185182</v>
      </c>
      <c r="U29" s="17">
        <v>0</v>
      </c>
      <c r="V29" s="24">
        <v>0</v>
      </c>
      <c r="W29" s="27">
        <f t="shared" si="1"/>
        <v>10.488148148148156</v>
      </c>
      <c r="X29" s="28">
        <f t="shared" si="5"/>
        <v>141.58999999999997</v>
      </c>
      <c r="Y29" s="17">
        <v>0.15</v>
      </c>
      <c r="Z29" s="152">
        <f t="shared" si="2"/>
        <v>21.238499999999995</v>
      </c>
      <c r="AA29" s="17">
        <v>0</v>
      </c>
      <c r="AB29" s="28">
        <f t="shared" si="6"/>
        <v>141.58999999999997</v>
      </c>
      <c r="AC29" s="15"/>
    </row>
    <row r="30" spans="1:29" x14ac:dyDescent="0.3">
      <c r="A30" s="14" t="s">
        <v>205</v>
      </c>
      <c r="B30" s="15" t="s">
        <v>206</v>
      </c>
      <c r="C30" s="15" t="s">
        <v>228</v>
      </c>
      <c r="D30" s="15" t="s">
        <v>229</v>
      </c>
      <c r="E30" s="15" t="s">
        <v>230</v>
      </c>
      <c r="F30" s="15" t="s">
        <v>230</v>
      </c>
      <c r="G30" s="16">
        <v>491</v>
      </c>
      <c r="H30" s="15" t="s">
        <v>210</v>
      </c>
      <c r="I30" s="15" t="s">
        <v>124</v>
      </c>
      <c r="J30" s="15"/>
      <c r="K30" s="15" t="s">
        <v>211</v>
      </c>
      <c r="L30" s="15" t="s">
        <v>212</v>
      </c>
      <c r="M30" s="17">
        <v>0.08</v>
      </c>
      <c r="N30" s="18">
        <v>1000206307</v>
      </c>
      <c r="O30" s="15"/>
      <c r="P30" s="19">
        <v>9992.57</v>
      </c>
      <c r="Q30" s="19">
        <v>-7948.09</v>
      </c>
      <c r="R30" s="24">
        <v>2044.48</v>
      </c>
      <c r="S30" s="25">
        <f t="shared" si="3"/>
        <v>0</v>
      </c>
      <c r="T30" s="26">
        <f t="shared" si="4"/>
        <v>1893.037037037037</v>
      </c>
      <c r="U30" s="17">
        <v>0</v>
      </c>
      <c r="V30" s="24">
        <v>0</v>
      </c>
      <c r="W30" s="27">
        <f t="shared" si="1"/>
        <v>151.44296296296307</v>
      </c>
      <c r="X30" s="28">
        <f t="shared" si="5"/>
        <v>2044.48</v>
      </c>
      <c r="Y30" s="17">
        <v>0.15</v>
      </c>
      <c r="Z30" s="152">
        <f t="shared" si="2"/>
        <v>306.67199999999997</v>
      </c>
      <c r="AA30" s="17">
        <v>0</v>
      </c>
      <c r="AB30" s="28">
        <f t="shared" si="6"/>
        <v>2044.48</v>
      </c>
      <c r="AC30" s="15"/>
    </row>
    <row r="31" spans="1:29" x14ac:dyDescent="0.3">
      <c r="A31" s="14" t="s">
        <v>205</v>
      </c>
      <c r="B31" s="15" t="s">
        <v>206</v>
      </c>
      <c r="C31" s="15" t="s">
        <v>228</v>
      </c>
      <c r="D31" s="15" t="s">
        <v>229</v>
      </c>
      <c r="E31" s="15" t="s">
        <v>230</v>
      </c>
      <c r="F31" s="15" t="s">
        <v>230</v>
      </c>
      <c r="G31" s="16">
        <v>491</v>
      </c>
      <c r="H31" s="15" t="s">
        <v>210</v>
      </c>
      <c r="I31" s="15" t="s">
        <v>122</v>
      </c>
      <c r="J31" s="15"/>
      <c r="K31" s="15" t="s">
        <v>211</v>
      </c>
      <c r="L31" s="15" t="s">
        <v>212</v>
      </c>
      <c r="M31" s="17">
        <v>0.08</v>
      </c>
      <c r="N31" s="18">
        <v>1000206310</v>
      </c>
      <c r="O31" s="15"/>
      <c r="P31" s="19">
        <v>8924.82</v>
      </c>
      <c r="Q31" s="19">
        <v>-8649.7800000000007</v>
      </c>
      <c r="R31" s="24">
        <v>275.04000000000002</v>
      </c>
      <c r="S31" s="25">
        <f t="shared" si="3"/>
        <v>-9.6633812063373625E-13</v>
      </c>
      <c r="T31" s="26">
        <f t="shared" si="4"/>
        <v>254.66666666666666</v>
      </c>
      <c r="U31" s="17">
        <v>0</v>
      </c>
      <c r="V31" s="24">
        <v>0</v>
      </c>
      <c r="W31" s="27">
        <f t="shared" si="1"/>
        <v>20.373333333333363</v>
      </c>
      <c r="X31" s="28">
        <f t="shared" si="5"/>
        <v>275.04000000000002</v>
      </c>
      <c r="Y31" s="17">
        <v>0.15</v>
      </c>
      <c r="Z31" s="152">
        <f t="shared" si="2"/>
        <v>41.256</v>
      </c>
      <c r="AA31" s="17">
        <v>0</v>
      </c>
      <c r="AB31" s="28">
        <f t="shared" si="6"/>
        <v>275.04000000000002</v>
      </c>
      <c r="AC31" s="15"/>
    </row>
    <row r="32" spans="1:29" x14ac:dyDescent="0.3">
      <c r="A32" s="14" t="s">
        <v>205</v>
      </c>
      <c r="B32" s="15" t="s">
        <v>206</v>
      </c>
      <c r="C32" s="15" t="s">
        <v>228</v>
      </c>
      <c r="D32" s="15" t="s">
        <v>229</v>
      </c>
      <c r="E32" s="15" t="s">
        <v>230</v>
      </c>
      <c r="F32" s="15" t="s">
        <v>230</v>
      </c>
      <c r="G32" s="16">
        <v>491</v>
      </c>
      <c r="H32" s="15" t="s">
        <v>210</v>
      </c>
      <c r="I32" s="15" t="s">
        <v>50</v>
      </c>
      <c r="J32" s="15"/>
      <c r="K32" s="15" t="s">
        <v>211</v>
      </c>
      <c r="L32" s="15" t="s">
        <v>212</v>
      </c>
      <c r="M32" s="17">
        <v>0.08</v>
      </c>
      <c r="N32" s="18">
        <v>1000211701</v>
      </c>
      <c r="O32" s="15"/>
      <c r="P32" s="19">
        <v>0</v>
      </c>
      <c r="Q32" s="19">
        <v>79667.540000000008</v>
      </c>
      <c r="R32" s="24">
        <v>9535.7599999999984</v>
      </c>
      <c r="S32" s="25">
        <f t="shared" si="3"/>
        <v>70131.780000000013</v>
      </c>
      <c r="T32" s="26">
        <f t="shared" si="4"/>
        <v>8829.4074074074051</v>
      </c>
      <c r="U32" s="17">
        <v>0</v>
      </c>
      <c r="V32" s="24">
        <v>0</v>
      </c>
      <c r="W32" s="27">
        <f t="shared" si="1"/>
        <v>706.35259259259328</v>
      </c>
      <c r="X32" s="28">
        <f t="shared" si="5"/>
        <v>9535.7599999999984</v>
      </c>
      <c r="Y32" s="17">
        <v>0.15</v>
      </c>
      <c r="Z32" s="152">
        <f t="shared" si="2"/>
        <v>1430.3639999999998</v>
      </c>
      <c r="AA32" s="17">
        <v>0</v>
      </c>
      <c r="AB32" s="28">
        <f t="shared" si="6"/>
        <v>9535.7599999999984</v>
      </c>
      <c r="AC32" s="15"/>
    </row>
    <row r="33" spans="1:29" x14ac:dyDescent="0.3">
      <c r="A33" s="14" t="s">
        <v>205</v>
      </c>
      <c r="B33" s="15" t="s">
        <v>206</v>
      </c>
      <c r="C33" s="15" t="s">
        <v>228</v>
      </c>
      <c r="D33" s="15" t="s">
        <v>229</v>
      </c>
      <c r="E33" s="15" t="s">
        <v>231</v>
      </c>
      <c r="F33" s="15" t="s">
        <v>232</v>
      </c>
      <c r="G33" s="16">
        <v>491</v>
      </c>
      <c r="H33" s="15" t="s">
        <v>210</v>
      </c>
      <c r="I33" s="15" t="s">
        <v>30</v>
      </c>
      <c r="J33" s="15"/>
      <c r="K33" s="15" t="s">
        <v>211</v>
      </c>
      <c r="L33" s="15" t="s">
        <v>212</v>
      </c>
      <c r="M33" s="17">
        <v>0.1</v>
      </c>
      <c r="N33" s="18">
        <v>1000210100</v>
      </c>
      <c r="O33" s="15"/>
      <c r="P33" s="19">
        <v>7182.9400000000023</v>
      </c>
      <c r="Q33" s="19">
        <v>22000</v>
      </c>
      <c r="R33" s="24">
        <v>24992.43</v>
      </c>
      <c r="S33" s="25">
        <f t="shared" si="3"/>
        <v>4190.510000000002</v>
      </c>
      <c r="T33" s="26">
        <f t="shared" si="4"/>
        <v>22720.390909090907</v>
      </c>
      <c r="U33" s="17">
        <v>0</v>
      </c>
      <c r="V33" s="24">
        <v>0</v>
      </c>
      <c r="W33" s="27">
        <f t="shared" si="1"/>
        <v>2272.0390909090929</v>
      </c>
      <c r="X33" s="28">
        <f t="shared" si="5"/>
        <v>24992.43</v>
      </c>
      <c r="Y33" s="17">
        <v>0.15</v>
      </c>
      <c r="Z33" s="152">
        <f t="shared" si="2"/>
        <v>3748.8644999999997</v>
      </c>
      <c r="AA33" s="17">
        <v>0</v>
      </c>
      <c r="AB33" s="28">
        <f t="shared" si="6"/>
        <v>24992.43</v>
      </c>
      <c r="AC33" s="15"/>
    </row>
    <row r="34" spans="1:29" x14ac:dyDescent="0.3">
      <c r="A34" s="14" t="s">
        <v>205</v>
      </c>
      <c r="B34" s="15" t="s">
        <v>206</v>
      </c>
      <c r="C34" s="15" t="s">
        <v>228</v>
      </c>
      <c r="D34" s="15" t="s">
        <v>229</v>
      </c>
      <c r="E34" s="15" t="s">
        <v>231</v>
      </c>
      <c r="F34" s="15" t="s">
        <v>232</v>
      </c>
      <c r="G34" s="16">
        <v>491</v>
      </c>
      <c r="H34" s="15" t="s">
        <v>210</v>
      </c>
      <c r="I34" s="15" t="s">
        <v>37</v>
      </c>
      <c r="J34" s="15"/>
      <c r="K34" s="15" t="s">
        <v>211</v>
      </c>
      <c r="L34" s="15" t="s">
        <v>212</v>
      </c>
      <c r="M34" s="17">
        <v>0.1</v>
      </c>
      <c r="N34" s="18">
        <v>1000211617</v>
      </c>
      <c r="O34" s="15"/>
      <c r="P34" s="19">
        <v>0</v>
      </c>
      <c r="Q34" s="19">
        <v>55000</v>
      </c>
      <c r="R34" s="24">
        <v>20221.819999999996</v>
      </c>
      <c r="S34" s="25">
        <f t="shared" si="3"/>
        <v>34778.180000000008</v>
      </c>
      <c r="T34" s="26">
        <f t="shared" si="4"/>
        <v>18383.472727272721</v>
      </c>
      <c r="U34" s="17">
        <v>0</v>
      </c>
      <c r="V34" s="24">
        <v>0</v>
      </c>
      <c r="W34" s="27">
        <f t="shared" si="1"/>
        <v>1838.3472727272747</v>
      </c>
      <c r="X34" s="28">
        <f t="shared" si="5"/>
        <v>20221.819999999996</v>
      </c>
      <c r="Y34" s="17">
        <v>0.15</v>
      </c>
      <c r="Z34" s="152">
        <f t="shared" si="2"/>
        <v>3033.2729999999992</v>
      </c>
      <c r="AA34" s="17">
        <v>0</v>
      </c>
      <c r="AB34" s="28">
        <f t="shared" si="6"/>
        <v>20221.819999999996</v>
      </c>
      <c r="AC34" s="15"/>
    </row>
    <row r="35" spans="1:29" x14ac:dyDescent="0.3">
      <c r="A35" s="14" t="s">
        <v>205</v>
      </c>
      <c r="B35" s="15" t="s">
        <v>206</v>
      </c>
      <c r="C35" s="15" t="s">
        <v>228</v>
      </c>
      <c r="D35" s="15" t="s">
        <v>229</v>
      </c>
      <c r="E35" s="15" t="s">
        <v>231</v>
      </c>
      <c r="F35" s="15" t="s">
        <v>232</v>
      </c>
      <c r="G35" s="16">
        <v>491</v>
      </c>
      <c r="H35" s="15" t="s">
        <v>210</v>
      </c>
      <c r="I35" s="15" t="s">
        <v>85</v>
      </c>
      <c r="J35" s="15"/>
      <c r="K35" s="15" t="s">
        <v>211</v>
      </c>
      <c r="L35" s="15" t="s">
        <v>212</v>
      </c>
      <c r="M35" s="17">
        <v>0.1</v>
      </c>
      <c r="N35" s="18">
        <v>1000218680</v>
      </c>
      <c r="O35" s="15"/>
      <c r="P35" s="19">
        <v>0</v>
      </c>
      <c r="Q35" s="19">
        <v>22000</v>
      </c>
      <c r="R35" s="24">
        <v>149.04999999999998</v>
      </c>
      <c r="S35" s="25">
        <f t="shared" si="3"/>
        <v>21850.95</v>
      </c>
      <c r="T35" s="26">
        <f t="shared" si="4"/>
        <v>135.49999999999997</v>
      </c>
      <c r="U35" s="17">
        <v>0</v>
      </c>
      <c r="V35" s="24">
        <v>0</v>
      </c>
      <c r="W35" s="27">
        <f t="shared" si="1"/>
        <v>13.550000000000011</v>
      </c>
      <c r="X35" s="28">
        <f t="shared" si="5"/>
        <v>149.04999999999998</v>
      </c>
      <c r="Y35" s="17">
        <v>0.15</v>
      </c>
      <c r="Z35" s="152">
        <f t="shared" si="2"/>
        <v>22.357499999999998</v>
      </c>
      <c r="AA35" s="17">
        <v>0</v>
      </c>
      <c r="AB35" s="28">
        <f t="shared" si="6"/>
        <v>149.04999999999998</v>
      </c>
      <c r="AC35" s="15"/>
    </row>
    <row r="36" spans="1:29" x14ac:dyDescent="0.3">
      <c r="A36" s="14" t="s">
        <v>205</v>
      </c>
      <c r="B36" s="15" t="s">
        <v>206</v>
      </c>
      <c r="C36" s="15" t="s">
        <v>228</v>
      </c>
      <c r="D36" s="15" t="s">
        <v>229</v>
      </c>
      <c r="E36" s="15" t="s">
        <v>231</v>
      </c>
      <c r="F36" s="15" t="s">
        <v>232</v>
      </c>
      <c r="G36" s="16">
        <v>491</v>
      </c>
      <c r="H36" s="15" t="s">
        <v>210</v>
      </c>
      <c r="I36" s="15" t="s">
        <v>78</v>
      </c>
      <c r="J36" s="15"/>
      <c r="K36" s="15" t="s">
        <v>211</v>
      </c>
      <c r="L36" s="15" t="s">
        <v>212</v>
      </c>
      <c r="M36" s="17">
        <v>0.1</v>
      </c>
      <c r="N36" s="18">
        <v>1000219065</v>
      </c>
      <c r="O36" s="15"/>
      <c r="P36" s="19">
        <v>0</v>
      </c>
      <c r="Q36" s="19">
        <v>22000</v>
      </c>
      <c r="R36" s="24">
        <v>15130.66</v>
      </c>
      <c r="S36" s="25">
        <f t="shared" si="3"/>
        <v>6869.34</v>
      </c>
      <c r="T36" s="26">
        <f t="shared" si="4"/>
        <v>13755.145454545453</v>
      </c>
      <c r="U36" s="17">
        <v>0</v>
      </c>
      <c r="V36" s="24">
        <v>0</v>
      </c>
      <c r="W36" s="27">
        <f t="shared" si="1"/>
        <v>1375.5145454545473</v>
      </c>
      <c r="X36" s="28">
        <f t="shared" si="5"/>
        <v>15130.66</v>
      </c>
      <c r="Y36" s="17">
        <v>0.15</v>
      </c>
      <c r="Z36" s="152">
        <f t="shared" si="2"/>
        <v>2269.5989999999997</v>
      </c>
      <c r="AA36" s="17">
        <v>0</v>
      </c>
      <c r="AB36" s="28">
        <f t="shared" si="6"/>
        <v>15130.66</v>
      </c>
      <c r="AC36" s="15"/>
    </row>
    <row r="37" spans="1:29" x14ac:dyDescent="0.3">
      <c r="A37" s="14" t="s">
        <v>205</v>
      </c>
      <c r="B37" s="15" t="s">
        <v>206</v>
      </c>
      <c r="C37" s="15" t="s">
        <v>228</v>
      </c>
      <c r="D37" s="15" t="s">
        <v>229</v>
      </c>
      <c r="E37" s="15" t="s">
        <v>231</v>
      </c>
      <c r="F37" s="15" t="s">
        <v>232</v>
      </c>
      <c r="G37" s="16">
        <v>491</v>
      </c>
      <c r="H37" s="15" t="s">
        <v>210</v>
      </c>
      <c r="I37" s="15" t="s">
        <v>89</v>
      </c>
      <c r="J37" s="15"/>
      <c r="K37" s="15" t="s">
        <v>211</v>
      </c>
      <c r="L37" s="15" t="s">
        <v>212</v>
      </c>
      <c r="M37" s="17">
        <v>0.1</v>
      </c>
      <c r="N37" s="18">
        <v>1000219066</v>
      </c>
      <c r="O37" s="15"/>
      <c r="P37" s="19">
        <v>0</v>
      </c>
      <c r="Q37" s="19">
        <v>22000</v>
      </c>
      <c r="R37" s="24">
        <v>3296.72</v>
      </c>
      <c r="S37" s="25">
        <f t="shared" si="3"/>
        <v>18703.28</v>
      </c>
      <c r="T37" s="26">
        <f t="shared" si="4"/>
        <v>2997.0181818181813</v>
      </c>
      <c r="U37" s="17">
        <v>0</v>
      </c>
      <c r="V37" s="24">
        <v>0</v>
      </c>
      <c r="W37" s="27">
        <f t="shared" si="1"/>
        <v>299.70181818181845</v>
      </c>
      <c r="X37" s="28">
        <f t="shared" si="5"/>
        <v>3296.72</v>
      </c>
      <c r="Y37" s="17">
        <v>0.15</v>
      </c>
      <c r="Z37" s="152">
        <f t="shared" si="2"/>
        <v>494.50799999999992</v>
      </c>
      <c r="AA37" s="17">
        <v>0</v>
      </c>
      <c r="AB37" s="28">
        <f t="shared" si="6"/>
        <v>3296.72</v>
      </c>
      <c r="AC37" s="15"/>
    </row>
    <row r="38" spans="1:29" x14ac:dyDescent="0.3">
      <c r="A38" s="14" t="s">
        <v>205</v>
      </c>
      <c r="B38" s="15" t="s">
        <v>206</v>
      </c>
      <c r="C38" s="15" t="s">
        <v>228</v>
      </c>
      <c r="D38" s="15" t="s">
        <v>229</v>
      </c>
      <c r="E38" s="15" t="s">
        <v>231</v>
      </c>
      <c r="F38" s="15" t="s">
        <v>232</v>
      </c>
      <c r="G38" s="16">
        <v>491</v>
      </c>
      <c r="H38" s="15" t="s">
        <v>210</v>
      </c>
      <c r="I38" s="15" t="s">
        <v>75</v>
      </c>
      <c r="J38" s="15"/>
      <c r="K38" s="15" t="s">
        <v>211</v>
      </c>
      <c r="L38" s="15" t="s">
        <v>212</v>
      </c>
      <c r="M38" s="17">
        <v>0.1</v>
      </c>
      <c r="N38" s="18">
        <v>1000219067</v>
      </c>
      <c r="O38" s="15"/>
      <c r="P38" s="19">
        <v>0</v>
      </c>
      <c r="Q38" s="19">
        <v>22000</v>
      </c>
      <c r="R38" s="24">
        <v>4278.6900000000005</v>
      </c>
      <c r="S38" s="25">
        <f t="shared" si="3"/>
        <v>17721.309999999998</v>
      </c>
      <c r="T38" s="26">
        <f t="shared" si="4"/>
        <v>3889.7181818181821</v>
      </c>
      <c r="U38" s="17">
        <v>0</v>
      </c>
      <c r="V38" s="24">
        <v>0</v>
      </c>
      <c r="W38" s="27">
        <f t="shared" si="1"/>
        <v>388.97181818181843</v>
      </c>
      <c r="X38" s="28">
        <f t="shared" si="5"/>
        <v>4278.6900000000005</v>
      </c>
      <c r="Y38" s="17">
        <v>0.15</v>
      </c>
      <c r="Z38" s="152">
        <f t="shared" si="2"/>
        <v>641.8035000000001</v>
      </c>
      <c r="AA38" s="17">
        <v>0</v>
      </c>
      <c r="AB38" s="28">
        <f t="shared" si="6"/>
        <v>4278.6900000000005</v>
      </c>
      <c r="AC38" s="15"/>
    </row>
    <row r="39" spans="1:29" x14ac:dyDescent="0.3">
      <c r="A39" s="14" t="s">
        <v>205</v>
      </c>
      <c r="B39" s="15" t="s">
        <v>206</v>
      </c>
      <c r="C39" s="15" t="s">
        <v>228</v>
      </c>
      <c r="D39" s="15" t="s">
        <v>229</v>
      </c>
      <c r="E39" s="15" t="s">
        <v>231</v>
      </c>
      <c r="F39" s="15" t="s">
        <v>232</v>
      </c>
      <c r="G39" s="16">
        <v>491</v>
      </c>
      <c r="H39" s="15" t="s">
        <v>210</v>
      </c>
      <c r="I39" s="15" t="s">
        <v>83</v>
      </c>
      <c r="J39" s="15"/>
      <c r="K39" s="15" t="s">
        <v>211</v>
      </c>
      <c r="L39" s="15" t="s">
        <v>212</v>
      </c>
      <c r="M39" s="17">
        <v>0.1</v>
      </c>
      <c r="N39" s="18">
        <v>1000219068</v>
      </c>
      <c r="O39" s="15"/>
      <c r="P39" s="19">
        <v>0</v>
      </c>
      <c r="Q39" s="19">
        <v>22000</v>
      </c>
      <c r="R39" s="24">
        <v>818.69</v>
      </c>
      <c r="S39" s="25">
        <f t="shared" si="3"/>
        <v>21181.31</v>
      </c>
      <c r="T39" s="26">
        <f t="shared" si="4"/>
        <v>744.26363636363635</v>
      </c>
      <c r="U39" s="17">
        <v>0</v>
      </c>
      <c r="V39" s="24">
        <v>0</v>
      </c>
      <c r="W39" s="27">
        <f t="shared" si="1"/>
        <v>74.426363636363703</v>
      </c>
      <c r="X39" s="28">
        <f t="shared" si="5"/>
        <v>818.69</v>
      </c>
      <c r="Y39" s="17">
        <v>0.15</v>
      </c>
      <c r="Z39" s="152">
        <f t="shared" si="2"/>
        <v>122.8035</v>
      </c>
      <c r="AA39" s="17">
        <v>0</v>
      </c>
      <c r="AB39" s="28">
        <f t="shared" si="6"/>
        <v>818.69</v>
      </c>
      <c r="AC39" s="15"/>
    </row>
    <row r="40" spans="1:29" x14ac:dyDescent="0.3">
      <c r="A40" s="14" t="s">
        <v>205</v>
      </c>
      <c r="B40" s="15" t="s">
        <v>206</v>
      </c>
      <c r="C40" s="15" t="s">
        <v>228</v>
      </c>
      <c r="D40" s="15" t="s">
        <v>229</v>
      </c>
      <c r="E40" s="15" t="s">
        <v>233</v>
      </c>
      <c r="F40" s="15" t="s">
        <v>233</v>
      </c>
      <c r="G40" s="16">
        <v>491</v>
      </c>
      <c r="H40" s="15" t="s">
        <v>210</v>
      </c>
      <c r="I40" s="15" t="s">
        <v>148</v>
      </c>
      <c r="J40" s="15"/>
      <c r="K40" s="15" t="s">
        <v>234</v>
      </c>
      <c r="L40" s="15" t="s">
        <v>212</v>
      </c>
      <c r="M40" s="17">
        <v>0.03</v>
      </c>
      <c r="N40" s="18">
        <v>1000215656</v>
      </c>
      <c r="O40" s="15"/>
      <c r="P40" s="19">
        <v>0</v>
      </c>
      <c r="Q40" s="19">
        <v>5150</v>
      </c>
      <c r="R40" s="24">
        <v>4904.1399999999994</v>
      </c>
      <c r="S40" s="25">
        <f t="shared" si="3"/>
        <v>245.86000000000058</v>
      </c>
      <c r="T40" s="26">
        <f t="shared" si="4"/>
        <v>4761.3009708737854</v>
      </c>
      <c r="U40" s="17">
        <v>0</v>
      </c>
      <c r="V40" s="24">
        <v>0</v>
      </c>
      <c r="W40" s="27">
        <f t="shared" si="1"/>
        <v>142.83902912621397</v>
      </c>
      <c r="X40" s="28">
        <f t="shared" si="5"/>
        <v>4904.1399999999994</v>
      </c>
      <c r="Y40" s="17">
        <v>7.4999999999999997E-2</v>
      </c>
      <c r="Z40" s="152">
        <f t="shared" si="2"/>
        <v>367.81049999999993</v>
      </c>
      <c r="AA40" s="17">
        <v>0</v>
      </c>
      <c r="AB40" s="28">
        <f t="shared" si="6"/>
        <v>4904.1399999999994</v>
      </c>
      <c r="AC40" s="15"/>
    </row>
    <row r="41" spans="1:29" x14ac:dyDescent="0.3">
      <c r="A41" s="14" t="s">
        <v>205</v>
      </c>
      <c r="B41" s="15" t="s">
        <v>206</v>
      </c>
      <c r="C41" s="15" t="s">
        <v>228</v>
      </c>
      <c r="D41" s="15" t="s">
        <v>235</v>
      </c>
      <c r="E41" s="15" t="s">
        <v>236</v>
      </c>
      <c r="F41" s="15" t="s">
        <v>236</v>
      </c>
      <c r="G41" s="16">
        <v>491</v>
      </c>
      <c r="H41" s="15" t="s">
        <v>210</v>
      </c>
      <c r="I41" s="15" t="s">
        <v>166</v>
      </c>
      <c r="J41" s="15"/>
      <c r="K41" s="15" t="s">
        <v>211</v>
      </c>
      <c r="L41" s="15" t="s">
        <v>212</v>
      </c>
      <c r="M41" s="17">
        <v>0.06</v>
      </c>
      <c r="N41" s="18">
        <v>1000214787</v>
      </c>
      <c r="O41" s="15"/>
      <c r="P41" s="19">
        <v>0</v>
      </c>
      <c r="Q41" s="19">
        <v>20000</v>
      </c>
      <c r="R41" s="24">
        <v>210.55</v>
      </c>
      <c r="S41" s="25">
        <f t="shared" si="3"/>
        <v>19789.45</v>
      </c>
      <c r="T41" s="26">
        <f t="shared" si="4"/>
        <v>198.6320754716981</v>
      </c>
      <c r="U41" s="17">
        <v>0</v>
      </c>
      <c r="V41" s="24">
        <v>0</v>
      </c>
      <c r="W41" s="27">
        <f t="shared" si="1"/>
        <v>11.91792452830191</v>
      </c>
      <c r="X41" s="28">
        <f t="shared" si="5"/>
        <v>210.55</v>
      </c>
      <c r="Y41" s="17">
        <v>0.15</v>
      </c>
      <c r="Z41" s="152">
        <f t="shared" si="2"/>
        <v>31.5825</v>
      </c>
      <c r="AA41" s="17">
        <v>0</v>
      </c>
      <c r="AB41" s="28">
        <f t="shared" si="6"/>
        <v>210.55</v>
      </c>
      <c r="AC41" s="15"/>
    </row>
    <row r="42" spans="1:29" x14ac:dyDescent="0.3">
      <c r="A42" s="14" t="s">
        <v>205</v>
      </c>
      <c r="B42" s="15" t="s">
        <v>206</v>
      </c>
      <c r="C42" s="15" t="s">
        <v>228</v>
      </c>
      <c r="D42" s="15" t="s">
        <v>235</v>
      </c>
      <c r="E42" s="15" t="s">
        <v>18</v>
      </c>
      <c r="F42" s="15" t="s">
        <v>18</v>
      </c>
      <c r="G42" s="16">
        <v>491</v>
      </c>
      <c r="H42" s="15" t="s">
        <v>210</v>
      </c>
      <c r="I42" s="15" t="s">
        <v>16</v>
      </c>
      <c r="J42" s="15"/>
      <c r="K42" s="15" t="s">
        <v>211</v>
      </c>
      <c r="L42" s="15" t="s">
        <v>212</v>
      </c>
      <c r="M42" s="17">
        <v>0.1</v>
      </c>
      <c r="N42" s="18">
        <v>1000205607</v>
      </c>
      <c r="O42" s="15"/>
      <c r="P42" s="19">
        <v>341147.7</v>
      </c>
      <c r="Q42" s="19">
        <v>770000</v>
      </c>
      <c r="R42" s="24">
        <v>124992.4</v>
      </c>
      <c r="S42" s="25">
        <f t="shared" si="3"/>
        <v>986155.29999999993</v>
      </c>
      <c r="T42" s="26">
        <f t="shared" si="4"/>
        <v>113629.45454545453</v>
      </c>
      <c r="U42" s="17">
        <v>0</v>
      </c>
      <c r="V42" s="24">
        <v>0</v>
      </c>
      <c r="W42" s="27">
        <f t="shared" si="1"/>
        <v>11362.945454545465</v>
      </c>
      <c r="X42" s="28">
        <f t="shared" si="5"/>
        <v>124992.4</v>
      </c>
      <c r="Y42" s="17">
        <v>0.15</v>
      </c>
      <c r="Z42" s="152">
        <f t="shared" si="2"/>
        <v>18748.859999999997</v>
      </c>
      <c r="AA42" s="17">
        <v>0</v>
      </c>
      <c r="AB42" s="28">
        <f t="shared" si="6"/>
        <v>124992.4</v>
      </c>
      <c r="AC42" s="15"/>
    </row>
    <row r="43" spans="1:29" x14ac:dyDescent="0.3">
      <c r="A43" s="14" t="s">
        <v>205</v>
      </c>
      <c r="B43" s="15" t="s">
        <v>206</v>
      </c>
      <c r="C43" s="15" t="s">
        <v>228</v>
      </c>
      <c r="D43" s="15" t="s">
        <v>235</v>
      </c>
      <c r="E43" s="15" t="s">
        <v>45</v>
      </c>
      <c r="F43" s="15" t="s">
        <v>45</v>
      </c>
      <c r="G43" s="16">
        <v>491</v>
      </c>
      <c r="H43" s="15" t="s">
        <v>210</v>
      </c>
      <c r="I43" s="15" t="s">
        <v>126</v>
      </c>
      <c r="J43" s="15"/>
      <c r="K43" s="15" t="s">
        <v>234</v>
      </c>
      <c r="L43" s="15" t="s">
        <v>212</v>
      </c>
      <c r="M43" s="17">
        <v>0.04</v>
      </c>
      <c r="N43" s="18">
        <v>1000207267</v>
      </c>
      <c r="O43" s="15"/>
      <c r="P43" s="19">
        <v>2852.7499999999982</v>
      </c>
      <c r="Q43" s="19">
        <v>36400</v>
      </c>
      <c r="R43" s="24">
        <v>17330.25</v>
      </c>
      <c r="S43" s="25">
        <f t="shared" si="3"/>
        <v>21922.5</v>
      </c>
      <c r="T43" s="26">
        <f t="shared" si="4"/>
        <v>16663.701923076922</v>
      </c>
      <c r="U43" s="17">
        <v>0</v>
      </c>
      <c r="V43" s="24">
        <v>0</v>
      </c>
      <c r="W43" s="27">
        <f t="shared" si="1"/>
        <v>666.54807692307804</v>
      </c>
      <c r="X43" s="28">
        <f t="shared" si="5"/>
        <v>17330.25</v>
      </c>
      <c r="Y43" s="17">
        <v>7.4999999999999997E-2</v>
      </c>
      <c r="Z43" s="152">
        <f t="shared" si="2"/>
        <v>1299.76875</v>
      </c>
      <c r="AA43" s="17">
        <v>0</v>
      </c>
      <c r="AB43" s="28">
        <f t="shared" si="6"/>
        <v>17330.25</v>
      </c>
      <c r="AC43" s="15"/>
    </row>
    <row r="44" spans="1:29" x14ac:dyDescent="0.3">
      <c r="A44" s="14" t="s">
        <v>205</v>
      </c>
      <c r="B44" s="15" t="s">
        <v>206</v>
      </c>
      <c r="C44" s="15" t="s">
        <v>228</v>
      </c>
      <c r="D44" s="15" t="s">
        <v>235</v>
      </c>
      <c r="E44" s="15" t="s">
        <v>237</v>
      </c>
      <c r="F44" s="15" t="s">
        <v>237</v>
      </c>
      <c r="G44" s="16">
        <v>491</v>
      </c>
      <c r="H44" s="15" t="s">
        <v>210</v>
      </c>
      <c r="I44" s="15" t="s">
        <v>142</v>
      </c>
      <c r="J44" s="15"/>
      <c r="K44" s="15" t="s">
        <v>234</v>
      </c>
      <c r="L44" s="15" t="s">
        <v>212</v>
      </c>
      <c r="M44" s="17">
        <v>0.05</v>
      </c>
      <c r="N44" s="18">
        <v>1000206409</v>
      </c>
      <c r="O44" s="15"/>
      <c r="P44" s="19">
        <v>0</v>
      </c>
      <c r="Q44" s="19">
        <v>10500</v>
      </c>
      <c r="R44" s="24">
        <v>5524.7200000000012</v>
      </c>
      <c r="S44" s="25">
        <f t="shared" si="3"/>
        <v>4975.2799999999988</v>
      </c>
      <c r="T44" s="26">
        <f t="shared" si="4"/>
        <v>5261.638095238096</v>
      </c>
      <c r="U44" s="17">
        <v>0</v>
      </c>
      <c r="V44" s="24">
        <v>0</v>
      </c>
      <c r="W44" s="27">
        <f t="shared" si="1"/>
        <v>263.08190476190521</v>
      </c>
      <c r="X44" s="28">
        <f t="shared" si="5"/>
        <v>5524.7200000000012</v>
      </c>
      <c r="Y44" s="17">
        <v>7.4999999999999997E-2</v>
      </c>
      <c r="Z44" s="152">
        <f t="shared" si="2"/>
        <v>414.3540000000001</v>
      </c>
      <c r="AA44" s="17">
        <v>0</v>
      </c>
      <c r="AB44" s="28">
        <f t="shared" si="6"/>
        <v>5524.7200000000012</v>
      </c>
      <c r="AC44" s="15"/>
    </row>
    <row r="45" spans="1:29" x14ac:dyDescent="0.3">
      <c r="A45" s="14" t="s">
        <v>205</v>
      </c>
      <c r="B45" s="15" t="s">
        <v>206</v>
      </c>
      <c r="C45" s="15" t="s">
        <v>228</v>
      </c>
      <c r="D45" s="15" t="s">
        <v>235</v>
      </c>
      <c r="E45" s="15" t="s">
        <v>238</v>
      </c>
      <c r="F45" s="15" t="s">
        <v>238</v>
      </c>
      <c r="G45" s="16">
        <v>491</v>
      </c>
      <c r="H45" s="15" t="s">
        <v>210</v>
      </c>
      <c r="I45" s="15" t="s">
        <v>33</v>
      </c>
      <c r="J45" s="15"/>
      <c r="K45" s="15" t="s">
        <v>211</v>
      </c>
      <c r="L45" s="15" t="s">
        <v>212</v>
      </c>
      <c r="M45" s="17">
        <v>0.1</v>
      </c>
      <c r="N45" s="18">
        <v>1000209394</v>
      </c>
      <c r="O45" s="15"/>
      <c r="P45" s="19">
        <v>61308.56</v>
      </c>
      <c r="Q45" s="19">
        <v>55000</v>
      </c>
      <c r="R45" s="24">
        <v>68041.590000000011</v>
      </c>
      <c r="S45" s="25">
        <f t="shared" si="3"/>
        <v>48266.969999999987</v>
      </c>
      <c r="T45" s="26">
        <f t="shared" si="4"/>
        <v>61855.990909090913</v>
      </c>
      <c r="U45" s="17">
        <v>0</v>
      </c>
      <c r="V45" s="24">
        <v>0</v>
      </c>
      <c r="W45" s="27">
        <f t="shared" si="1"/>
        <v>6185.5990909090979</v>
      </c>
      <c r="X45" s="28">
        <f t="shared" si="5"/>
        <v>68041.590000000011</v>
      </c>
      <c r="Y45" s="17">
        <v>0.15</v>
      </c>
      <c r="Z45" s="152">
        <f t="shared" si="2"/>
        <v>10206.238500000001</v>
      </c>
      <c r="AA45" s="17">
        <v>0</v>
      </c>
      <c r="AB45" s="28">
        <f t="shared" si="6"/>
        <v>68041.590000000011</v>
      </c>
      <c r="AC45" s="15"/>
    </row>
    <row r="46" spans="1:29" x14ac:dyDescent="0.3">
      <c r="A46" s="14" t="s">
        <v>205</v>
      </c>
      <c r="B46" s="15" t="s">
        <v>206</v>
      </c>
      <c r="C46" s="15" t="s">
        <v>228</v>
      </c>
      <c r="D46" s="15" t="s">
        <v>235</v>
      </c>
      <c r="E46" s="15" t="s">
        <v>238</v>
      </c>
      <c r="F46" s="15" t="s">
        <v>238</v>
      </c>
      <c r="G46" s="16">
        <v>491</v>
      </c>
      <c r="H46" s="15" t="s">
        <v>210</v>
      </c>
      <c r="I46" s="15" t="s">
        <v>60</v>
      </c>
      <c r="J46" s="15"/>
      <c r="K46" s="15" t="s">
        <v>211</v>
      </c>
      <c r="L46" s="15" t="s">
        <v>212</v>
      </c>
      <c r="M46" s="17">
        <v>0.1</v>
      </c>
      <c r="N46" s="18">
        <v>1000209395</v>
      </c>
      <c r="O46" s="15"/>
      <c r="P46" s="19">
        <v>0</v>
      </c>
      <c r="Q46" s="19">
        <v>154000</v>
      </c>
      <c r="R46" s="24">
        <v>97660.86</v>
      </c>
      <c r="S46" s="25">
        <f t="shared" si="3"/>
        <v>56339.14</v>
      </c>
      <c r="T46" s="26">
        <f t="shared" si="4"/>
        <v>88782.599999999991</v>
      </c>
      <c r="U46" s="17">
        <v>0</v>
      </c>
      <c r="V46" s="24">
        <v>0</v>
      </c>
      <c r="W46" s="27">
        <f t="shared" si="1"/>
        <v>8878.2600000000093</v>
      </c>
      <c r="X46" s="28">
        <f t="shared" si="5"/>
        <v>97660.86</v>
      </c>
      <c r="Y46" s="17">
        <v>0.15</v>
      </c>
      <c r="Z46" s="152">
        <f t="shared" si="2"/>
        <v>14649.128999999999</v>
      </c>
      <c r="AA46" s="17">
        <v>0</v>
      </c>
      <c r="AB46" s="28">
        <f t="shared" si="6"/>
        <v>97660.86</v>
      </c>
      <c r="AC46" s="15"/>
    </row>
    <row r="47" spans="1:29" x14ac:dyDescent="0.3">
      <c r="A47" s="14" t="s">
        <v>205</v>
      </c>
      <c r="B47" s="15" t="s">
        <v>206</v>
      </c>
      <c r="C47" s="15" t="s">
        <v>228</v>
      </c>
      <c r="D47" s="15" t="s">
        <v>235</v>
      </c>
      <c r="E47" s="15" t="s">
        <v>239</v>
      </c>
      <c r="F47" s="15" t="s">
        <v>240</v>
      </c>
      <c r="G47" s="16">
        <v>491</v>
      </c>
      <c r="H47" s="15" t="s">
        <v>210</v>
      </c>
      <c r="I47" s="15" t="s">
        <v>102</v>
      </c>
      <c r="J47" s="15"/>
      <c r="K47" s="15" t="s">
        <v>234</v>
      </c>
      <c r="L47" s="15" t="s">
        <v>212</v>
      </c>
      <c r="M47" s="17">
        <v>0.05</v>
      </c>
      <c r="N47" s="18">
        <v>1000209684</v>
      </c>
      <c r="O47" s="15"/>
      <c r="P47" s="19">
        <v>10016.799999999999</v>
      </c>
      <c r="Q47" s="19">
        <v>10500</v>
      </c>
      <c r="R47" s="24">
        <v>8667.74</v>
      </c>
      <c r="S47" s="25">
        <f t="shared" si="3"/>
        <v>11849.06</v>
      </c>
      <c r="T47" s="26">
        <f t="shared" si="4"/>
        <v>8254.9904761904763</v>
      </c>
      <c r="U47" s="17">
        <v>0</v>
      </c>
      <c r="V47" s="24">
        <v>0</v>
      </c>
      <c r="W47" s="27">
        <f t="shared" si="1"/>
        <v>412.74952380952345</v>
      </c>
      <c r="X47" s="28">
        <f t="shared" si="5"/>
        <v>8667.74</v>
      </c>
      <c r="Y47" s="17">
        <v>7.4999999999999997E-2</v>
      </c>
      <c r="Z47" s="152">
        <f t="shared" si="2"/>
        <v>650.08049999999992</v>
      </c>
      <c r="AA47" s="17">
        <v>0</v>
      </c>
      <c r="AB47" s="28">
        <f t="shared" si="6"/>
        <v>8667.74</v>
      </c>
      <c r="AC47" s="15"/>
    </row>
    <row r="48" spans="1:29" x14ac:dyDescent="0.3">
      <c r="A48" s="14" t="s">
        <v>205</v>
      </c>
      <c r="B48" s="15" t="s">
        <v>206</v>
      </c>
      <c r="C48" s="15" t="s">
        <v>228</v>
      </c>
      <c r="D48" s="15" t="s">
        <v>235</v>
      </c>
      <c r="E48" s="15" t="s">
        <v>241</v>
      </c>
      <c r="F48" s="15" t="s">
        <v>241</v>
      </c>
      <c r="G48" s="16">
        <v>491</v>
      </c>
      <c r="H48" s="15" t="s">
        <v>210</v>
      </c>
      <c r="I48" s="15" t="s">
        <v>146</v>
      </c>
      <c r="J48" s="15"/>
      <c r="K48" s="15" t="s">
        <v>211</v>
      </c>
      <c r="L48" s="15" t="s">
        <v>217</v>
      </c>
      <c r="M48" s="17">
        <v>0.92600000000000005</v>
      </c>
      <c r="N48" s="18">
        <v>1000216292</v>
      </c>
      <c r="O48" s="15"/>
      <c r="P48" s="19">
        <v>0</v>
      </c>
      <c r="Q48" s="19">
        <v>6000</v>
      </c>
      <c r="R48" s="24">
        <v>2401.1999999999994</v>
      </c>
      <c r="S48" s="25">
        <f t="shared" si="3"/>
        <v>3598.8000000000006</v>
      </c>
      <c r="T48" s="26">
        <f t="shared" si="4"/>
        <v>2223.5111999999995</v>
      </c>
      <c r="U48" s="17">
        <v>0</v>
      </c>
      <c r="V48" s="24">
        <v>0</v>
      </c>
      <c r="W48" s="27">
        <f t="shared" si="1"/>
        <v>177.6887999999999</v>
      </c>
      <c r="X48" s="28">
        <f t="shared" si="5"/>
        <v>2401.1999999999994</v>
      </c>
      <c r="Y48" s="17">
        <v>0.15</v>
      </c>
      <c r="Z48" s="152">
        <f t="shared" si="2"/>
        <v>360.17999999999989</v>
      </c>
      <c r="AA48" s="17">
        <v>0</v>
      </c>
      <c r="AB48" s="28">
        <f t="shared" si="6"/>
        <v>2401.1999999999994</v>
      </c>
      <c r="AC48" s="15"/>
    </row>
    <row r="49" spans="1:29" x14ac:dyDescent="0.3">
      <c r="A49" s="14" t="s">
        <v>205</v>
      </c>
      <c r="B49" s="15" t="s">
        <v>206</v>
      </c>
      <c r="C49" s="15" t="s">
        <v>228</v>
      </c>
      <c r="D49" s="15" t="s">
        <v>235</v>
      </c>
      <c r="E49" s="15" t="s">
        <v>241</v>
      </c>
      <c r="F49" s="15" t="s">
        <v>241</v>
      </c>
      <c r="G49" s="16">
        <v>491</v>
      </c>
      <c r="H49" s="15" t="s">
        <v>210</v>
      </c>
      <c r="I49" s="15" t="s">
        <v>242</v>
      </c>
      <c r="J49" s="15"/>
      <c r="K49" s="15" t="s">
        <v>211</v>
      </c>
      <c r="L49" s="15" t="s">
        <v>217</v>
      </c>
      <c r="M49" s="17">
        <v>0.92600000000000005</v>
      </c>
      <c r="N49" s="18">
        <v>1000214752</v>
      </c>
      <c r="O49" s="15"/>
      <c r="P49" s="19">
        <v>0</v>
      </c>
      <c r="Q49" s="19">
        <v>3000</v>
      </c>
      <c r="R49" s="24">
        <v>0</v>
      </c>
      <c r="S49" s="25">
        <f t="shared" si="3"/>
        <v>3000</v>
      </c>
      <c r="T49" s="26">
        <f t="shared" si="4"/>
        <v>0</v>
      </c>
      <c r="U49" s="17">
        <v>0</v>
      </c>
      <c r="V49" s="24">
        <v>0</v>
      </c>
      <c r="W49" s="27">
        <f t="shared" si="1"/>
        <v>0</v>
      </c>
      <c r="X49" s="28">
        <f t="shared" si="5"/>
        <v>0</v>
      </c>
      <c r="Y49" s="17">
        <v>0.15</v>
      </c>
      <c r="Z49" s="152">
        <f t="shared" si="2"/>
        <v>0</v>
      </c>
      <c r="AA49" s="17">
        <v>0</v>
      </c>
      <c r="AB49" s="28">
        <f t="shared" si="6"/>
        <v>0</v>
      </c>
      <c r="AC49" s="15"/>
    </row>
    <row r="50" spans="1:29" x14ac:dyDescent="0.3">
      <c r="A50" s="14" t="s">
        <v>205</v>
      </c>
      <c r="B50" s="15" t="s">
        <v>206</v>
      </c>
      <c r="C50" s="15" t="s">
        <v>228</v>
      </c>
      <c r="D50" s="15" t="s">
        <v>235</v>
      </c>
      <c r="E50" s="15" t="s">
        <v>241</v>
      </c>
      <c r="F50" s="15" t="s">
        <v>241</v>
      </c>
      <c r="G50" s="16">
        <v>491</v>
      </c>
      <c r="H50" s="15" t="s">
        <v>210</v>
      </c>
      <c r="I50" s="15" t="s">
        <v>104</v>
      </c>
      <c r="J50" s="15"/>
      <c r="K50" s="15" t="s">
        <v>234</v>
      </c>
      <c r="L50" s="15" t="s">
        <v>217</v>
      </c>
      <c r="M50" s="17">
        <v>0.96099999999999997</v>
      </c>
      <c r="N50" s="18">
        <v>1000212239</v>
      </c>
      <c r="O50" s="15"/>
      <c r="P50" s="19">
        <v>2000</v>
      </c>
      <c r="Q50" s="19">
        <v>3000</v>
      </c>
      <c r="R50" s="24">
        <v>1809</v>
      </c>
      <c r="S50" s="25">
        <f t="shared" si="3"/>
        <v>3191</v>
      </c>
      <c r="T50" s="26">
        <f t="shared" si="4"/>
        <v>1738.4489999999998</v>
      </c>
      <c r="U50" s="17">
        <v>0</v>
      </c>
      <c r="V50" s="24">
        <v>0</v>
      </c>
      <c r="W50" s="27">
        <f t="shared" si="1"/>
        <v>70.551000000000158</v>
      </c>
      <c r="X50" s="28">
        <f t="shared" si="5"/>
        <v>1809</v>
      </c>
      <c r="Y50" s="17">
        <v>7.4999999999999997E-2</v>
      </c>
      <c r="Z50" s="152">
        <f t="shared" si="2"/>
        <v>135.67499999999998</v>
      </c>
      <c r="AA50" s="17">
        <v>0</v>
      </c>
      <c r="AB50" s="28">
        <f t="shared" si="6"/>
        <v>1809</v>
      </c>
      <c r="AC50" s="15"/>
    </row>
    <row r="51" spans="1:29" x14ac:dyDescent="0.3">
      <c r="A51" s="14" t="s">
        <v>205</v>
      </c>
      <c r="B51" s="15" t="s">
        <v>206</v>
      </c>
      <c r="C51" s="15" t="s">
        <v>228</v>
      </c>
      <c r="D51" s="15" t="s">
        <v>235</v>
      </c>
      <c r="E51" s="15" t="s">
        <v>241</v>
      </c>
      <c r="F51" s="15" t="s">
        <v>241</v>
      </c>
      <c r="G51" s="16">
        <v>491</v>
      </c>
      <c r="H51" s="15" t="s">
        <v>210</v>
      </c>
      <c r="I51" s="15" t="s">
        <v>243</v>
      </c>
      <c r="J51" s="15"/>
      <c r="K51" s="15" t="s">
        <v>211</v>
      </c>
      <c r="L51" s="15" t="s">
        <v>217</v>
      </c>
      <c r="M51" s="17">
        <v>0.92600000000000005</v>
      </c>
      <c r="N51" s="18">
        <v>1000214750</v>
      </c>
      <c r="O51" s="15"/>
      <c r="P51" s="19">
        <v>0</v>
      </c>
      <c r="Q51" s="19">
        <v>3000</v>
      </c>
      <c r="R51" s="24">
        <v>0</v>
      </c>
      <c r="S51" s="25">
        <f t="shared" si="3"/>
        <v>3000</v>
      </c>
      <c r="T51" s="26">
        <f t="shared" si="4"/>
        <v>0</v>
      </c>
      <c r="U51" s="17">
        <v>0</v>
      </c>
      <c r="V51" s="24">
        <v>0</v>
      </c>
      <c r="W51" s="27">
        <f t="shared" si="1"/>
        <v>0</v>
      </c>
      <c r="X51" s="28">
        <f t="shared" si="5"/>
        <v>0</v>
      </c>
      <c r="Y51" s="17">
        <v>0.15</v>
      </c>
      <c r="Z51" s="152">
        <f t="shared" si="2"/>
        <v>0</v>
      </c>
      <c r="AA51" s="17">
        <v>0</v>
      </c>
      <c r="AB51" s="28">
        <f t="shared" si="6"/>
        <v>0</v>
      </c>
      <c r="AC51" s="15"/>
    </row>
    <row r="52" spans="1:29" x14ac:dyDescent="0.3">
      <c r="A52" s="14" t="s">
        <v>205</v>
      </c>
      <c r="B52" s="15" t="s">
        <v>206</v>
      </c>
      <c r="C52" s="15" t="s">
        <v>228</v>
      </c>
      <c r="D52" s="15" t="s">
        <v>235</v>
      </c>
      <c r="E52" s="15" t="s">
        <v>241</v>
      </c>
      <c r="F52" s="15" t="s">
        <v>241</v>
      </c>
      <c r="G52" s="16">
        <v>491</v>
      </c>
      <c r="H52" s="15" t="s">
        <v>210</v>
      </c>
      <c r="I52" s="15" t="s">
        <v>113</v>
      </c>
      <c r="J52" s="15"/>
      <c r="K52" s="15" t="s">
        <v>234</v>
      </c>
      <c r="L52" s="15" t="s">
        <v>217</v>
      </c>
      <c r="M52" s="17">
        <v>0.96099999999999997</v>
      </c>
      <c r="N52" s="18">
        <v>1000211645</v>
      </c>
      <c r="O52" s="15"/>
      <c r="P52" s="19">
        <v>2186</v>
      </c>
      <c r="Q52" s="19">
        <v>3000</v>
      </c>
      <c r="R52" s="24">
        <v>1810.5</v>
      </c>
      <c r="S52" s="25">
        <f t="shared" si="3"/>
        <v>3375.5</v>
      </c>
      <c r="T52" s="26">
        <f t="shared" si="4"/>
        <v>1739.8905</v>
      </c>
      <c r="U52" s="17">
        <v>0</v>
      </c>
      <c r="V52" s="24">
        <v>0</v>
      </c>
      <c r="W52" s="27">
        <f t="shared" si="1"/>
        <v>70.609500000000025</v>
      </c>
      <c r="X52" s="28">
        <f t="shared" si="5"/>
        <v>1810.5</v>
      </c>
      <c r="Y52" s="17">
        <v>7.4999999999999997E-2</v>
      </c>
      <c r="Z52" s="152">
        <f t="shared" si="2"/>
        <v>135.78749999999999</v>
      </c>
      <c r="AA52" s="17">
        <v>0</v>
      </c>
      <c r="AB52" s="28">
        <f t="shared" si="6"/>
        <v>1810.5</v>
      </c>
      <c r="AC52" s="15"/>
    </row>
    <row r="53" spans="1:29" x14ac:dyDescent="0.3">
      <c r="A53" s="14" t="s">
        <v>205</v>
      </c>
      <c r="B53" s="15" t="s">
        <v>206</v>
      </c>
      <c r="C53" s="15" t="s">
        <v>228</v>
      </c>
      <c r="D53" s="15" t="s">
        <v>235</v>
      </c>
      <c r="E53" s="15" t="s">
        <v>241</v>
      </c>
      <c r="F53" s="15" t="s">
        <v>241</v>
      </c>
      <c r="G53" s="16">
        <v>491</v>
      </c>
      <c r="H53" s="15" t="s">
        <v>210</v>
      </c>
      <c r="I53" s="15" t="s">
        <v>154</v>
      </c>
      <c r="J53" s="15"/>
      <c r="K53" s="15" t="s">
        <v>211</v>
      </c>
      <c r="L53" s="15" t="s">
        <v>217</v>
      </c>
      <c r="M53" s="17">
        <v>0.92600000000000005</v>
      </c>
      <c r="N53" s="18">
        <v>1000216988</v>
      </c>
      <c r="O53" s="15"/>
      <c r="P53" s="19">
        <v>0</v>
      </c>
      <c r="Q53" s="19">
        <v>6000</v>
      </c>
      <c r="R53" s="24">
        <v>2201.0999999999995</v>
      </c>
      <c r="S53" s="25">
        <f t="shared" si="3"/>
        <v>3798.9000000000005</v>
      </c>
      <c r="T53" s="26">
        <f t="shared" si="4"/>
        <v>2038.2185999999997</v>
      </c>
      <c r="U53" s="17">
        <v>0</v>
      </c>
      <c r="V53" s="24">
        <v>0</v>
      </c>
      <c r="W53" s="27">
        <f t="shared" si="1"/>
        <v>162.88139999999976</v>
      </c>
      <c r="X53" s="28">
        <f t="shared" si="5"/>
        <v>2201.0999999999995</v>
      </c>
      <c r="Y53" s="17">
        <v>0.15</v>
      </c>
      <c r="Z53" s="152">
        <f t="shared" si="2"/>
        <v>330.16499999999991</v>
      </c>
      <c r="AA53" s="17">
        <v>0</v>
      </c>
      <c r="AB53" s="28">
        <f t="shared" si="6"/>
        <v>2201.0999999999995</v>
      </c>
      <c r="AC53" s="15"/>
    </row>
    <row r="54" spans="1:29" x14ac:dyDescent="0.3">
      <c r="A54" s="14" t="s">
        <v>205</v>
      </c>
      <c r="B54" s="15" t="s">
        <v>206</v>
      </c>
      <c r="C54" s="15" t="s">
        <v>228</v>
      </c>
      <c r="D54" s="15" t="s">
        <v>235</v>
      </c>
      <c r="E54" s="15" t="s">
        <v>241</v>
      </c>
      <c r="F54" s="15" t="s">
        <v>241</v>
      </c>
      <c r="G54" s="16">
        <v>491</v>
      </c>
      <c r="H54" s="15" t="s">
        <v>210</v>
      </c>
      <c r="I54" s="15" t="s">
        <v>244</v>
      </c>
      <c r="J54" s="15"/>
      <c r="K54" s="15" t="s">
        <v>211</v>
      </c>
      <c r="L54" s="15" t="s">
        <v>217</v>
      </c>
      <c r="M54" s="17">
        <v>0.92600000000000005</v>
      </c>
      <c r="N54" s="18">
        <v>1000214754</v>
      </c>
      <c r="O54" s="15"/>
      <c r="P54" s="19">
        <v>0</v>
      </c>
      <c r="Q54" s="19">
        <v>3000</v>
      </c>
      <c r="R54" s="24">
        <v>0</v>
      </c>
      <c r="S54" s="25">
        <f t="shared" si="3"/>
        <v>3000</v>
      </c>
      <c r="T54" s="26">
        <f t="shared" si="4"/>
        <v>0</v>
      </c>
      <c r="U54" s="17">
        <v>0</v>
      </c>
      <c r="V54" s="24">
        <v>0</v>
      </c>
      <c r="W54" s="27">
        <f t="shared" si="1"/>
        <v>0</v>
      </c>
      <c r="X54" s="28">
        <f t="shared" si="5"/>
        <v>0</v>
      </c>
      <c r="Y54" s="17">
        <v>0.15</v>
      </c>
      <c r="Z54" s="152">
        <f t="shared" si="2"/>
        <v>0</v>
      </c>
      <c r="AA54" s="17">
        <v>0</v>
      </c>
      <c r="AB54" s="28">
        <f t="shared" si="6"/>
        <v>0</v>
      </c>
      <c r="AC54" s="15"/>
    </row>
    <row r="55" spans="1:29" x14ac:dyDescent="0.3">
      <c r="A55" s="14" t="s">
        <v>205</v>
      </c>
      <c r="B55" s="15" t="s">
        <v>206</v>
      </c>
      <c r="C55" s="15" t="s">
        <v>228</v>
      </c>
      <c r="D55" s="15" t="s">
        <v>235</v>
      </c>
      <c r="E55" s="15" t="s">
        <v>241</v>
      </c>
      <c r="F55" s="15" t="s">
        <v>241</v>
      </c>
      <c r="G55" s="16">
        <v>491</v>
      </c>
      <c r="H55" s="15" t="s">
        <v>210</v>
      </c>
      <c r="I55" s="15" t="s">
        <v>115</v>
      </c>
      <c r="J55" s="15"/>
      <c r="K55" s="15" t="s">
        <v>234</v>
      </c>
      <c r="L55" s="15" t="s">
        <v>217</v>
      </c>
      <c r="M55" s="17">
        <v>0.96099999999999997</v>
      </c>
      <c r="N55" s="18">
        <v>1000212242</v>
      </c>
      <c r="O55" s="15"/>
      <c r="P55" s="19">
        <v>2000</v>
      </c>
      <c r="Q55" s="19">
        <v>3000</v>
      </c>
      <c r="R55" s="24">
        <v>1810.5</v>
      </c>
      <c r="S55" s="25">
        <f t="shared" si="3"/>
        <v>3189.5</v>
      </c>
      <c r="T55" s="26">
        <f t="shared" si="4"/>
        <v>1739.8905</v>
      </c>
      <c r="U55" s="17">
        <v>0</v>
      </c>
      <c r="V55" s="24">
        <v>0</v>
      </c>
      <c r="W55" s="27">
        <f t="shared" si="1"/>
        <v>70.609500000000025</v>
      </c>
      <c r="X55" s="28">
        <f t="shared" si="5"/>
        <v>1810.5</v>
      </c>
      <c r="Y55" s="17">
        <v>7.4999999999999997E-2</v>
      </c>
      <c r="Z55" s="152">
        <f t="shared" si="2"/>
        <v>135.78749999999999</v>
      </c>
      <c r="AA55" s="17">
        <v>0</v>
      </c>
      <c r="AB55" s="28">
        <f t="shared" si="6"/>
        <v>1810.5</v>
      </c>
      <c r="AC55" s="15"/>
    </row>
    <row r="56" spans="1:29" x14ac:dyDescent="0.3">
      <c r="A56" s="14" t="s">
        <v>205</v>
      </c>
      <c r="B56" s="15" t="s">
        <v>206</v>
      </c>
      <c r="C56" s="15" t="s">
        <v>228</v>
      </c>
      <c r="D56" s="15" t="s">
        <v>235</v>
      </c>
      <c r="E56" s="15" t="s">
        <v>241</v>
      </c>
      <c r="F56" s="15" t="s">
        <v>241</v>
      </c>
      <c r="G56" s="16">
        <v>491</v>
      </c>
      <c r="H56" s="15" t="s">
        <v>210</v>
      </c>
      <c r="I56" s="15" t="s">
        <v>144</v>
      </c>
      <c r="J56" s="15"/>
      <c r="K56" s="15" t="s">
        <v>211</v>
      </c>
      <c r="L56" s="15" t="s">
        <v>217</v>
      </c>
      <c r="M56" s="17">
        <v>0.92600000000000005</v>
      </c>
      <c r="N56" s="18">
        <v>1000215465</v>
      </c>
      <c r="O56" s="15"/>
      <c r="P56" s="19">
        <v>0</v>
      </c>
      <c r="Q56" s="19">
        <v>5000</v>
      </c>
      <c r="R56" s="24">
        <v>2400.1999999999994</v>
      </c>
      <c r="S56" s="25">
        <f t="shared" si="3"/>
        <v>2599.8000000000006</v>
      </c>
      <c r="T56" s="26">
        <f t="shared" si="4"/>
        <v>2222.5851999999995</v>
      </c>
      <c r="U56" s="17">
        <v>0</v>
      </c>
      <c r="V56" s="24">
        <v>0</v>
      </c>
      <c r="W56" s="27">
        <f t="shared" si="1"/>
        <v>177.61479999999983</v>
      </c>
      <c r="X56" s="28">
        <f t="shared" si="5"/>
        <v>2400.1999999999994</v>
      </c>
      <c r="Y56" s="17">
        <v>0.15</v>
      </c>
      <c r="Z56" s="152">
        <f t="shared" si="2"/>
        <v>360.02999999999992</v>
      </c>
      <c r="AA56" s="17">
        <v>0</v>
      </c>
      <c r="AB56" s="28">
        <f t="shared" si="6"/>
        <v>2400.1999999999994</v>
      </c>
      <c r="AC56" s="15"/>
    </row>
    <row r="57" spans="1:29" x14ac:dyDescent="0.3">
      <c r="A57" s="14" t="s">
        <v>205</v>
      </c>
      <c r="B57" s="15" t="s">
        <v>206</v>
      </c>
      <c r="C57" s="15" t="s">
        <v>228</v>
      </c>
      <c r="D57" s="15" t="s">
        <v>235</v>
      </c>
      <c r="E57" s="15" t="s">
        <v>241</v>
      </c>
      <c r="F57" s="15" t="s">
        <v>241</v>
      </c>
      <c r="G57" s="16">
        <v>491</v>
      </c>
      <c r="H57" s="15" t="s">
        <v>210</v>
      </c>
      <c r="I57" s="15" t="s">
        <v>245</v>
      </c>
      <c r="J57" s="15"/>
      <c r="K57" s="15" t="s">
        <v>211</v>
      </c>
      <c r="L57" s="15" t="s">
        <v>217</v>
      </c>
      <c r="M57" s="17">
        <v>0.92600000000000005</v>
      </c>
      <c r="N57" s="18">
        <v>1000220790</v>
      </c>
      <c r="O57" s="15"/>
      <c r="P57" s="19">
        <v>0</v>
      </c>
      <c r="Q57" s="19">
        <v>3000</v>
      </c>
      <c r="R57" s="24">
        <v>0</v>
      </c>
      <c r="S57" s="25">
        <f t="shared" si="3"/>
        <v>3000</v>
      </c>
      <c r="T57" s="26">
        <f t="shared" si="4"/>
        <v>0</v>
      </c>
      <c r="U57" s="17">
        <v>0</v>
      </c>
      <c r="V57" s="24">
        <v>0</v>
      </c>
      <c r="W57" s="27">
        <f t="shared" si="1"/>
        <v>0</v>
      </c>
      <c r="X57" s="28">
        <f t="shared" si="5"/>
        <v>0</v>
      </c>
      <c r="Y57" s="17">
        <v>0.15</v>
      </c>
      <c r="Z57" s="152">
        <f t="shared" si="2"/>
        <v>0</v>
      </c>
      <c r="AA57" s="17">
        <v>0</v>
      </c>
      <c r="AB57" s="28">
        <f t="shared" si="6"/>
        <v>0</v>
      </c>
      <c r="AC57" s="15"/>
    </row>
    <row r="58" spans="1:29" x14ac:dyDescent="0.3">
      <c r="A58" s="14" t="s">
        <v>205</v>
      </c>
      <c r="B58" s="15" t="s">
        <v>206</v>
      </c>
      <c r="C58" s="15" t="s">
        <v>228</v>
      </c>
      <c r="D58" s="15" t="s">
        <v>235</v>
      </c>
      <c r="E58" s="15" t="s">
        <v>241</v>
      </c>
      <c r="F58" s="15" t="s">
        <v>241</v>
      </c>
      <c r="G58" s="16">
        <v>491</v>
      </c>
      <c r="H58" s="15" t="s">
        <v>210</v>
      </c>
      <c r="I58" s="15" t="s">
        <v>150</v>
      </c>
      <c r="J58" s="15"/>
      <c r="K58" s="15" t="s">
        <v>211</v>
      </c>
      <c r="L58" s="15" t="s">
        <v>217</v>
      </c>
      <c r="M58" s="17">
        <v>0.92600000000000005</v>
      </c>
      <c r="N58" s="18">
        <v>1000216238</v>
      </c>
      <c r="O58" s="15"/>
      <c r="P58" s="19">
        <v>0</v>
      </c>
      <c r="Q58" s="19">
        <v>6000</v>
      </c>
      <c r="R58" s="24">
        <v>2401.4999999999995</v>
      </c>
      <c r="S58" s="25">
        <f t="shared" si="3"/>
        <v>3598.5000000000005</v>
      </c>
      <c r="T58" s="26">
        <f t="shared" si="4"/>
        <v>2223.7889999999998</v>
      </c>
      <c r="U58" s="17">
        <v>0</v>
      </c>
      <c r="V58" s="24">
        <v>0</v>
      </c>
      <c r="W58" s="27">
        <f t="shared" si="1"/>
        <v>177.71099999999979</v>
      </c>
      <c r="X58" s="28">
        <f t="shared" si="5"/>
        <v>2401.4999999999995</v>
      </c>
      <c r="Y58" s="17">
        <v>0.15</v>
      </c>
      <c r="Z58" s="152">
        <f t="shared" si="2"/>
        <v>360.22499999999991</v>
      </c>
      <c r="AA58" s="17">
        <v>0</v>
      </c>
      <c r="AB58" s="28">
        <f t="shared" si="6"/>
        <v>2401.4999999999995</v>
      </c>
      <c r="AC58" s="15"/>
    </row>
    <row r="59" spans="1:29" x14ac:dyDescent="0.3">
      <c r="A59" s="14" t="s">
        <v>205</v>
      </c>
      <c r="B59" s="15" t="s">
        <v>206</v>
      </c>
      <c r="C59" s="15" t="s">
        <v>228</v>
      </c>
      <c r="D59" s="15" t="s">
        <v>235</v>
      </c>
      <c r="E59" s="15" t="s">
        <v>241</v>
      </c>
      <c r="F59" s="15" t="s">
        <v>241</v>
      </c>
      <c r="G59" s="16">
        <v>491</v>
      </c>
      <c r="H59" s="15" t="s">
        <v>210</v>
      </c>
      <c r="I59" s="15" t="s">
        <v>140</v>
      </c>
      <c r="J59" s="15"/>
      <c r="K59" s="15" t="s">
        <v>211</v>
      </c>
      <c r="L59" s="15" t="s">
        <v>217</v>
      </c>
      <c r="M59" s="17">
        <v>0.92600000000000005</v>
      </c>
      <c r="N59" s="18">
        <v>1000214749</v>
      </c>
      <c r="O59" s="15"/>
      <c r="P59" s="19">
        <v>0</v>
      </c>
      <c r="Q59" s="19">
        <v>10000</v>
      </c>
      <c r="R59" s="24">
        <v>2000.4</v>
      </c>
      <c r="S59" s="25">
        <f t="shared" si="3"/>
        <v>7999.6</v>
      </c>
      <c r="T59" s="26">
        <f t="shared" si="4"/>
        <v>1852.3704000000002</v>
      </c>
      <c r="U59" s="17">
        <v>0</v>
      </c>
      <c r="V59" s="24">
        <v>0</v>
      </c>
      <c r="W59" s="27">
        <f t="shared" si="1"/>
        <v>148.02959999999985</v>
      </c>
      <c r="X59" s="28">
        <f t="shared" si="5"/>
        <v>2000.4</v>
      </c>
      <c r="Y59" s="17">
        <v>0.15</v>
      </c>
      <c r="Z59" s="152">
        <f t="shared" si="2"/>
        <v>300.06</v>
      </c>
      <c r="AA59" s="17">
        <v>0</v>
      </c>
      <c r="AB59" s="28">
        <f t="shared" si="6"/>
        <v>2000.4</v>
      </c>
      <c r="AC59" s="15"/>
    </row>
    <row r="60" spans="1:29" x14ac:dyDescent="0.3">
      <c r="A60" s="14" t="s">
        <v>205</v>
      </c>
      <c r="B60" s="15" t="s">
        <v>206</v>
      </c>
      <c r="C60" s="15" t="s">
        <v>228</v>
      </c>
      <c r="D60" s="15" t="s">
        <v>235</v>
      </c>
      <c r="E60" s="15" t="s">
        <v>241</v>
      </c>
      <c r="F60" s="15" t="s">
        <v>241</v>
      </c>
      <c r="G60" s="16">
        <v>491</v>
      </c>
      <c r="H60" s="15" t="s">
        <v>210</v>
      </c>
      <c r="I60" s="15" t="s">
        <v>40</v>
      </c>
      <c r="J60" s="15"/>
      <c r="K60" s="15" t="s">
        <v>234</v>
      </c>
      <c r="L60" s="15" t="s">
        <v>217</v>
      </c>
      <c r="M60" s="17">
        <v>0.96099999999999997</v>
      </c>
      <c r="N60" s="18">
        <v>1000210784</v>
      </c>
      <c r="O60" s="15"/>
      <c r="P60" s="19">
        <v>1181</v>
      </c>
      <c r="Q60" s="19">
        <v>3000</v>
      </c>
      <c r="R60" s="24">
        <v>3604.5</v>
      </c>
      <c r="S60" s="25">
        <f t="shared" si="3"/>
        <v>576.5</v>
      </c>
      <c r="T60" s="26">
        <f t="shared" si="4"/>
        <v>3463.9245000000001</v>
      </c>
      <c r="U60" s="17">
        <v>0</v>
      </c>
      <c r="V60" s="24">
        <v>0</v>
      </c>
      <c r="W60" s="27">
        <f t="shared" si="1"/>
        <v>140.57549999999992</v>
      </c>
      <c r="X60" s="28">
        <f t="shared" si="5"/>
        <v>3604.5</v>
      </c>
      <c r="Y60" s="17">
        <v>7.4999999999999997E-2</v>
      </c>
      <c r="Z60" s="152">
        <f t="shared" si="2"/>
        <v>270.33749999999998</v>
      </c>
      <c r="AA60" s="17">
        <v>0</v>
      </c>
      <c r="AB60" s="28">
        <f t="shared" si="6"/>
        <v>3604.5</v>
      </c>
      <c r="AC60" s="15"/>
    </row>
    <row r="61" spans="1:29" x14ac:dyDescent="0.3">
      <c r="A61" s="14" t="s">
        <v>205</v>
      </c>
      <c r="B61" s="15" t="s">
        <v>206</v>
      </c>
      <c r="C61" s="15" t="s">
        <v>228</v>
      </c>
      <c r="D61" s="15" t="s">
        <v>235</v>
      </c>
      <c r="E61" s="15" t="s">
        <v>62</v>
      </c>
      <c r="F61" s="15" t="s">
        <v>62</v>
      </c>
      <c r="G61" s="16">
        <v>491</v>
      </c>
      <c r="H61" s="15" t="s">
        <v>210</v>
      </c>
      <c r="I61" s="15" t="s">
        <v>142</v>
      </c>
      <c r="J61" s="15"/>
      <c r="K61" s="15" t="s">
        <v>234</v>
      </c>
      <c r="L61" s="15" t="s">
        <v>212</v>
      </c>
      <c r="M61" s="17">
        <v>0.05</v>
      </c>
      <c r="N61" s="18">
        <v>1000206409</v>
      </c>
      <c r="O61" s="15"/>
      <c r="P61" s="19">
        <v>3062.56</v>
      </c>
      <c r="Q61" s="19">
        <v>2100</v>
      </c>
      <c r="R61" s="24">
        <v>5162.5599999999995</v>
      </c>
      <c r="S61" s="25">
        <f t="shared" si="3"/>
        <v>0</v>
      </c>
      <c r="T61" s="26">
        <f t="shared" si="4"/>
        <v>4916.723809523809</v>
      </c>
      <c r="U61" s="17">
        <v>0</v>
      </c>
      <c r="V61" s="24">
        <v>0</v>
      </c>
      <c r="W61" s="27">
        <f t="shared" si="1"/>
        <v>245.8361904761905</v>
      </c>
      <c r="X61" s="28">
        <f t="shared" si="5"/>
        <v>5162.5599999999995</v>
      </c>
      <c r="Y61" s="17">
        <v>7.4999999999999997E-2</v>
      </c>
      <c r="Z61" s="152">
        <f t="shared" si="2"/>
        <v>387.19199999999995</v>
      </c>
      <c r="AA61" s="17">
        <v>0</v>
      </c>
      <c r="AB61" s="28">
        <f t="shared" si="6"/>
        <v>5162.5599999999995</v>
      </c>
      <c r="AC61" s="15"/>
    </row>
    <row r="62" spans="1:29" x14ac:dyDescent="0.3">
      <c r="A62" s="14" t="s">
        <v>205</v>
      </c>
      <c r="B62" s="15" t="s">
        <v>206</v>
      </c>
      <c r="C62" s="15" t="s">
        <v>228</v>
      </c>
      <c r="D62" s="15" t="s">
        <v>246</v>
      </c>
      <c r="E62" s="15" t="s">
        <v>247</v>
      </c>
      <c r="F62" s="15" t="s">
        <v>248</v>
      </c>
      <c r="G62" s="16">
        <v>491</v>
      </c>
      <c r="H62" s="15" t="s">
        <v>210</v>
      </c>
      <c r="I62" s="15" t="s">
        <v>26</v>
      </c>
      <c r="J62" s="15"/>
      <c r="K62" s="15" t="s">
        <v>211</v>
      </c>
      <c r="L62" s="15" t="s">
        <v>212</v>
      </c>
      <c r="M62" s="17">
        <v>0.05</v>
      </c>
      <c r="N62" s="18">
        <v>1000205996</v>
      </c>
      <c r="O62" s="15"/>
      <c r="P62" s="19">
        <v>66638</v>
      </c>
      <c r="Q62" s="19">
        <v>105000</v>
      </c>
      <c r="R62" s="24">
        <v>95931.299999999988</v>
      </c>
      <c r="S62" s="25">
        <f t="shared" si="3"/>
        <v>75706.700000000012</v>
      </c>
      <c r="T62" s="26">
        <f t="shared" si="4"/>
        <v>91363.142857142841</v>
      </c>
      <c r="U62" s="17">
        <v>0</v>
      </c>
      <c r="V62" s="24">
        <v>0</v>
      </c>
      <c r="W62" s="27">
        <f t="shared" si="1"/>
        <v>4568.1571428571478</v>
      </c>
      <c r="X62" s="28">
        <f t="shared" si="5"/>
        <v>95931.299999999988</v>
      </c>
      <c r="Y62" s="17">
        <v>0.15</v>
      </c>
      <c r="Z62" s="152">
        <f t="shared" si="2"/>
        <v>14389.694999999998</v>
      </c>
      <c r="AA62" s="17">
        <v>0</v>
      </c>
      <c r="AB62" s="28">
        <f t="shared" si="6"/>
        <v>95931.299999999988</v>
      </c>
      <c r="AC62" s="15"/>
    </row>
    <row r="63" spans="1:29" x14ac:dyDescent="0.3">
      <c r="A63" s="14" t="s">
        <v>205</v>
      </c>
      <c r="B63" s="20" t="s">
        <v>206</v>
      </c>
      <c r="C63" s="20" t="s">
        <v>207</v>
      </c>
      <c r="D63" s="20" t="s">
        <v>208</v>
      </c>
      <c r="E63" s="20" t="s">
        <v>43</v>
      </c>
      <c r="F63" s="20" t="s">
        <v>43</v>
      </c>
      <c r="G63" s="21">
        <v>491</v>
      </c>
      <c r="H63" s="20" t="s">
        <v>210</v>
      </c>
      <c r="I63" s="20" t="s">
        <v>130</v>
      </c>
      <c r="J63" s="20"/>
      <c r="K63" s="20" t="s">
        <v>211</v>
      </c>
      <c r="L63" s="20" t="s">
        <v>249</v>
      </c>
      <c r="M63" s="22">
        <v>0.93</v>
      </c>
      <c r="N63" s="21">
        <v>1000206558</v>
      </c>
      <c r="O63" s="15"/>
      <c r="P63" s="23">
        <v>54714.5</v>
      </c>
      <c r="Q63" s="24">
        <v>0</v>
      </c>
      <c r="R63" s="24">
        <v>12179.320000000002</v>
      </c>
      <c r="S63" s="25">
        <f t="shared" si="3"/>
        <v>42535.18</v>
      </c>
      <c r="T63" s="26">
        <f t="shared" si="4"/>
        <v>11326.767600000003</v>
      </c>
      <c r="U63" s="22">
        <v>0</v>
      </c>
      <c r="V63" s="24">
        <v>0</v>
      </c>
      <c r="W63" s="27">
        <f t="shared" si="1"/>
        <v>852.55239999999867</v>
      </c>
      <c r="X63" s="28">
        <f t="shared" si="5"/>
        <v>12179.320000000002</v>
      </c>
      <c r="Y63" s="17">
        <v>0.15</v>
      </c>
      <c r="Z63" s="152">
        <f t="shared" si="2"/>
        <v>1826.8980000000001</v>
      </c>
      <c r="AA63" s="22">
        <v>0</v>
      </c>
      <c r="AB63" s="28">
        <f t="shared" si="6"/>
        <v>12179.320000000002</v>
      </c>
      <c r="AC63" s="15"/>
    </row>
    <row r="64" spans="1:29" x14ac:dyDescent="0.3">
      <c r="A64" s="14" t="s">
        <v>205</v>
      </c>
      <c r="B64" s="20" t="s">
        <v>206</v>
      </c>
      <c r="C64" s="20" t="s">
        <v>207</v>
      </c>
      <c r="D64" s="20" t="s">
        <v>250</v>
      </c>
      <c r="E64" s="20" t="s">
        <v>251</v>
      </c>
      <c r="F64" s="20" t="s">
        <v>252</v>
      </c>
      <c r="G64" s="21">
        <v>491</v>
      </c>
      <c r="H64" s="20" t="s">
        <v>210</v>
      </c>
      <c r="I64" s="20" t="s">
        <v>253</v>
      </c>
      <c r="J64" s="20"/>
      <c r="K64" s="20" t="s">
        <v>234</v>
      </c>
      <c r="L64" s="20" t="s">
        <v>212</v>
      </c>
      <c r="M64" s="22">
        <v>7.0000000000000007E-2</v>
      </c>
      <c r="N64" s="21">
        <v>1000209838</v>
      </c>
      <c r="O64" s="15"/>
      <c r="P64" s="23">
        <v>4207.6499999999996</v>
      </c>
      <c r="Q64" s="24">
        <v>0</v>
      </c>
      <c r="R64" s="24">
        <v>0</v>
      </c>
      <c r="S64" s="25">
        <f t="shared" si="3"/>
        <v>4207.6499999999996</v>
      </c>
      <c r="T64" s="26">
        <f t="shared" si="4"/>
        <v>0</v>
      </c>
      <c r="U64" s="22">
        <v>0</v>
      </c>
      <c r="V64" s="24">
        <v>0</v>
      </c>
      <c r="W64" s="27">
        <f t="shared" si="1"/>
        <v>0</v>
      </c>
      <c r="X64" s="28">
        <f t="shared" si="5"/>
        <v>0</v>
      </c>
      <c r="Y64" s="17">
        <v>7.4999999999999997E-2</v>
      </c>
      <c r="Z64" s="152">
        <f t="shared" si="2"/>
        <v>0</v>
      </c>
      <c r="AA64" s="22">
        <v>0</v>
      </c>
      <c r="AB64" s="28">
        <f t="shared" si="6"/>
        <v>0</v>
      </c>
      <c r="AC64" s="15"/>
    </row>
    <row r="65" spans="1:29" x14ac:dyDescent="0.3">
      <c r="A65" s="14" t="s">
        <v>205</v>
      </c>
      <c r="B65" s="20" t="s">
        <v>206</v>
      </c>
      <c r="C65" s="20" t="s">
        <v>228</v>
      </c>
      <c r="D65" s="20" t="s">
        <v>229</v>
      </c>
      <c r="E65" s="20" t="s">
        <v>120</v>
      </c>
      <c r="F65" s="20" t="s">
        <v>120</v>
      </c>
      <c r="G65" s="21">
        <v>491</v>
      </c>
      <c r="H65" s="20" t="s">
        <v>210</v>
      </c>
      <c r="I65" s="20" t="s">
        <v>119</v>
      </c>
      <c r="J65" s="20"/>
      <c r="K65" s="20" t="s">
        <v>234</v>
      </c>
      <c r="L65" s="20" t="s">
        <v>212</v>
      </c>
      <c r="M65" s="22">
        <v>0.05</v>
      </c>
      <c r="N65" s="21">
        <v>1000208869</v>
      </c>
      <c r="O65" s="15"/>
      <c r="P65" s="23">
        <v>3377.4399999999996</v>
      </c>
      <c r="Q65" s="24">
        <v>0</v>
      </c>
      <c r="R65" s="24">
        <v>600</v>
      </c>
      <c r="S65" s="25">
        <f t="shared" si="3"/>
        <v>2777.4399999999996</v>
      </c>
      <c r="T65" s="26">
        <f t="shared" si="4"/>
        <v>571.42857142857144</v>
      </c>
      <c r="U65" s="22">
        <v>0</v>
      </c>
      <c r="V65" s="24">
        <v>0</v>
      </c>
      <c r="W65" s="27">
        <f t="shared" si="1"/>
        <v>28.571428571428555</v>
      </c>
      <c r="X65" s="28">
        <f t="shared" si="5"/>
        <v>600</v>
      </c>
      <c r="Y65" s="17">
        <v>7.4999999999999997E-2</v>
      </c>
      <c r="Z65" s="152">
        <f t="shared" si="2"/>
        <v>45</v>
      </c>
      <c r="AA65" s="22">
        <v>0</v>
      </c>
      <c r="AB65" s="28">
        <f t="shared" si="6"/>
        <v>600</v>
      </c>
      <c r="AC65" s="15"/>
    </row>
    <row r="66" spans="1:29" x14ac:dyDescent="0.3">
      <c r="A66" s="14" t="s">
        <v>205</v>
      </c>
      <c r="B66" s="20" t="s">
        <v>206</v>
      </c>
      <c r="C66" s="20" t="s">
        <v>228</v>
      </c>
      <c r="D66" s="20" t="s">
        <v>229</v>
      </c>
      <c r="E66" s="20" t="s">
        <v>67</v>
      </c>
      <c r="F66" s="20" t="s">
        <v>67</v>
      </c>
      <c r="G66" s="21">
        <v>491</v>
      </c>
      <c r="H66" s="20" t="s">
        <v>210</v>
      </c>
      <c r="I66" s="20" t="s">
        <v>152</v>
      </c>
      <c r="J66" s="20"/>
      <c r="K66" s="20" t="s">
        <v>234</v>
      </c>
      <c r="L66" s="20" t="s">
        <v>212</v>
      </c>
      <c r="M66" s="22">
        <v>0.05</v>
      </c>
      <c r="N66" s="21">
        <v>1000207265</v>
      </c>
      <c r="O66" s="15"/>
      <c r="P66" s="23">
        <v>2545.59</v>
      </c>
      <c r="Q66" s="24">
        <v>0</v>
      </c>
      <c r="R66" s="24">
        <v>400.74</v>
      </c>
      <c r="S66" s="25">
        <f t="shared" si="3"/>
        <v>2144.8500000000004</v>
      </c>
      <c r="T66" s="26">
        <f t="shared" si="4"/>
        <v>381.65714285714284</v>
      </c>
      <c r="U66" s="22">
        <v>0</v>
      </c>
      <c r="V66" s="24">
        <v>0</v>
      </c>
      <c r="W66" s="27">
        <f t="shared" ref="W66:W129" si="7">IF(L66="返现",T66*M66,R66-T66)</f>
        <v>19.082857142857165</v>
      </c>
      <c r="X66" s="28">
        <f t="shared" si="5"/>
        <v>400.74</v>
      </c>
      <c r="Y66" s="17">
        <v>7.4999999999999997E-2</v>
      </c>
      <c r="Z66" s="152">
        <f t="shared" ref="Z66:Z129" si="8">X66*Y66</f>
        <v>30.055499999999999</v>
      </c>
      <c r="AA66" s="22">
        <v>0</v>
      </c>
      <c r="AB66" s="28">
        <f t="shared" si="6"/>
        <v>400.74</v>
      </c>
      <c r="AC66" s="15"/>
    </row>
    <row r="67" spans="1:29" x14ac:dyDescent="0.3">
      <c r="A67" s="14" t="s">
        <v>205</v>
      </c>
      <c r="B67" s="20" t="s">
        <v>206</v>
      </c>
      <c r="C67" s="20" t="s">
        <v>228</v>
      </c>
      <c r="D67" s="20" t="s">
        <v>229</v>
      </c>
      <c r="E67" s="20" t="s">
        <v>22</v>
      </c>
      <c r="F67" s="20" t="s">
        <v>22</v>
      </c>
      <c r="G67" s="21">
        <v>491</v>
      </c>
      <c r="H67" s="20" t="s">
        <v>210</v>
      </c>
      <c r="I67" s="20" t="s">
        <v>94</v>
      </c>
      <c r="J67" s="20"/>
      <c r="K67" s="20" t="s">
        <v>234</v>
      </c>
      <c r="L67" s="20" t="s">
        <v>212</v>
      </c>
      <c r="M67" s="22">
        <v>0.05</v>
      </c>
      <c r="N67" s="21">
        <v>1000210344</v>
      </c>
      <c r="O67" s="15"/>
      <c r="P67" s="23">
        <v>1021.56</v>
      </c>
      <c r="Q67" s="24">
        <v>0</v>
      </c>
      <c r="R67" s="24">
        <v>1021.56</v>
      </c>
      <c r="S67" s="25">
        <f t="shared" ref="S67:S130" si="9">P67+Q67-R67</f>
        <v>0</v>
      </c>
      <c r="T67" s="26">
        <f t="shared" ref="T67:T130" si="10">IF(L67="折扣",R67/(1+AA67)*M67,IF(L67="返现",R67/(1+AA67),R67/(1+M67+AA67)))</f>
        <v>972.9142857142856</v>
      </c>
      <c r="U67" s="22">
        <v>0</v>
      </c>
      <c r="V67" s="24">
        <v>0</v>
      </c>
      <c r="W67" s="27">
        <f t="shared" si="7"/>
        <v>48.645714285714348</v>
      </c>
      <c r="X67" s="28">
        <f t="shared" ref="X67:X83" si="11">R67</f>
        <v>1021.56</v>
      </c>
      <c r="Y67" s="17">
        <v>7.4999999999999997E-2</v>
      </c>
      <c r="Z67" s="152">
        <f t="shared" si="8"/>
        <v>76.61699999999999</v>
      </c>
      <c r="AA67" s="22">
        <v>0</v>
      </c>
      <c r="AB67" s="28">
        <f t="shared" ref="AB67:AB83" si="12">X67</f>
        <v>1021.56</v>
      </c>
      <c r="AC67" s="15"/>
    </row>
    <row r="68" spans="1:29" x14ac:dyDescent="0.3">
      <c r="A68" s="14" t="s">
        <v>205</v>
      </c>
      <c r="B68" s="20" t="s">
        <v>206</v>
      </c>
      <c r="C68" s="20" t="s">
        <v>228</v>
      </c>
      <c r="D68" s="20" t="s">
        <v>254</v>
      </c>
      <c r="E68" s="20" t="s">
        <v>255</v>
      </c>
      <c r="F68" s="20" t="s">
        <v>255</v>
      </c>
      <c r="G68" s="21">
        <v>491</v>
      </c>
      <c r="H68" s="20" t="s">
        <v>210</v>
      </c>
      <c r="I68" s="20" t="s">
        <v>164</v>
      </c>
      <c r="J68" s="20"/>
      <c r="K68" s="20" t="s">
        <v>211</v>
      </c>
      <c r="L68" s="20" t="s">
        <v>212</v>
      </c>
      <c r="M68" s="22">
        <v>0.09</v>
      </c>
      <c r="N68" s="21">
        <v>1000205452</v>
      </c>
      <c r="O68" s="15"/>
      <c r="P68" s="23">
        <v>3653.04</v>
      </c>
      <c r="Q68" s="24">
        <v>0</v>
      </c>
      <c r="R68" s="24">
        <v>187.73</v>
      </c>
      <c r="S68" s="25">
        <f t="shared" si="9"/>
        <v>3465.31</v>
      </c>
      <c r="T68" s="26">
        <f t="shared" si="10"/>
        <v>172.22935779816513</v>
      </c>
      <c r="U68" s="22">
        <v>0</v>
      </c>
      <c r="V68" s="24">
        <v>0</v>
      </c>
      <c r="W68" s="27">
        <f t="shared" si="7"/>
        <v>15.500642201834864</v>
      </c>
      <c r="X68" s="28">
        <f t="shared" si="11"/>
        <v>187.73</v>
      </c>
      <c r="Y68" s="17">
        <v>0.15</v>
      </c>
      <c r="Z68" s="152">
        <f t="shared" si="8"/>
        <v>28.159499999999998</v>
      </c>
      <c r="AA68" s="22">
        <v>0</v>
      </c>
      <c r="AB68" s="28">
        <f t="shared" si="12"/>
        <v>187.73</v>
      </c>
      <c r="AC68" s="15"/>
    </row>
    <row r="69" spans="1:29" x14ac:dyDescent="0.3">
      <c r="A69" s="14" t="s">
        <v>205</v>
      </c>
      <c r="B69" s="20" t="s">
        <v>206</v>
      </c>
      <c r="C69" s="20" t="s">
        <v>228</v>
      </c>
      <c r="D69" s="20" t="s">
        <v>254</v>
      </c>
      <c r="E69" s="20" t="s">
        <v>255</v>
      </c>
      <c r="F69" s="20" t="s">
        <v>255</v>
      </c>
      <c r="G69" s="21">
        <v>491</v>
      </c>
      <c r="H69" s="20" t="s">
        <v>210</v>
      </c>
      <c r="I69" s="20" t="s">
        <v>31</v>
      </c>
      <c r="J69" s="20"/>
      <c r="K69" s="20" t="s">
        <v>211</v>
      </c>
      <c r="L69" s="20" t="s">
        <v>212</v>
      </c>
      <c r="M69" s="22">
        <v>0.09</v>
      </c>
      <c r="N69" s="21">
        <v>1000205448</v>
      </c>
      <c r="O69" s="15"/>
      <c r="P69" s="23">
        <v>3000</v>
      </c>
      <c r="Q69" s="24">
        <v>0</v>
      </c>
      <c r="R69" s="24">
        <v>822.68999999999994</v>
      </c>
      <c r="S69" s="25">
        <f t="shared" si="9"/>
        <v>2177.31</v>
      </c>
      <c r="T69" s="26">
        <f t="shared" si="10"/>
        <v>754.7614678899082</v>
      </c>
      <c r="U69" s="22">
        <v>0</v>
      </c>
      <c r="V69" s="24">
        <v>0</v>
      </c>
      <c r="W69" s="27">
        <f t="shared" si="7"/>
        <v>67.928532110091737</v>
      </c>
      <c r="X69" s="28">
        <f t="shared" si="11"/>
        <v>822.68999999999994</v>
      </c>
      <c r="Y69" s="17">
        <v>0.15</v>
      </c>
      <c r="Z69" s="152">
        <f t="shared" si="8"/>
        <v>123.40349999999998</v>
      </c>
      <c r="AA69" s="22">
        <v>0</v>
      </c>
      <c r="AB69" s="28">
        <f t="shared" si="12"/>
        <v>822.68999999999994</v>
      </c>
      <c r="AC69" s="15"/>
    </row>
    <row r="70" spans="1:29" x14ac:dyDescent="0.3">
      <c r="A70" s="14" t="s">
        <v>205</v>
      </c>
      <c r="B70" s="20" t="s">
        <v>206</v>
      </c>
      <c r="C70" s="20" t="s">
        <v>228</v>
      </c>
      <c r="D70" s="20" t="s">
        <v>254</v>
      </c>
      <c r="E70" s="20" t="s">
        <v>255</v>
      </c>
      <c r="F70" s="20" t="s">
        <v>255</v>
      </c>
      <c r="G70" s="21">
        <v>491</v>
      </c>
      <c r="H70" s="20" t="s">
        <v>210</v>
      </c>
      <c r="I70" s="20" t="s">
        <v>31</v>
      </c>
      <c r="J70" s="20"/>
      <c r="K70" s="20" t="s">
        <v>211</v>
      </c>
      <c r="L70" s="20" t="s">
        <v>212</v>
      </c>
      <c r="M70" s="22">
        <v>0.09</v>
      </c>
      <c r="N70" s="21">
        <v>1000205449</v>
      </c>
      <c r="O70" s="15"/>
      <c r="P70" s="23">
        <v>3000</v>
      </c>
      <c r="Q70" s="24">
        <v>0</v>
      </c>
      <c r="R70" s="24">
        <v>1922.0299999999997</v>
      </c>
      <c r="S70" s="25">
        <f t="shared" si="9"/>
        <v>1077.9700000000003</v>
      </c>
      <c r="T70" s="26">
        <f t="shared" si="10"/>
        <v>1763.3302752293575</v>
      </c>
      <c r="U70" s="22">
        <v>0</v>
      </c>
      <c r="V70" s="24">
        <v>0</v>
      </c>
      <c r="W70" s="27">
        <f t="shared" si="7"/>
        <v>158.69972477064221</v>
      </c>
      <c r="X70" s="28">
        <f t="shared" si="11"/>
        <v>1922.0299999999997</v>
      </c>
      <c r="Y70" s="17">
        <v>0.15</v>
      </c>
      <c r="Z70" s="152">
        <f t="shared" si="8"/>
        <v>288.30449999999996</v>
      </c>
      <c r="AA70" s="22">
        <v>0</v>
      </c>
      <c r="AB70" s="28">
        <f t="shared" si="12"/>
        <v>1922.0299999999997</v>
      </c>
      <c r="AC70" s="15"/>
    </row>
    <row r="71" spans="1:29" x14ac:dyDescent="0.3">
      <c r="A71" s="14" t="s">
        <v>205</v>
      </c>
      <c r="B71" s="20" t="s">
        <v>206</v>
      </c>
      <c r="C71" s="20" t="s">
        <v>228</v>
      </c>
      <c r="D71" s="20" t="s">
        <v>254</v>
      </c>
      <c r="E71" s="20" t="s">
        <v>255</v>
      </c>
      <c r="F71" s="20" t="s">
        <v>255</v>
      </c>
      <c r="G71" s="21">
        <v>491</v>
      </c>
      <c r="H71" s="20" t="s">
        <v>210</v>
      </c>
      <c r="I71" s="20" t="s">
        <v>31</v>
      </c>
      <c r="J71" s="20"/>
      <c r="K71" s="20" t="s">
        <v>211</v>
      </c>
      <c r="L71" s="20" t="s">
        <v>212</v>
      </c>
      <c r="M71" s="22">
        <v>0.09</v>
      </c>
      <c r="N71" s="21">
        <v>1000205450</v>
      </c>
      <c r="O71" s="15"/>
      <c r="P71" s="23">
        <v>3000</v>
      </c>
      <c r="Q71" s="24">
        <v>0</v>
      </c>
      <c r="R71" s="24">
        <v>4.8499999999999996</v>
      </c>
      <c r="S71" s="25">
        <f t="shared" si="9"/>
        <v>2995.15</v>
      </c>
      <c r="T71" s="26">
        <f t="shared" si="10"/>
        <v>4.4495412844036695</v>
      </c>
      <c r="U71" s="22">
        <v>0</v>
      </c>
      <c r="V71" s="24">
        <v>0</v>
      </c>
      <c r="W71" s="27">
        <f t="shared" si="7"/>
        <v>0.40045871559633017</v>
      </c>
      <c r="X71" s="28">
        <f t="shared" si="11"/>
        <v>4.8499999999999996</v>
      </c>
      <c r="Y71" s="17">
        <v>0.15</v>
      </c>
      <c r="Z71" s="152">
        <f t="shared" si="8"/>
        <v>0.72749999999999992</v>
      </c>
      <c r="AA71" s="22">
        <v>0</v>
      </c>
      <c r="AB71" s="28">
        <f t="shared" si="12"/>
        <v>4.8499999999999996</v>
      </c>
      <c r="AC71" s="15"/>
    </row>
    <row r="72" spans="1:29" x14ac:dyDescent="0.3">
      <c r="A72" s="14" t="s">
        <v>205</v>
      </c>
      <c r="B72" s="20" t="s">
        <v>206</v>
      </c>
      <c r="C72" s="20" t="s">
        <v>228</v>
      </c>
      <c r="D72" s="20" t="s">
        <v>254</v>
      </c>
      <c r="E72" s="20" t="s">
        <v>255</v>
      </c>
      <c r="F72" s="20" t="s">
        <v>255</v>
      </c>
      <c r="G72" s="21">
        <v>491</v>
      </c>
      <c r="H72" s="20" t="s">
        <v>210</v>
      </c>
      <c r="I72" s="20" t="s">
        <v>31</v>
      </c>
      <c r="J72" s="20"/>
      <c r="K72" s="20" t="s">
        <v>211</v>
      </c>
      <c r="L72" s="20" t="s">
        <v>212</v>
      </c>
      <c r="M72" s="22">
        <v>0.09</v>
      </c>
      <c r="N72" s="21">
        <v>1000205451</v>
      </c>
      <c r="O72" s="15"/>
      <c r="P72" s="23">
        <v>3000</v>
      </c>
      <c r="Q72" s="24">
        <v>0</v>
      </c>
      <c r="R72" s="24">
        <v>345.66</v>
      </c>
      <c r="S72" s="25">
        <f t="shared" si="9"/>
        <v>2654.34</v>
      </c>
      <c r="T72" s="26">
        <f t="shared" si="10"/>
        <v>317.1192660550459</v>
      </c>
      <c r="U72" s="22">
        <v>0</v>
      </c>
      <c r="V72" s="24">
        <v>0</v>
      </c>
      <c r="W72" s="27">
        <f t="shared" si="7"/>
        <v>28.540733944954127</v>
      </c>
      <c r="X72" s="28">
        <f t="shared" si="11"/>
        <v>345.66</v>
      </c>
      <c r="Y72" s="17">
        <v>0.15</v>
      </c>
      <c r="Z72" s="152">
        <f t="shared" si="8"/>
        <v>51.849000000000004</v>
      </c>
      <c r="AA72" s="22">
        <v>0</v>
      </c>
      <c r="AB72" s="28">
        <f t="shared" si="12"/>
        <v>345.66</v>
      </c>
      <c r="AC72" s="15"/>
    </row>
    <row r="73" spans="1:29" x14ac:dyDescent="0.3">
      <c r="A73" s="14" t="s">
        <v>205</v>
      </c>
      <c r="B73" s="20" t="s">
        <v>206</v>
      </c>
      <c r="C73" s="20" t="s">
        <v>228</v>
      </c>
      <c r="D73" s="20" t="s">
        <v>235</v>
      </c>
      <c r="E73" s="20" t="s">
        <v>256</v>
      </c>
      <c r="F73" s="20" t="s">
        <v>257</v>
      </c>
      <c r="G73" s="21">
        <v>491</v>
      </c>
      <c r="H73" s="20" t="s">
        <v>210</v>
      </c>
      <c r="I73" s="20" t="s">
        <v>258</v>
      </c>
      <c r="J73" s="20"/>
      <c r="K73" s="20" t="s">
        <v>234</v>
      </c>
      <c r="L73" s="20" t="s">
        <v>212</v>
      </c>
      <c r="M73" s="22">
        <v>0.05</v>
      </c>
      <c r="N73" s="21">
        <v>1000206646</v>
      </c>
      <c r="O73" s="15"/>
      <c r="P73" s="23">
        <v>2217.08</v>
      </c>
      <c r="Q73" s="24">
        <v>0</v>
      </c>
      <c r="R73" s="24">
        <v>0</v>
      </c>
      <c r="S73" s="25">
        <f t="shared" si="9"/>
        <v>2217.08</v>
      </c>
      <c r="T73" s="26">
        <f t="shared" si="10"/>
        <v>0</v>
      </c>
      <c r="U73" s="22">
        <v>0</v>
      </c>
      <c r="V73" s="24">
        <v>0</v>
      </c>
      <c r="W73" s="27">
        <f t="shared" si="7"/>
        <v>0</v>
      </c>
      <c r="X73" s="28">
        <f t="shared" si="11"/>
        <v>0</v>
      </c>
      <c r="Y73" s="17">
        <v>7.4999999999999997E-2</v>
      </c>
      <c r="Z73" s="152">
        <f t="shared" si="8"/>
        <v>0</v>
      </c>
      <c r="AA73" s="22">
        <v>0</v>
      </c>
      <c r="AB73" s="28">
        <f t="shared" si="12"/>
        <v>0</v>
      </c>
      <c r="AC73" s="15"/>
    </row>
    <row r="74" spans="1:29" x14ac:dyDescent="0.3">
      <c r="A74" s="14" t="s">
        <v>205</v>
      </c>
      <c r="B74" s="20" t="s">
        <v>206</v>
      </c>
      <c r="C74" s="20" t="s">
        <v>228</v>
      </c>
      <c r="D74" s="20" t="s">
        <v>235</v>
      </c>
      <c r="E74" s="20" t="s">
        <v>259</v>
      </c>
      <c r="F74" s="20" t="s">
        <v>259</v>
      </c>
      <c r="G74" s="21">
        <v>491</v>
      </c>
      <c r="H74" s="20" t="s">
        <v>210</v>
      </c>
      <c r="I74" s="20" t="s">
        <v>260</v>
      </c>
      <c r="J74" s="20"/>
      <c r="K74" s="20" t="s">
        <v>211</v>
      </c>
      <c r="L74" s="20" t="s">
        <v>212</v>
      </c>
      <c r="M74" s="22">
        <v>0.08</v>
      </c>
      <c r="N74" s="21">
        <v>1000206572</v>
      </c>
      <c r="O74" s="15"/>
      <c r="P74" s="23">
        <v>300000</v>
      </c>
      <c r="Q74" s="24">
        <v>0</v>
      </c>
      <c r="R74" s="24">
        <v>0</v>
      </c>
      <c r="S74" s="25">
        <f t="shared" si="9"/>
        <v>300000</v>
      </c>
      <c r="T74" s="26">
        <f t="shared" si="10"/>
        <v>0</v>
      </c>
      <c r="U74" s="22">
        <v>0</v>
      </c>
      <c r="V74" s="24">
        <v>0</v>
      </c>
      <c r="W74" s="27">
        <f t="shared" si="7"/>
        <v>0</v>
      </c>
      <c r="X74" s="28">
        <f t="shared" si="11"/>
        <v>0</v>
      </c>
      <c r="Y74" s="17">
        <v>0.15</v>
      </c>
      <c r="Z74" s="152">
        <f t="shared" si="8"/>
        <v>0</v>
      </c>
      <c r="AA74" s="22">
        <v>0</v>
      </c>
      <c r="AB74" s="28">
        <f t="shared" si="12"/>
        <v>0</v>
      </c>
      <c r="AC74" s="15"/>
    </row>
    <row r="75" spans="1:29" x14ac:dyDescent="0.3">
      <c r="A75" s="14" t="s">
        <v>205</v>
      </c>
      <c r="B75" s="20" t="s">
        <v>206</v>
      </c>
      <c r="C75" s="20" t="s">
        <v>228</v>
      </c>
      <c r="D75" s="20" t="s">
        <v>235</v>
      </c>
      <c r="E75" s="20" t="s">
        <v>261</v>
      </c>
      <c r="F75" s="20" t="s">
        <v>262</v>
      </c>
      <c r="G75" s="21">
        <v>491</v>
      </c>
      <c r="H75" s="20" t="s">
        <v>210</v>
      </c>
      <c r="I75" s="20" t="s">
        <v>263</v>
      </c>
      <c r="J75" s="20"/>
      <c r="K75" s="20" t="s">
        <v>234</v>
      </c>
      <c r="L75" s="20" t="s">
        <v>212</v>
      </c>
      <c r="M75" s="22">
        <v>0.01</v>
      </c>
      <c r="N75" s="21">
        <v>1000206879</v>
      </c>
      <c r="O75" s="15"/>
      <c r="P75" s="23">
        <v>7187</v>
      </c>
      <c r="Q75" s="24">
        <v>0</v>
      </c>
      <c r="R75" s="24">
        <v>0</v>
      </c>
      <c r="S75" s="25">
        <f t="shared" si="9"/>
        <v>7187</v>
      </c>
      <c r="T75" s="26">
        <f t="shared" si="10"/>
        <v>0</v>
      </c>
      <c r="U75" s="22">
        <v>0</v>
      </c>
      <c r="V75" s="24">
        <v>0</v>
      </c>
      <c r="W75" s="27">
        <f t="shared" si="7"/>
        <v>0</v>
      </c>
      <c r="X75" s="28">
        <f t="shared" si="11"/>
        <v>0</v>
      </c>
      <c r="Y75" s="17">
        <v>7.4999999999999997E-2</v>
      </c>
      <c r="Z75" s="152">
        <f t="shared" si="8"/>
        <v>0</v>
      </c>
      <c r="AA75" s="22">
        <v>0</v>
      </c>
      <c r="AB75" s="28">
        <f t="shared" si="12"/>
        <v>0</v>
      </c>
      <c r="AC75" s="15"/>
    </row>
    <row r="76" spans="1:29" x14ac:dyDescent="0.3">
      <c r="A76" s="14" t="s">
        <v>205</v>
      </c>
      <c r="B76" s="20" t="s">
        <v>206</v>
      </c>
      <c r="C76" s="20" t="s">
        <v>228</v>
      </c>
      <c r="D76" s="20" t="s">
        <v>235</v>
      </c>
      <c r="E76" s="20" t="s">
        <v>18</v>
      </c>
      <c r="F76" s="20" t="s">
        <v>18</v>
      </c>
      <c r="G76" s="21">
        <v>491</v>
      </c>
      <c r="H76" s="20" t="s">
        <v>210</v>
      </c>
      <c r="I76" s="20" t="s">
        <v>16</v>
      </c>
      <c r="J76" s="20"/>
      <c r="K76" s="20" t="s">
        <v>264</v>
      </c>
      <c r="L76" s="20" t="s">
        <v>212</v>
      </c>
      <c r="M76" s="22">
        <v>0.1</v>
      </c>
      <c r="N76" s="21">
        <v>1000205607</v>
      </c>
      <c r="O76" s="15"/>
      <c r="P76" s="23">
        <v>-289071.52</v>
      </c>
      <c r="Q76" s="24">
        <v>0</v>
      </c>
      <c r="R76" s="24">
        <v>578738.93000000005</v>
      </c>
      <c r="S76" s="25">
        <f t="shared" si="9"/>
        <v>-867810.45000000007</v>
      </c>
      <c r="T76" s="26">
        <f t="shared" si="10"/>
        <v>526126.30000000005</v>
      </c>
      <c r="U76" s="22">
        <v>0</v>
      </c>
      <c r="V76" s="24">
        <v>0</v>
      </c>
      <c r="W76" s="27">
        <f t="shared" si="7"/>
        <v>52612.630000000005</v>
      </c>
      <c r="X76" s="28">
        <f t="shared" si="11"/>
        <v>578738.93000000005</v>
      </c>
      <c r="Y76" s="17">
        <v>0.15</v>
      </c>
      <c r="Z76" s="152">
        <f t="shared" si="8"/>
        <v>86810.839500000002</v>
      </c>
      <c r="AA76" s="22">
        <v>0</v>
      </c>
      <c r="AB76" s="28">
        <f t="shared" si="12"/>
        <v>578738.93000000005</v>
      </c>
      <c r="AC76" s="15"/>
    </row>
    <row r="77" spans="1:29" x14ac:dyDescent="0.3">
      <c r="A77" s="14" t="s">
        <v>205</v>
      </c>
      <c r="B77" s="20" t="s">
        <v>206</v>
      </c>
      <c r="C77" s="20" t="s">
        <v>228</v>
      </c>
      <c r="D77" s="20" t="s">
        <v>235</v>
      </c>
      <c r="E77" s="20" t="s">
        <v>5221</v>
      </c>
      <c r="F77" s="20" t="s">
        <v>5221</v>
      </c>
      <c r="G77" s="21">
        <v>491</v>
      </c>
      <c r="H77" s="20" t="s">
        <v>210</v>
      </c>
      <c r="I77" s="20" t="s">
        <v>260</v>
      </c>
      <c r="J77" s="20"/>
      <c r="K77" s="20" t="s">
        <v>211</v>
      </c>
      <c r="L77" s="20" t="s">
        <v>212</v>
      </c>
      <c r="M77" s="22">
        <v>7.0000000000000007E-2</v>
      </c>
      <c r="N77" s="21">
        <v>1000206572</v>
      </c>
      <c r="O77" s="15"/>
      <c r="P77" s="23">
        <v>-44027.479999999996</v>
      </c>
      <c r="Q77" s="24">
        <v>0</v>
      </c>
      <c r="R77" s="24">
        <v>0</v>
      </c>
      <c r="S77" s="25">
        <f t="shared" si="9"/>
        <v>-44027.479999999996</v>
      </c>
      <c r="T77" s="26">
        <f t="shared" si="10"/>
        <v>0</v>
      </c>
      <c r="U77" s="22">
        <v>0</v>
      </c>
      <c r="V77" s="24">
        <v>0</v>
      </c>
      <c r="W77" s="27">
        <f t="shared" si="7"/>
        <v>0</v>
      </c>
      <c r="X77" s="28">
        <f t="shared" si="11"/>
        <v>0</v>
      </c>
      <c r="Y77" s="17">
        <v>0.15</v>
      </c>
      <c r="Z77" s="152">
        <f t="shared" si="8"/>
        <v>0</v>
      </c>
      <c r="AA77" s="22">
        <v>0</v>
      </c>
      <c r="AB77" s="28">
        <f t="shared" si="12"/>
        <v>0</v>
      </c>
      <c r="AC77" s="15"/>
    </row>
    <row r="78" spans="1:29" x14ac:dyDescent="0.3">
      <c r="A78" s="14" t="s">
        <v>205</v>
      </c>
      <c r="B78" s="20" t="s">
        <v>206</v>
      </c>
      <c r="C78" s="20" t="s">
        <v>207</v>
      </c>
      <c r="D78" s="20" t="s">
        <v>208</v>
      </c>
      <c r="E78" s="20" t="s">
        <v>209</v>
      </c>
      <c r="F78" s="20" t="s">
        <v>209</v>
      </c>
      <c r="G78" s="21">
        <v>491</v>
      </c>
      <c r="H78" s="20" t="s">
        <v>210</v>
      </c>
      <c r="I78" s="20" t="s">
        <v>91</v>
      </c>
      <c r="J78" s="20"/>
      <c r="K78" s="20" t="s">
        <v>264</v>
      </c>
      <c r="L78" s="20" t="s">
        <v>212</v>
      </c>
      <c r="M78" s="22">
        <v>0.08</v>
      </c>
      <c r="N78" s="21">
        <v>1000206660</v>
      </c>
      <c r="O78" s="15"/>
      <c r="P78" s="23">
        <v>-394.64</v>
      </c>
      <c r="Q78" s="24">
        <v>0</v>
      </c>
      <c r="R78" s="24">
        <v>95.340000000000018</v>
      </c>
      <c r="S78" s="25">
        <f t="shared" si="9"/>
        <v>-489.98</v>
      </c>
      <c r="T78" s="26">
        <f t="shared" si="10"/>
        <v>88.277777777777786</v>
      </c>
      <c r="U78" s="22">
        <v>0</v>
      </c>
      <c r="V78" s="24">
        <v>0</v>
      </c>
      <c r="W78" s="27">
        <f t="shared" si="7"/>
        <v>7.0622222222222319</v>
      </c>
      <c r="X78" s="28">
        <f t="shared" si="11"/>
        <v>95.340000000000018</v>
      </c>
      <c r="Y78" s="17">
        <v>0.15</v>
      </c>
      <c r="Z78" s="152">
        <f t="shared" si="8"/>
        <v>14.301000000000002</v>
      </c>
      <c r="AA78" s="22">
        <v>0</v>
      </c>
      <c r="AB78" s="28">
        <f t="shared" si="12"/>
        <v>95.340000000000018</v>
      </c>
      <c r="AC78" s="15"/>
    </row>
    <row r="79" spans="1:29" x14ac:dyDescent="0.3">
      <c r="A79" s="14" t="s">
        <v>205</v>
      </c>
      <c r="B79" s="20" t="s">
        <v>206</v>
      </c>
      <c r="C79" s="20" t="s">
        <v>228</v>
      </c>
      <c r="D79" s="20" t="s">
        <v>235</v>
      </c>
      <c r="E79" s="20" t="s">
        <v>239</v>
      </c>
      <c r="F79" s="20" t="s">
        <v>240</v>
      </c>
      <c r="G79" s="21">
        <v>491</v>
      </c>
      <c r="H79" s="20" t="s">
        <v>210</v>
      </c>
      <c r="I79" s="20" t="s">
        <v>102</v>
      </c>
      <c r="J79" s="20"/>
      <c r="K79" s="20" t="s">
        <v>264</v>
      </c>
      <c r="L79" s="20" t="s">
        <v>212</v>
      </c>
      <c r="M79" s="22">
        <v>0.05</v>
      </c>
      <c r="N79" s="21">
        <v>1000209684</v>
      </c>
      <c r="O79" s="15"/>
      <c r="P79" s="23">
        <v>-4939.74</v>
      </c>
      <c r="Q79" s="24">
        <v>0</v>
      </c>
      <c r="R79" s="24">
        <v>6909.3200000000006</v>
      </c>
      <c r="S79" s="25">
        <f t="shared" si="9"/>
        <v>-11849.060000000001</v>
      </c>
      <c r="T79" s="26">
        <f t="shared" si="10"/>
        <v>6580.304761904762</v>
      </c>
      <c r="U79" s="22">
        <v>0</v>
      </c>
      <c r="V79" s="24">
        <v>0</v>
      </c>
      <c r="W79" s="27">
        <f t="shared" si="7"/>
        <v>329.0152380952386</v>
      </c>
      <c r="X79" s="28">
        <f t="shared" si="11"/>
        <v>6909.3200000000006</v>
      </c>
      <c r="Y79" s="17">
        <v>0.15</v>
      </c>
      <c r="Z79" s="152">
        <f t="shared" si="8"/>
        <v>1036.3980000000001</v>
      </c>
      <c r="AA79" s="22">
        <v>0</v>
      </c>
      <c r="AB79" s="28">
        <f t="shared" si="12"/>
        <v>6909.3200000000006</v>
      </c>
      <c r="AC79" s="15"/>
    </row>
    <row r="80" spans="1:29" x14ac:dyDescent="0.3">
      <c r="A80" s="14" t="s">
        <v>205</v>
      </c>
      <c r="B80" s="15" t="s">
        <v>206</v>
      </c>
      <c r="C80" s="15" t="s">
        <v>207</v>
      </c>
      <c r="D80" s="15" t="s">
        <v>208</v>
      </c>
      <c r="E80" s="15" t="s">
        <v>209</v>
      </c>
      <c r="F80" s="15" t="s">
        <v>209</v>
      </c>
      <c r="G80" s="16">
        <v>491</v>
      </c>
      <c r="H80" s="15" t="s">
        <v>210</v>
      </c>
      <c r="I80" s="15" t="s">
        <v>132</v>
      </c>
      <c r="J80" s="15"/>
      <c r="K80" s="15" t="s">
        <v>264</v>
      </c>
      <c r="L80" s="15" t="s">
        <v>212</v>
      </c>
      <c r="M80" s="17">
        <v>0.08</v>
      </c>
      <c r="N80" s="18">
        <v>1000206663</v>
      </c>
      <c r="O80" s="15"/>
      <c r="P80" s="19">
        <v>0</v>
      </c>
      <c r="Q80" s="19">
        <v>0</v>
      </c>
      <c r="R80" s="24">
        <v>1.28</v>
      </c>
      <c r="S80" s="25">
        <f t="shared" si="9"/>
        <v>-1.28</v>
      </c>
      <c r="T80" s="26">
        <f t="shared" si="10"/>
        <v>1.1851851851851851</v>
      </c>
      <c r="U80" s="17">
        <v>0</v>
      </c>
      <c r="V80" s="24">
        <v>0</v>
      </c>
      <c r="W80" s="27">
        <f t="shared" si="7"/>
        <v>9.4814814814814907E-2</v>
      </c>
      <c r="X80" s="28">
        <f t="shared" si="11"/>
        <v>1.28</v>
      </c>
      <c r="Y80" s="17">
        <v>0.15</v>
      </c>
      <c r="Z80" s="152">
        <f t="shared" si="8"/>
        <v>0.192</v>
      </c>
      <c r="AA80" s="17">
        <v>0</v>
      </c>
      <c r="AB80" s="28">
        <f t="shared" si="12"/>
        <v>1.28</v>
      </c>
      <c r="AC80" s="15"/>
    </row>
    <row r="81" spans="1:29" x14ac:dyDescent="0.3">
      <c r="A81" s="14" t="s">
        <v>205</v>
      </c>
      <c r="B81" s="15" t="s">
        <v>206</v>
      </c>
      <c r="C81" s="15" t="s">
        <v>207</v>
      </c>
      <c r="D81" s="15" t="s">
        <v>208</v>
      </c>
      <c r="E81" s="15" t="s">
        <v>209</v>
      </c>
      <c r="F81" s="15" t="s">
        <v>209</v>
      </c>
      <c r="G81" s="16">
        <v>491</v>
      </c>
      <c r="H81" s="15" t="s">
        <v>210</v>
      </c>
      <c r="I81" s="15" t="s">
        <v>134</v>
      </c>
      <c r="J81" s="15"/>
      <c r="K81" s="15" t="s">
        <v>264</v>
      </c>
      <c r="L81" s="15" t="s">
        <v>212</v>
      </c>
      <c r="M81" s="17">
        <v>0.08</v>
      </c>
      <c r="N81" s="18">
        <v>1000206664</v>
      </c>
      <c r="O81" s="15"/>
      <c r="P81" s="19">
        <v>0</v>
      </c>
      <c r="Q81" s="19">
        <v>0</v>
      </c>
      <c r="R81" s="24">
        <v>1.21</v>
      </c>
      <c r="S81" s="25">
        <f t="shared" si="9"/>
        <v>-1.21</v>
      </c>
      <c r="T81" s="26">
        <f t="shared" si="10"/>
        <v>1.1203703703703702</v>
      </c>
      <c r="U81" s="17">
        <v>0</v>
      </c>
      <c r="V81" s="24">
        <v>0</v>
      </c>
      <c r="W81" s="27">
        <f t="shared" si="7"/>
        <v>8.9629629629629726E-2</v>
      </c>
      <c r="X81" s="28">
        <f t="shared" si="11"/>
        <v>1.21</v>
      </c>
      <c r="Y81" s="17">
        <v>0.15</v>
      </c>
      <c r="Z81" s="152">
        <f t="shared" si="8"/>
        <v>0.18149999999999999</v>
      </c>
      <c r="AA81" s="17">
        <v>0</v>
      </c>
      <c r="AB81" s="28">
        <f t="shared" si="12"/>
        <v>1.21</v>
      </c>
      <c r="AC81" s="15"/>
    </row>
    <row r="82" spans="1:29" x14ac:dyDescent="0.3">
      <c r="A82" s="14" t="s">
        <v>205</v>
      </c>
      <c r="B82" s="15" t="s">
        <v>206</v>
      </c>
      <c r="C82" s="15" t="s">
        <v>207</v>
      </c>
      <c r="D82" s="15" t="s">
        <v>208</v>
      </c>
      <c r="E82" s="15" t="s">
        <v>209</v>
      </c>
      <c r="F82" s="15" t="s">
        <v>209</v>
      </c>
      <c r="G82" s="16">
        <v>491</v>
      </c>
      <c r="H82" s="15" t="s">
        <v>210</v>
      </c>
      <c r="I82" s="15" t="s">
        <v>136</v>
      </c>
      <c r="J82" s="15"/>
      <c r="K82" s="15" t="s">
        <v>265</v>
      </c>
      <c r="L82" s="15" t="s">
        <v>212</v>
      </c>
      <c r="M82" s="17">
        <v>0.08</v>
      </c>
      <c r="N82" s="18">
        <v>1000206661</v>
      </c>
      <c r="O82" s="15"/>
      <c r="P82" s="19">
        <v>0</v>
      </c>
      <c r="Q82" s="19">
        <v>0</v>
      </c>
      <c r="R82" s="24">
        <v>0.65</v>
      </c>
      <c r="S82" s="25">
        <f t="shared" si="9"/>
        <v>-0.65</v>
      </c>
      <c r="T82" s="26">
        <f t="shared" si="10"/>
        <v>0.60185185185185186</v>
      </c>
      <c r="U82" s="17">
        <v>0</v>
      </c>
      <c r="V82" s="24">
        <v>0</v>
      </c>
      <c r="W82" s="27">
        <f t="shared" si="7"/>
        <v>4.8148148148148162E-2</v>
      </c>
      <c r="X82" s="28">
        <f t="shared" si="11"/>
        <v>0.65</v>
      </c>
      <c r="Y82" s="17">
        <v>0.15</v>
      </c>
      <c r="Z82" s="152">
        <f t="shared" si="8"/>
        <v>9.7500000000000003E-2</v>
      </c>
      <c r="AA82" s="17">
        <v>0</v>
      </c>
      <c r="AB82" s="28">
        <f t="shared" si="12"/>
        <v>0.65</v>
      </c>
      <c r="AC82" s="15"/>
    </row>
    <row r="83" spans="1:29" x14ac:dyDescent="0.3">
      <c r="A83" s="14" t="s">
        <v>205</v>
      </c>
      <c r="B83" s="15" t="s">
        <v>206</v>
      </c>
      <c r="C83" s="15" t="s">
        <v>207</v>
      </c>
      <c r="D83" s="15" t="s">
        <v>208</v>
      </c>
      <c r="E83" s="15" t="s">
        <v>209</v>
      </c>
      <c r="F83" s="15" t="s">
        <v>209</v>
      </c>
      <c r="G83" s="16">
        <v>491</v>
      </c>
      <c r="H83" s="15" t="s">
        <v>210</v>
      </c>
      <c r="I83" s="15" t="s">
        <v>138</v>
      </c>
      <c r="J83" s="15"/>
      <c r="K83" s="15" t="s">
        <v>264</v>
      </c>
      <c r="L83" s="15" t="s">
        <v>212</v>
      </c>
      <c r="M83" s="17">
        <v>0.08</v>
      </c>
      <c r="N83" s="18">
        <v>1000206662</v>
      </c>
      <c r="O83" s="15"/>
      <c r="P83" s="19">
        <v>0</v>
      </c>
      <c r="Q83" s="19">
        <v>0</v>
      </c>
      <c r="R83" s="24">
        <v>0.09</v>
      </c>
      <c r="S83" s="25">
        <f t="shared" si="9"/>
        <v>-0.09</v>
      </c>
      <c r="T83" s="26">
        <f t="shared" si="10"/>
        <v>8.3333333333333329E-2</v>
      </c>
      <c r="U83" s="17">
        <v>0</v>
      </c>
      <c r="V83" s="24">
        <v>0</v>
      </c>
      <c r="W83" s="27">
        <f t="shared" si="7"/>
        <v>6.666666666666668E-3</v>
      </c>
      <c r="X83" s="28">
        <f t="shared" si="11"/>
        <v>0.09</v>
      </c>
      <c r="Y83" s="17">
        <v>0.15</v>
      </c>
      <c r="Z83" s="152">
        <f t="shared" si="8"/>
        <v>1.35E-2</v>
      </c>
      <c r="AA83" s="17">
        <v>0</v>
      </c>
      <c r="AB83" s="28">
        <f t="shared" si="12"/>
        <v>0.09</v>
      </c>
      <c r="AC83" s="15"/>
    </row>
    <row r="84" spans="1:29" x14ac:dyDescent="0.3">
      <c r="A84" s="14" t="s">
        <v>267</v>
      </c>
      <c r="B84" s="15" t="s">
        <v>206</v>
      </c>
      <c r="C84" s="15" t="s">
        <v>207</v>
      </c>
      <c r="D84" s="15" t="s">
        <v>208</v>
      </c>
      <c r="E84" s="15" t="s">
        <v>268</v>
      </c>
      <c r="F84" s="15" t="s">
        <v>268</v>
      </c>
      <c r="G84" s="16">
        <v>493</v>
      </c>
      <c r="H84" s="15" t="s">
        <v>269</v>
      </c>
      <c r="I84" s="15" t="s">
        <v>270</v>
      </c>
      <c r="J84" s="15"/>
      <c r="K84" s="15" t="s">
        <v>234</v>
      </c>
      <c r="L84" s="15" t="s">
        <v>212</v>
      </c>
      <c r="M84" s="17">
        <v>0.05</v>
      </c>
      <c r="N84" s="18">
        <v>1000207388</v>
      </c>
      <c r="O84" s="15"/>
      <c r="P84" s="19">
        <v>33520.490000000005</v>
      </c>
      <c r="Q84" s="19">
        <v>84000</v>
      </c>
      <c r="R84" s="24">
        <v>92352.449999999983</v>
      </c>
      <c r="S84" s="25">
        <f t="shared" si="9"/>
        <v>25168.040000000023</v>
      </c>
      <c r="T84" s="26">
        <f t="shared" si="10"/>
        <v>87954.714285714261</v>
      </c>
      <c r="U84" s="17">
        <v>0</v>
      </c>
      <c r="V84" s="24">
        <v>0</v>
      </c>
      <c r="W84" s="27">
        <f t="shared" si="7"/>
        <v>4397.7357142857218</v>
      </c>
      <c r="X84" s="28">
        <f>R84</f>
        <v>92352.449999999983</v>
      </c>
      <c r="Y84" s="17">
        <v>6.5000000000000002E-2</v>
      </c>
      <c r="Z84" s="152">
        <f t="shared" si="8"/>
        <v>6002.9092499999988</v>
      </c>
      <c r="AA84" s="17">
        <v>0</v>
      </c>
      <c r="AB84" s="28">
        <f>X84</f>
        <v>92352.449999999983</v>
      </c>
      <c r="AC84" s="15"/>
    </row>
    <row r="85" spans="1:29" x14ac:dyDescent="0.3">
      <c r="A85" s="14" t="s">
        <v>271</v>
      </c>
      <c r="B85" s="15" t="s">
        <v>206</v>
      </c>
      <c r="C85" s="15" t="s">
        <v>228</v>
      </c>
      <c r="D85" s="15" t="s">
        <v>229</v>
      </c>
      <c r="E85" s="15" t="s">
        <v>272</v>
      </c>
      <c r="F85" s="15" t="s">
        <v>272</v>
      </c>
      <c r="G85" s="16">
        <v>493</v>
      </c>
      <c r="H85" s="15" t="s">
        <v>269</v>
      </c>
      <c r="I85" s="15" t="s">
        <v>273</v>
      </c>
      <c r="J85" s="15"/>
      <c r="K85" s="15" t="s">
        <v>234</v>
      </c>
      <c r="L85" s="15" t="s">
        <v>212</v>
      </c>
      <c r="M85" s="17">
        <v>0.05</v>
      </c>
      <c r="N85" s="18">
        <v>1000206407</v>
      </c>
      <c r="O85" s="15"/>
      <c r="P85" s="19">
        <v>3150</v>
      </c>
      <c r="Q85" s="19">
        <v>-3150</v>
      </c>
      <c r="R85" s="24">
        <v>0</v>
      </c>
      <c r="S85" s="25">
        <f t="shared" si="9"/>
        <v>0</v>
      </c>
      <c r="T85" s="26">
        <f t="shared" si="10"/>
        <v>0</v>
      </c>
      <c r="U85" s="17">
        <v>0</v>
      </c>
      <c r="V85" s="24">
        <v>0</v>
      </c>
      <c r="W85" s="27">
        <f t="shared" si="7"/>
        <v>0</v>
      </c>
      <c r="X85" s="28">
        <f t="shared" ref="X85:X94" si="13">R85</f>
        <v>0</v>
      </c>
      <c r="Y85" s="17">
        <v>6.5000000000000002E-2</v>
      </c>
      <c r="Z85" s="152">
        <f t="shared" si="8"/>
        <v>0</v>
      </c>
      <c r="AA85" s="17">
        <v>0</v>
      </c>
      <c r="AB85" s="28">
        <f t="shared" ref="AB85:AB94" si="14">X85</f>
        <v>0</v>
      </c>
      <c r="AC85" s="15"/>
    </row>
    <row r="86" spans="1:29" x14ac:dyDescent="0.3">
      <c r="A86" s="14" t="s">
        <v>271</v>
      </c>
      <c r="B86" s="15" t="s">
        <v>206</v>
      </c>
      <c r="C86" s="15" t="s">
        <v>228</v>
      </c>
      <c r="D86" s="15" t="s">
        <v>229</v>
      </c>
      <c r="E86" s="15" t="s">
        <v>274</v>
      </c>
      <c r="F86" s="15" t="s">
        <v>274</v>
      </c>
      <c r="G86" s="16">
        <v>493</v>
      </c>
      <c r="H86" s="15" t="s">
        <v>269</v>
      </c>
      <c r="I86" s="15" t="s">
        <v>275</v>
      </c>
      <c r="J86" s="15"/>
      <c r="K86" s="15" t="s">
        <v>234</v>
      </c>
      <c r="L86" s="15" t="s">
        <v>212</v>
      </c>
      <c r="M86" s="17">
        <v>0.04</v>
      </c>
      <c r="N86" s="18">
        <v>1000216180</v>
      </c>
      <c r="O86" s="15"/>
      <c r="P86" s="19">
        <v>0</v>
      </c>
      <c r="Q86" s="19">
        <v>20800</v>
      </c>
      <c r="R86" s="24">
        <v>0</v>
      </c>
      <c r="S86" s="25">
        <f t="shared" si="9"/>
        <v>20800</v>
      </c>
      <c r="T86" s="26">
        <f t="shared" si="10"/>
        <v>0</v>
      </c>
      <c r="U86" s="17">
        <v>0</v>
      </c>
      <c r="V86" s="24">
        <v>0</v>
      </c>
      <c r="W86" s="27">
        <f t="shared" si="7"/>
        <v>0</v>
      </c>
      <c r="X86" s="28">
        <f t="shared" si="13"/>
        <v>0</v>
      </c>
      <c r="Y86" s="17">
        <v>6.5000000000000002E-2</v>
      </c>
      <c r="Z86" s="152">
        <f t="shared" si="8"/>
        <v>0</v>
      </c>
      <c r="AA86" s="17">
        <v>0</v>
      </c>
      <c r="AB86" s="28">
        <f t="shared" si="14"/>
        <v>0</v>
      </c>
      <c r="AC86" s="15"/>
    </row>
    <row r="87" spans="1:29" x14ac:dyDescent="0.3">
      <c r="A87" s="14" t="s">
        <v>271</v>
      </c>
      <c r="B87" s="15" t="s">
        <v>206</v>
      </c>
      <c r="C87" s="15" t="s">
        <v>228</v>
      </c>
      <c r="D87" s="15" t="s">
        <v>235</v>
      </c>
      <c r="E87" s="15" t="s">
        <v>276</v>
      </c>
      <c r="F87" s="15" t="s">
        <v>277</v>
      </c>
      <c r="G87" s="16">
        <v>492</v>
      </c>
      <c r="H87" s="15" t="s">
        <v>278</v>
      </c>
      <c r="I87" s="15" t="s">
        <v>279</v>
      </c>
      <c r="J87" s="15"/>
      <c r="K87" s="15" t="s">
        <v>211</v>
      </c>
      <c r="L87" s="15" t="s">
        <v>212</v>
      </c>
      <c r="M87" s="17">
        <v>0.06</v>
      </c>
      <c r="N87" s="18">
        <v>1000209655</v>
      </c>
      <c r="O87" s="15"/>
      <c r="P87" s="19">
        <v>0</v>
      </c>
      <c r="Q87" s="19">
        <v>13020.28</v>
      </c>
      <c r="R87" s="24">
        <v>0</v>
      </c>
      <c r="S87" s="25">
        <f t="shared" si="9"/>
        <v>13020.28</v>
      </c>
      <c r="T87" s="26">
        <f t="shared" si="10"/>
        <v>0</v>
      </c>
      <c r="U87" s="17">
        <v>0</v>
      </c>
      <c r="V87" s="24">
        <v>0</v>
      </c>
      <c r="W87" s="27">
        <f t="shared" si="7"/>
        <v>0</v>
      </c>
      <c r="X87" s="28">
        <f t="shared" si="13"/>
        <v>0</v>
      </c>
      <c r="Y87" s="17">
        <v>0.1</v>
      </c>
      <c r="Z87" s="152">
        <f t="shared" si="8"/>
        <v>0</v>
      </c>
      <c r="AA87" s="17">
        <v>0</v>
      </c>
      <c r="AB87" s="28">
        <f t="shared" si="14"/>
        <v>0</v>
      </c>
      <c r="AC87" s="15"/>
    </row>
    <row r="88" spans="1:29" x14ac:dyDescent="0.3">
      <c r="A88" s="14" t="s">
        <v>271</v>
      </c>
      <c r="B88" s="15" t="s">
        <v>206</v>
      </c>
      <c r="C88" s="15" t="s">
        <v>228</v>
      </c>
      <c r="D88" s="15" t="s">
        <v>235</v>
      </c>
      <c r="E88" s="15" t="s">
        <v>276</v>
      </c>
      <c r="F88" s="15" t="s">
        <v>277</v>
      </c>
      <c r="G88" s="16">
        <v>492</v>
      </c>
      <c r="H88" s="15" t="s">
        <v>278</v>
      </c>
      <c r="I88" s="15" t="s">
        <v>280</v>
      </c>
      <c r="J88" s="15"/>
      <c r="K88" s="15" t="s">
        <v>234</v>
      </c>
      <c r="L88" s="15" t="s">
        <v>212</v>
      </c>
      <c r="M88" s="17">
        <v>0.02</v>
      </c>
      <c r="N88" s="18">
        <v>1000068286</v>
      </c>
      <c r="O88" s="15"/>
      <c r="P88" s="19">
        <v>150375.79999999993</v>
      </c>
      <c r="Q88" s="19">
        <v>204000</v>
      </c>
      <c r="R88" s="24">
        <v>293976.6399999999</v>
      </c>
      <c r="S88" s="25">
        <f t="shared" si="9"/>
        <v>60399.160000000033</v>
      </c>
      <c r="T88" s="26">
        <f t="shared" si="10"/>
        <v>288212.39215686265</v>
      </c>
      <c r="U88" s="17">
        <v>0</v>
      </c>
      <c r="V88" s="24">
        <v>0</v>
      </c>
      <c r="W88" s="27">
        <f t="shared" si="7"/>
        <v>5764.2478431372438</v>
      </c>
      <c r="X88" s="28">
        <f t="shared" si="13"/>
        <v>293976.6399999999</v>
      </c>
      <c r="Y88" s="17">
        <v>0.03</v>
      </c>
      <c r="Z88" s="152">
        <f t="shared" si="8"/>
        <v>8819.2991999999958</v>
      </c>
      <c r="AA88" s="17">
        <v>0</v>
      </c>
      <c r="AB88" s="28">
        <f t="shared" si="14"/>
        <v>293976.6399999999</v>
      </c>
      <c r="AC88" s="15"/>
    </row>
    <row r="89" spans="1:29" x14ac:dyDescent="0.3">
      <c r="A89" s="14" t="s">
        <v>271</v>
      </c>
      <c r="B89" s="15" t="s">
        <v>206</v>
      </c>
      <c r="C89" s="15" t="s">
        <v>228</v>
      </c>
      <c r="D89" s="15" t="s">
        <v>235</v>
      </c>
      <c r="E89" s="15" t="s">
        <v>281</v>
      </c>
      <c r="F89" s="15" t="s">
        <v>281</v>
      </c>
      <c r="G89" s="16">
        <v>493</v>
      </c>
      <c r="H89" s="15" t="s">
        <v>269</v>
      </c>
      <c r="I89" s="15" t="s">
        <v>282</v>
      </c>
      <c r="J89" s="15"/>
      <c r="K89" s="15" t="s">
        <v>234</v>
      </c>
      <c r="L89" s="15" t="s">
        <v>212</v>
      </c>
      <c r="M89" s="17">
        <v>0.04</v>
      </c>
      <c r="N89" s="18">
        <v>1000209695</v>
      </c>
      <c r="O89" s="15"/>
      <c r="P89" s="19">
        <v>0</v>
      </c>
      <c r="Q89" s="19">
        <v>3120</v>
      </c>
      <c r="R89" s="24">
        <v>1758.1499999999999</v>
      </c>
      <c r="S89" s="25">
        <f t="shared" si="9"/>
        <v>1361.8500000000001</v>
      </c>
      <c r="T89" s="26">
        <f t="shared" si="10"/>
        <v>1690.528846153846</v>
      </c>
      <c r="U89" s="17">
        <v>0</v>
      </c>
      <c r="V89" s="24">
        <v>0</v>
      </c>
      <c r="W89" s="27">
        <f t="shared" si="7"/>
        <v>67.621153846153902</v>
      </c>
      <c r="X89" s="28">
        <f t="shared" si="13"/>
        <v>1758.1499999999999</v>
      </c>
      <c r="Y89" s="17">
        <v>6.5000000000000002E-2</v>
      </c>
      <c r="Z89" s="152">
        <f t="shared" si="8"/>
        <v>114.27974999999999</v>
      </c>
      <c r="AA89" s="17">
        <v>0</v>
      </c>
      <c r="AB89" s="28">
        <f t="shared" si="14"/>
        <v>1758.1499999999999</v>
      </c>
      <c r="AC89" s="15"/>
    </row>
    <row r="90" spans="1:29" x14ac:dyDescent="0.3">
      <c r="A90" s="14" t="s">
        <v>271</v>
      </c>
      <c r="B90" s="20" t="s">
        <v>206</v>
      </c>
      <c r="C90" s="20" t="s">
        <v>207</v>
      </c>
      <c r="D90" s="20" t="s">
        <v>208</v>
      </c>
      <c r="E90" s="20" t="s">
        <v>283</v>
      </c>
      <c r="F90" s="20" t="s">
        <v>283</v>
      </c>
      <c r="G90" s="21">
        <v>493</v>
      </c>
      <c r="H90" s="20" t="s">
        <v>269</v>
      </c>
      <c r="I90" s="20" t="s">
        <v>284</v>
      </c>
      <c r="J90" s="20"/>
      <c r="K90" s="20" t="s">
        <v>234</v>
      </c>
      <c r="L90" s="20" t="s">
        <v>212</v>
      </c>
      <c r="M90" s="22">
        <v>0.05</v>
      </c>
      <c r="N90" s="21">
        <v>1000209849</v>
      </c>
      <c r="O90" s="15"/>
      <c r="P90" s="23">
        <v>42000</v>
      </c>
      <c r="Q90" s="24">
        <v>0</v>
      </c>
      <c r="R90" s="24">
        <v>807.65</v>
      </c>
      <c r="S90" s="25">
        <f t="shared" si="9"/>
        <v>41192.35</v>
      </c>
      <c r="T90" s="26">
        <f t="shared" si="10"/>
        <v>769.19047619047615</v>
      </c>
      <c r="U90" s="22">
        <v>0</v>
      </c>
      <c r="V90" s="24">
        <v>0</v>
      </c>
      <c r="W90" s="27">
        <f t="shared" si="7"/>
        <v>38.45952380952383</v>
      </c>
      <c r="X90" s="28">
        <f t="shared" si="13"/>
        <v>807.65</v>
      </c>
      <c r="Y90" s="17">
        <v>6.5000000000000002E-2</v>
      </c>
      <c r="Z90" s="152">
        <f t="shared" si="8"/>
        <v>52.497250000000001</v>
      </c>
      <c r="AA90" s="22">
        <v>0</v>
      </c>
      <c r="AB90" s="28">
        <f t="shared" si="14"/>
        <v>807.65</v>
      </c>
      <c r="AC90" s="15"/>
    </row>
    <row r="91" spans="1:29" x14ac:dyDescent="0.3">
      <c r="A91" s="14" t="s">
        <v>271</v>
      </c>
      <c r="B91" s="20" t="s">
        <v>206</v>
      </c>
      <c r="C91" s="20" t="s">
        <v>228</v>
      </c>
      <c r="D91" s="20" t="s">
        <v>229</v>
      </c>
      <c r="E91" s="20" t="s">
        <v>285</v>
      </c>
      <c r="F91" s="20" t="s">
        <v>286</v>
      </c>
      <c r="G91" s="21">
        <v>493</v>
      </c>
      <c r="H91" s="20" t="s">
        <v>269</v>
      </c>
      <c r="I91" s="20" t="s">
        <v>287</v>
      </c>
      <c r="J91" s="20"/>
      <c r="K91" s="20" t="s">
        <v>234</v>
      </c>
      <c r="L91" s="20" t="s">
        <v>212</v>
      </c>
      <c r="M91" s="22">
        <v>0.05</v>
      </c>
      <c r="N91" s="21">
        <v>1000211631</v>
      </c>
      <c r="O91" s="15"/>
      <c r="P91" s="23">
        <v>9529.9</v>
      </c>
      <c r="Q91" s="24">
        <v>0</v>
      </c>
      <c r="R91" s="24">
        <v>907.56999999999994</v>
      </c>
      <c r="S91" s="25">
        <f t="shared" si="9"/>
        <v>8622.33</v>
      </c>
      <c r="T91" s="26">
        <f t="shared" si="10"/>
        <v>864.35238095238083</v>
      </c>
      <c r="U91" s="22">
        <v>0</v>
      </c>
      <c r="V91" s="24">
        <v>0</v>
      </c>
      <c r="W91" s="27">
        <f t="shared" si="7"/>
        <v>43.21761904761911</v>
      </c>
      <c r="X91" s="28">
        <f t="shared" si="13"/>
        <v>907.56999999999994</v>
      </c>
      <c r="Y91" s="17">
        <v>6.5000000000000002E-2</v>
      </c>
      <c r="Z91" s="152">
        <f t="shared" si="8"/>
        <v>58.992049999999999</v>
      </c>
      <c r="AA91" s="22">
        <v>0</v>
      </c>
      <c r="AB91" s="28">
        <f t="shared" si="14"/>
        <v>907.56999999999994</v>
      </c>
      <c r="AC91" s="15"/>
    </row>
    <row r="92" spans="1:29" x14ac:dyDescent="0.3">
      <c r="A92" s="14" t="s">
        <v>271</v>
      </c>
      <c r="B92" s="20" t="s">
        <v>206</v>
      </c>
      <c r="C92" s="20" t="s">
        <v>228</v>
      </c>
      <c r="D92" s="20" t="s">
        <v>229</v>
      </c>
      <c r="E92" s="20" t="s">
        <v>285</v>
      </c>
      <c r="F92" s="20" t="s">
        <v>286</v>
      </c>
      <c r="G92" s="21">
        <v>493</v>
      </c>
      <c r="H92" s="20" t="s">
        <v>269</v>
      </c>
      <c r="I92" s="20" t="s">
        <v>288</v>
      </c>
      <c r="J92" s="20"/>
      <c r="K92" s="20" t="s">
        <v>234</v>
      </c>
      <c r="L92" s="20" t="s">
        <v>212</v>
      </c>
      <c r="M92" s="22">
        <v>0.05</v>
      </c>
      <c r="N92" s="21">
        <v>1000209890</v>
      </c>
      <c r="O92" s="15"/>
      <c r="P92" s="23">
        <v>36935.760000000002</v>
      </c>
      <c r="Q92" s="24">
        <v>0</v>
      </c>
      <c r="R92" s="24">
        <v>3316.63</v>
      </c>
      <c r="S92" s="25">
        <f t="shared" si="9"/>
        <v>33619.130000000005</v>
      </c>
      <c r="T92" s="26">
        <f t="shared" si="10"/>
        <v>3158.695238095238</v>
      </c>
      <c r="U92" s="22">
        <v>0</v>
      </c>
      <c r="V92" s="24">
        <v>0</v>
      </c>
      <c r="W92" s="27">
        <f t="shared" si="7"/>
        <v>157.93476190476213</v>
      </c>
      <c r="X92" s="28">
        <f t="shared" si="13"/>
        <v>3316.63</v>
      </c>
      <c r="Y92" s="17">
        <v>6.5000000000000002E-2</v>
      </c>
      <c r="Z92" s="152">
        <f t="shared" si="8"/>
        <v>215.58095</v>
      </c>
      <c r="AA92" s="22">
        <v>0</v>
      </c>
      <c r="AB92" s="28">
        <f t="shared" si="14"/>
        <v>3316.63</v>
      </c>
      <c r="AC92" s="15"/>
    </row>
    <row r="93" spans="1:29" x14ac:dyDescent="0.3">
      <c r="A93" s="14" t="s">
        <v>271</v>
      </c>
      <c r="B93" s="20" t="s">
        <v>206</v>
      </c>
      <c r="C93" s="20" t="s">
        <v>228</v>
      </c>
      <c r="D93" s="20" t="s">
        <v>235</v>
      </c>
      <c r="E93" s="20" t="s">
        <v>276</v>
      </c>
      <c r="F93" s="20" t="s">
        <v>277</v>
      </c>
      <c r="G93" s="21">
        <v>492</v>
      </c>
      <c r="H93" s="20" t="s">
        <v>278</v>
      </c>
      <c r="I93" s="20" t="s">
        <v>279</v>
      </c>
      <c r="J93" s="20"/>
      <c r="K93" s="20" t="s">
        <v>211</v>
      </c>
      <c r="L93" s="20" t="s">
        <v>212</v>
      </c>
      <c r="M93" s="22">
        <v>0.04</v>
      </c>
      <c r="N93" s="21">
        <v>1000209655</v>
      </c>
      <c r="O93" s="15"/>
      <c r="P93" s="23">
        <v>50000</v>
      </c>
      <c r="Q93" s="24">
        <v>0</v>
      </c>
      <c r="R93" s="24">
        <v>210.16</v>
      </c>
      <c r="S93" s="25">
        <f t="shared" si="9"/>
        <v>49789.84</v>
      </c>
      <c r="T93" s="26">
        <f t="shared" si="10"/>
        <v>202.07692307692307</v>
      </c>
      <c r="U93" s="22">
        <v>0</v>
      </c>
      <c r="V93" s="24">
        <v>0</v>
      </c>
      <c r="W93" s="27">
        <f t="shared" si="7"/>
        <v>8.0830769230769306</v>
      </c>
      <c r="X93" s="28">
        <f t="shared" si="13"/>
        <v>210.16</v>
      </c>
      <c r="Y93" s="17">
        <v>0.1</v>
      </c>
      <c r="Z93" s="152">
        <f t="shared" si="8"/>
        <v>21.016000000000002</v>
      </c>
      <c r="AA93" s="22">
        <v>0</v>
      </c>
      <c r="AB93" s="28">
        <f t="shared" si="14"/>
        <v>210.16</v>
      </c>
      <c r="AC93" s="15"/>
    </row>
    <row r="94" spans="1:29" x14ac:dyDescent="0.3">
      <c r="A94" s="14" t="s">
        <v>271</v>
      </c>
      <c r="B94" s="20" t="s">
        <v>206</v>
      </c>
      <c r="C94" s="20" t="s">
        <v>228</v>
      </c>
      <c r="D94" s="20" t="s">
        <v>235</v>
      </c>
      <c r="E94" s="20" t="s">
        <v>276</v>
      </c>
      <c r="F94" s="20" t="s">
        <v>277</v>
      </c>
      <c r="G94" s="21">
        <v>492</v>
      </c>
      <c r="H94" s="20" t="s">
        <v>278</v>
      </c>
      <c r="I94" s="20" t="s">
        <v>279</v>
      </c>
      <c r="J94" s="20"/>
      <c r="K94" s="20" t="s">
        <v>264</v>
      </c>
      <c r="L94" s="20" t="s">
        <v>212</v>
      </c>
      <c r="M94" s="22">
        <v>0.04</v>
      </c>
      <c r="N94" s="21">
        <v>1000209655</v>
      </c>
      <c r="O94" s="15"/>
      <c r="P94" s="23">
        <v>-698.15</v>
      </c>
      <c r="Q94" s="24">
        <v>0</v>
      </c>
      <c r="R94" s="24">
        <v>30243.32</v>
      </c>
      <c r="S94" s="25">
        <f t="shared" si="9"/>
        <v>-30941.47</v>
      </c>
      <c r="T94" s="26">
        <f t="shared" si="10"/>
        <v>29080.115384615383</v>
      </c>
      <c r="U94" s="22">
        <v>0</v>
      </c>
      <c r="V94" s="24">
        <v>0</v>
      </c>
      <c r="W94" s="27">
        <f t="shared" si="7"/>
        <v>1163.2046153846168</v>
      </c>
      <c r="X94" s="28">
        <f t="shared" si="13"/>
        <v>30243.32</v>
      </c>
      <c r="Y94" s="17">
        <v>0.1</v>
      </c>
      <c r="Z94" s="152">
        <f t="shared" si="8"/>
        <v>3024.3320000000003</v>
      </c>
      <c r="AA94" s="22">
        <v>0</v>
      </c>
      <c r="AB94" s="28">
        <f t="shared" si="14"/>
        <v>30243.32</v>
      </c>
      <c r="AC94" s="15"/>
    </row>
    <row r="95" spans="1:29" x14ac:dyDescent="0.3">
      <c r="A95" s="14" t="s">
        <v>271</v>
      </c>
      <c r="B95" s="15" t="s">
        <v>206</v>
      </c>
      <c r="C95" s="15" t="s">
        <v>207</v>
      </c>
      <c r="D95" s="15" t="s">
        <v>208</v>
      </c>
      <c r="E95" s="15" t="s">
        <v>302</v>
      </c>
      <c r="F95" s="15" t="s">
        <v>303</v>
      </c>
      <c r="G95" s="16">
        <v>495</v>
      </c>
      <c r="H95" s="15" t="s">
        <v>304</v>
      </c>
      <c r="I95" s="15" t="s">
        <v>305</v>
      </c>
      <c r="J95" s="15"/>
      <c r="K95" s="15" t="s">
        <v>234</v>
      </c>
      <c r="L95" s="15" t="s">
        <v>212</v>
      </c>
      <c r="M95" s="17">
        <v>0.05</v>
      </c>
      <c r="N95" s="18">
        <v>371562</v>
      </c>
      <c r="O95" s="15"/>
      <c r="P95" s="19">
        <v>19963.84</v>
      </c>
      <c r="Q95" s="19">
        <v>16000</v>
      </c>
      <c r="R95" s="24">
        <v>29464.19000000001</v>
      </c>
      <c r="S95" s="25">
        <f t="shared" si="9"/>
        <v>6499.6499999999869</v>
      </c>
      <c r="T95" s="26">
        <f t="shared" si="10"/>
        <v>28061.133333333342</v>
      </c>
      <c r="U95" s="17">
        <v>0</v>
      </c>
      <c r="V95" s="24">
        <v>0</v>
      </c>
      <c r="W95" s="27">
        <f t="shared" si="7"/>
        <v>1403.0566666666673</v>
      </c>
      <c r="X95" s="28">
        <f>R95</f>
        <v>29464.19000000001</v>
      </c>
      <c r="Y95" s="17">
        <v>6.5000000000000002E-2</v>
      </c>
      <c r="Z95" s="152">
        <f t="shared" si="8"/>
        <v>1915.1723500000007</v>
      </c>
      <c r="AA95" s="17">
        <v>0</v>
      </c>
      <c r="AB95" s="28">
        <f>R95</f>
        <v>29464.19000000001</v>
      </c>
      <c r="AC95" s="15"/>
    </row>
    <row r="96" spans="1:29" x14ac:dyDescent="0.3">
      <c r="A96" s="14" t="s">
        <v>271</v>
      </c>
      <c r="B96" s="15" t="s">
        <v>206</v>
      </c>
      <c r="C96" s="15" t="s">
        <v>207</v>
      </c>
      <c r="D96" s="15" t="s">
        <v>208</v>
      </c>
      <c r="E96" s="15" t="s">
        <v>306</v>
      </c>
      <c r="F96" s="15" t="s">
        <v>306</v>
      </c>
      <c r="G96" s="16">
        <v>495</v>
      </c>
      <c r="H96" s="15" t="s">
        <v>304</v>
      </c>
      <c r="I96" s="15" t="s">
        <v>307</v>
      </c>
      <c r="J96" s="15"/>
      <c r="K96" s="15" t="s">
        <v>234</v>
      </c>
      <c r="L96" s="15" t="s">
        <v>212</v>
      </c>
      <c r="M96" s="17">
        <v>0.06</v>
      </c>
      <c r="N96" s="18">
        <v>370472</v>
      </c>
      <c r="O96" s="15"/>
      <c r="P96" s="19">
        <v>16319.85</v>
      </c>
      <c r="Q96" s="19">
        <v>20000</v>
      </c>
      <c r="R96" s="24">
        <v>17506.32</v>
      </c>
      <c r="S96" s="25">
        <f t="shared" si="9"/>
        <v>18813.53</v>
      </c>
      <c r="T96" s="26">
        <f t="shared" si="10"/>
        <v>16515.396226415094</v>
      </c>
      <c r="U96" s="17">
        <v>0</v>
      </c>
      <c r="V96" s="24">
        <v>0</v>
      </c>
      <c r="W96" s="27">
        <f t="shared" si="7"/>
        <v>990.92377358490558</v>
      </c>
      <c r="X96" s="28">
        <f t="shared" ref="X96:X122" si="15">R96</f>
        <v>17506.32</v>
      </c>
      <c r="Y96" s="17">
        <v>6.5000000000000002E-2</v>
      </c>
      <c r="Z96" s="152">
        <f t="shared" si="8"/>
        <v>1137.9108000000001</v>
      </c>
      <c r="AA96" s="17">
        <v>0</v>
      </c>
      <c r="AB96" s="28">
        <f t="shared" ref="AB96:AB122" si="16">R96</f>
        <v>17506.32</v>
      </c>
      <c r="AC96" s="15"/>
    </row>
    <row r="97" spans="1:29" x14ac:dyDescent="0.3">
      <c r="A97" s="14" t="s">
        <v>271</v>
      </c>
      <c r="B97" s="15" t="s">
        <v>206</v>
      </c>
      <c r="C97" s="15" t="s">
        <v>207</v>
      </c>
      <c r="D97" s="15" t="s">
        <v>208</v>
      </c>
      <c r="E97" s="15" t="s">
        <v>308</v>
      </c>
      <c r="F97" s="15" t="s">
        <v>308</v>
      </c>
      <c r="G97" s="16">
        <v>495</v>
      </c>
      <c r="H97" s="15" t="s">
        <v>304</v>
      </c>
      <c r="I97" s="15" t="s">
        <v>309</v>
      </c>
      <c r="J97" s="15"/>
      <c r="K97" s="15" t="s">
        <v>234</v>
      </c>
      <c r="L97" s="15" t="s">
        <v>212</v>
      </c>
      <c r="M97" s="17">
        <v>0.05</v>
      </c>
      <c r="N97" s="18">
        <v>370432</v>
      </c>
      <c r="O97" s="15"/>
      <c r="P97" s="19">
        <v>10914.32</v>
      </c>
      <c r="Q97" s="19">
        <v>41999.4</v>
      </c>
      <c r="R97" s="24">
        <v>40826.06</v>
      </c>
      <c r="S97" s="25">
        <f t="shared" si="9"/>
        <v>12087.660000000003</v>
      </c>
      <c r="T97" s="26">
        <f t="shared" si="10"/>
        <v>38881.961904761898</v>
      </c>
      <c r="U97" s="17">
        <v>0</v>
      </c>
      <c r="V97" s="24">
        <v>0</v>
      </c>
      <c r="W97" s="27">
        <f t="shared" si="7"/>
        <v>1944.0980952380996</v>
      </c>
      <c r="X97" s="28">
        <f t="shared" si="15"/>
        <v>40826.06</v>
      </c>
      <c r="Y97" s="17">
        <v>6.5000000000000002E-2</v>
      </c>
      <c r="Z97" s="152">
        <f t="shared" si="8"/>
        <v>2653.6938999999998</v>
      </c>
      <c r="AA97" s="17">
        <v>0</v>
      </c>
      <c r="AB97" s="28">
        <f t="shared" si="16"/>
        <v>40826.06</v>
      </c>
      <c r="AC97" s="15"/>
    </row>
    <row r="98" spans="1:29" x14ac:dyDescent="0.3">
      <c r="A98" s="14" t="s">
        <v>271</v>
      </c>
      <c r="B98" s="15" t="s">
        <v>206</v>
      </c>
      <c r="C98" s="15" t="s">
        <v>228</v>
      </c>
      <c r="D98" s="15" t="s">
        <v>229</v>
      </c>
      <c r="E98" s="15" t="s">
        <v>310</v>
      </c>
      <c r="F98" s="15" t="s">
        <v>310</v>
      </c>
      <c r="G98" s="16">
        <v>495</v>
      </c>
      <c r="H98" s="15" t="s">
        <v>304</v>
      </c>
      <c r="I98" s="15" t="s">
        <v>311</v>
      </c>
      <c r="J98" s="15"/>
      <c r="K98" s="15" t="s">
        <v>211</v>
      </c>
      <c r="L98" s="15" t="s">
        <v>212</v>
      </c>
      <c r="M98" s="17">
        <v>0.1</v>
      </c>
      <c r="N98" s="18">
        <v>379852</v>
      </c>
      <c r="O98" s="15"/>
      <c r="P98" s="19">
        <v>0</v>
      </c>
      <c r="Q98" s="19">
        <v>28464.73</v>
      </c>
      <c r="R98" s="24">
        <v>0</v>
      </c>
      <c r="S98" s="25">
        <f t="shared" si="9"/>
        <v>28464.73</v>
      </c>
      <c r="T98" s="26">
        <f t="shared" si="10"/>
        <v>0</v>
      </c>
      <c r="U98" s="17">
        <v>0</v>
      </c>
      <c r="V98" s="24">
        <v>0</v>
      </c>
      <c r="W98" s="27">
        <f t="shared" si="7"/>
        <v>0</v>
      </c>
      <c r="X98" s="28">
        <f t="shared" si="15"/>
        <v>0</v>
      </c>
      <c r="Y98" s="17">
        <v>0.14000000000000001</v>
      </c>
      <c r="Z98" s="152">
        <f t="shared" si="8"/>
        <v>0</v>
      </c>
      <c r="AA98" s="17">
        <v>0</v>
      </c>
      <c r="AB98" s="28">
        <f t="shared" si="16"/>
        <v>0</v>
      </c>
      <c r="AC98" s="15"/>
    </row>
    <row r="99" spans="1:29" x14ac:dyDescent="0.3">
      <c r="A99" s="14" t="s">
        <v>271</v>
      </c>
      <c r="B99" s="15" t="s">
        <v>206</v>
      </c>
      <c r="C99" s="15" t="s">
        <v>228</v>
      </c>
      <c r="D99" s="15" t="s">
        <v>229</v>
      </c>
      <c r="E99" s="15" t="s">
        <v>312</v>
      </c>
      <c r="F99" s="15" t="s">
        <v>312</v>
      </c>
      <c r="G99" s="16">
        <v>495</v>
      </c>
      <c r="H99" s="15" t="s">
        <v>304</v>
      </c>
      <c r="I99" s="15" t="s">
        <v>313</v>
      </c>
      <c r="J99" s="15"/>
      <c r="K99" s="15" t="s">
        <v>234</v>
      </c>
      <c r="L99" s="15" t="s">
        <v>212</v>
      </c>
      <c r="M99" s="17">
        <v>0.05</v>
      </c>
      <c r="N99" s="18">
        <v>377102</v>
      </c>
      <c r="O99" s="15"/>
      <c r="P99" s="19">
        <v>0</v>
      </c>
      <c r="Q99" s="19">
        <v>10000</v>
      </c>
      <c r="R99" s="24">
        <v>0</v>
      </c>
      <c r="S99" s="25">
        <f t="shared" si="9"/>
        <v>10000</v>
      </c>
      <c r="T99" s="26">
        <f t="shared" si="10"/>
        <v>0</v>
      </c>
      <c r="U99" s="17">
        <v>0</v>
      </c>
      <c r="V99" s="24">
        <v>0</v>
      </c>
      <c r="W99" s="27">
        <f t="shared" si="7"/>
        <v>0</v>
      </c>
      <c r="X99" s="28">
        <f t="shared" si="15"/>
        <v>0</v>
      </c>
      <c r="Y99" s="17">
        <v>6.5000000000000002E-2</v>
      </c>
      <c r="Z99" s="152">
        <f t="shared" si="8"/>
        <v>0</v>
      </c>
      <c r="AA99" s="17">
        <v>0</v>
      </c>
      <c r="AB99" s="28">
        <f t="shared" si="16"/>
        <v>0</v>
      </c>
      <c r="AC99" s="15"/>
    </row>
    <row r="100" spans="1:29" x14ac:dyDescent="0.3">
      <c r="A100" s="14" t="s">
        <v>314</v>
      </c>
      <c r="B100" s="15" t="s">
        <v>206</v>
      </c>
      <c r="C100" s="15" t="s">
        <v>228</v>
      </c>
      <c r="D100" s="15" t="s">
        <v>229</v>
      </c>
      <c r="E100" s="15" t="s">
        <v>230</v>
      </c>
      <c r="F100" s="15" t="s">
        <v>230</v>
      </c>
      <c r="G100" s="16">
        <v>495</v>
      </c>
      <c r="H100" s="15" t="s">
        <v>304</v>
      </c>
      <c r="I100" s="15" t="s">
        <v>315</v>
      </c>
      <c r="J100" s="15"/>
      <c r="K100" s="15" t="s">
        <v>211</v>
      </c>
      <c r="L100" s="15" t="s">
        <v>212</v>
      </c>
      <c r="M100" s="17">
        <v>0.08</v>
      </c>
      <c r="N100" s="18">
        <v>376012</v>
      </c>
      <c r="O100" s="15"/>
      <c r="P100" s="19">
        <v>0</v>
      </c>
      <c r="Q100" s="19">
        <v>5400</v>
      </c>
      <c r="R100" s="24">
        <v>2667.72</v>
      </c>
      <c r="S100" s="25">
        <f t="shared" si="9"/>
        <v>2732.28</v>
      </c>
      <c r="T100" s="26">
        <f t="shared" si="10"/>
        <v>2470.1111111111109</v>
      </c>
      <c r="U100" s="17">
        <v>0</v>
      </c>
      <c r="V100" s="24">
        <v>0</v>
      </c>
      <c r="W100" s="27">
        <f t="shared" si="7"/>
        <v>197.60888888888894</v>
      </c>
      <c r="X100" s="28">
        <f t="shared" si="15"/>
        <v>2667.72</v>
      </c>
      <c r="Y100" s="17">
        <v>0.14000000000000001</v>
      </c>
      <c r="Z100" s="152">
        <f t="shared" si="8"/>
        <v>373.48079999999999</v>
      </c>
      <c r="AA100" s="17">
        <v>0</v>
      </c>
      <c r="AB100" s="28">
        <f t="shared" si="16"/>
        <v>2667.72</v>
      </c>
      <c r="AC100" s="15"/>
    </row>
    <row r="101" spans="1:29" x14ac:dyDescent="0.3">
      <c r="A101" s="14" t="s">
        <v>271</v>
      </c>
      <c r="B101" s="15" t="s">
        <v>206</v>
      </c>
      <c r="C101" s="15" t="s">
        <v>228</v>
      </c>
      <c r="D101" s="15" t="s">
        <v>229</v>
      </c>
      <c r="E101" s="15" t="s">
        <v>316</v>
      </c>
      <c r="F101" s="15" t="s">
        <v>316</v>
      </c>
      <c r="G101" s="16">
        <v>495</v>
      </c>
      <c r="H101" s="15" t="s">
        <v>304</v>
      </c>
      <c r="I101" s="15" t="s">
        <v>317</v>
      </c>
      <c r="J101" s="15"/>
      <c r="K101" s="15" t="s">
        <v>234</v>
      </c>
      <c r="L101" s="15" t="s">
        <v>212</v>
      </c>
      <c r="M101" s="17">
        <v>0.05</v>
      </c>
      <c r="N101" s="18">
        <v>373502</v>
      </c>
      <c r="O101" s="15"/>
      <c r="P101" s="19">
        <v>0</v>
      </c>
      <c r="Q101" s="19">
        <v>21000</v>
      </c>
      <c r="R101" s="24">
        <v>21000</v>
      </c>
      <c r="S101" s="25">
        <f t="shared" si="9"/>
        <v>0</v>
      </c>
      <c r="T101" s="26">
        <f t="shared" si="10"/>
        <v>20000</v>
      </c>
      <c r="U101" s="17">
        <v>0</v>
      </c>
      <c r="V101" s="24">
        <v>0</v>
      </c>
      <c r="W101" s="27">
        <f t="shared" si="7"/>
        <v>1000</v>
      </c>
      <c r="X101" s="28">
        <f t="shared" si="15"/>
        <v>21000</v>
      </c>
      <c r="Y101" s="17">
        <v>6.5000000000000002E-2</v>
      </c>
      <c r="Z101" s="152">
        <f t="shared" si="8"/>
        <v>1365</v>
      </c>
      <c r="AA101" s="17">
        <v>0</v>
      </c>
      <c r="AB101" s="28">
        <f t="shared" si="16"/>
        <v>21000</v>
      </c>
      <c r="AC101" s="15"/>
    </row>
    <row r="102" spans="1:29" x14ac:dyDescent="0.3">
      <c r="A102" s="14" t="s">
        <v>271</v>
      </c>
      <c r="B102" s="15" t="s">
        <v>206</v>
      </c>
      <c r="C102" s="15" t="s">
        <v>228</v>
      </c>
      <c r="D102" s="15" t="s">
        <v>229</v>
      </c>
      <c r="E102" s="15" t="s">
        <v>318</v>
      </c>
      <c r="F102" s="15" t="s">
        <v>318</v>
      </c>
      <c r="G102" s="16">
        <v>495</v>
      </c>
      <c r="H102" s="15" t="s">
        <v>304</v>
      </c>
      <c r="I102" s="15" t="s">
        <v>319</v>
      </c>
      <c r="J102" s="15"/>
      <c r="K102" s="15" t="s">
        <v>234</v>
      </c>
      <c r="L102" s="15" t="s">
        <v>212</v>
      </c>
      <c r="M102" s="17">
        <v>0.05</v>
      </c>
      <c r="N102" s="18">
        <v>381922</v>
      </c>
      <c r="O102" s="15"/>
      <c r="P102" s="19">
        <v>0</v>
      </c>
      <c r="Q102" s="19">
        <v>6152</v>
      </c>
      <c r="R102" s="24">
        <v>1169.02</v>
      </c>
      <c r="S102" s="25">
        <f t="shared" si="9"/>
        <v>4982.9799999999996</v>
      </c>
      <c r="T102" s="26">
        <f t="shared" si="10"/>
        <v>1113.3523809523808</v>
      </c>
      <c r="U102" s="17">
        <v>0</v>
      </c>
      <c r="V102" s="24">
        <v>0</v>
      </c>
      <c r="W102" s="27">
        <f t="shared" si="7"/>
        <v>55.667619047619155</v>
      </c>
      <c r="X102" s="28">
        <f t="shared" si="15"/>
        <v>1169.02</v>
      </c>
      <c r="Y102" s="17">
        <v>6.5000000000000002E-2</v>
      </c>
      <c r="Z102" s="152">
        <f t="shared" si="8"/>
        <v>75.9863</v>
      </c>
      <c r="AA102" s="17">
        <v>0</v>
      </c>
      <c r="AB102" s="28">
        <f t="shared" si="16"/>
        <v>1169.02</v>
      </c>
      <c r="AC102" s="15"/>
    </row>
    <row r="103" spans="1:29" x14ac:dyDescent="0.3">
      <c r="A103" s="14" t="s">
        <v>314</v>
      </c>
      <c r="B103" s="15" t="s">
        <v>206</v>
      </c>
      <c r="C103" s="15" t="s">
        <v>228</v>
      </c>
      <c r="D103" s="15" t="s">
        <v>229</v>
      </c>
      <c r="E103" s="15" t="s">
        <v>320</v>
      </c>
      <c r="F103" s="15" t="s">
        <v>321</v>
      </c>
      <c r="G103" s="16">
        <v>495</v>
      </c>
      <c r="H103" s="15" t="s">
        <v>304</v>
      </c>
      <c r="I103" s="15" t="s">
        <v>322</v>
      </c>
      <c r="J103" s="15"/>
      <c r="K103" s="15" t="s">
        <v>211</v>
      </c>
      <c r="L103" s="15" t="s">
        <v>212</v>
      </c>
      <c r="M103" s="17">
        <v>0.09</v>
      </c>
      <c r="N103" s="18">
        <v>372412</v>
      </c>
      <c r="O103" s="15"/>
      <c r="P103" s="19">
        <v>58957.119999999995</v>
      </c>
      <c r="Q103" s="19">
        <v>-51583.96</v>
      </c>
      <c r="R103" s="24">
        <v>7373.1599999999989</v>
      </c>
      <c r="S103" s="25">
        <f t="shared" si="9"/>
        <v>0</v>
      </c>
      <c r="T103" s="26">
        <f t="shared" si="10"/>
        <v>6764.3669724770625</v>
      </c>
      <c r="U103" s="17">
        <v>0</v>
      </c>
      <c r="V103" s="24">
        <v>0</v>
      </c>
      <c r="W103" s="27">
        <f t="shared" si="7"/>
        <v>608.79302752293643</v>
      </c>
      <c r="X103" s="28">
        <f t="shared" si="15"/>
        <v>7373.1599999999989</v>
      </c>
      <c r="Y103" s="17">
        <v>0.14000000000000001</v>
      </c>
      <c r="Z103" s="152">
        <f t="shared" si="8"/>
        <v>1032.2423999999999</v>
      </c>
      <c r="AA103" s="17">
        <v>0</v>
      </c>
      <c r="AB103" s="28">
        <f t="shared" si="16"/>
        <v>7373.1599999999989</v>
      </c>
      <c r="AC103" s="15"/>
    </row>
    <row r="104" spans="1:29" x14ac:dyDescent="0.3">
      <c r="A104" s="14" t="s">
        <v>271</v>
      </c>
      <c r="B104" s="15" t="s">
        <v>206</v>
      </c>
      <c r="C104" s="15" t="s">
        <v>228</v>
      </c>
      <c r="D104" s="15" t="s">
        <v>229</v>
      </c>
      <c r="E104" s="15" t="s">
        <v>320</v>
      </c>
      <c r="F104" s="15" t="s">
        <v>321</v>
      </c>
      <c r="G104" s="16">
        <v>495</v>
      </c>
      <c r="H104" s="15" t="s">
        <v>304</v>
      </c>
      <c r="I104" s="15" t="s">
        <v>323</v>
      </c>
      <c r="J104" s="15"/>
      <c r="K104" s="15" t="s">
        <v>211</v>
      </c>
      <c r="L104" s="15" t="s">
        <v>212</v>
      </c>
      <c r="M104" s="17">
        <v>0.09</v>
      </c>
      <c r="N104" s="18">
        <v>374002</v>
      </c>
      <c r="O104" s="15"/>
      <c r="P104" s="19">
        <v>9119.0400000000009</v>
      </c>
      <c r="Q104" s="19">
        <v>3584.8199999999997</v>
      </c>
      <c r="R104" s="24">
        <v>12703.870000000003</v>
      </c>
      <c r="S104" s="25">
        <f t="shared" si="9"/>
        <v>-1.0000000002037268E-2</v>
      </c>
      <c r="T104" s="26">
        <f t="shared" si="10"/>
        <v>11654.926605504588</v>
      </c>
      <c r="U104" s="17">
        <v>0</v>
      </c>
      <c r="V104" s="24">
        <v>0</v>
      </c>
      <c r="W104" s="27">
        <f t="shared" si="7"/>
        <v>1048.9433944954144</v>
      </c>
      <c r="X104" s="28">
        <f t="shared" si="15"/>
        <v>12703.870000000003</v>
      </c>
      <c r="Y104" s="17">
        <v>0.14000000000000001</v>
      </c>
      <c r="Z104" s="152">
        <f t="shared" si="8"/>
        <v>1778.5418000000006</v>
      </c>
      <c r="AA104" s="17">
        <v>0</v>
      </c>
      <c r="AB104" s="28">
        <f t="shared" si="16"/>
        <v>12703.870000000003</v>
      </c>
      <c r="AC104" s="15"/>
    </row>
    <row r="105" spans="1:29" x14ac:dyDescent="0.3">
      <c r="A105" s="14" t="s">
        <v>314</v>
      </c>
      <c r="B105" s="15" t="s">
        <v>206</v>
      </c>
      <c r="C105" s="15" t="s">
        <v>228</v>
      </c>
      <c r="D105" s="15" t="s">
        <v>229</v>
      </c>
      <c r="E105" s="15" t="s">
        <v>320</v>
      </c>
      <c r="F105" s="15" t="s">
        <v>321</v>
      </c>
      <c r="G105" s="16">
        <v>495</v>
      </c>
      <c r="H105" s="15" t="s">
        <v>304</v>
      </c>
      <c r="I105" s="15" t="s">
        <v>324</v>
      </c>
      <c r="J105" s="15"/>
      <c r="K105" s="15" t="s">
        <v>211</v>
      </c>
      <c r="L105" s="15" t="s">
        <v>212</v>
      </c>
      <c r="M105" s="17">
        <v>0.09</v>
      </c>
      <c r="N105" s="18">
        <v>378642</v>
      </c>
      <c r="O105" s="15"/>
      <c r="P105" s="19">
        <v>0</v>
      </c>
      <c r="Q105" s="19">
        <v>20000</v>
      </c>
      <c r="R105" s="24">
        <v>3805.9200000000005</v>
      </c>
      <c r="S105" s="25">
        <f t="shared" si="9"/>
        <v>16194.08</v>
      </c>
      <c r="T105" s="26">
        <f t="shared" si="10"/>
        <v>3491.6697247706425</v>
      </c>
      <c r="U105" s="17">
        <v>0</v>
      </c>
      <c r="V105" s="24">
        <v>0</v>
      </c>
      <c r="W105" s="27">
        <f t="shared" si="7"/>
        <v>314.25027522935807</v>
      </c>
      <c r="X105" s="28">
        <f t="shared" si="15"/>
        <v>3805.9200000000005</v>
      </c>
      <c r="Y105" s="17">
        <v>0.14000000000000001</v>
      </c>
      <c r="Z105" s="152">
        <f t="shared" si="8"/>
        <v>532.82880000000011</v>
      </c>
      <c r="AA105" s="17">
        <v>0</v>
      </c>
      <c r="AB105" s="28">
        <f t="shared" si="16"/>
        <v>3805.9200000000005</v>
      </c>
      <c r="AC105" s="15"/>
    </row>
    <row r="106" spans="1:29" x14ac:dyDescent="0.3">
      <c r="A106" s="14" t="s">
        <v>271</v>
      </c>
      <c r="B106" s="15" t="s">
        <v>206</v>
      </c>
      <c r="C106" s="15" t="s">
        <v>228</v>
      </c>
      <c r="D106" s="15" t="s">
        <v>229</v>
      </c>
      <c r="E106" s="15" t="s">
        <v>325</v>
      </c>
      <c r="F106" s="15" t="s">
        <v>325</v>
      </c>
      <c r="G106" s="16">
        <v>495</v>
      </c>
      <c r="H106" s="15" t="s">
        <v>304</v>
      </c>
      <c r="I106" s="15" t="s">
        <v>326</v>
      </c>
      <c r="J106" s="15"/>
      <c r="K106" s="15" t="s">
        <v>234</v>
      </c>
      <c r="L106" s="15" t="s">
        <v>212</v>
      </c>
      <c r="M106" s="17">
        <v>0.05</v>
      </c>
      <c r="N106" s="18">
        <v>368952</v>
      </c>
      <c r="O106" s="15"/>
      <c r="P106" s="19">
        <v>48919.53</v>
      </c>
      <c r="Q106" s="19">
        <v>30000</v>
      </c>
      <c r="R106" s="24">
        <v>37751.729999999989</v>
      </c>
      <c r="S106" s="25">
        <f t="shared" si="9"/>
        <v>41167.80000000001</v>
      </c>
      <c r="T106" s="26">
        <f t="shared" si="10"/>
        <v>35954.028571428556</v>
      </c>
      <c r="U106" s="17">
        <v>0</v>
      </c>
      <c r="V106" s="24">
        <v>0</v>
      </c>
      <c r="W106" s="27">
        <f t="shared" si="7"/>
        <v>1797.7014285714322</v>
      </c>
      <c r="X106" s="28">
        <f t="shared" si="15"/>
        <v>37751.729999999989</v>
      </c>
      <c r="Y106" s="17">
        <v>6.5000000000000002E-2</v>
      </c>
      <c r="Z106" s="152">
        <f t="shared" si="8"/>
        <v>2453.8624499999992</v>
      </c>
      <c r="AA106" s="17">
        <v>0</v>
      </c>
      <c r="AB106" s="28">
        <f t="shared" si="16"/>
        <v>37751.729999999989</v>
      </c>
      <c r="AC106" s="15"/>
    </row>
    <row r="107" spans="1:29" x14ac:dyDescent="0.3">
      <c r="A107" s="14" t="s">
        <v>314</v>
      </c>
      <c r="B107" s="15" t="s">
        <v>206</v>
      </c>
      <c r="C107" s="15" t="s">
        <v>228</v>
      </c>
      <c r="D107" s="15" t="s">
        <v>229</v>
      </c>
      <c r="E107" s="15" t="s">
        <v>325</v>
      </c>
      <c r="F107" s="15" t="s">
        <v>325</v>
      </c>
      <c r="G107" s="16">
        <v>495</v>
      </c>
      <c r="H107" s="15" t="s">
        <v>304</v>
      </c>
      <c r="I107" s="15" t="s">
        <v>327</v>
      </c>
      <c r="J107" s="15"/>
      <c r="K107" s="15" t="s">
        <v>234</v>
      </c>
      <c r="L107" s="15" t="s">
        <v>212</v>
      </c>
      <c r="M107" s="17">
        <v>0.05</v>
      </c>
      <c r="N107" s="18">
        <v>369022</v>
      </c>
      <c r="O107" s="15"/>
      <c r="P107" s="19">
        <v>65697.76999999999</v>
      </c>
      <c r="Q107" s="19">
        <v>90000</v>
      </c>
      <c r="R107" s="24">
        <v>98939.080000000016</v>
      </c>
      <c r="S107" s="25">
        <f t="shared" si="9"/>
        <v>56758.689999999973</v>
      </c>
      <c r="T107" s="26">
        <f t="shared" si="10"/>
        <v>94227.695238095243</v>
      </c>
      <c r="U107" s="17">
        <v>0</v>
      </c>
      <c r="V107" s="24">
        <v>0</v>
      </c>
      <c r="W107" s="27">
        <f t="shared" si="7"/>
        <v>4711.3847619047738</v>
      </c>
      <c r="X107" s="28">
        <f t="shared" si="15"/>
        <v>98939.080000000016</v>
      </c>
      <c r="Y107" s="17">
        <v>6.5000000000000002E-2</v>
      </c>
      <c r="Z107" s="152">
        <f t="shared" si="8"/>
        <v>6431.0402000000013</v>
      </c>
      <c r="AA107" s="17">
        <v>0</v>
      </c>
      <c r="AB107" s="28">
        <f t="shared" si="16"/>
        <v>98939.080000000016</v>
      </c>
      <c r="AC107" s="15"/>
    </row>
    <row r="108" spans="1:29" x14ac:dyDescent="0.3">
      <c r="A108" s="14" t="s">
        <v>271</v>
      </c>
      <c r="B108" s="15" t="s">
        <v>206</v>
      </c>
      <c r="C108" s="15" t="s">
        <v>228</v>
      </c>
      <c r="D108" s="15" t="s">
        <v>229</v>
      </c>
      <c r="E108" s="15" t="s">
        <v>328</v>
      </c>
      <c r="F108" s="15" t="s">
        <v>328</v>
      </c>
      <c r="G108" s="16">
        <v>495</v>
      </c>
      <c r="H108" s="15" t="s">
        <v>304</v>
      </c>
      <c r="I108" s="15" t="s">
        <v>329</v>
      </c>
      <c r="J108" s="15"/>
      <c r="K108" s="15" t="s">
        <v>234</v>
      </c>
      <c r="L108" s="15" t="s">
        <v>212</v>
      </c>
      <c r="M108" s="17">
        <v>0.05</v>
      </c>
      <c r="N108" s="18">
        <v>371362</v>
      </c>
      <c r="O108" s="15"/>
      <c r="P108" s="19">
        <v>3000.34</v>
      </c>
      <c r="Q108" s="19">
        <v>3150</v>
      </c>
      <c r="R108" s="24">
        <v>4086.9300000000003</v>
      </c>
      <c r="S108" s="25">
        <f t="shared" si="9"/>
        <v>2063.41</v>
      </c>
      <c r="T108" s="26">
        <f t="shared" si="10"/>
        <v>3892.3142857142857</v>
      </c>
      <c r="U108" s="17">
        <v>0</v>
      </c>
      <c r="V108" s="24">
        <v>0</v>
      </c>
      <c r="W108" s="27">
        <f t="shared" si="7"/>
        <v>194.6157142857146</v>
      </c>
      <c r="X108" s="28">
        <f t="shared" si="15"/>
        <v>4086.9300000000003</v>
      </c>
      <c r="Y108" s="17">
        <v>6.5000000000000002E-2</v>
      </c>
      <c r="Z108" s="152">
        <f t="shared" si="8"/>
        <v>265.65045000000003</v>
      </c>
      <c r="AA108" s="17">
        <v>0</v>
      </c>
      <c r="AB108" s="28">
        <f t="shared" si="16"/>
        <v>4086.9300000000003</v>
      </c>
      <c r="AC108" s="15"/>
    </row>
    <row r="109" spans="1:29" x14ac:dyDescent="0.3">
      <c r="A109" s="14" t="s">
        <v>271</v>
      </c>
      <c r="B109" s="15" t="s">
        <v>206</v>
      </c>
      <c r="C109" s="15" t="s">
        <v>228</v>
      </c>
      <c r="D109" s="15" t="s">
        <v>330</v>
      </c>
      <c r="E109" s="15" t="s">
        <v>331</v>
      </c>
      <c r="F109" s="15" t="s">
        <v>331</v>
      </c>
      <c r="G109" s="16">
        <v>495</v>
      </c>
      <c r="H109" s="15" t="s">
        <v>304</v>
      </c>
      <c r="I109" s="15" t="s">
        <v>332</v>
      </c>
      <c r="J109" s="15"/>
      <c r="K109" s="15" t="s">
        <v>211</v>
      </c>
      <c r="L109" s="15" t="s">
        <v>212</v>
      </c>
      <c r="M109" s="17">
        <v>0.1</v>
      </c>
      <c r="N109" s="18">
        <v>368792</v>
      </c>
      <c r="O109" s="15"/>
      <c r="P109" s="19">
        <v>10257.410000000018</v>
      </c>
      <c r="Q109" s="19">
        <v>-4119.59</v>
      </c>
      <c r="R109" s="24">
        <v>6137.83</v>
      </c>
      <c r="S109" s="25">
        <f t="shared" si="9"/>
        <v>-9.9999999820283847E-3</v>
      </c>
      <c r="T109" s="26">
        <f t="shared" si="10"/>
        <v>5579.8454545454542</v>
      </c>
      <c r="U109" s="17">
        <v>0</v>
      </c>
      <c r="V109" s="24">
        <v>0</v>
      </c>
      <c r="W109" s="27">
        <f t="shared" si="7"/>
        <v>557.9845454545457</v>
      </c>
      <c r="X109" s="28">
        <f t="shared" si="15"/>
        <v>6137.83</v>
      </c>
      <c r="Y109" s="17">
        <v>0.14000000000000001</v>
      </c>
      <c r="Z109" s="152">
        <f t="shared" si="8"/>
        <v>859.29620000000011</v>
      </c>
      <c r="AA109" s="17">
        <v>0</v>
      </c>
      <c r="AB109" s="28">
        <f t="shared" si="16"/>
        <v>6137.83</v>
      </c>
      <c r="AC109" s="15"/>
    </row>
    <row r="110" spans="1:29" x14ac:dyDescent="0.3">
      <c r="A110" s="14" t="s">
        <v>271</v>
      </c>
      <c r="B110" s="15" t="s">
        <v>206</v>
      </c>
      <c r="C110" s="15" t="s">
        <v>228</v>
      </c>
      <c r="D110" s="15" t="s">
        <v>330</v>
      </c>
      <c r="E110" s="15" t="s">
        <v>331</v>
      </c>
      <c r="F110" s="15" t="s">
        <v>331</v>
      </c>
      <c r="G110" s="16">
        <v>495</v>
      </c>
      <c r="H110" s="15" t="s">
        <v>304</v>
      </c>
      <c r="I110" s="15" t="s">
        <v>333</v>
      </c>
      <c r="J110" s="15"/>
      <c r="K110" s="15" t="s">
        <v>211</v>
      </c>
      <c r="L110" s="15" t="s">
        <v>212</v>
      </c>
      <c r="M110" s="17">
        <v>0.1</v>
      </c>
      <c r="N110" s="18">
        <v>369112</v>
      </c>
      <c r="O110" s="15"/>
      <c r="P110" s="19">
        <v>17471.330000000002</v>
      </c>
      <c r="Q110" s="19">
        <v>-17423.849999999999</v>
      </c>
      <c r="R110" s="24">
        <v>47.48</v>
      </c>
      <c r="S110" s="25">
        <f t="shared" si="9"/>
        <v>3.2045477382780518E-12</v>
      </c>
      <c r="T110" s="26">
        <f t="shared" si="10"/>
        <v>43.163636363636357</v>
      </c>
      <c r="U110" s="17">
        <v>0</v>
      </c>
      <c r="V110" s="24">
        <v>0</v>
      </c>
      <c r="W110" s="27">
        <f t="shared" si="7"/>
        <v>4.31636363636364</v>
      </c>
      <c r="X110" s="28">
        <f t="shared" si="15"/>
        <v>47.48</v>
      </c>
      <c r="Y110" s="17">
        <v>0.14000000000000001</v>
      </c>
      <c r="Z110" s="152">
        <f t="shared" si="8"/>
        <v>6.6471999999999998</v>
      </c>
      <c r="AA110" s="17">
        <v>0</v>
      </c>
      <c r="AB110" s="28">
        <f t="shared" si="16"/>
        <v>47.48</v>
      </c>
      <c r="AC110" s="15"/>
    </row>
    <row r="111" spans="1:29" x14ac:dyDescent="0.3">
      <c r="A111" s="14" t="s">
        <v>314</v>
      </c>
      <c r="B111" s="15" t="s">
        <v>206</v>
      </c>
      <c r="C111" s="15" t="s">
        <v>228</v>
      </c>
      <c r="D111" s="15" t="s">
        <v>235</v>
      </c>
      <c r="E111" s="15" t="s">
        <v>45</v>
      </c>
      <c r="F111" s="15" t="s">
        <v>45</v>
      </c>
      <c r="G111" s="16">
        <v>495</v>
      </c>
      <c r="H111" s="15" t="s">
        <v>304</v>
      </c>
      <c r="I111" s="15" t="s">
        <v>334</v>
      </c>
      <c r="J111" s="15"/>
      <c r="K111" s="15" t="s">
        <v>234</v>
      </c>
      <c r="L111" s="15" t="s">
        <v>212</v>
      </c>
      <c r="M111" s="17">
        <v>0.04</v>
      </c>
      <c r="N111" s="18">
        <v>371062</v>
      </c>
      <c r="O111" s="15"/>
      <c r="P111" s="19">
        <v>5200</v>
      </c>
      <c r="Q111" s="19">
        <v>26000</v>
      </c>
      <c r="R111" s="24">
        <v>11014.230000000001</v>
      </c>
      <c r="S111" s="25">
        <f t="shared" si="9"/>
        <v>20185.769999999997</v>
      </c>
      <c r="T111" s="26">
        <f t="shared" si="10"/>
        <v>10590.60576923077</v>
      </c>
      <c r="U111" s="17">
        <v>0</v>
      </c>
      <c r="V111" s="24">
        <v>0</v>
      </c>
      <c r="W111" s="27">
        <f t="shared" si="7"/>
        <v>423.62423076923187</v>
      </c>
      <c r="X111" s="28">
        <f t="shared" si="15"/>
        <v>11014.230000000001</v>
      </c>
      <c r="Y111" s="17">
        <v>6.5000000000000002E-2</v>
      </c>
      <c r="Z111" s="152">
        <f t="shared" si="8"/>
        <v>715.92495000000008</v>
      </c>
      <c r="AA111" s="17">
        <v>0</v>
      </c>
      <c r="AB111" s="28">
        <f t="shared" si="16"/>
        <v>11014.230000000001</v>
      </c>
      <c r="AC111" s="15"/>
    </row>
    <row r="112" spans="1:29" x14ac:dyDescent="0.3">
      <c r="A112" s="14" t="s">
        <v>271</v>
      </c>
      <c r="B112" s="15" t="s">
        <v>206</v>
      </c>
      <c r="C112" s="15" t="s">
        <v>228</v>
      </c>
      <c r="D112" s="15" t="s">
        <v>235</v>
      </c>
      <c r="E112" s="15" t="s">
        <v>335</v>
      </c>
      <c r="F112" s="15" t="s">
        <v>335</v>
      </c>
      <c r="G112" s="16">
        <v>495</v>
      </c>
      <c r="H112" s="15" t="s">
        <v>304</v>
      </c>
      <c r="I112" s="15" t="s">
        <v>336</v>
      </c>
      <c r="J112" s="15"/>
      <c r="K112" s="15" t="s">
        <v>234</v>
      </c>
      <c r="L112" s="15" t="s">
        <v>337</v>
      </c>
      <c r="M112" s="17">
        <v>0</v>
      </c>
      <c r="N112" s="18">
        <v>370222</v>
      </c>
      <c r="O112" s="15"/>
      <c r="P112" s="19">
        <v>946.81999999999971</v>
      </c>
      <c r="Q112" s="19">
        <v>4000</v>
      </c>
      <c r="R112" s="24">
        <v>2781.67</v>
      </c>
      <c r="S112" s="25">
        <f t="shared" si="9"/>
        <v>2165.1499999999996</v>
      </c>
      <c r="T112" s="26">
        <f t="shared" si="10"/>
        <v>2781.67</v>
      </c>
      <c r="U112" s="17">
        <v>0</v>
      </c>
      <c r="V112" s="24">
        <v>0</v>
      </c>
      <c r="W112" s="27">
        <f t="shared" si="7"/>
        <v>0</v>
      </c>
      <c r="X112" s="28">
        <f t="shared" si="15"/>
        <v>2781.67</v>
      </c>
      <c r="Y112" s="17">
        <v>6.5000000000000002E-2</v>
      </c>
      <c r="Z112" s="152">
        <f t="shared" si="8"/>
        <v>180.80855</v>
      </c>
      <c r="AA112" s="17">
        <v>0</v>
      </c>
      <c r="AB112" s="28">
        <f t="shared" si="16"/>
        <v>2781.67</v>
      </c>
      <c r="AC112" s="15"/>
    </row>
    <row r="113" spans="1:29" x14ac:dyDescent="0.3">
      <c r="A113" s="14" t="s">
        <v>338</v>
      </c>
      <c r="B113" s="15" t="s">
        <v>206</v>
      </c>
      <c r="C113" s="15" t="s">
        <v>228</v>
      </c>
      <c r="D113" s="15" t="s">
        <v>235</v>
      </c>
      <c r="E113" s="15" t="s">
        <v>339</v>
      </c>
      <c r="F113" s="15" t="s">
        <v>340</v>
      </c>
      <c r="G113" s="16">
        <v>495</v>
      </c>
      <c r="H113" s="15" t="s">
        <v>304</v>
      </c>
      <c r="I113" s="15" t="s">
        <v>341</v>
      </c>
      <c r="J113" s="15"/>
      <c r="K113" s="15" t="s">
        <v>234</v>
      </c>
      <c r="L113" s="15" t="s">
        <v>212</v>
      </c>
      <c r="M113" s="17">
        <v>0.05</v>
      </c>
      <c r="N113" s="18">
        <v>369212</v>
      </c>
      <c r="O113" s="15"/>
      <c r="P113" s="19">
        <v>0</v>
      </c>
      <c r="Q113" s="19">
        <v>10000</v>
      </c>
      <c r="R113" s="24">
        <v>1000</v>
      </c>
      <c r="S113" s="25">
        <f t="shared" si="9"/>
        <v>9000</v>
      </c>
      <c r="T113" s="26">
        <f t="shared" si="10"/>
        <v>952.38095238095229</v>
      </c>
      <c r="U113" s="17">
        <v>0</v>
      </c>
      <c r="V113" s="24">
        <v>0</v>
      </c>
      <c r="W113" s="27">
        <f t="shared" si="7"/>
        <v>47.619047619047706</v>
      </c>
      <c r="X113" s="28">
        <f t="shared" si="15"/>
        <v>1000</v>
      </c>
      <c r="Y113" s="17">
        <v>6.5000000000000002E-2</v>
      </c>
      <c r="Z113" s="152">
        <f t="shared" si="8"/>
        <v>65</v>
      </c>
      <c r="AA113" s="17">
        <v>0</v>
      </c>
      <c r="AB113" s="28">
        <f t="shared" si="16"/>
        <v>1000</v>
      </c>
      <c r="AC113" s="15"/>
    </row>
    <row r="114" spans="1:29" x14ac:dyDescent="0.3">
      <c r="A114" s="14" t="s">
        <v>271</v>
      </c>
      <c r="B114" s="15" t="s">
        <v>206</v>
      </c>
      <c r="C114" s="15" t="s">
        <v>228</v>
      </c>
      <c r="D114" s="15" t="s">
        <v>246</v>
      </c>
      <c r="E114" s="15" t="s">
        <v>247</v>
      </c>
      <c r="F114" s="15" t="s">
        <v>248</v>
      </c>
      <c r="G114" s="16">
        <v>495</v>
      </c>
      <c r="H114" s="15" t="s">
        <v>304</v>
      </c>
      <c r="I114" s="15" t="s">
        <v>342</v>
      </c>
      <c r="J114" s="15"/>
      <c r="K114" s="15" t="s">
        <v>211</v>
      </c>
      <c r="L114" s="15" t="s">
        <v>212</v>
      </c>
      <c r="M114" s="17">
        <v>0.05</v>
      </c>
      <c r="N114" s="18">
        <v>12168</v>
      </c>
      <c r="O114" s="15"/>
      <c r="P114" s="19">
        <v>148987.9</v>
      </c>
      <c r="Q114" s="19">
        <v>0</v>
      </c>
      <c r="R114" s="24">
        <v>40726.509999999987</v>
      </c>
      <c r="S114" s="25">
        <f t="shared" si="9"/>
        <v>108261.39000000001</v>
      </c>
      <c r="T114" s="26">
        <f t="shared" si="10"/>
        <v>38787.152380952364</v>
      </c>
      <c r="U114" s="17">
        <v>0</v>
      </c>
      <c r="V114" s="24">
        <v>0</v>
      </c>
      <c r="W114" s="27">
        <f t="shared" si="7"/>
        <v>1939.3576190476233</v>
      </c>
      <c r="X114" s="28">
        <f t="shared" si="15"/>
        <v>40726.509999999987</v>
      </c>
      <c r="Y114" s="17">
        <v>0.14000000000000001</v>
      </c>
      <c r="Z114" s="152">
        <f t="shared" si="8"/>
        <v>5701.7113999999992</v>
      </c>
      <c r="AA114" s="17">
        <v>0</v>
      </c>
      <c r="AB114" s="28">
        <f t="shared" si="16"/>
        <v>40726.509999999987</v>
      </c>
      <c r="AC114" s="15"/>
    </row>
    <row r="115" spans="1:29" x14ac:dyDescent="0.3">
      <c r="A115" s="14" t="s">
        <v>271</v>
      </c>
      <c r="B115" s="20" t="s">
        <v>206</v>
      </c>
      <c r="C115" s="20" t="s">
        <v>207</v>
      </c>
      <c r="D115" s="20" t="s">
        <v>208</v>
      </c>
      <c r="E115" s="20" t="s">
        <v>302</v>
      </c>
      <c r="F115" s="20" t="s">
        <v>303</v>
      </c>
      <c r="G115" s="21">
        <v>495</v>
      </c>
      <c r="H115" s="20" t="s">
        <v>304</v>
      </c>
      <c r="I115" s="20" t="s">
        <v>343</v>
      </c>
      <c r="J115" s="20"/>
      <c r="K115" s="20" t="s">
        <v>234</v>
      </c>
      <c r="L115" s="20" t="s">
        <v>212</v>
      </c>
      <c r="M115" s="22">
        <v>0.05</v>
      </c>
      <c r="N115" s="21">
        <v>372262</v>
      </c>
      <c r="O115" s="15"/>
      <c r="P115" s="23">
        <v>19286.72</v>
      </c>
      <c r="Q115" s="24">
        <v>0</v>
      </c>
      <c r="R115" s="24">
        <v>6032.7200000000012</v>
      </c>
      <c r="S115" s="25">
        <f t="shared" si="9"/>
        <v>13254</v>
      </c>
      <c r="T115" s="26">
        <f t="shared" si="10"/>
        <v>5745.4476190476198</v>
      </c>
      <c r="U115" s="22">
        <v>0</v>
      </c>
      <c r="V115" s="24">
        <v>0</v>
      </c>
      <c r="W115" s="27">
        <f t="shared" si="7"/>
        <v>287.27238095238135</v>
      </c>
      <c r="X115" s="28">
        <f t="shared" si="15"/>
        <v>6032.7200000000012</v>
      </c>
      <c r="Y115" s="17">
        <v>6.5000000000000002E-2</v>
      </c>
      <c r="Z115" s="152">
        <f t="shared" si="8"/>
        <v>392.12680000000012</v>
      </c>
      <c r="AA115" s="22">
        <v>0</v>
      </c>
      <c r="AB115" s="28">
        <f t="shared" si="16"/>
        <v>6032.7200000000012</v>
      </c>
      <c r="AC115" s="15"/>
    </row>
    <row r="116" spans="1:29" x14ac:dyDescent="0.3">
      <c r="A116" s="14" t="s">
        <v>314</v>
      </c>
      <c r="B116" s="20" t="s">
        <v>206</v>
      </c>
      <c r="C116" s="20" t="s">
        <v>207</v>
      </c>
      <c r="D116" s="20" t="s">
        <v>208</v>
      </c>
      <c r="E116" s="20" t="s">
        <v>302</v>
      </c>
      <c r="F116" s="20" t="s">
        <v>303</v>
      </c>
      <c r="G116" s="21">
        <v>495</v>
      </c>
      <c r="H116" s="20" t="s">
        <v>304</v>
      </c>
      <c r="I116" s="20" t="s">
        <v>344</v>
      </c>
      <c r="J116" s="20"/>
      <c r="K116" s="20" t="s">
        <v>234</v>
      </c>
      <c r="L116" s="20" t="s">
        <v>212</v>
      </c>
      <c r="M116" s="22">
        <v>0.05</v>
      </c>
      <c r="N116" s="21">
        <v>371352</v>
      </c>
      <c r="O116" s="15"/>
      <c r="P116" s="23">
        <v>22997.54</v>
      </c>
      <c r="Q116" s="24">
        <v>0</v>
      </c>
      <c r="R116" s="24">
        <v>16572.73</v>
      </c>
      <c r="S116" s="25">
        <f t="shared" si="9"/>
        <v>6424.8100000000013</v>
      </c>
      <c r="T116" s="26">
        <f t="shared" si="10"/>
        <v>15783.55238095238</v>
      </c>
      <c r="U116" s="22">
        <v>0</v>
      </c>
      <c r="V116" s="24">
        <v>0</v>
      </c>
      <c r="W116" s="27">
        <f t="shared" si="7"/>
        <v>789.17761904761937</v>
      </c>
      <c r="X116" s="28">
        <f t="shared" si="15"/>
        <v>16572.73</v>
      </c>
      <c r="Y116" s="17">
        <v>6.5000000000000002E-2</v>
      </c>
      <c r="Z116" s="152">
        <f t="shared" si="8"/>
        <v>1077.2274500000001</v>
      </c>
      <c r="AA116" s="22">
        <v>0</v>
      </c>
      <c r="AB116" s="28">
        <f t="shared" si="16"/>
        <v>16572.73</v>
      </c>
      <c r="AC116" s="15"/>
    </row>
    <row r="117" spans="1:29" x14ac:dyDescent="0.3">
      <c r="A117" s="14" t="s">
        <v>271</v>
      </c>
      <c r="B117" s="20" t="s">
        <v>206</v>
      </c>
      <c r="C117" s="20" t="s">
        <v>207</v>
      </c>
      <c r="D117" s="20" t="s">
        <v>208</v>
      </c>
      <c r="E117" s="20" t="s">
        <v>306</v>
      </c>
      <c r="F117" s="20" t="s">
        <v>306</v>
      </c>
      <c r="G117" s="21">
        <v>495</v>
      </c>
      <c r="H117" s="20" t="s">
        <v>304</v>
      </c>
      <c r="I117" s="20" t="s">
        <v>345</v>
      </c>
      <c r="J117" s="20"/>
      <c r="K117" s="20" t="s">
        <v>234</v>
      </c>
      <c r="L117" s="20" t="s">
        <v>212</v>
      </c>
      <c r="M117" s="22">
        <v>0.06</v>
      </c>
      <c r="N117" s="21">
        <v>373972</v>
      </c>
      <c r="O117" s="15"/>
      <c r="P117" s="23">
        <v>9933.33</v>
      </c>
      <c r="Q117" s="24">
        <v>0</v>
      </c>
      <c r="R117" s="24">
        <v>4610.5499999999993</v>
      </c>
      <c r="S117" s="25">
        <f t="shared" si="9"/>
        <v>5322.7800000000007</v>
      </c>
      <c r="T117" s="26">
        <f t="shared" si="10"/>
        <v>4349.5754716981119</v>
      </c>
      <c r="U117" s="22">
        <v>0</v>
      </c>
      <c r="V117" s="24">
        <v>0</v>
      </c>
      <c r="W117" s="27">
        <f t="shared" si="7"/>
        <v>260.9745283018874</v>
      </c>
      <c r="X117" s="28">
        <f t="shared" si="15"/>
        <v>4610.5499999999993</v>
      </c>
      <c r="Y117" s="17">
        <v>6.5000000000000002E-2</v>
      </c>
      <c r="Z117" s="152">
        <f t="shared" si="8"/>
        <v>299.68574999999998</v>
      </c>
      <c r="AA117" s="22">
        <v>0</v>
      </c>
      <c r="AB117" s="28">
        <f t="shared" si="16"/>
        <v>4610.5499999999993</v>
      </c>
      <c r="AC117" s="15"/>
    </row>
    <row r="118" spans="1:29" x14ac:dyDescent="0.3">
      <c r="A118" s="14" t="s">
        <v>338</v>
      </c>
      <c r="B118" s="20" t="s">
        <v>206</v>
      </c>
      <c r="C118" s="20" t="s">
        <v>228</v>
      </c>
      <c r="D118" s="20" t="s">
        <v>229</v>
      </c>
      <c r="E118" s="20" t="s">
        <v>67</v>
      </c>
      <c r="F118" s="20" t="s">
        <v>67</v>
      </c>
      <c r="G118" s="21">
        <v>495</v>
      </c>
      <c r="H118" s="20" t="s">
        <v>304</v>
      </c>
      <c r="I118" s="20" t="s">
        <v>346</v>
      </c>
      <c r="J118" s="20"/>
      <c r="K118" s="20" t="s">
        <v>234</v>
      </c>
      <c r="L118" s="20" t="s">
        <v>212</v>
      </c>
      <c r="M118" s="22">
        <v>0.05</v>
      </c>
      <c r="N118" s="21">
        <v>370232</v>
      </c>
      <c r="O118" s="15"/>
      <c r="P118" s="23">
        <v>2559.91</v>
      </c>
      <c r="Q118" s="24">
        <v>0</v>
      </c>
      <c r="R118" s="24">
        <v>0</v>
      </c>
      <c r="S118" s="25">
        <f t="shared" si="9"/>
        <v>2559.91</v>
      </c>
      <c r="T118" s="26">
        <f t="shared" si="10"/>
        <v>0</v>
      </c>
      <c r="U118" s="22">
        <v>0</v>
      </c>
      <c r="V118" s="24">
        <v>0</v>
      </c>
      <c r="W118" s="27">
        <f t="shared" si="7"/>
        <v>0</v>
      </c>
      <c r="X118" s="28">
        <f t="shared" si="15"/>
        <v>0</v>
      </c>
      <c r="Y118" s="17">
        <v>6.5000000000000002E-2</v>
      </c>
      <c r="Z118" s="152">
        <f t="shared" si="8"/>
        <v>0</v>
      </c>
      <c r="AA118" s="22">
        <v>0</v>
      </c>
      <c r="AB118" s="28">
        <f t="shared" si="16"/>
        <v>0</v>
      </c>
      <c r="AC118" s="15"/>
    </row>
    <row r="119" spans="1:29" x14ac:dyDescent="0.3">
      <c r="A119" s="14" t="s">
        <v>271</v>
      </c>
      <c r="B119" s="20" t="s">
        <v>206</v>
      </c>
      <c r="C119" s="20" t="s">
        <v>228</v>
      </c>
      <c r="D119" s="20" t="s">
        <v>229</v>
      </c>
      <c r="E119" s="20" t="s">
        <v>22</v>
      </c>
      <c r="F119" s="20" t="s">
        <v>22</v>
      </c>
      <c r="G119" s="21">
        <v>495</v>
      </c>
      <c r="H119" s="20" t="s">
        <v>304</v>
      </c>
      <c r="I119" s="20" t="s">
        <v>22</v>
      </c>
      <c r="J119" s="20"/>
      <c r="K119" s="20" t="s">
        <v>234</v>
      </c>
      <c r="L119" s="20" t="s">
        <v>212</v>
      </c>
      <c r="M119" s="22">
        <v>0.05</v>
      </c>
      <c r="N119" s="21">
        <v>372122</v>
      </c>
      <c r="O119" s="15"/>
      <c r="P119" s="23">
        <v>852.3</v>
      </c>
      <c r="Q119" s="24">
        <v>0</v>
      </c>
      <c r="R119" s="24">
        <v>0</v>
      </c>
      <c r="S119" s="25">
        <f t="shared" si="9"/>
        <v>852.3</v>
      </c>
      <c r="T119" s="26">
        <f t="shared" si="10"/>
        <v>0</v>
      </c>
      <c r="U119" s="22">
        <v>0</v>
      </c>
      <c r="V119" s="24">
        <v>0</v>
      </c>
      <c r="W119" s="27">
        <f t="shared" si="7"/>
        <v>0</v>
      </c>
      <c r="X119" s="28">
        <f t="shared" si="15"/>
        <v>0</v>
      </c>
      <c r="Y119" s="17">
        <v>6.5000000000000002E-2</v>
      </c>
      <c r="Z119" s="152">
        <f t="shared" si="8"/>
        <v>0</v>
      </c>
      <c r="AA119" s="22">
        <v>0</v>
      </c>
      <c r="AB119" s="28">
        <f t="shared" si="16"/>
        <v>0</v>
      </c>
      <c r="AC119" s="15"/>
    </row>
    <row r="120" spans="1:29" x14ac:dyDescent="0.3">
      <c r="A120" s="14" t="s">
        <v>271</v>
      </c>
      <c r="B120" s="20" t="s">
        <v>206</v>
      </c>
      <c r="C120" s="20" t="s">
        <v>228</v>
      </c>
      <c r="D120" s="20" t="s">
        <v>229</v>
      </c>
      <c r="E120" s="20" t="s">
        <v>347</v>
      </c>
      <c r="F120" s="20" t="s">
        <v>347</v>
      </c>
      <c r="G120" s="21">
        <v>495</v>
      </c>
      <c r="H120" s="20" t="s">
        <v>304</v>
      </c>
      <c r="I120" s="20" t="s">
        <v>348</v>
      </c>
      <c r="J120" s="20"/>
      <c r="K120" s="20" t="s">
        <v>234</v>
      </c>
      <c r="L120" s="20" t="s">
        <v>212</v>
      </c>
      <c r="M120" s="22">
        <v>0.05</v>
      </c>
      <c r="N120" s="21">
        <v>369222</v>
      </c>
      <c r="O120" s="15"/>
      <c r="P120" s="23">
        <v>3907.25</v>
      </c>
      <c r="Q120" s="24">
        <v>0</v>
      </c>
      <c r="R120" s="24">
        <v>0</v>
      </c>
      <c r="S120" s="25">
        <f t="shared" si="9"/>
        <v>3907.25</v>
      </c>
      <c r="T120" s="26">
        <f t="shared" si="10"/>
        <v>0</v>
      </c>
      <c r="U120" s="22">
        <v>0</v>
      </c>
      <c r="V120" s="24">
        <v>0</v>
      </c>
      <c r="W120" s="27">
        <f t="shared" si="7"/>
        <v>0</v>
      </c>
      <c r="X120" s="28">
        <f t="shared" si="15"/>
        <v>0</v>
      </c>
      <c r="Y120" s="17">
        <v>6.5000000000000002E-2</v>
      </c>
      <c r="Z120" s="152">
        <f t="shared" si="8"/>
        <v>0</v>
      </c>
      <c r="AA120" s="22">
        <v>0</v>
      </c>
      <c r="AB120" s="28">
        <f t="shared" si="16"/>
        <v>0</v>
      </c>
      <c r="AC120" s="15"/>
    </row>
    <row r="121" spans="1:29" x14ac:dyDescent="0.3">
      <c r="A121" s="14" t="s">
        <v>271</v>
      </c>
      <c r="B121" s="20" t="s">
        <v>206</v>
      </c>
      <c r="C121" s="20" t="s">
        <v>228</v>
      </c>
      <c r="D121" s="20" t="s">
        <v>254</v>
      </c>
      <c r="E121" s="20" t="s">
        <v>349</v>
      </c>
      <c r="F121" s="20" t="s">
        <v>349</v>
      </c>
      <c r="G121" s="21">
        <v>495</v>
      </c>
      <c r="H121" s="20" t="s">
        <v>304</v>
      </c>
      <c r="I121" s="20" t="s">
        <v>350</v>
      </c>
      <c r="J121" s="20"/>
      <c r="K121" s="20" t="s">
        <v>234</v>
      </c>
      <c r="L121" s="20" t="s">
        <v>212</v>
      </c>
      <c r="M121" s="22">
        <v>0.05</v>
      </c>
      <c r="N121" s="21">
        <v>371072</v>
      </c>
      <c r="O121" s="15"/>
      <c r="P121" s="23">
        <v>3150</v>
      </c>
      <c r="Q121" s="24">
        <v>0</v>
      </c>
      <c r="R121" s="24">
        <v>300</v>
      </c>
      <c r="S121" s="25">
        <f t="shared" si="9"/>
        <v>2850</v>
      </c>
      <c r="T121" s="26">
        <f t="shared" si="10"/>
        <v>285.71428571428572</v>
      </c>
      <c r="U121" s="22">
        <v>0</v>
      </c>
      <c r="V121" s="24">
        <v>0</v>
      </c>
      <c r="W121" s="27">
        <f t="shared" si="7"/>
        <v>14.285714285714278</v>
      </c>
      <c r="X121" s="28">
        <f t="shared" si="15"/>
        <v>300</v>
      </c>
      <c r="Y121" s="17">
        <v>6.5000000000000002E-2</v>
      </c>
      <c r="Z121" s="152">
        <f t="shared" si="8"/>
        <v>19.5</v>
      </c>
      <c r="AA121" s="22">
        <v>0</v>
      </c>
      <c r="AB121" s="28">
        <f t="shared" si="16"/>
        <v>300</v>
      </c>
      <c r="AC121" s="15"/>
    </row>
    <row r="122" spans="1:29" x14ac:dyDescent="0.3">
      <c r="A122" s="14" t="s">
        <v>271</v>
      </c>
      <c r="B122" s="20" t="s">
        <v>206</v>
      </c>
      <c r="C122" s="20" t="s">
        <v>228</v>
      </c>
      <c r="D122" s="20" t="s">
        <v>229</v>
      </c>
      <c r="E122" s="20" t="s">
        <v>325</v>
      </c>
      <c r="F122" s="20" t="s">
        <v>325</v>
      </c>
      <c r="G122" s="21">
        <v>495</v>
      </c>
      <c r="H122" s="20" t="s">
        <v>304</v>
      </c>
      <c r="I122" s="20" t="s">
        <v>326</v>
      </c>
      <c r="J122" s="20"/>
      <c r="K122" s="20" t="s">
        <v>351</v>
      </c>
      <c r="L122" s="20" t="s">
        <v>212</v>
      </c>
      <c r="M122" s="22">
        <v>0.05</v>
      </c>
      <c r="N122" s="21">
        <v>368952</v>
      </c>
      <c r="O122" s="15"/>
      <c r="P122" s="23">
        <v>-14485.82</v>
      </c>
      <c r="Q122" s="24">
        <v>0</v>
      </c>
      <c r="R122" s="24">
        <v>0</v>
      </c>
      <c r="S122" s="25">
        <f t="shared" si="9"/>
        <v>-14485.82</v>
      </c>
      <c r="T122" s="26">
        <f t="shared" si="10"/>
        <v>0</v>
      </c>
      <c r="U122" s="22">
        <v>0</v>
      </c>
      <c r="V122" s="24">
        <v>0</v>
      </c>
      <c r="W122" s="27">
        <f t="shared" si="7"/>
        <v>0</v>
      </c>
      <c r="X122" s="28">
        <f t="shared" si="15"/>
        <v>0</v>
      </c>
      <c r="Y122" s="17">
        <v>0.14000000000000001</v>
      </c>
      <c r="Z122" s="152">
        <f t="shared" si="8"/>
        <v>0</v>
      </c>
      <c r="AA122" s="22">
        <v>0</v>
      </c>
      <c r="AB122" s="28">
        <f t="shared" si="16"/>
        <v>0</v>
      </c>
      <c r="AC122" s="15"/>
    </row>
    <row r="123" spans="1:29" x14ac:dyDescent="0.3">
      <c r="A123" s="14" t="s">
        <v>271</v>
      </c>
      <c r="B123" s="15" t="s">
        <v>206</v>
      </c>
      <c r="C123" s="15" t="s">
        <v>207</v>
      </c>
      <c r="D123" s="15" t="s">
        <v>208</v>
      </c>
      <c r="E123" s="15" t="s">
        <v>302</v>
      </c>
      <c r="F123" s="15" t="s">
        <v>303</v>
      </c>
      <c r="G123" s="16">
        <v>490</v>
      </c>
      <c r="H123" s="15" t="s">
        <v>1449</v>
      </c>
      <c r="I123" s="15" t="s">
        <v>1450</v>
      </c>
      <c r="J123" s="15"/>
      <c r="K123" s="15" t="s">
        <v>234</v>
      </c>
      <c r="L123" s="15" t="s">
        <v>212</v>
      </c>
      <c r="M123" s="17">
        <v>0.04</v>
      </c>
      <c r="N123" s="17" t="s">
        <v>1451</v>
      </c>
      <c r="O123" s="15"/>
      <c r="P123" s="19">
        <v>0</v>
      </c>
      <c r="Q123" s="19">
        <v>1000</v>
      </c>
      <c r="R123" s="24">
        <v>0</v>
      </c>
      <c r="S123" s="25">
        <f t="shared" si="9"/>
        <v>1000</v>
      </c>
      <c r="T123" s="26">
        <f t="shared" si="10"/>
        <v>0</v>
      </c>
      <c r="U123" s="17">
        <v>0</v>
      </c>
      <c r="V123" s="24">
        <v>0</v>
      </c>
      <c r="W123" s="27">
        <f t="shared" si="7"/>
        <v>0</v>
      </c>
      <c r="X123" s="28">
        <f>R123</f>
        <v>0</v>
      </c>
      <c r="Y123" s="17">
        <v>7.4999999999999997E-2</v>
      </c>
      <c r="Z123" s="152">
        <f t="shared" si="8"/>
        <v>0</v>
      </c>
      <c r="AA123" s="17">
        <v>0</v>
      </c>
      <c r="AB123" s="28">
        <f>X123</f>
        <v>0</v>
      </c>
      <c r="AC123" s="15"/>
    </row>
    <row r="124" spans="1:29" x14ac:dyDescent="0.3">
      <c r="A124" s="14" t="s">
        <v>271</v>
      </c>
      <c r="B124" s="15" t="s">
        <v>206</v>
      </c>
      <c r="C124" s="15" t="s">
        <v>207</v>
      </c>
      <c r="D124" s="15" t="s">
        <v>208</v>
      </c>
      <c r="E124" s="15" t="s">
        <v>302</v>
      </c>
      <c r="F124" s="15" t="s">
        <v>303</v>
      </c>
      <c r="G124" s="16">
        <v>490</v>
      </c>
      <c r="H124" s="15" t="s">
        <v>1449</v>
      </c>
      <c r="I124" s="15" t="s">
        <v>1450</v>
      </c>
      <c r="J124" s="15"/>
      <c r="K124" s="15" t="s">
        <v>234</v>
      </c>
      <c r="L124" s="15" t="s">
        <v>212</v>
      </c>
      <c r="M124" s="17">
        <v>0.04</v>
      </c>
      <c r="N124" s="17" t="s">
        <v>1452</v>
      </c>
      <c r="O124" s="15"/>
      <c r="P124" s="19">
        <v>0</v>
      </c>
      <c r="Q124" s="19">
        <v>1000</v>
      </c>
      <c r="R124" s="24">
        <v>0</v>
      </c>
      <c r="S124" s="25">
        <f t="shared" si="9"/>
        <v>1000</v>
      </c>
      <c r="T124" s="26">
        <f t="shared" si="10"/>
        <v>0</v>
      </c>
      <c r="U124" s="17">
        <v>0</v>
      </c>
      <c r="V124" s="24">
        <v>0</v>
      </c>
      <c r="W124" s="27">
        <f t="shared" si="7"/>
        <v>0</v>
      </c>
      <c r="X124" s="28">
        <f t="shared" ref="X124:X178" si="17">R124</f>
        <v>0</v>
      </c>
      <c r="Y124" s="17">
        <v>7.4999999999999997E-2</v>
      </c>
      <c r="Z124" s="152">
        <f t="shared" si="8"/>
        <v>0</v>
      </c>
      <c r="AA124" s="17">
        <v>0</v>
      </c>
      <c r="AB124" s="28">
        <f t="shared" ref="AB124:AB178" si="18">X124</f>
        <v>0</v>
      </c>
      <c r="AC124" s="15"/>
    </row>
    <row r="125" spans="1:29" x14ac:dyDescent="0.3">
      <c r="A125" s="14" t="s">
        <v>338</v>
      </c>
      <c r="B125" s="15" t="s">
        <v>206</v>
      </c>
      <c r="C125" s="15" t="s">
        <v>207</v>
      </c>
      <c r="D125" s="15" t="s">
        <v>208</v>
      </c>
      <c r="E125" s="15" t="s">
        <v>302</v>
      </c>
      <c r="F125" s="15" t="s">
        <v>303</v>
      </c>
      <c r="G125" s="16">
        <v>490</v>
      </c>
      <c r="H125" s="15" t="s">
        <v>1449</v>
      </c>
      <c r="I125" s="15" t="s">
        <v>1453</v>
      </c>
      <c r="J125" s="15"/>
      <c r="K125" s="15" t="s">
        <v>234</v>
      </c>
      <c r="L125" s="15" t="s">
        <v>212</v>
      </c>
      <c r="M125" s="17">
        <v>0.04</v>
      </c>
      <c r="N125" s="17" t="s">
        <v>1454</v>
      </c>
      <c r="O125" s="15"/>
      <c r="P125" s="19">
        <v>0</v>
      </c>
      <c r="Q125" s="19">
        <v>2000</v>
      </c>
      <c r="R125" s="24">
        <v>0</v>
      </c>
      <c r="S125" s="25">
        <f t="shared" si="9"/>
        <v>2000</v>
      </c>
      <c r="T125" s="26">
        <f t="shared" si="10"/>
        <v>0</v>
      </c>
      <c r="U125" s="17">
        <v>0</v>
      </c>
      <c r="V125" s="24">
        <v>0</v>
      </c>
      <c r="W125" s="27">
        <f t="shared" si="7"/>
        <v>0</v>
      </c>
      <c r="X125" s="28">
        <f t="shared" si="17"/>
        <v>0</v>
      </c>
      <c r="Y125" s="17">
        <v>7.4999999999999997E-2</v>
      </c>
      <c r="Z125" s="152">
        <f t="shared" si="8"/>
        <v>0</v>
      </c>
      <c r="AA125" s="17">
        <v>0</v>
      </c>
      <c r="AB125" s="28">
        <f t="shared" si="18"/>
        <v>0</v>
      </c>
      <c r="AC125" s="15"/>
    </row>
    <row r="126" spans="1:29" x14ac:dyDescent="0.3">
      <c r="A126" s="14" t="s">
        <v>338</v>
      </c>
      <c r="B126" s="15" t="s">
        <v>206</v>
      </c>
      <c r="C126" s="15" t="s">
        <v>207</v>
      </c>
      <c r="D126" s="15" t="s">
        <v>208</v>
      </c>
      <c r="E126" s="15" t="s">
        <v>302</v>
      </c>
      <c r="F126" s="15" t="s">
        <v>303</v>
      </c>
      <c r="G126" s="16">
        <v>490</v>
      </c>
      <c r="H126" s="15" t="s">
        <v>1449</v>
      </c>
      <c r="I126" s="15" t="s">
        <v>1453</v>
      </c>
      <c r="J126" s="15"/>
      <c r="K126" s="15" t="s">
        <v>234</v>
      </c>
      <c r="L126" s="15" t="s">
        <v>212</v>
      </c>
      <c r="M126" s="17">
        <v>0.04</v>
      </c>
      <c r="N126" s="17" t="s">
        <v>1455</v>
      </c>
      <c r="O126" s="15"/>
      <c r="P126" s="19">
        <v>0</v>
      </c>
      <c r="Q126" s="19">
        <v>2000</v>
      </c>
      <c r="R126" s="24">
        <v>0</v>
      </c>
      <c r="S126" s="25">
        <f t="shared" si="9"/>
        <v>2000</v>
      </c>
      <c r="T126" s="26">
        <f t="shared" si="10"/>
        <v>0</v>
      </c>
      <c r="U126" s="17">
        <v>0</v>
      </c>
      <c r="V126" s="24">
        <v>0</v>
      </c>
      <c r="W126" s="27">
        <f t="shared" si="7"/>
        <v>0</v>
      </c>
      <c r="X126" s="28">
        <f t="shared" si="17"/>
        <v>0</v>
      </c>
      <c r="Y126" s="17">
        <v>7.4999999999999997E-2</v>
      </c>
      <c r="Z126" s="152">
        <f t="shared" si="8"/>
        <v>0</v>
      </c>
      <c r="AA126" s="17">
        <v>0</v>
      </c>
      <c r="AB126" s="28">
        <f t="shared" si="18"/>
        <v>0</v>
      </c>
      <c r="AC126" s="15"/>
    </row>
    <row r="127" spans="1:29" x14ac:dyDescent="0.3">
      <c r="A127" s="14" t="s">
        <v>338</v>
      </c>
      <c r="B127" s="15" t="s">
        <v>206</v>
      </c>
      <c r="C127" s="15" t="s">
        <v>207</v>
      </c>
      <c r="D127" s="15" t="s">
        <v>208</v>
      </c>
      <c r="E127" s="15" t="s">
        <v>302</v>
      </c>
      <c r="F127" s="15" t="s">
        <v>303</v>
      </c>
      <c r="G127" s="16">
        <v>490</v>
      </c>
      <c r="H127" s="15" t="s">
        <v>1449</v>
      </c>
      <c r="I127" s="15" t="s">
        <v>1453</v>
      </c>
      <c r="J127" s="15"/>
      <c r="K127" s="15" t="s">
        <v>234</v>
      </c>
      <c r="L127" s="15" t="s">
        <v>212</v>
      </c>
      <c r="M127" s="17">
        <v>0.04</v>
      </c>
      <c r="N127" s="17" t="s">
        <v>1456</v>
      </c>
      <c r="O127" s="15"/>
      <c r="P127" s="19">
        <v>0</v>
      </c>
      <c r="Q127" s="19">
        <v>2000</v>
      </c>
      <c r="R127" s="24">
        <v>121.1</v>
      </c>
      <c r="S127" s="25">
        <f t="shared" si="9"/>
        <v>1878.9</v>
      </c>
      <c r="T127" s="26">
        <f t="shared" si="10"/>
        <v>116.44230769230768</v>
      </c>
      <c r="U127" s="17">
        <v>0</v>
      </c>
      <c r="V127" s="24">
        <v>0</v>
      </c>
      <c r="W127" s="27">
        <f t="shared" si="7"/>
        <v>4.6576923076923151</v>
      </c>
      <c r="X127" s="28">
        <f t="shared" si="17"/>
        <v>121.1</v>
      </c>
      <c r="Y127" s="17">
        <v>7.4999999999999997E-2</v>
      </c>
      <c r="Z127" s="152">
        <f t="shared" si="8"/>
        <v>9.0824999999999996</v>
      </c>
      <c r="AA127" s="17">
        <v>0</v>
      </c>
      <c r="AB127" s="28">
        <f t="shared" si="18"/>
        <v>121.1</v>
      </c>
      <c r="AC127" s="15"/>
    </row>
    <row r="128" spans="1:29" x14ac:dyDescent="0.3">
      <c r="A128" s="14" t="s">
        <v>338</v>
      </c>
      <c r="B128" s="15" t="s">
        <v>206</v>
      </c>
      <c r="C128" s="15" t="s">
        <v>207</v>
      </c>
      <c r="D128" s="15" t="s">
        <v>208</v>
      </c>
      <c r="E128" s="15" t="s">
        <v>302</v>
      </c>
      <c r="F128" s="15" t="s">
        <v>303</v>
      </c>
      <c r="G128" s="16">
        <v>490</v>
      </c>
      <c r="H128" s="15" t="s">
        <v>1449</v>
      </c>
      <c r="I128" s="15" t="s">
        <v>1457</v>
      </c>
      <c r="J128" s="15"/>
      <c r="K128" s="15" t="s">
        <v>234</v>
      </c>
      <c r="L128" s="15" t="s">
        <v>212</v>
      </c>
      <c r="M128" s="17">
        <v>0.04</v>
      </c>
      <c r="N128" s="17" t="s">
        <v>1458</v>
      </c>
      <c r="O128" s="15"/>
      <c r="P128" s="19">
        <v>0</v>
      </c>
      <c r="Q128" s="19">
        <v>2000</v>
      </c>
      <c r="R128" s="24">
        <v>400</v>
      </c>
      <c r="S128" s="25">
        <f t="shared" si="9"/>
        <v>1600</v>
      </c>
      <c r="T128" s="26">
        <f t="shared" si="10"/>
        <v>384.61538461538458</v>
      </c>
      <c r="U128" s="17">
        <v>0</v>
      </c>
      <c r="V128" s="24">
        <v>0</v>
      </c>
      <c r="W128" s="27">
        <f t="shared" si="7"/>
        <v>15.384615384615415</v>
      </c>
      <c r="X128" s="28">
        <f t="shared" si="17"/>
        <v>400</v>
      </c>
      <c r="Y128" s="17">
        <v>7.4999999999999997E-2</v>
      </c>
      <c r="Z128" s="152">
        <f t="shared" si="8"/>
        <v>30</v>
      </c>
      <c r="AA128" s="17">
        <v>0</v>
      </c>
      <c r="AB128" s="28">
        <f t="shared" si="18"/>
        <v>400</v>
      </c>
      <c r="AC128" s="15"/>
    </row>
    <row r="129" spans="1:29" x14ac:dyDescent="0.3">
      <c r="A129" s="14" t="s">
        <v>338</v>
      </c>
      <c r="B129" s="15" t="s">
        <v>206</v>
      </c>
      <c r="C129" s="15" t="s">
        <v>207</v>
      </c>
      <c r="D129" s="15" t="s">
        <v>208</v>
      </c>
      <c r="E129" s="15" t="s">
        <v>302</v>
      </c>
      <c r="F129" s="15" t="s">
        <v>303</v>
      </c>
      <c r="G129" s="16">
        <v>490</v>
      </c>
      <c r="H129" s="15" t="s">
        <v>1449</v>
      </c>
      <c r="I129" s="15" t="s">
        <v>1457</v>
      </c>
      <c r="J129" s="15"/>
      <c r="K129" s="15" t="s">
        <v>234</v>
      </c>
      <c r="L129" s="15" t="s">
        <v>212</v>
      </c>
      <c r="M129" s="17">
        <v>0.04</v>
      </c>
      <c r="N129" s="17" t="s">
        <v>1459</v>
      </c>
      <c r="O129" s="15"/>
      <c r="P129" s="19">
        <v>0</v>
      </c>
      <c r="Q129" s="19">
        <v>6000</v>
      </c>
      <c r="R129" s="24">
        <v>0</v>
      </c>
      <c r="S129" s="25">
        <f t="shared" si="9"/>
        <v>6000</v>
      </c>
      <c r="T129" s="26">
        <f t="shared" si="10"/>
        <v>0</v>
      </c>
      <c r="U129" s="17">
        <v>0</v>
      </c>
      <c r="V129" s="24">
        <v>0</v>
      </c>
      <c r="W129" s="27">
        <f t="shared" si="7"/>
        <v>0</v>
      </c>
      <c r="X129" s="28">
        <f t="shared" si="17"/>
        <v>0</v>
      </c>
      <c r="Y129" s="17">
        <v>7.4999999999999997E-2</v>
      </c>
      <c r="Z129" s="152">
        <f t="shared" si="8"/>
        <v>0</v>
      </c>
      <c r="AA129" s="17">
        <v>0</v>
      </c>
      <c r="AB129" s="28">
        <f t="shared" si="18"/>
        <v>0</v>
      </c>
      <c r="AC129" s="15"/>
    </row>
    <row r="130" spans="1:29" x14ac:dyDescent="0.3">
      <c r="A130" s="14" t="s">
        <v>338</v>
      </c>
      <c r="B130" s="15" t="s">
        <v>206</v>
      </c>
      <c r="C130" s="15" t="s">
        <v>207</v>
      </c>
      <c r="D130" s="15" t="s">
        <v>208</v>
      </c>
      <c r="E130" s="15" t="s">
        <v>302</v>
      </c>
      <c r="F130" s="15" t="s">
        <v>303</v>
      </c>
      <c r="G130" s="16">
        <v>490</v>
      </c>
      <c r="H130" s="15" t="s">
        <v>1449</v>
      </c>
      <c r="I130" s="15" t="s">
        <v>1457</v>
      </c>
      <c r="J130" s="15"/>
      <c r="K130" s="15" t="s">
        <v>234</v>
      </c>
      <c r="L130" s="15" t="s">
        <v>212</v>
      </c>
      <c r="M130" s="17">
        <v>0.04</v>
      </c>
      <c r="N130" s="17" t="s">
        <v>1460</v>
      </c>
      <c r="O130" s="15"/>
      <c r="P130" s="19">
        <v>0</v>
      </c>
      <c r="Q130" s="19">
        <v>2000</v>
      </c>
      <c r="R130" s="24">
        <v>199.9</v>
      </c>
      <c r="S130" s="25">
        <f t="shared" si="9"/>
        <v>1800.1</v>
      </c>
      <c r="T130" s="26">
        <f t="shared" si="10"/>
        <v>192.21153846153845</v>
      </c>
      <c r="U130" s="17">
        <v>0</v>
      </c>
      <c r="V130" s="24">
        <v>0</v>
      </c>
      <c r="W130" s="27">
        <f t="shared" ref="W130:W194" si="19">IF(L130="返现",T130*M130,R130-T130)</f>
        <v>7.6884615384615529</v>
      </c>
      <c r="X130" s="28">
        <f t="shared" si="17"/>
        <v>199.9</v>
      </c>
      <c r="Y130" s="17">
        <v>7.4999999999999997E-2</v>
      </c>
      <c r="Z130" s="152">
        <f t="shared" ref="Z130:Z194" si="20">X130*Y130</f>
        <v>14.9925</v>
      </c>
      <c r="AA130" s="17">
        <v>0</v>
      </c>
      <c r="AB130" s="28">
        <f t="shared" si="18"/>
        <v>199.9</v>
      </c>
      <c r="AC130" s="15"/>
    </row>
    <row r="131" spans="1:29" x14ac:dyDescent="0.3">
      <c r="A131" s="14" t="s">
        <v>338</v>
      </c>
      <c r="B131" s="15" t="s">
        <v>206</v>
      </c>
      <c r="C131" s="15" t="s">
        <v>207</v>
      </c>
      <c r="D131" s="15" t="s">
        <v>208</v>
      </c>
      <c r="E131" s="15" t="s">
        <v>302</v>
      </c>
      <c r="F131" s="15" t="s">
        <v>303</v>
      </c>
      <c r="G131" s="16">
        <v>490</v>
      </c>
      <c r="H131" s="15" t="s">
        <v>1449</v>
      </c>
      <c r="I131" s="15" t="s">
        <v>1457</v>
      </c>
      <c r="J131" s="15"/>
      <c r="K131" s="15" t="s">
        <v>234</v>
      </c>
      <c r="L131" s="15" t="s">
        <v>212</v>
      </c>
      <c r="M131" s="17">
        <v>0.04</v>
      </c>
      <c r="N131" s="17" t="s">
        <v>1461</v>
      </c>
      <c r="O131" s="15"/>
      <c r="P131" s="19">
        <v>0</v>
      </c>
      <c r="Q131" s="19">
        <v>6000</v>
      </c>
      <c r="R131" s="24">
        <v>0</v>
      </c>
      <c r="S131" s="25">
        <f t="shared" ref="S131:S196" si="21">P131+Q131-R131</f>
        <v>6000</v>
      </c>
      <c r="T131" s="26">
        <f t="shared" ref="T131:T196" si="22">IF(L131="折扣",R131/(1+AA131)*M131,IF(L131="返现",R131/(1+AA131),R131/(1+M131+AA131)))</f>
        <v>0</v>
      </c>
      <c r="U131" s="17">
        <v>0</v>
      </c>
      <c r="V131" s="24">
        <v>0</v>
      </c>
      <c r="W131" s="27">
        <f t="shared" si="19"/>
        <v>0</v>
      </c>
      <c r="X131" s="28">
        <f t="shared" si="17"/>
        <v>0</v>
      </c>
      <c r="Y131" s="17">
        <v>7.4999999999999997E-2</v>
      </c>
      <c r="Z131" s="152">
        <f t="shared" si="20"/>
        <v>0</v>
      </c>
      <c r="AA131" s="17">
        <v>0</v>
      </c>
      <c r="AB131" s="28">
        <f t="shared" si="18"/>
        <v>0</v>
      </c>
      <c r="AC131" s="15"/>
    </row>
    <row r="132" spans="1:29" x14ac:dyDescent="0.3">
      <c r="A132" s="14" t="s">
        <v>271</v>
      </c>
      <c r="B132" s="15" t="s">
        <v>206</v>
      </c>
      <c r="C132" s="15" t="s">
        <v>207</v>
      </c>
      <c r="D132" s="15" t="s">
        <v>208</v>
      </c>
      <c r="E132" s="15" t="s">
        <v>302</v>
      </c>
      <c r="F132" s="15" t="s">
        <v>303</v>
      </c>
      <c r="G132" s="16">
        <v>490</v>
      </c>
      <c r="H132" s="15" t="s">
        <v>1449</v>
      </c>
      <c r="I132" s="15" t="s">
        <v>1457</v>
      </c>
      <c r="J132" s="15"/>
      <c r="K132" s="15" t="s">
        <v>234</v>
      </c>
      <c r="L132" s="15" t="s">
        <v>212</v>
      </c>
      <c r="M132" s="17">
        <v>0.04</v>
      </c>
      <c r="N132" s="17" t="s">
        <v>1462</v>
      </c>
      <c r="O132" s="15"/>
      <c r="P132" s="19">
        <v>0</v>
      </c>
      <c r="Q132" s="19">
        <v>2000</v>
      </c>
      <c r="R132" s="24">
        <v>0</v>
      </c>
      <c r="S132" s="25">
        <f t="shared" si="21"/>
        <v>2000</v>
      </c>
      <c r="T132" s="26">
        <f t="shared" si="22"/>
        <v>0</v>
      </c>
      <c r="U132" s="17">
        <v>0</v>
      </c>
      <c r="V132" s="24">
        <v>0</v>
      </c>
      <c r="W132" s="27">
        <f t="shared" si="19"/>
        <v>0</v>
      </c>
      <c r="X132" s="28">
        <f t="shared" si="17"/>
        <v>0</v>
      </c>
      <c r="Y132" s="17">
        <v>7.4999999999999997E-2</v>
      </c>
      <c r="Z132" s="152">
        <f t="shared" si="20"/>
        <v>0</v>
      </c>
      <c r="AA132" s="17">
        <v>0</v>
      </c>
      <c r="AB132" s="28">
        <f t="shared" si="18"/>
        <v>0</v>
      </c>
      <c r="AC132" s="15"/>
    </row>
    <row r="133" spans="1:29" x14ac:dyDescent="0.3">
      <c r="A133" s="14" t="s">
        <v>271</v>
      </c>
      <c r="B133" s="15" t="s">
        <v>206</v>
      </c>
      <c r="C133" s="15" t="s">
        <v>207</v>
      </c>
      <c r="D133" s="15" t="s">
        <v>208</v>
      </c>
      <c r="E133" s="15" t="s">
        <v>302</v>
      </c>
      <c r="F133" s="15" t="s">
        <v>303</v>
      </c>
      <c r="G133" s="16">
        <v>490</v>
      </c>
      <c r="H133" s="15" t="s">
        <v>1449</v>
      </c>
      <c r="I133" s="15" t="s">
        <v>1463</v>
      </c>
      <c r="J133" s="15"/>
      <c r="K133" s="15" t="s">
        <v>234</v>
      </c>
      <c r="L133" s="15" t="s">
        <v>212</v>
      </c>
      <c r="M133" s="17">
        <v>0.04</v>
      </c>
      <c r="N133" s="17" t="s">
        <v>1464</v>
      </c>
      <c r="O133" s="15"/>
      <c r="P133" s="19">
        <v>0</v>
      </c>
      <c r="Q133" s="19">
        <v>2000</v>
      </c>
      <c r="R133" s="24">
        <v>344.5</v>
      </c>
      <c r="S133" s="25">
        <f t="shared" si="21"/>
        <v>1655.5</v>
      </c>
      <c r="T133" s="26">
        <f t="shared" si="22"/>
        <v>331.25</v>
      </c>
      <c r="U133" s="17">
        <v>0</v>
      </c>
      <c r="V133" s="24">
        <v>0</v>
      </c>
      <c r="W133" s="27">
        <f t="shared" si="19"/>
        <v>13.25</v>
      </c>
      <c r="X133" s="28">
        <f t="shared" si="17"/>
        <v>344.5</v>
      </c>
      <c r="Y133" s="17">
        <v>7.4999999999999997E-2</v>
      </c>
      <c r="Z133" s="152">
        <f t="shared" si="20"/>
        <v>25.837499999999999</v>
      </c>
      <c r="AA133" s="17">
        <v>0</v>
      </c>
      <c r="AB133" s="28">
        <f t="shared" si="18"/>
        <v>344.5</v>
      </c>
      <c r="AC133" s="15"/>
    </row>
    <row r="134" spans="1:29" x14ac:dyDescent="0.3">
      <c r="A134" s="14" t="s">
        <v>271</v>
      </c>
      <c r="B134" s="15" t="s">
        <v>206</v>
      </c>
      <c r="C134" s="15" t="s">
        <v>207</v>
      </c>
      <c r="D134" s="15" t="s">
        <v>208</v>
      </c>
      <c r="E134" s="15" t="s">
        <v>302</v>
      </c>
      <c r="F134" s="15" t="s">
        <v>303</v>
      </c>
      <c r="G134" s="16">
        <v>490</v>
      </c>
      <c r="H134" s="15" t="s">
        <v>1449</v>
      </c>
      <c r="I134" s="15" t="s">
        <v>1463</v>
      </c>
      <c r="J134" s="15"/>
      <c r="K134" s="15" t="s">
        <v>234</v>
      </c>
      <c r="L134" s="15" t="s">
        <v>212</v>
      </c>
      <c r="M134" s="17">
        <v>0.04</v>
      </c>
      <c r="N134" s="17" t="s">
        <v>1465</v>
      </c>
      <c r="O134" s="15"/>
      <c r="P134" s="19">
        <v>0</v>
      </c>
      <c r="Q134" s="19">
        <v>2000</v>
      </c>
      <c r="R134" s="24">
        <v>0</v>
      </c>
      <c r="S134" s="25">
        <f t="shared" si="21"/>
        <v>2000</v>
      </c>
      <c r="T134" s="26">
        <f t="shared" si="22"/>
        <v>0</v>
      </c>
      <c r="U134" s="17">
        <v>0</v>
      </c>
      <c r="V134" s="24">
        <v>0</v>
      </c>
      <c r="W134" s="27">
        <f t="shared" si="19"/>
        <v>0</v>
      </c>
      <c r="X134" s="28">
        <f t="shared" si="17"/>
        <v>0</v>
      </c>
      <c r="Y134" s="17">
        <v>7.4999999999999997E-2</v>
      </c>
      <c r="Z134" s="152">
        <f t="shared" si="20"/>
        <v>0</v>
      </c>
      <c r="AA134" s="17">
        <v>0</v>
      </c>
      <c r="AB134" s="28">
        <f t="shared" si="18"/>
        <v>0</v>
      </c>
      <c r="AC134" s="15"/>
    </row>
    <row r="135" spans="1:29" x14ac:dyDescent="0.3">
      <c r="A135" s="14" t="s">
        <v>338</v>
      </c>
      <c r="B135" s="15" t="s">
        <v>206</v>
      </c>
      <c r="C135" s="15" t="s">
        <v>207</v>
      </c>
      <c r="D135" s="15" t="s">
        <v>208</v>
      </c>
      <c r="E135" s="15" t="s">
        <v>302</v>
      </c>
      <c r="F135" s="15" t="s">
        <v>303</v>
      </c>
      <c r="G135" s="16">
        <v>490</v>
      </c>
      <c r="H135" s="15" t="s">
        <v>1449</v>
      </c>
      <c r="I135" s="15" t="s">
        <v>1463</v>
      </c>
      <c r="J135" s="15"/>
      <c r="K135" s="15" t="s">
        <v>234</v>
      </c>
      <c r="L135" s="15" t="s">
        <v>212</v>
      </c>
      <c r="M135" s="17">
        <v>0.04</v>
      </c>
      <c r="N135" s="17" t="s">
        <v>1466</v>
      </c>
      <c r="O135" s="15"/>
      <c r="P135" s="19">
        <v>19000</v>
      </c>
      <c r="Q135" s="19">
        <v>47000</v>
      </c>
      <c r="R135" s="24">
        <v>0</v>
      </c>
      <c r="S135" s="25">
        <f t="shared" si="21"/>
        <v>66000</v>
      </c>
      <c r="T135" s="26">
        <f t="shared" si="22"/>
        <v>0</v>
      </c>
      <c r="U135" s="17">
        <v>0</v>
      </c>
      <c r="V135" s="24">
        <v>0</v>
      </c>
      <c r="W135" s="27">
        <f t="shared" si="19"/>
        <v>0</v>
      </c>
      <c r="X135" s="28">
        <f t="shared" si="17"/>
        <v>0</v>
      </c>
      <c r="Y135" s="17">
        <v>7.4999999999999997E-2</v>
      </c>
      <c r="Z135" s="152">
        <f t="shared" si="20"/>
        <v>0</v>
      </c>
      <c r="AA135" s="17">
        <v>0</v>
      </c>
      <c r="AB135" s="28">
        <f t="shared" si="18"/>
        <v>0</v>
      </c>
      <c r="AC135" s="15"/>
    </row>
    <row r="136" spans="1:29" x14ac:dyDescent="0.3">
      <c r="A136" s="14" t="s">
        <v>338</v>
      </c>
      <c r="B136" s="15" t="s">
        <v>206</v>
      </c>
      <c r="C136" s="15" t="s">
        <v>228</v>
      </c>
      <c r="D136" s="15" t="s">
        <v>229</v>
      </c>
      <c r="E136" s="15" t="s">
        <v>1467</v>
      </c>
      <c r="F136" s="15" t="s">
        <v>1467</v>
      </c>
      <c r="G136" s="16">
        <v>490</v>
      </c>
      <c r="H136" s="15" t="s">
        <v>1449</v>
      </c>
      <c r="I136" s="15" t="s">
        <v>1467</v>
      </c>
      <c r="J136" s="15"/>
      <c r="K136" s="15" t="s">
        <v>234</v>
      </c>
      <c r="L136" s="15" t="s">
        <v>212</v>
      </c>
      <c r="M136" s="17">
        <v>0.04</v>
      </c>
      <c r="N136" s="17" t="s">
        <v>1468</v>
      </c>
      <c r="O136" s="15"/>
      <c r="P136" s="19">
        <v>0</v>
      </c>
      <c r="Q136" s="19">
        <v>10400</v>
      </c>
      <c r="R136" s="24">
        <v>9605.1</v>
      </c>
      <c r="S136" s="25">
        <f t="shared" si="21"/>
        <v>794.89999999999964</v>
      </c>
      <c r="T136" s="26">
        <f t="shared" si="22"/>
        <v>9235.6730769230762</v>
      </c>
      <c r="U136" s="17">
        <v>0</v>
      </c>
      <c r="V136" s="24">
        <v>0</v>
      </c>
      <c r="W136" s="27">
        <f t="shared" si="19"/>
        <v>369.42692307692414</v>
      </c>
      <c r="X136" s="28">
        <f t="shared" si="17"/>
        <v>9605.1</v>
      </c>
      <c r="Y136" s="17">
        <v>7.4999999999999997E-2</v>
      </c>
      <c r="Z136" s="152">
        <f t="shared" si="20"/>
        <v>720.38250000000005</v>
      </c>
      <c r="AA136" s="17">
        <v>0</v>
      </c>
      <c r="AB136" s="28">
        <f t="shared" si="18"/>
        <v>9605.1</v>
      </c>
      <c r="AC136" s="15"/>
    </row>
    <row r="137" spans="1:29" x14ac:dyDescent="0.3">
      <c r="A137" s="14" t="s">
        <v>338</v>
      </c>
      <c r="B137" s="15" t="s">
        <v>206</v>
      </c>
      <c r="C137" s="15" t="s">
        <v>228</v>
      </c>
      <c r="D137" s="15" t="s">
        <v>229</v>
      </c>
      <c r="E137" s="15" t="s">
        <v>67</v>
      </c>
      <c r="F137" s="15" t="s">
        <v>67</v>
      </c>
      <c r="G137" s="16">
        <v>490</v>
      </c>
      <c r="H137" s="15" t="s">
        <v>1449</v>
      </c>
      <c r="I137" s="15" t="s">
        <v>67</v>
      </c>
      <c r="J137" s="15"/>
      <c r="K137" s="15" t="s">
        <v>234</v>
      </c>
      <c r="L137" s="15" t="s">
        <v>212</v>
      </c>
      <c r="M137" s="17">
        <v>0.05</v>
      </c>
      <c r="N137" s="17" t="s">
        <v>1469</v>
      </c>
      <c r="O137" s="15"/>
      <c r="P137" s="19">
        <v>3141.89</v>
      </c>
      <c r="Q137" s="19">
        <v>525</v>
      </c>
      <c r="R137" s="24">
        <v>0</v>
      </c>
      <c r="S137" s="25">
        <f t="shared" si="21"/>
        <v>3666.89</v>
      </c>
      <c r="T137" s="26">
        <f t="shared" si="22"/>
        <v>0</v>
      </c>
      <c r="U137" s="17">
        <v>0</v>
      </c>
      <c r="V137" s="24">
        <v>0</v>
      </c>
      <c r="W137" s="27">
        <f t="shared" si="19"/>
        <v>0</v>
      </c>
      <c r="X137" s="28">
        <f t="shared" si="17"/>
        <v>0</v>
      </c>
      <c r="Y137" s="17">
        <v>7.4999999999999997E-2</v>
      </c>
      <c r="Z137" s="152">
        <f t="shared" si="20"/>
        <v>0</v>
      </c>
      <c r="AA137" s="17">
        <v>0</v>
      </c>
      <c r="AB137" s="28">
        <f t="shared" si="18"/>
        <v>0</v>
      </c>
      <c r="AC137" s="15"/>
    </row>
    <row r="138" spans="1:29" x14ac:dyDescent="0.3">
      <c r="A138" s="14" t="s">
        <v>338</v>
      </c>
      <c r="B138" s="15" t="s">
        <v>206</v>
      </c>
      <c r="C138" s="15" t="s">
        <v>228</v>
      </c>
      <c r="D138" s="15" t="s">
        <v>229</v>
      </c>
      <c r="E138" s="15" t="s">
        <v>233</v>
      </c>
      <c r="F138" s="15" t="s">
        <v>233</v>
      </c>
      <c r="G138" s="16">
        <v>490</v>
      </c>
      <c r="H138" s="15" t="s">
        <v>1449</v>
      </c>
      <c r="I138" s="15" t="s">
        <v>233</v>
      </c>
      <c r="J138" s="15"/>
      <c r="K138" s="15" t="s">
        <v>234</v>
      </c>
      <c r="L138" s="15" t="s">
        <v>212</v>
      </c>
      <c r="M138" s="17">
        <v>0.03</v>
      </c>
      <c r="N138" s="17" t="s">
        <v>1470</v>
      </c>
      <c r="O138" s="15"/>
      <c r="P138" s="19">
        <v>0</v>
      </c>
      <c r="Q138" s="19">
        <v>5150</v>
      </c>
      <c r="R138" s="24">
        <v>2342.5</v>
      </c>
      <c r="S138" s="25">
        <f t="shared" si="21"/>
        <v>2807.5</v>
      </c>
      <c r="T138" s="26">
        <f t="shared" si="22"/>
        <v>2274.2718446601939</v>
      </c>
      <c r="U138" s="17">
        <v>0</v>
      </c>
      <c r="V138" s="24">
        <v>0</v>
      </c>
      <c r="W138" s="27">
        <f t="shared" si="19"/>
        <v>68.228155339806108</v>
      </c>
      <c r="X138" s="28">
        <f t="shared" si="17"/>
        <v>2342.5</v>
      </c>
      <c r="Y138" s="17">
        <v>7.4999999999999997E-2</v>
      </c>
      <c r="Z138" s="152">
        <f t="shared" si="20"/>
        <v>175.6875</v>
      </c>
      <c r="AA138" s="17">
        <v>0</v>
      </c>
      <c r="AB138" s="28">
        <f t="shared" si="18"/>
        <v>2342.5</v>
      </c>
      <c r="AC138" s="15"/>
    </row>
    <row r="139" spans="1:29" x14ac:dyDescent="0.3">
      <c r="A139" s="14" t="s">
        <v>338</v>
      </c>
      <c r="B139" s="15" t="s">
        <v>206</v>
      </c>
      <c r="C139" s="15" t="s">
        <v>228</v>
      </c>
      <c r="D139" s="15" t="s">
        <v>235</v>
      </c>
      <c r="E139" s="15" t="s">
        <v>1471</v>
      </c>
      <c r="F139" s="15" t="s">
        <v>1471</v>
      </c>
      <c r="G139" s="16">
        <v>490</v>
      </c>
      <c r="H139" s="15" t="s">
        <v>1449</v>
      </c>
      <c r="I139" s="15" t="s">
        <v>1472</v>
      </c>
      <c r="J139" s="15"/>
      <c r="K139" s="15" t="s">
        <v>234</v>
      </c>
      <c r="L139" s="15" t="s">
        <v>212</v>
      </c>
      <c r="M139" s="17">
        <v>0.06</v>
      </c>
      <c r="N139" s="17" t="s">
        <v>1473</v>
      </c>
      <c r="O139" s="15"/>
      <c r="P139" s="19">
        <v>198525.96</v>
      </c>
      <c r="Q139" s="19">
        <v>-111300</v>
      </c>
      <c r="R139" s="24">
        <v>28924.28</v>
      </c>
      <c r="S139" s="25">
        <f t="shared" si="21"/>
        <v>58301.679999999993</v>
      </c>
      <c r="T139" s="26">
        <f t="shared" si="22"/>
        <v>27287.056603773581</v>
      </c>
      <c r="U139" s="17">
        <v>0</v>
      </c>
      <c r="V139" s="24">
        <v>0</v>
      </c>
      <c r="W139" s="27">
        <f t="shared" si="19"/>
        <v>1637.2233962264181</v>
      </c>
      <c r="X139" s="28">
        <f t="shared" si="17"/>
        <v>28924.28</v>
      </c>
      <c r="Y139" s="17">
        <v>7.4999999999999997E-2</v>
      </c>
      <c r="Z139" s="152">
        <f t="shared" si="20"/>
        <v>2169.3209999999999</v>
      </c>
      <c r="AA139" s="17">
        <v>0</v>
      </c>
      <c r="AB139" s="28">
        <f t="shared" si="18"/>
        <v>28924.28</v>
      </c>
      <c r="AC139" s="15"/>
    </row>
    <row r="140" spans="1:29" x14ac:dyDescent="0.3">
      <c r="A140" s="14" t="s">
        <v>271</v>
      </c>
      <c r="B140" s="15" t="s">
        <v>206</v>
      </c>
      <c r="C140" s="15" t="s">
        <v>228</v>
      </c>
      <c r="D140" s="15" t="s">
        <v>235</v>
      </c>
      <c r="E140" s="15" t="s">
        <v>1471</v>
      </c>
      <c r="F140" s="15" t="s">
        <v>1471</v>
      </c>
      <c r="G140" s="16">
        <v>490</v>
      </c>
      <c r="H140" s="15" t="s">
        <v>1449</v>
      </c>
      <c r="I140" s="15" t="s">
        <v>1474</v>
      </c>
      <c r="J140" s="15"/>
      <c r="K140" s="15" t="s">
        <v>234</v>
      </c>
      <c r="L140" s="15" t="s">
        <v>212</v>
      </c>
      <c r="M140" s="17">
        <v>0.06</v>
      </c>
      <c r="N140" s="17" t="s">
        <v>1475</v>
      </c>
      <c r="O140" s="15"/>
      <c r="P140" s="19">
        <v>0</v>
      </c>
      <c r="Q140" s="19">
        <v>5300</v>
      </c>
      <c r="R140" s="24">
        <v>0</v>
      </c>
      <c r="S140" s="25">
        <f t="shared" si="21"/>
        <v>5300</v>
      </c>
      <c r="T140" s="26">
        <f t="shared" si="22"/>
        <v>0</v>
      </c>
      <c r="U140" s="17">
        <v>0</v>
      </c>
      <c r="V140" s="24">
        <v>0</v>
      </c>
      <c r="W140" s="27">
        <f t="shared" si="19"/>
        <v>0</v>
      </c>
      <c r="X140" s="28">
        <f t="shared" si="17"/>
        <v>0</v>
      </c>
      <c r="Y140" s="17">
        <v>7.4999999999999997E-2</v>
      </c>
      <c r="Z140" s="152">
        <f t="shared" si="20"/>
        <v>0</v>
      </c>
      <c r="AA140" s="17">
        <v>0</v>
      </c>
      <c r="AB140" s="28">
        <f t="shared" si="18"/>
        <v>0</v>
      </c>
      <c r="AC140" s="15"/>
    </row>
    <row r="141" spans="1:29" x14ac:dyDescent="0.3">
      <c r="A141" s="14" t="s">
        <v>338</v>
      </c>
      <c r="B141" s="15" t="s">
        <v>206</v>
      </c>
      <c r="C141" s="15" t="s">
        <v>228</v>
      </c>
      <c r="D141" s="15" t="s">
        <v>235</v>
      </c>
      <c r="E141" s="15" t="s">
        <v>237</v>
      </c>
      <c r="F141" s="15" t="s">
        <v>237</v>
      </c>
      <c r="G141" s="16">
        <v>490</v>
      </c>
      <c r="H141" s="15" t="s">
        <v>1449</v>
      </c>
      <c r="I141" s="15" t="s">
        <v>62</v>
      </c>
      <c r="J141" s="15"/>
      <c r="K141" s="15" t="s">
        <v>234</v>
      </c>
      <c r="L141" s="15" t="s">
        <v>212</v>
      </c>
      <c r="M141" s="17">
        <v>0.05</v>
      </c>
      <c r="N141" s="17" t="s">
        <v>1476</v>
      </c>
      <c r="O141" s="15"/>
      <c r="P141" s="19">
        <v>0</v>
      </c>
      <c r="Q141" s="19">
        <v>5250</v>
      </c>
      <c r="R141" s="24">
        <v>0</v>
      </c>
      <c r="S141" s="25">
        <f t="shared" si="21"/>
        <v>5250</v>
      </c>
      <c r="T141" s="26">
        <f t="shared" si="22"/>
        <v>0</v>
      </c>
      <c r="U141" s="17">
        <v>0</v>
      </c>
      <c r="V141" s="24">
        <v>0</v>
      </c>
      <c r="W141" s="27">
        <f t="shared" si="19"/>
        <v>0</v>
      </c>
      <c r="X141" s="28">
        <f t="shared" si="17"/>
        <v>0</v>
      </c>
      <c r="Y141" s="17">
        <v>7.4999999999999997E-2</v>
      </c>
      <c r="Z141" s="152">
        <f t="shared" si="20"/>
        <v>0</v>
      </c>
      <c r="AA141" s="17">
        <v>0</v>
      </c>
      <c r="AB141" s="28">
        <f t="shared" si="18"/>
        <v>0</v>
      </c>
      <c r="AC141" s="15"/>
    </row>
    <row r="142" spans="1:29" x14ac:dyDescent="0.3">
      <c r="A142" s="14" t="s">
        <v>338</v>
      </c>
      <c r="B142" s="15" t="s">
        <v>206</v>
      </c>
      <c r="C142" s="15" t="s">
        <v>228</v>
      </c>
      <c r="D142" s="15" t="s">
        <v>235</v>
      </c>
      <c r="E142" s="15" t="s">
        <v>237</v>
      </c>
      <c r="F142" s="15" t="s">
        <v>237</v>
      </c>
      <c r="G142" s="16">
        <v>490</v>
      </c>
      <c r="H142" s="15" t="s">
        <v>1449</v>
      </c>
      <c r="I142" s="15" t="s">
        <v>62</v>
      </c>
      <c r="J142" s="15"/>
      <c r="K142" s="15" t="s">
        <v>234</v>
      </c>
      <c r="L142" s="15" t="s">
        <v>212</v>
      </c>
      <c r="M142" s="17">
        <v>0.05</v>
      </c>
      <c r="N142" s="17" t="s">
        <v>1477</v>
      </c>
      <c r="O142" s="15"/>
      <c r="P142" s="19">
        <v>0</v>
      </c>
      <c r="Q142" s="19">
        <v>5250</v>
      </c>
      <c r="R142" s="24">
        <v>2289.08</v>
      </c>
      <c r="S142" s="25">
        <f t="shared" si="21"/>
        <v>2960.92</v>
      </c>
      <c r="T142" s="26">
        <f t="shared" si="22"/>
        <v>2180.0761904761903</v>
      </c>
      <c r="U142" s="17">
        <v>0</v>
      </c>
      <c r="V142" s="24">
        <v>0</v>
      </c>
      <c r="W142" s="27">
        <f t="shared" si="19"/>
        <v>109.00380952380965</v>
      </c>
      <c r="X142" s="28">
        <f t="shared" si="17"/>
        <v>2289.08</v>
      </c>
      <c r="Y142" s="17">
        <v>7.4999999999999997E-2</v>
      </c>
      <c r="Z142" s="152">
        <f t="shared" si="20"/>
        <v>171.68099999999998</v>
      </c>
      <c r="AA142" s="17">
        <v>0</v>
      </c>
      <c r="AB142" s="28">
        <f t="shared" si="18"/>
        <v>2289.08</v>
      </c>
      <c r="AC142" s="15"/>
    </row>
    <row r="143" spans="1:29" x14ac:dyDescent="0.3">
      <c r="A143" s="14" t="s">
        <v>338</v>
      </c>
      <c r="B143" s="15" t="s">
        <v>206</v>
      </c>
      <c r="C143" s="15" t="s">
        <v>228</v>
      </c>
      <c r="D143" s="15" t="s">
        <v>235</v>
      </c>
      <c r="E143" s="15" t="s">
        <v>1478</v>
      </c>
      <c r="F143" s="15" t="s">
        <v>1478</v>
      </c>
      <c r="G143" s="16">
        <v>490</v>
      </c>
      <c r="H143" s="15" t="s">
        <v>1449</v>
      </c>
      <c r="I143" s="15" t="s">
        <v>1479</v>
      </c>
      <c r="J143" s="15"/>
      <c r="K143" s="15" t="s">
        <v>234</v>
      </c>
      <c r="L143" s="15" t="s">
        <v>212</v>
      </c>
      <c r="M143" s="17">
        <v>0.04</v>
      </c>
      <c r="N143" s="17" t="s">
        <v>1480</v>
      </c>
      <c r="O143" s="15"/>
      <c r="P143" s="19">
        <v>3787.9107900000008</v>
      </c>
      <c r="Q143" s="19">
        <v>10000</v>
      </c>
      <c r="R143" s="24">
        <v>8320.7034299999996</v>
      </c>
      <c r="S143" s="25">
        <f t="shared" si="21"/>
        <v>5467.2073600000022</v>
      </c>
      <c r="T143" s="26">
        <f t="shared" si="22"/>
        <v>8000.6763749999991</v>
      </c>
      <c r="U143" s="17">
        <v>0</v>
      </c>
      <c r="V143" s="24">
        <v>0</v>
      </c>
      <c r="W143" s="27">
        <f t="shared" si="19"/>
        <v>320.02705500000047</v>
      </c>
      <c r="X143" s="28">
        <f t="shared" si="17"/>
        <v>8320.7034299999996</v>
      </c>
      <c r="Y143" s="17">
        <v>7.4999999999999997E-2</v>
      </c>
      <c r="Z143" s="152">
        <f t="shared" si="20"/>
        <v>624.0527572499999</v>
      </c>
      <c r="AA143" s="17">
        <v>0</v>
      </c>
      <c r="AB143" s="28">
        <f t="shared" si="18"/>
        <v>8320.7034299999996</v>
      </c>
      <c r="AC143" s="15"/>
    </row>
    <row r="144" spans="1:29" x14ac:dyDescent="0.3">
      <c r="A144" s="14" t="s">
        <v>338</v>
      </c>
      <c r="B144" s="15" t="s">
        <v>206</v>
      </c>
      <c r="C144" s="15" t="s">
        <v>228</v>
      </c>
      <c r="D144" s="15" t="s">
        <v>235</v>
      </c>
      <c r="E144" s="15" t="s">
        <v>1478</v>
      </c>
      <c r="F144" s="15" t="s">
        <v>1478</v>
      </c>
      <c r="G144" s="16">
        <v>490</v>
      </c>
      <c r="H144" s="15" t="s">
        <v>1449</v>
      </c>
      <c r="I144" s="15" t="s">
        <v>1479</v>
      </c>
      <c r="J144" s="15"/>
      <c r="K144" s="15" t="s">
        <v>234</v>
      </c>
      <c r="L144" s="15" t="s">
        <v>212</v>
      </c>
      <c r="M144" s="17">
        <v>0.04</v>
      </c>
      <c r="N144" s="17" t="s">
        <v>1481</v>
      </c>
      <c r="O144" s="15"/>
      <c r="P144" s="19">
        <v>0</v>
      </c>
      <c r="Q144" s="19">
        <v>10000</v>
      </c>
      <c r="R144" s="24">
        <v>0</v>
      </c>
      <c r="S144" s="25">
        <f t="shared" si="21"/>
        <v>10000</v>
      </c>
      <c r="T144" s="26">
        <f t="shared" si="22"/>
        <v>0</v>
      </c>
      <c r="U144" s="17">
        <v>0</v>
      </c>
      <c r="V144" s="24">
        <v>0</v>
      </c>
      <c r="W144" s="27">
        <f t="shared" si="19"/>
        <v>0</v>
      </c>
      <c r="X144" s="28">
        <f t="shared" si="17"/>
        <v>0</v>
      </c>
      <c r="Y144" s="17">
        <v>7.4999999999999997E-2</v>
      </c>
      <c r="Z144" s="152">
        <f t="shared" si="20"/>
        <v>0</v>
      </c>
      <c r="AA144" s="17">
        <v>0</v>
      </c>
      <c r="AB144" s="28">
        <f t="shared" si="18"/>
        <v>0</v>
      </c>
      <c r="AC144" s="15"/>
    </row>
    <row r="145" spans="1:29" x14ac:dyDescent="0.3">
      <c r="A145" s="14" t="s">
        <v>338</v>
      </c>
      <c r="B145" s="15" t="s">
        <v>206</v>
      </c>
      <c r="C145" s="15" t="s">
        <v>228</v>
      </c>
      <c r="D145" s="15" t="s">
        <v>235</v>
      </c>
      <c r="E145" s="15" t="s">
        <v>1478</v>
      </c>
      <c r="F145" s="15" t="s">
        <v>1478</v>
      </c>
      <c r="G145" s="16">
        <v>490</v>
      </c>
      <c r="H145" s="15" t="s">
        <v>1449</v>
      </c>
      <c r="I145" s="15" t="s">
        <v>1482</v>
      </c>
      <c r="J145" s="15"/>
      <c r="K145" s="15" t="s">
        <v>234</v>
      </c>
      <c r="L145" s="15" t="s">
        <v>212</v>
      </c>
      <c r="M145" s="17">
        <v>0.04</v>
      </c>
      <c r="N145" s="17" t="s">
        <v>1483</v>
      </c>
      <c r="O145" s="15"/>
      <c r="P145" s="19">
        <v>0</v>
      </c>
      <c r="Q145" s="19">
        <v>20000</v>
      </c>
      <c r="R145" s="24">
        <v>6342.82665</v>
      </c>
      <c r="S145" s="25">
        <f t="shared" si="21"/>
        <v>13657.173350000001</v>
      </c>
      <c r="T145" s="26">
        <f t="shared" si="22"/>
        <v>6098.8717788461536</v>
      </c>
      <c r="U145" s="17">
        <v>0</v>
      </c>
      <c r="V145" s="24">
        <v>0</v>
      </c>
      <c r="W145" s="27">
        <f t="shared" si="19"/>
        <v>243.9548711538464</v>
      </c>
      <c r="X145" s="28">
        <f t="shared" si="17"/>
        <v>6342.82665</v>
      </c>
      <c r="Y145" s="17">
        <v>7.4999999999999997E-2</v>
      </c>
      <c r="Z145" s="152">
        <f t="shared" si="20"/>
        <v>475.71199874999996</v>
      </c>
      <c r="AA145" s="17">
        <v>0</v>
      </c>
      <c r="AB145" s="28">
        <f t="shared" si="18"/>
        <v>6342.82665</v>
      </c>
      <c r="AC145" s="15"/>
    </row>
    <row r="146" spans="1:29" x14ac:dyDescent="0.3">
      <c r="A146" s="14" t="s">
        <v>271</v>
      </c>
      <c r="B146" s="15" t="s">
        <v>206</v>
      </c>
      <c r="C146" s="15" t="s">
        <v>228</v>
      </c>
      <c r="D146" s="15" t="s">
        <v>235</v>
      </c>
      <c r="E146" s="15" t="s">
        <v>1484</v>
      </c>
      <c r="F146" s="15" t="s">
        <v>1484</v>
      </c>
      <c r="G146" s="16">
        <v>490</v>
      </c>
      <c r="H146" s="15" t="s">
        <v>1449</v>
      </c>
      <c r="I146" s="15" t="s">
        <v>1485</v>
      </c>
      <c r="J146" s="15"/>
      <c r="K146" s="15" t="s">
        <v>234</v>
      </c>
      <c r="L146" s="15" t="s">
        <v>212</v>
      </c>
      <c r="M146" s="17">
        <v>0.04</v>
      </c>
      <c r="N146" s="17" t="s">
        <v>1486</v>
      </c>
      <c r="O146" s="15"/>
      <c r="P146" s="19">
        <v>0</v>
      </c>
      <c r="Q146" s="19">
        <v>156000</v>
      </c>
      <c r="R146" s="24">
        <v>32234.66</v>
      </c>
      <c r="S146" s="25">
        <f t="shared" si="21"/>
        <v>123765.34</v>
      </c>
      <c r="T146" s="26">
        <f t="shared" si="22"/>
        <v>30994.865384615383</v>
      </c>
      <c r="U146" s="17">
        <v>0</v>
      </c>
      <c r="V146" s="24">
        <v>0</v>
      </c>
      <c r="W146" s="27">
        <f t="shared" si="19"/>
        <v>1239.7946153846169</v>
      </c>
      <c r="X146" s="28">
        <f t="shared" si="17"/>
        <v>32234.66</v>
      </c>
      <c r="Y146" s="17">
        <v>7.4999999999999997E-2</v>
      </c>
      <c r="Z146" s="152">
        <f t="shared" si="20"/>
        <v>2417.5994999999998</v>
      </c>
      <c r="AA146" s="17">
        <v>0</v>
      </c>
      <c r="AB146" s="28">
        <f t="shared" si="18"/>
        <v>32234.66</v>
      </c>
      <c r="AC146" s="15"/>
    </row>
    <row r="147" spans="1:29" x14ac:dyDescent="0.3">
      <c r="A147" s="14" t="s">
        <v>338</v>
      </c>
      <c r="B147" s="15" t="s">
        <v>206</v>
      </c>
      <c r="C147" s="15" t="s">
        <v>228</v>
      </c>
      <c r="D147" s="15" t="s">
        <v>235</v>
      </c>
      <c r="E147" s="15" t="s">
        <v>1487</v>
      </c>
      <c r="F147" s="15" t="s">
        <v>1487</v>
      </c>
      <c r="G147" s="16">
        <v>490</v>
      </c>
      <c r="H147" s="15" t="s">
        <v>1449</v>
      </c>
      <c r="I147" s="15" t="s">
        <v>1488</v>
      </c>
      <c r="J147" s="15"/>
      <c r="K147" s="15" t="s">
        <v>234</v>
      </c>
      <c r="L147" s="15" t="s">
        <v>212</v>
      </c>
      <c r="M147" s="17">
        <v>0.05</v>
      </c>
      <c r="N147" s="17" t="s">
        <v>1489</v>
      </c>
      <c r="O147" s="15"/>
      <c r="P147" s="19">
        <v>0</v>
      </c>
      <c r="Q147" s="19">
        <v>20000</v>
      </c>
      <c r="R147" s="24">
        <v>1667.91</v>
      </c>
      <c r="S147" s="25">
        <f t="shared" si="21"/>
        <v>18332.09</v>
      </c>
      <c r="T147" s="26">
        <f t="shared" si="22"/>
        <v>1588.4857142857143</v>
      </c>
      <c r="U147" s="17">
        <v>0</v>
      </c>
      <c r="V147" s="24">
        <v>0</v>
      </c>
      <c r="W147" s="27">
        <f t="shared" si="19"/>
        <v>79.424285714285816</v>
      </c>
      <c r="X147" s="28">
        <f t="shared" si="17"/>
        <v>1667.91</v>
      </c>
      <c r="Y147" s="17">
        <v>7.4999999999999997E-2</v>
      </c>
      <c r="Z147" s="152">
        <f t="shared" si="20"/>
        <v>125.09325</v>
      </c>
      <c r="AA147" s="17">
        <v>0</v>
      </c>
      <c r="AB147" s="28">
        <f t="shared" si="18"/>
        <v>1667.91</v>
      </c>
      <c r="AC147" s="15"/>
    </row>
    <row r="148" spans="1:29" x14ac:dyDescent="0.3">
      <c r="A148" s="14" t="s">
        <v>338</v>
      </c>
      <c r="B148" s="15" t="s">
        <v>206</v>
      </c>
      <c r="C148" s="15" t="s">
        <v>228</v>
      </c>
      <c r="D148" s="15" t="s">
        <v>235</v>
      </c>
      <c r="E148" s="15" t="s">
        <v>1490</v>
      </c>
      <c r="F148" s="15" t="s">
        <v>1490</v>
      </c>
      <c r="G148" s="16">
        <v>490</v>
      </c>
      <c r="H148" s="15" t="s">
        <v>1449</v>
      </c>
      <c r="I148" s="15" t="s">
        <v>1491</v>
      </c>
      <c r="J148" s="15"/>
      <c r="K148" s="15" t="s">
        <v>234</v>
      </c>
      <c r="L148" s="15" t="s">
        <v>212</v>
      </c>
      <c r="M148" s="17">
        <v>0.04</v>
      </c>
      <c r="N148" s="17" t="s">
        <v>1492</v>
      </c>
      <c r="O148" s="15"/>
      <c r="P148" s="19">
        <v>0</v>
      </c>
      <c r="Q148" s="19">
        <v>10400</v>
      </c>
      <c r="R148" s="24">
        <v>183.67</v>
      </c>
      <c r="S148" s="25">
        <f t="shared" si="21"/>
        <v>10216.33</v>
      </c>
      <c r="T148" s="26">
        <f t="shared" si="22"/>
        <v>176.60576923076923</v>
      </c>
      <c r="U148" s="17">
        <v>0</v>
      </c>
      <c r="V148" s="24">
        <v>0</v>
      </c>
      <c r="W148" s="27">
        <f t="shared" si="19"/>
        <v>7.0642307692307611</v>
      </c>
      <c r="X148" s="28">
        <f t="shared" si="17"/>
        <v>183.67</v>
      </c>
      <c r="Y148" s="17">
        <v>7.4999999999999997E-2</v>
      </c>
      <c r="Z148" s="152">
        <f t="shared" si="20"/>
        <v>13.775249999999998</v>
      </c>
      <c r="AA148" s="17">
        <v>0</v>
      </c>
      <c r="AB148" s="28">
        <f t="shared" si="18"/>
        <v>183.67</v>
      </c>
      <c r="AC148" s="15"/>
    </row>
    <row r="149" spans="1:29" x14ac:dyDescent="0.3">
      <c r="A149" s="14" t="s">
        <v>271</v>
      </c>
      <c r="B149" s="15" t="s">
        <v>206</v>
      </c>
      <c r="C149" s="15" t="s">
        <v>228</v>
      </c>
      <c r="D149" s="15" t="s">
        <v>235</v>
      </c>
      <c r="E149" s="15" t="s">
        <v>1490</v>
      </c>
      <c r="F149" s="15" t="s">
        <v>1490</v>
      </c>
      <c r="G149" s="16">
        <v>490</v>
      </c>
      <c r="H149" s="15" t="s">
        <v>1449</v>
      </c>
      <c r="I149" s="15" t="s">
        <v>1490</v>
      </c>
      <c r="J149" s="15"/>
      <c r="K149" s="15" t="s">
        <v>234</v>
      </c>
      <c r="L149" s="15" t="s">
        <v>212</v>
      </c>
      <c r="M149" s="17">
        <v>0.04</v>
      </c>
      <c r="N149" s="17" t="s">
        <v>1489</v>
      </c>
      <c r="O149" s="15"/>
      <c r="P149" s="19">
        <v>0</v>
      </c>
      <c r="Q149" s="19">
        <v>0</v>
      </c>
      <c r="R149" s="24">
        <v>0</v>
      </c>
      <c r="S149" s="25">
        <f t="shared" si="21"/>
        <v>0</v>
      </c>
      <c r="T149" s="26">
        <f t="shared" si="22"/>
        <v>0</v>
      </c>
      <c r="U149" s="17">
        <v>0</v>
      </c>
      <c r="V149" s="24">
        <v>0</v>
      </c>
      <c r="W149" s="27">
        <f t="shared" si="19"/>
        <v>0</v>
      </c>
      <c r="X149" s="28">
        <f t="shared" si="17"/>
        <v>0</v>
      </c>
      <c r="Y149" s="17">
        <v>7.4999999999999997E-2</v>
      </c>
      <c r="Z149" s="152">
        <f t="shared" si="20"/>
        <v>0</v>
      </c>
      <c r="AA149" s="17">
        <v>0</v>
      </c>
      <c r="AB149" s="28">
        <f t="shared" si="18"/>
        <v>0</v>
      </c>
      <c r="AC149" s="15"/>
    </row>
    <row r="150" spans="1:29" x14ac:dyDescent="0.3">
      <c r="A150" s="14" t="s">
        <v>338</v>
      </c>
      <c r="B150" s="15" t="s">
        <v>206</v>
      </c>
      <c r="C150" s="15" t="s">
        <v>228</v>
      </c>
      <c r="D150" s="15" t="s">
        <v>235</v>
      </c>
      <c r="E150" s="15" t="s">
        <v>241</v>
      </c>
      <c r="F150" s="15" t="s">
        <v>241</v>
      </c>
      <c r="G150" s="16">
        <v>490</v>
      </c>
      <c r="H150" s="15" t="s">
        <v>1449</v>
      </c>
      <c r="I150" s="15" t="s">
        <v>35</v>
      </c>
      <c r="J150" s="15"/>
      <c r="K150" s="15" t="s">
        <v>234</v>
      </c>
      <c r="L150" s="15" t="s">
        <v>217</v>
      </c>
      <c r="M150" s="17">
        <v>0.96099999999999997</v>
      </c>
      <c r="N150" s="17" t="s">
        <v>1493</v>
      </c>
      <c r="O150" s="15"/>
      <c r="P150" s="19">
        <v>0</v>
      </c>
      <c r="Q150" s="19">
        <v>7000</v>
      </c>
      <c r="R150" s="24">
        <v>3106.24</v>
      </c>
      <c r="S150" s="25">
        <f t="shared" si="21"/>
        <v>3893.76</v>
      </c>
      <c r="T150" s="26">
        <f t="shared" si="22"/>
        <v>2985.0966399999998</v>
      </c>
      <c r="U150" s="17">
        <v>0</v>
      </c>
      <c r="V150" s="24">
        <v>0</v>
      </c>
      <c r="W150" s="27">
        <f t="shared" si="19"/>
        <v>121.14336000000003</v>
      </c>
      <c r="X150" s="28">
        <f t="shared" si="17"/>
        <v>3106.24</v>
      </c>
      <c r="Y150" s="17">
        <v>7.4999999999999997E-2</v>
      </c>
      <c r="Z150" s="152">
        <f t="shared" si="20"/>
        <v>232.96799999999996</v>
      </c>
      <c r="AA150" s="17">
        <v>0</v>
      </c>
      <c r="AB150" s="28">
        <f t="shared" si="18"/>
        <v>3106.24</v>
      </c>
      <c r="AC150" s="15"/>
    </row>
    <row r="151" spans="1:29" x14ac:dyDescent="0.3">
      <c r="A151" s="14" t="s">
        <v>271</v>
      </c>
      <c r="B151" s="15" t="s">
        <v>206</v>
      </c>
      <c r="C151" s="15" t="s">
        <v>228</v>
      </c>
      <c r="D151" s="15" t="s">
        <v>235</v>
      </c>
      <c r="E151" s="15" t="s">
        <v>1494</v>
      </c>
      <c r="F151" s="15" t="s">
        <v>1494</v>
      </c>
      <c r="G151" s="16">
        <v>490</v>
      </c>
      <c r="H151" s="15" t="s">
        <v>1449</v>
      </c>
      <c r="I151" s="15" t="s">
        <v>1495</v>
      </c>
      <c r="J151" s="15"/>
      <c r="K151" s="15" t="s">
        <v>234</v>
      </c>
      <c r="L151" s="15" t="s">
        <v>212</v>
      </c>
      <c r="M151" s="17">
        <v>0.06</v>
      </c>
      <c r="N151" s="17" t="s">
        <v>1496</v>
      </c>
      <c r="O151" s="15"/>
      <c r="P151" s="19">
        <v>0</v>
      </c>
      <c r="Q151" s="19">
        <v>5026.84</v>
      </c>
      <c r="R151" s="24">
        <v>0</v>
      </c>
      <c r="S151" s="25">
        <f t="shared" si="21"/>
        <v>5026.84</v>
      </c>
      <c r="T151" s="26">
        <f t="shared" si="22"/>
        <v>0</v>
      </c>
      <c r="U151" s="17">
        <v>0</v>
      </c>
      <c r="V151" s="24">
        <v>0</v>
      </c>
      <c r="W151" s="27">
        <f t="shared" si="19"/>
        <v>0</v>
      </c>
      <c r="X151" s="28">
        <f t="shared" si="17"/>
        <v>0</v>
      </c>
      <c r="Y151" s="17">
        <v>7.4999999999999997E-2</v>
      </c>
      <c r="Z151" s="152">
        <f t="shared" si="20"/>
        <v>0</v>
      </c>
      <c r="AA151" s="17">
        <v>0</v>
      </c>
      <c r="AB151" s="28">
        <f t="shared" si="18"/>
        <v>0</v>
      </c>
      <c r="AC151" s="15"/>
    </row>
    <row r="152" spans="1:29" x14ac:dyDescent="0.3">
      <c r="A152" s="14" t="s">
        <v>271</v>
      </c>
      <c r="B152" s="20" t="s">
        <v>206</v>
      </c>
      <c r="C152" s="20" t="s">
        <v>207</v>
      </c>
      <c r="D152" s="20" t="s">
        <v>208</v>
      </c>
      <c r="E152" s="20" t="s">
        <v>302</v>
      </c>
      <c r="F152" s="20" t="s">
        <v>303</v>
      </c>
      <c r="G152" s="21">
        <v>490</v>
      </c>
      <c r="H152" s="20" t="s">
        <v>1449</v>
      </c>
      <c r="I152" s="20" t="s">
        <v>1450</v>
      </c>
      <c r="J152" s="20"/>
      <c r="K152" s="20" t="s">
        <v>234</v>
      </c>
      <c r="L152" s="20" t="s">
        <v>212</v>
      </c>
      <c r="M152" s="22">
        <v>0.04</v>
      </c>
      <c r="N152" s="21" t="s">
        <v>1497</v>
      </c>
      <c r="O152" s="15"/>
      <c r="P152" s="23">
        <v>19544.490000000002</v>
      </c>
      <c r="Q152" s="24">
        <v>0</v>
      </c>
      <c r="R152" s="24">
        <v>293.27999999999997</v>
      </c>
      <c r="S152" s="25">
        <f t="shared" si="21"/>
        <v>19251.210000000003</v>
      </c>
      <c r="T152" s="26">
        <f t="shared" si="22"/>
        <v>281.99999999999994</v>
      </c>
      <c r="U152" s="22">
        <v>0</v>
      </c>
      <c r="V152" s="24">
        <v>0</v>
      </c>
      <c r="W152" s="27">
        <f t="shared" si="19"/>
        <v>11.28000000000003</v>
      </c>
      <c r="X152" s="28">
        <f t="shared" si="17"/>
        <v>293.27999999999997</v>
      </c>
      <c r="Y152" s="17">
        <v>7.4999999999999997E-2</v>
      </c>
      <c r="Z152" s="152">
        <f t="shared" si="20"/>
        <v>21.995999999999999</v>
      </c>
      <c r="AA152" s="22">
        <v>0</v>
      </c>
      <c r="AB152" s="28">
        <f t="shared" si="18"/>
        <v>293.27999999999997</v>
      </c>
      <c r="AC152" s="15"/>
    </row>
    <row r="153" spans="1:29" x14ac:dyDescent="0.3">
      <c r="A153" s="14" t="s">
        <v>271</v>
      </c>
      <c r="B153" s="20" t="s">
        <v>206</v>
      </c>
      <c r="C153" s="20" t="s">
        <v>207</v>
      </c>
      <c r="D153" s="20" t="s">
        <v>208</v>
      </c>
      <c r="E153" s="20" t="s">
        <v>302</v>
      </c>
      <c r="F153" s="20" t="s">
        <v>303</v>
      </c>
      <c r="G153" s="21">
        <v>490</v>
      </c>
      <c r="H153" s="20" t="s">
        <v>1449</v>
      </c>
      <c r="I153" s="20" t="s">
        <v>1463</v>
      </c>
      <c r="J153" s="20"/>
      <c r="K153" s="20" t="s">
        <v>234</v>
      </c>
      <c r="L153" s="20" t="s">
        <v>212</v>
      </c>
      <c r="M153" s="22">
        <v>0.04</v>
      </c>
      <c r="N153" s="21" t="s">
        <v>1498</v>
      </c>
      <c r="O153" s="15"/>
      <c r="P153" s="23">
        <v>20396.169999999998</v>
      </c>
      <c r="Q153" s="24">
        <v>0</v>
      </c>
      <c r="R153" s="24">
        <v>3030.02</v>
      </c>
      <c r="S153" s="25">
        <f t="shared" si="21"/>
        <v>17366.149999999998</v>
      </c>
      <c r="T153" s="26">
        <f t="shared" si="22"/>
        <v>2913.4807692307691</v>
      </c>
      <c r="U153" s="22">
        <v>0</v>
      </c>
      <c r="V153" s="24">
        <v>0</v>
      </c>
      <c r="W153" s="27">
        <f t="shared" si="19"/>
        <v>116.53923076923093</v>
      </c>
      <c r="X153" s="28">
        <f t="shared" si="17"/>
        <v>3030.02</v>
      </c>
      <c r="Y153" s="17">
        <v>7.4999999999999997E-2</v>
      </c>
      <c r="Z153" s="152">
        <f t="shared" si="20"/>
        <v>227.25149999999999</v>
      </c>
      <c r="AA153" s="22">
        <v>0</v>
      </c>
      <c r="AB153" s="28">
        <f t="shared" si="18"/>
        <v>3030.02</v>
      </c>
      <c r="AC153" s="15"/>
    </row>
    <row r="154" spans="1:29" x14ac:dyDescent="0.3">
      <c r="A154" s="14" t="s">
        <v>271</v>
      </c>
      <c r="B154" s="20" t="s">
        <v>206</v>
      </c>
      <c r="C154" s="20" t="s">
        <v>207</v>
      </c>
      <c r="D154" s="20" t="s">
        <v>208</v>
      </c>
      <c r="E154" s="20" t="s">
        <v>1499</v>
      </c>
      <c r="F154" s="20" t="s">
        <v>1499</v>
      </c>
      <c r="G154" s="21">
        <v>490</v>
      </c>
      <c r="H154" s="20" t="s">
        <v>1449</v>
      </c>
      <c r="I154" s="20" t="s">
        <v>1499</v>
      </c>
      <c r="J154" s="20"/>
      <c r="K154" s="20" t="s">
        <v>234</v>
      </c>
      <c r="L154" s="20" t="s">
        <v>212</v>
      </c>
      <c r="M154" s="22">
        <v>0.05</v>
      </c>
      <c r="N154" s="21" t="s">
        <v>1500</v>
      </c>
      <c r="O154" s="15"/>
      <c r="P154" s="23">
        <v>7510.81</v>
      </c>
      <c r="Q154" s="24">
        <v>0</v>
      </c>
      <c r="R154" s="24">
        <v>0</v>
      </c>
      <c r="S154" s="25">
        <f t="shared" si="21"/>
        <v>7510.81</v>
      </c>
      <c r="T154" s="26">
        <f t="shared" si="22"/>
        <v>0</v>
      </c>
      <c r="U154" s="22">
        <v>0</v>
      </c>
      <c r="V154" s="24">
        <v>0</v>
      </c>
      <c r="W154" s="27">
        <f t="shared" si="19"/>
        <v>0</v>
      </c>
      <c r="X154" s="28">
        <f t="shared" si="17"/>
        <v>0</v>
      </c>
      <c r="Y154" s="17">
        <v>7.4999999999999997E-2</v>
      </c>
      <c r="Z154" s="152">
        <f t="shared" si="20"/>
        <v>0</v>
      </c>
      <c r="AA154" s="22">
        <v>0</v>
      </c>
      <c r="AB154" s="28">
        <f t="shared" si="18"/>
        <v>0</v>
      </c>
      <c r="AC154" s="15"/>
    </row>
    <row r="155" spans="1:29" x14ac:dyDescent="0.3">
      <c r="A155" s="14" t="s">
        <v>271</v>
      </c>
      <c r="B155" s="20" t="s">
        <v>206</v>
      </c>
      <c r="C155" s="20" t="s">
        <v>228</v>
      </c>
      <c r="D155" s="20" t="s">
        <v>229</v>
      </c>
      <c r="E155" s="20" t="s">
        <v>1501</v>
      </c>
      <c r="F155" s="20" t="s">
        <v>1501</v>
      </c>
      <c r="G155" s="21">
        <v>490</v>
      </c>
      <c r="H155" s="20" t="s">
        <v>1449</v>
      </c>
      <c r="I155" s="20" t="s">
        <v>1502</v>
      </c>
      <c r="J155" s="20"/>
      <c r="K155" s="20" t="s">
        <v>234</v>
      </c>
      <c r="L155" s="20" t="s">
        <v>212</v>
      </c>
      <c r="M155" s="22">
        <v>0.05</v>
      </c>
      <c r="N155" s="21" t="s">
        <v>1503</v>
      </c>
      <c r="O155" s="15"/>
      <c r="P155" s="23">
        <v>43824.85</v>
      </c>
      <c r="Q155" s="24">
        <v>0</v>
      </c>
      <c r="R155" s="24">
        <v>0</v>
      </c>
      <c r="S155" s="25">
        <f t="shared" si="21"/>
        <v>43824.85</v>
      </c>
      <c r="T155" s="26">
        <f t="shared" si="22"/>
        <v>0</v>
      </c>
      <c r="U155" s="22">
        <v>0</v>
      </c>
      <c r="V155" s="24">
        <v>0</v>
      </c>
      <c r="W155" s="27">
        <f t="shared" si="19"/>
        <v>0</v>
      </c>
      <c r="X155" s="28">
        <f t="shared" si="17"/>
        <v>0</v>
      </c>
      <c r="Y155" s="17">
        <v>7.4999999999999997E-2</v>
      </c>
      <c r="Z155" s="152">
        <f t="shared" si="20"/>
        <v>0</v>
      </c>
      <c r="AA155" s="22">
        <v>0</v>
      </c>
      <c r="AB155" s="28">
        <f t="shared" si="18"/>
        <v>0</v>
      </c>
      <c r="AC155" s="15"/>
    </row>
    <row r="156" spans="1:29" x14ac:dyDescent="0.3">
      <c r="A156" s="14" t="s">
        <v>271</v>
      </c>
      <c r="B156" s="20" t="s">
        <v>206</v>
      </c>
      <c r="C156" s="20" t="s">
        <v>228</v>
      </c>
      <c r="D156" s="20" t="s">
        <v>229</v>
      </c>
      <c r="E156" s="20" t="s">
        <v>1504</v>
      </c>
      <c r="F156" s="20" t="s">
        <v>1504</v>
      </c>
      <c r="G156" s="21">
        <v>490</v>
      </c>
      <c r="H156" s="20" t="s">
        <v>1449</v>
      </c>
      <c r="I156" s="20" t="s">
        <v>1505</v>
      </c>
      <c r="J156" s="20"/>
      <c r="K156" s="20" t="s">
        <v>234</v>
      </c>
      <c r="L156" s="20" t="s">
        <v>212</v>
      </c>
      <c r="M156" s="22">
        <v>0.04</v>
      </c>
      <c r="N156" s="21" t="s">
        <v>1506</v>
      </c>
      <c r="O156" s="15"/>
      <c r="P156" s="23">
        <v>10400</v>
      </c>
      <c r="Q156" s="24">
        <v>0</v>
      </c>
      <c r="R156" s="24">
        <v>8245.4599999999991</v>
      </c>
      <c r="S156" s="25">
        <f t="shared" si="21"/>
        <v>2154.5400000000009</v>
      </c>
      <c r="T156" s="26">
        <f t="shared" si="22"/>
        <v>7928.326923076922</v>
      </c>
      <c r="U156" s="22">
        <v>0</v>
      </c>
      <c r="V156" s="24">
        <v>0</v>
      </c>
      <c r="W156" s="27">
        <f t="shared" si="19"/>
        <v>317.13307692307717</v>
      </c>
      <c r="X156" s="28">
        <f t="shared" si="17"/>
        <v>8245.4599999999991</v>
      </c>
      <c r="Y156" s="17">
        <v>7.4999999999999997E-2</v>
      </c>
      <c r="Z156" s="152">
        <f t="shared" si="20"/>
        <v>618.40949999999987</v>
      </c>
      <c r="AA156" s="22">
        <v>0</v>
      </c>
      <c r="AB156" s="28">
        <f t="shared" si="18"/>
        <v>8245.4599999999991</v>
      </c>
      <c r="AC156" s="15"/>
    </row>
    <row r="157" spans="1:29" x14ac:dyDescent="0.3">
      <c r="A157" s="14" t="s">
        <v>271</v>
      </c>
      <c r="B157" s="20" t="s">
        <v>206</v>
      </c>
      <c r="C157" s="20" t="s">
        <v>228</v>
      </c>
      <c r="D157" s="20" t="s">
        <v>229</v>
      </c>
      <c r="E157" s="20" t="s">
        <v>1507</v>
      </c>
      <c r="F157" s="20" t="s">
        <v>1507</v>
      </c>
      <c r="G157" s="21">
        <v>490</v>
      </c>
      <c r="H157" s="20" t="s">
        <v>1449</v>
      </c>
      <c r="I157" s="20" t="s">
        <v>1508</v>
      </c>
      <c r="J157" s="20"/>
      <c r="K157" s="20" t="s">
        <v>234</v>
      </c>
      <c r="L157" s="20" t="s">
        <v>212</v>
      </c>
      <c r="M157" s="22">
        <v>0.04</v>
      </c>
      <c r="N157" s="21" t="s">
        <v>1509</v>
      </c>
      <c r="O157" s="15"/>
      <c r="P157" s="23">
        <v>31200</v>
      </c>
      <c r="Q157" s="24">
        <v>0</v>
      </c>
      <c r="R157" s="24">
        <v>0</v>
      </c>
      <c r="S157" s="25">
        <f t="shared" si="21"/>
        <v>31200</v>
      </c>
      <c r="T157" s="26">
        <f t="shared" si="22"/>
        <v>0</v>
      </c>
      <c r="U157" s="22">
        <v>0</v>
      </c>
      <c r="V157" s="24">
        <v>0</v>
      </c>
      <c r="W157" s="27">
        <f t="shared" si="19"/>
        <v>0</v>
      </c>
      <c r="X157" s="28">
        <f t="shared" si="17"/>
        <v>0</v>
      </c>
      <c r="Y157" s="17">
        <v>7.4999999999999997E-2</v>
      </c>
      <c r="Z157" s="152">
        <f t="shared" si="20"/>
        <v>0</v>
      </c>
      <c r="AA157" s="22">
        <v>0</v>
      </c>
      <c r="AB157" s="28">
        <f t="shared" si="18"/>
        <v>0</v>
      </c>
      <c r="AC157" s="15"/>
    </row>
    <row r="158" spans="1:29" x14ac:dyDescent="0.3">
      <c r="A158" s="14" t="s">
        <v>271</v>
      </c>
      <c r="B158" s="20" t="s">
        <v>206</v>
      </c>
      <c r="C158" s="20" t="s">
        <v>228</v>
      </c>
      <c r="D158" s="20" t="s">
        <v>229</v>
      </c>
      <c r="E158" s="20" t="s">
        <v>22</v>
      </c>
      <c r="F158" s="20" t="s">
        <v>22</v>
      </c>
      <c r="G158" s="21">
        <v>490</v>
      </c>
      <c r="H158" s="20" t="s">
        <v>1449</v>
      </c>
      <c r="I158" s="20" t="s">
        <v>22</v>
      </c>
      <c r="J158" s="20"/>
      <c r="K158" s="20" t="s">
        <v>234</v>
      </c>
      <c r="L158" s="20" t="s">
        <v>212</v>
      </c>
      <c r="M158" s="22">
        <v>0.05</v>
      </c>
      <c r="N158" s="21" t="s">
        <v>1510</v>
      </c>
      <c r="O158" s="15"/>
      <c r="P158" s="23">
        <v>1050</v>
      </c>
      <c r="Q158" s="24">
        <v>0</v>
      </c>
      <c r="R158" s="24">
        <v>0</v>
      </c>
      <c r="S158" s="25">
        <f t="shared" si="21"/>
        <v>1050</v>
      </c>
      <c r="T158" s="26">
        <f t="shared" si="22"/>
        <v>0</v>
      </c>
      <c r="U158" s="22">
        <v>0</v>
      </c>
      <c r="V158" s="24">
        <v>0</v>
      </c>
      <c r="W158" s="27">
        <f t="shared" si="19"/>
        <v>0</v>
      </c>
      <c r="X158" s="28">
        <f t="shared" si="17"/>
        <v>0</v>
      </c>
      <c r="Y158" s="17">
        <v>7.4999999999999997E-2</v>
      </c>
      <c r="Z158" s="152">
        <f t="shared" si="20"/>
        <v>0</v>
      </c>
      <c r="AA158" s="22">
        <v>0</v>
      </c>
      <c r="AB158" s="28">
        <f t="shared" si="18"/>
        <v>0</v>
      </c>
      <c r="AC158" s="15"/>
    </row>
    <row r="159" spans="1:29" x14ac:dyDescent="0.3">
      <c r="A159" s="14" t="s">
        <v>271</v>
      </c>
      <c r="B159" s="20" t="s">
        <v>206</v>
      </c>
      <c r="C159" s="20" t="s">
        <v>228</v>
      </c>
      <c r="D159" s="20" t="s">
        <v>229</v>
      </c>
      <c r="E159" s="20" t="s">
        <v>347</v>
      </c>
      <c r="F159" s="20" t="s">
        <v>347</v>
      </c>
      <c r="G159" s="21">
        <v>490</v>
      </c>
      <c r="H159" s="20" t="s">
        <v>1449</v>
      </c>
      <c r="I159" s="20" t="s">
        <v>1511</v>
      </c>
      <c r="J159" s="20"/>
      <c r="K159" s="20" t="s">
        <v>234</v>
      </c>
      <c r="L159" s="20" t="s">
        <v>212</v>
      </c>
      <c r="M159" s="22">
        <v>0.05</v>
      </c>
      <c r="N159" s="21" t="s">
        <v>1512</v>
      </c>
      <c r="O159" s="15"/>
      <c r="P159" s="23">
        <v>5000</v>
      </c>
      <c r="Q159" s="24">
        <v>0</v>
      </c>
      <c r="R159" s="24">
        <v>0</v>
      </c>
      <c r="S159" s="25">
        <f t="shared" si="21"/>
        <v>5000</v>
      </c>
      <c r="T159" s="26">
        <f t="shared" si="22"/>
        <v>0</v>
      </c>
      <c r="U159" s="22">
        <v>0</v>
      </c>
      <c r="V159" s="24">
        <v>0</v>
      </c>
      <c r="W159" s="27">
        <f t="shared" si="19"/>
        <v>0</v>
      </c>
      <c r="X159" s="28">
        <f t="shared" si="17"/>
        <v>0</v>
      </c>
      <c r="Y159" s="17">
        <v>7.4999999999999997E-2</v>
      </c>
      <c r="Z159" s="152">
        <f t="shared" si="20"/>
        <v>0</v>
      </c>
      <c r="AA159" s="22">
        <v>0</v>
      </c>
      <c r="AB159" s="28">
        <f t="shared" si="18"/>
        <v>0</v>
      </c>
      <c r="AC159" s="15"/>
    </row>
    <row r="160" spans="1:29" x14ac:dyDescent="0.3">
      <c r="A160" s="14" t="s">
        <v>271</v>
      </c>
      <c r="B160" s="20" t="s">
        <v>206</v>
      </c>
      <c r="C160" s="20" t="s">
        <v>228</v>
      </c>
      <c r="D160" s="20" t="s">
        <v>254</v>
      </c>
      <c r="E160" s="20" t="s">
        <v>45</v>
      </c>
      <c r="F160" s="20" t="s">
        <v>45</v>
      </c>
      <c r="G160" s="21">
        <v>490</v>
      </c>
      <c r="H160" s="20" t="s">
        <v>1449</v>
      </c>
      <c r="I160" s="20" t="s">
        <v>45</v>
      </c>
      <c r="J160" s="20"/>
      <c r="K160" s="20" t="s">
        <v>234</v>
      </c>
      <c r="L160" s="20" t="s">
        <v>212</v>
      </c>
      <c r="M160" s="22">
        <v>0.04</v>
      </c>
      <c r="N160" s="21" t="s">
        <v>1513</v>
      </c>
      <c r="O160" s="15"/>
      <c r="P160" s="23">
        <v>9200.58</v>
      </c>
      <c r="Q160" s="24">
        <v>0</v>
      </c>
      <c r="R160" s="24">
        <v>0</v>
      </c>
      <c r="S160" s="25">
        <f t="shared" si="21"/>
        <v>9200.58</v>
      </c>
      <c r="T160" s="26">
        <f t="shared" si="22"/>
        <v>0</v>
      </c>
      <c r="U160" s="22">
        <v>0</v>
      </c>
      <c r="V160" s="24">
        <v>0</v>
      </c>
      <c r="W160" s="27">
        <f t="shared" si="19"/>
        <v>0</v>
      </c>
      <c r="X160" s="28">
        <f t="shared" si="17"/>
        <v>0</v>
      </c>
      <c r="Y160" s="17">
        <v>7.4999999999999997E-2</v>
      </c>
      <c r="Z160" s="152">
        <f t="shared" si="20"/>
        <v>0</v>
      </c>
      <c r="AA160" s="22">
        <v>0</v>
      </c>
      <c r="AB160" s="28">
        <f t="shared" si="18"/>
        <v>0</v>
      </c>
      <c r="AC160" s="15"/>
    </row>
    <row r="161" spans="1:29" x14ac:dyDescent="0.3">
      <c r="A161" s="14" t="s">
        <v>271</v>
      </c>
      <c r="B161" s="20" t="s">
        <v>206</v>
      </c>
      <c r="C161" s="20" t="s">
        <v>228</v>
      </c>
      <c r="D161" s="20" t="s">
        <v>235</v>
      </c>
      <c r="E161" s="20" t="s">
        <v>256</v>
      </c>
      <c r="F161" s="20" t="s">
        <v>257</v>
      </c>
      <c r="G161" s="21">
        <v>490</v>
      </c>
      <c r="H161" s="20" t="s">
        <v>1449</v>
      </c>
      <c r="I161" s="20" t="s">
        <v>1514</v>
      </c>
      <c r="J161" s="20"/>
      <c r="K161" s="20" t="s">
        <v>234</v>
      </c>
      <c r="L161" s="20" t="s">
        <v>212</v>
      </c>
      <c r="M161" s="22">
        <v>0.05</v>
      </c>
      <c r="N161" s="21" t="s">
        <v>1515</v>
      </c>
      <c r="O161" s="15"/>
      <c r="P161" s="23">
        <v>88855.18</v>
      </c>
      <c r="Q161" s="24">
        <v>0</v>
      </c>
      <c r="R161" s="24">
        <v>12416.95</v>
      </c>
      <c r="S161" s="25">
        <f t="shared" si="21"/>
        <v>76438.23</v>
      </c>
      <c r="T161" s="26">
        <f t="shared" si="22"/>
        <v>11825.666666666666</v>
      </c>
      <c r="U161" s="22">
        <v>0</v>
      </c>
      <c r="V161" s="24">
        <v>0</v>
      </c>
      <c r="W161" s="27">
        <f t="shared" si="19"/>
        <v>591.28333333333467</v>
      </c>
      <c r="X161" s="28">
        <f t="shared" si="17"/>
        <v>12416.95</v>
      </c>
      <c r="Y161" s="17">
        <v>7.4999999999999997E-2</v>
      </c>
      <c r="Z161" s="152">
        <f t="shared" si="20"/>
        <v>931.27125000000001</v>
      </c>
      <c r="AA161" s="22">
        <v>0</v>
      </c>
      <c r="AB161" s="28">
        <f t="shared" si="18"/>
        <v>12416.95</v>
      </c>
      <c r="AC161" s="15"/>
    </row>
    <row r="162" spans="1:29" x14ac:dyDescent="0.3">
      <c r="A162" s="14" t="s">
        <v>271</v>
      </c>
      <c r="B162" s="20" t="s">
        <v>206</v>
      </c>
      <c r="C162" s="20" t="s">
        <v>228</v>
      </c>
      <c r="D162" s="20" t="s">
        <v>235</v>
      </c>
      <c r="E162" s="20" t="s">
        <v>1516</v>
      </c>
      <c r="F162" s="20" t="s">
        <v>1517</v>
      </c>
      <c r="G162" s="21">
        <v>490</v>
      </c>
      <c r="H162" s="20" t="s">
        <v>1449</v>
      </c>
      <c r="I162" s="20" t="s">
        <v>1518</v>
      </c>
      <c r="J162" s="20"/>
      <c r="K162" s="20" t="s">
        <v>234</v>
      </c>
      <c r="L162" s="20" t="s">
        <v>212</v>
      </c>
      <c r="M162" s="22">
        <v>0.06</v>
      </c>
      <c r="N162" s="21" t="s">
        <v>1519</v>
      </c>
      <c r="O162" s="15"/>
      <c r="P162" s="23">
        <v>39998.83</v>
      </c>
      <c r="Q162" s="24">
        <v>0</v>
      </c>
      <c r="R162" s="24">
        <v>9547.19</v>
      </c>
      <c r="S162" s="25">
        <f t="shared" si="21"/>
        <v>30451.64</v>
      </c>
      <c r="T162" s="26">
        <f t="shared" si="22"/>
        <v>9006.7830188679254</v>
      </c>
      <c r="U162" s="22">
        <v>0</v>
      </c>
      <c r="V162" s="24">
        <v>0</v>
      </c>
      <c r="W162" s="27">
        <f t="shared" si="19"/>
        <v>540.40698113207509</v>
      </c>
      <c r="X162" s="28">
        <f t="shared" si="17"/>
        <v>9547.19</v>
      </c>
      <c r="Y162" s="17">
        <v>7.4999999999999997E-2</v>
      </c>
      <c r="Z162" s="152">
        <f t="shared" si="20"/>
        <v>716.03925000000004</v>
      </c>
      <c r="AA162" s="22">
        <v>0</v>
      </c>
      <c r="AB162" s="28">
        <f t="shared" si="18"/>
        <v>9547.19</v>
      </c>
      <c r="AC162" s="15"/>
    </row>
    <row r="163" spans="1:29" x14ac:dyDescent="0.3">
      <c r="A163" s="14" t="s">
        <v>271</v>
      </c>
      <c r="B163" s="20" t="s">
        <v>206</v>
      </c>
      <c r="C163" s="20" t="s">
        <v>228</v>
      </c>
      <c r="D163" s="20" t="s">
        <v>235</v>
      </c>
      <c r="E163" s="20" t="s">
        <v>1471</v>
      </c>
      <c r="F163" s="20" t="s">
        <v>1471</v>
      </c>
      <c r="G163" s="21">
        <v>490</v>
      </c>
      <c r="H163" s="20" t="s">
        <v>1449</v>
      </c>
      <c r="I163" s="20" t="s">
        <v>1520</v>
      </c>
      <c r="J163" s="20"/>
      <c r="K163" s="20" t="s">
        <v>234</v>
      </c>
      <c r="L163" s="20" t="s">
        <v>212</v>
      </c>
      <c r="M163" s="22">
        <v>0.06</v>
      </c>
      <c r="N163" s="21" t="s">
        <v>1521</v>
      </c>
      <c r="O163" s="15"/>
      <c r="P163" s="23">
        <v>41674.35</v>
      </c>
      <c r="Q163" s="24">
        <v>0</v>
      </c>
      <c r="R163" s="24">
        <v>9979.19</v>
      </c>
      <c r="S163" s="25">
        <f t="shared" si="21"/>
        <v>31695.159999999996</v>
      </c>
      <c r="T163" s="26">
        <f t="shared" si="22"/>
        <v>9414.3301886792451</v>
      </c>
      <c r="U163" s="22">
        <v>0</v>
      </c>
      <c r="V163" s="24">
        <v>0</v>
      </c>
      <c r="W163" s="27">
        <f t="shared" si="19"/>
        <v>564.8598113207554</v>
      </c>
      <c r="X163" s="28">
        <f t="shared" si="17"/>
        <v>9979.19</v>
      </c>
      <c r="Y163" s="17">
        <v>7.4999999999999997E-2</v>
      </c>
      <c r="Z163" s="152">
        <f t="shared" si="20"/>
        <v>748.43925000000002</v>
      </c>
      <c r="AA163" s="22">
        <v>0</v>
      </c>
      <c r="AB163" s="28">
        <f t="shared" si="18"/>
        <v>9979.19</v>
      </c>
      <c r="AC163" s="15"/>
    </row>
    <row r="164" spans="1:29" x14ac:dyDescent="0.3">
      <c r="A164" s="14" t="s">
        <v>271</v>
      </c>
      <c r="B164" s="20" t="s">
        <v>206</v>
      </c>
      <c r="C164" s="20" t="s">
        <v>228</v>
      </c>
      <c r="D164" s="20" t="s">
        <v>235</v>
      </c>
      <c r="E164" s="20" t="s">
        <v>1478</v>
      </c>
      <c r="F164" s="20" t="s">
        <v>1478</v>
      </c>
      <c r="G164" s="21">
        <v>490</v>
      </c>
      <c r="H164" s="20" t="s">
        <v>1449</v>
      </c>
      <c r="I164" s="20" t="s">
        <v>1522</v>
      </c>
      <c r="J164" s="20"/>
      <c r="K164" s="20" t="s">
        <v>234</v>
      </c>
      <c r="L164" s="20" t="s">
        <v>212</v>
      </c>
      <c r="M164" s="22">
        <v>0.04</v>
      </c>
      <c r="N164" s="21" t="s">
        <v>1523</v>
      </c>
      <c r="O164" s="15"/>
      <c r="P164" s="23">
        <v>4512.8690699999997</v>
      </c>
      <c r="Q164" s="24">
        <v>0</v>
      </c>
      <c r="R164" s="24">
        <v>175.05359999999999</v>
      </c>
      <c r="S164" s="25">
        <f t="shared" si="21"/>
        <v>4337.8154699999996</v>
      </c>
      <c r="T164" s="26">
        <f t="shared" si="22"/>
        <v>168.3207692307692</v>
      </c>
      <c r="U164" s="22">
        <v>0</v>
      </c>
      <c r="V164" s="24">
        <v>0</v>
      </c>
      <c r="W164" s="27">
        <f t="shared" si="19"/>
        <v>6.7328307692307874</v>
      </c>
      <c r="X164" s="28">
        <f t="shared" si="17"/>
        <v>175.05359999999999</v>
      </c>
      <c r="Y164" s="17">
        <v>7.4999999999999997E-2</v>
      </c>
      <c r="Z164" s="152">
        <f t="shared" si="20"/>
        <v>13.129019999999999</v>
      </c>
      <c r="AA164" s="22">
        <v>0</v>
      </c>
      <c r="AB164" s="28">
        <f t="shared" si="18"/>
        <v>175.05359999999999</v>
      </c>
      <c r="AC164" s="15"/>
    </row>
    <row r="165" spans="1:29" x14ac:dyDescent="0.3">
      <c r="A165" s="14" t="s">
        <v>271</v>
      </c>
      <c r="B165" s="20" t="s">
        <v>206</v>
      </c>
      <c r="C165" s="20" t="s">
        <v>228</v>
      </c>
      <c r="D165" s="20" t="s">
        <v>235</v>
      </c>
      <c r="E165" s="20" t="s">
        <v>1524</v>
      </c>
      <c r="F165" s="20" t="s">
        <v>1524</v>
      </c>
      <c r="G165" s="21">
        <v>490</v>
      </c>
      <c r="H165" s="20" t="s">
        <v>1449</v>
      </c>
      <c r="I165" s="20" t="s">
        <v>1525</v>
      </c>
      <c r="J165" s="20"/>
      <c r="K165" s="20" t="s">
        <v>211</v>
      </c>
      <c r="L165" s="20" t="s">
        <v>212</v>
      </c>
      <c r="M165" s="22">
        <v>0.08</v>
      </c>
      <c r="N165" s="21" t="s">
        <v>1526</v>
      </c>
      <c r="O165" s="15"/>
      <c r="P165" s="23">
        <v>488200.18466999999</v>
      </c>
      <c r="Q165" s="24">
        <v>0</v>
      </c>
      <c r="R165" s="24">
        <v>2995.1758099999997</v>
      </c>
      <c r="S165" s="25">
        <f t="shared" si="21"/>
        <v>485205.00886</v>
      </c>
      <c r="T165" s="26">
        <f t="shared" si="22"/>
        <v>2773.3109351851849</v>
      </c>
      <c r="U165" s="22">
        <v>0</v>
      </c>
      <c r="V165" s="24">
        <v>0</v>
      </c>
      <c r="W165" s="27">
        <f t="shared" si="19"/>
        <v>221.86487481481481</v>
      </c>
      <c r="X165" s="28">
        <f t="shared" si="17"/>
        <v>2995.1758099999997</v>
      </c>
      <c r="Y165" s="17">
        <v>0.12</v>
      </c>
      <c r="Z165" s="152">
        <f t="shared" si="20"/>
        <v>359.42109719999996</v>
      </c>
      <c r="AA165" s="22">
        <v>0</v>
      </c>
      <c r="AB165" s="28">
        <f t="shared" si="18"/>
        <v>2995.1758099999997</v>
      </c>
      <c r="AC165" s="15"/>
    </row>
    <row r="166" spans="1:29" x14ac:dyDescent="0.3">
      <c r="A166" s="14" t="s">
        <v>271</v>
      </c>
      <c r="B166" s="20" t="s">
        <v>206</v>
      </c>
      <c r="C166" s="20" t="s">
        <v>228</v>
      </c>
      <c r="D166" s="20" t="s">
        <v>235</v>
      </c>
      <c r="E166" s="20" t="s">
        <v>1527</v>
      </c>
      <c r="F166" s="20" t="s">
        <v>1527</v>
      </c>
      <c r="G166" s="21">
        <v>490</v>
      </c>
      <c r="H166" s="20" t="s">
        <v>1449</v>
      </c>
      <c r="I166" s="20" t="s">
        <v>1527</v>
      </c>
      <c r="J166" s="20"/>
      <c r="K166" s="20" t="s">
        <v>234</v>
      </c>
      <c r="L166" s="20" t="s">
        <v>212</v>
      </c>
      <c r="M166" s="22">
        <v>0.06</v>
      </c>
      <c r="N166" s="21" t="s">
        <v>1528</v>
      </c>
      <c r="O166" s="15"/>
      <c r="P166" s="23">
        <v>5880.49</v>
      </c>
      <c r="Q166" s="24">
        <v>0</v>
      </c>
      <c r="R166" s="24">
        <v>5424.44</v>
      </c>
      <c r="S166" s="25">
        <f t="shared" si="21"/>
        <v>456.05000000000018</v>
      </c>
      <c r="T166" s="26">
        <f t="shared" si="22"/>
        <v>5117.3962264150941</v>
      </c>
      <c r="U166" s="22">
        <v>0</v>
      </c>
      <c r="V166" s="24">
        <v>0</v>
      </c>
      <c r="W166" s="27">
        <f t="shared" si="19"/>
        <v>307.04377358490547</v>
      </c>
      <c r="X166" s="28">
        <f t="shared" si="17"/>
        <v>5424.44</v>
      </c>
      <c r="Y166" s="17">
        <v>7.4999999999999997E-2</v>
      </c>
      <c r="Z166" s="152">
        <f t="shared" si="20"/>
        <v>406.83299999999997</v>
      </c>
      <c r="AA166" s="22">
        <v>0</v>
      </c>
      <c r="AB166" s="28">
        <f t="shared" si="18"/>
        <v>5424.44</v>
      </c>
      <c r="AC166" s="15"/>
    </row>
    <row r="167" spans="1:29" x14ac:dyDescent="0.3">
      <c r="A167" s="14" t="s">
        <v>271</v>
      </c>
      <c r="B167" s="20" t="s">
        <v>206</v>
      </c>
      <c r="C167" s="20" t="s">
        <v>228</v>
      </c>
      <c r="D167" s="20" t="s">
        <v>235</v>
      </c>
      <c r="E167" s="20" t="s">
        <v>1529</v>
      </c>
      <c r="F167" s="20" t="s">
        <v>1529</v>
      </c>
      <c r="G167" s="21">
        <v>490</v>
      </c>
      <c r="H167" s="20" t="s">
        <v>1449</v>
      </c>
      <c r="I167" s="20" t="s">
        <v>1529</v>
      </c>
      <c r="J167" s="20"/>
      <c r="K167" s="20" t="s">
        <v>234</v>
      </c>
      <c r="L167" s="20" t="s">
        <v>337</v>
      </c>
      <c r="M167" s="22">
        <v>0</v>
      </c>
      <c r="N167" s="21" t="s">
        <v>1530</v>
      </c>
      <c r="O167" s="15"/>
      <c r="P167" s="23">
        <v>1039</v>
      </c>
      <c r="Q167" s="24">
        <v>0</v>
      </c>
      <c r="R167" s="24">
        <v>0</v>
      </c>
      <c r="S167" s="25">
        <f t="shared" si="21"/>
        <v>1039</v>
      </c>
      <c r="T167" s="26">
        <f t="shared" si="22"/>
        <v>0</v>
      </c>
      <c r="U167" s="22">
        <v>0</v>
      </c>
      <c r="V167" s="24">
        <v>0</v>
      </c>
      <c r="W167" s="27">
        <f t="shared" si="19"/>
        <v>0</v>
      </c>
      <c r="X167" s="28">
        <f t="shared" si="17"/>
        <v>0</v>
      </c>
      <c r="Y167" s="17">
        <v>7.4999999999999997E-2</v>
      </c>
      <c r="Z167" s="152">
        <f t="shared" si="20"/>
        <v>0</v>
      </c>
      <c r="AA167" s="22">
        <v>0</v>
      </c>
      <c r="AB167" s="28">
        <f t="shared" si="18"/>
        <v>0</v>
      </c>
      <c r="AC167" s="15"/>
    </row>
    <row r="168" spans="1:29" x14ac:dyDescent="0.3">
      <c r="A168" s="14" t="s">
        <v>271</v>
      </c>
      <c r="B168" s="20" t="s">
        <v>206</v>
      </c>
      <c r="C168" s="20" t="s">
        <v>207</v>
      </c>
      <c r="D168" s="20" t="s">
        <v>208</v>
      </c>
      <c r="E168" s="20" t="s">
        <v>302</v>
      </c>
      <c r="F168" s="20" t="s">
        <v>303</v>
      </c>
      <c r="G168" s="21">
        <v>490</v>
      </c>
      <c r="H168" s="20" t="s">
        <v>1449</v>
      </c>
      <c r="I168" s="20" t="s">
        <v>1463</v>
      </c>
      <c r="J168" s="20"/>
      <c r="K168" s="20" t="s">
        <v>264</v>
      </c>
      <c r="L168" s="20" t="s">
        <v>212</v>
      </c>
      <c r="M168" s="22">
        <v>0.04</v>
      </c>
      <c r="N168" s="21" t="s">
        <v>1466</v>
      </c>
      <c r="O168" s="15"/>
      <c r="P168" s="23">
        <v>-4426.2153699999999</v>
      </c>
      <c r="Q168" s="24">
        <v>0</v>
      </c>
      <c r="R168" s="24">
        <v>46274.337090000001</v>
      </c>
      <c r="S168" s="25">
        <f t="shared" si="21"/>
        <v>-50700.552459999999</v>
      </c>
      <c r="T168" s="26">
        <f t="shared" si="22"/>
        <v>44494.554894230765</v>
      </c>
      <c r="U168" s="22">
        <v>0</v>
      </c>
      <c r="V168" s="24">
        <v>0</v>
      </c>
      <c r="W168" s="27">
        <f t="shared" si="19"/>
        <v>1779.7821957692358</v>
      </c>
      <c r="X168" s="28">
        <f t="shared" si="17"/>
        <v>46274.337090000001</v>
      </c>
      <c r="Y168" s="17">
        <v>0.12</v>
      </c>
      <c r="Z168" s="152">
        <f t="shared" si="20"/>
        <v>5552.9204508000003</v>
      </c>
      <c r="AA168" s="22">
        <v>0</v>
      </c>
      <c r="AB168" s="28">
        <f t="shared" si="18"/>
        <v>46274.337090000001</v>
      </c>
      <c r="AC168" s="15"/>
    </row>
    <row r="169" spans="1:29" x14ac:dyDescent="0.3">
      <c r="A169" s="14" t="s">
        <v>271</v>
      </c>
      <c r="B169" s="20" t="s">
        <v>206</v>
      </c>
      <c r="C169" s="20" t="s">
        <v>228</v>
      </c>
      <c r="D169" s="20" t="s">
        <v>235</v>
      </c>
      <c r="E169" s="20" t="s">
        <v>1524</v>
      </c>
      <c r="F169" s="20" t="s">
        <v>1524</v>
      </c>
      <c r="G169" s="21">
        <v>490</v>
      </c>
      <c r="H169" s="20" t="s">
        <v>1449</v>
      </c>
      <c r="I169" s="20" t="s">
        <v>1525</v>
      </c>
      <c r="J169" s="20"/>
      <c r="K169" s="20" t="s">
        <v>264</v>
      </c>
      <c r="L169" s="20" t="s">
        <v>212</v>
      </c>
      <c r="M169" s="22">
        <v>0.08</v>
      </c>
      <c r="N169" s="21" t="s">
        <v>1526</v>
      </c>
      <c r="O169" s="15"/>
      <c r="P169" s="23">
        <v>-15816.16071</v>
      </c>
      <c r="Q169" s="24">
        <v>0</v>
      </c>
      <c r="R169" s="24">
        <v>42561.157810000004</v>
      </c>
      <c r="S169" s="25">
        <f t="shared" si="21"/>
        <v>-58377.318520000001</v>
      </c>
      <c r="T169" s="26">
        <f t="shared" si="22"/>
        <v>39408.479453703701</v>
      </c>
      <c r="U169" s="22">
        <v>0</v>
      </c>
      <c r="V169" s="24">
        <v>0</v>
      </c>
      <c r="W169" s="27">
        <f t="shared" si="19"/>
        <v>3152.6783562963028</v>
      </c>
      <c r="X169" s="28">
        <f t="shared" si="17"/>
        <v>42561.157810000004</v>
      </c>
      <c r="Y169" s="17">
        <v>0.12</v>
      </c>
      <c r="Z169" s="152">
        <f t="shared" si="20"/>
        <v>5107.3389372000001</v>
      </c>
      <c r="AA169" s="22">
        <v>0</v>
      </c>
      <c r="AB169" s="28">
        <f t="shared" si="18"/>
        <v>42561.157810000004</v>
      </c>
      <c r="AC169" s="15"/>
    </row>
    <row r="170" spans="1:29" x14ac:dyDescent="0.3">
      <c r="A170" s="14" t="s">
        <v>271</v>
      </c>
      <c r="B170" s="20" t="s">
        <v>206</v>
      </c>
      <c r="C170" s="20" t="s">
        <v>228</v>
      </c>
      <c r="D170" s="20" t="s">
        <v>235</v>
      </c>
      <c r="E170" s="20" t="s">
        <v>1524</v>
      </c>
      <c r="F170" s="20" t="s">
        <v>1524</v>
      </c>
      <c r="G170" s="21">
        <v>490</v>
      </c>
      <c r="H170" s="20" t="s">
        <v>1449</v>
      </c>
      <c r="I170" s="20" t="s">
        <v>1525</v>
      </c>
      <c r="J170" s="20"/>
      <c r="K170" s="20" t="s">
        <v>1531</v>
      </c>
      <c r="L170" s="20" t="s">
        <v>212</v>
      </c>
      <c r="M170" s="22">
        <v>0.08</v>
      </c>
      <c r="N170" s="21" t="s">
        <v>1526</v>
      </c>
      <c r="O170" s="15"/>
      <c r="P170" s="23">
        <v>-1230.17362</v>
      </c>
      <c r="Q170" s="24">
        <v>0</v>
      </c>
      <c r="R170" s="24">
        <v>1707.27323</v>
      </c>
      <c r="S170" s="25">
        <f t="shared" si="21"/>
        <v>-2937.4468500000003</v>
      </c>
      <c r="T170" s="26">
        <f t="shared" si="22"/>
        <v>1580.8085462962963</v>
      </c>
      <c r="U170" s="22">
        <v>0</v>
      </c>
      <c r="V170" s="24">
        <v>0</v>
      </c>
      <c r="W170" s="27">
        <f t="shared" si="19"/>
        <v>126.46468370370371</v>
      </c>
      <c r="X170" s="28">
        <f t="shared" si="17"/>
        <v>1707.27323</v>
      </c>
      <c r="Y170" s="17">
        <v>0.12</v>
      </c>
      <c r="Z170" s="152">
        <f t="shared" si="20"/>
        <v>204.87278759999998</v>
      </c>
      <c r="AA170" s="22">
        <v>0</v>
      </c>
      <c r="AB170" s="28">
        <f t="shared" si="18"/>
        <v>1707.27323</v>
      </c>
      <c r="AC170" s="15"/>
    </row>
    <row r="171" spans="1:29" x14ac:dyDescent="0.3">
      <c r="A171" s="14" t="s">
        <v>271</v>
      </c>
      <c r="B171" s="15" t="s">
        <v>206</v>
      </c>
      <c r="C171" s="15" t="s">
        <v>207</v>
      </c>
      <c r="D171" s="15" t="s">
        <v>208</v>
      </c>
      <c r="E171" s="15" t="s">
        <v>302</v>
      </c>
      <c r="F171" s="15" t="s">
        <v>303</v>
      </c>
      <c r="G171" s="16">
        <v>490</v>
      </c>
      <c r="H171" s="15" t="s">
        <v>1449</v>
      </c>
      <c r="I171" s="15" t="s">
        <v>1457</v>
      </c>
      <c r="J171" s="15"/>
      <c r="K171" s="15" t="s">
        <v>211</v>
      </c>
      <c r="L171" s="15" t="s">
        <v>212</v>
      </c>
      <c r="M171" s="17">
        <v>0.04</v>
      </c>
      <c r="N171" s="17" t="s">
        <v>1462</v>
      </c>
      <c r="O171" s="15"/>
      <c r="P171" s="19">
        <v>0</v>
      </c>
      <c r="Q171" s="19">
        <v>0</v>
      </c>
      <c r="R171" s="24">
        <v>154.74205000000001</v>
      </c>
      <c r="S171" s="25">
        <f t="shared" si="21"/>
        <v>-154.74205000000001</v>
      </c>
      <c r="T171" s="26">
        <f t="shared" si="22"/>
        <v>148.79043269230769</v>
      </c>
      <c r="U171" s="17">
        <v>0</v>
      </c>
      <c r="V171" s="24">
        <v>0</v>
      </c>
      <c r="W171" s="27">
        <f t="shared" si="19"/>
        <v>5.9516173076923167</v>
      </c>
      <c r="X171" s="28">
        <f t="shared" si="17"/>
        <v>154.74205000000001</v>
      </c>
      <c r="Y171" s="17">
        <v>0.12</v>
      </c>
      <c r="Z171" s="152">
        <f t="shared" si="20"/>
        <v>18.569046</v>
      </c>
      <c r="AA171" s="17">
        <v>0</v>
      </c>
      <c r="AB171" s="28">
        <f t="shared" si="18"/>
        <v>154.74205000000001</v>
      </c>
      <c r="AC171" s="15"/>
    </row>
    <row r="172" spans="1:29" x14ac:dyDescent="0.3">
      <c r="A172" s="14" t="s">
        <v>271</v>
      </c>
      <c r="B172" s="15" t="s">
        <v>206</v>
      </c>
      <c r="C172" s="15" t="s">
        <v>207</v>
      </c>
      <c r="D172" s="15" t="s">
        <v>208</v>
      </c>
      <c r="E172" s="15" t="s">
        <v>302</v>
      </c>
      <c r="F172" s="15" t="s">
        <v>303</v>
      </c>
      <c r="G172" s="16">
        <v>490</v>
      </c>
      <c r="H172" s="15" t="s">
        <v>1449</v>
      </c>
      <c r="I172" s="15" t="s">
        <v>1457</v>
      </c>
      <c r="J172" s="15"/>
      <c r="K172" s="15" t="s">
        <v>1532</v>
      </c>
      <c r="L172" s="15" t="s">
        <v>212</v>
      </c>
      <c r="M172" s="17">
        <v>0.04</v>
      </c>
      <c r="N172" s="17" t="s">
        <v>1462</v>
      </c>
      <c r="O172" s="15"/>
      <c r="P172" s="19">
        <v>0</v>
      </c>
      <c r="Q172" s="19">
        <v>0</v>
      </c>
      <c r="R172" s="24">
        <v>39.776409999999998</v>
      </c>
      <c r="S172" s="25">
        <f t="shared" si="21"/>
        <v>-39.776409999999998</v>
      </c>
      <c r="T172" s="26">
        <f t="shared" si="22"/>
        <v>38.246548076923077</v>
      </c>
      <c r="U172" s="17">
        <v>0</v>
      </c>
      <c r="V172" s="24">
        <v>0</v>
      </c>
      <c r="W172" s="27">
        <f t="shared" si="19"/>
        <v>1.5298619230769219</v>
      </c>
      <c r="X172" s="28">
        <f t="shared" si="17"/>
        <v>39.776409999999998</v>
      </c>
      <c r="Y172" s="17">
        <v>0.12</v>
      </c>
      <c r="Z172" s="152">
        <f t="shared" si="20"/>
        <v>4.7731691999999999</v>
      </c>
      <c r="AA172" s="17">
        <v>0</v>
      </c>
      <c r="AB172" s="28">
        <f t="shared" si="18"/>
        <v>39.776409999999998</v>
      </c>
      <c r="AC172" s="15"/>
    </row>
    <row r="173" spans="1:29" x14ac:dyDescent="0.3">
      <c r="A173" s="14" t="s">
        <v>271</v>
      </c>
      <c r="B173" s="15" t="s">
        <v>206</v>
      </c>
      <c r="C173" s="15" t="s">
        <v>228</v>
      </c>
      <c r="D173" s="15" t="s">
        <v>235</v>
      </c>
      <c r="E173" s="15" t="s">
        <v>1478</v>
      </c>
      <c r="F173" s="15" t="s">
        <v>1478</v>
      </c>
      <c r="G173" s="16">
        <v>490</v>
      </c>
      <c r="H173" s="15" t="s">
        <v>1449</v>
      </c>
      <c r="I173" s="15" t="s">
        <v>1479</v>
      </c>
      <c r="J173" s="15"/>
      <c r="K173" s="15" t="s">
        <v>175</v>
      </c>
      <c r="L173" s="15" t="s">
        <v>212</v>
      </c>
      <c r="M173" s="17">
        <v>0.08</v>
      </c>
      <c r="N173" s="17" t="s">
        <v>1481</v>
      </c>
      <c r="O173" s="15"/>
      <c r="P173" s="19">
        <v>0</v>
      </c>
      <c r="Q173" s="19">
        <v>0</v>
      </c>
      <c r="R173" s="24">
        <v>122.08446000000001</v>
      </c>
      <c r="S173" s="25">
        <f t="shared" si="21"/>
        <v>-122.08446000000001</v>
      </c>
      <c r="T173" s="26">
        <f t="shared" si="22"/>
        <v>113.04116666666667</v>
      </c>
      <c r="U173" s="17">
        <v>0</v>
      </c>
      <c r="V173" s="24">
        <v>0</v>
      </c>
      <c r="W173" s="27">
        <f t="shared" si="19"/>
        <v>9.0432933333333381</v>
      </c>
      <c r="X173" s="28">
        <f t="shared" si="17"/>
        <v>122.08446000000001</v>
      </c>
      <c r="Y173" s="17">
        <v>0.12</v>
      </c>
      <c r="Z173" s="152">
        <f t="shared" si="20"/>
        <v>14.650135200000001</v>
      </c>
      <c r="AA173" s="17">
        <v>0</v>
      </c>
      <c r="AB173" s="28">
        <f t="shared" si="18"/>
        <v>122.08446000000001</v>
      </c>
      <c r="AC173" s="15"/>
    </row>
    <row r="174" spans="1:29" x14ac:dyDescent="0.3">
      <c r="A174" s="14" t="s">
        <v>271</v>
      </c>
      <c r="B174" s="15" t="s">
        <v>206</v>
      </c>
      <c r="C174" s="15" t="s">
        <v>228</v>
      </c>
      <c r="D174" s="15" t="s">
        <v>235</v>
      </c>
      <c r="E174" s="15" t="s">
        <v>1478</v>
      </c>
      <c r="F174" s="15" t="s">
        <v>1478</v>
      </c>
      <c r="G174" s="16">
        <v>490</v>
      </c>
      <c r="H174" s="15" t="s">
        <v>1449</v>
      </c>
      <c r="I174" s="15" t="s">
        <v>1479</v>
      </c>
      <c r="J174" s="15"/>
      <c r="K174" s="15" t="s">
        <v>1531</v>
      </c>
      <c r="L174" s="15" t="s">
        <v>212</v>
      </c>
      <c r="M174" s="17">
        <v>0.08</v>
      </c>
      <c r="N174" s="17" t="s">
        <v>1481</v>
      </c>
      <c r="O174" s="15"/>
      <c r="P174" s="19">
        <v>0</v>
      </c>
      <c r="Q174" s="19">
        <v>0</v>
      </c>
      <c r="R174" s="24">
        <v>53.395670000000003</v>
      </c>
      <c r="S174" s="25">
        <f t="shared" si="21"/>
        <v>-53.395670000000003</v>
      </c>
      <c r="T174" s="26">
        <f t="shared" si="22"/>
        <v>49.440435185185187</v>
      </c>
      <c r="U174" s="17">
        <v>0</v>
      </c>
      <c r="V174" s="24">
        <v>0</v>
      </c>
      <c r="W174" s="27">
        <f t="shared" si="19"/>
        <v>3.9552348148148155</v>
      </c>
      <c r="X174" s="28">
        <f t="shared" si="17"/>
        <v>53.395670000000003</v>
      </c>
      <c r="Y174" s="17">
        <v>0.12</v>
      </c>
      <c r="Z174" s="152">
        <f t="shared" si="20"/>
        <v>6.4074803999999999</v>
      </c>
      <c r="AA174" s="17">
        <v>0</v>
      </c>
      <c r="AB174" s="28">
        <f t="shared" si="18"/>
        <v>53.395670000000003</v>
      </c>
      <c r="AC174" s="15"/>
    </row>
    <row r="175" spans="1:29" x14ac:dyDescent="0.3">
      <c r="A175" s="14" t="s">
        <v>271</v>
      </c>
      <c r="B175" s="15" t="s">
        <v>206</v>
      </c>
      <c r="C175" s="15" t="s">
        <v>228</v>
      </c>
      <c r="D175" s="15" t="s">
        <v>235</v>
      </c>
      <c r="E175" s="15" t="s">
        <v>1471</v>
      </c>
      <c r="F175" s="15" t="s">
        <v>1471</v>
      </c>
      <c r="G175" s="16">
        <v>490</v>
      </c>
      <c r="H175" s="15" t="s">
        <v>1449</v>
      </c>
      <c r="I175" s="15" t="s">
        <v>1474</v>
      </c>
      <c r="J175" s="15"/>
      <c r="K175" s="15" t="s">
        <v>264</v>
      </c>
      <c r="L175" s="15" t="s">
        <v>212</v>
      </c>
      <c r="M175" s="17">
        <v>0.06</v>
      </c>
      <c r="N175" s="17" t="s">
        <v>1475</v>
      </c>
      <c r="O175" s="15"/>
      <c r="P175" s="19">
        <v>0</v>
      </c>
      <c r="Q175" s="19">
        <v>0</v>
      </c>
      <c r="R175" s="24">
        <v>1386.16256</v>
      </c>
      <c r="S175" s="25">
        <f t="shared" si="21"/>
        <v>-1386.16256</v>
      </c>
      <c r="T175" s="26">
        <f t="shared" si="22"/>
        <v>1307.7005283018866</v>
      </c>
      <c r="U175" s="17">
        <v>0</v>
      </c>
      <c r="V175" s="24">
        <v>0</v>
      </c>
      <c r="W175" s="27">
        <f t="shared" si="19"/>
        <v>78.462031698113378</v>
      </c>
      <c r="X175" s="28">
        <f t="shared" si="17"/>
        <v>1386.16256</v>
      </c>
      <c r="Y175" s="17">
        <v>0.12</v>
      </c>
      <c r="Z175" s="152">
        <f t="shared" si="20"/>
        <v>166.33950719999999</v>
      </c>
      <c r="AA175" s="17">
        <v>0</v>
      </c>
      <c r="AB175" s="28">
        <f t="shared" si="18"/>
        <v>1386.16256</v>
      </c>
      <c r="AC175" s="15"/>
    </row>
    <row r="176" spans="1:29" x14ac:dyDescent="0.3">
      <c r="A176" s="14" t="s">
        <v>271</v>
      </c>
      <c r="B176" s="15" t="s">
        <v>206</v>
      </c>
      <c r="C176" s="15" t="s">
        <v>207</v>
      </c>
      <c r="D176" s="15" t="s">
        <v>208</v>
      </c>
      <c r="E176" s="15" t="s">
        <v>302</v>
      </c>
      <c r="F176" s="15" t="s">
        <v>303</v>
      </c>
      <c r="G176" s="16">
        <v>490</v>
      </c>
      <c r="H176" s="15" t="s">
        <v>1449</v>
      </c>
      <c r="I176" s="15" t="s">
        <v>1463</v>
      </c>
      <c r="J176" s="15"/>
      <c r="K176" s="15" t="s">
        <v>264</v>
      </c>
      <c r="L176" s="15" t="s">
        <v>212</v>
      </c>
      <c r="M176" s="17">
        <v>0.04</v>
      </c>
      <c r="N176" s="17" t="s">
        <v>1465</v>
      </c>
      <c r="O176" s="15"/>
      <c r="P176" s="19">
        <v>0</v>
      </c>
      <c r="Q176" s="19">
        <v>0</v>
      </c>
      <c r="R176" s="24">
        <v>1067.7200800000001</v>
      </c>
      <c r="S176" s="25">
        <f t="shared" si="21"/>
        <v>-1067.7200800000001</v>
      </c>
      <c r="T176" s="26">
        <f t="shared" si="22"/>
        <v>1026.6539230769231</v>
      </c>
      <c r="U176" s="17">
        <v>0</v>
      </c>
      <c r="V176" s="24">
        <v>0</v>
      </c>
      <c r="W176" s="27">
        <f t="shared" si="19"/>
        <v>41.06615692307696</v>
      </c>
      <c r="X176" s="28">
        <f t="shared" si="17"/>
        <v>1067.7200800000001</v>
      </c>
      <c r="Y176" s="17">
        <v>0.12</v>
      </c>
      <c r="Z176" s="152">
        <f t="shared" si="20"/>
        <v>128.12640959999999</v>
      </c>
      <c r="AA176" s="17">
        <v>0</v>
      </c>
      <c r="AB176" s="28">
        <f t="shared" si="18"/>
        <v>1067.7200800000001</v>
      </c>
      <c r="AC176" s="15"/>
    </row>
    <row r="177" spans="1:29" x14ac:dyDescent="0.3">
      <c r="A177" s="14" t="s">
        <v>271</v>
      </c>
      <c r="B177" s="15" t="s">
        <v>206</v>
      </c>
      <c r="C177" s="15" t="s">
        <v>207</v>
      </c>
      <c r="D177" s="15" t="s">
        <v>208</v>
      </c>
      <c r="E177" s="15" t="s">
        <v>302</v>
      </c>
      <c r="F177" s="15" t="s">
        <v>303</v>
      </c>
      <c r="G177" s="16">
        <v>490</v>
      </c>
      <c r="H177" s="15" t="s">
        <v>1449</v>
      </c>
      <c r="I177" s="15" t="s">
        <v>1457</v>
      </c>
      <c r="J177" s="15"/>
      <c r="K177" s="15" t="s">
        <v>264</v>
      </c>
      <c r="L177" s="15" t="s">
        <v>212</v>
      </c>
      <c r="M177" s="17">
        <v>0.04</v>
      </c>
      <c r="N177" s="17" t="s">
        <v>1459</v>
      </c>
      <c r="O177" s="15"/>
      <c r="P177" s="19">
        <v>0</v>
      </c>
      <c r="Q177" s="19">
        <v>0</v>
      </c>
      <c r="R177" s="24">
        <v>848.30697999999995</v>
      </c>
      <c r="S177" s="25">
        <f t="shared" si="21"/>
        <v>-848.30697999999995</v>
      </c>
      <c r="T177" s="26">
        <f t="shared" si="22"/>
        <v>815.67978846153835</v>
      </c>
      <c r="U177" s="17">
        <v>0</v>
      </c>
      <c r="V177" s="24">
        <v>0</v>
      </c>
      <c r="W177" s="27">
        <f t="shared" si="19"/>
        <v>32.627191538461602</v>
      </c>
      <c r="X177" s="28">
        <f t="shared" si="17"/>
        <v>848.30697999999995</v>
      </c>
      <c r="Y177" s="17">
        <v>0.12</v>
      </c>
      <c r="Z177" s="152">
        <f t="shared" si="20"/>
        <v>101.79683759999999</v>
      </c>
      <c r="AA177" s="17">
        <v>0</v>
      </c>
      <c r="AB177" s="28">
        <f t="shared" si="18"/>
        <v>848.30697999999995</v>
      </c>
      <c r="AC177" s="15"/>
    </row>
    <row r="178" spans="1:29" x14ac:dyDescent="0.3">
      <c r="A178" s="14" t="s">
        <v>271</v>
      </c>
      <c r="B178" s="15" t="s">
        <v>206</v>
      </c>
      <c r="C178" s="15" t="s">
        <v>207</v>
      </c>
      <c r="D178" s="15" t="s">
        <v>208</v>
      </c>
      <c r="E178" s="15" t="s">
        <v>302</v>
      </c>
      <c r="F178" s="15" t="s">
        <v>303</v>
      </c>
      <c r="G178" s="16">
        <v>490</v>
      </c>
      <c r="H178" s="15" t="s">
        <v>1449</v>
      </c>
      <c r="I178" s="15" t="s">
        <v>1457</v>
      </c>
      <c r="J178" s="15"/>
      <c r="K178" s="15" t="s">
        <v>264</v>
      </c>
      <c r="L178" s="15" t="s">
        <v>212</v>
      </c>
      <c r="M178" s="17">
        <v>0.04</v>
      </c>
      <c r="N178" s="17" t="s">
        <v>1461</v>
      </c>
      <c r="O178" s="15"/>
      <c r="P178" s="19">
        <v>0</v>
      </c>
      <c r="Q178" s="19">
        <v>0</v>
      </c>
      <c r="R178" s="24">
        <v>581.56236999999999</v>
      </c>
      <c r="S178" s="25">
        <f t="shared" si="21"/>
        <v>-581.56236999999999</v>
      </c>
      <c r="T178" s="26">
        <f t="shared" si="22"/>
        <v>559.19458653846152</v>
      </c>
      <c r="U178" s="17">
        <v>0</v>
      </c>
      <c r="V178" s="24">
        <v>0</v>
      </c>
      <c r="W178" s="27">
        <f t="shared" si="19"/>
        <v>22.367783461538465</v>
      </c>
      <c r="X178" s="28">
        <f t="shared" si="17"/>
        <v>581.56236999999999</v>
      </c>
      <c r="Y178" s="17">
        <v>0.12</v>
      </c>
      <c r="Z178" s="152">
        <f t="shared" si="20"/>
        <v>69.787484399999997</v>
      </c>
      <c r="AA178" s="17">
        <v>0</v>
      </c>
      <c r="AB178" s="28">
        <f t="shared" si="18"/>
        <v>581.56236999999999</v>
      </c>
      <c r="AC178" s="15"/>
    </row>
    <row r="179" spans="1:29" x14ac:dyDescent="0.3">
      <c r="A179" s="14" t="s">
        <v>271</v>
      </c>
      <c r="B179" s="15" t="s">
        <v>206</v>
      </c>
      <c r="C179" s="15" t="s">
        <v>207</v>
      </c>
      <c r="D179" s="15" t="s">
        <v>208</v>
      </c>
      <c r="E179" s="15" t="s">
        <v>1879</v>
      </c>
      <c r="F179" s="15" t="s">
        <v>1771</v>
      </c>
      <c r="G179" s="16">
        <v>442</v>
      </c>
      <c r="H179" s="15" t="s">
        <v>1880</v>
      </c>
      <c r="I179" s="15"/>
      <c r="J179" s="15"/>
      <c r="K179" s="15" t="s">
        <v>211</v>
      </c>
      <c r="L179" s="15" t="s">
        <v>212</v>
      </c>
      <c r="M179" s="38">
        <v>0.02</v>
      </c>
      <c r="N179" s="38"/>
      <c r="O179" s="15"/>
      <c r="P179" s="39">
        <v>972472.48000000091</v>
      </c>
      <c r="Q179" s="39">
        <v>-649425.48</v>
      </c>
      <c r="R179" s="40">
        <v>0</v>
      </c>
      <c r="S179" s="25">
        <f t="shared" si="21"/>
        <v>323047.00000000093</v>
      </c>
      <c r="T179" s="26">
        <f t="shared" si="22"/>
        <v>0</v>
      </c>
      <c r="U179" s="38">
        <v>0</v>
      </c>
      <c r="V179" s="40">
        <v>0</v>
      </c>
      <c r="W179" s="27">
        <f t="shared" si="19"/>
        <v>0</v>
      </c>
      <c r="X179" s="28">
        <f>R179*96%</f>
        <v>0</v>
      </c>
      <c r="Y179" s="17">
        <v>0</v>
      </c>
      <c r="Z179" s="152">
        <f t="shared" si="20"/>
        <v>0</v>
      </c>
      <c r="AA179" s="38">
        <v>0</v>
      </c>
      <c r="AB179" s="28">
        <f>X179</f>
        <v>0</v>
      </c>
      <c r="AC179" s="15"/>
    </row>
    <row r="180" spans="1:29" x14ac:dyDescent="0.3">
      <c r="A180" s="14" t="s">
        <v>271</v>
      </c>
      <c r="B180" s="15" t="s">
        <v>206</v>
      </c>
      <c r="C180" s="15" t="s">
        <v>207</v>
      </c>
      <c r="D180" s="15" t="s">
        <v>208</v>
      </c>
      <c r="E180" s="15" t="s">
        <v>1879</v>
      </c>
      <c r="F180" s="15" t="s">
        <v>1771</v>
      </c>
      <c r="G180" s="16">
        <v>442</v>
      </c>
      <c r="H180" s="15" t="s">
        <v>1880</v>
      </c>
      <c r="I180" s="15"/>
      <c r="J180" s="15"/>
      <c r="K180" s="15" t="s">
        <v>211</v>
      </c>
      <c r="L180" s="15" t="s">
        <v>337</v>
      </c>
      <c r="M180" s="38">
        <v>0</v>
      </c>
      <c r="N180" s="38"/>
      <c r="O180" s="15"/>
      <c r="P180" s="39">
        <v>-321787.74000000022</v>
      </c>
      <c r="Q180" s="39">
        <v>2449425.48</v>
      </c>
      <c r="R180" s="40">
        <v>1985576.2600000002</v>
      </c>
      <c r="S180" s="25">
        <f t="shared" si="21"/>
        <v>142061.47999999952</v>
      </c>
      <c r="T180" s="26">
        <f t="shared" si="22"/>
        <v>1985576.2600000002</v>
      </c>
      <c r="U180" s="38">
        <v>0</v>
      </c>
      <c r="V180" s="40">
        <v>0</v>
      </c>
      <c r="W180" s="27">
        <f t="shared" si="19"/>
        <v>0</v>
      </c>
      <c r="X180" s="28">
        <f t="shared" ref="X180:X187" si="23">R180*96%</f>
        <v>1906153.2096000002</v>
      </c>
      <c r="Y180" s="17">
        <v>0</v>
      </c>
      <c r="Z180" s="152">
        <f t="shared" si="20"/>
        <v>0</v>
      </c>
      <c r="AA180" s="38">
        <v>0</v>
      </c>
      <c r="AB180" s="28">
        <f t="shared" ref="AB180:AB187" si="24">X180</f>
        <v>1906153.2096000002</v>
      </c>
      <c r="AC180" s="15"/>
    </row>
    <row r="181" spans="1:29" x14ac:dyDescent="0.3">
      <c r="A181" s="14" t="s">
        <v>271</v>
      </c>
      <c r="B181" s="15" t="s">
        <v>206</v>
      </c>
      <c r="C181" s="15" t="s">
        <v>207</v>
      </c>
      <c r="D181" s="15" t="s">
        <v>208</v>
      </c>
      <c r="E181" s="15" t="s">
        <v>1767</v>
      </c>
      <c r="F181" s="15" t="s">
        <v>1767</v>
      </c>
      <c r="G181" s="16">
        <v>442</v>
      </c>
      <c r="H181" s="15" t="s">
        <v>1880</v>
      </c>
      <c r="I181" s="15"/>
      <c r="J181" s="15"/>
      <c r="K181" s="15" t="s">
        <v>211</v>
      </c>
      <c r="L181" s="15" t="s">
        <v>212</v>
      </c>
      <c r="M181" s="38">
        <v>0.03</v>
      </c>
      <c r="N181" s="38"/>
      <c r="O181" s="15"/>
      <c r="P181" s="39">
        <v>200000.00000000128</v>
      </c>
      <c r="Q181" s="39">
        <v>-804287.76</v>
      </c>
      <c r="R181" s="40">
        <v>0</v>
      </c>
      <c r="S181" s="25">
        <f t="shared" si="21"/>
        <v>-604287.75999999873</v>
      </c>
      <c r="T181" s="26">
        <f t="shared" si="22"/>
        <v>0</v>
      </c>
      <c r="U181" s="38">
        <v>0</v>
      </c>
      <c r="V181" s="40">
        <v>0</v>
      </c>
      <c r="W181" s="27">
        <f t="shared" si="19"/>
        <v>0</v>
      </c>
      <c r="X181" s="28">
        <f t="shared" si="23"/>
        <v>0</v>
      </c>
      <c r="Y181" s="17">
        <v>0</v>
      </c>
      <c r="Z181" s="152">
        <f t="shared" si="20"/>
        <v>0</v>
      </c>
      <c r="AA181" s="38">
        <v>0</v>
      </c>
      <c r="AB181" s="28">
        <f t="shared" si="24"/>
        <v>0</v>
      </c>
      <c r="AC181" s="15"/>
    </row>
    <row r="182" spans="1:29" x14ac:dyDescent="0.3">
      <c r="A182" s="14" t="s">
        <v>271</v>
      </c>
      <c r="B182" s="15" t="s">
        <v>206</v>
      </c>
      <c r="C182" s="15" t="s">
        <v>207</v>
      </c>
      <c r="D182" s="15" t="s">
        <v>208</v>
      </c>
      <c r="E182" s="15" t="s">
        <v>1767</v>
      </c>
      <c r="F182" s="15" t="s">
        <v>1767</v>
      </c>
      <c r="G182" s="16">
        <v>442</v>
      </c>
      <c r="H182" s="15" t="s">
        <v>1880</v>
      </c>
      <c r="I182" s="15"/>
      <c r="J182" s="15"/>
      <c r="K182" s="15" t="s">
        <v>211</v>
      </c>
      <c r="L182" s="15" t="s">
        <v>337</v>
      </c>
      <c r="M182" s="38">
        <v>0</v>
      </c>
      <c r="N182" s="38"/>
      <c r="O182" s="15"/>
      <c r="P182" s="39">
        <v>299000</v>
      </c>
      <c r="Q182" s="39">
        <v>904287.76</v>
      </c>
      <c r="R182" s="40">
        <v>97873.779999999984</v>
      </c>
      <c r="S182" s="25">
        <f t="shared" si="21"/>
        <v>1105413.98</v>
      </c>
      <c r="T182" s="26">
        <f t="shared" si="22"/>
        <v>97873.779999999984</v>
      </c>
      <c r="U182" s="38">
        <v>0</v>
      </c>
      <c r="V182" s="40">
        <v>0</v>
      </c>
      <c r="W182" s="27">
        <f t="shared" si="19"/>
        <v>0</v>
      </c>
      <c r="X182" s="28">
        <f t="shared" si="23"/>
        <v>93958.828799999988</v>
      </c>
      <c r="Y182" s="17">
        <v>0</v>
      </c>
      <c r="Z182" s="152">
        <f t="shared" si="20"/>
        <v>0</v>
      </c>
      <c r="AA182" s="38">
        <v>0</v>
      </c>
      <c r="AB182" s="28">
        <f t="shared" si="24"/>
        <v>93958.828799999988</v>
      </c>
      <c r="AC182" s="15"/>
    </row>
    <row r="183" spans="1:29" x14ac:dyDescent="0.3">
      <c r="A183" s="14" t="s">
        <v>271</v>
      </c>
      <c r="B183" s="15" t="s">
        <v>206</v>
      </c>
      <c r="C183" s="15" t="s">
        <v>207</v>
      </c>
      <c r="D183" s="15" t="s">
        <v>250</v>
      </c>
      <c r="E183" s="15" t="s">
        <v>1881</v>
      </c>
      <c r="F183" s="15" t="s">
        <v>1881</v>
      </c>
      <c r="G183" s="16">
        <v>442</v>
      </c>
      <c r="H183" s="15" t="s">
        <v>1880</v>
      </c>
      <c r="I183" s="15"/>
      <c r="J183" s="15"/>
      <c r="K183" s="15" t="s">
        <v>211</v>
      </c>
      <c r="L183" s="15" t="s">
        <v>212</v>
      </c>
      <c r="M183" s="38">
        <v>0.01</v>
      </c>
      <c r="N183" s="38"/>
      <c r="O183" s="15"/>
      <c r="P183" s="39">
        <v>28722.130000000834</v>
      </c>
      <c r="Q183" s="39">
        <v>-28722.129999999997</v>
      </c>
      <c r="R183" s="40">
        <v>0</v>
      </c>
      <c r="S183" s="25">
        <f t="shared" si="21"/>
        <v>8.3673512563109398E-10</v>
      </c>
      <c r="T183" s="26">
        <f t="shared" si="22"/>
        <v>0</v>
      </c>
      <c r="U183" s="38">
        <v>0</v>
      </c>
      <c r="V183" s="40">
        <v>0</v>
      </c>
      <c r="W183" s="27">
        <f t="shared" si="19"/>
        <v>0</v>
      </c>
      <c r="X183" s="28">
        <f t="shared" si="23"/>
        <v>0</v>
      </c>
      <c r="Y183" s="17">
        <v>0</v>
      </c>
      <c r="Z183" s="152">
        <f t="shared" si="20"/>
        <v>0</v>
      </c>
      <c r="AA183" s="38">
        <v>0</v>
      </c>
      <c r="AB183" s="28">
        <f t="shared" si="24"/>
        <v>0</v>
      </c>
      <c r="AC183" s="15"/>
    </row>
    <row r="184" spans="1:29" x14ac:dyDescent="0.3">
      <c r="A184" s="14" t="s">
        <v>271</v>
      </c>
      <c r="B184" s="15" t="s">
        <v>206</v>
      </c>
      <c r="C184" s="15" t="s">
        <v>1653</v>
      </c>
      <c r="D184" s="15" t="s">
        <v>1882</v>
      </c>
      <c r="E184" s="15" t="s">
        <v>1883</v>
      </c>
      <c r="F184" s="15" t="s">
        <v>1678</v>
      </c>
      <c r="G184" s="16">
        <v>442</v>
      </c>
      <c r="H184" s="15" t="s">
        <v>1880</v>
      </c>
      <c r="I184" s="15"/>
      <c r="J184" s="15"/>
      <c r="K184" s="15" t="s">
        <v>211</v>
      </c>
      <c r="L184" s="15" t="s">
        <v>212</v>
      </c>
      <c r="M184" s="38">
        <v>0.04</v>
      </c>
      <c r="N184" s="38"/>
      <c r="O184" s="15"/>
      <c r="P184" s="39">
        <v>688536.78999999852</v>
      </c>
      <c r="Q184" s="39">
        <v>1360000</v>
      </c>
      <c r="R184" s="40">
        <v>1300099.7500000019</v>
      </c>
      <c r="S184" s="25">
        <f t="shared" si="21"/>
        <v>748437.03999999678</v>
      </c>
      <c r="T184" s="26">
        <f t="shared" si="22"/>
        <v>1250095.9134615401</v>
      </c>
      <c r="U184" s="38">
        <v>0</v>
      </c>
      <c r="V184" s="40">
        <v>0</v>
      </c>
      <c r="W184" s="27">
        <f t="shared" si="19"/>
        <v>50003.836538461735</v>
      </c>
      <c r="X184" s="28">
        <f t="shared" si="23"/>
        <v>1248095.7600000016</v>
      </c>
      <c r="Y184" s="17">
        <v>0</v>
      </c>
      <c r="Z184" s="152">
        <f t="shared" si="20"/>
        <v>0</v>
      </c>
      <c r="AA184" s="38">
        <v>0</v>
      </c>
      <c r="AB184" s="28">
        <f t="shared" si="24"/>
        <v>1248095.7600000016</v>
      </c>
      <c r="AC184" s="15"/>
    </row>
    <row r="185" spans="1:29" x14ac:dyDescent="0.3">
      <c r="A185" s="14" t="s">
        <v>271</v>
      </c>
      <c r="B185" s="15" t="s">
        <v>206</v>
      </c>
      <c r="C185" s="15" t="s">
        <v>1653</v>
      </c>
      <c r="D185" s="15" t="s">
        <v>1882</v>
      </c>
      <c r="E185" s="15" t="s">
        <v>1883</v>
      </c>
      <c r="F185" s="15" t="s">
        <v>1678</v>
      </c>
      <c r="G185" s="16">
        <v>442</v>
      </c>
      <c r="H185" s="15" t="s">
        <v>1880</v>
      </c>
      <c r="I185" s="15"/>
      <c r="J185" s="15"/>
      <c r="K185" s="15" t="s">
        <v>211</v>
      </c>
      <c r="L185" s="15" t="s">
        <v>212</v>
      </c>
      <c r="M185" s="38">
        <v>7.0000000000000007E-2</v>
      </c>
      <c r="N185" s="38"/>
      <c r="O185" s="15"/>
      <c r="P185" s="39">
        <v>0</v>
      </c>
      <c r="Q185" s="39">
        <v>0</v>
      </c>
      <c r="R185" s="40">
        <v>0</v>
      </c>
      <c r="S185" s="25">
        <f t="shared" si="21"/>
        <v>0</v>
      </c>
      <c r="T185" s="26">
        <f t="shared" si="22"/>
        <v>0</v>
      </c>
      <c r="U185" s="38">
        <v>0</v>
      </c>
      <c r="V185" s="40">
        <v>0</v>
      </c>
      <c r="W185" s="27">
        <f t="shared" si="19"/>
        <v>0</v>
      </c>
      <c r="X185" s="28">
        <f t="shared" si="23"/>
        <v>0</v>
      </c>
      <c r="Y185" s="17">
        <v>0</v>
      </c>
      <c r="Z185" s="152">
        <f t="shared" si="20"/>
        <v>0</v>
      </c>
      <c r="AA185" s="38">
        <v>0</v>
      </c>
      <c r="AB185" s="28">
        <f t="shared" si="24"/>
        <v>0</v>
      </c>
      <c r="AC185" s="15"/>
    </row>
    <row r="186" spans="1:29" x14ac:dyDescent="0.3">
      <c r="A186" s="14" t="s">
        <v>271</v>
      </c>
      <c r="B186" s="15" t="s">
        <v>206</v>
      </c>
      <c r="C186" s="15" t="s">
        <v>1653</v>
      </c>
      <c r="D186" s="15" t="s">
        <v>1882</v>
      </c>
      <c r="E186" s="15" t="s">
        <v>1883</v>
      </c>
      <c r="F186" s="15" t="s">
        <v>1652</v>
      </c>
      <c r="G186" s="16">
        <v>442</v>
      </c>
      <c r="H186" s="15" t="s">
        <v>1880</v>
      </c>
      <c r="I186" s="15"/>
      <c r="J186" s="15"/>
      <c r="K186" s="15" t="s">
        <v>211</v>
      </c>
      <c r="L186" s="15" t="s">
        <v>212</v>
      </c>
      <c r="M186" s="38">
        <v>0.04</v>
      </c>
      <c r="N186" s="38"/>
      <c r="O186" s="15"/>
      <c r="P186" s="39">
        <v>581381.92999998014</v>
      </c>
      <c r="Q186" s="39">
        <v>1391000</v>
      </c>
      <c r="R186" s="40">
        <v>1390101.6000000006</v>
      </c>
      <c r="S186" s="25">
        <f t="shared" si="21"/>
        <v>582280.32999997959</v>
      </c>
      <c r="T186" s="26">
        <f t="shared" si="22"/>
        <v>1336636.1538461542</v>
      </c>
      <c r="U186" s="38">
        <v>0</v>
      </c>
      <c r="V186" s="40">
        <v>0</v>
      </c>
      <c r="W186" s="27">
        <f t="shared" si="19"/>
        <v>53465.446153846337</v>
      </c>
      <c r="X186" s="28">
        <f t="shared" si="23"/>
        <v>1334497.5360000005</v>
      </c>
      <c r="Y186" s="17">
        <v>0</v>
      </c>
      <c r="Z186" s="152">
        <f t="shared" si="20"/>
        <v>0</v>
      </c>
      <c r="AA186" s="38">
        <v>0</v>
      </c>
      <c r="AB186" s="28">
        <f t="shared" si="24"/>
        <v>1334497.5360000005</v>
      </c>
      <c r="AC186" s="15"/>
    </row>
    <row r="187" spans="1:29" x14ac:dyDescent="0.3">
      <c r="A187" s="14" t="s">
        <v>271</v>
      </c>
      <c r="B187" s="15" t="s">
        <v>206</v>
      </c>
      <c r="C187" s="15" t="s">
        <v>1653</v>
      </c>
      <c r="D187" s="15" t="s">
        <v>1882</v>
      </c>
      <c r="E187" s="15" t="s">
        <v>1883</v>
      </c>
      <c r="F187" s="15" t="s">
        <v>1652</v>
      </c>
      <c r="G187" s="16">
        <v>442</v>
      </c>
      <c r="H187" s="15" t="s">
        <v>1880</v>
      </c>
      <c r="I187" s="15"/>
      <c r="J187" s="15"/>
      <c r="K187" s="15" t="s">
        <v>211</v>
      </c>
      <c r="L187" s="15" t="s">
        <v>212</v>
      </c>
      <c r="M187" s="38">
        <v>0.08</v>
      </c>
      <c r="N187" s="38"/>
      <c r="O187" s="15"/>
      <c r="P187" s="39">
        <v>0</v>
      </c>
      <c r="Q187" s="39">
        <v>-53947.22</v>
      </c>
      <c r="R187" s="40">
        <v>0</v>
      </c>
      <c r="S187" s="25">
        <f t="shared" si="21"/>
        <v>-53947.22</v>
      </c>
      <c r="T187" s="26">
        <f t="shared" si="22"/>
        <v>0</v>
      </c>
      <c r="U187" s="38">
        <v>0</v>
      </c>
      <c r="V187" s="40">
        <v>0</v>
      </c>
      <c r="W187" s="27">
        <f t="shared" si="19"/>
        <v>0</v>
      </c>
      <c r="X187" s="28">
        <f t="shared" si="23"/>
        <v>0</v>
      </c>
      <c r="Y187" s="17">
        <v>0</v>
      </c>
      <c r="Z187" s="152">
        <f t="shared" si="20"/>
        <v>0</v>
      </c>
      <c r="AA187" s="38">
        <v>0</v>
      </c>
      <c r="AB187" s="28">
        <f t="shared" si="24"/>
        <v>0</v>
      </c>
      <c r="AC187" s="15"/>
    </row>
    <row r="188" spans="1:29" x14ac:dyDescent="0.3">
      <c r="A188" s="14" t="s">
        <v>1884</v>
      </c>
      <c r="B188" s="15" t="s">
        <v>206</v>
      </c>
      <c r="C188" s="15" t="s">
        <v>207</v>
      </c>
      <c r="D188" s="15" t="s">
        <v>208</v>
      </c>
      <c r="E188" s="15" t="s">
        <v>1885</v>
      </c>
      <c r="F188" s="15" t="s">
        <v>1886</v>
      </c>
      <c r="G188" s="16">
        <v>486</v>
      </c>
      <c r="H188" s="15" t="s">
        <v>1887</v>
      </c>
      <c r="I188" s="15"/>
      <c r="J188" s="15"/>
      <c r="K188" s="15" t="s">
        <v>211</v>
      </c>
      <c r="L188" s="15" t="s">
        <v>337</v>
      </c>
      <c r="M188" s="38">
        <v>0</v>
      </c>
      <c r="N188" s="38"/>
      <c r="O188" s="15"/>
      <c r="P188" s="39">
        <v>165835.9600000002</v>
      </c>
      <c r="Q188" s="39">
        <v>850000</v>
      </c>
      <c r="R188" s="40">
        <v>898458.39</v>
      </c>
      <c r="S188" s="25">
        <f t="shared" si="21"/>
        <v>117377.57000000018</v>
      </c>
      <c r="T188" s="26">
        <f t="shared" si="22"/>
        <v>898458.39</v>
      </c>
      <c r="U188" s="38">
        <v>0</v>
      </c>
      <c r="V188" s="40">
        <v>0</v>
      </c>
      <c r="W188" s="27">
        <f t="shared" si="19"/>
        <v>0</v>
      </c>
      <c r="X188" s="27">
        <f>R188/(1+4%)</f>
        <v>863902.29807692301</v>
      </c>
      <c r="Y188" s="17">
        <v>0</v>
      </c>
      <c r="Z188" s="152">
        <f t="shared" si="20"/>
        <v>0</v>
      </c>
      <c r="AA188" s="38">
        <v>0</v>
      </c>
      <c r="AB188" s="28">
        <f>X188</f>
        <v>863902.29807692301</v>
      </c>
      <c r="AC188" s="15"/>
    </row>
    <row r="189" spans="1:29" x14ac:dyDescent="0.3">
      <c r="A189" s="14" t="s">
        <v>271</v>
      </c>
      <c r="B189" s="15" t="s">
        <v>206</v>
      </c>
      <c r="C189" s="15" t="s">
        <v>207</v>
      </c>
      <c r="D189" s="15" t="s">
        <v>208</v>
      </c>
      <c r="E189" s="15" t="s">
        <v>1888</v>
      </c>
      <c r="F189" s="15" t="s">
        <v>1889</v>
      </c>
      <c r="G189" s="16">
        <v>486</v>
      </c>
      <c r="H189" s="15" t="s">
        <v>1887</v>
      </c>
      <c r="I189" s="15"/>
      <c r="J189" s="15"/>
      <c r="K189" s="15" t="s">
        <v>211</v>
      </c>
      <c r="L189" s="15" t="s">
        <v>337</v>
      </c>
      <c r="M189" s="38">
        <v>0</v>
      </c>
      <c r="N189" s="38"/>
      <c r="O189" s="15"/>
      <c r="P189" s="39">
        <v>55882.730000000032</v>
      </c>
      <c r="Q189" s="39">
        <v>50000</v>
      </c>
      <c r="R189" s="40">
        <v>105882.73</v>
      </c>
      <c r="S189" s="25">
        <f t="shared" si="21"/>
        <v>0</v>
      </c>
      <c r="T189" s="26">
        <f t="shared" si="22"/>
        <v>105882.73</v>
      </c>
      <c r="U189" s="38">
        <v>0</v>
      </c>
      <c r="V189" s="40">
        <v>0</v>
      </c>
      <c r="W189" s="27">
        <f t="shared" si="19"/>
        <v>0</v>
      </c>
      <c r="X189" s="27">
        <f t="shared" ref="X189:X192" si="25">R189/(1+4%)</f>
        <v>101810.3173076923</v>
      </c>
      <c r="Y189" s="17">
        <v>0</v>
      </c>
      <c r="Z189" s="152">
        <f t="shared" si="20"/>
        <v>0</v>
      </c>
      <c r="AA189" s="38">
        <v>0</v>
      </c>
      <c r="AB189" s="28">
        <f t="shared" ref="AB189:AB200" si="26">X189</f>
        <v>101810.3173076923</v>
      </c>
      <c r="AC189" s="15"/>
    </row>
    <row r="190" spans="1:29" x14ac:dyDescent="0.3">
      <c r="A190" s="14" t="s">
        <v>271</v>
      </c>
      <c r="B190" s="15" t="s">
        <v>206</v>
      </c>
      <c r="C190" s="15" t="s">
        <v>207</v>
      </c>
      <c r="D190" s="15" t="s">
        <v>208</v>
      </c>
      <c r="E190" s="15" t="s">
        <v>1890</v>
      </c>
      <c r="F190" s="15" t="s">
        <v>1890</v>
      </c>
      <c r="G190" s="16">
        <v>486</v>
      </c>
      <c r="H190" s="15" t="s">
        <v>1887</v>
      </c>
      <c r="I190" s="15"/>
      <c r="J190" s="15"/>
      <c r="K190" s="15" t="s">
        <v>211</v>
      </c>
      <c r="L190" s="15" t="s">
        <v>337</v>
      </c>
      <c r="M190" s="38">
        <v>0</v>
      </c>
      <c r="N190" s="38"/>
      <c r="O190" s="15"/>
      <c r="P190" s="39">
        <v>424434.80999999988</v>
      </c>
      <c r="Q190" s="39">
        <v>400000</v>
      </c>
      <c r="R190" s="40">
        <v>502980.28</v>
      </c>
      <c r="S190" s="25">
        <f t="shared" si="21"/>
        <v>321454.5299999998</v>
      </c>
      <c r="T190" s="26">
        <f t="shared" si="22"/>
        <v>502980.28</v>
      </c>
      <c r="U190" s="38">
        <v>0</v>
      </c>
      <c r="V190" s="40">
        <v>0</v>
      </c>
      <c r="W190" s="27">
        <f t="shared" si="19"/>
        <v>0</v>
      </c>
      <c r="X190" s="27">
        <f t="shared" si="25"/>
        <v>483634.88461538462</v>
      </c>
      <c r="Y190" s="17">
        <v>0</v>
      </c>
      <c r="Z190" s="152">
        <f t="shared" si="20"/>
        <v>0</v>
      </c>
      <c r="AA190" s="38">
        <v>0</v>
      </c>
      <c r="AB190" s="28">
        <f t="shared" si="26"/>
        <v>483634.88461538462</v>
      </c>
      <c r="AC190" s="15"/>
    </row>
    <row r="191" spans="1:29" x14ac:dyDescent="0.3">
      <c r="A191" s="14" t="s">
        <v>271</v>
      </c>
      <c r="B191" s="15" t="s">
        <v>206</v>
      </c>
      <c r="C191" s="15" t="s">
        <v>207</v>
      </c>
      <c r="D191" s="15" t="s">
        <v>208</v>
      </c>
      <c r="E191" s="15" t="s">
        <v>1891</v>
      </c>
      <c r="F191" s="15" t="s">
        <v>1891</v>
      </c>
      <c r="G191" s="16">
        <v>486</v>
      </c>
      <c r="H191" s="15" t="s">
        <v>1887</v>
      </c>
      <c r="I191" s="15"/>
      <c r="J191" s="15"/>
      <c r="K191" s="15" t="s">
        <v>211</v>
      </c>
      <c r="L191" s="15" t="s">
        <v>337</v>
      </c>
      <c r="M191" s="38">
        <v>0</v>
      </c>
      <c r="N191" s="38"/>
      <c r="O191" s="15"/>
      <c r="P191" s="39">
        <v>156044.13</v>
      </c>
      <c r="Q191" s="39">
        <v>-156044.13</v>
      </c>
      <c r="R191" s="40">
        <v>0</v>
      </c>
      <c r="S191" s="25">
        <f t="shared" si="21"/>
        <v>0</v>
      </c>
      <c r="T191" s="26">
        <f t="shared" si="22"/>
        <v>0</v>
      </c>
      <c r="U191" s="38">
        <v>0</v>
      </c>
      <c r="V191" s="40">
        <v>0</v>
      </c>
      <c r="W191" s="27">
        <f t="shared" si="19"/>
        <v>0</v>
      </c>
      <c r="X191" s="27">
        <f t="shared" si="25"/>
        <v>0</v>
      </c>
      <c r="Y191" s="17">
        <v>0</v>
      </c>
      <c r="Z191" s="152">
        <f t="shared" si="20"/>
        <v>0</v>
      </c>
      <c r="AA191" s="38">
        <v>0</v>
      </c>
      <c r="AB191" s="28">
        <f t="shared" si="26"/>
        <v>0</v>
      </c>
      <c r="AC191" s="15"/>
    </row>
    <row r="192" spans="1:29" x14ac:dyDescent="0.3">
      <c r="A192" s="14" t="s">
        <v>1884</v>
      </c>
      <c r="B192" s="15" t="s">
        <v>206</v>
      </c>
      <c r="C192" s="15" t="s">
        <v>207</v>
      </c>
      <c r="D192" s="15" t="s">
        <v>208</v>
      </c>
      <c r="E192" s="15" t="s">
        <v>1892</v>
      </c>
      <c r="F192" s="15" t="s">
        <v>1892</v>
      </c>
      <c r="G192" s="16">
        <v>486</v>
      </c>
      <c r="H192" s="15" t="s">
        <v>1887</v>
      </c>
      <c r="I192" s="15"/>
      <c r="J192" s="15"/>
      <c r="K192" s="15" t="s">
        <v>211</v>
      </c>
      <c r="L192" s="15" t="s">
        <v>212</v>
      </c>
      <c r="M192" s="38">
        <v>0.01</v>
      </c>
      <c r="N192" s="38"/>
      <c r="O192" s="15"/>
      <c r="P192" s="39">
        <v>0</v>
      </c>
      <c r="Q192" s="39">
        <v>858500</v>
      </c>
      <c r="R192" s="40">
        <v>611874.85</v>
      </c>
      <c r="S192" s="25">
        <f t="shared" si="21"/>
        <v>246625.15000000002</v>
      </c>
      <c r="T192" s="26">
        <f t="shared" si="22"/>
        <v>605816.68316831684</v>
      </c>
      <c r="U192" s="38">
        <v>0</v>
      </c>
      <c r="V192" s="40">
        <v>0</v>
      </c>
      <c r="W192" s="27">
        <f t="shared" si="19"/>
        <v>6058.1668316831347</v>
      </c>
      <c r="X192" s="27">
        <f>R192/(1+6%)</f>
        <v>577240.42452830181</v>
      </c>
      <c r="Y192" s="17">
        <v>0</v>
      </c>
      <c r="Z192" s="152">
        <f t="shared" si="20"/>
        <v>0</v>
      </c>
      <c r="AA192" s="38">
        <v>0</v>
      </c>
      <c r="AB192" s="28">
        <f t="shared" si="26"/>
        <v>577240.42452830181</v>
      </c>
      <c r="AC192" s="15"/>
    </row>
    <row r="193" spans="1:29" x14ac:dyDescent="0.3">
      <c r="A193" s="14" t="s">
        <v>205</v>
      </c>
      <c r="B193" s="15" t="s">
        <v>206</v>
      </c>
      <c r="C193" s="15" t="s">
        <v>207</v>
      </c>
      <c r="D193" s="15" t="s">
        <v>208</v>
      </c>
      <c r="E193" s="15" t="s">
        <v>1892</v>
      </c>
      <c r="F193" s="15" t="s">
        <v>1892</v>
      </c>
      <c r="G193" s="16">
        <v>486</v>
      </c>
      <c r="H193" s="15" t="s">
        <v>1887</v>
      </c>
      <c r="I193" s="15"/>
      <c r="J193" s="15"/>
      <c r="K193" s="15" t="s">
        <v>211</v>
      </c>
      <c r="L193" s="15" t="s">
        <v>212</v>
      </c>
      <c r="M193" s="38">
        <v>0.01</v>
      </c>
      <c r="N193" s="38"/>
      <c r="O193" s="15"/>
      <c r="P193" s="39">
        <v>0</v>
      </c>
      <c r="Q193" s="39">
        <v>0</v>
      </c>
      <c r="R193" s="40">
        <v>89877.440000000002</v>
      </c>
      <c r="S193" s="25">
        <f t="shared" ref="S193" si="27">P193+Q193-R193</f>
        <v>-89877.440000000002</v>
      </c>
      <c r="T193" s="26">
        <f t="shared" ref="T193" si="28">IF(L193="折扣",R193/(1+AA193)*M193,IF(L193="返现",R193/(1+AA193),R193/(1+M193+AA193)))</f>
        <v>88987.564356435643</v>
      </c>
      <c r="U193" s="38">
        <v>0</v>
      </c>
      <c r="V193" s="40">
        <v>0</v>
      </c>
      <c r="W193" s="27">
        <f t="shared" ref="W193" si="29">IF(L193="返现",T193*M193,R193-T193)</f>
        <v>889.87564356435905</v>
      </c>
      <c r="X193" s="27">
        <f>R193/(1+7%)</f>
        <v>83997.607476635516</v>
      </c>
      <c r="Y193" s="17">
        <v>0</v>
      </c>
      <c r="Z193" s="152">
        <f t="shared" ref="Z193" si="30">X193*Y193</f>
        <v>0</v>
      </c>
      <c r="AA193" s="38">
        <v>0</v>
      </c>
      <c r="AB193" s="28">
        <f t="shared" ref="AB193" si="31">X193</f>
        <v>83997.607476635516</v>
      </c>
      <c r="AC193" s="15"/>
    </row>
    <row r="194" spans="1:29" x14ac:dyDescent="0.3">
      <c r="A194" s="14" t="s">
        <v>1884</v>
      </c>
      <c r="B194" s="15" t="s">
        <v>206</v>
      </c>
      <c r="C194" s="15" t="s">
        <v>1653</v>
      </c>
      <c r="D194" s="15" t="s">
        <v>1893</v>
      </c>
      <c r="E194" s="15" t="s">
        <v>1894</v>
      </c>
      <c r="F194" s="15" t="s">
        <v>1894</v>
      </c>
      <c r="G194" s="16">
        <v>486</v>
      </c>
      <c r="H194" s="15" t="s">
        <v>1887</v>
      </c>
      <c r="I194" s="15"/>
      <c r="J194" s="15"/>
      <c r="K194" s="15" t="s">
        <v>211</v>
      </c>
      <c r="L194" s="15" t="s">
        <v>212</v>
      </c>
      <c r="M194" s="38">
        <v>0.03</v>
      </c>
      <c r="N194" s="38"/>
      <c r="O194" s="15"/>
      <c r="P194" s="39">
        <v>135718.67000000001</v>
      </c>
      <c r="Q194" s="39">
        <v>103000</v>
      </c>
      <c r="R194" s="40">
        <v>26211.989999999994</v>
      </c>
      <c r="S194" s="25">
        <f t="shared" si="21"/>
        <v>212506.68000000002</v>
      </c>
      <c r="T194" s="26">
        <f t="shared" si="22"/>
        <v>25448.533980582517</v>
      </c>
      <c r="U194" s="38">
        <v>0</v>
      </c>
      <c r="V194" s="40">
        <v>0</v>
      </c>
      <c r="W194" s="27">
        <f t="shared" si="19"/>
        <v>763.45601941747736</v>
      </c>
      <c r="X194" s="27">
        <f>R194/(1+6%)</f>
        <v>24728.292452830181</v>
      </c>
      <c r="Y194" s="17">
        <v>0</v>
      </c>
      <c r="Z194" s="152">
        <f t="shared" si="20"/>
        <v>0</v>
      </c>
      <c r="AA194" s="38">
        <v>0</v>
      </c>
      <c r="AB194" s="28">
        <f t="shared" si="26"/>
        <v>24728.292452830181</v>
      </c>
      <c r="AC194" s="15"/>
    </row>
    <row r="195" spans="1:29" x14ac:dyDescent="0.3">
      <c r="A195" s="14" t="s">
        <v>205</v>
      </c>
      <c r="B195" s="15" t="s">
        <v>206</v>
      </c>
      <c r="C195" s="15" t="s">
        <v>1653</v>
      </c>
      <c r="D195" s="15" t="s">
        <v>1893</v>
      </c>
      <c r="E195" s="15" t="s">
        <v>1894</v>
      </c>
      <c r="F195" s="15" t="s">
        <v>1894</v>
      </c>
      <c r="G195" s="16">
        <v>486</v>
      </c>
      <c r="H195" s="15" t="s">
        <v>1887</v>
      </c>
      <c r="I195" s="15"/>
      <c r="J195" s="15"/>
      <c r="K195" s="15" t="s">
        <v>211</v>
      </c>
      <c r="L195" s="15" t="s">
        <v>212</v>
      </c>
      <c r="M195" s="38">
        <v>0.03</v>
      </c>
      <c r="N195" s="38"/>
      <c r="O195" s="15"/>
      <c r="P195" s="39">
        <v>0</v>
      </c>
      <c r="Q195" s="39">
        <v>0</v>
      </c>
      <c r="R195" s="40">
        <v>28787.759999999998</v>
      </c>
      <c r="S195" s="25">
        <f t="shared" ref="S195" si="32">P195+Q195-R195</f>
        <v>-28787.759999999998</v>
      </c>
      <c r="T195" s="26">
        <f t="shared" ref="T195" si="33">IF(L195="折扣",R195/(1+AA195)*M195,IF(L195="返现",R195/(1+AA195),R195/(1+M195+AA195)))</f>
        <v>27949.281553398057</v>
      </c>
      <c r="U195" s="38">
        <v>0</v>
      </c>
      <c r="V195" s="40">
        <v>0</v>
      </c>
      <c r="W195" s="27">
        <f t="shared" ref="W195" si="34">IF(L195="返现",T195*M195,R195-T195)</f>
        <v>838.47844660194096</v>
      </c>
      <c r="X195" s="27">
        <f>R195/(1+7%)</f>
        <v>26904.448598130839</v>
      </c>
      <c r="Y195" s="17">
        <v>0</v>
      </c>
      <c r="Z195" s="152">
        <f t="shared" ref="Z195" si="35">X195*Y195</f>
        <v>0</v>
      </c>
      <c r="AA195" s="38">
        <v>0</v>
      </c>
      <c r="AB195" s="28">
        <f t="shared" ref="AB195" si="36">X195</f>
        <v>26904.448598130839</v>
      </c>
      <c r="AC195" s="15"/>
    </row>
    <row r="196" spans="1:29" x14ac:dyDescent="0.3">
      <c r="A196" s="14" t="s">
        <v>271</v>
      </c>
      <c r="B196" s="15" t="s">
        <v>206</v>
      </c>
      <c r="C196" s="15" t="s">
        <v>1653</v>
      </c>
      <c r="D196" s="15" t="s">
        <v>1893</v>
      </c>
      <c r="E196" s="15" t="s">
        <v>1895</v>
      </c>
      <c r="F196" s="15" t="s">
        <v>1896</v>
      </c>
      <c r="G196" s="16">
        <v>486</v>
      </c>
      <c r="H196" s="15" t="s">
        <v>1887</v>
      </c>
      <c r="I196" s="15"/>
      <c r="J196" s="15"/>
      <c r="K196" s="15" t="s">
        <v>211</v>
      </c>
      <c r="L196" s="15" t="s">
        <v>337</v>
      </c>
      <c r="M196" s="38">
        <v>0</v>
      </c>
      <c r="N196" s="38"/>
      <c r="O196" s="15"/>
      <c r="P196" s="39">
        <v>118970.93999999999</v>
      </c>
      <c r="Q196" s="39">
        <v>1400000</v>
      </c>
      <c r="R196" s="40">
        <v>1197805.74</v>
      </c>
      <c r="S196" s="25">
        <f t="shared" si="21"/>
        <v>321165.19999999995</v>
      </c>
      <c r="T196" s="26">
        <f t="shared" si="22"/>
        <v>1197805.74</v>
      </c>
      <c r="U196" s="38">
        <v>0</v>
      </c>
      <c r="V196" s="40">
        <v>0</v>
      </c>
      <c r="W196" s="27">
        <f t="shared" ref="W196:W259" si="37">IF(L196="返现",T196*M196,R196-T196)</f>
        <v>0</v>
      </c>
      <c r="X196" s="27">
        <f>R196/(1+7%)</f>
        <v>1119444.6168224299</v>
      </c>
      <c r="Y196" s="17">
        <v>0</v>
      </c>
      <c r="Z196" s="152">
        <f t="shared" ref="Z196:Z259" si="38">X196*Y196</f>
        <v>0</v>
      </c>
      <c r="AA196" s="38">
        <v>0</v>
      </c>
      <c r="AB196" s="28">
        <f t="shared" si="26"/>
        <v>1119444.6168224299</v>
      </c>
      <c r="AC196" s="15"/>
    </row>
    <row r="197" spans="1:29" x14ac:dyDescent="0.3">
      <c r="A197" s="14" t="s">
        <v>271</v>
      </c>
      <c r="B197" s="15" t="s">
        <v>206</v>
      </c>
      <c r="C197" s="15" t="s">
        <v>1653</v>
      </c>
      <c r="D197" s="15" t="s">
        <v>1893</v>
      </c>
      <c r="E197" s="15" t="s">
        <v>1897</v>
      </c>
      <c r="F197" s="15" t="s">
        <v>1897</v>
      </c>
      <c r="G197" s="16">
        <v>486</v>
      </c>
      <c r="H197" s="15" t="s">
        <v>1887</v>
      </c>
      <c r="I197" s="15"/>
      <c r="J197" s="15"/>
      <c r="K197" s="15" t="s">
        <v>211</v>
      </c>
      <c r="L197" s="15" t="s">
        <v>212</v>
      </c>
      <c r="M197" s="38">
        <v>0.01</v>
      </c>
      <c r="N197" s="38"/>
      <c r="O197" s="15"/>
      <c r="P197" s="39">
        <v>367098.15</v>
      </c>
      <c r="Q197" s="39">
        <v>402000</v>
      </c>
      <c r="R197" s="40">
        <v>321207.77</v>
      </c>
      <c r="S197" s="25">
        <f t="shared" ref="S197:S260" si="39">P197+Q197-R197</f>
        <v>447890.38</v>
      </c>
      <c r="T197" s="26">
        <f t="shared" ref="T197:T260" si="40">IF(L197="折扣",R197/(1+AA197)*M197,IF(L197="返现",R197/(1+AA197),R197/(1+M197+AA197)))</f>
        <v>318027.49504950497</v>
      </c>
      <c r="U197" s="38">
        <v>0</v>
      </c>
      <c r="V197" s="40">
        <v>0</v>
      </c>
      <c r="W197" s="27">
        <f t="shared" si="37"/>
        <v>3180.274950495048</v>
      </c>
      <c r="X197" s="27">
        <f>R197/(1+7%)</f>
        <v>300194.17757009348</v>
      </c>
      <c r="Y197" s="17">
        <v>0</v>
      </c>
      <c r="Z197" s="152">
        <f t="shared" si="38"/>
        <v>0</v>
      </c>
      <c r="AA197" s="38">
        <v>0</v>
      </c>
      <c r="AB197" s="28">
        <f t="shared" si="26"/>
        <v>300194.17757009348</v>
      </c>
      <c r="AC197" s="15"/>
    </row>
    <row r="198" spans="1:29" x14ac:dyDescent="0.3">
      <c r="A198" s="14" t="s">
        <v>1884</v>
      </c>
      <c r="B198" s="15" t="s">
        <v>206</v>
      </c>
      <c r="C198" s="15" t="s">
        <v>1653</v>
      </c>
      <c r="D198" s="15" t="s">
        <v>1893</v>
      </c>
      <c r="E198" s="15" t="s">
        <v>1898</v>
      </c>
      <c r="F198" s="15" t="s">
        <v>1898</v>
      </c>
      <c r="G198" s="16">
        <v>486</v>
      </c>
      <c r="H198" s="15" t="s">
        <v>1887</v>
      </c>
      <c r="I198" s="15"/>
      <c r="J198" s="15"/>
      <c r="K198" s="15" t="s">
        <v>211</v>
      </c>
      <c r="L198" s="15" t="s">
        <v>212</v>
      </c>
      <c r="M198" s="38">
        <v>0.01</v>
      </c>
      <c r="N198" s="38"/>
      <c r="O198" s="15"/>
      <c r="P198" s="39">
        <v>1526888.2000000002</v>
      </c>
      <c r="Q198" s="39">
        <v>5390000</v>
      </c>
      <c r="R198" s="40">
        <v>5254453.4099999992</v>
      </c>
      <c r="S198" s="25">
        <f t="shared" si="39"/>
        <v>1662434.790000001</v>
      </c>
      <c r="T198" s="26">
        <f t="shared" si="40"/>
        <v>5202429.1188118802</v>
      </c>
      <c r="U198" s="38">
        <v>0</v>
      </c>
      <c r="V198" s="40">
        <v>0</v>
      </c>
      <c r="W198" s="27">
        <f t="shared" si="37"/>
        <v>52024.291188118979</v>
      </c>
      <c r="X198" s="27">
        <f>R198/(1+6%)</f>
        <v>4957031.5188679239</v>
      </c>
      <c r="Y198" s="17">
        <v>0</v>
      </c>
      <c r="Z198" s="152">
        <f t="shared" si="38"/>
        <v>0</v>
      </c>
      <c r="AA198" s="38">
        <v>0</v>
      </c>
      <c r="AB198" s="28">
        <f t="shared" si="26"/>
        <v>4957031.5188679239</v>
      </c>
      <c r="AC198" s="15"/>
    </row>
    <row r="199" spans="1:29" x14ac:dyDescent="0.3">
      <c r="A199" s="14" t="s">
        <v>1884</v>
      </c>
      <c r="B199" s="42" t="s">
        <v>206</v>
      </c>
      <c r="C199" s="42" t="s">
        <v>1653</v>
      </c>
      <c r="D199" s="42" t="s">
        <v>1899</v>
      </c>
      <c r="E199" s="42" t="s">
        <v>1900</v>
      </c>
      <c r="F199" s="42" t="s">
        <v>1903</v>
      </c>
      <c r="G199" s="43">
        <v>486</v>
      </c>
      <c r="H199" s="42" t="s">
        <v>1887</v>
      </c>
      <c r="I199" s="44"/>
      <c r="J199" s="44"/>
      <c r="K199" s="42" t="s">
        <v>211</v>
      </c>
      <c r="L199" s="42" t="s">
        <v>1901</v>
      </c>
      <c r="M199" s="45">
        <v>0.06</v>
      </c>
      <c r="N199" s="15"/>
      <c r="O199" s="15"/>
      <c r="P199" s="27">
        <v>21491.54</v>
      </c>
      <c r="Q199" s="24">
        <v>0</v>
      </c>
      <c r="R199" s="27">
        <f>21491.54</f>
        <v>21491.54</v>
      </c>
      <c r="S199" s="25">
        <f t="shared" si="39"/>
        <v>0</v>
      </c>
      <c r="T199" s="26">
        <f t="shared" si="40"/>
        <v>20275.037735849055</v>
      </c>
      <c r="U199" s="45">
        <v>0</v>
      </c>
      <c r="V199" s="40">
        <v>0</v>
      </c>
      <c r="W199" s="27">
        <f t="shared" si="37"/>
        <v>1216.5022641509458</v>
      </c>
      <c r="X199" s="27">
        <f>R199/(1+7%)</f>
        <v>20085.551401869157</v>
      </c>
      <c r="Y199" s="17">
        <v>0</v>
      </c>
      <c r="Z199" s="152">
        <f t="shared" si="38"/>
        <v>0</v>
      </c>
      <c r="AA199" s="45">
        <v>0</v>
      </c>
      <c r="AB199" s="28">
        <f t="shared" si="26"/>
        <v>20085.551401869157</v>
      </c>
      <c r="AC199" s="15"/>
    </row>
    <row r="200" spans="1:29" x14ac:dyDescent="0.3">
      <c r="A200" s="14" t="s">
        <v>1884</v>
      </c>
      <c r="B200" s="42" t="s">
        <v>206</v>
      </c>
      <c r="C200" s="42" t="s">
        <v>1653</v>
      </c>
      <c r="D200" s="42" t="s">
        <v>1902</v>
      </c>
      <c r="E200" s="42" t="s">
        <v>1903</v>
      </c>
      <c r="F200" s="42" t="s">
        <v>1904</v>
      </c>
      <c r="G200" s="43">
        <v>486</v>
      </c>
      <c r="H200" s="42" t="s">
        <v>1887</v>
      </c>
      <c r="I200" s="44"/>
      <c r="J200" s="44"/>
      <c r="K200" s="42" t="s">
        <v>211</v>
      </c>
      <c r="L200" s="42" t="s">
        <v>1901</v>
      </c>
      <c r="M200" s="45">
        <v>0.04</v>
      </c>
      <c r="N200" s="15"/>
      <c r="O200" s="15"/>
      <c r="P200" s="27">
        <v>2714179.430000002</v>
      </c>
      <c r="Q200" s="24">
        <v>4211124.97</v>
      </c>
      <c r="R200" s="40">
        <f>4173305.97-40000+26773.9-583032.6</f>
        <v>3577047.27</v>
      </c>
      <c r="S200" s="25">
        <f t="shared" si="39"/>
        <v>3348257.1300000022</v>
      </c>
      <c r="T200" s="26">
        <f t="shared" si="40"/>
        <v>3439468.5288461535</v>
      </c>
      <c r="U200" s="45">
        <v>0</v>
      </c>
      <c r="V200" s="40">
        <v>0</v>
      </c>
      <c r="W200" s="27">
        <f t="shared" si="37"/>
        <v>137578.74115384649</v>
      </c>
      <c r="X200" s="27">
        <f>R200/(1+4%)</f>
        <v>3439468.5288461535</v>
      </c>
      <c r="Y200" s="17">
        <v>0</v>
      </c>
      <c r="Z200" s="152">
        <f t="shared" si="38"/>
        <v>0</v>
      </c>
      <c r="AA200" s="45">
        <v>0</v>
      </c>
      <c r="AB200" s="28">
        <f t="shared" si="26"/>
        <v>3439468.5288461535</v>
      </c>
      <c r="AC200" s="15"/>
    </row>
    <row r="201" spans="1:29" x14ac:dyDescent="0.3">
      <c r="A201" s="14" t="s">
        <v>271</v>
      </c>
      <c r="B201" s="15" t="s">
        <v>206</v>
      </c>
      <c r="C201" s="15" t="s">
        <v>1653</v>
      </c>
      <c r="D201" s="15" t="s">
        <v>1893</v>
      </c>
      <c r="E201" s="15" t="s">
        <v>1897</v>
      </c>
      <c r="F201" s="15" t="s">
        <v>1897</v>
      </c>
      <c r="G201" s="16">
        <v>479</v>
      </c>
      <c r="H201" s="15" t="s">
        <v>2558</v>
      </c>
      <c r="I201" s="15"/>
      <c r="J201" s="15"/>
      <c r="K201" s="15" t="s">
        <v>2559</v>
      </c>
      <c r="L201" s="15" t="s">
        <v>337</v>
      </c>
      <c r="M201" s="38">
        <v>0</v>
      </c>
      <c r="N201" s="38"/>
      <c r="O201" s="15"/>
      <c r="P201" s="39">
        <v>72040.729999999981</v>
      </c>
      <c r="Q201" s="39">
        <v>150000</v>
      </c>
      <c r="R201" s="40">
        <v>37609.97</v>
      </c>
      <c r="S201" s="25">
        <f t="shared" si="39"/>
        <v>184430.75999999998</v>
      </c>
      <c r="T201" s="26">
        <f t="shared" si="40"/>
        <v>37609.97</v>
      </c>
      <c r="U201" s="38">
        <v>0</v>
      </c>
      <c r="V201" s="40">
        <v>0</v>
      </c>
      <c r="W201" s="27">
        <f t="shared" si="37"/>
        <v>0</v>
      </c>
      <c r="X201" s="40">
        <f>R201</f>
        <v>37609.97</v>
      </c>
      <c r="Y201" s="17">
        <v>0</v>
      </c>
      <c r="Z201" s="152">
        <f t="shared" si="38"/>
        <v>0</v>
      </c>
      <c r="AA201" s="38">
        <v>0</v>
      </c>
      <c r="AB201" s="28">
        <f>X201</f>
        <v>37609.97</v>
      </c>
      <c r="AC201" s="15"/>
    </row>
    <row r="202" spans="1:29" x14ac:dyDescent="0.3">
      <c r="A202" s="14" t="s">
        <v>271</v>
      </c>
      <c r="B202" s="42" t="s">
        <v>206</v>
      </c>
      <c r="C202" s="42" t="s">
        <v>1653</v>
      </c>
      <c r="D202" s="42" t="s">
        <v>1882</v>
      </c>
      <c r="E202" s="42" t="s">
        <v>2560</v>
      </c>
      <c r="F202" s="42" t="s">
        <v>2561</v>
      </c>
      <c r="G202" s="48">
        <v>479</v>
      </c>
      <c r="H202" s="42" t="s">
        <v>2558</v>
      </c>
      <c r="I202" s="44"/>
      <c r="J202" s="44"/>
      <c r="K202" s="42" t="s">
        <v>211</v>
      </c>
      <c r="L202" s="42" t="s">
        <v>2562</v>
      </c>
      <c r="M202" s="45">
        <v>0.95</v>
      </c>
      <c r="N202" s="15"/>
      <c r="O202" s="15"/>
      <c r="P202" s="27">
        <v>2024391.3199999994</v>
      </c>
      <c r="Q202" s="40">
        <v>1919769.1</v>
      </c>
      <c r="R202" s="40">
        <v>51626.62</v>
      </c>
      <c r="S202" s="25">
        <f t="shared" si="39"/>
        <v>3892533.7999999993</v>
      </c>
      <c r="T202" s="26">
        <f t="shared" si="40"/>
        <v>49045.288999999997</v>
      </c>
      <c r="U202" s="45">
        <v>0</v>
      </c>
      <c r="V202" s="40">
        <v>0</v>
      </c>
      <c r="W202" s="27">
        <f t="shared" si="37"/>
        <v>2581.3310000000056</v>
      </c>
      <c r="X202" s="40">
        <f>R202*(1-5.5%)</f>
        <v>48787.155899999998</v>
      </c>
      <c r="Y202" s="17">
        <v>0</v>
      </c>
      <c r="Z202" s="152">
        <f t="shared" si="38"/>
        <v>0</v>
      </c>
      <c r="AA202" s="45">
        <v>0</v>
      </c>
      <c r="AB202" s="28">
        <f t="shared" ref="AB202:AB203" si="41">X202</f>
        <v>48787.155899999998</v>
      </c>
      <c r="AC202" s="15"/>
    </row>
    <row r="203" spans="1:29" x14ac:dyDescent="0.3">
      <c r="A203" s="14" t="s">
        <v>338</v>
      </c>
      <c r="B203" s="42" t="s">
        <v>206</v>
      </c>
      <c r="C203" s="42" t="s">
        <v>1653</v>
      </c>
      <c r="D203" s="42" t="s">
        <v>1882</v>
      </c>
      <c r="E203" s="42" t="s">
        <v>2563</v>
      </c>
      <c r="F203" s="42" t="s">
        <v>2561</v>
      </c>
      <c r="G203" s="48">
        <v>479</v>
      </c>
      <c r="H203" s="42" t="s">
        <v>2558</v>
      </c>
      <c r="I203" s="44"/>
      <c r="J203" s="44"/>
      <c r="K203" s="42" t="s">
        <v>211</v>
      </c>
      <c r="L203" s="42" t="s">
        <v>2564</v>
      </c>
      <c r="M203" s="45">
        <v>0.98</v>
      </c>
      <c r="N203" s="15"/>
      <c r="O203" s="15"/>
      <c r="P203" s="27">
        <v>-1563299.72</v>
      </c>
      <c r="Q203" s="40">
        <v>0</v>
      </c>
      <c r="R203" s="40">
        <v>36710.31</v>
      </c>
      <c r="S203" s="25">
        <f t="shared" si="39"/>
        <v>-1600010.03</v>
      </c>
      <c r="T203" s="26">
        <f t="shared" si="40"/>
        <v>35976.103799999997</v>
      </c>
      <c r="U203" s="45">
        <v>0</v>
      </c>
      <c r="V203" s="40">
        <v>0</v>
      </c>
      <c r="W203" s="27">
        <f t="shared" si="37"/>
        <v>734.20620000000054</v>
      </c>
      <c r="X203" s="40">
        <f>R203*(1-2.5%)</f>
        <v>35792.552249999993</v>
      </c>
      <c r="Y203" s="17">
        <v>0</v>
      </c>
      <c r="Z203" s="152">
        <f t="shared" si="38"/>
        <v>0</v>
      </c>
      <c r="AA203" s="45">
        <v>0</v>
      </c>
      <c r="AB203" s="28">
        <f t="shared" si="41"/>
        <v>35792.552249999993</v>
      </c>
      <c r="AC203" s="15"/>
    </row>
    <row r="204" spans="1:29" x14ac:dyDescent="0.3">
      <c r="A204" s="14" t="s">
        <v>1884</v>
      </c>
      <c r="B204" s="15" t="s">
        <v>206</v>
      </c>
      <c r="C204" s="15" t="s">
        <v>207</v>
      </c>
      <c r="D204" s="15" t="s">
        <v>208</v>
      </c>
      <c r="E204" s="15" t="s">
        <v>2768</v>
      </c>
      <c r="F204" s="15" t="s">
        <v>2769</v>
      </c>
      <c r="G204" s="16">
        <v>489</v>
      </c>
      <c r="H204" s="15" t="s">
        <v>2770</v>
      </c>
      <c r="I204" s="15" t="s">
        <v>2979</v>
      </c>
      <c r="J204" s="15"/>
      <c r="K204" s="15" t="s">
        <v>234</v>
      </c>
      <c r="L204" s="15" t="s">
        <v>212</v>
      </c>
      <c r="M204" s="17">
        <v>0.02</v>
      </c>
      <c r="N204" s="18">
        <v>142</v>
      </c>
      <c r="O204" s="15"/>
      <c r="P204" s="19">
        <v>90000</v>
      </c>
      <c r="Q204" s="19">
        <v>443.35</v>
      </c>
      <c r="R204" s="24">
        <v>17830</v>
      </c>
      <c r="S204" s="25">
        <f t="shared" si="39"/>
        <v>72613.350000000006</v>
      </c>
      <c r="T204" s="26">
        <f t="shared" si="40"/>
        <v>17480.392156862745</v>
      </c>
      <c r="U204" s="17">
        <v>0</v>
      </c>
      <c r="V204" s="24">
        <v>0</v>
      </c>
      <c r="W204" s="27">
        <f t="shared" si="37"/>
        <v>349.60784313725526</v>
      </c>
      <c r="X204" s="28">
        <f>R204</f>
        <v>17830</v>
      </c>
      <c r="Y204" s="17">
        <v>0.11940000000000001</v>
      </c>
      <c r="Z204" s="152">
        <f t="shared" si="38"/>
        <v>2128.902</v>
      </c>
      <c r="AA204" s="17">
        <v>0</v>
      </c>
      <c r="AB204" s="28">
        <f>X204</f>
        <v>17830</v>
      </c>
      <c r="AC204" s="15"/>
    </row>
    <row r="205" spans="1:29" x14ac:dyDescent="0.3">
      <c r="A205" s="14" t="s">
        <v>271</v>
      </c>
      <c r="B205" s="15" t="s">
        <v>206</v>
      </c>
      <c r="C205" s="15" t="s">
        <v>207</v>
      </c>
      <c r="D205" s="15" t="s">
        <v>208</v>
      </c>
      <c r="E205" s="15" t="s">
        <v>1767</v>
      </c>
      <c r="F205" s="15" t="s">
        <v>2772</v>
      </c>
      <c r="G205" s="16">
        <v>83</v>
      </c>
      <c r="H205" s="15" t="s">
        <v>1883</v>
      </c>
      <c r="I205" s="15" t="s">
        <v>1767</v>
      </c>
      <c r="J205" s="15"/>
      <c r="K205" s="15" t="s">
        <v>234</v>
      </c>
      <c r="L205" s="15" t="s">
        <v>212</v>
      </c>
      <c r="M205" s="17">
        <v>0.02</v>
      </c>
      <c r="N205" s="18">
        <v>7607</v>
      </c>
      <c r="O205" s="15"/>
      <c r="P205" s="19">
        <v>0</v>
      </c>
      <c r="Q205" s="19">
        <v>0</v>
      </c>
      <c r="R205" s="24">
        <v>0</v>
      </c>
      <c r="S205" s="25">
        <f t="shared" si="39"/>
        <v>0</v>
      </c>
      <c r="T205" s="26">
        <f t="shared" si="40"/>
        <v>0</v>
      </c>
      <c r="U205" s="17">
        <v>0</v>
      </c>
      <c r="V205" s="24">
        <v>0</v>
      </c>
      <c r="W205" s="27">
        <f t="shared" si="37"/>
        <v>0</v>
      </c>
      <c r="X205" s="28">
        <f t="shared" ref="X205:X268" si="42">R205</f>
        <v>0</v>
      </c>
      <c r="Y205" s="17">
        <v>0.11940000000000001</v>
      </c>
      <c r="Z205" s="152">
        <f t="shared" si="38"/>
        <v>0</v>
      </c>
      <c r="AA205" s="17">
        <v>0</v>
      </c>
      <c r="AB205" s="28">
        <f t="shared" ref="AB205:AB268" si="43">X205</f>
        <v>0</v>
      </c>
      <c r="AC205" s="15"/>
    </row>
    <row r="206" spans="1:29" x14ac:dyDescent="0.3">
      <c r="A206" s="14" t="s">
        <v>271</v>
      </c>
      <c r="B206" s="15" t="s">
        <v>206</v>
      </c>
      <c r="C206" s="15" t="s">
        <v>207</v>
      </c>
      <c r="D206" s="15" t="s">
        <v>208</v>
      </c>
      <c r="E206" s="15" t="s">
        <v>1767</v>
      </c>
      <c r="F206" s="15" t="s">
        <v>1767</v>
      </c>
      <c r="G206" s="16">
        <v>489</v>
      </c>
      <c r="H206" s="15" t="s">
        <v>2770</v>
      </c>
      <c r="I206" s="15" t="s">
        <v>1767</v>
      </c>
      <c r="J206" s="15"/>
      <c r="K206" s="15" t="s">
        <v>234</v>
      </c>
      <c r="L206" s="15" t="s">
        <v>337</v>
      </c>
      <c r="M206" s="17">
        <v>0</v>
      </c>
      <c r="N206" s="18">
        <v>7607</v>
      </c>
      <c r="O206" s="15"/>
      <c r="P206" s="19">
        <v>111473.53</v>
      </c>
      <c r="Q206" s="19">
        <v>200000</v>
      </c>
      <c r="R206" s="24">
        <v>171291.4</v>
      </c>
      <c r="S206" s="25">
        <f t="shared" si="39"/>
        <v>140182.13000000003</v>
      </c>
      <c r="T206" s="26">
        <f t="shared" si="40"/>
        <v>171291.4</v>
      </c>
      <c r="U206" s="17">
        <v>0</v>
      </c>
      <c r="V206" s="24">
        <v>0</v>
      </c>
      <c r="W206" s="27">
        <f t="shared" si="37"/>
        <v>0</v>
      </c>
      <c r="X206" s="28">
        <f t="shared" si="42"/>
        <v>171291.4</v>
      </c>
      <c r="Y206" s="17">
        <v>0.11940000000000001</v>
      </c>
      <c r="Z206" s="152">
        <f t="shared" si="38"/>
        <v>20452.193159999999</v>
      </c>
      <c r="AA206" s="17">
        <v>0</v>
      </c>
      <c r="AB206" s="28">
        <f t="shared" si="43"/>
        <v>171291.4</v>
      </c>
      <c r="AC206" s="15"/>
    </row>
    <row r="207" spans="1:29" x14ac:dyDescent="0.3">
      <c r="A207" s="14" t="s">
        <v>271</v>
      </c>
      <c r="B207" s="15" t="s">
        <v>206</v>
      </c>
      <c r="C207" s="15" t="s">
        <v>207</v>
      </c>
      <c r="D207" s="15" t="s">
        <v>208</v>
      </c>
      <c r="E207" s="15" t="s">
        <v>2773</v>
      </c>
      <c r="F207" s="15" t="s">
        <v>2773</v>
      </c>
      <c r="G207" s="16">
        <v>489</v>
      </c>
      <c r="H207" s="15" t="s">
        <v>2770</v>
      </c>
      <c r="I207" s="15" t="s">
        <v>2774</v>
      </c>
      <c r="J207" s="15"/>
      <c r="K207" s="15" t="s">
        <v>234</v>
      </c>
      <c r="L207" s="15" t="s">
        <v>212</v>
      </c>
      <c r="M207" s="17">
        <v>0.02</v>
      </c>
      <c r="N207" s="18">
        <v>7879</v>
      </c>
      <c r="O207" s="15"/>
      <c r="P207" s="19">
        <v>0</v>
      </c>
      <c r="Q207" s="19">
        <v>6120</v>
      </c>
      <c r="R207" s="24">
        <v>1701.9</v>
      </c>
      <c r="S207" s="25">
        <f t="shared" si="39"/>
        <v>4418.1000000000004</v>
      </c>
      <c r="T207" s="26">
        <f t="shared" si="40"/>
        <v>1668.5294117647059</v>
      </c>
      <c r="U207" s="17">
        <v>0</v>
      </c>
      <c r="V207" s="24">
        <v>0</v>
      </c>
      <c r="W207" s="27">
        <f t="shared" si="37"/>
        <v>33.370588235294235</v>
      </c>
      <c r="X207" s="28">
        <f t="shared" si="42"/>
        <v>1701.9</v>
      </c>
      <c r="Y207" s="17">
        <v>0.11940000000000001</v>
      </c>
      <c r="Z207" s="152">
        <f t="shared" si="38"/>
        <v>203.20686000000003</v>
      </c>
      <c r="AA207" s="17">
        <v>0</v>
      </c>
      <c r="AB207" s="28">
        <f t="shared" si="43"/>
        <v>1701.9</v>
      </c>
      <c r="AC207" s="15"/>
    </row>
    <row r="208" spans="1:29" x14ac:dyDescent="0.3">
      <c r="A208" s="14" t="s">
        <v>1884</v>
      </c>
      <c r="B208" s="15" t="s">
        <v>206</v>
      </c>
      <c r="C208" s="15" t="s">
        <v>207</v>
      </c>
      <c r="D208" s="15" t="s">
        <v>208</v>
      </c>
      <c r="E208" s="15" t="s">
        <v>2773</v>
      </c>
      <c r="F208" s="15" t="s">
        <v>2773</v>
      </c>
      <c r="G208" s="16">
        <v>489</v>
      </c>
      <c r="H208" s="15" t="s">
        <v>2770</v>
      </c>
      <c r="I208" s="15" t="s">
        <v>2775</v>
      </c>
      <c r="J208" s="15"/>
      <c r="K208" s="15" t="s">
        <v>234</v>
      </c>
      <c r="L208" s="15" t="s">
        <v>212</v>
      </c>
      <c r="M208" s="17">
        <v>0.02</v>
      </c>
      <c r="N208" s="18">
        <v>8015</v>
      </c>
      <c r="O208" s="15"/>
      <c r="P208" s="19">
        <v>0</v>
      </c>
      <c r="Q208" s="19">
        <v>2040</v>
      </c>
      <c r="R208" s="24">
        <v>1251.8499999999999</v>
      </c>
      <c r="S208" s="25">
        <f t="shared" si="39"/>
        <v>788.15000000000009</v>
      </c>
      <c r="T208" s="26">
        <f t="shared" si="40"/>
        <v>1227.3039215686274</v>
      </c>
      <c r="U208" s="17">
        <v>0</v>
      </c>
      <c r="V208" s="24">
        <v>0</v>
      </c>
      <c r="W208" s="27">
        <f t="shared" si="37"/>
        <v>24.546078431372507</v>
      </c>
      <c r="X208" s="28">
        <f t="shared" si="42"/>
        <v>1251.8499999999999</v>
      </c>
      <c r="Y208" s="17">
        <v>0.11940000000000001</v>
      </c>
      <c r="Z208" s="152">
        <f t="shared" si="38"/>
        <v>149.47089</v>
      </c>
      <c r="AA208" s="17">
        <v>0</v>
      </c>
      <c r="AB208" s="28">
        <f t="shared" si="43"/>
        <v>1251.8499999999999</v>
      </c>
      <c r="AC208" s="15"/>
    </row>
    <row r="209" spans="1:29" x14ac:dyDescent="0.3">
      <c r="A209" s="14" t="s">
        <v>1884</v>
      </c>
      <c r="B209" s="15" t="s">
        <v>206</v>
      </c>
      <c r="C209" s="15" t="s">
        <v>207</v>
      </c>
      <c r="D209" s="15" t="s">
        <v>208</v>
      </c>
      <c r="E209" s="15" t="s">
        <v>2776</v>
      </c>
      <c r="F209" s="15" t="s">
        <v>2776</v>
      </c>
      <c r="G209" s="16">
        <v>489</v>
      </c>
      <c r="H209" s="15" t="s">
        <v>2770</v>
      </c>
      <c r="I209" s="15" t="s">
        <v>2777</v>
      </c>
      <c r="J209" s="15"/>
      <c r="K209" s="15" t="s">
        <v>234</v>
      </c>
      <c r="L209" s="15" t="s">
        <v>212</v>
      </c>
      <c r="M209" s="17">
        <v>0.02</v>
      </c>
      <c r="N209" s="18">
        <v>7164</v>
      </c>
      <c r="O209" s="15"/>
      <c r="P209" s="19">
        <v>5347.9999999999991</v>
      </c>
      <c r="Q209" s="19">
        <v>10200</v>
      </c>
      <c r="R209" s="24">
        <v>12724.200000000003</v>
      </c>
      <c r="S209" s="25">
        <f t="shared" si="39"/>
        <v>2823.7999999999975</v>
      </c>
      <c r="T209" s="26">
        <f t="shared" si="40"/>
        <v>12474.705882352944</v>
      </c>
      <c r="U209" s="17">
        <v>0</v>
      </c>
      <c r="V209" s="24">
        <v>0</v>
      </c>
      <c r="W209" s="27">
        <f t="shared" si="37"/>
        <v>249.49411764705837</v>
      </c>
      <c r="X209" s="28">
        <f t="shared" si="42"/>
        <v>12724.200000000003</v>
      </c>
      <c r="Y209" s="17">
        <v>0.11940000000000001</v>
      </c>
      <c r="Z209" s="152">
        <f t="shared" si="38"/>
        <v>1519.2694800000004</v>
      </c>
      <c r="AA209" s="17">
        <v>0</v>
      </c>
      <c r="AB209" s="28">
        <f t="shared" si="43"/>
        <v>12724.200000000003</v>
      </c>
      <c r="AC209" s="15"/>
    </row>
    <row r="210" spans="1:29" x14ac:dyDescent="0.3">
      <c r="A210" s="14" t="s">
        <v>1884</v>
      </c>
      <c r="B210" s="15" t="s">
        <v>206</v>
      </c>
      <c r="C210" s="15" t="s">
        <v>207</v>
      </c>
      <c r="D210" s="15" t="s">
        <v>208</v>
      </c>
      <c r="E210" s="15" t="s">
        <v>2778</v>
      </c>
      <c r="F210" s="15" t="s">
        <v>2778</v>
      </c>
      <c r="G210" s="16">
        <v>489</v>
      </c>
      <c r="H210" s="15" t="s">
        <v>2770</v>
      </c>
      <c r="I210" s="15" t="s">
        <v>2778</v>
      </c>
      <c r="J210" s="15"/>
      <c r="K210" s="15" t="s">
        <v>234</v>
      </c>
      <c r="L210" s="15" t="s">
        <v>212</v>
      </c>
      <c r="M210" s="17">
        <v>0.02</v>
      </c>
      <c r="N210" s="18">
        <v>116</v>
      </c>
      <c r="O210" s="15"/>
      <c r="P210" s="19">
        <v>50000</v>
      </c>
      <c r="Q210" s="19">
        <v>79000</v>
      </c>
      <c r="R210" s="24">
        <v>27414.489999999947</v>
      </c>
      <c r="S210" s="25">
        <f t="shared" si="39"/>
        <v>101585.51000000005</v>
      </c>
      <c r="T210" s="26">
        <f t="shared" si="40"/>
        <v>26876.950980392103</v>
      </c>
      <c r="U210" s="17">
        <v>0</v>
      </c>
      <c r="V210" s="24">
        <v>0</v>
      </c>
      <c r="W210" s="27">
        <f t="shared" si="37"/>
        <v>537.53901960784424</v>
      </c>
      <c r="X210" s="28">
        <f t="shared" si="42"/>
        <v>27414.489999999947</v>
      </c>
      <c r="Y210" s="17">
        <v>0.11940000000000001</v>
      </c>
      <c r="Z210" s="152">
        <f t="shared" si="38"/>
        <v>3273.290105999994</v>
      </c>
      <c r="AA210" s="17">
        <v>0</v>
      </c>
      <c r="AB210" s="28">
        <f t="shared" si="43"/>
        <v>27414.489999999947</v>
      </c>
      <c r="AC210" s="15"/>
    </row>
    <row r="211" spans="1:29" x14ac:dyDescent="0.3">
      <c r="A211" s="14" t="s">
        <v>1884</v>
      </c>
      <c r="B211" s="15" t="s">
        <v>206</v>
      </c>
      <c r="C211" s="15" t="s">
        <v>207</v>
      </c>
      <c r="D211" s="15" t="s">
        <v>208</v>
      </c>
      <c r="E211" s="15" t="s">
        <v>2779</v>
      </c>
      <c r="F211" s="15" t="s">
        <v>2780</v>
      </c>
      <c r="G211" s="16">
        <v>489</v>
      </c>
      <c r="H211" s="15" t="s">
        <v>2770</v>
      </c>
      <c r="I211" s="15" t="s">
        <v>2781</v>
      </c>
      <c r="J211" s="15"/>
      <c r="K211" s="15" t="s">
        <v>234</v>
      </c>
      <c r="L211" s="15" t="s">
        <v>337</v>
      </c>
      <c r="M211" s="17">
        <v>0</v>
      </c>
      <c r="N211" s="18">
        <v>7105</v>
      </c>
      <c r="O211" s="15"/>
      <c r="P211" s="19">
        <v>0</v>
      </c>
      <c r="Q211" s="19">
        <v>100000</v>
      </c>
      <c r="R211" s="24">
        <v>28488.047099999902</v>
      </c>
      <c r="S211" s="25">
        <f t="shared" si="39"/>
        <v>71511.952900000091</v>
      </c>
      <c r="T211" s="26">
        <f t="shared" si="40"/>
        <v>28488.047099999902</v>
      </c>
      <c r="U211" s="17">
        <v>0</v>
      </c>
      <c r="V211" s="24">
        <v>0</v>
      </c>
      <c r="W211" s="27">
        <f t="shared" si="37"/>
        <v>0</v>
      </c>
      <c r="X211" s="28">
        <f t="shared" si="42"/>
        <v>28488.047099999902</v>
      </c>
      <c r="Y211" s="17">
        <v>0.11940000000000001</v>
      </c>
      <c r="Z211" s="152">
        <f t="shared" si="38"/>
        <v>3401.4728237399886</v>
      </c>
      <c r="AA211" s="17">
        <v>0</v>
      </c>
      <c r="AB211" s="28">
        <f t="shared" si="43"/>
        <v>28488.047099999902</v>
      </c>
      <c r="AC211" s="15"/>
    </row>
    <row r="212" spans="1:29" x14ac:dyDescent="0.3">
      <c r="A212" s="14" t="s">
        <v>271</v>
      </c>
      <c r="B212" s="15" t="s">
        <v>206</v>
      </c>
      <c r="C212" s="15" t="s">
        <v>207</v>
      </c>
      <c r="D212" s="15" t="s">
        <v>250</v>
      </c>
      <c r="E212" s="15" t="s">
        <v>2782</v>
      </c>
      <c r="F212" s="15" t="s">
        <v>2782</v>
      </c>
      <c r="G212" s="16">
        <v>489</v>
      </c>
      <c r="H212" s="15" t="s">
        <v>2770</v>
      </c>
      <c r="I212" s="15" t="s">
        <v>2783</v>
      </c>
      <c r="J212" s="15"/>
      <c r="K212" s="15" t="s">
        <v>234</v>
      </c>
      <c r="L212" s="15" t="s">
        <v>217</v>
      </c>
      <c r="M212" s="17">
        <v>0.97</v>
      </c>
      <c r="N212" s="18">
        <v>8148</v>
      </c>
      <c r="O212" s="15"/>
      <c r="P212" s="19">
        <v>0</v>
      </c>
      <c r="Q212" s="19">
        <v>100000</v>
      </c>
      <c r="R212" s="24">
        <v>2595.1</v>
      </c>
      <c r="S212" s="25">
        <f t="shared" si="39"/>
        <v>97404.9</v>
      </c>
      <c r="T212" s="26">
        <f t="shared" si="40"/>
        <v>2517.2469999999998</v>
      </c>
      <c r="U212" s="17">
        <v>0</v>
      </c>
      <c r="V212" s="24">
        <v>0</v>
      </c>
      <c r="W212" s="27">
        <f t="shared" si="37"/>
        <v>77.853000000000065</v>
      </c>
      <c r="X212" s="28">
        <f t="shared" si="42"/>
        <v>2595.1</v>
      </c>
      <c r="Y212" s="17">
        <v>0.11940000000000001</v>
      </c>
      <c r="Z212" s="152">
        <f t="shared" si="38"/>
        <v>309.85494</v>
      </c>
      <c r="AA212" s="17">
        <v>0</v>
      </c>
      <c r="AB212" s="28">
        <f t="shared" si="43"/>
        <v>2595.1</v>
      </c>
      <c r="AC212" s="15"/>
    </row>
    <row r="213" spans="1:29" x14ac:dyDescent="0.3">
      <c r="A213" s="14" t="s">
        <v>1884</v>
      </c>
      <c r="B213" s="15" t="s">
        <v>206</v>
      </c>
      <c r="C213" s="15" t="s">
        <v>207</v>
      </c>
      <c r="D213" s="15" t="s">
        <v>250</v>
      </c>
      <c r="E213" s="15" t="s">
        <v>2784</v>
      </c>
      <c r="F213" s="15" t="s">
        <v>2784</v>
      </c>
      <c r="G213" s="16">
        <v>489</v>
      </c>
      <c r="H213" s="15" t="s">
        <v>2770</v>
      </c>
      <c r="I213" s="15" t="s">
        <v>2784</v>
      </c>
      <c r="J213" s="15"/>
      <c r="K213" s="15" t="s">
        <v>234</v>
      </c>
      <c r="L213" s="15" t="s">
        <v>337</v>
      </c>
      <c r="M213" s="17">
        <v>0</v>
      </c>
      <c r="N213" s="18">
        <v>8137</v>
      </c>
      <c r="O213" s="15"/>
      <c r="P213" s="19">
        <v>0</v>
      </c>
      <c r="Q213" s="19">
        <v>10000</v>
      </c>
      <c r="R213" s="24">
        <v>4281.8599999999997</v>
      </c>
      <c r="S213" s="25">
        <f t="shared" si="39"/>
        <v>5718.14</v>
      </c>
      <c r="T213" s="26">
        <f t="shared" si="40"/>
        <v>4281.8599999999997</v>
      </c>
      <c r="U213" s="17">
        <v>0</v>
      </c>
      <c r="V213" s="24">
        <v>0</v>
      </c>
      <c r="W213" s="27">
        <f t="shared" si="37"/>
        <v>0</v>
      </c>
      <c r="X213" s="28">
        <f t="shared" si="42"/>
        <v>4281.8599999999997</v>
      </c>
      <c r="Y213" s="17">
        <v>0.11940000000000001</v>
      </c>
      <c r="Z213" s="152">
        <f t="shared" si="38"/>
        <v>511.25408399999998</v>
      </c>
      <c r="AA213" s="17">
        <v>0</v>
      </c>
      <c r="AB213" s="28">
        <f t="shared" si="43"/>
        <v>4281.8599999999997</v>
      </c>
      <c r="AC213" s="15"/>
    </row>
    <row r="214" spans="1:29" x14ac:dyDescent="0.3">
      <c r="A214" s="14" t="s">
        <v>1884</v>
      </c>
      <c r="B214" s="15" t="s">
        <v>206</v>
      </c>
      <c r="C214" s="15" t="s">
        <v>207</v>
      </c>
      <c r="D214" s="15" t="s">
        <v>2785</v>
      </c>
      <c r="E214" s="15" t="s">
        <v>2786</v>
      </c>
      <c r="F214" s="15" t="s">
        <v>2786</v>
      </c>
      <c r="G214" s="16">
        <v>489</v>
      </c>
      <c r="H214" s="15" t="s">
        <v>2770</v>
      </c>
      <c r="I214" s="15" t="s">
        <v>2786</v>
      </c>
      <c r="J214" s="15"/>
      <c r="K214" s="15" t="s">
        <v>234</v>
      </c>
      <c r="L214" s="15" t="s">
        <v>212</v>
      </c>
      <c r="M214" s="17">
        <v>0.02</v>
      </c>
      <c r="N214" s="18">
        <v>8076</v>
      </c>
      <c r="O214" s="15"/>
      <c r="P214" s="19">
        <v>0</v>
      </c>
      <c r="Q214" s="19">
        <v>102000</v>
      </c>
      <c r="R214" s="24">
        <v>6238.0000000000073</v>
      </c>
      <c r="S214" s="25">
        <f t="shared" si="39"/>
        <v>95762</v>
      </c>
      <c r="T214" s="26">
        <f t="shared" si="40"/>
        <v>6115.6862745098106</v>
      </c>
      <c r="U214" s="17">
        <v>0</v>
      </c>
      <c r="V214" s="24">
        <v>0</v>
      </c>
      <c r="W214" s="27">
        <f t="shared" si="37"/>
        <v>122.3137254901967</v>
      </c>
      <c r="X214" s="28">
        <f t="shared" si="42"/>
        <v>6238.0000000000073</v>
      </c>
      <c r="Y214" s="17">
        <v>0.11940000000000001</v>
      </c>
      <c r="Z214" s="152">
        <f t="shared" si="38"/>
        <v>744.81720000000087</v>
      </c>
      <c r="AA214" s="17">
        <v>0</v>
      </c>
      <c r="AB214" s="28">
        <f t="shared" si="43"/>
        <v>6238.0000000000073</v>
      </c>
      <c r="AC214" s="15"/>
    </row>
    <row r="215" spans="1:29" x14ac:dyDescent="0.3">
      <c r="A215" s="14" t="s">
        <v>1884</v>
      </c>
      <c r="B215" s="15" t="s">
        <v>206</v>
      </c>
      <c r="C215" s="15" t="s">
        <v>228</v>
      </c>
      <c r="D215" s="15" t="s">
        <v>229</v>
      </c>
      <c r="E215" s="15" t="s">
        <v>2787</v>
      </c>
      <c r="F215" s="15" t="s">
        <v>2787</v>
      </c>
      <c r="G215" s="16">
        <v>489</v>
      </c>
      <c r="H215" s="15" t="s">
        <v>2770</v>
      </c>
      <c r="I215" s="15" t="s">
        <v>2787</v>
      </c>
      <c r="J215" s="15"/>
      <c r="K215" s="15" t="s">
        <v>234</v>
      </c>
      <c r="L215" s="15" t="s">
        <v>212</v>
      </c>
      <c r="M215" s="17">
        <v>0.02</v>
      </c>
      <c r="N215" s="18">
        <v>7316</v>
      </c>
      <c r="O215" s="15"/>
      <c r="P215" s="19">
        <v>0</v>
      </c>
      <c r="Q215" s="19">
        <v>367200</v>
      </c>
      <c r="R215" s="24">
        <v>207851.62</v>
      </c>
      <c r="S215" s="25">
        <f t="shared" si="39"/>
        <v>159348.38</v>
      </c>
      <c r="T215" s="26">
        <f t="shared" si="40"/>
        <v>203776.09803921569</v>
      </c>
      <c r="U215" s="17">
        <v>0</v>
      </c>
      <c r="V215" s="24">
        <v>0</v>
      </c>
      <c r="W215" s="27">
        <f t="shared" si="37"/>
        <v>4075.5219607843028</v>
      </c>
      <c r="X215" s="28">
        <f t="shared" si="42"/>
        <v>207851.62</v>
      </c>
      <c r="Y215" s="17">
        <v>0.11940000000000001</v>
      </c>
      <c r="Z215" s="152">
        <f t="shared" si="38"/>
        <v>24817.483428</v>
      </c>
      <c r="AA215" s="17">
        <v>0</v>
      </c>
      <c r="AB215" s="28">
        <f t="shared" si="43"/>
        <v>207851.62</v>
      </c>
      <c r="AC215" s="15"/>
    </row>
    <row r="216" spans="1:29" x14ac:dyDescent="0.3">
      <c r="A216" s="14" t="s">
        <v>271</v>
      </c>
      <c r="B216" s="15" t="s">
        <v>206</v>
      </c>
      <c r="C216" s="15" t="s">
        <v>228</v>
      </c>
      <c r="D216" s="15" t="s">
        <v>229</v>
      </c>
      <c r="E216" s="15" t="s">
        <v>2788</v>
      </c>
      <c r="F216" s="15" t="s">
        <v>2788</v>
      </c>
      <c r="G216" s="16">
        <v>489</v>
      </c>
      <c r="H216" s="15" t="s">
        <v>2770</v>
      </c>
      <c r="I216" s="15" t="s">
        <v>2789</v>
      </c>
      <c r="J216" s="15"/>
      <c r="K216" s="15" t="s">
        <v>234</v>
      </c>
      <c r="L216" s="15" t="s">
        <v>337</v>
      </c>
      <c r="M216" s="17">
        <v>0</v>
      </c>
      <c r="N216" s="18">
        <v>8132</v>
      </c>
      <c r="O216" s="15"/>
      <c r="P216" s="19">
        <v>0</v>
      </c>
      <c r="Q216" s="19">
        <v>70000</v>
      </c>
      <c r="R216" s="24">
        <v>20532</v>
      </c>
      <c r="S216" s="25">
        <f t="shared" si="39"/>
        <v>49468</v>
      </c>
      <c r="T216" s="26">
        <f t="shared" si="40"/>
        <v>20532</v>
      </c>
      <c r="U216" s="17">
        <v>0</v>
      </c>
      <c r="V216" s="24">
        <v>0</v>
      </c>
      <c r="W216" s="27">
        <f t="shared" si="37"/>
        <v>0</v>
      </c>
      <c r="X216" s="28">
        <f t="shared" si="42"/>
        <v>20532</v>
      </c>
      <c r="Y216" s="17">
        <v>0.11940000000000001</v>
      </c>
      <c r="Z216" s="152">
        <f t="shared" si="38"/>
        <v>2451.5208000000002</v>
      </c>
      <c r="AA216" s="17">
        <v>0</v>
      </c>
      <c r="AB216" s="28">
        <f t="shared" si="43"/>
        <v>20532</v>
      </c>
      <c r="AC216" s="15"/>
    </row>
    <row r="217" spans="1:29" x14ac:dyDescent="0.3">
      <c r="A217" s="14" t="s">
        <v>1884</v>
      </c>
      <c r="B217" s="15" t="s">
        <v>206</v>
      </c>
      <c r="C217" s="15" t="s">
        <v>228</v>
      </c>
      <c r="D217" s="15" t="s">
        <v>229</v>
      </c>
      <c r="E217" s="15" t="s">
        <v>2790</v>
      </c>
      <c r="F217" s="15" t="s">
        <v>2791</v>
      </c>
      <c r="G217" s="16">
        <v>489</v>
      </c>
      <c r="H217" s="15" t="s">
        <v>2770</v>
      </c>
      <c r="I217" s="15" t="s">
        <v>2792</v>
      </c>
      <c r="J217" s="15"/>
      <c r="K217" s="15" t="s">
        <v>234</v>
      </c>
      <c r="L217" s="15" t="s">
        <v>337</v>
      </c>
      <c r="M217" s="17">
        <v>0</v>
      </c>
      <c r="N217" s="18">
        <v>7998</v>
      </c>
      <c r="O217" s="15"/>
      <c r="P217" s="19">
        <v>0</v>
      </c>
      <c r="Q217" s="19">
        <v>10000</v>
      </c>
      <c r="R217" s="24">
        <v>9241.3999999999978</v>
      </c>
      <c r="S217" s="25">
        <f t="shared" si="39"/>
        <v>758.60000000000218</v>
      </c>
      <c r="T217" s="26">
        <f t="shared" si="40"/>
        <v>9241.3999999999978</v>
      </c>
      <c r="U217" s="17">
        <v>0</v>
      </c>
      <c r="V217" s="24">
        <v>0</v>
      </c>
      <c r="W217" s="27">
        <f t="shared" si="37"/>
        <v>0</v>
      </c>
      <c r="X217" s="28">
        <f t="shared" si="42"/>
        <v>9241.3999999999978</v>
      </c>
      <c r="Y217" s="17">
        <v>0.11940000000000001</v>
      </c>
      <c r="Z217" s="152">
        <f t="shared" si="38"/>
        <v>1103.4231599999998</v>
      </c>
      <c r="AA217" s="17">
        <v>0</v>
      </c>
      <c r="AB217" s="28">
        <f t="shared" si="43"/>
        <v>9241.3999999999978</v>
      </c>
      <c r="AC217" s="15"/>
    </row>
    <row r="218" spans="1:29" x14ac:dyDescent="0.3">
      <c r="A218" s="14" t="s">
        <v>271</v>
      </c>
      <c r="B218" s="15" t="s">
        <v>206</v>
      </c>
      <c r="C218" s="15" t="s">
        <v>228</v>
      </c>
      <c r="D218" s="15" t="s">
        <v>229</v>
      </c>
      <c r="E218" s="15" t="s">
        <v>2793</v>
      </c>
      <c r="F218" s="15" t="s">
        <v>2793</v>
      </c>
      <c r="G218" s="16">
        <v>489</v>
      </c>
      <c r="H218" s="15" t="s">
        <v>2770</v>
      </c>
      <c r="I218" s="15" t="s">
        <v>2794</v>
      </c>
      <c r="J218" s="15"/>
      <c r="K218" s="15" t="s">
        <v>234</v>
      </c>
      <c r="L218" s="15" t="s">
        <v>337</v>
      </c>
      <c r="M218" s="17">
        <v>0</v>
      </c>
      <c r="N218" s="18">
        <v>7932</v>
      </c>
      <c r="O218" s="15"/>
      <c r="P218" s="19">
        <v>0</v>
      </c>
      <c r="Q218" s="19">
        <v>5000</v>
      </c>
      <c r="R218" s="24">
        <v>2313.5</v>
      </c>
      <c r="S218" s="25">
        <f t="shared" si="39"/>
        <v>2686.5</v>
      </c>
      <c r="T218" s="26">
        <f t="shared" si="40"/>
        <v>2313.5</v>
      </c>
      <c r="U218" s="17">
        <v>0</v>
      </c>
      <c r="V218" s="24">
        <v>0</v>
      </c>
      <c r="W218" s="27">
        <f t="shared" si="37"/>
        <v>0</v>
      </c>
      <c r="X218" s="28">
        <f t="shared" si="42"/>
        <v>2313.5</v>
      </c>
      <c r="Y218" s="17">
        <v>0.11940000000000001</v>
      </c>
      <c r="Z218" s="152">
        <f t="shared" si="38"/>
        <v>276.2319</v>
      </c>
      <c r="AA218" s="17">
        <v>0</v>
      </c>
      <c r="AB218" s="28">
        <f t="shared" si="43"/>
        <v>2313.5</v>
      </c>
      <c r="AC218" s="15"/>
    </row>
    <row r="219" spans="1:29" x14ac:dyDescent="0.3">
      <c r="A219" s="14" t="s">
        <v>1884</v>
      </c>
      <c r="B219" s="15" t="s">
        <v>206</v>
      </c>
      <c r="C219" s="15" t="s">
        <v>228</v>
      </c>
      <c r="D219" s="15" t="s">
        <v>229</v>
      </c>
      <c r="E219" s="15" t="s">
        <v>2793</v>
      </c>
      <c r="F219" s="15" t="s">
        <v>2793</v>
      </c>
      <c r="G219" s="16">
        <v>489</v>
      </c>
      <c r="H219" s="15" t="s">
        <v>2770</v>
      </c>
      <c r="I219" s="15" t="s">
        <v>2793</v>
      </c>
      <c r="J219" s="15"/>
      <c r="K219" s="15" t="s">
        <v>234</v>
      </c>
      <c r="L219" s="15" t="s">
        <v>337</v>
      </c>
      <c r="M219" s="17">
        <v>0</v>
      </c>
      <c r="N219" s="18">
        <v>7907</v>
      </c>
      <c r="O219" s="15"/>
      <c r="P219" s="19">
        <v>4367.8000000000029</v>
      </c>
      <c r="Q219" s="19">
        <v>25000</v>
      </c>
      <c r="R219" s="24">
        <v>16221</v>
      </c>
      <c r="S219" s="25">
        <f t="shared" si="39"/>
        <v>13146.800000000003</v>
      </c>
      <c r="T219" s="26">
        <f t="shared" si="40"/>
        <v>16221</v>
      </c>
      <c r="U219" s="17">
        <v>0</v>
      </c>
      <c r="V219" s="24">
        <v>0</v>
      </c>
      <c r="W219" s="27">
        <f t="shared" si="37"/>
        <v>0</v>
      </c>
      <c r="X219" s="28">
        <f t="shared" si="42"/>
        <v>16221</v>
      </c>
      <c r="Y219" s="17">
        <v>0.11940000000000001</v>
      </c>
      <c r="Z219" s="152">
        <f t="shared" si="38"/>
        <v>1936.7874000000002</v>
      </c>
      <c r="AA219" s="17">
        <v>0</v>
      </c>
      <c r="AB219" s="28">
        <f t="shared" si="43"/>
        <v>16221</v>
      </c>
      <c r="AC219" s="15"/>
    </row>
    <row r="220" spans="1:29" x14ac:dyDescent="0.3">
      <c r="A220" s="14" t="s">
        <v>271</v>
      </c>
      <c r="B220" s="15" t="s">
        <v>206</v>
      </c>
      <c r="C220" s="15" t="s">
        <v>228</v>
      </c>
      <c r="D220" s="15" t="s">
        <v>229</v>
      </c>
      <c r="E220" s="15" t="s">
        <v>2793</v>
      </c>
      <c r="F220" s="15" t="s">
        <v>2793</v>
      </c>
      <c r="G220" s="16">
        <v>489</v>
      </c>
      <c r="H220" s="15" t="s">
        <v>2770</v>
      </c>
      <c r="I220" s="15" t="s">
        <v>2795</v>
      </c>
      <c r="J220" s="15"/>
      <c r="K220" s="15" t="s">
        <v>234</v>
      </c>
      <c r="L220" s="15" t="s">
        <v>337</v>
      </c>
      <c r="M220" s="17">
        <v>0</v>
      </c>
      <c r="N220" s="18">
        <v>8077</v>
      </c>
      <c r="O220" s="15"/>
      <c r="P220" s="19">
        <v>0</v>
      </c>
      <c r="Q220" s="19">
        <v>5000</v>
      </c>
      <c r="R220" s="24">
        <v>0</v>
      </c>
      <c r="S220" s="25">
        <f t="shared" si="39"/>
        <v>5000</v>
      </c>
      <c r="T220" s="26">
        <f t="shared" si="40"/>
        <v>0</v>
      </c>
      <c r="U220" s="17">
        <v>0</v>
      </c>
      <c r="V220" s="24">
        <v>0</v>
      </c>
      <c r="W220" s="27">
        <f t="shared" si="37"/>
        <v>0</v>
      </c>
      <c r="X220" s="28">
        <f t="shared" si="42"/>
        <v>0</v>
      </c>
      <c r="Y220" s="17">
        <v>0.11940000000000001</v>
      </c>
      <c r="Z220" s="152">
        <f t="shared" si="38"/>
        <v>0</v>
      </c>
      <c r="AA220" s="17">
        <v>0</v>
      </c>
      <c r="AB220" s="28">
        <f t="shared" si="43"/>
        <v>0</v>
      </c>
      <c r="AC220" s="15"/>
    </row>
    <row r="221" spans="1:29" x14ac:dyDescent="0.3">
      <c r="A221" s="14" t="s">
        <v>1884</v>
      </c>
      <c r="B221" s="15" t="s">
        <v>206</v>
      </c>
      <c r="C221" s="15" t="s">
        <v>228</v>
      </c>
      <c r="D221" s="15" t="s">
        <v>229</v>
      </c>
      <c r="E221" s="15" t="s">
        <v>2796</v>
      </c>
      <c r="F221" s="15" t="s">
        <v>2796</v>
      </c>
      <c r="G221" s="16">
        <v>489</v>
      </c>
      <c r="H221" s="15" t="s">
        <v>2770</v>
      </c>
      <c r="I221" s="15" t="s">
        <v>2796</v>
      </c>
      <c r="J221" s="15"/>
      <c r="K221" s="15" t="s">
        <v>234</v>
      </c>
      <c r="L221" s="15" t="s">
        <v>337</v>
      </c>
      <c r="M221" s="17">
        <v>0</v>
      </c>
      <c r="N221" s="18">
        <v>7614</v>
      </c>
      <c r="O221" s="15"/>
      <c r="P221" s="19">
        <v>0</v>
      </c>
      <c r="Q221" s="19">
        <v>33426.370000000003</v>
      </c>
      <c r="R221" s="24">
        <v>2016.8799999999683</v>
      </c>
      <c r="S221" s="25">
        <f t="shared" si="39"/>
        <v>31409.490000000034</v>
      </c>
      <c r="T221" s="26">
        <f t="shared" si="40"/>
        <v>2016.8799999999683</v>
      </c>
      <c r="U221" s="17">
        <v>0</v>
      </c>
      <c r="V221" s="24">
        <v>0</v>
      </c>
      <c r="W221" s="27">
        <f t="shared" si="37"/>
        <v>0</v>
      </c>
      <c r="X221" s="28">
        <f t="shared" si="42"/>
        <v>2016.8799999999683</v>
      </c>
      <c r="Y221" s="17">
        <v>0.11940000000000001</v>
      </c>
      <c r="Z221" s="152">
        <f t="shared" si="38"/>
        <v>240.81547199999622</v>
      </c>
      <c r="AA221" s="17">
        <v>0</v>
      </c>
      <c r="AB221" s="28">
        <f t="shared" si="43"/>
        <v>2016.8799999999683</v>
      </c>
      <c r="AC221" s="15"/>
    </row>
    <row r="222" spans="1:29" x14ac:dyDescent="0.3">
      <c r="A222" s="14" t="s">
        <v>1884</v>
      </c>
      <c r="B222" s="15" t="s">
        <v>206</v>
      </c>
      <c r="C222" s="15" t="s">
        <v>228</v>
      </c>
      <c r="D222" s="15" t="s">
        <v>229</v>
      </c>
      <c r="E222" s="15" t="s">
        <v>2797</v>
      </c>
      <c r="F222" s="15" t="s">
        <v>2797</v>
      </c>
      <c r="G222" s="16">
        <v>489</v>
      </c>
      <c r="H222" s="15" t="s">
        <v>2770</v>
      </c>
      <c r="I222" s="15" t="s">
        <v>2797</v>
      </c>
      <c r="J222" s="15"/>
      <c r="K222" s="15" t="s">
        <v>234</v>
      </c>
      <c r="L222" s="15" t="s">
        <v>337</v>
      </c>
      <c r="M222" s="17">
        <v>0</v>
      </c>
      <c r="N222" s="18">
        <v>7363</v>
      </c>
      <c r="O222" s="15"/>
      <c r="P222" s="19">
        <v>2224.0999999999995</v>
      </c>
      <c r="Q222" s="19">
        <v>5000</v>
      </c>
      <c r="R222" s="24">
        <v>4997.9999999999991</v>
      </c>
      <c r="S222" s="25">
        <f t="shared" si="39"/>
        <v>2226.1000000000004</v>
      </c>
      <c r="T222" s="26">
        <f t="shared" si="40"/>
        <v>4997.9999999999991</v>
      </c>
      <c r="U222" s="17">
        <v>0</v>
      </c>
      <c r="V222" s="24">
        <v>0</v>
      </c>
      <c r="W222" s="27">
        <f t="shared" si="37"/>
        <v>0</v>
      </c>
      <c r="X222" s="28">
        <f t="shared" si="42"/>
        <v>4997.9999999999991</v>
      </c>
      <c r="Y222" s="17">
        <v>0.11940000000000001</v>
      </c>
      <c r="Z222" s="152">
        <f t="shared" si="38"/>
        <v>596.76119999999992</v>
      </c>
      <c r="AA222" s="17">
        <v>0</v>
      </c>
      <c r="AB222" s="28">
        <f t="shared" si="43"/>
        <v>4997.9999999999991</v>
      </c>
      <c r="AC222" s="15"/>
    </row>
    <row r="223" spans="1:29" x14ac:dyDescent="0.3">
      <c r="A223" s="14" t="s">
        <v>271</v>
      </c>
      <c r="B223" s="15" t="s">
        <v>206</v>
      </c>
      <c r="C223" s="15" t="s">
        <v>228</v>
      </c>
      <c r="D223" s="15" t="s">
        <v>229</v>
      </c>
      <c r="E223" s="15" t="s">
        <v>2798</v>
      </c>
      <c r="F223" s="15" t="s">
        <v>2799</v>
      </c>
      <c r="G223" s="16">
        <v>489</v>
      </c>
      <c r="H223" s="15" t="s">
        <v>2770</v>
      </c>
      <c r="I223" s="15" t="s">
        <v>2800</v>
      </c>
      <c r="J223" s="15"/>
      <c r="K223" s="15" t="s">
        <v>234</v>
      </c>
      <c r="L223" s="15" t="s">
        <v>337</v>
      </c>
      <c r="M223" s="17">
        <v>0</v>
      </c>
      <c r="N223" s="18">
        <v>8101</v>
      </c>
      <c r="O223" s="15"/>
      <c r="P223" s="19">
        <v>26214.5</v>
      </c>
      <c r="Q223" s="19">
        <v>90000</v>
      </c>
      <c r="R223" s="24">
        <v>94827</v>
      </c>
      <c r="S223" s="25">
        <f t="shared" si="39"/>
        <v>21387.5</v>
      </c>
      <c r="T223" s="26">
        <f t="shared" si="40"/>
        <v>94827</v>
      </c>
      <c r="U223" s="17">
        <v>0</v>
      </c>
      <c r="V223" s="24">
        <v>0</v>
      </c>
      <c r="W223" s="27">
        <f t="shared" si="37"/>
        <v>0</v>
      </c>
      <c r="X223" s="28">
        <f t="shared" si="42"/>
        <v>94827</v>
      </c>
      <c r="Y223" s="17">
        <v>0.11940000000000001</v>
      </c>
      <c r="Z223" s="152">
        <f t="shared" si="38"/>
        <v>11322.343800000001</v>
      </c>
      <c r="AA223" s="17">
        <v>0</v>
      </c>
      <c r="AB223" s="28">
        <f t="shared" si="43"/>
        <v>94827</v>
      </c>
      <c r="AC223" s="15"/>
    </row>
    <row r="224" spans="1:29" x14ac:dyDescent="0.3">
      <c r="A224" s="14" t="s">
        <v>271</v>
      </c>
      <c r="B224" s="15" t="s">
        <v>206</v>
      </c>
      <c r="C224" s="15" t="s">
        <v>228</v>
      </c>
      <c r="D224" s="15" t="s">
        <v>229</v>
      </c>
      <c r="E224" s="15" t="s">
        <v>2801</v>
      </c>
      <c r="F224" s="15" t="s">
        <v>2801</v>
      </c>
      <c r="G224" s="16">
        <v>489</v>
      </c>
      <c r="H224" s="15" t="s">
        <v>2770</v>
      </c>
      <c r="I224" s="15" t="s">
        <v>2801</v>
      </c>
      <c r="J224" s="15"/>
      <c r="K224" s="15" t="s">
        <v>234</v>
      </c>
      <c r="L224" s="15" t="s">
        <v>337</v>
      </c>
      <c r="M224" s="17">
        <v>0</v>
      </c>
      <c r="N224" s="18">
        <v>123</v>
      </c>
      <c r="O224" s="15"/>
      <c r="P224" s="19">
        <v>5281.7571999999782</v>
      </c>
      <c r="Q224" s="19">
        <v>85000</v>
      </c>
      <c r="R224" s="24">
        <v>81827.500000000131</v>
      </c>
      <c r="S224" s="25">
        <f t="shared" si="39"/>
        <v>8454.2571999998472</v>
      </c>
      <c r="T224" s="26">
        <f t="shared" si="40"/>
        <v>81827.500000000131</v>
      </c>
      <c r="U224" s="17">
        <v>0</v>
      </c>
      <c r="V224" s="24">
        <v>0</v>
      </c>
      <c r="W224" s="27">
        <f t="shared" si="37"/>
        <v>0</v>
      </c>
      <c r="X224" s="28">
        <f t="shared" si="42"/>
        <v>81827.500000000131</v>
      </c>
      <c r="Y224" s="17">
        <v>0.11940000000000001</v>
      </c>
      <c r="Z224" s="152">
        <f t="shared" si="38"/>
        <v>9770.203500000016</v>
      </c>
      <c r="AA224" s="17">
        <v>0</v>
      </c>
      <c r="AB224" s="28">
        <f t="shared" si="43"/>
        <v>81827.500000000131</v>
      </c>
      <c r="AC224" s="15"/>
    </row>
    <row r="225" spans="1:29" x14ac:dyDescent="0.3">
      <c r="A225" s="14" t="s">
        <v>1884</v>
      </c>
      <c r="B225" s="15" t="s">
        <v>206</v>
      </c>
      <c r="C225" s="15" t="s">
        <v>228</v>
      </c>
      <c r="D225" s="15" t="s">
        <v>229</v>
      </c>
      <c r="E225" s="15" t="s">
        <v>2802</v>
      </c>
      <c r="F225" s="15" t="s">
        <v>2802</v>
      </c>
      <c r="G225" s="16">
        <v>489</v>
      </c>
      <c r="H225" s="15" t="s">
        <v>2770</v>
      </c>
      <c r="I225" s="15" t="s">
        <v>2803</v>
      </c>
      <c r="J225" s="15"/>
      <c r="K225" s="15" t="s">
        <v>234</v>
      </c>
      <c r="L225" s="15" t="s">
        <v>212</v>
      </c>
      <c r="M225" s="17">
        <v>0.02</v>
      </c>
      <c r="N225" s="18">
        <v>8131</v>
      </c>
      <c r="O225" s="15"/>
      <c r="P225" s="19">
        <v>1688.1999999999994</v>
      </c>
      <c r="Q225" s="19">
        <v>4900</v>
      </c>
      <c r="R225" s="24">
        <v>3768.7799999999997</v>
      </c>
      <c r="S225" s="25">
        <f t="shared" si="39"/>
        <v>2819.4199999999992</v>
      </c>
      <c r="T225" s="26">
        <f t="shared" si="40"/>
        <v>3694.8823529411761</v>
      </c>
      <c r="U225" s="17">
        <v>0</v>
      </c>
      <c r="V225" s="24">
        <v>0</v>
      </c>
      <c r="W225" s="27">
        <f t="shared" si="37"/>
        <v>73.897647058823623</v>
      </c>
      <c r="X225" s="28">
        <f t="shared" si="42"/>
        <v>3768.7799999999997</v>
      </c>
      <c r="Y225" s="17">
        <v>0.11940000000000001</v>
      </c>
      <c r="Z225" s="152">
        <f t="shared" si="38"/>
        <v>449.99233199999998</v>
      </c>
      <c r="AA225" s="17">
        <v>0</v>
      </c>
      <c r="AB225" s="28">
        <f t="shared" si="43"/>
        <v>3768.7799999999997</v>
      </c>
      <c r="AC225" s="15"/>
    </row>
    <row r="226" spans="1:29" x14ac:dyDescent="0.3">
      <c r="A226" s="14" t="s">
        <v>1884</v>
      </c>
      <c r="B226" s="15" t="s">
        <v>206</v>
      </c>
      <c r="C226" s="15" t="s">
        <v>228</v>
      </c>
      <c r="D226" s="15" t="s">
        <v>229</v>
      </c>
      <c r="E226" s="15" t="s">
        <v>2804</v>
      </c>
      <c r="F226" s="15" t="s">
        <v>2805</v>
      </c>
      <c r="G226" s="16">
        <v>489</v>
      </c>
      <c r="H226" s="15" t="s">
        <v>2770</v>
      </c>
      <c r="I226" s="15" t="s">
        <v>2804</v>
      </c>
      <c r="J226" s="15"/>
      <c r="K226" s="15" t="s">
        <v>234</v>
      </c>
      <c r="L226" s="15" t="s">
        <v>337</v>
      </c>
      <c r="M226" s="17">
        <v>0</v>
      </c>
      <c r="N226" s="18">
        <v>7914</v>
      </c>
      <c r="O226" s="15"/>
      <c r="P226" s="19">
        <v>0</v>
      </c>
      <c r="Q226" s="19">
        <v>10000</v>
      </c>
      <c r="R226" s="24">
        <v>1549.5</v>
      </c>
      <c r="S226" s="25">
        <f t="shared" si="39"/>
        <v>8450.5</v>
      </c>
      <c r="T226" s="26">
        <f t="shared" si="40"/>
        <v>1549.5</v>
      </c>
      <c r="U226" s="17">
        <v>0</v>
      </c>
      <c r="V226" s="24">
        <v>0</v>
      </c>
      <c r="W226" s="27">
        <f t="shared" si="37"/>
        <v>0</v>
      </c>
      <c r="X226" s="28">
        <f t="shared" si="42"/>
        <v>1549.5</v>
      </c>
      <c r="Y226" s="17">
        <v>0.11940000000000001</v>
      </c>
      <c r="Z226" s="152">
        <f t="shared" si="38"/>
        <v>185.0103</v>
      </c>
      <c r="AA226" s="17">
        <v>0</v>
      </c>
      <c r="AB226" s="28">
        <f t="shared" si="43"/>
        <v>1549.5</v>
      </c>
      <c r="AC226" s="15"/>
    </row>
    <row r="227" spans="1:29" x14ac:dyDescent="0.3">
      <c r="A227" s="14" t="s">
        <v>271</v>
      </c>
      <c r="B227" s="15" t="s">
        <v>206</v>
      </c>
      <c r="C227" s="15" t="s">
        <v>228</v>
      </c>
      <c r="D227" s="15" t="s">
        <v>330</v>
      </c>
      <c r="E227" s="15" t="s">
        <v>2806</v>
      </c>
      <c r="F227" s="15" t="s">
        <v>2807</v>
      </c>
      <c r="G227" s="16">
        <v>489</v>
      </c>
      <c r="H227" s="15" t="s">
        <v>2770</v>
      </c>
      <c r="I227" s="15" t="s">
        <v>2808</v>
      </c>
      <c r="J227" s="15"/>
      <c r="K227" s="15" t="s">
        <v>234</v>
      </c>
      <c r="L227" s="15" t="s">
        <v>212</v>
      </c>
      <c r="M227" s="17">
        <v>0.02</v>
      </c>
      <c r="N227" s="18">
        <v>7917</v>
      </c>
      <c r="O227" s="15"/>
      <c r="P227" s="19">
        <v>-2608.4000000000233</v>
      </c>
      <c r="Q227" s="19">
        <v>830526</v>
      </c>
      <c r="R227" s="24">
        <v>743811.00000000012</v>
      </c>
      <c r="S227" s="25">
        <f t="shared" si="39"/>
        <v>84106.59999999986</v>
      </c>
      <c r="T227" s="26">
        <f t="shared" si="40"/>
        <v>729226.47058823542</v>
      </c>
      <c r="U227" s="17">
        <v>0</v>
      </c>
      <c r="V227" s="24">
        <v>0</v>
      </c>
      <c r="W227" s="27">
        <f t="shared" si="37"/>
        <v>14584.529411764699</v>
      </c>
      <c r="X227" s="28">
        <f t="shared" si="42"/>
        <v>743811.00000000012</v>
      </c>
      <c r="Y227" s="17">
        <v>0.11940000000000001</v>
      </c>
      <c r="Z227" s="152">
        <f t="shared" si="38"/>
        <v>88811.033400000015</v>
      </c>
      <c r="AA227" s="17">
        <v>0</v>
      </c>
      <c r="AB227" s="28">
        <f t="shared" si="43"/>
        <v>743811.00000000012</v>
      </c>
      <c r="AC227" s="15"/>
    </row>
    <row r="228" spans="1:29" x14ac:dyDescent="0.3">
      <c r="A228" s="14" t="s">
        <v>271</v>
      </c>
      <c r="B228" s="15" t="s">
        <v>206</v>
      </c>
      <c r="C228" s="15" t="s">
        <v>228</v>
      </c>
      <c r="D228" s="15" t="s">
        <v>330</v>
      </c>
      <c r="E228" s="15" t="s">
        <v>2806</v>
      </c>
      <c r="F228" s="15" t="s">
        <v>2807</v>
      </c>
      <c r="G228" s="16">
        <v>489</v>
      </c>
      <c r="H228" s="15" t="s">
        <v>2770</v>
      </c>
      <c r="I228" s="15" t="s">
        <v>2809</v>
      </c>
      <c r="J228" s="15"/>
      <c r="K228" s="15" t="s">
        <v>234</v>
      </c>
      <c r="L228" s="15" t="s">
        <v>212</v>
      </c>
      <c r="M228" s="17">
        <v>0.02</v>
      </c>
      <c r="N228" s="18">
        <v>7918</v>
      </c>
      <c r="O228" s="15"/>
      <c r="P228" s="19">
        <v>0</v>
      </c>
      <c r="Q228" s="19">
        <v>111535.8</v>
      </c>
      <c r="R228" s="24">
        <v>0</v>
      </c>
      <c r="S228" s="25">
        <f t="shared" si="39"/>
        <v>111535.8</v>
      </c>
      <c r="T228" s="26">
        <f t="shared" si="40"/>
        <v>0</v>
      </c>
      <c r="U228" s="17">
        <v>0</v>
      </c>
      <c r="V228" s="24">
        <v>0</v>
      </c>
      <c r="W228" s="27">
        <f t="shared" si="37"/>
        <v>0</v>
      </c>
      <c r="X228" s="28">
        <f t="shared" si="42"/>
        <v>0</v>
      </c>
      <c r="Y228" s="17">
        <v>0.11940000000000001</v>
      </c>
      <c r="Z228" s="152">
        <f t="shared" si="38"/>
        <v>0</v>
      </c>
      <c r="AA228" s="17">
        <v>0</v>
      </c>
      <c r="AB228" s="28">
        <f t="shared" si="43"/>
        <v>0</v>
      </c>
      <c r="AC228" s="15"/>
    </row>
    <row r="229" spans="1:29" x14ac:dyDescent="0.3">
      <c r="A229" s="14" t="s">
        <v>1884</v>
      </c>
      <c r="B229" s="15" t="s">
        <v>206</v>
      </c>
      <c r="C229" s="15" t="s">
        <v>228</v>
      </c>
      <c r="D229" s="15" t="s">
        <v>330</v>
      </c>
      <c r="E229" s="15" t="s">
        <v>2810</v>
      </c>
      <c r="F229" s="15" t="s">
        <v>2811</v>
      </c>
      <c r="G229" s="16">
        <v>489</v>
      </c>
      <c r="H229" s="15" t="s">
        <v>2770</v>
      </c>
      <c r="I229" s="15" t="s">
        <v>2800</v>
      </c>
      <c r="J229" s="15"/>
      <c r="K229" s="15" t="s">
        <v>234</v>
      </c>
      <c r="L229" s="15" t="s">
        <v>337</v>
      </c>
      <c r="M229" s="17">
        <v>0</v>
      </c>
      <c r="N229" s="18">
        <v>8101</v>
      </c>
      <c r="O229" s="15"/>
      <c r="P229" s="19">
        <v>0</v>
      </c>
      <c r="Q229" s="19">
        <v>0</v>
      </c>
      <c r="R229" s="24">
        <v>0</v>
      </c>
      <c r="S229" s="25">
        <f t="shared" si="39"/>
        <v>0</v>
      </c>
      <c r="T229" s="26">
        <f t="shared" si="40"/>
        <v>0</v>
      </c>
      <c r="U229" s="17">
        <v>0</v>
      </c>
      <c r="V229" s="24">
        <v>0</v>
      </c>
      <c r="W229" s="27">
        <f t="shared" si="37"/>
        <v>0</v>
      </c>
      <c r="X229" s="28">
        <f t="shared" si="42"/>
        <v>0</v>
      </c>
      <c r="Y229" s="17">
        <v>0.11940000000000001</v>
      </c>
      <c r="Z229" s="152">
        <f t="shared" si="38"/>
        <v>0</v>
      </c>
      <c r="AA229" s="17">
        <v>0</v>
      </c>
      <c r="AB229" s="28">
        <f t="shared" si="43"/>
        <v>0</v>
      </c>
      <c r="AC229" s="15"/>
    </row>
    <row r="230" spans="1:29" x14ac:dyDescent="0.3">
      <c r="A230" s="14" t="s">
        <v>1884</v>
      </c>
      <c r="B230" s="15" t="s">
        <v>206</v>
      </c>
      <c r="C230" s="15" t="s">
        <v>228</v>
      </c>
      <c r="D230" s="15" t="s">
        <v>330</v>
      </c>
      <c r="E230" s="15" t="s">
        <v>2812</v>
      </c>
      <c r="F230" s="15" t="s">
        <v>2812</v>
      </c>
      <c r="G230" s="16">
        <v>489</v>
      </c>
      <c r="H230" s="15" t="s">
        <v>2770</v>
      </c>
      <c r="I230" s="15" t="s">
        <v>2813</v>
      </c>
      <c r="J230" s="15"/>
      <c r="K230" s="15" t="s">
        <v>234</v>
      </c>
      <c r="L230" s="15" t="s">
        <v>212</v>
      </c>
      <c r="M230" s="17">
        <v>0.02</v>
      </c>
      <c r="N230" s="18">
        <v>8159</v>
      </c>
      <c r="O230" s="15"/>
      <c r="P230" s="19">
        <v>0</v>
      </c>
      <c r="Q230" s="19">
        <v>5100</v>
      </c>
      <c r="R230" s="24">
        <v>60.6</v>
      </c>
      <c r="S230" s="25">
        <f t="shared" si="39"/>
        <v>5039.3999999999996</v>
      </c>
      <c r="T230" s="26">
        <f t="shared" si="40"/>
        <v>59.411764705882355</v>
      </c>
      <c r="U230" s="17">
        <v>0</v>
      </c>
      <c r="V230" s="24">
        <v>0</v>
      </c>
      <c r="W230" s="27">
        <f t="shared" si="37"/>
        <v>1.1882352941176464</v>
      </c>
      <c r="X230" s="28">
        <f t="shared" si="42"/>
        <v>60.6</v>
      </c>
      <c r="Y230" s="17">
        <v>0.11940000000000001</v>
      </c>
      <c r="Z230" s="152">
        <f t="shared" si="38"/>
        <v>7.235640000000001</v>
      </c>
      <c r="AA230" s="17">
        <v>0</v>
      </c>
      <c r="AB230" s="28">
        <f t="shared" si="43"/>
        <v>60.6</v>
      </c>
      <c r="AC230" s="15"/>
    </row>
    <row r="231" spans="1:29" x14ac:dyDescent="0.3">
      <c r="A231" s="14" t="s">
        <v>271</v>
      </c>
      <c r="B231" s="15" t="s">
        <v>206</v>
      </c>
      <c r="C231" s="15" t="s">
        <v>228</v>
      </c>
      <c r="D231" s="15" t="s">
        <v>330</v>
      </c>
      <c r="E231" s="15" t="s">
        <v>2814</v>
      </c>
      <c r="F231" s="15" t="s">
        <v>2814</v>
      </c>
      <c r="G231" s="16">
        <v>489</v>
      </c>
      <c r="H231" s="15" t="s">
        <v>2770</v>
      </c>
      <c r="I231" s="15" t="s">
        <v>3106</v>
      </c>
      <c r="J231" s="15"/>
      <c r="K231" s="15" t="s">
        <v>234</v>
      </c>
      <c r="L231" s="15" t="s">
        <v>212</v>
      </c>
      <c r="M231" s="17">
        <v>0.02</v>
      </c>
      <c r="N231" s="18">
        <v>8123</v>
      </c>
      <c r="O231" s="15"/>
      <c r="P231" s="19">
        <v>50840.2</v>
      </c>
      <c r="Q231" s="19">
        <v>10200</v>
      </c>
      <c r="R231" s="24">
        <v>55694.700000000012</v>
      </c>
      <c r="S231" s="25">
        <f t="shared" si="39"/>
        <v>5345.4999999999854</v>
      </c>
      <c r="T231" s="26">
        <f t="shared" si="40"/>
        <v>54602.647058823539</v>
      </c>
      <c r="U231" s="17">
        <v>0</v>
      </c>
      <c r="V231" s="24">
        <v>0</v>
      </c>
      <c r="W231" s="27">
        <f t="shared" si="37"/>
        <v>1092.0529411764728</v>
      </c>
      <c r="X231" s="28">
        <f t="shared" si="42"/>
        <v>55694.700000000012</v>
      </c>
      <c r="Y231" s="17">
        <v>0.11940000000000001</v>
      </c>
      <c r="Z231" s="152">
        <f t="shared" si="38"/>
        <v>6649.9471800000019</v>
      </c>
      <c r="AA231" s="17">
        <v>0</v>
      </c>
      <c r="AB231" s="28">
        <f t="shared" si="43"/>
        <v>55694.700000000012</v>
      </c>
      <c r="AC231" s="15"/>
    </row>
    <row r="232" spans="1:29" x14ac:dyDescent="0.3">
      <c r="A232" s="14" t="s">
        <v>271</v>
      </c>
      <c r="B232" s="15" t="s">
        <v>206</v>
      </c>
      <c r="C232" s="15" t="s">
        <v>228</v>
      </c>
      <c r="D232" s="15" t="s">
        <v>330</v>
      </c>
      <c r="E232" s="15" t="s">
        <v>2815</v>
      </c>
      <c r="F232" s="15" t="s">
        <v>2815</v>
      </c>
      <c r="G232" s="16">
        <v>489</v>
      </c>
      <c r="H232" s="15" t="s">
        <v>2770</v>
      </c>
      <c r="I232" s="15" t="s">
        <v>2816</v>
      </c>
      <c r="J232" s="15"/>
      <c r="K232" s="15" t="s">
        <v>234</v>
      </c>
      <c r="L232" s="15" t="s">
        <v>212</v>
      </c>
      <c r="M232" s="17">
        <v>0.04</v>
      </c>
      <c r="N232" s="18">
        <v>7920</v>
      </c>
      <c r="O232" s="15"/>
      <c r="P232" s="19">
        <v>0</v>
      </c>
      <c r="Q232" s="19">
        <v>364000</v>
      </c>
      <c r="R232" s="24">
        <v>322149.24999999988</v>
      </c>
      <c r="S232" s="25">
        <f t="shared" si="39"/>
        <v>41850.750000000116</v>
      </c>
      <c r="T232" s="26">
        <f t="shared" si="40"/>
        <v>309758.89423076913</v>
      </c>
      <c r="U232" s="17">
        <v>0</v>
      </c>
      <c r="V232" s="24">
        <v>0</v>
      </c>
      <c r="W232" s="27">
        <f t="shared" si="37"/>
        <v>12390.355769230751</v>
      </c>
      <c r="X232" s="28">
        <f t="shared" si="42"/>
        <v>322149.24999999988</v>
      </c>
      <c r="Y232" s="17">
        <v>0.11940000000000001</v>
      </c>
      <c r="Z232" s="152">
        <f t="shared" si="38"/>
        <v>38464.620449999988</v>
      </c>
      <c r="AA232" s="17">
        <v>0</v>
      </c>
      <c r="AB232" s="28">
        <f t="shared" si="43"/>
        <v>322149.24999999988</v>
      </c>
      <c r="AC232" s="15"/>
    </row>
    <row r="233" spans="1:29" x14ac:dyDescent="0.3">
      <c r="A233" s="14" t="s">
        <v>1884</v>
      </c>
      <c r="B233" s="15" t="s">
        <v>206</v>
      </c>
      <c r="C233" s="15" t="s">
        <v>228</v>
      </c>
      <c r="D233" s="15" t="s">
        <v>330</v>
      </c>
      <c r="E233" s="15" t="s">
        <v>2817</v>
      </c>
      <c r="F233" s="15" t="s">
        <v>2817</v>
      </c>
      <c r="G233" s="16">
        <v>489</v>
      </c>
      <c r="H233" s="15" t="s">
        <v>2770</v>
      </c>
      <c r="I233" s="15" t="s">
        <v>2817</v>
      </c>
      <c r="J233" s="15"/>
      <c r="K233" s="15" t="s">
        <v>234</v>
      </c>
      <c r="L233" s="15" t="s">
        <v>212</v>
      </c>
      <c r="M233" s="17">
        <v>0.02</v>
      </c>
      <c r="N233" s="18">
        <v>160</v>
      </c>
      <c r="O233" s="15"/>
      <c r="P233" s="19">
        <v>0</v>
      </c>
      <c r="Q233" s="19">
        <v>3060</v>
      </c>
      <c r="R233" s="24">
        <v>621.20000000000005</v>
      </c>
      <c r="S233" s="25">
        <f t="shared" si="39"/>
        <v>2438.8000000000002</v>
      </c>
      <c r="T233" s="26">
        <f t="shared" si="40"/>
        <v>609.01960784313724</v>
      </c>
      <c r="U233" s="17">
        <v>0</v>
      </c>
      <c r="V233" s="24">
        <v>0</v>
      </c>
      <c r="W233" s="27">
        <f t="shared" si="37"/>
        <v>12.180392156862808</v>
      </c>
      <c r="X233" s="28">
        <f t="shared" si="42"/>
        <v>621.20000000000005</v>
      </c>
      <c r="Y233" s="17">
        <v>0.11940000000000001</v>
      </c>
      <c r="Z233" s="152">
        <f t="shared" si="38"/>
        <v>74.17128000000001</v>
      </c>
      <c r="AA233" s="17">
        <v>0</v>
      </c>
      <c r="AB233" s="28">
        <f t="shared" si="43"/>
        <v>621.20000000000005</v>
      </c>
      <c r="AC233" s="15"/>
    </row>
    <row r="234" spans="1:29" x14ac:dyDescent="0.3">
      <c r="A234" s="14" t="s">
        <v>1884</v>
      </c>
      <c r="B234" s="15" t="s">
        <v>206</v>
      </c>
      <c r="C234" s="15" t="s">
        <v>228</v>
      </c>
      <c r="D234" s="15" t="s">
        <v>330</v>
      </c>
      <c r="E234" s="15" t="s">
        <v>2778</v>
      </c>
      <c r="F234" s="15" t="s">
        <v>2818</v>
      </c>
      <c r="G234" s="16">
        <v>489</v>
      </c>
      <c r="H234" s="15" t="s">
        <v>2770</v>
      </c>
      <c r="I234" s="15" t="s">
        <v>2819</v>
      </c>
      <c r="J234" s="15"/>
      <c r="K234" s="15" t="s">
        <v>234</v>
      </c>
      <c r="L234" s="15" t="s">
        <v>212</v>
      </c>
      <c r="M234" s="17">
        <v>0.02</v>
      </c>
      <c r="N234" s="18">
        <v>7127</v>
      </c>
      <c r="O234" s="15"/>
      <c r="P234" s="19">
        <v>1918.4000000000015</v>
      </c>
      <c r="Q234" s="19">
        <v>88255.360000000001</v>
      </c>
      <c r="R234" s="24">
        <v>59657.19999999999</v>
      </c>
      <c r="S234" s="25">
        <f t="shared" si="39"/>
        <v>30516.560000000019</v>
      </c>
      <c r="T234" s="26">
        <f t="shared" si="40"/>
        <v>58487.450980392146</v>
      </c>
      <c r="U234" s="17">
        <v>0</v>
      </c>
      <c r="V234" s="24">
        <v>0</v>
      </c>
      <c r="W234" s="27">
        <f t="shared" si="37"/>
        <v>1169.7490196078434</v>
      </c>
      <c r="X234" s="28">
        <f t="shared" si="42"/>
        <v>59657.19999999999</v>
      </c>
      <c r="Y234" s="17">
        <v>0.11940000000000001</v>
      </c>
      <c r="Z234" s="152">
        <f t="shared" si="38"/>
        <v>7123.0696799999987</v>
      </c>
      <c r="AA234" s="17">
        <v>0</v>
      </c>
      <c r="AB234" s="28">
        <f t="shared" si="43"/>
        <v>59657.19999999999</v>
      </c>
      <c r="AC234" s="15"/>
    </row>
    <row r="235" spans="1:29" x14ac:dyDescent="0.3">
      <c r="A235" s="14" t="s">
        <v>271</v>
      </c>
      <c r="B235" s="15" t="s">
        <v>206</v>
      </c>
      <c r="C235" s="15" t="s">
        <v>228</v>
      </c>
      <c r="D235" s="15" t="s">
        <v>330</v>
      </c>
      <c r="E235" s="15" t="s">
        <v>2778</v>
      </c>
      <c r="F235" s="15" t="s">
        <v>2818</v>
      </c>
      <c r="G235" s="16">
        <v>489</v>
      </c>
      <c r="H235" s="15" t="s">
        <v>2770</v>
      </c>
      <c r="I235" s="15" t="s">
        <v>2820</v>
      </c>
      <c r="J235" s="15"/>
      <c r="K235" s="15" t="s">
        <v>234</v>
      </c>
      <c r="L235" s="15" t="s">
        <v>212</v>
      </c>
      <c r="M235" s="17">
        <v>0.02</v>
      </c>
      <c r="N235" s="18">
        <v>7130</v>
      </c>
      <c r="O235" s="15"/>
      <c r="P235" s="19">
        <v>27372.710000000021</v>
      </c>
      <c r="Q235" s="19">
        <v>141630.92000000001</v>
      </c>
      <c r="R235" s="24">
        <v>139963.80000000002</v>
      </c>
      <c r="S235" s="25">
        <f t="shared" si="39"/>
        <v>29039.830000000016</v>
      </c>
      <c r="T235" s="26">
        <f t="shared" si="40"/>
        <v>137219.4117647059</v>
      </c>
      <c r="U235" s="17">
        <v>0</v>
      </c>
      <c r="V235" s="24">
        <v>0</v>
      </c>
      <c r="W235" s="27">
        <f t="shared" si="37"/>
        <v>2744.3882352941146</v>
      </c>
      <c r="X235" s="28">
        <f t="shared" si="42"/>
        <v>139963.80000000002</v>
      </c>
      <c r="Y235" s="17">
        <v>0.11940000000000001</v>
      </c>
      <c r="Z235" s="152">
        <f t="shared" si="38"/>
        <v>16711.677720000003</v>
      </c>
      <c r="AA235" s="17">
        <v>0</v>
      </c>
      <c r="AB235" s="28">
        <f t="shared" si="43"/>
        <v>139963.80000000002</v>
      </c>
      <c r="AC235" s="15"/>
    </row>
    <row r="236" spans="1:29" x14ac:dyDescent="0.3">
      <c r="A236" s="14" t="s">
        <v>1884</v>
      </c>
      <c r="B236" s="15" t="s">
        <v>206</v>
      </c>
      <c r="C236" s="15" t="s">
        <v>228</v>
      </c>
      <c r="D236" s="15" t="s">
        <v>330</v>
      </c>
      <c r="E236" s="15" t="s">
        <v>2821</v>
      </c>
      <c r="F236" s="15" t="s">
        <v>2821</v>
      </c>
      <c r="G236" s="16">
        <v>489</v>
      </c>
      <c r="H236" s="15" t="s">
        <v>2770</v>
      </c>
      <c r="I236" s="15" t="s">
        <v>2822</v>
      </c>
      <c r="J236" s="15"/>
      <c r="K236" s="15" t="s">
        <v>2823</v>
      </c>
      <c r="L236" s="15" t="s">
        <v>2824</v>
      </c>
      <c r="M236" s="17">
        <v>0.1</v>
      </c>
      <c r="N236" s="18">
        <v>152</v>
      </c>
      <c r="O236" s="15"/>
      <c r="P236" s="19">
        <v>0</v>
      </c>
      <c r="Q236" s="19">
        <v>1600000</v>
      </c>
      <c r="R236" s="24">
        <v>1363960.5</v>
      </c>
      <c r="S236" s="25">
        <f t="shared" si="39"/>
        <v>236039.5</v>
      </c>
      <c r="T236" s="26">
        <f t="shared" si="40"/>
        <v>1363960.5</v>
      </c>
      <c r="U236" s="17">
        <v>0</v>
      </c>
      <c r="V236" s="24">
        <v>0</v>
      </c>
      <c r="W236" s="27">
        <f t="shared" si="37"/>
        <v>136396.05000000002</v>
      </c>
      <c r="X236" s="28">
        <f t="shared" si="42"/>
        <v>1363960.5</v>
      </c>
      <c r="Y236" s="17">
        <v>0.11940000000000001</v>
      </c>
      <c r="Z236" s="152">
        <f t="shared" si="38"/>
        <v>162856.88370000001</v>
      </c>
      <c r="AA236" s="17">
        <v>0</v>
      </c>
      <c r="AB236" s="28">
        <f t="shared" si="43"/>
        <v>1363960.5</v>
      </c>
      <c r="AC236" s="15"/>
    </row>
    <row r="237" spans="1:29" x14ac:dyDescent="0.3">
      <c r="A237" s="14" t="s">
        <v>1884</v>
      </c>
      <c r="B237" s="15" t="s">
        <v>206</v>
      </c>
      <c r="C237" s="15" t="s">
        <v>228</v>
      </c>
      <c r="D237" s="15" t="s">
        <v>330</v>
      </c>
      <c r="E237" s="15" t="s">
        <v>2821</v>
      </c>
      <c r="F237" s="15" t="s">
        <v>2821</v>
      </c>
      <c r="G237" s="16">
        <v>489</v>
      </c>
      <c r="H237" s="15" t="s">
        <v>2770</v>
      </c>
      <c r="I237" s="15" t="s">
        <v>2821</v>
      </c>
      <c r="J237" s="15"/>
      <c r="K237" s="15" t="s">
        <v>234</v>
      </c>
      <c r="L237" s="15" t="s">
        <v>212</v>
      </c>
      <c r="M237" s="17">
        <v>0.04</v>
      </c>
      <c r="N237" s="18">
        <v>155</v>
      </c>
      <c r="O237" s="15"/>
      <c r="P237" s="19">
        <v>0</v>
      </c>
      <c r="Q237" s="19">
        <v>16165.41</v>
      </c>
      <c r="R237" s="24">
        <v>9934.4999999999982</v>
      </c>
      <c r="S237" s="25">
        <f t="shared" si="39"/>
        <v>6230.9100000000017</v>
      </c>
      <c r="T237" s="26">
        <f t="shared" si="40"/>
        <v>9552.4038461538439</v>
      </c>
      <c r="U237" s="17">
        <v>0</v>
      </c>
      <c r="V237" s="24">
        <v>0</v>
      </c>
      <c r="W237" s="27">
        <f t="shared" si="37"/>
        <v>382.09615384615427</v>
      </c>
      <c r="X237" s="28">
        <f t="shared" si="42"/>
        <v>9934.4999999999982</v>
      </c>
      <c r="Y237" s="17">
        <v>0.11940000000000001</v>
      </c>
      <c r="Z237" s="152">
        <f t="shared" si="38"/>
        <v>1186.1792999999998</v>
      </c>
      <c r="AA237" s="17">
        <v>0</v>
      </c>
      <c r="AB237" s="28">
        <f t="shared" si="43"/>
        <v>9934.4999999999982</v>
      </c>
      <c r="AC237" s="15"/>
    </row>
    <row r="238" spans="1:29" x14ac:dyDescent="0.3">
      <c r="A238" s="14" t="s">
        <v>271</v>
      </c>
      <c r="B238" s="15" t="s">
        <v>206</v>
      </c>
      <c r="C238" s="15" t="s">
        <v>228</v>
      </c>
      <c r="D238" s="15" t="s">
        <v>330</v>
      </c>
      <c r="E238" s="15" t="s">
        <v>2825</v>
      </c>
      <c r="F238" s="15" t="s">
        <v>2825</v>
      </c>
      <c r="G238" s="16">
        <v>489</v>
      </c>
      <c r="H238" s="15" t="s">
        <v>2770</v>
      </c>
      <c r="I238" s="15" t="s">
        <v>2826</v>
      </c>
      <c r="J238" s="15"/>
      <c r="K238" s="15" t="s">
        <v>234</v>
      </c>
      <c r="L238" s="15" t="s">
        <v>212</v>
      </c>
      <c r="M238" s="17">
        <v>0.04</v>
      </c>
      <c r="N238" s="18">
        <v>7921</v>
      </c>
      <c r="O238" s="15"/>
      <c r="P238" s="19">
        <v>0</v>
      </c>
      <c r="Q238" s="19">
        <v>156000</v>
      </c>
      <c r="R238" s="24">
        <v>110954.1400000001</v>
      </c>
      <c r="S238" s="25">
        <f t="shared" si="39"/>
        <v>45045.859999999899</v>
      </c>
      <c r="T238" s="26">
        <f t="shared" si="40"/>
        <v>106686.67307692317</v>
      </c>
      <c r="U238" s="17">
        <v>0</v>
      </c>
      <c r="V238" s="24">
        <v>0</v>
      </c>
      <c r="W238" s="27">
        <f t="shared" si="37"/>
        <v>4267.4669230769359</v>
      </c>
      <c r="X238" s="28">
        <f t="shared" si="42"/>
        <v>110954.1400000001</v>
      </c>
      <c r="Y238" s="17">
        <v>0.11940000000000001</v>
      </c>
      <c r="Z238" s="152">
        <f t="shared" si="38"/>
        <v>13247.924316000013</v>
      </c>
      <c r="AA238" s="17">
        <v>0</v>
      </c>
      <c r="AB238" s="28">
        <f t="shared" si="43"/>
        <v>110954.1400000001</v>
      </c>
      <c r="AC238" s="15"/>
    </row>
    <row r="239" spans="1:29" x14ac:dyDescent="0.3">
      <c r="A239" s="14" t="s">
        <v>1884</v>
      </c>
      <c r="B239" s="15" t="s">
        <v>206</v>
      </c>
      <c r="C239" s="15" t="s">
        <v>228</v>
      </c>
      <c r="D239" s="15" t="s">
        <v>330</v>
      </c>
      <c r="E239" s="15" t="s">
        <v>2825</v>
      </c>
      <c r="F239" s="15" t="s">
        <v>2825</v>
      </c>
      <c r="G239" s="16">
        <v>489</v>
      </c>
      <c r="H239" s="15" t="s">
        <v>2770</v>
      </c>
      <c r="I239" s="15" t="s">
        <v>2827</v>
      </c>
      <c r="J239" s="15"/>
      <c r="K239" s="15" t="s">
        <v>234</v>
      </c>
      <c r="L239" s="15" t="s">
        <v>212</v>
      </c>
      <c r="M239" s="17">
        <v>0.04</v>
      </c>
      <c r="N239" s="18">
        <v>7926</v>
      </c>
      <c r="O239" s="15"/>
      <c r="P239" s="19">
        <v>0</v>
      </c>
      <c r="Q239" s="19">
        <v>52000</v>
      </c>
      <c r="R239" s="24">
        <v>41657.900000000009</v>
      </c>
      <c r="S239" s="25">
        <f t="shared" si="39"/>
        <v>10342.099999999991</v>
      </c>
      <c r="T239" s="26">
        <f t="shared" si="40"/>
        <v>40055.673076923085</v>
      </c>
      <c r="U239" s="17">
        <v>0</v>
      </c>
      <c r="V239" s="24">
        <v>0</v>
      </c>
      <c r="W239" s="27">
        <f t="shared" si="37"/>
        <v>1602.2269230769234</v>
      </c>
      <c r="X239" s="28">
        <f t="shared" si="42"/>
        <v>41657.900000000009</v>
      </c>
      <c r="Y239" s="17">
        <v>0.11940000000000001</v>
      </c>
      <c r="Z239" s="152">
        <f t="shared" si="38"/>
        <v>4973.9532600000011</v>
      </c>
      <c r="AA239" s="17">
        <v>0</v>
      </c>
      <c r="AB239" s="28">
        <f t="shared" si="43"/>
        <v>41657.900000000009</v>
      </c>
      <c r="AC239" s="15"/>
    </row>
    <row r="240" spans="1:29" x14ac:dyDescent="0.3">
      <c r="A240" s="14" t="s">
        <v>271</v>
      </c>
      <c r="B240" s="15" t="s">
        <v>206</v>
      </c>
      <c r="C240" s="15" t="s">
        <v>228</v>
      </c>
      <c r="D240" s="15" t="s">
        <v>330</v>
      </c>
      <c r="E240" s="15" t="s">
        <v>2828</v>
      </c>
      <c r="F240" s="15" t="s">
        <v>2828</v>
      </c>
      <c r="G240" s="16">
        <v>489</v>
      </c>
      <c r="H240" s="15" t="s">
        <v>2770</v>
      </c>
      <c r="I240" s="15" t="s">
        <v>2829</v>
      </c>
      <c r="J240" s="15"/>
      <c r="K240" s="15" t="s">
        <v>234</v>
      </c>
      <c r="L240" s="15" t="s">
        <v>212</v>
      </c>
      <c r="M240" s="17">
        <v>0.02</v>
      </c>
      <c r="N240" s="18">
        <v>8124</v>
      </c>
      <c r="O240" s="15"/>
      <c r="P240" s="19">
        <v>50395.999999999942</v>
      </c>
      <c r="Q240" s="19">
        <v>459000</v>
      </c>
      <c r="R240" s="24">
        <v>499964.19999999995</v>
      </c>
      <c r="S240" s="25">
        <f t="shared" si="39"/>
        <v>9431.7999999999884</v>
      </c>
      <c r="T240" s="26">
        <f t="shared" si="40"/>
        <v>490160.98039215681</v>
      </c>
      <c r="U240" s="17">
        <v>0</v>
      </c>
      <c r="V240" s="24">
        <v>0</v>
      </c>
      <c r="W240" s="27">
        <f t="shared" si="37"/>
        <v>9803.2196078431443</v>
      </c>
      <c r="X240" s="28">
        <f t="shared" si="42"/>
        <v>499964.19999999995</v>
      </c>
      <c r="Y240" s="17">
        <v>0.11940000000000001</v>
      </c>
      <c r="Z240" s="152">
        <f t="shared" si="38"/>
        <v>59695.725480000001</v>
      </c>
      <c r="AA240" s="17">
        <v>0</v>
      </c>
      <c r="AB240" s="28">
        <f t="shared" si="43"/>
        <v>499964.19999999995</v>
      </c>
      <c r="AC240" s="15"/>
    </row>
    <row r="241" spans="1:29" x14ac:dyDescent="0.3">
      <c r="A241" s="14" t="s">
        <v>1884</v>
      </c>
      <c r="B241" s="15" t="s">
        <v>206</v>
      </c>
      <c r="C241" s="15" t="s">
        <v>228</v>
      </c>
      <c r="D241" s="15" t="s">
        <v>2830</v>
      </c>
      <c r="E241" s="15" t="s">
        <v>2831</v>
      </c>
      <c r="F241" s="15" t="s">
        <v>2831</v>
      </c>
      <c r="G241" s="16">
        <v>489</v>
      </c>
      <c r="H241" s="15" t="s">
        <v>2770</v>
      </c>
      <c r="I241" s="15" t="s">
        <v>2832</v>
      </c>
      <c r="J241" s="15"/>
      <c r="K241" s="15" t="s">
        <v>234</v>
      </c>
      <c r="L241" s="15" t="s">
        <v>217</v>
      </c>
      <c r="M241" s="17">
        <v>0.9</v>
      </c>
      <c r="N241" s="18">
        <v>7708</v>
      </c>
      <c r="O241" s="15"/>
      <c r="P241" s="19">
        <v>0</v>
      </c>
      <c r="Q241" s="19">
        <v>5000</v>
      </c>
      <c r="R241" s="24">
        <v>2352.2699999999995</v>
      </c>
      <c r="S241" s="25">
        <f t="shared" si="39"/>
        <v>2647.7300000000005</v>
      </c>
      <c r="T241" s="26">
        <f t="shared" si="40"/>
        <v>2117.0429999999997</v>
      </c>
      <c r="U241" s="17">
        <v>0</v>
      </c>
      <c r="V241" s="24">
        <v>0</v>
      </c>
      <c r="W241" s="27">
        <f t="shared" si="37"/>
        <v>235.22699999999986</v>
      </c>
      <c r="X241" s="28">
        <f t="shared" si="42"/>
        <v>2352.2699999999995</v>
      </c>
      <c r="Y241" s="17">
        <v>0.11940000000000001</v>
      </c>
      <c r="Z241" s="152">
        <f t="shared" si="38"/>
        <v>280.86103799999995</v>
      </c>
      <c r="AA241" s="17">
        <v>0</v>
      </c>
      <c r="AB241" s="28">
        <f t="shared" si="43"/>
        <v>2352.2699999999995</v>
      </c>
      <c r="AC241" s="15"/>
    </row>
    <row r="242" spans="1:29" x14ac:dyDescent="0.3">
      <c r="A242" s="14" t="s">
        <v>1884</v>
      </c>
      <c r="B242" s="15" t="s">
        <v>206</v>
      </c>
      <c r="C242" s="15" t="s">
        <v>228</v>
      </c>
      <c r="D242" s="15" t="s">
        <v>2830</v>
      </c>
      <c r="E242" s="15" t="s">
        <v>2831</v>
      </c>
      <c r="F242" s="15" t="s">
        <v>2831</v>
      </c>
      <c r="G242" s="16">
        <v>489</v>
      </c>
      <c r="H242" s="15" t="s">
        <v>2770</v>
      </c>
      <c r="I242" s="15" t="s">
        <v>5035</v>
      </c>
      <c r="J242" s="15"/>
      <c r="K242" s="15" t="s">
        <v>234</v>
      </c>
      <c r="L242" s="15" t="s">
        <v>217</v>
      </c>
      <c r="M242" s="17">
        <v>0.9</v>
      </c>
      <c r="N242" s="18">
        <v>8093</v>
      </c>
      <c r="O242" s="15"/>
      <c r="P242" s="19">
        <v>0</v>
      </c>
      <c r="Q242" s="19">
        <v>5000</v>
      </c>
      <c r="R242" s="24">
        <v>922.71</v>
      </c>
      <c r="S242" s="25">
        <f t="shared" si="39"/>
        <v>4077.29</v>
      </c>
      <c r="T242" s="26">
        <f t="shared" si="40"/>
        <v>830.43900000000008</v>
      </c>
      <c r="U242" s="17">
        <v>0</v>
      </c>
      <c r="V242" s="24">
        <v>0</v>
      </c>
      <c r="W242" s="27">
        <f t="shared" si="37"/>
        <v>92.270999999999958</v>
      </c>
      <c r="X242" s="28">
        <f t="shared" si="42"/>
        <v>922.71</v>
      </c>
      <c r="Y242" s="17">
        <v>0.11940000000000001</v>
      </c>
      <c r="Z242" s="152">
        <f t="shared" si="38"/>
        <v>110.17157400000001</v>
      </c>
      <c r="AA242" s="17">
        <v>0</v>
      </c>
      <c r="AB242" s="28">
        <f t="shared" si="43"/>
        <v>922.71</v>
      </c>
      <c r="AC242" s="15"/>
    </row>
    <row r="243" spans="1:29" x14ac:dyDescent="0.3">
      <c r="A243" s="14" t="s">
        <v>1884</v>
      </c>
      <c r="B243" s="15" t="s">
        <v>206</v>
      </c>
      <c r="C243" s="15" t="s">
        <v>228</v>
      </c>
      <c r="D243" s="15" t="s">
        <v>2830</v>
      </c>
      <c r="E243" s="15" t="s">
        <v>2833</v>
      </c>
      <c r="F243" s="15" t="s">
        <v>2834</v>
      </c>
      <c r="G243" s="16">
        <v>83</v>
      </c>
      <c r="H243" s="15" t="s">
        <v>1883</v>
      </c>
      <c r="I243" s="15" t="s">
        <v>2819</v>
      </c>
      <c r="J243" s="15"/>
      <c r="K243" s="15" t="s">
        <v>234</v>
      </c>
      <c r="L243" s="15" t="s">
        <v>212</v>
      </c>
      <c r="M243" s="17">
        <v>0.02</v>
      </c>
      <c r="N243" s="18">
        <v>7127</v>
      </c>
      <c r="O243" s="15"/>
      <c r="P243" s="19">
        <v>-51.7</v>
      </c>
      <c r="Q243" s="19">
        <v>51.7</v>
      </c>
      <c r="R243" s="24">
        <v>0</v>
      </c>
      <c r="S243" s="25">
        <f t="shared" si="39"/>
        <v>0</v>
      </c>
      <c r="T243" s="26">
        <f t="shared" si="40"/>
        <v>0</v>
      </c>
      <c r="U243" s="17">
        <v>0</v>
      </c>
      <c r="V243" s="24">
        <v>0</v>
      </c>
      <c r="W243" s="27">
        <f t="shared" si="37"/>
        <v>0</v>
      </c>
      <c r="X243" s="28">
        <f t="shared" si="42"/>
        <v>0</v>
      </c>
      <c r="Y243" s="17">
        <v>0.11940000000000001</v>
      </c>
      <c r="Z243" s="152">
        <f t="shared" si="38"/>
        <v>0</v>
      </c>
      <c r="AA243" s="17">
        <v>0</v>
      </c>
      <c r="AB243" s="28">
        <f t="shared" si="43"/>
        <v>0</v>
      </c>
      <c r="AC243" s="15"/>
    </row>
    <row r="244" spans="1:29" x14ac:dyDescent="0.3">
      <c r="A244" s="14" t="s">
        <v>1884</v>
      </c>
      <c r="B244" s="15" t="s">
        <v>206</v>
      </c>
      <c r="C244" s="15" t="s">
        <v>228</v>
      </c>
      <c r="D244" s="15" t="s">
        <v>2830</v>
      </c>
      <c r="E244" s="15" t="s">
        <v>2833</v>
      </c>
      <c r="F244" s="15" t="s">
        <v>2834</v>
      </c>
      <c r="G244" s="16">
        <v>83</v>
      </c>
      <c r="H244" s="15" t="s">
        <v>1883</v>
      </c>
      <c r="I244" s="15" t="s">
        <v>2820</v>
      </c>
      <c r="J244" s="15"/>
      <c r="K244" s="15" t="s">
        <v>234</v>
      </c>
      <c r="L244" s="15" t="s">
        <v>212</v>
      </c>
      <c r="M244" s="17">
        <v>0.02</v>
      </c>
      <c r="N244" s="18">
        <v>7130</v>
      </c>
      <c r="O244" s="15"/>
      <c r="P244" s="19">
        <v>-62.01</v>
      </c>
      <c r="Q244" s="19">
        <v>62.01</v>
      </c>
      <c r="R244" s="24">
        <v>0</v>
      </c>
      <c r="S244" s="25">
        <f t="shared" si="39"/>
        <v>0</v>
      </c>
      <c r="T244" s="26">
        <f t="shared" si="40"/>
        <v>0</v>
      </c>
      <c r="U244" s="17">
        <v>0</v>
      </c>
      <c r="V244" s="24">
        <v>0</v>
      </c>
      <c r="W244" s="27">
        <f t="shared" si="37"/>
        <v>0</v>
      </c>
      <c r="X244" s="28">
        <f t="shared" si="42"/>
        <v>0</v>
      </c>
      <c r="Y244" s="17">
        <v>0.11940000000000001</v>
      </c>
      <c r="Z244" s="152">
        <f t="shared" si="38"/>
        <v>0</v>
      </c>
      <c r="AA244" s="17">
        <v>0</v>
      </c>
      <c r="AB244" s="28">
        <f t="shared" si="43"/>
        <v>0</v>
      </c>
      <c r="AC244" s="15"/>
    </row>
    <row r="245" spans="1:29" x14ac:dyDescent="0.3">
      <c r="A245" s="14" t="s">
        <v>271</v>
      </c>
      <c r="B245" s="15" t="s">
        <v>206</v>
      </c>
      <c r="C245" s="15" t="s">
        <v>228</v>
      </c>
      <c r="D245" s="15" t="s">
        <v>2830</v>
      </c>
      <c r="E245" s="15" t="s">
        <v>2835</v>
      </c>
      <c r="F245" s="15" t="s">
        <v>2835</v>
      </c>
      <c r="G245" s="16">
        <v>489</v>
      </c>
      <c r="H245" s="15" t="s">
        <v>2770</v>
      </c>
      <c r="I245" s="15" t="s">
        <v>2836</v>
      </c>
      <c r="J245" s="15"/>
      <c r="K245" s="15" t="s">
        <v>234</v>
      </c>
      <c r="L245" s="15" t="s">
        <v>212</v>
      </c>
      <c r="M245" s="17">
        <v>0.02</v>
      </c>
      <c r="N245" s="18">
        <v>8064</v>
      </c>
      <c r="O245" s="15"/>
      <c r="P245" s="19">
        <v>0</v>
      </c>
      <c r="Q245" s="19">
        <v>250000</v>
      </c>
      <c r="R245" s="24">
        <v>144522.74999999983</v>
      </c>
      <c r="S245" s="25">
        <f t="shared" si="39"/>
        <v>105477.25000000017</v>
      </c>
      <c r="T245" s="26">
        <f t="shared" si="40"/>
        <v>141688.97058823513</v>
      </c>
      <c r="U245" s="17">
        <v>0</v>
      </c>
      <c r="V245" s="24">
        <v>0</v>
      </c>
      <c r="W245" s="27">
        <f t="shared" si="37"/>
        <v>2833.779411764699</v>
      </c>
      <c r="X245" s="28">
        <f t="shared" si="42"/>
        <v>144522.74999999983</v>
      </c>
      <c r="Y245" s="17">
        <v>0.11940000000000001</v>
      </c>
      <c r="Z245" s="152">
        <f t="shared" si="38"/>
        <v>17256.01634999998</v>
      </c>
      <c r="AA245" s="17">
        <v>0</v>
      </c>
      <c r="AB245" s="28">
        <f t="shared" si="43"/>
        <v>144522.74999999983</v>
      </c>
      <c r="AC245" s="15"/>
    </row>
    <row r="246" spans="1:29" x14ac:dyDescent="0.3">
      <c r="A246" s="14" t="s">
        <v>271</v>
      </c>
      <c r="B246" s="15" t="s">
        <v>206</v>
      </c>
      <c r="C246" s="15" t="s">
        <v>228</v>
      </c>
      <c r="D246" s="15" t="s">
        <v>2830</v>
      </c>
      <c r="E246" s="15" t="s">
        <v>2837</v>
      </c>
      <c r="F246" s="15" t="s">
        <v>2837</v>
      </c>
      <c r="G246" s="16">
        <v>489</v>
      </c>
      <c r="H246" s="15" t="s">
        <v>2770</v>
      </c>
      <c r="I246" s="15" t="s">
        <v>2838</v>
      </c>
      <c r="J246" s="15"/>
      <c r="K246" s="15" t="s">
        <v>234</v>
      </c>
      <c r="L246" s="15" t="s">
        <v>212</v>
      </c>
      <c r="M246" s="17">
        <v>0.02</v>
      </c>
      <c r="N246" s="18">
        <v>7574</v>
      </c>
      <c r="O246" s="15"/>
      <c r="P246" s="19">
        <v>15726.78690000001</v>
      </c>
      <c r="Q246" s="19">
        <v>30600</v>
      </c>
      <c r="R246" s="24">
        <v>36272.200000000004</v>
      </c>
      <c r="S246" s="25">
        <f t="shared" si="39"/>
        <v>10054.586900000002</v>
      </c>
      <c r="T246" s="26">
        <f t="shared" si="40"/>
        <v>35560.980392156867</v>
      </c>
      <c r="U246" s="17">
        <v>0</v>
      </c>
      <c r="V246" s="24">
        <v>0</v>
      </c>
      <c r="W246" s="27">
        <f t="shared" si="37"/>
        <v>711.21960784313706</v>
      </c>
      <c r="X246" s="28">
        <f t="shared" si="42"/>
        <v>36272.200000000004</v>
      </c>
      <c r="Y246" s="17">
        <v>0.11940000000000001</v>
      </c>
      <c r="Z246" s="152">
        <f t="shared" si="38"/>
        <v>4330.9006800000006</v>
      </c>
      <c r="AA246" s="17">
        <v>0</v>
      </c>
      <c r="AB246" s="28">
        <f t="shared" si="43"/>
        <v>36272.200000000004</v>
      </c>
      <c r="AC246" s="15"/>
    </row>
    <row r="247" spans="1:29" x14ac:dyDescent="0.3">
      <c r="A247" s="14" t="s">
        <v>1884</v>
      </c>
      <c r="B247" s="15" t="s">
        <v>206</v>
      </c>
      <c r="C247" s="15" t="s">
        <v>228</v>
      </c>
      <c r="D247" s="15" t="s">
        <v>2830</v>
      </c>
      <c r="E247" s="15" t="s">
        <v>2839</v>
      </c>
      <c r="F247" s="15" t="s">
        <v>2840</v>
      </c>
      <c r="G247" s="16">
        <v>489</v>
      </c>
      <c r="H247" s="15" t="s">
        <v>2770</v>
      </c>
      <c r="I247" s="15" t="s">
        <v>2841</v>
      </c>
      <c r="J247" s="15"/>
      <c r="K247" s="15" t="s">
        <v>234</v>
      </c>
      <c r="L247" s="15" t="s">
        <v>337</v>
      </c>
      <c r="M247" s="17">
        <v>0</v>
      </c>
      <c r="N247" s="18">
        <v>7101</v>
      </c>
      <c r="O247" s="15"/>
      <c r="P247" s="19">
        <v>4151.0500000000029</v>
      </c>
      <c r="Q247" s="19">
        <v>14000</v>
      </c>
      <c r="R247" s="24">
        <v>14369.6</v>
      </c>
      <c r="S247" s="25">
        <f t="shared" si="39"/>
        <v>3781.4500000000025</v>
      </c>
      <c r="T247" s="26">
        <f t="shared" si="40"/>
        <v>14369.6</v>
      </c>
      <c r="U247" s="17">
        <v>0</v>
      </c>
      <c r="V247" s="24">
        <v>0</v>
      </c>
      <c r="W247" s="27">
        <f t="shared" si="37"/>
        <v>0</v>
      </c>
      <c r="X247" s="28">
        <f t="shared" si="42"/>
        <v>14369.6</v>
      </c>
      <c r="Y247" s="17">
        <v>0.11940000000000001</v>
      </c>
      <c r="Z247" s="152">
        <f t="shared" si="38"/>
        <v>1715.7302400000001</v>
      </c>
      <c r="AA247" s="17">
        <v>0</v>
      </c>
      <c r="AB247" s="28">
        <f t="shared" si="43"/>
        <v>14369.6</v>
      </c>
      <c r="AC247" s="15"/>
    </row>
    <row r="248" spans="1:29" x14ac:dyDescent="0.3">
      <c r="A248" s="14" t="s">
        <v>1884</v>
      </c>
      <c r="B248" s="15" t="s">
        <v>206</v>
      </c>
      <c r="C248" s="15" t="s">
        <v>228</v>
      </c>
      <c r="D248" s="15" t="s">
        <v>2830</v>
      </c>
      <c r="E248" s="15" t="s">
        <v>1635</v>
      </c>
      <c r="F248" s="15" t="s">
        <v>1635</v>
      </c>
      <c r="G248" s="16">
        <v>489</v>
      </c>
      <c r="H248" s="15" t="s">
        <v>2770</v>
      </c>
      <c r="I248" s="15" t="s">
        <v>2842</v>
      </c>
      <c r="J248" s="15"/>
      <c r="K248" s="15" t="s">
        <v>234</v>
      </c>
      <c r="L248" s="15" t="s">
        <v>337</v>
      </c>
      <c r="M248" s="17">
        <v>0</v>
      </c>
      <c r="N248" s="18">
        <v>7613</v>
      </c>
      <c r="O248" s="15"/>
      <c r="P248" s="19">
        <v>0</v>
      </c>
      <c r="Q248" s="19">
        <v>40000</v>
      </c>
      <c r="R248" s="24">
        <v>25358.035200000028</v>
      </c>
      <c r="S248" s="25">
        <f t="shared" si="39"/>
        <v>14641.964799999972</v>
      </c>
      <c r="T248" s="26">
        <f t="shared" si="40"/>
        <v>25358.035200000028</v>
      </c>
      <c r="U248" s="17">
        <v>0</v>
      </c>
      <c r="V248" s="24">
        <v>0</v>
      </c>
      <c r="W248" s="27">
        <f t="shared" si="37"/>
        <v>0</v>
      </c>
      <c r="X248" s="28">
        <f t="shared" si="42"/>
        <v>25358.035200000028</v>
      </c>
      <c r="Y248" s="17">
        <v>0.11940000000000001</v>
      </c>
      <c r="Z248" s="152">
        <f t="shared" si="38"/>
        <v>3027.7494028800033</v>
      </c>
      <c r="AA248" s="17">
        <v>0</v>
      </c>
      <c r="AB248" s="28">
        <f t="shared" si="43"/>
        <v>25358.035200000028</v>
      </c>
      <c r="AC248" s="15"/>
    </row>
    <row r="249" spans="1:29" x14ac:dyDescent="0.3">
      <c r="A249" s="14" t="s">
        <v>271</v>
      </c>
      <c r="B249" s="15" t="s">
        <v>206</v>
      </c>
      <c r="C249" s="15" t="s">
        <v>228</v>
      </c>
      <c r="D249" s="15" t="s">
        <v>2830</v>
      </c>
      <c r="E249" s="15" t="s">
        <v>2843</v>
      </c>
      <c r="F249" s="15" t="s">
        <v>2844</v>
      </c>
      <c r="G249" s="16">
        <v>489</v>
      </c>
      <c r="H249" s="15" t="s">
        <v>2770</v>
      </c>
      <c r="I249" s="15" t="s">
        <v>1898</v>
      </c>
      <c r="J249" s="15"/>
      <c r="K249" s="15" t="s">
        <v>234</v>
      </c>
      <c r="L249" s="15" t="s">
        <v>217</v>
      </c>
      <c r="M249" s="17">
        <v>0.98</v>
      </c>
      <c r="N249" s="18">
        <v>7841</v>
      </c>
      <c r="O249" s="15"/>
      <c r="P249" s="19">
        <v>94385.190000000177</v>
      </c>
      <c r="Q249" s="19">
        <v>200000</v>
      </c>
      <c r="R249" s="24">
        <v>248708</v>
      </c>
      <c r="S249" s="25">
        <f t="shared" si="39"/>
        <v>45677.190000000177</v>
      </c>
      <c r="T249" s="26">
        <f t="shared" si="40"/>
        <v>243733.84</v>
      </c>
      <c r="U249" s="17">
        <v>0</v>
      </c>
      <c r="V249" s="24">
        <v>0</v>
      </c>
      <c r="W249" s="27">
        <f t="shared" si="37"/>
        <v>4974.1600000000035</v>
      </c>
      <c r="X249" s="28">
        <f t="shared" si="42"/>
        <v>248708</v>
      </c>
      <c r="Y249" s="17">
        <v>0.11940000000000001</v>
      </c>
      <c r="Z249" s="152">
        <f t="shared" si="38"/>
        <v>29695.735200000003</v>
      </c>
      <c r="AA249" s="17">
        <v>0</v>
      </c>
      <c r="AB249" s="28">
        <f t="shared" si="43"/>
        <v>248708</v>
      </c>
      <c r="AC249" s="15"/>
    </row>
    <row r="250" spans="1:29" x14ac:dyDescent="0.3">
      <c r="A250" s="14" t="s">
        <v>1884</v>
      </c>
      <c r="B250" s="15" t="s">
        <v>206</v>
      </c>
      <c r="C250" s="15" t="s">
        <v>228</v>
      </c>
      <c r="D250" s="15" t="s">
        <v>2830</v>
      </c>
      <c r="E250" s="15" t="s">
        <v>2845</v>
      </c>
      <c r="F250" s="15" t="s">
        <v>2845</v>
      </c>
      <c r="G250" s="16">
        <v>489</v>
      </c>
      <c r="H250" s="15" t="s">
        <v>2770</v>
      </c>
      <c r="I250" s="15" t="s">
        <v>2846</v>
      </c>
      <c r="J250" s="15"/>
      <c r="K250" s="15" t="s">
        <v>234</v>
      </c>
      <c r="L250" s="15" t="s">
        <v>212</v>
      </c>
      <c r="M250" s="17">
        <v>0.02</v>
      </c>
      <c r="N250" s="18">
        <v>7756</v>
      </c>
      <c r="O250" s="15"/>
      <c r="P250" s="19">
        <v>297.600000000004</v>
      </c>
      <c r="Q250" s="19">
        <v>13960.5</v>
      </c>
      <c r="R250" s="24">
        <v>9264.8999999999978</v>
      </c>
      <c r="S250" s="25">
        <f t="shared" si="39"/>
        <v>4993.2000000000062</v>
      </c>
      <c r="T250" s="26">
        <f t="shared" si="40"/>
        <v>9083.235294117645</v>
      </c>
      <c r="U250" s="17">
        <v>0</v>
      </c>
      <c r="V250" s="24">
        <v>0</v>
      </c>
      <c r="W250" s="27">
        <f t="shared" si="37"/>
        <v>181.66470588235279</v>
      </c>
      <c r="X250" s="28">
        <f t="shared" si="42"/>
        <v>9264.8999999999978</v>
      </c>
      <c r="Y250" s="17">
        <v>0.11940000000000001</v>
      </c>
      <c r="Z250" s="152">
        <f t="shared" si="38"/>
        <v>1106.2290599999999</v>
      </c>
      <c r="AA250" s="17">
        <v>0</v>
      </c>
      <c r="AB250" s="28">
        <f t="shared" si="43"/>
        <v>9264.8999999999978</v>
      </c>
      <c r="AC250" s="15"/>
    </row>
    <row r="251" spans="1:29" x14ac:dyDescent="0.3">
      <c r="A251" s="14" t="s">
        <v>1884</v>
      </c>
      <c r="B251" s="15" t="s">
        <v>206</v>
      </c>
      <c r="C251" s="15" t="s">
        <v>228</v>
      </c>
      <c r="D251" s="15" t="s">
        <v>2830</v>
      </c>
      <c r="E251" s="15" t="s">
        <v>2845</v>
      </c>
      <c r="F251" s="15" t="s">
        <v>2845</v>
      </c>
      <c r="G251" s="16">
        <v>489</v>
      </c>
      <c r="H251" s="15" t="s">
        <v>2770</v>
      </c>
      <c r="I251" s="15" t="s">
        <v>2847</v>
      </c>
      <c r="J251" s="15"/>
      <c r="K251" s="15" t="s">
        <v>234</v>
      </c>
      <c r="L251" s="15" t="s">
        <v>212</v>
      </c>
      <c r="M251" s="17">
        <v>0.02</v>
      </c>
      <c r="N251" s="18">
        <v>7942</v>
      </c>
      <c r="O251" s="15"/>
      <c r="P251" s="19">
        <v>-1377.4</v>
      </c>
      <c r="Q251" s="19">
        <v>15372.3</v>
      </c>
      <c r="R251" s="24">
        <v>0</v>
      </c>
      <c r="S251" s="25">
        <f t="shared" si="39"/>
        <v>13994.9</v>
      </c>
      <c r="T251" s="26">
        <f t="shared" si="40"/>
        <v>0</v>
      </c>
      <c r="U251" s="17">
        <v>0</v>
      </c>
      <c r="V251" s="24">
        <v>0</v>
      </c>
      <c r="W251" s="27">
        <f t="shared" si="37"/>
        <v>0</v>
      </c>
      <c r="X251" s="28">
        <f t="shared" si="42"/>
        <v>0</v>
      </c>
      <c r="Y251" s="17">
        <v>0.11940000000000001</v>
      </c>
      <c r="Z251" s="152">
        <f t="shared" si="38"/>
        <v>0</v>
      </c>
      <c r="AA251" s="17">
        <v>0</v>
      </c>
      <c r="AB251" s="28">
        <f t="shared" si="43"/>
        <v>0</v>
      </c>
      <c r="AC251" s="15"/>
    </row>
    <row r="252" spans="1:29" x14ac:dyDescent="0.3">
      <c r="A252" s="14" t="s">
        <v>271</v>
      </c>
      <c r="B252" s="15" t="s">
        <v>206</v>
      </c>
      <c r="C252" s="15" t="s">
        <v>228</v>
      </c>
      <c r="D252" s="15" t="s">
        <v>2830</v>
      </c>
      <c r="E252" s="15" t="s">
        <v>2848</v>
      </c>
      <c r="F252" s="15" t="s">
        <v>2848</v>
      </c>
      <c r="G252" s="16">
        <v>489</v>
      </c>
      <c r="H252" s="15" t="s">
        <v>2770</v>
      </c>
      <c r="I252" s="15" t="s">
        <v>2849</v>
      </c>
      <c r="J252" s="15"/>
      <c r="K252" s="15" t="s">
        <v>234</v>
      </c>
      <c r="L252" s="15" t="s">
        <v>212</v>
      </c>
      <c r="M252" s="17">
        <v>0.02</v>
      </c>
      <c r="N252" s="18">
        <v>7155</v>
      </c>
      <c r="O252" s="15"/>
      <c r="P252" s="19">
        <v>21855.1</v>
      </c>
      <c r="Q252" s="19">
        <v>30000</v>
      </c>
      <c r="R252" s="24">
        <v>41506.5</v>
      </c>
      <c r="S252" s="25">
        <f t="shared" si="39"/>
        <v>10348.599999999999</v>
      </c>
      <c r="T252" s="26">
        <f t="shared" si="40"/>
        <v>40692.647058823532</v>
      </c>
      <c r="U252" s="17">
        <v>0</v>
      </c>
      <c r="V252" s="24">
        <v>0</v>
      </c>
      <c r="W252" s="27">
        <f t="shared" si="37"/>
        <v>813.85294117646845</v>
      </c>
      <c r="X252" s="28">
        <f t="shared" si="42"/>
        <v>41506.5</v>
      </c>
      <c r="Y252" s="17">
        <v>0.11940000000000001</v>
      </c>
      <c r="Z252" s="152">
        <f t="shared" si="38"/>
        <v>4955.8761000000004</v>
      </c>
      <c r="AA252" s="17">
        <v>0</v>
      </c>
      <c r="AB252" s="28">
        <f t="shared" si="43"/>
        <v>41506.5</v>
      </c>
      <c r="AC252" s="15"/>
    </row>
    <row r="253" spans="1:29" x14ac:dyDescent="0.3">
      <c r="A253" s="14" t="s">
        <v>271</v>
      </c>
      <c r="B253" s="15" t="s">
        <v>206</v>
      </c>
      <c r="C253" s="15" t="s">
        <v>228</v>
      </c>
      <c r="D253" s="15" t="s">
        <v>2830</v>
      </c>
      <c r="E253" s="15" t="s">
        <v>2850</v>
      </c>
      <c r="F253" s="15" t="s">
        <v>2851</v>
      </c>
      <c r="G253" s="16">
        <v>489</v>
      </c>
      <c r="H253" s="15" t="s">
        <v>2770</v>
      </c>
      <c r="I253" s="15" t="s">
        <v>2850</v>
      </c>
      <c r="J253" s="15"/>
      <c r="K253" s="15" t="s">
        <v>234</v>
      </c>
      <c r="L253" s="15" t="s">
        <v>337</v>
      </c>
      <c r="M253" s="17">
        <v>0</v>
      </c>
      <c r="N253" s="18">
        <v>7121</v>
      </c>
      <c r="O253" s="15"/>
      <c r="P253" s="19">
        <v>0</v>
      </c>
      <c r="Q253" s="19">
        <v>18000</v>
      </c>
      <c r="R253" s="24">
        <v>16699.87</v>
      </c>
      <c r="S253" s="25">
        <f t="shared" si="39"/>
        <v>1300.130000000001</v>
      </c>
      <c r="T253" s="26">
        <f t="shared" si="40"/>
        <v>16699.87</v>
      </c>
      <c r="U253" s="17">
        <v>0</v>
      </c>
      <c r="V253" s="24">
        <v>0</v>
      </c>
      <c r="W253" s="27">
        <f t="shared" si="37"/>
        <v>0</v>
      </c>
      <c r="X253" s="28">
        <f t="shared" si="42"/>
        <v>16699.87</v>
      </c>
      <c r="Y253" s="17">
        <v>0.11940000000000001</v>
      </c>
      <c r="Z253" s="152">
        <f t="shared" si="38"/>
        <v>1993.9644779999999</v>
      </c>
      <c r="AA253" s="17">
        <v>0</v>
      </c>
      <c r="AB253" s="28">
        <f t="shared" si="43"/>
        <v>16699.87</v>
      </c>
      <c r="AC253" s="15"/>
    </row>
    <row r="254" spans="1:29" x14ac:dyDescent="0.3">
      <c r="A254" s="14" t="s">
        <v>1884</v>
      </c>
      <c r="B254" s="15" t="s">
        <v>206</v>
      </c>
      <c r="C254" s="15" t="s">
        <v>228</v>
      </c>
      <c r="D254" s="15" t="s">
        <v>2830</v>
      </c>
      <c r="E254" s="15" t="s">
        <v>2852</v>
      </c>
      <c r="F254" s="15" t="s">
        <v>2852</v>
      </c>
      <c r="G254" s="16">
        <v>489</v>
      </c>
      <c r="H254" s="15" t="s">
        <v>2770</v>
      </c>
      <c r="I254" s="15" t="s">
        <v>2852</v>
      </c>
      <c r="J254" s="15"/>
      <c r="K254" s="15" t="s">
        <v>234</v>
      </c>
      <c r="L254" s="15" t="s">
        <v>212</v>
      </c>
      <c r="M254" s="17">
        <v>0.02</v>
      </c>
      <c r="N254" s="18">
        <v>139</v>
      </c>
      <c r="O254" s="15"/>
      <c r="P254" s="19">
        <v>71875.899999999965</v>
      </c>
      <c r="Q254" s="19">
        <v>102000</v>
      </c>
      <c r="R254" s="24">
        <v>110790.29999999999</v>
      </c>
      <c r="S254" s="25">
        <f t="shared" si="39"/>
        <v>63085.599999999977</v>
      </c>
      <c r="T254" s="26">
        <f t="shared" si="40"/>
        <v>108617.94117647057</v>
      </c>
      <c r="U254" s="17">
        <v>0</v>
      </c>
      <c r="V254" s="24">
        <v>0</v>
      </c>
      <c r="W254" s="27">
        <f t="shared" si="37"/>
        <v>2172.3588235294155</v>
      </c>
      <c r="X254" s="28">
        <f t="shared" si="42"/>
        <v>110790.29999999999</v>
      </c>
      <c r="Y254" s="17">
        <v>0.11940000000000001</v>
      </c>
      <c r="Z254" s="152">
        <f t="shared" si="38"/>
        <v>13228.36182</v>
      </c>
      <c r="AA254" s="17">
        <v>0</v>
      </c>
      <c r="AB254" s="28">
        <f t="shared" si="43"/>
        <v>110790.29999999999</v>
      </c>
      <c r="AC254" s="15"/>
    </row>
    <row r="255" spans="1:29" x14ac:dyDescent="0.3">
      <c r="A255" s="14" t="s">
        <v>271</v>
      </c>
      <c r="B255" s="15" t="s">
        <v>206</v>
      </c>
      <c r="C255" s="15" t="s">
        <v>228</v>
      </c>
      <c r="D255" s="15" t="s">
        <v>2830</v>
      </c>
      <c r="E255" s="15" t="s">
        <v>2853</v>
      </c>
      <c r="F255" s="15" t="s">
        <v>2853</v>
      </c>
      <c r="G255" s="16">
        <v>489</v>
      </c>
      <c r="H255" s="15" t="s">
        <v>2770</v>
      </c>
      <c r="I255" s="15" t="s">
        <v>2854</v>
      </c>
      <c r="J255" s="15"/>
      <c r="K255" s="15" t="s">
        <v>234</v>
      </c>
      <c r="L255" s="15" t="s">
        <v>337</v>
      </c>
      <c r="M255" s="17">
        <v>0</v>
      </c>
      <c r="N255" s="18">
        <v>7097</v>
      </c>
      <c r="O255" s="15"/>
      <c r="P255" s="19">
        <v>50157.889999999985</v>
      </c>
      <c r="Q255" s="19">
        <v>100000</v>
      </c>
      <c r="R255" s="24">
        <v>103875.40000000002</v>
      </c>
      <c r="S255" s="25">
        <f t="shared" si="39"/>
        <v>46282.489999999962</v>
      </c>
      <c r="T255" s="26">
        <f t="shared" si="40"/>
        <v>103875.40000000002</v>
      </c>
      <c r="U255" s="17">
        <v>0</v>
      </c>
      <c r="V255" s="24">
        <v>0</v>
      </c>
      <c r="W255" s="27">
        <f t="shared" si="37"/>
        <v>0</v>
      </c>
      <c r="X255" s="28">
        <f t="shared" si="42"/>
        <v>103875.40000000002</v>
      </c>
      <c r="Y255" s="17">
        <v>0.11940000000000001</v>
      </c>
      <c r="Z255" s="152">
        <f t="shared" si="38"/>
        <v>12402.722760000004</v>
      </c>
      <c r="AA255" s="17">
        <v>0</v>
      </c>
      <c r="AB255" s="28">
        <f t="shared" si="43"/>
        <v>103875.40000000002</v>
      </c>
      <c r="AC255" s="15"/>
    </row>
    <row r="256" spans="1:29" x14ac:dyDescent="0.3">
      <c r="A256" s="14" t="s">
        <v>271</v>
      </c>
      <c r="B256" s="15" t="s">
        <v>206</v>
      </c>
      <c r="C256" s="15" t="s">
        <v>228</v>
      </c>
      <c r="D256" s="15" t="s">
        <v>235</v>
      </c>
      <c r="E256" s="15" t="s">
        <v>2855</v>
      </c>
      <c r="F256" s="15" t="s">
        <v>2855</v>
      </c>
      <c r="G256" s="16">
        <v>489</v>
      </c>
      <c r="H256" s="15" t="s">
        <v>2770</v>
      </c>
      <c r="I256" s="15" t="s">
        <v>2855</v>
      </c>
      <c r="J256" s="15"/>
      <c r="K256" s="15" t="s">
        <v>234</v>
      </c>
      <c r="L256" s="15" t="s">
        <v>212</v>
      </c>
      <c r="M256" s="17">
        <v>0.02</v>
      </c>
      <c r="N256" s="18">
        <v>7963</v>
      </c>
      <c r="O256" s="15"/>
      <c r="P256" s="19">
        <v>2886.6567000000323</v>
      </c>
      <c r="Q256" s="19">
        <v>40800</v>
      </c>
      <c r="R256" s="24">
        <v>34422.499999999993</v>
      </c>
      <c r="S256" s="25">
        <f t="shared" si="39"/>
        <v>9264.1567000000432</v>
      </c>
      <c r="T256" s="26">
        <f t="shared" si="40"/>
        <v>33747.549019607839</v>
      </c>
      <c r="U256" s="17">
        <v>0</v>
      </c>
      <c r="V256" s="24">
        <v>0</v>
      </c>
      <c r="W256" s="27">
        <f t="shared" si="37"/>
        <v>674.95098039215372</v>
      </c>
      <c r="X256" s="28">
        <f t="shared" si="42"/>
        <v>34422.499999999993</v>
      </c>
      <c r="Y256" s="17">
        <v>0.11940000000000001</v>
      </c>
      <c r="Z256" s="152">
        <f t="shared" si="38"/>
        <v>4110.0464999999995</v>
      </c>
      <c r="AA256" s="17">
        <v>0</v>
      </c>
      <c r="AB256" s="28">
        <f t="shared" si="43"/>
        <v>34422.499999999993</v>
      </c>
      <c r="AC256" s="15"/>
    </row>
    <row r="257" spans="1:29" x14ac:dyDescent="0.3">
      <c r="A257" s="14" t="s">
        <v>1884</v>
      </c>
      <c r="B257" s="15" t="s">
        <v>206</v>
      </c>
      <c r="C257" s="15" t="s">
        <v>228</v>
      </c>
      <c r="D257" s="15" t="s">
        <v>235</v>
      </c>
      <c r="E257" s="15" t="s">
        <v>2856</v>
      </c>
      <c r="F257" s="15" t="s">
        <v>2856</v>
      </c>
      <c r="G257" s="16">
        <v>489</v>
      </c>
      <c r="H257" s="15" t="s">
        <v>2770</v>
      </c>
      <c r="I257" s="15" t="s">
        <v>2857</v>
      </c>
      <c r="J257" s="15"/>
      <c r="K257" s="15" t="s">
        <v>234</v>
      </c>
      <c r="L257" s="15" t="s">
        <v>337</v>
      </c>
      <c r="M257" s="17">
        <v>0</v>
      </c>
      <c r="N257" s="18">
        <v>7457</v>
      </c>
      <c r="O257" s="15"/>
      <c r="P257" s="19">
        <v>13128.599999999962</v>
      </c>
      <c r="Q257" s="19">
        <v>11217.48</v>
      </c>
      <c r="R257" s="24">
        <v>0</v>
      </c>
      <c r="S257" s="25">
        <f t="shared" si="39"/>
        <v>24346.079999999962</v>
      </c>
      <c r="T257" s="26">
        <f t="shared" si="40"/>
        <v>0</v>
      </c>
      <c r="U257" s="17">
        <v>0</v>
      </c>
      <c r="V257" s="24">
        <v>0</v>
      </c>
      <c r="W257" s="27">
        <f t="shared" si="37"/>
        <v>0</v>
      </c>
      <c r="X257" s="28">
        <f t="shared" si="42"/>
        <v>0</v>
      </c>
      <c r="Y257" s="17">
        <v>0.11940000000000001</v>
      </c>
      <c r="Z257" s="152">
        <f t="shared" si="38"/>
        <v>0</v>
      </c>
      <c r="AA257" s="17">
        <v>0</v>
      </c>
      <c r="AB257" s="28">
        <f t="shared" si="43"/>
        <v>0</v>
      </c>
      <c r="AC257" s="15"/>
    </row>
    <row r="258" spans="1:29" x14ac:dyDescent="0.3">
      <c r="A258" s="14" t="s">
        <v>271</v>
      </c>
      <c r="B258" s="15" t="s">
        <v>206</v>
      </c>
      <c r="C258" s="15" t="s">
        <v>228</v>
      </c>
      <c r="D258" s="15" t="s">
        <v>235</v>
      </c>
      <c r="E258" s="15" t="s">
        <v>1516</v>
      </c>
      <c r="F258" s="15" t="s">
        <v>1517</v>
      </c>
      <c r="G258" s="16">
        <v>489</v>
      </c>
      <c r="H258" s="15" t="s">
        <v>2770</v>
      </c>
      <c r="I258" s="15" t="s">
        <v>2858</v>
      </c>
      <c r="J258" s="15"/>
      <c r="K258" s="15" t="s">
        <v>234</v>
      </c>
      <c r="L258" s="15" t="s">
        <v>212</v>
      </c>
      <c r="M258" s="17">
        <v>0.02</v>
      </c>
      <c r="N258" s="18">
        <v>8152</v>
      </c>
      <c r="O258" s="15"/>
      <c r="P258" s="19">
        <v>0</v>
      </c>
      <c r="Q258" s="19">
        <v>5100</v>
      </c>
      <c r="R258" s="24">
        <v>656</v>
      </c>
      <c r="S258" s="25">
        <f t="shared" si="39"/>
        <v>4444</v>
      </c>
      <c r="T258" s="26">
        <f t="shared" si="40"/>
        <v>643.13725490196077</v>
      </c>
      <c r="U258" s="17">
        <v>0</v>
      </c>
      <c r="V258" s="24">
        <v>0</v>
      </c>
      <c r="W258" s="27">
        <f t="shared" si="37"/>
        <v>12.862745098039227</v>
      </c>
      <c r="X258" s="28">
        <f t="shared" si="42"/>
        <v>656</v>
      </c>
      <c r="Y258" s="17">
        <v>0.11940000000000001</v>
      </c>
      <c r="Z258" s="152">
        <f t="shared" si="38"/>
        <v>78.326400000000007</v>
      </c>
      <c r="AA258" s="17">
        <v>0</v>
      </c>
      <c r="AB258" s="28">
        <f t="shared" si="43"/>
        <v>656</v>
      </c>
      <c r="AC258" s="15"/>
    </row>
    <row r="259" spans="1:29" x14ac:dyDescent="0.3">
      <c r="A259" s="14" t="s">
        <v>271</v>
      </c>
      <c r="B259" s="15" t="s">
        <v>206</v>
      </c>
      <c r="C259" s="15" t="s">
        <v>228</v>
      </c>
      <c r="D259" s="15" t="s">
        <v>235</v>
      </c>
      <c r="E259" s="15" t="s">
        <v>1516</v>
      </c>
      <c r="F259" s="15" t="s">
        <v>1517</v>
      </c>
      <c r="G259" s="16">
        <v>489</v>
      </c>
      <c r="H259" s="15" t="s">
        <v>2770</v>
      </c>
      <c r="I259" s="15" t="s">
        <v>2859</v>
      </c>
      <c r="J259" s="15"/>
      <c r="K259" s="15" t="s">
        <v>234</v>
      </c>
      <c r="L259" s="15" t="s">
        <v>212</v>
      </c>
      <c r="M259" s="17">
        <v>0.02</v>
      </c>
      <c r="N259" s="18">
        <v>8150</v>
      </c>
      <c r="O259" s="15"/>
      <c r="P259" s="19">
        <v>0</v>
      </c>
      <c r="Q259" s="19">
        <v>15300</v>
      </c>
      <c r="R259" s="24">
        <v>3826.7000000000003</v>
      </c>
      <c r="S259" s="25">
        <f t="shared" si="39"/>
        <v>11473.3</v>
      </c>
      <c r="T259" s="26">
        <f t="shared" si="40"/>
        <v>3751.666666666667</v>
      </c>
      <c r="U259" s="17">
        <v>0</v>
      </c>
      <c r="V259" s="24">
        <v>0</v>
      </c>
      <c r="W259" s="27">
        <f t="shared" si="37"/>
        <v>75.033333333333303</v>
      </c>
      <c r="X259" s="28">
        <f t="shared" si="42"/>
        <v>3826.7000000000003</v>
      </c>
      <c r="Y259" s="17">
        <v>0.11940000000000001</v>
      </c>
      <c r="Z259" s="152">
        <f t="shared" si="38"/>
        <v>456.90798000000007</v>
      </c>
      <c r="AA259" s="17">
        <v>0</v>
      </c>
      <c r="AB259" s="28">
        <f t="shared" si="43"/>
        <v>3826.7000000000003</v>
      </c>
      <c r="AC259" s="15"/>
    </row>
    <row r="260" spans="1:29" x14ac:dyDescent="0.3">
      <c r="A260" s="14" t="s">
        <v>1884</v>
      </c>
      <c r="B260" s="15" t="s">
        <v>206</v>
      </c>
      <c r="C260" s="15" t="s">
        <v>228</v>
      </c>
      <c r="D260" s="15" t="s">
        <v>235</v>
      </c>
      <c r="E260" s="15" t="s">
        <v>1471</v>
      </c>
      <c r="F260" s="15" t="s">
        <v>1471</v>
      </c>
      <c r="G260" s="16">
        <v>489</v>
      </c>
      <c r="H260" s="15" t="s">
        <v>2770</v>
      </c>
      <c r="I260" s="15" t="s">
        <v>2860</v>
      </c>
      <c r="J260" s="15"/>
      <c r="K260" s="15" t="s">
        <v>234</v>
      </c>
      <c r="L260" s="15" t="s">
        <v>212</v>
      </c>
      <c r="M260" s="17">
        <v>0.02</v>
      </c>
      <c r="N260" s="18">
        <v>7957</v>
      </c>
      <c r="O260" s="15"/>
      <c r="P260" s="19">
        <v>26839</v>
      </c>
      <c r="Q260" s="19">
        <v>-25302.3</v>
      </c>
      <c r="R260" s="24">
        <v>1536.7</v>
      </c>
      <c r="S260" s="25">
        <f t="shared" si="39"/>
        <v>0</v>
      </c>
      <c r="T260" s="26">
        <f t="shared" si="40"/>
        <v>1506.5686274509803</v>
      </c>
      <c r="U260" s="17">
        <v>0</v>
      </c>
      <c r="V260" s="24">
        <v>0</v>
      </c>
      <c r="W260" s="27">
        <f t="shared" ref="W260:W323" si="44">IF(L260="返现",T260*M260,R260-T260)</f>
        <v>30.131372549019716</v>
      </c>
      <c r="X260" s="28">
        <f t="shared" si="42"/>
        <v>1536.7</v>
      </c>
      <c r="Y260" s="17">
        <v>0.11940000000000001</v>
      </c>
      <c r="Z260" s="152">
        <f t="shared" ref="Z260:Z323" si="45">X260*Y260</f>
        <v>183.48198000000002</v>
      </c>
      <c r="AA260" s="17">
        <v>0</v>
      </c>
      <c r="AB260" s="28">
        <f t="shared" si="43"/>
        <v>1536.7</v>
      </c>
      <c r="AC260" s="15"/>
    </row>
    <row r="261" spans="1:29" x14ac:dyDescent="0.3">
      <c r="A261" s="14" t="s">
        <v>271</v>
      </c>
      <c r="B261" s="15" t="s">
        <v>206</v>
      </c>
      <c r="C261" s="15" t="s">
        <v>228</v>
      </c>
      <c r="D261" s="15" t="s">
        <v>235</v>
      </c>
      <c r="E261" s="15" t="s">
        <v>1471</v>
      </c>
      <c r="F261" s="15" t="s">
        <v>1471</v>
      </c>
      <c r="G261" s="16">
        <v>489</v>
      </c>
      <c r="H261" s="15" t="s">
        <v>2770</v>
      </c>
      <c r="I261" s="15" t="s">
        <v>2861</v>
      </c>
      <c r="J261" s="15"/>
      <c r="K261" s="15" t="s">
        <v>234</v>
      </c>
      <c r="L261" s="15" t="s">
        <v>212</v>
      </c>
      <c r="M261" s="17">
        <v>0.02</v>
      </c>
      <c r="N261" s="18">
        <v>8051</v>
      </c>
      <c r="O261" s="15"/>
      <c r="P261" s="19">
        <v>33521.5</v>
      </c>
      <c r="Q261" s="19">
        <v>-26758.400000000001</v>
      </c>
      <c r="R261" s="24">
        <v>6763.0999999999985</v>
      </c>
      <c r="S261" s="25">
        <f t="shared" ref="S261:S324" si="46">P261+Q261-R261</f>
        <v>0</v>
      </c>
      <c r="T261" s="26">
        <f t="shared" ref="T261:T324" si="47">IF(L261="折扣",R261/(1+AA261)*M261,IF(L261="返现",R261/(1+AA261),R261/(1+M261+AA261)))</f>
        <v>6630.49019607843</v>
      </c>
      <c r="U261" s="17">
        <v>0</v>
      </c>
      <c r="V261" s="24">
        <v>0</v>
      </c>
      <c r="W261" s="27">
        <f t="shared" si="44"/>
        <v>132.60980392156853</v>
      </c>
      <c r="X261" s="28">
        <f t="shared" si="42"/>
        <v>6763.0999999999985</v>
      </c>
      <c r="Y261" s="17">
        <v>0.11940000000000001</v>
      </c>
      <c r="Z261" s="152">
        <f t="shared" si="45"/>
        <v>807.51413999999988</v>
      </c>
      <c r="AA261" s="17">
        <v>0</v>
      </c>
      <c r="AB261" s="28">
        <f t="shared" si="43"/>
        <v>6763.0999999999985</v>
      </c>
      <c r="AC261" s="15"/>
    </row>
    <row r="262" spans="1:29" x14ac:dyDescent="0.3">
      <c r="A262" s="14" t="s">
        <v>1884</v>
      </c>
      <c r="B262" s="15" t="s">
        <v>206</v>
      </c>
      <c r="C262" s="15" t="s">
        <v>228</v>
      </c>
      <c r="D262" s="15" t="s">
        <v>235</v>
      </c>
      <c r="E262" s="15" t="s">
        <v>1471</v>
      </c>
      <c r="F262" s="15" t="s">
        <v>1471</v>
      </c>
      <c r="G262" s="16">
        <v>489</v>
      </c>
      <c r="H262" s="15" t="s">
        <v>2770</v>
      </c>
      <c r="I262" s="15" t="s">
        <v>2862</v>
      </c>
      <c r="J262" s="15"/>
      <c r="K262" s="15" t="s">
        <v>234</v>
      </c>
      <c r="L262" s="15" t="s">
        <v>212</v>
      </c>
      <c r="M262" s="17">
        <v>0.02</v>
      </c>
      <c r="N262" s="18">
        <v>8158</v>
      </c>
      <c r="O262" s="15"/>
      <c r="P262" s="19">
        <v>0</v>
      </c>
      <c r="Q262" s="19">
        <v>10000</v>
      </c>
      <c r="R262" s="24">
        <v>36.5</v>
      </c>
      <c r="S262" s="25">
        <f t="shared" si="46"/>
        <v>9963.5</v>
      </c>
      <c r="T262" s="26">
        <f t="shared" si="47"/>
        <v>35.784313725490193</v>
      </c>
      <c r="U262" s="17">
        <v>0</v>
      </c>
      <c r="V262" s="24">
        <v>0</v>
      </c>
      <c r="W262" s="27">
        <f t="shared" si="44"/>
        <v>0.71568627450980671</v>
      </c>
      <c r="X262" s="28">
        <f t="shared" si="42"/>
        <v>36.5</v>
      </c>
      <c r="Y262" s="17">
        <v>0.11940000000000001</v>
      </c>
      <c r="Z262" s="152">
        <f t="shared" si="45"/>
        <v>4.3581000000000003</v>
      </c>
      <c r="AA262" s="17">
        <v>0</v>
      </c>
      <c r="AB262" s="28">
        <f t="shared" si="43"/>
        <v>36.5</v>
      </c>
      <c r="AC262" s="15"/>
    </row>
    <row r="263" spans="1:29" x14ac:dyDescent="0.3">
      <c r="A263" s="14" t="s">
        <v>271</v>
      </c>
      <c r="B263" s="15" t="s">
        <v>206</v>
      </c>
      <c r="C263" s="15" t="s">
        <v>228</v>
      </c>
      <c r="D263" s="15" t="s">
        <v>235</v>
      </c>
      <c r="E263" s="15" t="s">
        <v>1471</v>
      </c>
      <c r="F263" s="15" t="s">
        <v>1471</v>
      </c>
      <c r="G263" s="16">
        <v>489</v>
      </c>
      <c r="H263" s="15" t="s">
        <v>2770</v>
      </c>
      <c r="I263" s="15" t="s">
        <v>2863</v>
      </c>
      <c r="J263" s="15"/>
      <c r="K263" s="15" t="s">
        <v>234</v>
      </c>
      <c r="L263" s="15" t="s">
        <v>212</v>
      </c>
      <c r="M263" s="17">
        <v>0.02</v>
      </c>
      <c r="N263" s="18">
        <v>7969</v>
      </c>
      <c r="O263" s="15"/>
      <c r="P263" s="19">
        <v>5684.5</v>
      </c>
      <c r="Q263" s="19">
        <v>-5684.5</v>
      </c>
      <c r="R263" s="24">
        <v>0</v>
      </c>
      <c r="S263" s="25">
        <f t="shared" si="46"/>
        <v>0</v>
      </c>
      <c r="T263" s="26">
        <f t="shared" si="47"/>
        <v>0</v>
      </c>
      <c r="U263" s="17">
        <v>0</v>
      </c>
      <c r="V263" s="24">
        <v>0</v>
      </c>
      <c r="W263" s="27">
        <f t="shared" si="44"/>
        <v>0</v>
      </c>
      <c r="X263" s="28">
        <f t="shared" si="42"/>
        <v>0</v>
      </c>
      <c r="Y263" s="17">
        <v>0.11940000000000001</v>
      </c>
      <c r="Z263" s="152">
        <f t="shared" si="45"/>
        <v>0</v>
      </c>
      <c r="AA263" s="17">
        <v>0</v>
      </c>
      <c r="AB263" s="28">
        <f t="shared" si="43"/>
        <v>0</v>
      </c>
      <c r="AC263" s="15"/>
    </row>
    <row r="264" spans="1:29" x14ac:dyDescent="0.3">
      <c r="A264" s="14" t="s">
        <v>271</v>
      </c>
      <c r="B264" s="15" t="s">
        <v>206</v>
      </c>
      <c r="C264" s="15" t="s">
        <v>228</v>
      </c>
      <c r="D264" s="15" t="s">
        <v>235</v>
      </c>
      <c r="E264" s="15" t="s">
        <v>1471</v>
      </c>
      <c r="F264" s="15" t="s">
        <v>1471</v>
      </c>
      <c r="G264" s="16">
        <v>489</v>
      </c>
      <c r="H264" s="15" t="s">
        <v>2770</v>
      </c>
      <c r="I264" s="15" t="s">
        <v>2864</v>
      </c>
      <c r="J264" s="15"/>
      <c r="K264" s="15" t="s">
        <v>234</v>
      </c>
      <c r="L264" s="15" t="s">
        <v>212</v>
      </c>
      <c r="M264" s="17">
        <v>0.02</v>
      </c>
      <c r="N264" s="18">
        <v>7927</v>
      </c>
      <c r="O264" s="15"/>
      <c r="P264" s="19">
        <v>6534.5</v>
      </c>
      <c r="Q264" s="19">
        <v>-6534.5</v>
      </c>
      <c r="R264" s="24">
        <v>0</v>
      </c>
      <c r="S264" s="25">
        <f t="shared" si="46"/>
        <v>0</v>
      </c>
      <c r="T264" s="26">
        <f t="shared" si="47"/>
        <v>0</v>
      </c>
      <c r="U264" s="17">
        <v>0</v>
      </c>
      <c r="V264" s="24">
        <v>0</v>
      </c>
      <c r="W264" s="27">
        <f t="shared" si="44"/>
        <v>0</v>
      </c>
      <c r="X264" s="28">
        <f t="shared" si="42"/>
        <v>0</v>
      </c>
      <c r="Y264" s="17">
        <v>0.11940000000000001</v>
      </c>
      <c r="Z264" s="152">
        <f t="shared" si="45"/>
        <v>0</v>
      </c>
      <c r="AA264" s="17">
        <v>0</v>
      </c>
      <c r="AB264" s="28">
        <f t="shared" si="43"/>
        <v>0</v>
      </c>
      <c r="AC264" s="15"/>
    </row>
    <row r="265" spans="1:29" x14ac:dyDescent="0.3">
      <c r="A265" s="14" t="s">
        <v>271</v>
      </c>
      <c r="B265" s="15" t="s">
        <v>206</v>
      </c>
      <c r="C265" s="15" t="s">
        <v>228</v>
      </c>
      <c r="D265" s="15" t="s">
        <v>235</v>
      </c>
      <c r="E265" s="15" t="s">
        <v>1471</v>
      </c>
      <c r="F265" s="15" t="s">
        <v>1471</v>
      </c>
      <c r="G265" s="16">
        <v>489</v>
      </c>
      <c r="H265" s="15" t="s">
        <v>2770</v>
      </c>
      <c r="I265" s="15" t="s">
        <v>2865</v>
      </c>
      <c r="J265" s="15"/>
      <c r="K265" s="15" t="s">
        <v>234</v>
      </c>
      <c r="L265" s="15" t="s">
        <v>212</v>
      </c>
      <c r="M265" s="17">
        <v>0.02</v>
      </c>
      <c r="N265" s="18">
        <v>7956</v>
      </c>
      <c r="O265" s="15"/>
      <c r="P265" s="19">
        <v>59739.5</v>
      </c>
      <c r="Q265" s="19">
        <v>-18742.599999999999</v>
      </c>
      <c r="R265" s="24">
        <v>31108.5</v>
      </c>
      <c r="S265" s="25">
        <f t="shared" si="46"/>
        <v>9888.4000000000015</v>
      </c>
      <c r="T265" s="26">
        <f t="shared" si="47"/>
        <v>30498.529411764706</v>
      </c>
      <c r="U265" s="17">
        <v>0</v>
      </c>
      <c r="V265" s="24">
        <v>0</v>
      </c>
      <c r="W265" s="27">
        <f t="shared" si="44"/>
        <v>609.97058823529369</v>
      </c>
      <c r="X265" s="28">
        <f t="shared" si="42"/>
        <v>31108.5</v>
      </c>
      <c r="Y265" s="17">
        <v>0.11940000000000001</v>
      </c>
      <c r="Z265" s="152">
        <f t="shared" si="45"/>
        <v>3714.3549000000003</v>
      </c>
      <c r="AA265" s="17">
        <v>0</v>
      </c>
      <c r="AB265" s="28">
        <f t="shared" si="43"/>
        <v>31108.5</v>
      </c>
      <c r="AC265" s="15"/>
    </row>
    <row r="266" spans="1:29" x14ac:dyDescent="0.3">
      <c r="A266" s="14" t="s">
        <v>271</v>
      </c>
      <c r="B266" s="15" t="s">
        <v>206</v>
      </c>
      <c r="C266" s="15" t="s">
        <v>228</v>
      </c>
      <c r="D266" s="15" t="s">
        <v>235</v>
      </c>
      <c r="E266" s="15" t="s">
        <v>1471</v>
      </c>
      <c r="F266" s="15" t="s">
        <v>1471</v>
      </c>
      <c r="G266" s="16">
        <v>489</v>
      </c>
      <c r="H266" s="15" t="s">
        <v>2770</v>
      </c>
      <c r="I266" s="15" t="s">
        <v>2866</v>
      </c>
      <c r="J266" s="15"/>
      <c r="K266" s="15" t="s">
        <v>234</v>
      </c>
      <c r="L266" s="15" t="s">
        <v>212</v>
      </c>
      <c r="M266" s="17">
        <v>0.02</v>
      </c>
      <c r="N266" s="18">
        <v>7945</v>
      </c>
      <c r="O266" s="15"/>
      <c r="P266" s="19">
        <v>75379.600000000006</v>
      </c>
      <c r="Q266" s="19">
        <v>-75379.600000000006</v>
      </c>
      <c r="R266" s="24">
        <v>0</v>
      </c>
      <c r="S266" s="25">
        <f t="shared" si="46"/>
        <v>0</v>
      </c>
      <c r="T266" s="26">
        <f t="shared" si="47"/>
        <v>0</v>
      </c>
      <c r="U266" s="17">
        <v>0</v>
      </c>
      <c r="V266" s="24">
        <v>0</v>
      </c>
      <c r="W266" s="27">
        <f t="shared" si="44"/>
        <v>0</v>
      </c>
      <c r="X266" s="28">
        <f t="shared" si="42"/>
        <v>0</v>
      </c>
      <c r="Y266" s="17">
        <v>0.11940000000000001</v>
      </c>
      <c r="Z266" s="152">
        <f t="shared" si="45"/>
        <v>0</v>
      </c>
      <c r="AA266" s="17">
        <v>0</v>
      </c>
      <c r="AB266" s="28">
        <f t="shared" si="43"/>
        <v>0</v>
      </c>
      <c r="AC266" s="15"/>
    </row>
    <row r="267" spans="1:29" x14ac:dyDescent="0.3">
      <c r="A267" s="14" t="s">
        <v>271</v>
      </c>
      <c r="B267" s="15" t="s">
        <v>206</v>
      </c>
      <c r="C267" s="15" t="s">
        <v>228</v>
      </c>
      <c r="D267" s="15" t="s">
        <v>235</v>
      </c>
      <c r="E267" s="15" t="s">
        <v>2867</v>
      </c>
      <c r="F267" s="15" t="s">
        <v>2868</v>
      </c>
      <c r="G267" s="16">
        <v>489</v>
      </c>
      <c r="H267" s="15" t="s">
        <v>2770</v>
      </c>
      <c r="I267" s="15" t="s">
        <v>2869</v>
      </c>
      <c r="J267" s="15"/>
      <c r="K267" s="15" t="s">
        <v>234</v>
      </c>
      <c r="L267" s="15" t="s">
        <v>212</v>
      </c>
      <c r="M267" s="17">
        <v>0.02</v>
      </c>
      <c r="N267" s="18">
        <v>8156</v>
      </c>
      <c r="O267" s="15"/>
      <c r="P267" s="19">
        <v>0</v>
      </c>
      <c r="Q267" s="19">
        <v>6000</v>
      </c>
      <c r="R267" s="24">
        <v>2683</v>
      </c>
      <c r="S267" s="25">
        <f t="shared" si="46"/>
        <v>3317</v>
      </c>
      <c r="T267" s="26">
        <f t="shared" si="47"/>
        <v>2630.3921568627452</v>
      </c>
      <c r="U267" s="17">
        <v>0</v>
      </c>
      <c r="V267" s="24">
        <v>0</v>
      </c>
      <c r="W267" s="27">
        <f t="shared" si="44"/>
        <v>52.607843137254804</v>
      </c>
      <c r="X267" s="28">
        <f t="shared" si="42"/>
        <v>2683</v>
      </c>
      <c r="Y267" s="17">
        <v>0.11940000000000001</v>
      </c>
      <c r="Z267" s="152">
        <f t="shared" si="45"/>
        <v>320.35020000000003</v>
      </c>
      <c r="AA267" s="17">
        <v>0</v>
      </c>
      <c r="AB267" s="28">
        <f t="shared" si="43"/>
        <v>2683</v>
      </c>
      <c r="AC267" s="15"/>
    </row>
    <row r="268" spans="1:29" x14ac:dyDescent="0.3">
      <c r="A268" s="14" t="s">
        <v>271</v>
      </c>
      <c r="B268" s="15" t="s">
        <v>206</v>
      </c>
      <c r="C268" s="15" t="s">
        <v>228</v>
      </c>
      <c r="D268" s="15" t="s">
        <v>235</v>
      </c>
      <c r="E268" s="15" t="s">
        <v>2870</v>
      </c>
      <c r="F268" s="15" t="s">
        <v>2871</v>
      </c>
      <c r="G268" s="16">
        <v>489</v>
      </c>
      <c r="H268" s="15" t="s">
        <v>2770</v>
      </c>
      <c r="I268" s="15" t="s">
        <v>2872</v>
      </c>
      <c r="J268" s="15"/>
      <c r="K268" s="15" t="s">
        <v>234</v>
      </c>
      <c r="L268" s="15" t="s">
        <v>337</v>
      </c>
      <c r="M268" s="17">
        <v>0</v>
      </c>
      <c r="N268" s="18">
        <v>8004</v>
      </c>
      <c r="O268" s="15"/>
      <c r="P268" s="19">
        <v>0</v>
      </c>
      <c r="Q268" s="19">
        <v>10000</v>
      </c>
      <c r="R268" s="24">
        <v>2352.3999999999996</v>
      </c>
      <c r="S268" s="25">
        <f t="shared" si="46"/>
        <v>7647.6</v>
      </c>
      <c r="T268" s="26">
        <f t="shared" si="47"/>
        <v>2352.3999999999996</v>
      </c>
      <c r="U268" s="17">
        <v>0</v>
      </c>
      <c r="V268" s="24">
        <v>0</v>
      </c>
      <c r="W268" s="27">
        <f t="shared" si="44"/>
        <v>0</v>
      </c>
      <c r="X268" s="28">
        <f t="shared" si="42"/>
        <v>2352.3999999999996</v>
      </c>
      <c r="Y268" s="17">
        <v>0.11940000000000001</v>
      </c>
      <c r="Z268" s="152">
        <f t="shared" si="45"/>
        <v>280.87655999999998</v>
      </c>
      <c r="AA268" s="17">
        <v>0</v>
      </c>
      <c r="AB268" s="28">
        <f t="shared" si="43"/>
        <v>2352.3999999999996</v>
      </c>
      <c r="AC268" s="15"/>
    </row>
    <row r="269" spans="1:29" x14ac:dyDescent="0.3">
      <c r="A269" s="14" t="s">
        <v>271</v>
      </c>
      <c r="B269" s="15" t="s">
        <v>206</v>
      </c>
      <c r="C269" s="15" t="s">
        <v>228</v>
      </c>
      <c r="D269" s="15" t="s">
        <v>235</v>
      </c>
      <c r="E269" s="15" t="s">
        <v>2873</v>
      </c>
      <c r="F269" s="15" t="s">
        <v>2873</v>
      </c>
      <c r="G269" s="16">
        <v>489</v>
      </c>
      <c r="H269" s="15" t="s">
        <v>2770</v>
      </c>
      <c r="I269" s="15" t="s">
        <v>2874</v>
      </c>
      <c r="J269" s="15"/>
      <c r="K269" s="15" t="s">
        <v>234</v>
      </c>
      <c r="L269" s="15" t="s">
        <v>212</v>
      </c>
      <c r="M269" s="17">
        <v>0.02</v>
      </c>
      <c r="N269" s="18">
        <v>8045</v>
      </c>
      <c r="O269" s="15"/>
      <c r="P269" s="19">
        <v>12232.050000000007</v>
      </c>
      <c r="Q269" s="19">
        <v>10000</v>
      </c>
      <c r="R269" s="24">
        <v>17125.929999999997</v>
      </c>
      <c r="S269" s="25">
        <f t="shared" si="46"/>
        <v>5106.1200000000099</v>
      </c>
      <c r="T269" s="26">
        <f t="shared" si="47"/>
        <v>16790.127450980388</v>
      </c>
      <c r="U269" s="17">
        <v>0</v>
      </c>
      <c r="V269" s="24">
        <v>0</v>
      </c>
      <c r="W269" s="27">
        <f t="shared" si="44"/>
        <v>335.8025490196087</v>
      </c>
      <c r="X269" s="28">
        <f t="shared" ref="X269:X332" si="48">R269</f>
        <v>17125.929999999997</v>
      </c>
      <c r="Y269" s="17">
        <v>0.11940000000000001</v>
      </c>
      <c r="Z269" s="152">
        <f t="shared" si="45"/>
        <v>2044.8360419999997</v>
      </c>
      <c r="AA269" s="17">
        <v>0</v>
      </c>
      <c r="AB269" s="28">
        <f t="shared" ref="AB269:AB332" si="49">X269</f>
        <v>17125.929999999997</v>
      </c>
      <c r="AC269" s="15"/>
    </row>
    <row r="270" spans="1:29" x14ac:dyDescent="0.3">
      <c r="A270" s="14" t="s">
        <v>271</v>
      </c>
      <c r="B270" s="15" t="s">
        <v>206</v>
      </c>
      <c r="C270" s="15" t="s">
        <v>228</v>
      </c>
      <c r="D270" s="15" t="s">
        <v>235</v>
      </c>
      <c r="E270" s="15" t="s">
        <v>2873</v>
      </c>
      <c r="F270" s="15" t="s">
        <v>2873</v>
      </c>
      <c r="G270" s="16">
        <v>489</v>
      </c>
      <c r="H270" s="15" t="s">
        <v>2770</v>
      </c>
      <c r="I270" s="15" t="s">
        <v>2875</v>
      </c>
      <c r="J270" s="15"/>
      <c r="K270" s="15" t="s">
        <v>234</v>
      </c>
      <c r="L270" s="15" t="s">
        <v>212</v>
      </c>
      <c r="M270" s="17">
        <v>0.02</v>
      </c>
      <c r="N270" s="18">
        <v>8143</v>
      </c>
      <c r="O270" s="15"/>
      <c r="P270" s="19">
        <v>0</v>
      </c>
      <c r="Q270" s="19">
        <v>20000</v>
      </c>
      <c r="R270" s="24">
        <v>6964.16</v>
      </c>
      <c r="S270" s="25">
        <f t="shared" si="46"/>
        <v>13035.84</v>
      </c>
      <c r="T270" s="26">
        <f t="shared" si="47"/>
        <v>6827.6078431372543</v>
      </c>
      <c r="U270" s="17">
        <v>0</v>
      </c>
      <c r="V270" s="24">
        <v>0</v>
      </c>
      <c r="W270" s="27">
        <f t="shared" si="44"/>
        <v>136.55215686274551</v>
      </c>
      <c r="X270" s="28">
        <f t="shared" si="48"/>
        <v>6964.16</v>
      </c>
      <c r="Y270" s="17">
        <v>0.11940000000000001</v>
      </c>
      <c r="Z270" s="152">
        <f t="shared" si="45"/>
        <v>831.52070400000002</v>
      </c>
      <c r="AA270" s="17">
        <v>0</v>
      </c>
      <c r="AB270" s="28">
        <f t="shared" si="49"/>
        <v>6964.16</v>
      </c>
      <c r="AC270" s="15"/>
    </row>
    <row r="271" spans="1:29" x14ac:dyDescent="0.3">
      <c r="A271" s="14" t="s">
        <v>271</v>
      </c>
      <c r="B271" s="15" t="s">
        <v>206</v>
      </c>
      <c r="C271" s="15" t="s">
        <v>228</v>
      </c>
      <c r="D271" s="15" t="s">
        <v>235</v>
      </c>
      <c r="E271" s="15" t="s">
        <v>2873</v>
      </c>
      <c r="F271" s="15" t="s">
        <v>2873</v>
      </c>
      <c r="G271" s="16">
        <v>489</v>
      </c>
      <c r="H271" s="15" t="s">
        <v>2770</v>
      </c>
      <c r="I271" s="15" t="s">
        <v>2876</v>
      </c>
      <c r="J271" s="15"/>
      <c r="K271" s="15" t="s">
        <v>234</v>
      </c>
      <c r="L271" s="15" t="s">
        <v>212</v>
      </c>
      <c r="M271" s="17">
        <v>0.02</v>
      </c>
      <c r="N271" s="18">
        <v>8144</v>
      </c>
      <c r="O271" s="15"/>
      <c r="P271" s="19">
        <v>0</v>
      </c>
      <c r="Q271" s="19">
        <v>20000</v>
      </c>
      <c r="R271" s="24">
        <v>8646.619999999999</v>
      </c>
      <c r="S271" s="25">
        <f t="shared" si="46"/>
        <v>11353.380000000001</v>
      </c>
      <c r="T271" s="26">
        <f t="shared" si="47"/>
        <v>8477.0784313725471</v>
      </c>
      <c r="U271" s="17">
        <v>0</v>
      </c>
      <c r="V271" s="24">
        <v>0</v>
      </c>
      <c r="W271" s="27">
        <f t="shared" si="44"/>
        <v>169.54156862745185</v>
      </c>
      <c r="X271" s="28">
        <f t="shared" si="48"/>
        <v>8646.619999999999</v>
      </c>
      <c r="Y271" s="17">
        <v>0.11940000000000001</v>
      </c>
      <c r="Z271" s="152">
        <f t="shared" si="45"/>
        <v>1032.406428</v>
      </c>
      <c r="AA271" s="17">
        <v>0</v>
      </c>
      <c r="AB271" s="28">
        <f t="shared" si="49"/>
        <v>8646.619999999999</v>
      </c>
      <c r="AC271" s="15"/>
    </row>
    <row r="272" spans="1:29" x14ac:dyDescent="0.3">
      <c r="A272" s="14" t="s">
        <v>271</v>
      </c>
      <c r="B272" s="15" t="s">
        <v>206</v>
      </c>
      <c r="C272" s="15" t="s">
        <v>228</v>
      </c>
      <c r="D272" s="15" t="s">
        <v>235</v>
      </c>
      <c r="E272" s="15" t="s">
        <v>2873</v>
      </c>
      <c r="F272" s="15" t="s">
        <v>2873</v>
      </c>
      <c r="G272" s="16">
        <v>489</v>
      </c>
      <c r="H272" s="15" t="s">
        <v>2770</v>
      </c>
      <c r="I272" s="15" t="s">
        <v>2877</v>
      </c>
      <c r="J272" s="15"/>
      <c r="K272" s="15" t="s">
        <v>234</v>
      </c>
      <c r="L272" s="15" t="s">
        <v>212</v>
      </c>
      <c r="M272" s="17">
        <v>0.02</v>
      </c>
      <c r="N272" s="18">
        <v>7929</v>
      </c>
      <c r="O272" s="15"/>
      <c r="P272" s="19">
        <v>6872.7800000000052</v>
      </c>
      <c r="Q272" s="19">
        <v>10000</v>
      </c>
      <c r="R272" s="24">
        <v>6575.4199999999992</v>
      </c>
      <c r="S272" s="25">
        <f t="shared" si="46"/>
        <v>10297.360000000008</v>
      </c>
      <c r="T272" s="26">
        <f t="shared" si="47"/>
        <v>6446.49019607843</v>
      </c>
      <c r="U272" s="17">
        <v>0</v>
      </c>
      <c r="V272" s="24">
        <v>0</v>
      </c>
      <c r="W272" s="27">
        <f t="shared" si="44"/>
        <v>128.92980392156915</v>
      </c>
      <c r="X272" s="28">
        <f t="shared" si="48"/>
        <v>6575.4199999999992</v>
      </c>
      <c r="Y272" s="17">
        <v>0.11940000000000001</v>
      </c>
      <c r="Z272" s="152">
        <f t="shared" si="45"/>
        <v>785.10514799999999</v>
      </c>
      <c r="AA272" s="17">
        <v>0</v>
      </c>
      <c r="AB272" s="28">
        <f t="shared" si="49"/>
        <v>6575.4199999999992</v>
      </c>
      <c r="AC272" s="15"/>
    </row>
    <row r="273" spans="1:29" x14ac:dyDescent="0.3">
      <c r="A273" s="14" t="s">
        <v>271</v>
      </c>
      <c r="B273" s="15" t="s">
        <v>206</v>
      </c>
      <c r="C273" s="15" t="s">
        <v>228</v>
      </c>
      <c r="D273" s="15" t="s">
        <v>235</v>
      </c>
      <c r="E273" s="15" t="s">
        <v>2873</v>
      </c>
      <c r="F273" s="15" t="s">
        <v>2873</v>
      </c>
      <c r="G273" s="16">
        <v>489</v>
      </c>
      <c r="H273" s="15" t="s">
        <v>2770</v>
      </c>
      <c r="I273" s="15" t="s">
        <v>2878</v>
      </c>
      <c r="J273" s="15"/>
      <c r="K273" s="15" t="s">
        <v>234</v>
      </c>
      <c r="L273" s="15" t="s">
        <v>212</v>
      </c>
      <c r="M273" s="17">
        <v>0.02</v>
      </c>
      <c r="N273" s="18">
        <v>8090</v>
      </c>
      <c r="O273" s="15"/>
      <c r="P273" s="19">
        <v>3864.7299999999996</v>
      </c>
      <c r="Q273" s="19">
        <v>10000</v>
      </c>
      <c r="R273" s="24">
        <v>3481.7799999999993</v>
      </c>
      <c r="S273" s="25">
        <f t="shared" si="46"/>
        <v>10382.950000000001</v>
      </c>
      <c r="T273" s="26">
        <f t="shared" si="47"/>
        <v>3413.5098039215677</v>
      </c>
      <c r="U273" s="17">
        <v>0</v>
      </c>
      <c r="V273" s="24">
        <v>0</v>
      </c>
      <c r="W273" s="27">
        <f t="shared" si="44"/>
        <v>68.270196078431582</v>
      </c>
      <c r="X273" s="28">
        <f t="shared" si="48"/>
        <v>3481.7799999999993</v>
      </c>
      <c r="Y273" s="17">
        <v>0.11940000000000001</v>
      </c>
      <c r="Z273" s="152">
        <f t="shared" si="45"/>
        <v>415.72453199999995</v>
      </c>
      <c r="AA273" s="17">
        <v>0</v>
      </c>
      <c r="AB273" s="28">
        <f t="shared" si="49"/>
        <v>3481.7799999999993</v>
      </c>
      <c r="AC273" s="15"/>
    </row>
    <row r="274" spans="1:29" x14ac:dyDescent="0.3">
      <c r="A274" s="14" t="s">
        <v>1884</v>
      </c>
      <c r="B274" s="15" t="s">
        <v>206</v>
      </c>
      <c r="C274" s="15" t="s">
        <v>228</v>
      </c>
      <c r="D274" s="15" t="s">
        <v>235</v>
      </c>
      <c r="E274" s="15" t="s">
        <v>2873</v>
      </c>
      <c r="F274" s="15" t="s">
        <v>2873</v>
      </c>
      <c r="G274" s="16">
        <v>489</v>
      </c>
      <c r="H274" s="15" t="s">
        <v>2770</v>
      </c>
      <c r="I274" s="15" t="s">
        <v>2879</v>
      </c>
      <c r="J274" s="15"/>
      <c r="K274" s="15" t="s">
        <v>234</v>
      </c>
      <c r="L274" s="15" t="s">
        <v>212</v>
      </c>
      <c r="M274" s="17">
        <v>0.02</v>
      </c>
      <c r="N274" s="18">
        <v>8111</v>
      </c>
      <c r="O274" s="15"/>
      <c r="P274" s="19">
        <v>2829.659999999998</v>
      </c>
      <c r="Q274" s="19">
        <v>10000</v>
      </c>
      <c r="R274" s="24">
        <v>7012.31</v>
      </c>
      <c r="S274" s="25">
        <f t="shared" si="46"/>
        <v>5817.3499999999976</v>
      </c>
      <c r="T274" s="26">
        <f t="shared" si="47"/>
        <v>6874.8137254901967</v>
      </c>
      <c r="U274" s="17">
        <v>0</v>
      </c>
      <c r="V274" s="24">
        <v>0</v>
      </c>
      <c r="W274" s="27">
        <f t="shared" si="44"/>
        <v>137.4962745098037</v>
      </c>
      <c r="X274" s="28">
        <f t="shared" si="48"/>
        <v>7012.31</v>
      </c>
      <c r="Y274" s="17">
        <v>0.11940000000000001</v>
      </c>
      <c r="Z274" s="152">
        <f t="shared" si="45"/>
        <v>837.26981400000011</v>
      </c>
      <c r="AA274" s="17">
        <v>0</v>
      </c>
      <c r="AB274" s="28">
        <f t="shared" si="49"/>
        <v>7012.31</v>
      </c>
      <c r="AC274" s="15"/>
    </row>
    <row r="275" spans="1:29" x14ac:dyDescent="0.3">
      <c r="A275" s="14" t="s">
        <v>271</v>
      </c>
      <c r="B275" s="15" t="s">
        <v>206</v>
      </c>
      <c r="C275" s="15" t="s">
        <v>228</v>
      </c>
      <c r="D275" s="15" t="s">
        <v>235</v>
      </c>
      <c r="E275" s="15" t="s">
        <v>2873</v>
      </c>
      <c r="F275" s="15" t="s">
        <v>2873</v>
      </c>
      <c r="G275" s="16">
        <v>489</v>
      </c>
      <c r="H275" s="15" t="s">
        <v>2770</v>
      </c>
      <c r="I275" s="15" t="s">
        <v>2880</v>
      </c>
      <c r="J275" s="15"/>
      <c r="K275" s="15" t="s">
        <v>234</v>
      </c>
      <c r="L275" s="15" t="s">
        <v>212</v>
      </c>
      <c r="M275" s="17">
        <v>0.02</v>
      </c>
      <c r="N275" s="18">
        <v>8083</v>
      </c>
      <c r="O275" s="15"/>
      <c r="P275" s="19">
        <v>5606.0499999999975</v>
      </c>
      <c r="Q275" s="19">
        <v>10000</v>
      </c>
      <c r="R275" s="24">
        <v>7639.12</v>
      </c>
      <c r="S275" s="25">
        <f t="shared" si="46"/>
        <v>7966.9299999999976</v>
      </c>
      <c r="T275" s="26">
        <f t="shared" si="47"/>
        <v>7489.333333333333</v>
      </c>
      <c r="U275" s="17">
        <v>0</v>
      </c>
      <c r="V275" s="24">
        <v>0</v>
      </c>
      <c r="W275" s="27">
        <f t="shared" si="44"/>
        <v>149.78666666666686</v>
      </c>
      <c r="X275" s="28">
        <f t="shared" si="48"/>
        <v>7639.12</v>
      </c>
      <c r="Y275" s="17">
        <v>0.11940000000000001</v>
      </c>
      <c r="Z275" s="152">
        <f t="shared" si="45"/>
        <v>912.11092800000006</v>
      </c>
      <c r="AA275" s="17">
        <v>0</v>
      </c>
      <c r="AB275" s="28">
        <f t="shared" si="49"/>
        <v>7639.12</v>
      </c>
      <c r="AC275" s="15"/>
    </row>
    <row r="276" spans="1:29" x14ac:dyDescent="0.3">
      <c r="A276" s="14" t="s">
        <v>271</v>
      </c>
      <c r="B276" s="15" t="s">
        <v>206</v>
      </c>
      <c r="C276" s="15" t="s">
        <v>228</v>
      </c>
      <c r="D276" s="15" t="s">
        <v>235</v>
      </c>
      <c r="E276" s="15" t="s">
        <v>2873</v>
      </c>
      <c r="F276" s="15" t="s">
        <v>2873</v>
      </c>
      <c r="G276" s="16">
        <v>489</v>
      </c>
      <c r="H276" s="15" t="s">
        <v>2770</v>
      </c>
      <c r="I276" s="15" t="s">
        <v>2881</v>
      </c>
      <c r="J276" s="15"/>
      <c r="K276" s="15" t="s">
        <v>234</v>
      </c>
      <c r="L276" s="15" t="s">
        <v>212</v>
      </c>
      <c r="M276" s="17">
        <v>0.02</v>
      </c>
      <c r="N276" s="18">
        <v>8121</v>
      </c>
      <c r="O276" s="15"/>
      <c r="P276" s="19">
        <v>11409.75</v>
      </c>
      <c r="Q276" s="19">
        <v>10000</v>
      </c>
      <c r="R276" s="24">
        <v>9974.0499999999993</v>
      </c>
      <c r="S276" s="25">
        <f t="shared" si="46"/>
        <v>11435.7</v>
      </c>
      <c r="T276" s="26">
        <f t="shared" si="47"/>
        <v>9778.4803921568619</v>
      </c>
      <c r="U276" s="17">
        <v>0</v>
      </c>
      <c r="V276" s="24">
        <v>0</v>
      </c>
      <c r="W276" s="27">
        <f t="shared" si="44"/>
        <v>195.56960784313742</v>
      </c>
      <c r="X276" s="28">
        <f t="shared" si="48"/>
        <v>9974.0499999999993</v>
      </c>
      <c r="Y276" s="17">
        <v>0.11940000000000001</v>
      </c>
      <c r="Z276" s="152">
        <f t="shared" si="45"/>
        <v>1190.90157</v>
      </c>
      <c r="AA276" s="17">
        <v>0</v>
      </c>
      <c r="AB276" s="28">
        <f t="shared" si="49"/>
        <v>9974.0499999999993</v>
      </c>
      <c r="AC276" s="15"/>
    </row>
    <row r="277" spans="1:29" x14ac:dyDescent="0.3">
      <c r="A277" s="14" t="s">
        <v>271</v>
      </c>
      <c r="B277" s="15" t="s">
        <v>206</v>
      </c>
      <c r="C277" s="15" t="s">
        <v>228</v>
      </c>
      <c r="D277" s="15" t="s">
        <v>235</v>
      </c>
      <c r="E277" s="15" t="s">
        <v>2873</v>
      </c>
      <c r="F277" s="15" t="s">
        <v>2873</v>
      </c>
      <c r="G277" s="16">
        <v>489</v>
      </c>
      <c r="H277" s="15" t="s">
        <v>2770</v>
      </c>
      <c r="I277" s="15" t="s">
        <v>2882</v>
      </c>
      <c r="J277" s="15"/>
      <c r="K277" s="15" t="s">
        <v>234</v>
      </c>
      <c r="L277" s="15" t="s">
        <v>212</v>
      </c>
      <c r="M277" s="17">
        <v>0.02</v>
      </c>
      <c r="N277" s="18">
        <v>8134</v>
      </c>
      <c r="O277" s="15"/>
      <c r="P277" s="19">
        <v>5535</v>
      </c>
      <c r="Q277" s="19">
        <v>10000</v>
      </c>
      <c r="R277" s="24">
        <v>9782</v>
      </c>
      <c r="S277" s="25">
        <f t="shared" si="46"/>
        <v>5753</v>
      </c>
      <c r="T277" s="26">
        <f t="shared" si="47"/>
        <v>9590.1960784313724</v>
      </c>
      <c r="U277" s="17">
        <v>0</v>
      </c>
      <c r="V277" s="24">
        <v>0</v>
      </c>
      <c r="W277" s="27">
        <f t="shared" si="44"/>
        <v>191.80392156862763</v>
      </c>
      <c r="X277" s="28">
        <f t="shared" si="48"/>
        <v>9782</v>
      </c>
      <c r="Y277" s="17">
        <v>0.11940000000000001</v>
      </c>
      <c r="Z277" s="152">
        <f t="shared" si="45"/>
        <v>1167.9708000000001</v>
      </c>
      <c r="AA277" s="17">
        <v>0</v>
      </c>
      <c r="AB277" s="28">
        <f t="shared" si="49"/>
        <v>9782</v>
      </c>
      <c r="AC277" s="15"/>
    </row>
    <row r="278" spans="1:29" x14ac:dyDescent="0.3">
      <c r="A278" s="14" t="s">
        <v>271</v>
      </c>
      <c r="B278" s="15" t="s">
        <v>206</v>
      </c>
      <c r="C278" s="15" t="s">
        <v>228</v>
      </c>
      <c r="D278" s="15" t="s">
        <v>235</v>
      </c>
      <c r="E278" s="15" t="s">
        <v>2873</v>
      </c>
      <c r="F278" s="15" t="s">
        <v>2873</v>
      </c>
      <c r="G278" s="16">
        <v>489</v>
      </c>
      <c r="H278" s="15" t="s">
        <v>2770</v>
      </c>
      <c r="I278" s="15" t="s">
        <v>2883</v>
      </c>
      <c r="J278" s="15"/>
      <c r="K278" s="15" t="s">
        <v>234</v>
      </c>
      <c r="L278" s="15" t="s">
        <v>212</v>
      </c>
      <c r="M278" s="17">
        <v>0.02</v>
      </c>
      <c r="N278" s="18">
        <v>7769</v>
      </c>
      <c r="O278" s="15"/>
      <c r="P278" s="19">
        <v>14412.659999999985</v>
      </c>
      <c r="Q278" s="19">
        <v>20000</v>
      </c>
      <c r="R278" s="24">
        <v>23574.860000000004</v>
      </c>
      <c r="S278" s="25">
        <f t="shared" si="46"/>
        <v>10837.799999999985</v>
      </c>
      <c r="T278" s="26">
        <f t="shared" si="47"/>
        <v>23112.607843137259</v>
      </c>
      <c r="U278" s="17">
        <v>0</v>
      </c>
      <c r="V278" s="24">
        <v>0</v>
      </c>
      <c r="W278" s="27">
        <f t="shared" si="44"/>
        <v>462.25215686274532</v>
      </c>
      <c r="X278" s="28">
        <f t="shared" si="48"/>
        <v>23574.860000000004</v>
      </c>
      <c r="Y278" s="17">
        <v>0.11940000000000001</v>
      </c>
      <c r="Z278" s="152">
        <f t="shared" si="45"/>
        <v>2814.8382840000008</v>
      </c>
      <c r="AA278" s="17">
        <v>0</v>
      </c>
      <c r="AB278" s="28">
        <f t="shared" si="49"/>
        <v>23574.860000000004</v>
      </c>
      <c r="AC278" s="15"/>
    </row>
    <row r="279" spans="1:29" x14ac:dyDescent="0.3">
      <c r="A279" s="14" t="s">
        <v>271</v>
      </c>
      <c r="B279" s="15" t="s">
        <v>206</v>
      </c>
      <c r="C279" s="15" t="s">
        <v>228</v>
      </c>
      <c r="D279" s="15" t="s">
        <v>235</v>
      </c>
      <c r="E279" s="15" t="s">
        <v>2873</v>
      </c>
      <c r="F279" s="15" t="s">
        <v>2873</v>
      </c>
      <c r="G279" s="16">
        <v>489</v>
      </c>
      <c r="H279" s="15" t="s">
        <v>2770</v>
      </c>
      <c r="I279" s="15" t="s">
        <v>2884</v>
      </c>
      <c r="J279" s="15"/>
      <c r="K279" s="15" t="s">
        <v>234</v>
      </c>
      <c r="L279" s="15" t="s">
        <v>212</v>
      </c>
      <c r="M279" s="17">
        <v>0.02</v>
      </c>
      <c r="N279" s="18">
        <v>7988</v>
      </c>
      <c r="O279" s="15"/>
      <c r="P279" s="19">
        <v>6057.9731999999949</v>
      </c>
      <c r="Q279" s="19">
        <v>10000</v>
      </c>
      <c r="R279" s="24">
        <v>8942.8500000000022</v>
      </c>
      <c r="S279" s="25">
        <f t="shared" si="46"/>
        <v>7115.1231999999927</v>
      </c>
      <c r="T279" s="26">
        <f t="shared" si="47"/>
        <v>8767.5000000000018</v>
      </c>
      <c r="U279" s="17">
        <v>0</v>
      </c>
      <c r="V279" s="24">
        <v>0</v>
      </c>
      <c r="W279" s="27">
        <f t="shared" si="44"/>
        <v>175.35000000000036</v>
      </c>
      <c r="X279" s="28">
        <f t="shared" si="48"/>
        <v>8942.8500000000022</v>
      </c>
      <c r="Y279" s="17">
        <v>0.11940000000000001</v>
      </c>
      <c r="Z279" s="152">
        <f t="shared" si="45"/>
        <v>1067.7762900000002</v>
      </c>
      <c r="AA279" s="17">
        <v>0</v>
      </c>
      <c r="AB279" s="28">
        <f t="shared" si="49"/>
        <v>8942.8500000000022</v>
      </c>
      <c r="AC279" s="15"/>
    </row>
    <row r="280" spans="1:29" x14ac:dyDescent="0.3">
      <c r="A280" s="14" t="s">
        <v>271</v>
      </c>
      <c r="B280" s="15" t="s">
        <v>206</v>
      </c>
      <c r="C280" s="15" t="s">
        <v>228</v>
      </c>
      <c r="D280" s="15" t="s">
        <v>235</v>
      </c>
      <c r="E280" s="15" t="s">
        <v>2885</v>
      </c>
      <c r="F280" s="15" t="s">
        <v>2886</v>
      </c>
      <c r="G280" s="16">
        <v>489</v>
      </c>
      <c r="H280" s="15" t="s">
        <v>2770</v>
      </c>
      <c r="I280" s="15" t="s">
        <v>2885</v>
      </c>
      <c r="J280" s="15"/>
      <c r="K280" s="15" t="s">
        <v>234</v>
      </c>
      <c r="L280" s="15" t="s">
        <v>337</v>
      </c>
      <c r="M280" s="17">
        <v>0</v>
      </c>
      <c r="N280" s="18">
        <v>8125</v>
      </c>
      <c r="O280" s="15"/>
      <c r="P280" s="19">
        <v>2720.3999999999996</v>
      </c>
      <c r="Q280" s="19">
        <v>10000</v>
      </c>
      <c r="R280" s="24">
        <v>11313.7</v>
      </c>
      <c r="S280" s="25">
        <f t="shared" si="46"/>
        <v>1406.6999999999989</v>
      </c>
      <c r="T280" s="26">
        <f t="shared" si="47"/>
        <v>11313.7</v>
      </c>
      <c r="U280" s="17">
        <v>0</v>
      </c>
      <c r="V280" s="24">
        <v>0</v>
      </c>
      <c r="W280" s="27">
        <f t="shared" si="44"/>
        <v>0</v>
      </c>
      <c r="X280" s="28">
        <f t="shared" si="48"/>
        <v>11313.7</v>
      </c>
      <c r="Y280" s="17">
        <v>0.11940000000000001</v>
      </c>
      <c r="Z280" s="152">
        <f t="shared" si="45"/>
        <v>1350.8557800000001</v>
      </c>
      <c r="AA280" s="17">
        <v>0</v>
      </c>
      <c r="AB280" s="28">
        <f t="shared" si="49"/>
        <v>11313.7</v>
      </c>
      <c r="AC280" s="15"/>
    </row>
    <row r="281" spans="1:29" x14ac:dyDescent="0.3">
      <c r="A281" s="14" t="s">
        <v>1884</v>
      </c>
      <c r="B281" s="15" t="s">
        <v>206</v>
      </c>
      <c r="C281" s="15" t="s">
        <v>228</v>
      </c>
      <c r="D281" s="15" t="s">
        <v>235</v>
      </c>
      <c r="E281" s="15" t="s">
        <v>2887</v>
      </c>
      <c r="F281" s="15" t="s">
        <v>2887</v>
      </c>
      <c r="G281" s="16">
        <v>489</v>
      </c>
      <c r="H281" s="15" t="s">
        <v>2770</v>
      </c>
      <c r="I281" s="15" t="s">
        <v>2887</v>
      </c>
      <c r="J281" s="15"/>
      <c r="K281" s="15" t="s">
        <v>234</v>
      </c>
      <c r="L281" s="15" t="s">
        <v>337</v>
      </c>
      <c r="M281" s="17">
        <v>0</v>
      </c>
      <c r="N281" s="18">
        <v>8074</v>
      </c>
      <c r="O281" s="15"/>
      <c r="P281" s="19">
        <v>-901.10000000000036</v>
      </c>
      <c r="Q281" s="19">
        <v>15851.9</v>
      </c>
      <c r="R281" s="24">
        <v>9739.6</v>
      </c>
      <c r="S281" s="25">
        <f t="shared" si="46"/>
        <v>5211.1999999999989</v>
      </c>
      <c r="T281" s="26">
        <f t="shared" si="47"/>
        <v>9739.6</v>
      </c>
      <c r="U281" s="17">
        <v>0</v>
      </c>
      <c r="V281" s="24">
        <v>0</v>
      </c>
      <c r="W281" s="27">
        <f t="shared" si="44"/>
        <v>0</v>
      </c>
      <c r="X281" s="28">
        <f t="shared" si="48"/>
        <v>9739.6</v>
      </c>
      <c r="Y281" s="17">
        <v>0.11940000000000001</v>
      </c>
      <c r="Z281" s="152">
        <f t="shared" si="45"/>
        <v>1162.9082400000002</v>
      </c>
      <c r="AA281" s="17">
        <v>0</v>
      </c>
      <c r="AB281" s="28">
        <f t="shared" si="49"/>
        <v>9739.6</v>
      </c>
      <c r="AC281" s="15"/>
    </row>
    <row r="282" spans="1:29" x14ac:dyDescent="0.3">
      <c r="A282" s="14" t="s">
        <v>271</v>
      </c>
      <c r="B282" s="15" t="s">
        <v>206</v>
      </c>
      <c r="C282" s="15" t="s">
        <v>228</v>
      </c>
      <c r="D282" s="15" t="s">
        <v>235</v>
      </c>
      <c r="E282" s="15" t="s">
        <v>2888</v>
      </c>
      <c r="F282" s="15" t="s">
        <v>2888</v>
      </c>
      <c r="G282" s="16">
        <v>489</v>
      </c>
      <c r="H282" s="15" t="s">
        <v>2770</v>
      </c>
      <c r="I282" s="15" t="s">
        <v>2888</v>
      </c>
      <c r="J282" s="15"/>
      <c r="K282" s="15" t="s">
        <v>234</v>
      </c>
      <c r="L282" s="15" t="s">
        <v>337</v>
      </c>
      <c r="M282" s="17">
        <v>0</v>
      </c>
      <c r="N282" s="18">
        <v>7202</v>
      </c>
      <c r="O282" s="15"/>
      <c r="P282" s="19">
        <v>-2400.0000000000018</v>
      </c>
      <c r="Q282" s="19">
        <v>10732.619999999999</v>
      </c>
      <c r="R282" s="24">
        <v>5599</v>
      </c>
      <c r="S282" s="25">
        <f t="shared" si="46"/>
        <v>2733.6199999999972</v>
      </c>
      <c r="T282" s="26">
        <f t="shared" si="47"/>
        <v>5599</v>
      </c>
      <c r="U282" s="17">
        <v>0</v>
      </c>
      <c r="V282" s="24">
        <v>0</v>
      </c>
      <c r="W282" s="27">
        <f t="shared" si="44"/>
        <v>0</v>
      </c>
      <c r="X282" s="28">
        <f t="shared" si="48"/>
        <v>5599</v>
      </c>
      <c r="Y282" s="17">
        <v>0.11940000000000001</v>
      </c>
      <c r="Z282" s="152">
        <f t="shared" si="45"/>
        <v>668.52060000000006</v>
      </c>
      <c r="AA282" s="17">
        <v>0</v>
      </c>
      <c r="AB282" s="28">
        <f t="shared" si="49"/>
        <v>5599</v>
      </c>
      <c r="AC282" s="15"/>
    </row>
    <row r="283" spans="1:29" x14ac:dyDescent="0.3">
      <c r="A283" s="14" t="s">
        <v>271</v>
      </c>
      <c r="B283" s="15" t="s">
        <v>206</v>
      </c>
      <c r="C283" s="15" t="s">
        <v>228</v>
      </c>
      <c r="D283" s="15" t="s">
        <v>2889</v>
      </c>
      <c r="E283" s="15" t="s">
        <v>2890</v>
      </c>
      <c r="F283" s="15" t="s">
        <v>2891</v>
      </c>
      <c r="G283" s="16">
        <v>489</v>
      </c>
      <c r="H283" s="15" t="s">
        <v>2770</v>
      </c>
      <c r="I283" s="15" t="s">
        <v>2890</v>
      </c>
      <c r="J283" s="15"/>
      <c r="K283" s="15" t="s">
        <v>234</v>
      </c>
      <c r="L283" s="15" t="s">
        <v>337</v>
      </c>
      <c r="M283" s="17">
        <v>0</v>
      </c>
      <c r="N283" s="18">
        <v>7128</v>
      </c>
      <c r="O283" s="15"/>
      <c r="P283" s="19">
        <v>0</v>
      </c>
      <c r="Q283" s="19">
        <v>5000</v>
      </c>
      <c r="R283" s="24">
        <v>2925.4</v>
      </c>
      <c r="S283" s="25">
        <f t="shared" si="46"/>
        <v>2074.6</v>
      </c>
      <c r="T283" s="26">
        <f t="shared" si="47"/>
        <v>2925.4</v>
      </c>
      <c r="U283" s="17">
        <v>0</v>
      </c>
      <c r="V283" s="24">
        <v>0</v>
      </c>
      <c r="W283" s="27">
        <f t="shared" si="44"/>
        <v>0</v>
      </c>
      <c r="X283" s="28">
        <f t="shared" si="48"/>
        <v>2925.4</v>
      </c>
      <c r="Y283" s="17">
        <v>0.11940000000000001</v>
      </c>
      <c r="Z283" s="152">
        <f t="shared" si="45"/>
        <v>349.29276000000004</v>
      </c>
      <c r="AA283" s="17">
        <v>0</v>
      </c>
      <c r="AB283" s="28">
        <f t="shared" si="49"/>
        <v>2925.4</v>
      </c>
      <c r="AC283" s="15"/>
    </row>
    <row r="284" spans="1:29" x14ac:dyDescent="0.3">
      <c r="A284" s="14" t="s">
        <v>271</v>
      </c>
      <c r="B284" s="15" t="s">
        <v>206</v>
      </c>
      <c r="C284" s="15" t="s">
        <v>228</v>
      </c>
      <c r="D284" s="15" t="s">
        <v>246</v>
      </c>
      <c r="E284" s="15" t="s">
        <v>2892</v>
      </c>
      <c r="F284" s="15" t="s">
        <v>2893</v>
      </c>
      <c r="G284" s="16">
        <v>489</v>
      </c>
      <c r="H284" s="15" t="s">
        <v>2770</v>
      </c>
      <c r="I284" s="15" t="s">
        <v>2892</v>
      </c>
      <c r="J284" s="15"/>
      <c r="K284" s="15" t="s">
        <v>234</v>
      </c>
      <c r="L284" s="15" t="s">
        <v>337</v>
      </c>
      <c r="M284" s="17">
        <v>0</v>
      </c>
      <c r="N284" s="18">
        <v>7109</v>
      </c>
      <c r="O284" s="15"/>
      <c r="P284" s="19">
        <v>43327.399999999994</v>
      </c>
      <c r="Q284" s="19">
        <v>16895.189999999999</v>
      </c>
      <c r="R284" s="24">
        <v>40637</v>
      </c>
      <c r="S284" s="25">
        <f t="shared" si="46"/>
        <v>19585.589999999997</v>
      </c>
      <c r="T284" s="26">
        <f t="shared" si="47"/>
        <v>40637</v>
      </c>
      <c r="U284" s="17">
        <v>0</v>
      </c>
      <c r="V284" s="24">
        <v>0</v>
      </c>
      <c r="W284" s="27">
        <f t="shared" si="44"/>
        <v>0</v>
      </c>
      <c r="X284" s="28">
        <f t="shared" si="48"/>
        <v>40637</v>
      </c>
      <c r="Y284" s="17">
        <v>0.11940000000000001</v>
      </c>
      <c r="Z284" s="152">
        <f t="shared" si="45"/>
        <v>4852.0578000000005</v>
      </c>
      <c r="AA284" s="17">
        <v>0</v>
      </c>
      <c r="AB284" s="28">
        <f t="shared" si="49"/>
        <v>40637</v>
      </c>
      <c r="AC284" s="15"/>
    </row>
    <row r="285" spans="1:29" x14ac:dyDescent="0.3">
      <c r="A285" s="14" t="s">
        <v>271</v>
      </c>
      <c r="B285" s="15" t="s">
        <v>206</v>
      </c>
      <c r="C285" s="15" t="s">
        <v>228</v>
      </c>
      <c r="D285" s="15" t="s">
        <v>246</v>
      </c>
      <c r="E285" s="15" t="s">
        <v>2894</v>
      </c>
      <c r="F285" s="15" t="s">
        <v>2895</v>
      </c>
      <c r="G285" s="16">
        <v>83</v>
      </c>
      <c r="H285" s="15" t="s">
        <v>1883</v>
      </c>
      <c r="I285" s="15" t="s">
        <v>2896</v>
      </c>
      <c r="J285" s="15"/>
      <c r="K285" s="15" t="s">
        <v>234</v>
      </c>
      <c r="L285" s="15" t="s">
        <v>337</v>
      </c>
      <c r="M285" s="17">
        <v>0</v>
      </c>
      <c r="N285" s="18">
        <v>7275</v>
      </c>
      <c r="O285" s="15"/>
      <c r="P285" s="19">
        <v>39531.950000000012</v>
      </c>
      <c r="Q285" s="19">
        <v>-19531.95</v>
      </c>
      <c r="R285" s="24">
        <v>0</v>
      </c>
      <c r="S285" s="25">
        <f t="shared" si="46"/>
        <v>20000.000000000011</v>
      </c>
      <c r="T285" s="26">
        <f t="shared" si="47"/>
        <v>0</v>
      </c>
      <c r="U285" s="17">
        <v>0</v>
      </c>
      <c r="V285" s="24">
        <v>0</v>
      </c>
      <c r="W285" s="27">
        <f t="shared" si="44"/>
        <v>0</v>
      </c>
      <c r="X285" s="28">
        <f t="shared" si="48"/>
        <v>0</v>
      </c>
      <c r="Y285" s="17">
        <v>0.11940000000000001</v>
      </c>
      <c r="Z285" s="152">
        <f t="shared" si="45"/>
        <v>0</v>
      </c>
      <c r="AA285" s="17">
        <v>0</v>
      </c>
      <c r="AB285" s="28">
        <f t="shared" si="49"/>
        <v>0</v>
      </c>
      <c r="AC285" s="15"/>
    </row>
    <row r="286" spans="1:29" x14ac:dyDescent="0.3">
      <c r="A286" s="14" t="s">
        <v>271</v>
      </c>
      <c r="B286" s="15" t="s">
        <v>206</v>
      </c>
      <c r="C286" s="15" t="s">
        <v>228</v>
      </c>
      <c r="D286" s="15" t="s">
        <v>246</v>
      </c>
      <c r="E286" s="15" t="s">
        <v>2894</v>
      </c>
      <c r="F286" s="15" t="s">
        <v>2897</v>
      </c>
      <c r="G286" s="16">
        <v>489</v>
      </c>
      <c r="H286" s="15" t="s">
        <v>2770</v>
      </c>
      <c r="I286" s="15" t="s">
        <v>2896</v>
      </c>
      <c r="J286" s="15"/>
      <c r="K286" s="15" t="s">
        <v>234</v>
      </c>
      <c r="L286" s="15" t="s">
        <v>337</v>
      </c>
      <c r="M286" s="17">
        <v>0</v>
      </c>
      <c r="N286" s="18">
        <v>7275</v>
      </c>
      <c r="O286" s="15"/>
      <c r="P286" s="19">
        <v>-16451.900000000001</v>
      </c>
      <c r="Q286" s="19">
        <v>69531.95</v>
      </c>
      <c r="R286" s="24">
        <v>41940.250000000007</v>
      </c>
      <c r="S286" s="25">
        <f t="shared" si="46"/>
        <v>11139.799999999988</v>
      </c>
      <c r="T286" s="26">
        <f t="shared" si="47"/>
        <v>41940.250000000007</v>
      </c>
      <c r="U286" s="17">
        <v>0</v>
      </c>
      <c r="V286" s="24">
        <v>0</v>
      </c>
      <c r="W286" s="27">
        <f t="shared" si="44"/>
        <v>0</v>
      </c>
      <c r="X286" s="28">
        <f t="shared" si="48"/>
        <v>41940.250000000007</v>
      </c>
      <c r="Y286" s="17">
        <v>0.11940000000000001</v>
      </c>
      <c r="Z286" s="152">
        <f t="shared" si="45"/>
        <v>5007.6658500000012</v>
      </c>
      <c r="AA286" s="17">
        <v>0</v>
      </c>
      <c r="AB286" s="28">
        <f t="shared" si="49"/>
        <v>41940.250000000007</v>
      </c>
      <c r="AC286" s="15"/>
    </row>
    <row r="287" spans="1:29" x14ac:dyDescent="0.3">
      <c r="A287" s="14" t="s">
        <v>271</v>
      </c>
      <c r="B287" s="15" t="s">
        <v>206</v>
      </c>
      <c r="C287" s="15" t="s">
        <v>228</v>
      </c>
      <c r="D287" s="15" t="s">
        <v>246</v>
      </c>
      <c r="E287" s="15" t="s">
        <v>2898</v>
      </c>
      <c r="F287" s="15" t="s">
        <v>2899</v>
      </c>
      <c r="G287" s="16">
        <v>489</v>
      </c>
      <c r="H287" s="15" t="s">
        <v>2770</v>
      </c>
      <c r="I287" s="15" t="s">
        <v>2900</v>
      </c>
      <c r="J287" s="15"/>
      <c r="K287" s="15" t="s">
        <v>234</v>
      </c>
      <c r="L287" s="15" t="s">
        <v>337</v>
      </c>
      <c r="M287" s="17">
        <v>0</v>
      </c>
      <c r="N287" s="18">
        <v>7958</v>
      </c>
      <c r="O287" s="15"/>
      <c r="P287" s="19">
        <v>0</v>
      </c>
      <c r="Q287" s="19">
        <v>300</v>
      </c>
      <c r="R287" s="24">
        <v>0</v>
      </c>
      <c r="S287" s="25">
        <f t="shared" si="46"/>
        <v>300</v>
      </c>
      <c r="T287" s="26">
        <f t="shared" si="47"/>
        <v>0</v>
      </c>
      <c r="U287" s="17">
        <v>0</v>
      </c>
      <c r="V287" s="24">
        <v>0</v>
      </c>
      <c r="W287" s="27">
        <f t="shared" si="44"/>
        <v>0</v>
      </c>
      <c r="X287" s="28">
        <f t="shared" si="48"/>
        <v>0</v>
      </c>
      <c r="Y287" s="17">
        <v>0.11940000000000001</v>
      </c>
      <c r="Z287" s="152">
        <f t="shared" si="45"/>
        <v>0</v>
      </c>
      <c r="AA287" s="17">
        <v>0</v>
      </c>
      <c r="AB287" s="28">
        <f t="shared" si="49"/>
        <v>0</v>
      </c>
      <c r="AC287" s="15"/>
    </row>
    <row r="288" spans="1:29" x14ac:dyDescent="0.3">
      <c r="A288" s="14" t="s">
        <v>271</v>
      </c>
      <c r="B288" s="15" t="s">
        <v>206</v>
      </c>
      <c r="C288" s="15" t="s">
        <v>228</v>
      </c>
      <c r="D288" s="15" t="s">
        <v>246</v>
      </c>
      <c r="E288" s="15" t="s">
        <v>2898</v>
      </c>
      <c r="F288" s="15" t="s">
        <v>2899</v>
      </c>
      <c r="G288" s="16">
        <v>489</v>
      </c>
      <c r="H288" s="15" t="s">
        <v>2770</v>
      </c>
      <c r="I288" s="15" t="s">
        <v>2901</v>
      </c>
      <c r="J288" s="15"/>
      <c r="K288" s="15" t="s">
        <v>234</v>
      </c>
      <c r="L288" s="15" t="s">
        <v>337</v>
      </c>
      <c r="M288" s="17">
        <v>0</v>
      </c>
      <c r="N288" s="18">
        <v>7936</v>
      </c>
      <c r="O288" s="15"/>
      <c r="P288" s="19">
        <v>652.11999999999921</v>
      </c>
      <c r="Q288" s="19">
        <v>900</v>
      </c>
      <c r="R288" s="24">
        <v>1075.2</v>
      </c>
      <c r="S288" s="25">
        <f t="shared" si="46"/>
        <v>476.91999999999916</v>
      </c>
      <c r="T288" s="26">
        <f t="shared" si="47"/>
        <v>1075.2</v>
      </c>
      <c r="U288" s="17">
        <v>0</v>
      </c>
      <c r="V288" s="24">
        <v>0</v>
      </c>
      <c r="W288" s="27">
        <f t="shared" si="44"/>
        <v>0</v>
      </c>
      <c r="X288" s="28">
        <f t="shared" si="48"/>
        <v>1075.2</v>
      </c>
      <c r="Y288" s="17">
        <v>0.11940000000000001</v>
      </c>
      <c r="Z288" s="152">
        <f t="shared" si="45"/>
        <v>128.37888000000001</v>
      </c>
      <c r="AA288" s="17">
        <v>0</v>
      </c>
      <c r="AB288" s="28">
        <f t="shared" si="49"/>
        <v>1075.2</v>
      </c>
      <c r="AC288" s="15"/>
    </row>
    <row r="289" spans="1:29" x14ac:dyDescent="0.3">
      <c r="A289" s="14" t="s">
        <v>271</v>
      </c>
      <c r="B289" s="15" t="s">
        <v>206</v>
      </c>
      <c r="C289" s="15" t="s">
        <v>228</v>
      </c>
      <c r="D289" s="15" t="s">
        <v>246</v>
      </c>
      <c r="E289" s="15" t="s">
        <v>2898</v>
      </c>
      <c r="F289" s="15" t="s">
        <v>2899</v>
      </c>
      <c r="G289" s="16">
        <v>489</v>
      </c>
      <c r="H289" s="15" t="s">
        <v>2770</v>
      </c>
      <c r="I289" s="15" t="s">
        <v>2902</v>
      </c>
      <c r="J289" s="15"/>
      <c r="K289" s="15" t="s">
        <v>234</v>
      </c>
      <c r="L289" s="15" t="s">
        <v>337</v>
      </c>
      <c r="M289" s="17">
        <v>0</v>
      </c>
      <c r="N289" s="18">
        <v>8070</v>
      </c>
      <c r="O289" s="15"/>
      <c r="P289" s="19">
        <v>3242.0099999999984</v>
      </c>
      <c r="Q289" s="19">
        <v>2100</v>
      </c>
      <c r="R289" s="24">
        <v>4124.8999999999996</v>
      </c>
      <c r="S289" s="25">
        <f t="shared" si="46"/>
        <v>1217.1099999999988</v>
      </c>
      <c r="T289" s="26">
        <f t="shared" si="47"/>
        <v>4124.8999999999996</v>
      </c>
      <c r="U289" s="17">
        <v>0</v>
      </c>
      <c r="V289" s="24">
        <v>0</v>
      </c>
      <c r="W289" s="27">
        <f t="shared" si="44"/>
        <v>0</v>
      </c>
      <c r="X289" s="28">
        <f t="shared" si="48"/>
        <v>4124.8999999999996</v>
      </c>
      <c r="Y289" s="17">
        <v>0.11940000000000001</v>
      </c>
      <c r="Z289" s="152">
        <f t="shared" si="45"/>
        <v>492.51306</v>
      </c>
      <c r="AA289" s="17">
        <v>0</v>
      </c>
      <c r="AB289" s="28">
        <f t="shared" si="49"/>
        <v>4124.8999999999996</v>
      </c>
      <c r="AC289" s="15"/>
    </row>
    <row r="290" spans="1:29" x14ac:dyDescent="0.3">
      <c r="A290" s="14" t="s">
        <v>271</v>
      </c>
      <c r="B290" s="15" t="s">
        <v>206</v>
      </c>
      <c r="C290" s="15" t="s">
        <v>228</v>
      </c>
      <c r="D290" s="15" t="s">
        <v>246</v>
      </c>
      <c r="E290" s="15" t="s">
        <v>2898</v>
      </c>
      <c r="F290" s="15" t="s">
        <v>2899</v>
      </c>
      <c r="G290" s="16">
        <v>489</v>
      </c>
      <c r="H290" s="15" t="s">
        <v>2770</v>
      </c>
      <c r="I290" s="15" t="s">
        <v>2898</v>
      </c>
      <c r="J290" s="15"/>
      <c r="K290" s="15" t="s">
        <v>234</v>
      </c>
      <c r="L290" s="15" t="s">
        <v>337</v>
      </c>
      <c r="M290" s="17">
        <v>0</v>
      </c>
      <c r="N290" s="18">
        <v>7724</v>
      </c>
      <c r="O290" s="15"/>
      <c r="P290" s="19">
        <v>2615.630000000001</v>
      </c>
      <c r="Q290" s="19">
        <v>6250</v>
      </c>
      <c r="R290" s="24">
        <v>7559.1100000000015</v>
      </c>
      <c r="S290" s="25">
        <f t="shared" si="46"/>
        <v>1306.5199999999995</v>
      </c>
      <c r="T290" s="26">
        <f t="shared" si="47"/>
        <v>7559.1100000000015</v>
      </c>
      <c r="U290" s="17">
        <v>0</v>
      </c>
      <c r="V290" s="24">
        <v>0</v>
      </c>
      <c r="W290" s="27">
        <f t="shared" si="44"/>
        <v>0</v>
      </c>
      <c r="X290" s="28">
        <f t="shared" si="48"/>
        <v>7559.1100000000015</v>
      </c>
      <c r="Y290" s="17">
        <v>0.11940000000000001</v>
      </c>
      <c r="Z290" s="152">
        <f t="shared" si="45"/>
        <v>902.55773400000021</v>
      </c>
      <c r="AA290" s="17">
        <v>0</v>
      </c>
      <c r="AB290" s="28">
        <f t="shared" si="49"/>
        <v>7559.1100000000015</v>
      </c>
      <c r="AC290" s="15"/>
    </row>
    <row r="291" spans="1:29" x14ac:dyDescent="0.3">
      <c r="A291" s="14" t="s">
        <v>271</v>
      </c>
      <c r="B291" s="15" t="s">
        <v>206</v>
      </c>
      <c r="C291" s="15" t="s">
        <v>228</v>
      </c>
      <c r="D291" s="15" t="s">
        <v>246</v>
      </c>
      <c r="E291" s="15" t="s">
        <v>2903</v>
      </c>
      <c r="F291" s="15" t="s">
        <v>2903</v>
      </c>
      <c r="G291" s="16">
        <v>489</v>
      </c>
      <c r="H291" s="15" t="s">
        <v>2770</v>
      </c>
      <c r="I291" s="15" t="s">
        <v>2903</v>
      </c>
      <c r="J291" s="15"/>
      <c r="K291" s="15" t="s">
        <v>234</v>
      </c>
      <c r="L291" s="15" t="s">
        <v>337</v>
      </c>
      <c r="M291" s="17">
        <v>0</v>
      </c>
      <c r="N291" s="18">
        <v>7150</v>
      </c>
      <c r="O291" s="15"/>
      <c r="P291" s="19">
        <v>3622.4700000000039</v>
      </c>
      <c r="Q291" s="19">
        <v>10000</v>
      </c>
      <c r="R291" s="24">
        <v>13411.48</v>
      </c>
      <c r="S291" s="25">
        <f t="shared" si="46"/>
        <v>210.99000000000524</v>
      </c>
      <c r="T291" s="26">
        <f t="shared" si="47"/>
        <v>13411.48</v>
      </c>
      <c r="U291" s="17">
        <v>0</v>
      </c>
      <c r="V291" s="24">
        <v>0</v>
      </c>
      <c r="W291" s="27">
        <f t="shared" si="44"/>
        <v>0</v>
      </c>
      <c r="X291" s="28">
        <f t="shared" si="48"/>
        <v>13411.48</v>
      </c>
      <c r="Y291" s="17">
        <v>0.11940000000000001</v>
      </c>
      <c r="Z291" s="152">
        <f t="shared" si="45"/>
        <v>1601.3307119999999</v>
      </c>
      <c r="AA291" s="17">
        <v>0</v>
      </c>
      <c r="AB291" s="28">
        <f t="shared" si="49"/>
        <v>13411.48</v>
      </c>
      <c r="AC291" s="15"/>
    </row>
    <row r="292" spans="1:29" x14ac:dyDescent="0.3">
      <c r="A292" s="14" t="s">
        <v>1884</v>
      </c>
      <c r="B292" s="15" t="s">
        <v>206</v>
      </c>
      <c r="C292" s="15" t="s">
        <v>228</v>
      </c>
      <c r="D292" s="15" t="s">
        <v>246</v>
      </c>
      <c r="E292" s="15" t="s">
        <v>2904</v>
      </c>
      <c r="F292" s="15" t="s">
        <v>2904</v>
      </c>
      <c r="G292" s="16">
        <v>489</v>
      </c>
      <c r="H292" s="15" t="s">
        <v>2770</v>
      </c>
      <c r="I292" s="15" t="s">
        <v>2905</v>
      </c>
      <c r="J292" s="15"/>
      <c r="K292" s="15" t="s">
        <v>234</v>
      </c>
      <c r="L292" s="15" t="s">
        <v>212</v>
      </c>
      <c r="M292" s="17">
        <v>0.02</v>
      </c>
      <c r="N292" s="18">
        <v>8139</v>
      </c>
      <c r="O292" s="15"/>
      <c r="P292" s="19">
        <v>0</v>
      </c>
      <c r="Q292" s="19">
        <v>20400</v>
      </c>
      <c r="R292" s="24">
        <v>3297.4</v>
      </c>
      <c r="S292" s="25">
        <f t="shared" si="46"/>
        <v>17102.599999999999</v>
      </c>
      <c r="T292" s="26">
        <f t="shared" si="47"/>
        <v>3232.7450980392159</v>
      </c>
      <c r="U292" s="17">
        <v>0</v>
      </c>
      <c r="V292" s="24">
        <v>0</v>
      </c>
      <c r="W292" s="27">
        <f t="shared" si="44"/>
        <v>64.654901960784173</v>
      </c>
      <c r="X292" s="28">
        <f t="shared" si="48"/>
        <v>3297.4</v>
      </c>
      <c r="Y292" s="17">
        <v>0.11940000000000001</v>
      </c>
      <c r="Z292" s="152">
        <f t="shared" si="45"/>
        <v>393.70956000000001</v>
      </c>
      <c r="AA292" s="17">
        <v>0</v>
      </c>
      <c r="AB292" s="28">
        <f t="shared" si="49"/>
        <v>3297.4</v>
      </c>
      <c r="AC292" s="15"/>
    </row>
    <row r="293" spans="1:29" x14ac:dyDescent="0.3">
      <c r="A293" s="14" t="s">
        <v>271</v>
      </c>
      <c r="B293" s="15" t="s">
        <v>206</v>
      </c>
      <c r="C293" s="15" t="s">
        <v>228</v>
      </c>
      <c r="D293" s="15" t="s">
        <v>246</v>
      </c>
      <c r="E293" s="15" t="s">
        <v>2906</v>
      </c>
      <c r="F293" s="15" t="s">
        <v>2907</v>
      </c>
      <c r="G293" s="16">
        <v>83</v>
      </c>
      <c r="H293" s="15" t="s">
        <v>1883</v>
      </c>
      <c r="I293" s="15" t="s">
        <v>2908</v>
      </c>
      <c r="J293" s="15"/>
      <c r="K293" s="15" t="s">
        <v>234</v>
      </c>
      <c r="L293" s="15" t="s">
        <v>212</v>
      </c>
      <c r="M293" s="17">
        <v>0.02</v>
      </c>
      <c r="N293" s="18">
        <v>7983</v>
      </c>
      <c r="O293" s="15"/>
      <c r="P293" s="19">
        <v>80556.000000000349</v>
      </c>
      <c r="Q293" s="19">
        <v>-80556</v>
      </c>
      <c r="R293" s="24">
        <v>0</v>
      </c>
      <c r="S293" s="25">
        <f t="shared" si="46"/>
        <v>3.4924596548080444E-10</v>
      </c>
      <c r="T293" s="26">
        <f t="shared" si="47"/>
        <v>0</v>
      </c>
      <c r="U293" s="17">
        <v>0</v>
      </c>
      <c r="V293" s="24">
        <v>0</v>
      </c>
      <c r="W293" s="27">
        <f t="shared" si="44"/>
        <v>0</v>
      </c>
      <c r="X293" s="28">
        <f t="shared" si="48"/>
        <v>0</v>
      </c>
      <c r="Y293" s="17">
        <v>0.11940000000000001</v>
      </c>
      <c r="Z293" s="152">
        <f t="shared" si="45"/>
        <v>0</v>
      </c>
      <c r="AA293" s="17">
        <v>0</v>
      </c>
      <c r="AB293" s="28">
        <f t="shared" si="49"/>
        <v>0</v>
      </c>
      <c r="AC293" s="15"/>
    </row>
    <row r="294" spans="1:29" x14ac:dyDescent="0.3">
      <c r="A294" s="14" t="s">
        <v>271</v>
      </c>
      <c r="B294" s="15" t="s">
        <v>206</v>
      </c>
      <c r="C294" s="15" t="s">
        <v>228</v>
      </c>
      <c r="D294" s="15" t="s">
        <v>246</v>
      </c>
      <c r="E294" s="15" t="s">
        <v>2906</v>
      </c>
      <c r="F294" s="15" t="s">
        <v>2909</v>
      </c>
      <c r="G294" s="16">
        <v>489</v>
      </c>
      <c r="H294" s="15" t="s">
        <v>2770</v>
      </c>
      <c r="I294" s="15" t="s">
        <v>2908</v>
      </c>
      <c r="J294" s="15"/>
      <c r="K294" s="15" t="s">
        <v>234</v>
      </c>
      <c r="L294" s="15" t="s">
        <v>212</v>
      </c>
      <c r="M294" s="17">
        <v>0.02</v>
      </c>
      <c r="N294" s="18">
        <v>7983</v>
      </c>
      <c r="O294" s="15"/>
      <c r="P294" s="19">
        <v>-15000.000000000349</v>
      </c>
      <c r="Q294" s="19">
        <v>430556</v>
      </c>
      <c r="R294" s="24">
        <v>284500</v>
      </c>
      <c r="S294" s="25">
        <f t="shared" si="46"/>
        <v>131055.99999999965</v>
      </c>
      <c r="T294" s="26">
        <f t="shared" si="47"/>
        <v>278921.56862745096</v>
      </c>
      <c r="U294" s="17">
        <v>0</v>
      </c>
      <c r="V294" s="24">
        <v>0</v>
      </c>
      <c r="W294" s="27">
        <f t="shared" si="44"/>
        <v>5578.4313725490356</v>
      </c>
      <c r="X294" s="28">
        <f t="shared" si="48"/>
        <v>284500</v>
      </c>
      <c r="Y294" s="17">
        <v>0.11940000000000001</v>
      </c>
      <c r="Z294" s="152">
        <f t="shared" si="45"/>
        <v>33969.300000000003</v>
      </c>
      <c r="AA294" s="17">
        <v>0</v>
      </c>
      <c r="AB294" s="28">
        <f t="shared" si="49"/>
        <v>284500</v>
      </c>
      <c r="AC294" s="15"/>
    </row>
    <row r="295" spans="1:29" x14ac:dyDescent="0.3">
      <c r="A295" s="14" t="s">
        <v>271</v>
      </c>
      <c r="B295" s="15" t="s">
        <v>206</v>
      </c>
      <c r="C295" s="15" t="s">
        <v>228</v>
      </c>
      <c r="D295" s="15" t="s">
        <v>246</v>
      </c>
      <c r="E295" s="15" t="s">
        <v>2910</v>
      </c>
      <c r="F295" s="15" t="s">
        <v>2911</v>
      </c>
      <c r="G295" s="16">
        <v>489</v>
      </c>
      <c r="H295" s="15" t="s">
        <v>2770</v>
      </c>
      <c r="I295" s="15" t="s">
        <v>2910</v>
      </c>
      <c r="J295" s="15"/>
      <c r="K295" s="15" t="s">
        <v>234</v>
      </c>
      <c r="L295" s="15" t="s">
        <v>337</v>
      </c>
      <c r="M295" s="17">
        <v>0</v>
      </c>
      <c r="N295" s="18">
        <v>7095</v>
      </c>
      <c r="O295" s="15"/>
      <c r="P295" s="19">
        <v>23548.599999999919</v>
      </c>
      <c r="Q295" s="19">
        <v>80000</v>
      </c>
      <c r="R295" s="24">
        <v>83284.2</v>
      </c>
      <c r="S295" s="25">
        <f t="shared" si="46"/>
        <v>20264.399999999921</v>
      </c>
      <c r="T295" s="26">
        <f t="shared" si="47"/>
        <v>83284.2</v>
      </c>
      <c r="U295" s="17">
        <v>0</v>
      </c>
      <c r="V295" s="24">
        <v>0</v>
      </c>
      <c r="W295" s="27">
        <f t="shared" si="44"/>
        <v>0</v>
      </c>
      <c r="X295" s="28">
        <f t="shared" si="48"/>
        <v>83284.2</v>
      </c>
      <c r="Y295" s="17">
        <v>0.11940000000000001</v>
      </c>
      <c r="Z295" s="152">
        <f t="shared" si="45"/>
        <v>9944.1334800000004</v>
      </c>
      <c r="AA295" s="17">
        <v>0</v>
      </c>
      <c r="AB295" s="28">
        <f t="shared" si="49"/>
        <v>83284.2</v>
      </c>
      <c r="AC295" s="15"/>
    </row>
    <row r="296" spans="1:29" x14ac:dyDescent="0.3">
      <c r="A296" s="14" t="s">
        <v>271</v>
      </c>
      <c r="B296" s="15" t="s">
        <v>206</v>
      </c>
      <c r="C296" s="15" t="s">
        <v>228</v>
      </c>
      <c r="D296" s="15" t="s">
        <v>246</v>
      </c>
      <c r="E296" s="15" t="s">
        <v>2912</v>
      </c>
      <c r="F296" s="15" t="s">
        <v>2913</v>
      </c>
      <c r="G296" s="16">
        <v>489</v>
      </c>
      <c r="H296" s="15" t="s">
        <v>2770</v>
      </c>
      <c r="I296" s="15" t="s">
        <v>2912</v>
      </c>
      <c r="J296" s="15"/>
      <c r="K296" s="15" t="s">
        <v>234</v>
      </c>
      <c r="L296" s="15" t="s">
        <v>337</v>
      </c>
      <c r="M296" s="17">
        <v>0</v>
      </c>
      <c r="N296" s="18">
        <v>7103</v>
      </c>
      <c r="O296" s="15"/>
      <c r="P296" s="19">
        <v>5088.7000000001572</v>
      </c>
      <c r="Q296" s="19">
        <v>154011.6</v>
      </c>
      <c r="R296" s="24">
        <v>139093.70000000001</v>
      </c>
      <c r="S296" s="25">
        <f t="shared" si="46"/>
        <v>20006.600000000151</v>
      </c>
      <c r="T296" s="26">
        <f t="shared" si="47"/>
        <v>139093.70000000001</v>
      </c>
      <c r="U296" s="17">
        <v>0</v>
      </c>
      <c r="V296" s="24">
        <v>0</v>
      </c>
      <c r="W296" s="27">
        <f t="shared" si="44"/>
        <v>0</v>
      </c>
      <c r="X296" s="28">
        <f t="shared" si="48"/>
        <v>139093.70000000001</v>
      </c>
      <c r="Y296" s="17">
        <v>0.11940000000000001</v>
      </c>
      <c r="Z296" s="152">
        <f t="shared" si="45"/>
        <v>16607.787780000002</v>
      </c>
      <c r="AA296" s="17">
        <v>0</v>
      </c>
      <c r="AB296" s="28">
        <f t="shared" si="49"/>
        <v>139093.70000000001</v>
      </c>
      <c r="AC296" s="15"/>
    </row>
    <row r="297" spans="1:29" x14ac:dyDescent="0.3">
      <c r="A297" s="14" t="s">
        <v>271</v>
      </c>
      <c r="B297" s="15" t="s">
        <v>206</v>
      </c>
      <c r="C297" s="15" t="s">
        <v>228</v>
      </c>
      <c r="D297" s="15" t="s">
        <v>246</v>
      </c>
      <c r="E297" s="15" t="s">
        <v>2912</v>
      </c>
      <c r="F297" s="15" t="s">
        <v>2913</v>
      </c>
      <c r="G297" s="16">
        <v>489</v>
      </c>
      <c r="H297" s="15" t="s">
        <v>2770</v>
      </c>
      <c r="I297" s="15" t="s">
        <v>2914</v>
      </c>
      <c r="J297" s="15"/>
      <c r="K297" s="15" t="s">
        <v>234</v>
      </c>
      <c r="L297" s="15" t="s">
        <v>337</v>
      </c>
      <c r="M297" s="17">
        <v>0</v>
      </c>
      <c r="N297" s="18">
        <v>7169</v>
      </c>
      <c r="O297" s="15"/>
      <c r="P297" s="19">
        <v>0</v>
      </c>
      <c r="Q297" s="19">
        <v>4948</v>
      </c>
      <c r="R297" s="24">
        <v>0</v>
      </c>
      <c r="S297" s="25">
        <f t="shared" si="46"/>
        <v>4948</v>
      </c>
      <c r="T297" s="26">
        <f t="shared" si="47"/>
        <v>0</v>
      </c>
      <c r="U297" s="17">
        <v>0</v>
      </c>
      <c r="V297" s="24">
        <v>0</v>
      </c>
      <c r="W297" s="27">
        <f t="shared" si="44"/>
        <v>0</v>
      </c>
      <c r="X297" s="28">
        <f t="shared" si="48"/>
        <v>0</v>
      </c>
      <c r="Y297" s="17">
        <v>0.11940000000000001</v>
      </c>
      <c r="Z297" s="152">
        <f t="shared" si="45"/>
        <v>0</v>
      </c>
      <c r="AA297" s="17">
        <v>0</v>
      </c>
      <c r="AB297" s="28">
        <f t="shared" si="49"/>
        <v>0</v>
      </c>
      <c r="AC297" s="15"/>
    </row>
    <row r="298" spans="1:29" x14ac:dyDescent="0.3">
      <c r="A298" s="14" t="s">
        <v>1884</v>
      </c>
      <c r="B298" s="15" t="s">
        <v>206</v>
      </c>
      <c r="C298" s="15" t="s">
        <v>228</v>
      </c>
      <c r="D298" s="15" t="s">
        <v>246</v>
      </c>
      <c r="E298" s="15" t="s">
        <v>2915</v>
      </c>
      <c r="F298" s="15" t="s">
        <v>2916</v>
      </c>
      <c r="G298" s="16">
        <v>489</v>
      </c>
      <c r="H298" s="15" t="s">
        <v>2770</v>
      </c>
      <c r="I298" s="15" t="s">
        <v>2917</v>
      </c>
      <c r="J298" s="15"/>
      <c r="K298" s="15" t="s">
        <v>234</v>
      </c>
      <c r="L298" s="15" t="s">
        <v>337</v>
      </c>
      <c r="M298" s="17">
        <v>0</v>
      </c>
      <c r="N298" s="18">
        <v>7170</v>
      </c>
      <c r="O298" s="15"/>
      <c r="P298" s="19">
        <v>31721.70000000007</v>
      </c>
      <c r="Q298" s="19">
        <v>121612.91</v>
      </c>
      <c r="R298" s="24">
        <v>149591.10000000003</v>
      </c>
      <c r="S298" s="25">
        <f t="shared" si="46"/>
        <v>3743.5100000000384</v>
      </c>
      <c r="T298" s="26">
        <f t="shared" si="47"/>
        <v>149591.10000000003</v>
      </c>
      <c r="U298" s="17">
        <v>0</v>
      </c>
      <c r="V298" s="24">
        <v>0</v>
      </c>
      <c r="W298" s="27">
        <f t="shared" si="44"/>
        <v>0</v>
      </c>
      <c r="X298" s="28">
        <f t="shared" si="48"/>
        <v>149591.10000000003</v>
      </c>
      <c r="Y298" s="17">
        <v>0.11940000000000001</v>
      </c>
      <c r="Z298" s="152">
        <f t="shared" si="45"/>
        <v>17861.177340000006</v>
      </c>
      <c r="AA298" s="17">
        <v>0</v>
      </c>
      <c r="AB298" s="28">
        <f t="shared" si="49"/>
        <v>149591.10000000003</v>
      </c>
      <c r="AC298" s="15"/>
    </row>
    <row r="299" spans="1:29" x14ac:dyDescent="0.3">
      <c r="A299" s="14" t="s">
        <v>271</v>
      </c>
      <c r="B299" s="15" t="s">
        <v>206</v>
      </c>
      <c r="C299" s="15" t="s">
        <v>228</v>
      </c>
      <c r="D299" s="15" t="s">
        <v>246</v>
      </c>
      <c r="E299" s="15" t="s">
        <v>2918</v>
      </c>
      <c r="F299" s="15" t="s">
        <v>2919</v>
      </c>
      <c r="G299" s="16">
        <v>489</v>
      </c>
      <c r="H299" s="15" t="s">
        <v>2770</v>
      </c>
      <c r="I299" s="15" t="s">
        <v>2920</v>
      </c>
      <c r="J299" s="15"/>
      <c r="K299" s="15" t="s">
        <v>234</v>
      </c>
      <c r="L299" s="15" t="s">
        <v>337</v>
      </c>
      <c r="M299" s="17">
        <v>0</v>
      </c>
      <c r="N299" s="18">
        <v>7523</v>
      </c>
      <c r="O299" s="15"/>
      <c r="P299" s="19">
        <v>96946.109999999986</v>
      </c>
      <c r="Q299" s="19">
        <v>20738.09</v>
      </c>
      <c r="R299" s="24">
        <v>83971.72</v>
      </c>
      <c r="S299" s="25">
        <f t="shared" si="46"/>
        <v>33712.479999999981</v>
      </c>
      <c r="T299" s="26">
        <f t="shared" si="47"/>
        <v>83971.72</v>
      </c>
      <c r="U299" s="17">
        <v>0</v>
      </c>
      <c r="V299" s="24">
        <v>0</v>
      </c>
      <c r="W299" s="27">
        <f t="shared" si="44"/>
        <v>0</v>
      </c>
      <c r="X299" s="28">
        <f t="shared" si="48"/>
        <v>83971.72</v>
      </c>
      <c r="Y299" s="17">
        <v>0.11940000000000001</v>
      </c>
      <c r="Z299" s="152">
        <f t="shared" si="45"/>
        <v>10026.223368000001</v>
      </c>
      <c r="AA299" s="17">
        <v>0</v>
      </c>
      <c r="AB299" s="28">
        <f t="shared" si="49"/>
        <v>83971.72</v>
      </c>
      <c r="AC299" s="15"/>
    </row>
    <row r="300" spans="1:29" x14ac:dyDescent="0.3">
      <c r="A300" s="14" t="s">
        <v>1884</v>
      </c>
      <c r="B300" s="15" t="s">
        <v>206</v>
      </c>
      <c r="C300" s="15" t="s">
        <v>228</v>
      </c>
      <c r="D300" s="15" t="s">
        <v>246</v>
      </c>
      <c r="E300" s="15" t="s">
        <v>2921</v>
      </c>
      <c r="F300" s="15" t="s">
        <v>2922</v>
      </c>
      <c r="G300" s="16">
        <v>83</v>
      </c>
      <c r="H300" s="15" t="s">
        <v>1883</v>
      </c>
      <c r="I300" s="15" t="s">
        <v>2923</v>
      </c>
      <c r="J300" s="15"/>
      <c r="K300" s="15" t="s">
        <v>234</v>
      </c>
      <c r="L300" s="15" t="s">
        <v>337</v>
      </c>
      <c r="M300" s="17">
        <v>0</v>
      </c>
      <c r="N300" s="18">
        <v>7276</v>
      </c>
      <c r="O300" s="15"/>
      <c r="P300" s="23">
        <v>42157.11</v>
      </c>
      <c r="Q300" s="19">
        <v>0</v>
      </c>
      <c r="R300" s="24">
        <v>0</v>
      </c>
      <c r="S300" s="25">
        <f t="shared" si="46"/>
        <v>42157.11</v>
      </c>
      <c r="T300" s="26">
        <f t="shared" si="47"/>
        <v>0</v>
      </c>
      <c r="U300" s="17">
        <v>0</v>
      </c>
      <c r="V300" s="24">
        <v>0</v>
      </c>
      <c r="W300" s="27">
        <f t="shared" si="44"/>
        <v>0</v>
      </c>
      <c r="X300" s="28">
        <f t="shared" si="48"/>
        <v>0</v>
      </c>
      <c r="Y300" s="17">
        <v>0.11940000000000001</v>
      </c>
      <c r="Z300" s="152">
        <f t="shared" si="45"/>
        <v>0</v>
      </c>
      <c r="AA300" s="17">
        <v>0</v>
      </c>
      <c r="AB300" s="28">
        <f t="shared" si="49"/>
        <v>0</v>
      </c>
      <c r="AC300" s="15"/>
    </row>
    <row r="301" spans="1:29" x14ac:dyDescent="0.3">
      <c r="A301" s="14" t="s">
        <v>271</v>
      </c>
      <c r="B301" s="15" t="s">
        <v>2924</v>
      </c>
      <c r="C301" s="15" t="s">
        <v>207</v>
      </c>
      <c r="D301" s="15" t="s">
        <v>208</v>
      </c>
      <c r="E301" s="15" t="s">
        <v>2778</v>
      </c>
      <c r="F301" s="15" t="s">
        <v>2778</v>
      </c>
      <c r="G301" s="16">
        <v>83</v>
      </c>
      <c r="H301" s="15" t="s">
        <v>1883</v>
      </c>
      <c r="I301" s="15" t="s">
        <v>2778</v>
      </c>
      <c r="J301" s="15"/>
      <c r="K301" s="15" t="s">
        <v>234</v>
      </c>
      <c r="L301" s="15" t="s">
        <v>212</v>
      </c>
      <c r="M301" s="17">
        <v>0.02</v>
      </c>
      <c r="N301" s="18">
        <v>116</v>
      </c>
      <c r="O301" s="15"/>
      <c r="P301" s="19">
        <v>23466.800000000105</v>
      </c>
      <c r="Q301" s="19">
        <v>1000</v>
      </c>
      <c r="R301" s="24">
        <v>24466.800000000105</v>
      </c>
      <c r="S301" s="25">
        <f t="shared" si="46"/>
        <v>0</v>
      </c>
      <c r="T301" s="26">
        <f t="shared" si="47"/>
        <v>23987.058823529514</v>
      </c>
      <c r="U301" s="17">
        <v>0</v>
      </c>
      <c r="V301" s="24">
        <v>0</v>
      </c>
      <c r="W301" s="27">
        <f t="shared" si="44"/>
        <v>479.74117647059029</v>
      </c>
      <c r="X301" s="28">
        <f t="shared" si="48"/>
        <v>24466.800000000105</v>
      </c>
      <c r="Y301" s="17">
        <v>0.11940000000000001</v>
      </c>
      <c r="Z301" s="152">
        <f t="shared" si="45"/>
        <v>2921.3359200000127</v>
      </c>
      <c r="AA301" s="17">
        <v>0</v>
      </c>
      <c r="AB301" s="28">
        <f t="shared" si="49"/>
        <v>24466.800000000105</v>
      </c>
      <c r="AC301" s="15"/>
    </row>
    <row r="302" spans="1:29" x14ac:dyDescent="0.3">
      <c r="A302" s="14" t="s">
        <v>271</v>
      </c>
      <c r="B302" s="15" t="s">
        <v>2924</v>
      </c>
      <c r="C302" s="15" t="s">
        <v>207</v>
      </c>
      <c r="D302" s="15" t="s">
        <v>208</v>
      </c>
      <c r="E302" s="15" t="s">
        <v>2778</v>
      </c>
      <c r="F302" s="15" t="s">
        <v>2925</v>
      </c>
      <c r="G302" s="16">
        <v>83</v>
      </c>
      <c r="H302" s="15" t="s">
        <v>1883</v>
      </c>
      <c r="I302" s="15" t="s">
        <v>2778</v>
      </c>
      <c r="J302" s="15"/>
      <c r="K302" s="15" t="s">
        <v>234</v>
      </c>
      <c r="L302" s="15" t="s">
        <v>212</v>
      </c>
      <c r="M302" s="17">
        <v>0.04</v>
      </c>
      <c r="N302" s="18">
        <v>116</v>
      </c>
      <c r="O302" s="15"/>
      <c r="P302" s="19">
        <v>99903.109999999942</v>
      </c>
      <c r="Q302" s="19">
        <v>100</v>
      </c>
      <c r="R302" s="24">
        <v>100003.10999999994</v>
      </c>
      <c r="S302" s="25">
        <f t="shared" si="46"/>
        <v>0</v>
      </c>
      <c r="T302" s="26">
        <f t="shared" si="47"/>
        <v>96156.836538461474</v>
      </c>
      <c r="U302" s="17">
        <v>0</v>
      </c>
      <c r="V302" s="24">
        <v>0</v>
      </c>
      <c r="W302" s="27">
        <f t="shared" si="44"/>
        <v>3846.2734615384688</v>
      </c>
      <c r="X302" s="28">
        <f t="shared" si="48"/>
        <v>100003.10999999994</v>
      </c>
      <c r="Y302" s="17">
        <v>0.11940000000000001</v>
      </c>
      <c r="Z302" s="152">
        <f t="shared" si="45"/>
        <v>11940.371333999994</v>
      </c>
      <c r="AA302" s="17">
        <v>0</v>
      </c>
      <c r="AB302" s="28">
        <f t="shared" si="49"/>
        <v>100003.10999999994</v>
      </c>
      <c r="AC302" s="15"/>
    </row>
    <row r="303" spans="1:29" x14ac:dyDescent="0.3">
      <c r="A303" s="14" t="s">
        <v>271</v>
      </c>
      <c r="B303" s="15" t="s">
        <v>2924</v>
      </c>
      <c r="C303" s="15" t="s">
        <v>228</v>
      </c>
      <c r="D303" s="15" t="s">
        <v>229</v>
      </c>
      <c r="E303" s="15" t="s">
        <v>272</v>
      </c>
      <c r="F303" s="15" t="s">
        <v>272</v>
      </c>
      <c r="G303" s="16">
        <v>83</v>
      </c>
      <c r="H303" s="15" t="s">
        <v>1883</v>
      </c>
      <c r="I303" s="15" t="s">
        <v>272</v>
      </c>
      <c r="J303" s="15"/>
      <c r="K303" s="15" t="s">
        <v>234</v>
      </c>
      <c r="L303" s="15" t="s">
        <v>337</v>
      </c>
      <c r="M303" s="17">
        <v>0</v>
      </c>
      <c r="N303" s="18">
        <v>8106</v>
      </c>
      <c r="O303" s="15"/>
      <c r="P303" s="19">
        <v>1584.7400000000002</v>
      </c>
      <c r="Q303" s="19">
        <v>-1584.74</v>
      </c>
      <c r="R303" s="24">
        <v>0</v>
      </c>
      <c r="S303" s="25">
        <f t="shared" si="46"/>
        <v>2.2737367544323206E-13</v>
      </c>
      <c r="T303" s="26">
        <f t="shared" si="47"/>
        <v>0</v>
      </c>
      <c r="U303" s="17">
        <v>0</v>
      </c>
      <c r="V303" s="24">
        <v>0</v>
      </c>
      <c r="W303" s="27">
        <f t="shared" si="44"/>
        <v>0</v>
      </c>
      <c r="X303" s="28">
        <f t="shared" si="48"/>
        <v>0</v>
      </c>
      <c r="Y303" s="17">
        <v>0.11940000000000001</v>
      </c>
      <c r="Z303" s="152">
        <f t="shared" si="45"/>
        <v>0</v>
      </c>
      <c r="AA303" s="17">
        <v>0</v>
      </c>
      <c r="AB303" s="28">
        <f t="shared" si="49"/>
        <v>0</v>
      </c>
      <c r="AC303" s="15"/>
    </row>
    <row r="304" spans="1:29" x14ac:dyDescent="0.3">
      <c r="A304" s="14" t="s">
        <v>1884</v>
      </c>
      <c r="B304" s="15" t="s">
        <v>2924</v>
      </c>
      <c r="C304" s="15" t="s">
        <v>228</v>
      </c>
      <c r="D304" s="15" t="s">
        <v>330</v>
      </c>
      <c r="E304" s="15" t="s">
        <v>2926</v>
      </c>
      <c r="F304" s="15" t="s">
        <v>2926</v>
      </c>
      <c r="G304" s="16">
        <v>83</v>
      </c>
      <c r="H304" s="15" t="s">
        <v>1883</v>
      </c>
      <c r="I304" s="15" t="s">
        <v>2927</v>
      </c>
      <c r="J304" s="15"/>
      <c r="K304" s="15" t="s">
        <v>234</v>
      </c>
      <c r="L304" s="15" t="s">
        <v>212</v>
      </c>
      <c r="M304" s="17">
        <v>0.02</v>
      </c>
      <c r="N304" s="18">
        <v>8044</v>
      </c>
      <c r="O304" s="15"/>
      <c r="P304" s="19">
        <v>8543.6999999999989</v>
      </c>
      <c r="Q304" s="19">
        <v>-8543.7000000000007</v>
      </c>
      <c r="R304" s="24">
        <v>0</v>
      </c>
      <c r="S304" s="25">
        <f t="shared" si="46"/>
        <v>-1.8189894035458565E-12</v>
      </c>
      <c r="T304" s="26">
        <f t="shared" si="47"/>
        <v>0</v>
      </c>
      <c r="U304" s="17">
        <v>0</v>
      </c>
      <c r="V304" s="24">
        <v>0</v>
      </c>
      <c r="W304" s="27">
        <f t="shared" si="44"/>
        <v>0</v>
      </c>
      <c r="X304" s="28">
        <f t="shared" si="48"/>
        <v>0</v>
      </c>
      <c r="Y304" s="17">
        <v>0.11940000000000001</v>
      </c>
      <c r="Z304" s="152">
        <f t="shared" si="45"/>
        <v>0</v>
      </c>
      <c r="AA304" s="17">
        <v>0</v>
      </c>
      <c r="AB304" s="28">
        <f t="shared" si="49"/>
        <v>0</v>
      </c>
      <c r="AC304" s="15"/>
    </row>
    <row r="305" spans="1:29" x14ac:dyDescent="0.3">
      <c r="A305" s="14" t="s">
        <v>271</v>
      </c>
      <c r="B305" s="15" t="s">
        <v>2924</v>
      </c>
      <c r="C305" s="15" t="s">
        <v>228</v>
      </c>
      <c r="D305" s="15" t="s">
        <v>2830</v>
      </c>
      <c r="E305" s="15" t="s">
        <v>2928</v>
      </c>
      <c r="F305" s="15" t="s">
        <v>2929</v>
      </c>
      <c r="G305" s="16">
        <v>83</v>
      </c>
      <c r="H305" s="15" t="s">
        <v>1883</v>
      </c>
      <c r="I305" s="15" t="s">
        <v>2819</v>
      </c>
      <c r="J305" s="15"/>
      <c r="K305" s="15" t="s">
        <v>234</v>
      </c>
      <c r="L305" s="15" t="s">
        <v>212</v>
      </c>
      <c r="M305" s="17">
        <v>1.4999999999999999E-2</v>
      </c>
      <c r="N305" s="18">
        <v>7127</v>
      </c>
      <c r="O305" s="15"/>
      <c r="P305" s="19">
        <v>43307.06</v>
      </c>
      <c r="Q305" s="19">
        <v>-43307.06</v>
      </c>
      <c r="R305" s="24">
        <v>0</v>
      </c>
      <c r="S305" s="25">
        <f t="shared" si="46"/>
        <v>0</v>
      </c>
      <c r="T305" s="26">
        <f t="shared" si="47"/>
        <v>0</v>
      </c>
      <c r="U305" s="17">
        <v>0</v>
      </c>
      <c r="V305" s="24">
        <v>0</v>
      </c>
      <c r="W305" s="27">
        <f t="shared" si="44"/>
        <v>0</v>
      </c>
      <c r="X305" s="28">
        <f t="shared" si="48"/>
        <v>0</v>
      </c>
      <c r="Y305" s="17">
        <v>0.11940000000000001</v>
      </c>
      <c r="Z305" s="152">
        <f t="shared" si="45"/>
        <v>0</v>
      </c>
      <c r="AA305" s="17">
        <v>0</v>
      </c>
      <c r="AB305" s="28">
        <f t="shared" si="49"/>
        <v>0</v>
      </c>
      <c r="AC305" s="15"/>
    </row>
    <row r="306" spans="1:29" x14ac:dyDescent="0.3">
      <c r="A306" s="14" t="s">
        <v>271</v>
      </c>
      <c r="B306" s="15" t="s">
        <v>2924</v>
      </c>
      <c r="C306" s="15" t="s">
        <v>228</v>
      </c>
      <c r="D306" s="15" t="s">
        <v>2830</v>
      </c>
      <c r="E306" s="15" t="s">
        <v>2928</v>
      </c>
      <c r="F306" s="15" t="s">
        <v>2929</v>
      </c>
      <c r="G306" s="16">
        <v>83</v>
      </c>
      <c r="H306" s="15" t="s">
        <v>1883</v>
      </c>
      <c r="I306" s="15" t="s">
        <v>2820</v>
      </c>
      <c r="J306" s="15"/>
      <c r="K306" s="15" t="s">
        <v>234</v>
      </c>
      <c r="L306" s="15" t="s">
        <v>212</v>
      </c>
      <c r="M306" s="17">
        <v>1.4999999999999999E-2</v>
      </c>
      <c r="N306" s="18">
        <v>7130</v>
      </c>
      <c r="O306" s="15"/>
      <c r="P306" s="19">
        <v>30667.399999999998</v>
      </c>
      <c r="Q306" s="19">
        <v>-30667.399999999998</v>
      </c>
      <c r="R306" s="24">
        <v>0</v>
      </c>
      <c r="S306" s="25">
        <f t="shared" si="46"/>
        <v>0</v>
      </c>
      <c r="T306" s="26">
        <f t="shared" si="47"/>
        <v>0</v>
      </c>
      <c r="U306" s="17">
        <v>0</v>
      </c>
      <c r="V306" s="24">
        <v>0</v>
      </c>
      <c r="W306" s="27">
        <f t="shared" si="44"/>
        <v>0</v>
      </c>
      <c r="X306" s="28">
        <f t="shared" si="48"/>
        <v>0</v>
      </c>
      <c r="Y306" s="17">
        <v>0.11940000000000001</v>
      </c>
      <c r="Z306" s="152">
        <f t="shared" si="45"/>
        <v>0</v>
      </c>
      <c r="AA306" s="17">
        <v>0</v>
      </c>
      <c r="AB306" s="28">
        <f t="shared" si="49"/>
        <v>0</v>
      </c>
      <c r="AC306" s="15"/>
    </row>
    <row r="307" spans="1:29" x14ac:dyDescent="0.3">
      <c r="A307" s="14" t="s">
        <v>271</v>
      </c>
      <c r="B307" s="15" t="s">
        <v>2924</v>
      </c>
      <c r="C307" s="15" t="s">
        <v>228</v>
      </c>
      <c r="D307" s="15" t="s">
        <v>2830</v>
      </c>
      <c r="E307" s="15" t="s">
        <v>2930</v>
      </c>
      <c r="F307" s="15" t="s">
        <v>2931</v>
      </c>
      <c r="G307" s="16">
        <v>83</v>
      </c>
      <c r="H307" s="15" t="s">
        <v>1883</v>
      </c>
      <c r="I307" s="15" t="s">
        <v>2808</v>
      </c>
      <c r="J307" s="15"/>
      <c r="K307" s="15" t="s">
        <v>234</v>
      </c>
      <c r="L307" s="15" t="s">
        <v>212</v>
      </c>
      <c r="M307" s="17">
        <v>0.02</v>
      </c>
      <c r="N307" s="18">
        <v>7917</v>
      </c>
      <c r="O307" s="15"/>
      <c r="P307" s="19">
        <v>180526</v>
      </c>
      <c r="Q307" s="19">
        <v>-180526</v>
      </c>
      <c r="R307" s="24">
        <v>0</v>
      </c>
      <c r="S307" s="25">
        <f t="shared" si="46"/>
        <v>0</v>
      </c>
      <c r="T307" s="26">
        <f t="shared" si="47"/>
        <v>0</v>
      </c>
      <c r="U307" s="17">
        <v>0</v>
      </c>
      <c r="V307" s="24">
        <v>0</v>
      </c>
      <c r="W307" s="27">
        <f t="shared" si="44"/>
        <v>0</v>
      </c>
      <c r="X307" s="28">
        <f t="shared" si="48"/>
        <v>0</v>
      </c>
      <c r="Y307" s="17">
        <v>0.11940000000000001</v>
      </c>
      <c r="Z307" s="152">
        <f t="shared" si="45"/>
        <v>0</v>
      </c>
      <c r="AA307" s="17">
        <v>0</v>
      </c>
      <c r="AB307" s="28">
        <f t="shared" si="49"/>
        <v>0</v>
      </c>
      <c r="AC307" s="15"/>
    </row>
    <row r="308" spans="1:29" x14ac:dyDescent="0.3">
      <c r="A308" s="14" t="s">
        <v>271</v>
      </c>
      <c r="B308" s="15" t="s">
        <v>2924</v>
      </c>
      <c r="C308" s="15" t="s">
        <v>228</v>
      </c>
      <c r="D308" s="15" t="s">
        <v>2830</v>
      </c>
      <c r="E308" s="15" t="s">
        <v>2930</v>
      </c>
      <c r="F308" s="15" t="s">
        <v>2931</v>
      </c>
      <c r="G308" s="16">
        <v>83</v>
      </c>
      <c r="H308" s="15" t="s">
        <v>1883</v>
      </c>
      <c r="I308" s="15" t="s">
        <v>2809</v>
      </c>
      <c r="J308" s="15"/>
      <c r="K308" s="15" t="s">
        <v>234</v>
      </c>
      <c r="L308" s="15" t="s">
        <v>212</v>
      </c>
      <c r="M308" s="17">
        <v>0.02</v>
      </c>
      <c r="N308" s="18">
        <v>7918</v>
      </c>
      <c r="O308" s="15"/>
      <c r="P308" s="19">
        <v>111535.79999999999</v>
      </c>
      <c r="Q308" s="19">
        <v>-111535.8</v>
      </c>
      <c r="R308" s="24">
        <v>0</v>
      </c>
      <c r="S308" s="25">
        <f t="shared" si="46"/>
        <v>-1.4551915228366852E-11</v>
      </c>
      <c r="T308" s="26">
        <f t="shared" si="47"/>
        <v>0</v>
      </c>
      <c r="U308" s="17">
        <v>0</v>
      </c>
      <c r="V308" s="24">
        <v>0</v>
      </c>
      <c r="W308" s="27">
        <f t="shared" si="44"/>
        <v>0</v>
      </c>
      <c r="X308" s="28">
        <f t="shared" si="48"/>
        <v>0</v>
      </c>
      <c r="Y308" s="17">
        <v>0.11940000000000001</v>
      </c>
      <c r="Z308" s="152">
        <f t="shared" si="45"/>
        <v>0</v>
      </c>
      <c r="AA308" s="17">
        <v>0</v>
      </c>
      <c r="AB308" s="28">
        <f t="shared" si="49"/>
        <v>0</v>
      </c>
      <c r="AC308" s="15"/>
    </row>
    <row r="309" spans="1:29" x14ac:dyDescent="0.3">
      <c r="A309" s="14" t="s">
        <v>271</v>
      </c>
      <c r="B309" s="15" t="s">
        <v>2924</v>
      </c>
      <c r="C309" s="15" t="s">
        <v>228</v>
      </c>
      <c r="D309" s="15" t="s">
        <v>2830</v>
      </c>
      <c r="E309" s="15" t="s">
        <v>2845</v>
      </c>
      <c r="F309" s="15" t="s">
        <v>2845</v>
      </c>
      <c r="G309" s="16">
        <v>83</v>
      </c>
      <c r="H309" s="15" t="s">
        <v>1883</v>
      </c>
      <c r="I309" s="15" t="s">
        <v>2845</v>
      </c>
      <c r="J309" s="15"/>
      <c r="K309" s="15" t="s">
        <v>234</v>
      </c>
      <c r="L309" s="15" t="s">
        <v>212</v>
      </c>
      <c r="M309" s="17">
        <v>0.02</v>
      </c>
      <c r="N309" s="18">
        <v>7610</v>
      </c>
      <c r="O309" s="15"/>
      <c r="P309" s="19">
        <v>0</v>
      </c>
      <c r="Q309" s="19">
        <v>0</v>
      </c>
      <c r="R309" s="24">
        <v>0</v>
      </c>
      <c r="S309" s="25">
        <f t="shared" si="46"/>
        <v>0</v>
      </c>
      <c r="T309" s="26">
        <f t="shared" si="47"/>
        <v>0</v>
      </c>
      <c r="U309" s="17">
        <v>0</v>
      </c>
      <c r="V309" s="24">
        <v>0</v>
      </c>
      <c r="W309" s="27">
        <f t="shared" si="44"/>
        <v>0</v>
      </c>
      <c r="X309" s="28">
        <f t="shared" si="48"/>
        <v>0</v>
      </c>
      <c r="Y309" s="17">
        <v>0.11940000000000001</v>
      </c>
      <c r="Z309" s="152">
        <f t="shared" si="45"/>
        <v>0</v>
      </c>
      <c r="AA309" s="17">
        <v>0</v>
      </c>
      <c r="AB309" s="28">
        <f t="shared" si="49"/>
        <v>0</v>
      </c>
      <c r="AC309" s="15"/>
    </row>
    <row r="310" spans="1:29" x14ac:dyDescent="0.3">
      <c r="A310" s="14" t="s">
        <v>271</v>
      </c>
      <c r="B310" s="15" t="s">
        <v>2924</v>
      </c>
      <c r="C310" s="15" t="s">
        <v>228</v>
      </c>
      <c r="D310" s="15" t="s">
        <v>2830</v>
      </c>
      <c r="E310" s="15" t="s">
        <v>2845</v>
      </c>
      <c r="F310" s="15" t="s">
        <v>2845</v>
      </c>
      <c r="G310" s="16">
        <v>83</v>
      </c>
      <c r="H310" s="15" t="s">
        <v>1883</v>
      </c>
      <c r="I310" s="15" t="s">
        <v>2846</v>
      </c>
      <c r="J310" s="15"/>
      <c r="K310" s="15" t="s">
        <v>234</v>
      </c>
      <c r="L310" s="15" t="s">
        <v>212</v>
      </c>
      <c r="M310" s="17">
        <v>0.02</v>
      </c>
      <c r="N310" s="18">
        <v>7756</v>
      </c>
      <c r="O310" s="15"/>
      <c r="P310" s="19">
        <v>1560.5000000000064</v>
      </c>
      <c r="Q310" s="19">
        <v>-1560.5</v>
      </c>
      <c r="R310" s="24">
        <v>0</v>
      </c>
      <c r="S310" s="25">
        <f t="shared" si="46"/>
        <v>6.3664629124104977E-12</v>
      </c>
      <c r="T310" s="26">
        <f t="shared" si="47"/>
        <v>0</v>
      </c>
      <c r="U310" s="17">
        <v>0</v>
      </c>
      <c r="V310" s="24">
        <v>0</v>
      </c>
      <c r="W310" s="27">
        <f t="shared" si="44"/>
        <v>0</v>
      </c>
      <c r="X310" s="28">
        <f t="shared" si="48"/>
        <v>0</v>
      </c>
      <c r="Y310" s="17">
        <v>0.11940000000000001</v>
      </c>
      <c r="Z310" s="152">
        <f t="shared" si="45"/>
        <v>0</v>
      </c>
      <c r="AA310" s="17">
        <v>0</v>
      </c>
      <c r="AB310" s="28">
        <f t="shared" si="49"/>
        <v>0</v>
      </c>
      <c r="AC310" s="15"/>
    </row>
    <row r="311" spans="1:29" x14ac:dyDescent="0.3">
      <c r="A311" s="14" t="s">
        <v>1884</v>
      </c>
      <c r="B311" s="15" t="s">
        <v>2924</v>
      </c>
      <c r="C311" s="15" t="s">
        <v>228</v>
      </c>
      <c r="D311" s="15" t="s">
        <v>2830</v>
      </c>
      <c r="E311" s="15" t="s">
        <v>2845</v>
      </c>
      <c r="F311" s="15" t="s">
        <v>2845</v>
      </c>
      <c r="G311" s="16">
        <v>83</v>
      </c>
      <c r="H311" s="15" t="s">
        <v>1883</v>
      </c>
      <c r="I311" s="15" t="s">
        <v>2847</v>
      </c>
      <c r="J311" s="15"/>
      <c r="K311" s="15" t="s">
        <v>234</v>
      </c>
      <c r="L311" s="15" t="s">
        <v>212</v>
      </c>
      <c r="M311" s="17">
        <v>0.02</v>
      </c>
      <c r="N311" s="18">
        <v>7942</v>
      </c>
      <c r="O311" s="15"/>
      <c r="P311" s="19">
        <v>15372.300000000003</v>
      </c>
      <c r="Q311" s="19">
        <v>-15372.3</v>
      </c>
      <c r="R311" s="24">
        <v>0</v>
      </c>
      <c r="S311" s="25">
        <f t="shared" si="46"/>
        <v>3.637978807091713E-12</v>
      </c>
      <c r="T311" s="26">
        <f t="shared" si="47"/>
        <v>0</v>
      </c>
      <c r="U311" s="17">
        <v>0</v>
      </c>
      <c r="V311" s="24">
        <v>0</v>
      </c>
      <c r="W311" s="27">
        <f t="shared" si="44"/>
        <v>0</v>
      </c>
      <c r="X311" s="28">
        <f t="shared" si="48"/>
        <v>0</v>
      </c>
      <c r="Y311" s="17">
        <v>0.11940000000000001</v>
      </c>
      <c r="Z311" s="152">
        <f t="shared" si="45"/>
        <v>0</v>
      </c>
      <c r="AA311" s="17">
        <v>0</v>
      </c>
      <c r="AB311" s="28">
        <f t="shared" si="49"/>
        <v>0</v>
      </c>
      <c r="AC311" s="15"/>
    </row>
    <row r="312" spans="1:29" x14ac:dyDescent="0.3">
      <c r="A312" s="14" t="s">
        <v>271</v>
      </c>
      <c r="B312" s="15" t="s">
        <v>2924</v>
      </c>
      <c r="C312" s="15" t="s">
        <v>228</v>
      </c>
      <c r="D312" s="15" t="s">
        <v>235</v>
      </c>
      <c r="E312" s="15" t="s">
        <v>2856</v>
      </c>
      <c r="F312" s="15" t="s">
        <v>2856</v>
      </c>
      <c r="G312" s="16">
        <v>83</v>
      </c>
      <c r="H312" s="15" t="s">
        <v>1883</v>
      </c>
      <c r="I312" s="15" t="s">
        <v>2857</v>
      </c>
      <c r="J312" s="15"/>
      <c r="K312" s="15" t="s">
        <v>234</v>
      </c>
      <c r="L312" s="15" t="s">
        <v>212</v>
      </c>
      <c r="M312" s="17">
        <v>0.01</v>
      </c>
      <c r="N312" s="18">
        <v>7457</v>
      </c>
      <c r="O312" s="15"/>
      <c r="P312" s="19">
        <v>11217.48000000004</v>
      </c>
      <c r="Q312" s="19">
        <v>-11217.48</v>
      </c>
      <c r="R312" s="24">
        <v>0</v>
      </c>
      <c r="S312" s="25">
        <f t="shared" si="46"/>
        <v>4.0017766878008842E-11</v>
      </c>
      <c r="T312" s="26">
        <f t="shared" si="47"/>
        <v>0</v>
      </c>
      <c r="U312" s="17">
        <v>0</v>
      </c>
      <c r="V312" s="24">
        <v>0</v>
      </c>
      <c r="W312" s="27">
        <f t="shared" si="44"/>
        <v>0</v>
      </c>
      <c r="X312" s="28">
        <f t="shared" si="48"/>
        <v>0</v>
      </c>
      <c r="Y312" s="17">
        <v>0.11940000000000001</v>
      </c>
      <c r="Z312" s="152">
        <f t="shared" si="45"/>
        <v>0</v>
      </c>
      <c r="AA312" s="17">
        <v>0</v>
      </c>
      <c r="AB312" s="28">
        <f t="shared" si="49"/>
        <v>0</v>
      </c>
      <c r="AC312" s="15"/>
    </row>
    <row r="313" spans="1:29" x14ac:dyDescent="0.3">
      <c r="A313" s="14" t="s">
        <v>271</v>
      </c>
      <c r="B313" s="15" t="s">
        <v>2924</v>
      </c>
      <c r="C313" s="15" t="s">
        <v>228</v>
      </c>
      <c r="D313" s="15" t="s">
        <v>235</v>
      </c>
      <c r="E313" s="15" t="s">
        <v>2932</v>
      </c>
      <c r="F313" s="15" t="s">
        <v>2933</v>
      </c>
      <c r="G313" s="16">
        <v>83</v>
      </c>
      <c r="H313" s="15" t="s">
        <v>1883</v>
      </c>
      <c r="I313" s="15" t="s">
        <v>2887</v>
      </c>
      <c r="J313" s="15"/>
      <c r="K313" s="15" t="s">
        <v>234</v>
      </c>
      <c r="L313" s="15" t="s">
        <v>337</v>
      </c>
      <c r="M313" s="17">
        <v>0</v>
      </c>
      <c r="N313" s="18">
        <v>8074</v>
      </c>
      <c r="O313" s="15"/>
      <c r="P313" s="19">
        <v>5851.9</v>
      </c>
      <c r="Q313" s="19">
        <v>-5851.9</v>
      </c>
      <c r="R313" s="24">
        <v>0</v>
      </c>
      <c r="S313" s="25">
        <f t="shared" si="46"/>
        <v>0</v>
      </c>
      <c r="T313" s="26">
        <f t="shared" si="47"/>
        <v>0</v>
      </c>
      <c r="U313" s="17">
        <v>0</v>
      </c>
      <c r="V313" s="24">
        <v>0</v>
      </c>
      <c r="W313" s="27">
        <f t="shared" si="44"/>
        <v>0</v>
      </c>
      <c r="X313" s="28">
        <f t="shared" si="48"/>
        <v>0</v>
      </c>
      <c r="Y313" s="17">
        <v>0.11940000000000001</v>
      </c>
      <c r="Z313" s="152">
        <f t="shared" si="45"/>
        <v>0</v>
      </c>
      <c r="AA313" s="17">
        <v>0</v>
      </c>
      <c r="AB313" s="28">
        <f t="shared" si="49"/>
        <v>0</v>
      </c>
      <c r="AC313" s="15"/>
    </row>
    <row r="314" spans="1:29" x14ac:dyDescent="0.3">
      <c r="A314" s="14" t="s">
        <v>271</v>
      </c>
      <c r="B314" s="15" t="s">
        <v>2924</v>
      </c>
      <c r="C314" s="15" t="s">
        <v>228</v>
      </c>
      <c r="D314" s="15" t="s">
        <v>235</v>
      </c>
      <c r="E314" s="15" t="s">
        <v>2888</v>
      </c>
      <c r="F314" s="15" t="s">
        <v>2888</v>
      </c>
      <c r="G314" s="16">
        <v>83</v>
      </c>
      <c r="H314" s="15" t="s">
        <v>1883</v>
      </c>
      <c r="I314" s="15" t="s">
        <v>2888</v>
      </c>
      <c r="J314" s="15"/>
      <c r="K314" s="15" t="s">
        <v>234</v>
      </c>
      <c r="L314" s="15" t="s">
        <v>337</v>
      </c>
      <c r="M314" s="17">
        <v>0</v>
      </c>
      <c r="N314" s="18">
        <v>7202</v>
      </c>
      <c r="O314" s="15"/>
      <c r="P314" s="19">
        <v>5732.6199999999917</v>
      </c>
      <c r="Q314" s="19">
        <v>-5732.62</v>
      </c>
      <c r="R314" s="24">
        <v>0</v>
      </c>
      <c r="S314" s="25">
        <f t="shared" si="46"/>
        <v>-8.1854523159563541E-12</v>
      </c>
      <c r="T314" s="26">
        <f t="shared" si="47"/>
        <v>0</v>
      </c>
      <c r="U314" s="17">
        <v>0</v>
      </c>
      <c r="V314" s="24">
        <v>0</v>
      </c>
      <c r="W314" s="27">
        <f t="shared" si="44"/>
        <v>0</v>
      </c>
      <c r="X314" s="28">
        <f t="shared" si="48"/>
        <v>0</v>
      </c>
      <c r="Y314" s="17">
        <v>0.11940000000000001</v>
      </c>
      <c r="Z314" s="152">
        <f t="shared" si="45"/>
        <v>0</v>
      </c>
      <c r="AA314" s="17">
        <v>0</v>
      </c>
      <c r="AB314" s="28">
        <f t="shared" si="49"/>
        <v>0</v>
      </c>
      <c r="AC314" s="15"/>
    </row>
    <row r="315" spans="1:29" x14ac:dyDescent="0.3">
      <c r="A315" s="14" t="s">
        <v>271</v>
      </c>
      <c r="B315" s="15" t="s">
        <v>2924</v>
      </c>
      <c r="C315" s="15" t="s">
        <v>228</v>
      </c>
      <c r="D315" s="15" t="s">
        <v>246</v>
      </c>
      <c r="E315" s="15" t="s">
        <v>2892</v>
      </c>
      <c r="F315" s="15" t="s">
        <v>2893</v>
      </c>
      <c r="G315" s="16">
        <v>83</v>
      </c>
      <c r="H315" s="15" t="s">
        <v>1883</v>
      </c>
      <c r="I315" s="15" t="s">
        <v>2892</v>
      </c>
      <c r="J315" s="15"/>
      <c r="K315" s="15" t="s">
        <v>234</v>
      </c>
      <c r="L315" s="15" t="s">
        <v>212</v>
      </c>
      <c r="M315" s="17">
        <v>0.04</v>
      </c>
      <c r="N315" s="18">
        <v>7109</v>
      </c>
      <c r="O315" s="15"/>
      <c r="P315" s="19">
        <v>16895.190000000002</v>
      </c>
      <c r="Q315" s="19">
        <v>-16895.189999999999</v>
      </c>
      <c r="R315" s="24">
        <v>0</v>
      </c>
      <c r="S315" s="25">
        <f t="shared" si="46"/>
        <v>3.637978807091713E-12</v>
      </c>
      <c r="T315" s="26">
        <f t="shared" si="47"/>
        <v>0</v>
      </c>
      <c r="U315" s="17">
        <v>0</v>
      </c>
      <c r="V315" s="24">
        <v>0</v>
      </c>
      <c r="W315" s="27">
        <f t="shared" si="44"/>
        <v>0</v>
      </c>
      <c r="X315" s="28">
        <f t="shared" si="48"/>
        <v>0</v>
      </c>
      <c r="Y315" s="17">
        <v>0.11940000000000001</v>
      </c>
      <c r="Z315" s="152">
        <f t="shared" si="45"/>
        <v>0</v>
      </c>
      <c r="AA315" s="17">
        <v>0</v>
      </c>
      <c r="AB315" s="28">
        <f t="shared" si="49"/>
        <v>0</v>
      </c>
      <c r="AC315" s="15"/>
    </row>
    <row r="316" spans="1:29" x14ac:dyDescent="0.3">
      <c r="A316" s="14" t="s">
        <v>271</v>
      </c>
      <c r="B316" s="15" t="s">
        <v>2924</v>
      </c>
      <c r="C316" s="15" t="s">
        <v>228</v>
      </c>
      <c r="D316" s="15" t="s">
        <v>246</v>
      </c>
      <c r="E316" s="15" t="s">
        <v>2912</v>
      </c>
      <c r="F316" s="15" t="s">
        <v>2913</v>
      </c>
      <c r="G316" s="16">
        <v>83</v>
      </c>
      <c r="H316" s="15" t="s">
        <v>1883</v>
      </c>
      <c r="I316" s="15" t="s">
        <v>2912</v>
      </c>
      <c r="J316" s="15"/>
      <c r="K316" s="15" t="s">
        <v>234</v>
      </c>
      <c r="L316" s="15" t="s">
        <v>212</v>
      </c>
      <c r="M316" s="17">
        <v>0.04</v>
      </c>
      <c r="N316" s="18">
        <v>7103</v>
      </c>
      <c r="O316" s="15"/>
      <c r="P316" s="19">
        <v>14011.599999999831</v>
      </c>
      <c r="Q316" s="19">
        <v>-14011.6</v>
      </c>
      <c r="R316" s="24">
        <v>0</v>
      </c>
      <c r="S316" s="25">
        <f t="shared" si="46"/>
        <v>-1.6916601452976465E-10</v>
      </c>
      <c r="T316" s="26">
        <f t="shared" si="47"/>
        <v>0</v>
      </c>
      <c r="U316" s="17">
        <v>0</v>
      </c>
      <c r="V316" s="24">
        <v>0</v>
      </c>
      <c r="W316" s="27">
        <f t="shared" si="44"/>
        <v>0</v>
      </c>
      <c r="X316" s="28">
        <f t="shared" si="48"/>
        <v>0</v>
      </c>
      <c r="Y316" s="17">
        <v>0.11940000000000001</v>
      </c>
      <c r="Z316" s="152">
        <f t="shared" si="45"/>
        <v>0</v>
      </c>
      <c r="AA316" s="17">
        <v>0</v>
      </c>
      <c r="AB316" s="28">
        <f t="shared" si="49"/>
        <v>0</v>
      </c>
      <c r="AC316" s="15"/>
    </row>
    <row r="317" spans="1:29" x14ac:dyDescent="0.3">
      <c r="A317" s="14" t="s">
        <v>1884</v>
      </c>
      <c r="B317" s="15" t="s">
        <v>2924</v>
      </c>
      <c r="C317" s="15" t="s">
        <v>228</v>
      </c>
      <c r="D317" s="15" t="s">
        <v>246</v>
      </c>
      <c r="E317" s="15" t="s">
        <v>2912</v>
      </c>
      <c r="F317" s="15" t="s">
        <v>2913</v>
      </c>
      <c r="G317" s="16">
        <v>83</v>
      </c>
      <c r="H317" s="15" t="s">
        <v>1883</v>
      </c>
      <c r="I317" s="15" t="s">
        <v>2914</v>
      </c>
      <c r="J317" s="15"/>
      <c r="K317" s="15" t="s">
        <v>234</v>
      </c>
      <c r="L317" s="15" t="s">
        <v>212</v>
      </c>
      <c r="M317" s="17">
        <v>0.04</v>
      </c>
      <c r="N317" s="18">
        <v>7169</v>
      </c>
      <c r="O317" s="15"/>
      <c r="P317" s="19">
        <v>4948.0000000000146</v>
      </c>
      <c r="Q317" s="19">
        <v>-4948</v>
      </c>
      <c r="R317" s="24">
        <v>0</v>
      </c>
      <c r="S317" s="25">
        <f t="shared" si="46"/>
        <v>1.4551915228366852E-11</v>
      </c>
      <c r="T317" s="26">
        <f t="shared" si="47"/>
        <v>0</v>
      </c>
      <c r="U317" s="17">
        <v>0</v>
      </c>
      <c r="V317" s="24">
        <v>0</v>
      </c>
      <c r="W317" s="27">
        <f t="shared" si="44"/>
        <v>0</v>
      </c>
      <c r="X317" s="28">
        <f t="shared" si="48"/>
        <v>0</v>
      </c>
      <c r="Y317" s="17">
        <v>0.11940000000000001</v>
      </c>
      <c r="Z317" s="152">
        <f t="shared" si="45"/>
        <v>0</v>
      </c>
      <c r="AA317" s="17">
        <v>0</v>
      </c>
      <c r="AB317" s="28">
        <f t="shared" si="49"/>
        <v>0</v>
      </c>
      <c r="AC317" s="15"/>
    </row>
    <row r="318" spans="1:29" x14ac:dyDescent="0.3">
      <c r="A318" s="14" t="s">
        <v>271</v>
      </c>
      <c r="B318" s="15" t="s">
        <v>2924</v>
      </c>
      <c r="C318" s="15" t="s">
        <v>228</v>
      </c>
      <c r="D318" s="15" t="s">
        <v>246</v>
      </c>
      <c r="E318" s="15" t="s">
        <v>2915</v>
      </c>
      <c r="F318" s="15" t="s">
        <v>2916</v>
      </c>
      <c r="G318" s="16">
        <v>83</v>
      </c>
      <c r="H318" s="15" t="s">
        <v>1883</v>
      </c>
      <c r="I318" s="15" t="s">
        <v>2917</v>
      </c>
      <c r="J318" s="15"/>
      <c r="K318" s="15" t="s">
        <v>234</v>
      </c>
      <c r="L318" s="15" t="s">
        <v>212</v>
      </c>
      <c r="M318" s="17">
        <v>0.04</v>
      </c>
      <c r="N318" s="18">
        <v>7170</v>
      </c>
      <c r="O318" s="15"/>
      <c r="P318" s="19">
        <v>21612.909999999931</v>
      </c>
      <c r="Q318" s="19">
        <v>-21612.91</v>
      </c>
      <c r="R318" s="24">
        <v>0</v>
      </c>
      <c r="S318" s="25">
        <f t="shared" si="46"/>
        <v>-6.9121597334742546E-11</v>
      </c>
      <c r="T318" s="26">
        <f t="shared" si="47"/>
        <v>0</v>
      </c>
      <c r="U318" s="17">
        <v>0</v>
      </c>
      <c r="V318" s="24">
        <v>0</v>
      </c>
      <c r="W318" s="27">
        <f t="shared" si="44"/>
        <v>0</v>
      </c>
      <c r="X318" s="28">
        <f t="shared" si="48"/>
        <v>0</v>
      </c>
      <c r="Y318" s="17">
        <v>0.11940000000000001</v>
      </c>
      <c r="Z318" s="152">
        <f t="shared" si="45"/>
        <v>0</v>
      </c>
      <c r="AA318" s="17">
        <v>0</v>
      </c>
      <c r="AB318" s="28">
        <f t="shared" si="49"/>
        <v>0</v>
      </c>
      <c r="AC318" s="15"/>
    </row>
    <row r="319" spans="1:29" x14ac:dyDescent="0.3">
      <c r="A319" s="14" t="s">
        <v>271</v>
      </c>
      <c r="B319" s="15" t="s">
        <v>2924</v>
      </c>
      <c r="C319" s="15" t="s">
        <v>228</v>
      </c>
      <c r="D319" s="15" t="s">
        <v>246</v>
      </c>
      <c r="E319" s="15" t="s">
        <v>2918</v>
      </c>
      <c r="F319" s="15" t="s">
        <v>2919</v>
      </c>
      <c r="G319" s="16">
        <v>83</v>
      </c>
      <c r="H319" s="15" t="s">
        <v>1883</v>
      </c>
      <c r="I319" s="15" t="s">
        <v>2920</v>
      </c>
      <c r="J319" s="15"/>
      <c r="K319" s="15" t="s">
        <v>234</v>
      </c>
      <c r="L319" s="15" t="s">
        <v>212</v>
      </c>
      <c r="M319" s="17">
        <v>0.04</v>
      </c>
      <c r="N319" s="18">
        <v>7523</v>
      </c>
      <c r="O319" s="15"/>
      <c r="P319" s="19">
        <v>20738.094699999914</v>
      </c>
      <c r="Q319" s="19">
        <v>-20738.09</v>
      </c>
      <c r="R319" s="24">
        <v>0</v>
      </c>
      <c r="S319" s="25">
        <f t="shared" si="46"/>
        <v>4.6999999140098225E-3</v>
      </c>
      <c r="T319" s="26">
        <f t="shared" si="47"/>
        <v>0</v>
      </c>
      <c r="U319" s="17">
        <v>0</v>
      </c>
      <c r="V319" s="24">
        <v>0</v>
      </c>
      <c r="W319" s="27">
        <f t="shared" si="44"/>
        <v>0</v>
      </c>
      <c r="X319" s="28">
        <f t="shared" si="48"/>
        <v>0</v>
      </c>
      <c r="Y319" s="17">
        <v>0.11940000000000001</v>
      </c>
      <c r="Z319" s="152">
        <f t="shared" si="45"/>
        <v>0</v>
      </c>
      <c r="AA319" s="17">
        <v>0</v>
      </c>
      <c r="AB319" s="28">
        <f t="shared" si="49"/>
        <v>0</v>
      </c>
      <c r="AC319" s="15"/>
    </row>
    <row r="320" spans="1:29" x14ac:dyDescent="0.3">
      <c r="A320" s="14" t="s">
        <v>271</v>
      </c>
      <c r="B320" s="20" t="s">
        <v>206</v>
      </c>
      <c r="C320" s="20" t="s">
        <v>207</v>
      </c>
      <c r="D320" s="20" t="s">
        <v>208</v>
      </c>
      <c r="E320" s="20" t="s">
        <v>2934</v>
      </c>
      <c r="F320" s="20" t="s">
        <v>2935</v>
      </c>
      <c r="G320" s="21">
        <v>489</v>
      </c>
      <c r="H320" s="20" t="s">
        <v>2770</v>
      </c>
      <c r="I320" s="20" t="s">
        <v>2934</v>
      </c>
      <c r="J320" s="20"/>
      <c r="K320" s="20" t="s">
        <v>234</v>
      </c>
      <c r="L320" s="20" t="s">
        <v>212</v>
      </c>
      <c r="M320" s="22">
        <v>0.02</v>
      </c>
      <c r="N320" s="21">
        <v>136</v>
      </c>
      <c r="O320" s="15"/>
      <c r="P320" s="23">
        <v>2269.0700000000006</v>
      </c>
      <c r="Q320" s="24">
        <v>0</v>
      </c>
      <c r="R320" s="24">
        <v>2069.0699999999997</v>
      </c>
      <c r="S320" s="25">
        <f t="shared" si="46"/>
        <v>200.00000000000091</v>
      </c>
      <c r="T320" s="26">
        <f t="shared" si="47"/>
        <v>2028.4999999999998</v>
      </c>
      <c r="U320" s="22">
        <v>0</v>
      </c>
      <c r="V320" s="24">
        <v>0</v>
      </c>
      <c r="W320" s="27">
        <f t="shared" si="44"/>
        <v>40.569999999999936</v>
      </c>
      <c r="X320" s="28">
        <f t="shared" si="48"/>
        <v>2069.0699999999997</v>
      </c>
      <c r="Y320" s="17">
        <v>0.11940000000000001</v>
      </c>
      <c r="Z320" s="152">
        <f t="shared" si="45"/>
        <v>247.04695799999999</v>
      </c>
      <c r="AA320" s="22">
        <v>0</v>
      </c>
      <c r="AB320" s="28">
        <f t="shared" si="49"/>
        <v>2069.0699999999997</v>
      </c>
      <c r="AC320" s="15"/>
    </row>
    <row r="321" spans="1:29" x14ac:dyDescent="0.3">
      <c r="A321" s="14" t="s">
        <v>1884</v>
      </c>
      <c r="B321" s="20" t="s">
        <v>206</v>
      </c>
      <c r="C321" s="20" t="s">
        <v>207</v>
      </c>
      <c r="D321" s="20" t="s">
        <v>2785</v>
      </c>
      <c r="E321" s="20" t="s">
        <v>2936</v>
      </c>
      <c r="F321" s="20" t="s">
        <v>2936</v>
      </c>
      <c r="G321" s="21">
        <v>489</v>
      </c>
      <c r="H321" s="20" t="s">
        <v>2770</v>
      </c>
      <c r="I321" s="20" t="s">
        <v>2936</v>
      </c>
      <c r="J321" s="20"/>
      <c r="K321" s="20" t="s">
        <v>234</v>
      </c>
      <c r="L321" s="20" t="s">
        <v>337</v>
      </c>
      <c r="M321" s="22">
        <v>0</v>
      </c>
      <c r="N321" s="21">
        <v>7094</v>
      </c>
      <c r="O321" s="15"/>
      <c r="P321" s="23">
        <v>150000</v>
      </c>
      <c r="Q321" s="24">
        <v>0</v>
      </c>
      <c r="R321" s="24">
        <v>75125.119999999937</v>
      </c>
      <c r="S321" s="25">
        <f t="shared" si="46"/>
        <v>74874.880000000063</v>
      </c>
      <c r="T321" s="26">
        <f t="shared" si="47"/>
        <v>75125.119999999937</v>
      </c>
      <c r="U321" s="22">
        <v>0</v>
      </c>
      <c r="V321" s="24">
        <v>0</v>
      </c>
      <c r="W321" s="27">
        <f t="shared" si="44"/>
        <v>0</v>
      </c>
      <c r="X321" s="28">
        <f t="shared" si="48"/>
        <v>75125.119999999937</v>
      </c>
      <c r="Y321" s="17">
        <v>0.11940000000000001</v>
      </c>
      <c r="Z321" s="152">
        <f t="shared" si="45"/>
        <v>8969.9393279999931</v>
      </c>
      <c r="AA321" s="22">
        <v>0</v>
      </c>
      <c r="AB321" s="28">
        <f t="shared" si="49"/>
        <v>75125.119999999937</v>
      </c>
      <c r="AC321" s="15"/>
    </row>
    <row r="322" spans="1:29" x14ac:dyDescent="0.3">
      <c r="A322" s="14" t="s">
        <v>271</v>
      </c>
      <c r="B322" s="20" t="s">
        <v>206</v>
      </c>
      <c r="C322" s="20" t="s">
        <v>228</v>
      </c>
      <c r="D322" s="20" t="s">
        <v>229</v>
      </c>
      <c r="E322" s="20" t="s">
        <v>2937</v>
      </c>
      <c r="F322" s="20" t="s">
        <v>2937</v>
      </c>
      <c r="G322" s="21">
        <v>489</v>
      </c>
      <c r="H322" s="20" t="s">
        <v>2770</v>
      </c>
      <c r="I322" s="20" t="s">
        <v>2938</v>
      </c>
      <c r="J322" s="20"/>
      <c r="K322" s="20" t="s">
        <v>234</v>
      </c>
      <c r="L322" s="20" t="s">
        <v>337</v>
      </c>
      <c r="M322" s="22">
        <v>0</v>
      </c>
      <c r="N322" s="21">
        <v>7866</v>
      </c>
      <c r="O322" s="15"/>
      <c r="P322" s="23">
        <v>7638.0000000000018</v>
      </c>
      <c r="Q322" s="24">
        <v>0</v>
      </c>
      <c r="R322" s="24">
        <v>6148.44</v>
      </c>
      <c r="S322" s="25">
        <f t="shared" si="46"/>
        <v>1489.5600000000022</v>
      </c>
      <c r="T322" s="26">
        <f t="shared" si="47"/>
        <v>6148.44</v>
      </c>
      <c r="U322" s="22">
        <v>0</v>
      </c>
      <c r="V322" s="24">
        <v>0</v>
      </c>
      <c r="W322" s="27">
        <f t="shared" si="44"/>
        <v>0</v>
      </c>
      <c r="X322" s="28">
        <f t="shared" si="48"/>
        <v>6148.44</v>
      </c>
      <c r="Y322" s="17">
        <v>0.11940000000000001</v>
      </c>
      <c r="Z322" s="152">
        <f t="shared" si="45"/>
        <v>734.12373600000001</v>
      </c>
      <c r="AA322" s="22">
        <v>0</v>
      </c>
      <c r="AB322" s="28">
        <f t="shared" si="49"/>
        <v>6148.44</v>
      </c>
      <c r="AC322" s="15"/>
    </row>
    <row r="323" spans="1:29" x14ac:dyDescent="0.3">
      <c r="A323" s="14" t="s">
        <v>271</v>
      </c>
      <c r="B323" s="20" t="s">
        <v>206</v>
      </c>
      <c r="C323" s="20" t="s">
        <v>228</v>
      </c>
      <c r="D323" s="20" t="s">
        <v>229</v>
      </c>
      <c r="E323" s="20" t="s">
        <v>2939</v>
      </c>
      <c r="F323" s="20" t="s">
        <v>2939</v>
      </c>
      <c r="G323" s="21">
        <v>489</v>
      </c>
      <c r="H323" s="20" t="s">
        <v>2770</v>
      </c>
      <c r="I323" s="20" t="s">
        <v>2940</v>
      </c>
      <c r="J323" s="20"/>
      <c r="K323" s="20" t="s">
        <v>234</v>
      </c>
      <c r="L323" s="20" t="s">
        <v>337</v>
      </c>
      <c r="M323" s="22">
        <v>0</v>
      </c>
      <c r="N323" s="21">
        <v>7593</v>
      </c>
      <c r="O323" s="15"/>
      <c r="P323" s="23">
        <v>207358.56</v>
      </c>
      <c r="Q323" s="24">
        <v>0</v>
      </c>
      <c r="R323" s="24">
        <v>0</v>
      </c>
      <c r="S323" s="25">
        <f t="shared" si="46"/>
        <v>207358.56</v>
      </c>
      <c r="T323" s="26">
        <f t="shared" si="47"/>
        <v>0</v>
      </c>
      <c r="U323" s="22">
        <v>0</v>
      </c>
      <c r="V323" s="24">
        <v>0</v>
      </c>
      <c r="W323" s="27">
        <f t="shared" si="44"/>
        <v>0</v>
      </c>
      <c r="X323" s="28">
        <f t="shared" si="48"/>
        <v>0</v>
      </c>
      <c r="Y323" s="17">
        <v>0.11940000000000001</v>
      </c>
      <c r="Z323" s="152">
        <f t="shared" si="45"/>
        <v>0</v>
      </c>
      <c r="AA323" s="22">
        <v>0</v>
      </c>
      <c r="AB323" s="28">
        <f t="shared" si="49"/>
        <v>0</v>
      </c>
      <c r="AC323" s="15"/>
    </row>
    <row r="324" spans="1:29" x14ac:dyDescent="0.3">
      <c r="A324" s="14" t="s">
        <v>271</v>
      </c>
      <c r="B324" s="20" t="s">
        <v>206</v>
      </c>
      <c r="C324" s="20" t="s">
        <v>228</v>
      </c>
      <c r="D324" s="20" t="s">
        <v>229</v>
      </c>
      <c r="E324" s="20" t="s">
        <v>2941</v>
      </c>
      <c r="F324" s="20" t="s">
        <v>2941</v>
      </c>
      <c r="G324" s="21">
        <v>489</v>
      </c>
      <c r="H324" s="20" t="s">
        <v>2770</v>
      </c>
      <c r="I324" s="20" t="s">
        <v>2941</v>
      </c>
      <c r="J324" s="20"/>
      <c r="K324" s="20" t="s">
        <v>234</v>
      </c>
      <c r="L324" s="20" t="s">
        <v>212</v>
      </c>
      <c r="M324" s="22">
        <v>0.01</v>
      </c>
      <c r="N324" s="21">
        <v>8104</v>
      </c>
      <c r="O324" s="15"/>
      <c r="P324" s="23">
        <v>10000</v>
      </c>
      <c r="Q324" s="24">
        <v>0</v>
      </c>
      <c r="R324" s="24">
        <v>2006.9000000000005</v>
      </c>
      <c r="S324" s="25">
        <f t="shared" si="46"/>
        <v>7993.0999999999995</v>
      </c>
      <c r="T324" s="26">
        <f t="shared" si="47"/>
        <v>1987.0297029702976</v>
      </c>
      <c r="U324" s="22">
        <v>0</v>
      </c>
      <c r="V324" s="24">
        <v>0</v>
      </c>
      <c r="W324" s="27">
        <f t="shared" ref="W324:W387" si="50">IF(L324="返现",T324*M324,R324-T324)</f>
        <v>19.870297029702897</v>
      </c>
      <c r="X324" s="28">
        <f t="shared" si="48"/>
        <v>2006.9000000000005</v>
      </c>
      <c r="Y324" s="17">
        <v>0.11940000000000001</v>
      </c>
      <c r="Z324" s="152">
        <f t="shared" ref="Z324:Z387" si="51">X324*Y324</f>
        <v>239.62386000000006</v>
      </c>
      <c r="AA324" s="22">
        <v>0</v>
      </c>
      <c r="AB324" s="28">
        <f t="shared" si="49"/>
        <v>2006.9000000000005</v>
      </c>
      <c r="AC324" s="15"/>
    </row>
    <row r="325" spans="1:29" x14ac:dyDescent="0.3">
      <c r="A325" s="14" t="s">
        <v>271</v>
      </c>
      <c r="B325" s="20" t="s">
        <v>206</v>
      </c>
      <c r="C325" s="20" t="s">
        <v>228</v>
      </c>
      <c r="D325" s="20" t="s">
        <v>229</v>
      </c>
      <c r="E325" s="20" t="s">
        <v>2942</v>
      </c>
      <c r="F325" s="20" t="s">
        <v>2942</v>
      </c>
      <c r="G325" s="21">
        <v>489</v>
      </c>
      <c r="H325" s="20" t="s">
        <v>2770</v>
      </c>
      <c r="I325" s="20" t="s">
        <v>2942</v>
      </c>
      <c r="J325" s="20"/>
      <c r="K325" s="20" t="s">
        <v>234</v>
      </c>
      <c r="L325" s="20" t="s">
        <v>337</v>
      </c>
      <c r="M325" s="22">
        <v>0</v>
      </c>
      <c r="N325" s="21">
        <v>7197</v>
      </c>
      <c r="O325" s="15"/>
      <c r="P325" s="23">
        <v>42377.769999999968</v>
      </c>
      <c r="Q325" s="24">
        <v>0</v>
      </c>
      <c r="R325" s="24">
        <v>33618.67</v>
      </c>
      <c r="S325" s="25">
        <f t="shared" ref="S325:S388" si="52">P325+Q325-R325</f>
        <v>8759.0999999999694</v>
      </c>
      <c r="T325" s="26">
        <f t="shared" ref="T325:T388" si="53">IF(L325="折扣",R325/(1+AA325)*M325,IF(L325="返现",R325/(1+AA325),R325/(1+M325+AA325)))</f>
        <v>33618.67</v>
      </c>
      <c r="U325" s="22">
        <v>0</v>
      </c>
      <c r="V325" s="24">
        <v>0</v>
      </c>
      <c r="W325" s="27">
        <f t="shared" si="50"/>
        <v>0</v>
      </c>
      <c r="X325" s="28">
        <f t="shared" si="48"/>
        <v>33618.67</v>
      </c>
      <c r="Y325" s="17">
        <v>0.11940000000000001</v>
      </c>
      <c r="Z325" s="152">
        <f t="shared" si="51"/>
        <v>4014.0691980000001</v>
      </c>
      <c r="AA325" s="22">
        <v>0</v>
      </c>
      <c r="AB325" s="28">
        <f t="shared" si="49"/>
        <v>33618.67</v>
      </c>
      <c r="AC325" s="15"/>
    </row>
    <row r="326" spans="1:29" x14ac:dyDescent="0.3">
      <c r="A326" s="14" t="s">
        <v>271</v>
      </c>
      <c r="B326" s="20" t="s">
        <v>206</v>
      </c>
      <c r="C326" s="20" t="s">
        <v>228</v>
      </c>
      <c r="D326" s="20" t="s">
        <v>330</v>
      </c>
      <c r="E326" s="20" t="s">
        <v>2943</v>
      </c>
      <c r="F326" s="20" t="s">
        <v>2943</v>
      </c>
      <c r="G326" s="21">
        <v>489</v>
      </c>
      <c r="H326" s="20" t="s">
        <v>2770</v>
      </c>
      <c r="I326" s="20" t="s">
        <v>2943</v>
      </c>
      <c r="J326" s="20"/>
      <c r="K326" s="20" t="s">
        <v>234</v>
      </c>
      <c r="L326" s="20" t="s">
        <v>337</v>
      </c>
      <c r="M326" s="22">
        <v>0</v>
      </c>
      <c r="N326" s="21">
        <v>8095</v>
      </c>
      <c r="O326" s="15"/>
      <c r="P326" s="23">
        <v>19393.099999999995</v>
      </c>
      <c r="Q326" s="24">
        <v>0</v>
      </c>
      <c r="R326" s="24">
        <v>9848.5999999999985</v>
      </c>
      <c r="S326" s="25">
        <f t="shared" si="52"/>
        <v>9544.4999999999964</v>
      </c>
      <c r="T326" s="26">
        <f t="shared" si="53"/>
        <v>9848.5999999999985</v>
      </c>
      <c r="U326" s="22">
        <v>0</v>
      </c>
      <c r="V326" s="24">
        <v>0</v>
      </c>
      <c r="W326" s="27">
        <f t="shared" si="50"/>
        <v>0</v>
      </c>
      <c r="X326" s="28">
        <f t="shared" si="48"/>
        <v>9848.5999999999985</v>
      </c>
      <c r="Y326" s="17">
        <v>0.11940000000000001</v>
      </c>
      <c r="Z326" s="152">
        <f t="shared" si="51"/>
        <v>1175.92284</v>
      </c>
      <c r="AA326" s="22">
        <v>0</v>
      </c>
      <c r="AB326" s="28">
        <f t="shared" si="49"/>
        <v>9848.5999999999985</v>
      </c>
      <c r="AC326" s="15"/>
    </row>
    <row r="327" spans="1:29" x14ac:dyDescent="0.3">
      <c r="A327" s="14" t="s">
        <v>271</v>
      </c>
      <c r="B327" s="20" t="s">
        <v>206</v>
      </c>
      <c r="C327" s="20" t="s">
        <v>228</v>
      </c>
      <c r="D327" s="20" t="s">
        <v>330</v>
      </c>
      <c r="E327" s="20" t="s">
        <v>2815</v>
      </c>
      <c r="F327" s="20" t="s">
        <v>2815</v>
      </c>
      <c r="G327" s="21">
        <v>489</v>
      </c>
      <c r="H327" s="20" t="s">
        <v>2770</v>
      </c>
      <c r="I327" s="20" t="s">
        <v>2816</v>
      </c>
      <c r="J327" s="20"/>
      <c r="K327" s="20" t="s">
        <v>234</v>
      </c>
      <c r="L327" s="20" t="s">
        <v>337</v>
      </c>
      <c r="M327" s="22">
        <v>0</v>
      </c>
      <c r="N327" s="21">
        <v>7920</v>
      </c>
      <c r="O327" s="15"/>
      <c r="P327" s="23">
        <v>89436.400000000169</v>
      </c>
      <c r="Q327" s="24">
        <v>0</v>
      </c>
      <c r="R327" s="24">
        <v>89436.400000000169</v>
      </c>
      <c r="S327" s="25">
        <f t="shared" si="52"/>
        <v>0</v>
      </c>
      <c r="T327" s="26">
        <f t="shared" si="53"/>
        <v>89436.400000000169</v>
      </c>
      <c r="U327" s="22">
        <v>0</v>
      </c>
      <c r="V327" s="24">
        <v>0</v>
      </c>
      <c r="W327" s="27">
        <f t="shared" si="50"/>
        <v>0</v>
      </c>
      <c r="X327" s="28">
        <f t="shared" si="48"/>
        <v>89436.400000000169</v>
      </c>
      <c r="Y327" s="17">
        <v>0.11940000000000001</v>
      </c>
      <c r="Z327" s="152">
        <f t="shared" si="51"/>
        <v>10678.706160000022</v>
      </c>
      <c r="AA327" s="22">
        <v>0</v>
      </c>
      <c r="AB327" s="28">
        <f t="shared" si="49"/>
        <v>89436.400000000169</v>
      </c>
      <c r="AC327" s="15"/>
    </row>
    <row r="328" spans="1:29" x14ac:dyDescent="0.3">
      <c r="A328" s="14" t="s">
        <v>271</v>
      </c>
      <c r="B328" s="20" t="s">
        <v>206</v>
      </c>
      <c r="C328" s="20" t="s">
        <v>228</v>
      </c>
      <c r="D328" s="20" t="s">
        <v>330</v>
      </c>
      <c r="E328" s="20" t="s">
        <v>2821</v>
      </c>
      <c r="F328" s="20" t="s">
        <v>2821</v>
      </c>
      <c r="G328" s="21">
        <v>489</v>
      </c>
      <c r="H328" s="20" t="s">
        <v>2770</v>
      </c>
      <c r="I328" s="20" t="s">
        <v>2822</v>
      </c>
      <c r="J328" s="20"/>
      <c r="K328" s="20" t="s">
        <v>2823</v>
      </c>
      <c r="L328" s="20" t="s">
        <v>2824</v>
      </c>
      <c r="M328" s="22">
        <v>0.155</v>
      </c>
      <c r="N328" s="21">
        <v>152</v>
      </c>
      <c r="O328" s="15"/>
      <c r="P328" s="23">
        <v>231931.19999999995</v>
      </c>
      <c r="Q328" s="24">
        <v>0</v>
      </c>
      <c r="R328" s="24">
        <v>231931.19999999995</v>
      </c>
      <c r="S328" s="25">
        <f t="shared" si="52"/>
        <v>0</v>
      </c>
      <c r="T328" s="26">
        <f t="shared" si="53"/>
        <v>231931.19999999995</v>
      </c>
      <c r="U328" s="22">
        <v>0</v>
      </c>
      <c r="V328" s="24">
        <v>0</v>
      </c>
      <c r="W328" s="27">
        <f t="shared" si="50"/>
        <v>35949.335999999996</v>
      </c>
      <c r="X328" s="28">
        <f t="shared" si="48"/>
        <v>231931.19999999995</v>
      </c>
      <c r="Y328" s="17">
        <v>0.11940000000000001</v>
      </c>
      <c r="Z328" s="152">
        <f t="shared" si="51"/>
        <v>27692.585279999996</v>
      </c>
      <c r="AA328" s="22">
        <v>0</v>
      </c>
      <c r="AB328" s="28">
        <f t="shared" si="49"/>
        <v>231931.19999999995</v>
      </c>
      <c r="AC328" s="15"/>
    </row>
    <row r="329" spans="1:29" x14ac:dyDescent="0.3">
      <c r="A329" s="14" t="s">
        <v>1884</v>
      </c>
      <c r="B329" s="20" t="s">
        <v>206</v>
      </c>
      <c r="C329" s="20" t="s">
        <v>228</v>
      </c>
      <c r="D329" s="20" t="s">
        <v>330</v>
      </c>
      <c r="E329" s="20" t="s">
        <v>2825</v>
      </c>
      <c r="F329" s="20" t="s">
        <v>2825</v>
      </c>
      <c r="G329" s="21">
        <v>489</v>
      </c>
      <c r="H329" s="20" t="s">
        <v>2770</v>
      </c>
      <c r="I329" s="20" t="s">
        <v>2826</v>
      </c>
      <c r="J329" s="20"/>
      <c r="K329" s="20" t="s">
        <v>234</v>
      </c>
      <c r="L329" s="20" t="s">
        <v>337</v>
      </c>
      <c r="M329" s="22">
        <v>0</v>
      </c>
      <c r="N329" s="21">
        <v>7921</v>
      </c>
      <c r="O329" s="15"/>
      <c r="P329" s="23">
        <v>85942.649999999907</v>
      </c>
      <c r="Q329" s="24">
        <v>0</v>
      </c>
      <c r="R329" s="24">
        <v>85942.649999999907</v>
      </c>
      <c r="S329" s="25">
        <f t="shared" si="52"/>
        <v>0</v>
      </c>
      <c r="T329" s="26">
        <f t="shared" si="53"/>
        <v>85942.649999999907</v>
      </c>
      <c r="U329" s="22">
        <v>0</v>
      </c>
      <c r="V329" s="24">
        <v>0</v>
      </c>
      <c r="W329" s="27">
        <f t="shared" si="50"/>
        <v>0</v>
      </c>
      <c r="X329" s="28">
        <f t="shared" si="48"/>
        <v>85942.649999999907</v>
      </c>
      <c r="Y329" s="17">
        <v>0.11940000000000001</v>
      </c>
      <c r="Z329" s="152">
        <f t="shared" si="51"/>
        <v>10261.552409999989</v>
      </c>
      <c r="AA329" s="22">
        <v>0</v>
      </c>
      <c r="AB329" s="28">
        <f t="shared" si="49"/>
        <v>85942.649999999907</v>
      </c>
      <c r="AC329" s="15"/>
    </row>
    <row r="330" spans="1:29" x14ac:dyDescent="0.3">
      <c r="A330" s="14" t="s">
        <v>271</v>
      </c>
      <c r="B330" s="20" t="s">
        <v>206</v>
      </c>
      <c r="C330" s="20" t="s">
        <v>228</v>
      </c>
      <c r="D330" s="20" t="s">
        <v>330</v>
      </c>
      <c r="E330" s="20" t="s">
        <v>2825</v>
      </c>
      <c r="F330" s="20" t="s">
        <v>2825</v>
      </c>
      <c r="G330" s="21">
        <v>489</v>
      </c>
      <c r="H330" s="20" t="s">
        <v>2770</v>
      </c>
      <c r="I330" s="20" t="s">
        <v>2827</v>
      </c>
      <c r="J330" s="20"/>
      <c r="K330" s="20" t="s">
        <v>234</v>
      </c>
      <c r="L330" s="20" t="s">
        <v>337</v>
      </c>
      <c r="M330" s="22">
        <v>0</v>
      </c>
      <c r="N330" s="21">
        <v>7926</v>
      </c>
      <c r="O330" s="15"/>
      <c r="P330" s="23">
        <v>34696.199999999997</v>
      </c>
      <c r="Q330" s="24">
        <v>0</v>
      </c>
      <c r="R330" s="24">
        <v>34696.199999999997</v>
      </c>
      <c r="S330" s="25">
        <f t="shared" si="52"/>
        <v>0</v>
      </c>
      <c r="T330" s="26">
        <f t="shared" si="53"/>
        <v>34696.199999999997</v>
      </c>
      <c r="U330" s="22">
        <v>0</v>
      </c>
      <c r="V330" s="24">
        <v>0</v>
      </c>
      <c r="W330" s="27">
        <f t="shared" si="50"/>
        <v>0</v>
      </c>
      <c r="X330" s="28">
        <f t="shared" si="48"/>
        <v>34696.199999999997</v>
      </c>
      <c r="Y330" s="17">
        <v>0.11940000000000001</v>
      </c>
      <c r="Z330" s="152">
        <f t="shared" si="51"/>
        <v>4142.7262799999999</v>
      </c>
      <c r="AA330" s="22">
        <v>0</v>
      </c>
      <c r="AB330" s="28">
        <f t="shared" si="49"/>
        <v>34696.199999999997</v>
      </c>
      <c r="AC330" s="15"/>
    </row>
    <row r="331" spans="1:29" x14ac:dyDescent="0.3">
      <c r="A331" s="14" t="s">
        <v>271</v>
      </c>
      <c r="B331" s="20" t="s">
        <v>206</v>
      </c>
      <c r="C331" s="20" t="s">
        <v>228</v>
      </c>
      <c r="D331" s="20" t="s">
        <v>2830</v>
      </c>
      <c r="E331" s="20" t="s">
        <v>2831</v>
      </c>
      <c r="F331" s="20" t="s">
        <v>2831</v>
      </c>
      <c r="G331" s="21">
        <v>489</v>
      </c>
      <c r="H331" s="20" t="s">
        <v>2770</v>
      </c>
      <c r="I331" s="20" t="s">
        <v>2944</v>
      </c>
      <c r="J331" s="20"/>
      <c r="K331" s="20" t="s">
        <v>234</v>
      </c>
      <c r="L331" s="20" t="s">
        <v>217</v>
      </c>
      <c r="M331" s="22">
        <v>0.9</v>
      </c>
      <c r="N331" s="21">
        <v>7136</v>
      </c>
      <c r="O331" s="15"/>
      <c r="P331" s="23">
        <v>16051.34</v>
      </c>
      <c r="Q331" s="24">
        <v>0</v>
      </c>
      <c r="R331" s="24">
        <v>7573.35</v>
      </c>
      <c r="S331" s="25">
        <f t="shared" si="52"/>
        <v>8477.99</v>
      </c>
      <c r="T331" s="26">
        <f t="shared" si="53"/>
        <v>6816.0150000000003</v>
      </c>
      <c r="U331" s="22">
        <v>0</v>
      </c>
      <c r="V331" s="24">
        <v>0</v>
      </c>
      <c r="W331" s="27">
        <f t="shared" si="50"/>
        <v>757.33500000000004</v>
      </c>
      <c r="X331" s="28">
        <f t="shared" si="48"/>
        <v>7573.35</v>
      </c>
      <c r="Y331" s="17">
        <v>0.11940000000000001</v>
      </c>
      <c r="Z331" s="152">
        <f t="shared" si="51"/>
        <v>904.25799000000006</v>
      </c>
      <c r="AA331" s="22">
        <v>0</v>
      </c>
      <c r="AB331" s="28">
        <f t="shared" si="49"/>
        <v>7573.35</v>
      </c>
      <c r="AC331" s="15"/>
    </row>
    <row r="332" spans="1:29" x14ac:dyDescent="0.3">
      <c r="A332" s="14" t="s">
        <v>271</v>
      </c>
      <c r="B332" s="20" t="s">
        <v>206</v>
      </c>
      <c r="C332" s="20" t="s">
        <v>228</v>
      </c>
      <c r="D332" s="20" t="s">
        <v>2830</v>
      </c>
      <c r="E332" s="20" t="s">
        <v>2831</v>
      </c>
      <c r="F332" s="20" t="s">
        <v>2831</v>
      </c>
      <c r="G332" s="21">
        <v>489</v>
      </c>
      <c r="H332" s="20" t="s">
        <v>2770</v>
      </c>
      <c r="I332" s="20" t="s">
        <v>2945</v>
      </c>
      <c r="J332" s="20"/>
      <c r="K332" s="20" t="s">
        <v>234</v>
      </c>
      <c r="L332" s="20" t="s">
        <v>217</v>
      </c>
      <c r="M332" s="22">
        <v>0.9</v>
      </c>
      <c r="N332" s="21">
        <v>7200</v>
      </c>
      <c r="O332" s="15"/>
      <c r="P332" s="23">
        <v>14220.2</v>
      </c>
      <c r="Q332" s="24">
        <v>0</v>
      </c>
      <c r="R332" s="24">
        <v>10637.52</v>
      </c>
      <c r="S332" s="25">
        <f t="shared" si="52"/>
        <v>3582.6800000000003</v>
      </c>
      <c r="T332" s="26">
        <f t="shared" si="53"/>
        <v>9573.768</v>
      </c>
      <c r="U332" s="22">
        <v>0</v>
      </c>
      <c r="V332" s="24">
        <v>0</v>
      </c>
      <c r="W332" s="27">
        <f t="shared" si="50"/>
        <v>1063.7520000000004</v>
      </c>
      <c r="X332" s="28">
        <f t="shared" si="48"/>
        <v>10637.52</v>
      </c>
      <c r="Y332" s="17">
        <v>0.11940000000000001</v>
      </c>
      <c r="Z332" s="152">
        <f t="shared" si="51"/>
        <v>1270.1198880000002</v>
      </c>
      <c r="AA332" s="22">
        <v>0</v>
      </c>
      <c r="AB332" s="28">
        <f t="shared" si="49"/>
        <v>10637.52</v>
      </c>
      <c r="AC332" s="15"/>
    </row>
    <row r="333" spans="1:29" x14ac:dyDescent="0.3">
      <c r="A333" s="14" t="s">
        <v>1884</v>
      </c>
      <c r="B333" s="20" t="s">
        <v>206</v>
      </c>
      <c r="C333" s="20" t="s">
        <v>228</v>
      </c>
      <c r="D333" s="20" t="s">
        <v>2830</v>
      </c>
      <c r="E333" s="20" t="s">
        <v>2946</v>
      </c>
      <c r="F333" s="20" t="s">
        <v>2947</v>
      </c>
      <c r="G333" s="21">
        <v>489</v>
      </c>
      <c r="H333" s="20" t="s">
        <v>2770</v>
      </c>
      <c r="I333" s="20" t="s">
        <v>2948</v>
      </c>
      <c r="J333" s="20"/>
      <c r="K333" s="20" t="s">
        <v>234</v>
      </c>
      <c r="L333" s="20" t="s">
        <v>212</v>
      </c>
      <c r="M333" s="22">
        <v>0.01</v>
      </c>
      <c r="N333" s="21">
        <v>7697</v>
      </c>
      <c r="O333" s="15"/>
      <c r="P333" s="23">
        <v>38305.82</v>
      </c>
      <c r="Q333" s="24">
        <v>0</v>
      </c>
      <c r="R333" s="24">
        <v>24364.300000000003</v>
      </c>
      <c r="S333" s="25">
        <f t="shared" si="52"/>
        <v>13941.519999999997</v>
      </c>
      <c r="T333" s="26">
        <f t="shared" si="53"/>
        <v>24123.069306930694</v>
      </c>
      <c r="U333" s="22">
        <v>0</v>
      </c>
      <c r="V333" s="24">
        <v>0</v>
      </c>
      <c r="W333" s="27">
        <f t="shared" si="50"/>
        <v>241.23069306930847</v>
      </c>
      <c r="X333" s="28">
        <f t="shared" ref="X333:X396" si="54">R333</f>
        <v>24364.300000000003</v>
      </c>
      <c r="Y333" s="17">
        <v>0.11940000000000001</v>
      </c>
      <c r="Z333" s="152">
        <f t="shared" si="51"/>
        <v>2909.0974200000005</v>
      </c>
      <c r="AA333" s="22">
        <v>0</v>
      </c>
      <c r="AB333" s="28">
        <f t="shared" ref="AB333:AB396" si="55">X333</f>
        <v>24364.300000000003</v>
      </c>
      <c r="AC333" s="15"/>
    </row>
    <row r="334" spans="1:29" x14ac:dyDescent="0.3">
      <c r="A334" s="14" t="s">
        <v>271</v>
      </c>
      <c r="B334" s="20" t="s">
        <v>206</v>
      </c>
      <c r="C334" s="20" t="s">
        <v>228</v>
      </c>
      <c r="D334" s="20" t="s">
        <v>235</v>
      </c>
      <c r="E334" s="20" t="s">
        <v>2949</v>
      </c>
      <c r="F334" s="20" t="s">
        <v>2949</v>
      </c>
      <c r="G334" s="21">
        <v>489</v>
      </c>
      <c r="H334" s="20" t="s">
        <v>2770</v>
      </c>
      <c r="I334" s="20" t="s">
        <v>2949</v>
      </c>
      <c r="J334" s="20"/>
      <c r="K334" s="20" t="s">
        <v>234</v>
      </c>
      <c r="L334" s="20" t="s">
        <v>212</v>
      </c>
      <c r="M334" s="22">
        <v>0.02</v>
      </c>
      <c r="N334" s="21">
        <v>8109</v>
      </c>
      <c r="O334" s="15"/>
      <c r="P334" s="23">
        <v>4194.1499999999996</v>
      </c>
      <c r="Q334" s="24">
        <v>0</v>
      </c>
      <c r="R334" s="24">
        <v>2849.0700000000006</v>
      </c>
      <c r="S334" s="25">
        <f t="shared" si="52"/>
        <v>1345.079999999999</v>
      </c>
      <c r="T334" s="26">
        <f t="shared" si="53"/>
        <v>2793.2058823529419</v>
      </c>
      <c r="U334" s="22">
        <v>0</v>
      </c>
      <c r="V334" s="24">
        <v>0</v>
      </c>
      <c r="W334" s="27">
        <f t="shared" si="50"/>
        <v>55.86411764705872</v>
      </c>
      <c r="X334" s="28">
        <f t="shared" si="54"/>
        <v>2849.0700000000006</v>
      </c>
      <c r="Y334" s="17">
        <v>0.11940000000000001</v>
      </c>
      <c r="Z334" s="152">
        <f t="shared" si="51"/>
        <v>340.17895800000008</v>
      </c>
      <c r="AA334" s="22">
        <v>0</v>
      </c>
      <c r="AB334" s="28">
        <f t="shared" si="55"/>
        <v>2849.0700000000006</v>
      </c>
      <c r="AC334" s="15"/>
    </row>
    <row r="335" spans="1:29" x14ac:dyDescent="0.3">
      <c r="A335" s="14" t="s">
        <v>271</v>
      </c>
      <c r="B335" s="20" t="s">
        <v>206</v>
      </c>
      <c r="C335" s="20" t="s">
        <v>228</v>
      </c>
      <c r="D335" s="20" t="s">
        <v>235</v>
      </c>
      <c r="E335" s="20" t="s">
        <v>1516</v>
      </c>
      <c r="F335" s="20" t="s">
        <v>1517</v>
      </c>
      <c r="G335" s="21">
        <v>489</v>
      </c>
      <c r="H335" s="20" t="s">
        <v>2770</v>
      </c>
      <c r="I335" s="20" t="s">
        <v>2950</v>
      </c>
      <c r="J335" s="20"/>
      <c r="K335" s="20" t="s">
        <v>234</v>
      </c>
      <c r="L335" s="20" t="s">
        <v>212</v>
      </c>
      <c r="M335" s="22">
        <v>0.02</v>
      </c>
      <c r="N335" s="21">
        <v>7971</v>
      </c>
      <c r="O335" s="15"/>
      <c r="P335" s="23">
        <v>37876.400000000001</v>
      </c>
      <c r="Q335" s="24">
        <v>0</v>
      </c>
      <c r="R335" s="24">
        <v>24105.299999999996</v>
      </c>
      <c r="S335" s="25">
        <f t="shared" si="52"/>
        <v>13771.100000000006</v>
      </c>
      <c r="T335" s="26">
        <f t="shared" si="53"/>
        <v>23632.647058823524</v>
      </c>
      <c r="U335" s="22">
        <v>0</v>
      </c>
      <c r="V335" s="24">
        <v>0</v>
      </c>
      <c r="W335" s="27">
        <f t="shared" si="50"/>
        <v>472.65294117647136</v>
      </c>
      <c r="X335" s="28">
        <f t="shared" si="54"/>
        <v>24105.299999999996</v>
      </c>
      <c r="Y335" s="17">
        <v>0.11940000000000001</v>
      </c>
      <c r="Z335" s="152">
        <f t="shared" si="51"/>
        <v>2878.1728199999998</v>
      </c>
      <c r="AA335" s="22">
        <v>0</v>
      </c>
      <c r="AB335" s="28">
        <f t="shared" si="55"/>
        <v>24105.299999999996</v>
      </c>
      <c r="AC335" s="15"/>
    </row>
    <row r="336" spans="1:29" x14ac:dyDescent="0.3">
      <c r="A336" s="14" t="s">
        <v>271</v>
      </c>
      <c r="B336" s="20" t="s">
        <v>206</v>
      </c>
      <c r="C336" s="20" t="s">
        <v>228</v>
      </c>
      <c r="D336" s="20" t="s">
        <v>235</v>
      </c>
      <c r="E336" s="20" t="s">
        <v>2951</v>
      </c>
      <c r="F336" s="20" t="s">
        <v>2951</v>
      </c>
      <c r="G336" s="21">
        <v>489</v>
      </c>
      <c r="H336" s="20" t="s">
        <v>2770</v>
      </c>
      <c r="I336" s="20" t="s">
        <v>2952</v>
      </c>
      <c r="J336" s="20"/>
      <c r="K336" s="20" t="s">
        <v>234</v>
      </c>
      <c r="L336" s="20" t="s">
        <v>337</v>
      </c>
      <c r="M336" s="22">
        <v>0</v>
      </c>
      <c r="N336" s="21">
        <v>8029</v>
      </c>
      <c r="O336" s="15"/>
      <c r="P336" s="23">
        <v>6068.9199999999983</v>
      </c>
      <c r="Q336" s="24">
        <v>0</v>
      </c>
      <c r="R336" s="24">
        <v>6068.92</v>
      </c>
      <c r="S336" s="25">
        <f t="shared" si="52"/>
        <v>0</v>
      </c>
      <c r="T336" s="26">
        <f t="shared" si="53"/>
        <v>6068.92</v>
      </c>
      <c r="U336" s="22">
        <v>0</v>
      </c>
      <c r="V336" s="24">
        <v>0</v>
      </c>
      <c r="W336" s="27">
        <f t="shared" si="50"/>
        <v>0</v>
      </c>
      <c r="X336" s="28">
        <f t="shared" si="54"/>
        <v>6068.92</v>
      </c>
      <c r="Y336" s="17">
        <v>0.11940000000000001</v>
      </c>
      <c r="Z336" s="152">
        <f t="shared" si="51"/>
        <v>724.62904800000001</v>
      </c>
      <c r="AA336" s="22">
        <v>0</v>
      </c>
      <c r="AB336" s="28">
        <f t="shared" si="55"/>
        <v>6068.92</v>
      </c>
      <c r="AC336" s="15"/>
    </row>
    <row r="337" spans="1:29" x14ac:dyDescent="0.3">
      <c r="A337" s="14" t="s">
        <v>271</v>
      </c>
      <c r="B337" s="20" t="s">
        <v>206</v>
      </c>
      <c r="C337" s="20" t="s">
        <v>228</v>
      </c>
      <c r="D337" s="20" t="s">
        <v>235</v>
      </c>
      <c r="E337" s="20" t="s">
        <v>2873</v>
      </c>
      <c r="F337" s="20" t="s">
        <v>2873</v>
      </c>
      <c r="G337" s="21">
        <v>489</v>
      </c>
      <c r="H337" s="20" t="s">
        <v>2770</v>
      </c>
      <c r="I337" s="20" t="s">
        <v>2953</v>
      </c>
      <c r="J337" s="20"/>
      <c r="K337" s="20" t="s">
        <v>234</v>
      </c>
      <c r="L337" s="20" t="s">
        <v>212</v>
      </c>
      <c r="M337" s="22">
        <v>0.02</v>
      </c>
      <c r="N337" s="21">
        <v>8087</v>
      </c>
      <c r="O337" s="15"/>
      <c r="P337" s="23">
        <v>12745.09</v>
      </c>
      <c r="Q337" s="24">
        <v>0</v>
      </c>
      <c r="R337" s="24">
        <v>7816.4699999999993</v>
      </c>
      <c r="S337" s="25">
        <f t="shared" si="52"/>
        <v>4928.6200000000008</v>
      </c>
      <c r="T337" s="26">
        <f t="shared" si="53"/>
        <v>7663.2058823529405</v>
      </c>
      <c r="U337" s="22">
        <v>0</v>
      </c>
      <c r="V337" s="24">
        <v>0</v>
      </c>
      <c r="W337" s="27">
        <f t="shared" si="50"/>
        <v>153.26411764705881</v>
      </c>
      <c r="X337" s="28">
        <f t="shared" si="54"/>
        <v>7816.4699999999993</v>
      </c>
      <c r="Y337" s="17">
        <v>0.11940000000000001</v>
      </c>
      <c r="Z337" s="152">
        <f t="shared" si="51"/>
        <v>933.286518</v>
      </c>
      <c r="AA337" s="22">
        <v>0</v>
      </c>
      <c r="AB337" s="28">
        <f t="shared" si="55"/>
        <v>7816.4699999999993</v>
      </c>
      <c r="AC337" s="15"/>
    </row>
    <row r="338" spans="1:29" x14ac:dyDescent="0.3">
      <c r="A338" s="14" t="s">
        <v>271</v>
      </c>
      <c r="B338" s="20" t="s">
        <v>206</v>
      </c>
      <c r="C338" s="20" t="s">
        <v>228</v>
      </c>
      <c r="D338" s="20" t="s">
        <v>235</v>
      </c>
      <c r="E338" s="20" t="s">
        <v>2873</v>
      </c>
      <c r="F338" s="20" t="s">
        <v>2873</v>
      </c>
      <c r="G338" s="21">
        <v>489</v>
      </c>
      <c r="H338" s="20" t="s">
        <v>2770</v>
      </c>
      <c r="I338" s="20" t="s">
        <v>2954</v>
      </c>
      <c r="J338" s="20"/>
      <c r="K338" s="20" t="s">
        <v>234</v>
      </c>
      <c r="L338" s="20" t="s">
        <v>212</v>
      </c>
      <c r="M338" s="22">
        <v>0.02</v>
      </c>
      <c r="N338" s="21">
        <v>8120</v>
      </c>
      <c r="O338" s="15"/>
      <c r="P338" s="23">
        <v>12222.8</v>
      </c>
      <c r="Q338" s="24">
        <v>0</v>
      </c>
      <c r="R338" s="24">
        <v>4699.5000000000009</v>
      </c>
      <c r="S338" s="25">
        <f t="shared" si="52"/>
        <v>7523.2999999999984</v>
      </c>
      <c r="T338" s="26">
        <f t="shared" si="53"/>
        <v>4607.3529411764712</v>
      </c>
      <c r="U338" s="22">
        <v>0</v>
      </c>
      <c r="V338" s="24">
        <v>0</v>
      </c>
      <c r="W338" s="27">
        <f t="shared" si="50"/>
        <v>92.147058823529733</v>
      </c>
      <c r="X338" s="28">
        <f t="shared" si="54"/>
        <v>4699.5000000000009</v>
      </c>
      <c r="Y338" s="17">
        <v>0.11940000000000001</v>
      </c>
      <c r="Z338" s="152">
        <f t="shared" si="51"/>
        <v>561.12030000000016</v>
      </c>
      <c r="AA338" s="22">
        <v>0</v>
      </c>
      <c r="AB338" s="28">
        <f t="shared" si="55"/>
        <v>4699.5000000000009</v>
      </c>
      <c r="AC338" s="15"/>
    </row>
    <row r="339" spans="1:29" x14ac:dyDescent="0.3">
      <c r="A339" s="14" t="s">
        <v>271</v>
      </c>
      <c r="B339" s="20" t="s">
        <v>206</v>
      </c>
      <c r="C339" s="20" t="s">
        <v>228</v>
      </c>
      <c r="D339" s="20" t="s">
        <v>235</v>
      </c>
      <c r="E339" s="20" t="s">
        <v>2873</v>
      </c>
      <c r="F339" s="20" t="s">
        <v>2873</v>
      </c>
      <c r="G339" s="21">
        <v>489</v>
      </c>
      <c r="H339" s="20" t="s">
        <v>2770</v>
      </c>
      <c r="I339" s="20" t="s">
        <v>2955</v>
      </c>
      <c r="J339" s="20"/>
      <c r="K339" s="20" t="s">
        <v>234</v>
      </c>
      <c r="L339" s="20" t="s">
        <v>212</v>
      </c>
      <c r="M339" s="22">
        <v>0.02</v>
      </c>
      <c r="N339" s="21">
        <v>8128</v>
      </c>
      <c r="O339" s="15"/>
      <c r="P339" s="23">
        <v>13049.6</v>
      </c>
      <c r="Q339" s="24">
        <v>0</v>
      </c>
      <c r="R339" s="24">
        <v>4973.4000000000005</v>
      </c>
      <c r="S339" s="25">
        <f t="shared" si="52"/>
        <v>8076.2</v>
      </c>
      <c r="T339" s="26">
        <f t="shared" si="53"/>
        <v>4875.8823529411766</v>
      </c>
      <c r="U339" s="22">
        <v>0</v>
      </c>
      <c r="V339" s="24">
        <v>0</v>
      </c>
      <c r="W339" s="27">
        <f t="shared" si="50"/>
        <v>97.517647058823968</v>
      </c>
      <c r="X339" s="28">
        <f t="shared" si="54"/>
        <v>4973.4000000000005</v>
      </c>
      <c r="Y339" s="17">
        <v>0.11940000000000001</v>
      </c>
      <c r="Z339" s="152">
        <f t="shared" si="51"/>
        <v>593.82396000000006</v>
      </c>
      <c r="AA339" s="22">
        <v>0</v>
      </c>
      <c r="AB339" s="28">
        <f t="shared" si="55"/>
        <v>4973.4000000000005</v>
      </c>
      <c r="AC339" s="15"/>
    </row>
    <row r="340" spans="1:29" x14ac:dyDescent="0.3">
      <c r="A340" s="14" t="s">
        <v>271</v>
      </c>
      <c r="B340" s="20" t="s">
        <v>206</v>
      </c>
      <c r="C340" s="20" t="s">
        <v>228</v>
      </c>
      <c r="D340" s="20" t="s">
        <v>235</v>
      </c>
      <c r="E340" s="20" t="s">
        <v>2873</v>
      </c>
      <c r="F340" s="20" t="s">
        <v>2873</v>
      </c>
      <c r="G340" s="21">
        <v>489</v>
      </c>
      <c r="H340" s="20" t="s">
        <v>2770</v>
      </c>
      <c r="I340" s="20" t="s">
        <v>2956</v>
      </c>
      <c r="J340" s="20"/>
      <c r="K340" s="20" t="s">
        <v>234</v>
      </c>
      <c r="L340" s="20" t="s">
        <v>212</v>
      </c>
      <c r="M340" s="22">
        <v>0.02</v>
      </c>
      <c r="N340" s="21">
        <v>8122</v>
      </c>
      <c r="O340" s="15"/>
      <c r="P340" s="23">
        <v>14018.9</v>
      </c>
      <c r="Q340" s="24">
        <v>0</v>
      </c>
      <c r="R340" s="24">
        <v>4451.91</v>
      </c>
      <c r="S340" s="25">
        <f t="shared" si="52"/>
        <v>9566.99</v>
      </c>
      <c r="T340" s="26">
        <f t="shared" si="53"/>
        <v>4364.6176470588234</v>
      </c>
      <c r="U340" s="22">
        <v>0</v>
      </c>
      <c r="V340" s="24">
        <v>0</v>
      </c>
      <c r="W340" s="27">
        <f t="shared" si="50"/>
        <v>87.292352941176432</v>
      </c>
      <c r="X340" s="28">
        <f t="shared" si="54"/>
        <v>4451.91</v>
      </c>
      <c r="Y340" s="17">
        <v>0.11940000000000001</v>
      </c>
      <c r="Z340" s="152">
        <f t="shared" si="51"/>
        <v>531.55805399999997</v>
      </c>
      <c r="AA340" s="22">
        <v>0</v>
      </c>
      <c r="AB340" s="28">
        <f t="shared" si="55"/>
        <v>4451.91</v>
      </c>
      <c r="AC340" s="15"/>
    </row>
    <row r="341" spans="1:29" x14ac:dyDescent="0.3">
      <c r="A341" s="14" t="s">
        <v>271</v>
      </c>
      <c r="B341" s="20" t="s">
        <v>206</v>
      </c>
      <c r="C341" s="20" t="s">
        <v>228</v>
      </c>
      <c r="D341" s="20" t="s">
        <v>235</v>
      </c>
      <c r="E341" s="20" t="s">
        <v>2873</v>
      </c>
      <c r="F341" s="20" t="s">
        <v>2873</v>
      </c>
      <c r="G341" s="21">
        <v>489</v>
      </c>
      <c r="H341" s="20" t="s">
        <v>2770</v>
      </c>
      <c r="I341" s="20" t="s">
        <v>2957</v>
      </c>
      <c r="J341" s="20"/>
      <c r="K341" s="20" t="s">
        <v>234</v>
      </c>
      <c r="L341" s="20" t="s">
        <v>212</v>
      </c>
      <c r="M341" s="22">
        <v>0.02</v>
      </c>
      <c r="N341" s="21">
        <v>8127</v>
      </c>
      <c r="O341" s="15"/>
      <c r="P341" s="23">
        <v>12772.8</v>
      </c>
      <c r="Q341" s="24">
        <v>0</v>
      </c>
      <c r="R341" s="24">
        <v>6346.2800000000007</v>
      </c>
      <c r="S341" s="25">
        <f t="shared" si="52"/>
        <v>6426.5199999999986</v>
      </c>
      <c r="T341" s="26">
        <f t="shared" si="53"/>
        <v>6221.8431372549021</v>
      </c>
      <c r="U341" s="22">
        <v>0</v>
      </c>
      <c r="V341" s="24">
        <v>0</v>
      </c>
      <c r="W341" s="27">
        <f t="shared" si="50"/>
        <v>124.43686274509855</v>
      </c>
      <c r="X341" s="28">
        <f t="shared" si="54"/>
        <v>6346.2800000000007</v>
      </c>
      <c r="Y341" s="17">
        <v>0.11940000000000001</v>
      </c>
      <c r="Z341" s="152">
        <f t="shared" si="51"/>
        <v>757.74583200000006</v>
      </c>
      <c r="AA341" s="22">
        <v>0</v>
      </c>
      <c r="AB341" s="28">
        <f t="shared" si="55"/>
        <v>6346.2800000000007</v>
      </c>
      <c r="AC341" s="15"/>
    </row>
    <row r="342" spans="1:29" x14ac:dyDescent="0.3">
      <c r="A342" s="14" t="s">
        <v>271</v>
      </c>
      <c r="B342" s="20" t="s">
        <v>206</v>
      </c>
      <c r="C342" s="20" t="s">
        <v>228</v>
      </c>
      <c r="D342" s="20" t="s">
        <v>235</v>
      </c>
      <c r="E342" s="20" t="s">
        <v>2873</v>
      </c>
      <c r="F342" s="20" t="s">
        <v>2873</v>
      </c>
      <c r="G342" s="21">
        <v>489</v>
      </c>
      <c r="H342" s="20" t="s">
        <v>2770</v>
      </c>
      <c r="I342" s="20" t="s">
        <v>2958</v>
      </c>
      <c r="J342" s="20"/>
      <c r="K342" s="20" t="s">
        <v>234</v>
      </c>
      <c r="L342" s="20" t="s">
        <v>212</v>
      </c>
      <c r="M342" s="22">
        <v>0.02</v>
      </c>
      <c r="N342" s="21">
        <v>8126</v>
      </c>
      <c r="O342" s="15"/>
      <c r="P342" s="23">
        <v>9928</v>
      </c>
      <c r="Q342" s="24">
        <v>0</v>
      </c>
      <c r="R342" s="24">
        <v>3872.6000000000004</v>
      </c>
      <c r="S342" s="25">
        <f t="shared" si="52"/>
        <v>6055.4</v>
      </c>
      <c r="T342" s="26">
        <f t="shared" si="53"/>
        <v>3796.666666666667</v>
      </c>
      <c r="U342" s="22">
        <v>0</v>
      </c>
      <c r="V342" s="24">
        <v>0</v>
      </c>
      <c r="W342" s="27">
        <f t="shared" si="50"/>
        <v>75.933333333333394</v>
      </c>
      <c r="X342" s="28">
        <f t="shared" si="54"/>
        <v>3872.6000000000004</v>
      </c>
      <c r="Y342" s="17">
        <v>0.11940000000000001</v>
      </c>
      <c r="Z342" s="152">
        <f t="shared" si="51"/>
        <v>462.38844000000006</v>
      </c>
      <c r="AA342" s="22">
        <v>0</v>
      </c>
      <c r="AB342" s="28">
        <f t="shared" si="55"/>
        <v>3872.6000000000004</v>
      </c>
      <c r="AC342" s="15"/>
    </row>
    <row r="343" spans="1:29" x14ac:dyDescent="0.3">
      <c r="A343" s="14" t="s">
        <v>271</v>
      </c>
      <c r="B343" s="20" t="s">
        <v>2924</v>
      </c>
      <c r="C343" s="20" t="s">
        <v>228</v>
      </c>
      <c r="D343" s="20" t="s">
        <v>2830</v>
      </c>
      <c r="E343" s="20" t="s">
        <v>2959</v>
      </c>
      <c r="F343" s="20" t="s">
        <v>2960</v>
      </c>
      <c r="G343" s="21">
        <v>489</v>
      </c>
      <c r="H343" s="20" t="s">
        <v>2770</v>
      </c>
      <c r="I343" s="20" t="s">
        <v>2836</v>
      </c>
      <c r="J343" s="20"/>
      <c r="K343" s="20" t="s">
        <v>234</v>
      </c>
      <c r="L343" s="20" t="s">
        <v>212</v>
      </c>
      <c r="M343" s="22">
        <v>0.02</v>
      </c>
      <c r="N343" s="21">
        <v>8064</v>
      </c>
      <c r="O343" s="15"/>
      <c r="P343" s="23">
        <v>167097.55000000016</v>
      </c>
      <c r="Q343" s="24">
        <v>0</v>
      </c>
      <c r="R343" s="24">
        <v>167097.55000000016</v>
      </c>
      <c r="S343" s="25">
        <f t="shared" si="52"/>
        <v>0</v>
      </c>
      <c r="T343" s="26">
        <f t="shared" si="53"/>
        <v>163821.12745098054</v>
      </c>
      <c r="U343" s="22">
        <v>0</v>
      </c>
      <c r="V343" s="24">
        <v>0</v>
      </c>
      <c r="W343" s="27">
        <f t="shared" si="50"/>
        <v>3276.4225490196259</v>
      </c>
      <c r="X343" s="28">
        <f t="shared" si="54"/>
        <v>167097.55000000016</v>
      </c>
      <c r="Y343" s="17">
        <v>0.11940000000000001</v>
      </c>
      <c r="Z343" s="152">
        <f t="shared" si="51"/>
        <v>19951.447470000021</v>
      </c>
      <c r="AA343" s="22">
        <v>0</v>
      </c>
      <c r="AB343" s="28">
        <f t="shared" si="55"/>
        <v>167097.55000000016</v>
      </c>
      <c r="AC343" s="15"/>
    </row>
    <row r="344" spans="1:29" x14ac:dyDescent="0.3">
      <c r="A344" s="14" t="s">
        <v>271</v>
      </c>
      <c r="B344" s="20" t="s">
        <v>206</v>
      </c>
      <c r="C344" s="20" t="s">
        <v>207</v>
      </c>
      <c r="D344" s="20" t="s">
        <v>2785</v>
      </c>
      <c r="E344" s="20" t="s">
        <v>2936</v>
      </c>
      <c r="F344" s="20" t="s">
        <v>2961</v>
      </c>
      <c r="G344" s="21">
        <v>83</v>
      </c>
      <c r="H344" s="20" t="s">
        <v>1883</v>
      </c>
      <c r="I344" s="20" t="s">
        <v>2936</v>
      </c>
      <c r="J344" s="20"/>
      <c r="K344" s="20" t="s">
        <v>234</v>
      </c>
      <c r="L344" s="20" t="s">
        <v>337</v>
      </c>
      <c r="M344" s="22">
        <v>0</v>
      </c>
      <c r="N344" s="21">
        <v>7094</v>
      </c>
      <c r="O344" s="15"/>
      <c r="P344" s="23">
        <v>20186.980000000076</v>
      </c>
      <c r="Q344" s="24">
        <v>0</v>
      </c>
      <c r="R344" s="24">
        <v>20186.980000000076</v>
      </c>
      <c r="S344" s="25">
        <f t="shared" si="52"/>
        <v>0</v>
      </c>
      <c r="T344" s="26">
        <f t="shared" si="53"/>
        <v>20186.980000000076</v>
      </c>
      <c r="U344" s="22">
        <v>0</v>
      </c>
      <c r="V344" s="24">
        <v>0</v>
      </c>
      <c r="W344" s="27">
        <f t="shared" si="50"/>
        <v>0</v>
      </c>
      <c r="X344" s="28">
        <f t="shared" si="54"/>
        <v>20186.980000000076</v>
      </c>
      <c r="Y344" s="17">
        <v>0.11940000000000001</v>
      </c>
      <c r="Z344" s="152">
        <f t="shared" si="51"/>
        <v>2410.3254120000092</v>
      </c>
      <c r="AA344" s="22">
        <v>0</v>
      </c>
      <c r="AB344" s="28">
        <f t="shared" si="55"/>
        <v>20186.980000000076</v>
      </c>
      <c r="AC344" s="15"/>
    </row>
    <row r="345" spans="1:29" x14ac:dyDescent="0.3">
      <c r="A345" s="14" t="s">
        <v>271</v>
      </c>
      <c r="B345" s="20" t="s">
        <v>206</v>
      </c>
      <c r="C345" s="20" t="s">
        <v>228</v>
      </c>
      <c r="D345" s="20" t="s">
        <v>254</v>
      </c>
      <c r="E345" s="20" t="s">
        <v>2962</v>
      </c>
      <c r="F345" s="20" t="s">
        <v>2963</v>
      </c>
      <c r="G345" s="21">
        <v>489</v>
      </c>
      <c r="H345" s="20" t="s">
        <v>2770</v>
      </c>
      <c r="I345" s="20" t="s">
        <v>2964</v>
      </c>
      <c r="J345" s="20"/>
      <c r="K345" s="20" t="s">
        <v>234</v>
      </c>
      <c r="L345" s="20" t="s">
        <v>212</v>
      </c>
      <c r="M345" s="22">
        <v>0.02</v>
      </c>
      <c r="N345" s="21">
        <v>8117</v>
      </c>
      <c r="O345" s="15"/>
      <c r="P345" s="23">
        <v>3706.6</v>
      </c>
      <c r="Q345" s="24">
        <v>0</v>
      </c>
      <c r="R345" s="24">
        <v>2235.0999999999995</v>
      </c>
      <c r="S345" s="25">
        <f t="shared" si="52"/>
        <v>1471.5000000000005</v>
      </c>
      <c r="T345" s="26">
        <f t="shared" si="53"/>
        <v>2191.2745098039209</v>
      </c>
      <c r="U345" s="22">
        <v>0</v>
      </c>
      <c r="V345" s="24">
        <v>0</v>
      </c>
      <c r="W345" s="27">
        <f t="shared" si="50"/>
        <v>43.82549019607859</v>
      </c>
      <c r="X345" s="28">
        <f t="shared" si="54"/>
        <v>2235.0999999999995</v>
      </c>
      <c r="Y345" s="17">
        <v>0.11940000000000001</v>
      </c>
      <c r="Z345" s="152">
        <f t="shared" si="51"/>
        <v>266.87093999999996</v>
      </c>
      <c r="AA345" s="22">
        <v>0</v>
      </c>
      <c r="AB345" s="28">
        <f t="shared" si="55"/>
        <v>2235.0999999999995</v>
      </c>
      <c r="AC345" s="15"/>
    </row>
    <row r="346" spans="1:29" x14ac:dyDescent="0.3">
      <c r="A346" s="14" t="s">
        <v>271</v>
      </c>
      <c r="B346" s="20" t="s">
        <v>2924</v>
      </c>
      <c r="C346" s="20" t="s">
        <v>207</v>
      </c>
      <c r="D346" s="20" t="s">
        <v>208</v>
      </c>
      <c r="E346" s="20" t="s">
        <v>2779</v>
      </c>
      <c r="F346" s="20" t="s">
        <v>2780</v>
      </c>
      <c r="G346" s="21">
        <v>83</v>
      </c>
      <c r="H346" s="20" t="s">
        <v>1883</v>
      </c>
      <c r="I346" s="20" t="s">
        <v>2781</v>
      </c>
      <c r="J346" s="20"/>
      <c r="K346" s="20" t="s">
        <v>234</v>
      </c>
      <c r="L346" s="20" t="s">
        <v>337</v>
      </c>
      <c r="M346" s="22">
        <v>0</v>
      </c>
      <c r="N346" s="21">
        <v>7105</v>
      </c>
      <c r="O346" s="15"/>
      <c r="P346" s="23">
        <v>38858.162900000105</v>
      </c>
      <c r="Q346" s="24">
        <v>0</v>
      </c>
      <c r="R346" s="24">
        <v>38858.162900000105</v>
      </c>
      <c r="S346" s="25">
        <f t="shared" si="52"/>
        <v>0</v>
      </c>
      <c r="T346" s="26">
        <f t="shared" si="53"/>
        <v>38858.162900000105</v>
      </c>
      <c r="U346" s="22">
        <v>0</v>
      </c>
      <c r="V346" s="24">
        <v>0</v>
      </c>
      <c r="W346" s="27">
        <f t="shared" si="50"/>
        <v>0</v>
      </c>
      <c r="X346" s="28">
        <f t="shared" si="54"/>
        <v>38858.162900000105</v>
      </c>
      <c r="Y346" s="17">
        <v>0.11940000000000001</v>
      </c>
      <c r="Z346" s="152">
        <f t="shared" si="51"/>
        <v>4639.6646502600124</v>
      </c>
      <c r="AA346" s="22">
        <v>0</v>
      </c>
      <c r="AB346" s="28">
        <f t="shared" si="55"/>
        <v>38858.162900000105</v>
      </c>
      <c r="AC346" s="15"/>
    </row>
    <row r="347" spans="1:29" x14ac:dyDescent="0.3">
      <c r="A347" s="14" t="s">
        <v>271</v>
      </c>
      <c r="B347" s="20" t="s">
        <v>2924</v>
      </c>
      <c r="C347" s="20" t="s">
        <v>228</v>
      </c>
      <c r="D347" s="20" t="s">
        <v>229</v>
      </c>
      <c r="E347" s="20" t="s">
        <v>2796</v>
      </c>
      <c r="F347" s="20" t="s">
        <v>2796</v>
      </c>
      <c r="G347" s="21">
        <v>83</v>
      </c>
      <c r="H347" s="20" t="s">
        <v>1883</v>
      </c>
      <c r="I347" s="20" t="s">
        <v>2796</v>
      </c>
      <c r="J347" s="20"/>
      <c r="K347" s="20" t="s">
        <v>234</v>
      </c>
      <c r="L347" s="20" t="s">
        <v>337</v>
      </c>
      <c r="M347" s="22">
        <v>0</v>
      </c>
      <c r="N347" s="21">
        <v>7614</v>
      </c>
      <c r="O347" s="15"/>
      <c r="P347" s="23">
        <v>2832.9200000000319</v>
      </c>
      <c r="Q347" s="24">
        <v>0</v>
      </c>
      <c r="R347" s="24">
        <v>2832.9200000000319</v>
      </c>
      <c r="S347" s="25">
        <f t="shared" si="52"/>
        <v>0</v>
      </c>
      <c r="T347" s="26">
        <f t="shared" si="53"/>
        <v>2832.9200000000319</v>
      </c>
      <c r="U347" s="22">
        <v>0</v>
      </c>
      <c r="V347" s="24">
        <v>0</v>
      </c>
      <c r="W347" s="27">
        <f t="shared" si="50"/>
        <v>0</v>
      </c>
      <c r="X347" s="28">
        <f t="shared" si="54"/>
        <v>2832.9200000000319</v>
      </c>
      <c r="Y347" s="17">
        <v>0.11940000000000001</v>
      </c>
      <c r="Z347" s="152">
        <f t="shared" si="51"/>
        <v>338.25064800000382</v>
      </c>
      <c r="AA347" s="22">
        <v>0</v>
      </c>
      <c r="AB347" s="28">
        <f t="shared" si="55"/>
        <v>2832.9200000000319</v>
      </c>
      <c r="AC347" s="15"/>
    </row>
    <row r="348" spans="1:29" x14ac:dyDescent="0.3">
      <c r="A348" s="14" t="s">
        <v>271</v>
      </c>
      <c r="B348" s="20" t="s">
        <v>2924</v>
      </c>
      <c r="C348" s="20" t="s">
        <v>228</v>
      </c>
      <c r="D348" s="20" t="s">
        <v>254</v>
      </c>
      <c r="E348" s="20" t="s">
        <v>2965</v>
      </c>
      <c r="F348" s="20" t="s">
        <v>2965</v>
      </c>
      <c r="G348" s="21">
        <v>83</v>
      </c>
      <c r="H348" s="20" t="s">
        <v>1883</v>
      </c>
      <c r="I348" s="20" t="s">
        <v>2966</v>
      </c>
      <c r="J348" s="20"/>
      <c r="K348" s="20" t="s">
        <v>234</v>
      </c>
      <c r="L348" s="20" t="s">
        <v>212</v>
      </c>
      <c r="M348" s="22">
        <v>0.02</v>
      </c>
      <c r="N348" s="21">
        <v>8052</v>
      </c>
      <c r="O348" s="15"/>
      <c r="P348" s="23">
        <v>176683</v>
      </c>
      <c r="Q348" s="24">
        <v>0</v>
      </c>
      <c r="R348" s="24">
        <v>0</v>
      </c>
      <c r="S348" s="25">
        <f t="shared" si="52"/>
        <v>176683</v>
      </c>
      <c r="T348" s="26">
        <f t="shared" si="53"/>
        <v>0</v>
      </c>
      <c r="U348" s="22">
        <v>0</v>
      </c>
      <c r="V348" s="24">
        <v>0</v>
      </c>
      <c r="W348" s="27">
        <f t="shared" si="50"/>
        <v>0</v>
      </c>
      <c r="X348" s="28">
        <f t="shared" si="54"/>
        <v>0</v>
      </c>
      <c r="Y348" s="17">
        <v>0.11940000000000001</v>
      </c>
      <c r="Z348" s="152">
        <f t="shared" si="51"/>
        <v>0</v>
      </c>
      <c r="AA348" s="22">
        <v>0</v>
      </c>
      <c r="AB348" s="28">
        <f t="shared" si="55"/>
        <v>0</v>
      </c>
      <c r="AC348" s="15"/>
    </row>
    <row r="349" spans="1:29" x14ac:dyDescent="0.3">
      <c r="A349" s="14" t="s">
        <v>271</v>
      </c>
      <c r="B349" s="20" t="s">
        <v>2924</v>
      </c>
      <c r="C349" s="20" t="s">
        <v>228</v>
      </c>
      <c r="D349" s="20" t="s">
        <v>2967</v>
      </c>
      <c r="E349" s="20" t="s">
        <v>2802</v>
      </c>
      <c r="F349" s="20" t="s">
        <v>2802</v>
      </c>
      <c r="G349" s="21">
        <v>83</v>
      </c>
      <c r="H349" s="20" t="s">
        <v>1883</v>
      </c>
      <c r="I349" s="20" t="s">
        <v>2802</v>
      </c>
      <c r="J349" s="20"/>
      <c r="K349" s="20" t="s">
        <v>234</v>
      </c>
      <c r="L349" s="20" t="s">
        <v>212</v>
      </c>
      <c r="M349" s="22">
        <v>0.02</v>
      </c>
      <c r="N349" s="21">
        <v>153</v>
      </c>
      <c r="O349" s="15"/>
      <c r="P349" s="23">
        <v>3199.369999999999</v>
      </c>
      <c r="Q349" s="24">
        <v>0</v>
      </c>
      <c r="R349" s="24">
        <v>1522.4999999999998</v>
      </c>
      <c r="S349" s="25">
        <f t="shared" si="52"/>
        <v>1676.8699999999992</v>
      </c>
      <c r="T349" s="26">
        <f t="shared" si="53"/>
        <v>1492.6470588235291</v>
      </c>
      <c r="U349" s="22">
        <v>0</v>
      </c>
      <c r="V349" s="24">
        <v>0</v>
      </c>
      <c r="W349" s="27">
        <f t="shared" si="50"/>
        <v>29.852941176470722</v>
      </c>
      <c r="X349" s="28">
        <f t="shared" si="54"/>
        <v>1522.4999999999998</v>
      </c>
      <c r="Y349" s="17">
        <v>0.11940000000000001</v>
      </c>
      <c r="Z349" s="152">
        <f t="shared" si="51"/>
        <v>181.78649999999999</v>
      </c>
      <c r="AA349" s="22">
        <v>0</v>
      </c>
      <c r="AB349" s="28">
        <f t="shared" si="55"/>
        <v>1522.4999999999998</v>
      </c>
      <c r="AC349" s="15"/>
    </row>
    <row r="350" spans="1:29" x14ac:dyDescent="0.3">
      <c r="A350" s="14" t="s">
        <v>271</v>
      </c>
      <c r="B350" s="20" t="s">
        <v>2924</v>
      </c>
      <c r="C350" s="20" t="s">
        <v>228</v>
      </c>
      <c r="D350" s="20" t="s">
        <v>2830</v>
      </c>
      <c r="E350" s="20" t="s">
        <v>1635</v>
      </c>
      <c r="F350" s="20" t="s">
        <v>1635</v>
      </c>
      <c r="G350" s="21">
        <v>83</v>
      </c>
      <c r="H350" s="20" t="s">
        <v>1883</v>
      </c>
      <c r="I350" s="20" t="s">
        <v>2842</v>
      </c>
      <c r="J350" s="20"/>
      <c r="K350" s="20" t="s">
        <v>234</v>
      </c>
      <c r="L350" s="20" t="s">
        <v>337</v>
      </c>
      <c r="M350" s="22">
        <v>0</v>
      </c>
      <c r="N350" s="21">
        <v>7613</v>
      </c>
      <c r="O350" s="15"/>
      <c r="P350" s="23">
        <v>39422.104799999972</v>
      </c>
      <c r="Q350" s="24">
        <v>0</v>
      </c>
      <c r="R350" s="24">
        <v>39422.104799999972</v>
      </c>
      <c r="S350" s="25">
        <f t="shared" si="52"/>
        <v>0</v>
      </c>
      <c r="T350" s="26">
        <f t="shared" si="53"/>
        <v>39422.104799999972</v>
      </c>
      <c r="U350" s="22">
        <v>0</v>
      </c>
      <c r="V350" s="24">
        <v>0</v>
      </c>
      <c r="W350" s="27">
        <f t="shared" si="50"/>
        <v>0</v>
      </c>
      <c r="X350" s="28">
        <f t="shared" si="54"/>
        <v>39422.104799999972</v>
      </c>
      <c r="Y350" s="17">
        <v>0.11940000000000001</v>
      </c>
      <c r="Z350" s="152">
        <f t="shared" si="51"/>
        <v>4706.9993131199972</v>
      </c>
      <c r="AA350" s="22">
        <v>0</v>
      </c>
      <c r="AB350" s="28">
        <f t="shared" si="55"/>
        <v>39422.104799999972</v>
      </c>
      <c r="AC350" s="15"/>
    </row>
    <row r="351" spans="1:29" x14ac:dyDescent="0.3">
      <c r="A351" s="14" t="s">
        <v>271</v>
      </c>
      <c r="B351" s="20" t="s">
        <v>2924</v>
      </c>
      <c r="C351" s="20" t="s">
        <v>228</v>
      </c>
      <c r="D351" s="20" t="s">
        <v>2830</v>
      </c>
      <c r="E351" s="20" t="s">
        <v>2968</v>
      </c>
      <c r="F351" s="20" t="s">
        <v>2968</v>
      </c>
      <c r="G351" s="21">
        <v>83</v>
      </c>
      <c r="H351" s="20" t="s">
        <v>1883</v>
      </c>
      <c r="I351" s="20" t="s">
        <v>2968</v>
      </c>
      <c r="J351" s="20"/>
      <c r="K351" s="20" t="s">
        <v>234</v>
      </c>
      <c r="L351" s="20" t="s">
        <v>212</v>
      </c>
      <c r="M351" s="22">
        <v>0.02</v>
      </c>
      <c r="N351" s="21">
        <v>7119</v>
      </c>
      <c r="O351" s="15"/>
      <c r="P351" s="23">
        <v>36748.922300000006</v>
      </c>
      <c r="Q351" s="24">
        <v>0</v>
      </c>
      <c r="R351" s="24">
        <v>13800</v>
      </c>
      <c r="S351" s="25">
        <f t="shared" si="52"/>
        <v>22948.922300000006</v>
      </c>
      <c r="T351" s="26">
        <f t="shared" si="53"/>
        <v>13529.411764705883</v>
      </c>
      <c r="U351" s="22">
        <v>0</v>
      </c>
      <c r="V351" s="24">
        <v>0</v>
      </c>
      <c r="W351" s="27">
        <f t="shared" si="50"/>
        <v>270.58823529411711</v>
      </c>
      <c r="X351" s="28">
        <f t="shared" si="54"/>
        <v>13800</v>
      </c>
      <c r="Y351" s="17">
        <v>0.11940000000000001</v>
      </c>
      <c r="Z351" s="152">
        <f t="shared" si="51"/>
        <v>1647.72</v>
      </c>
      <c r="AA351" s="22">
        <v>0</v>
      </c>
      <c r="AB351" s="28">
        <f t="shared" si="55"/>
        <v>13800</v>
      </c>
      <c r="AC351" s="15"/>
    </row>
    <row r="352" spans="1:29" x14ac:dyDescent="0.3">
      <c r="A352" s="14" t="s">
        <v>271</v>
      </c>
      <c r="B352" s="20" t="s">
        <v>2924</v>
      </c>
      <c r="C352" s="20" t="s">
        <v>228</v>
      </c>
      <c r="D352" s="20" t="s">
        <v>2830</v>
      </c>
      <c r="E352" s="20" t="s">
        <v>2969</v>
      </c>
      <c r="F352" s="20" t="s">
        <v>2969</v>
      </c>
      <c r="G352" s="21">
        <v>83</v>
      </c>
      <c r="H352" s="20" t="s">
        <v>1883</v>
      </c>
      <c r="I352" s="20" t="s">
        <v>2970</v>
      </c>
      <c r="J352" s="20"/>
      <c r="K352" s="20" t="s">
        <v>234</v>
      </c>
      <c r="L352" s="20" t="s">
        <v>337</v>
      </c>
      <c r="M352" s="22">
        <v>0</v>
      </c>
      <c r="N352" s="21">
        <v>8110</v>
      </c>
      <c r="O352" s="15"/>
      <c r="P352" s="23">
        <v>688</v>
      </c>
      <c r="Q352" s="24">
        <v>0</v>
      </c>
      <c r="R352" s="24">
        <v>0</v>
      </c>
      <c r="S352" s="25">
        <f t="shared" si="52"/>
        <v>688</v>
      </c>
      <c r="T352" s="26">
        <f t="shared" si="53"/>
        <v>0</v>
      </c>
      <c r="U352" s="22">
        <v>0</v>
      </c>
      <c r="V352" s="24">
        <v>0</v>
      </c>
      <c r="W352" s="27">
        <f t="shared" si="50"/>
        <v>0</v>
      </c>
      <c r="X352" s="28">
        <f t="shared" si="54"/>
        <v>0</v>
      </c>
      <c r="Y352" s="17">
        <v>0.11940000000000001</v>
      </c>
      <c r="Z352" s="152">
        <f t="shared" si="51"/>
        <v>0</v>
      </c>
      <c r="AA352" s="22">
        <v>0</v>
      </c>
      <c r="AB352" s="28">
        <f t="shared" si="55"/>
        <v>0</v>
      </c>
      <c r="AC352" s="15"/>
    </row>
    <row r="353" spans="1:29" x14ac:dyDescent="0.3">
      <c r="A353" s="14" t="s">
        <v>271</v>
      </c>
      <c r="B353" s="20" t="s">
        <v>2924</v>
      </c>
      <c r="C353" s="20" t="s">
        <v>228</v>
      </c>
      <c r="D353" s="20" t="s">
        <v>2830</v>
      </c>
      <c r="E353" s="20" t="s">
        <v>2969</v>
      </c>
      <c r="F353" s="20" t="s">
        <v>2969</v>
      </c>
      <c r="G353" s="21">
        <v>83</v>
      </c>
      <c r="H353" s="20" t="s">
        <v>1883</v>
      </c>
      <c r="I353" s="20" t="s">
        <v>2971</v>
      </c>
      <c r="J353" s="20"/>
      <c r="K353" s="20" t="s">
        <v>234</v>
      </c>
      <c r="L353" s="20" t="s">
        <v>337</v>
      </c>
      <c r="M353" s="22">
        <v>0</v>
      </c>
      <c r="N353" s="21">
        <v>8115</v>
      </c>
      <c r="O353" s="15"/>
      <c r="P353" s="23">
        <v>989</v>
      </c>
      <c r="Q353" s="24">
        <v>0</v>
      </c>
      <c r="R353" s="24">
        <v>0</v>
      </c>
      <c r="S353" s="25">
        <f t="shared" si="52"/>
        <v>989</v>
      </c>
      <c r="T353" s="26">
        <f t="shared" si="53"/>
        <v>0</v>
      </c>
      <c r="U353" s="22">
        <v>0</v>
      </c>
      <c r="V353" s="24">
        <v>0</v>
      </c>
      <c r="W353" s="27">
        <f t="shared" si="50"/>
        <v>0</v>
      </c>
      <c r="X353" s="28">
        <f t="shared" si="54"/>
        <v>0</v>
      </c>
      <c r="Y353" s="17">
        <v>0.11940000000000001</v>
      </c>
      <c r="Z353" s="152">
        <f t="shared" si="51"/>
        <v>0</v>
      </c>
      <c r="AA353" s="22">
        <v>0</v>
      </c>
      <c r="AB353" s="28">
        <f t="shared" si="55"/>
        <v>0</v>
      </c>
      <c r="AC353" s="15"/>
    </row>
    <row r="354" spans="1:29" x14ac:dyDescent="0.3">
      <c r="A354" s="14" t="s">
        <v>271</v>
      </c>
      <c r="B354" s="20" t="s">
        <v>2924</v>
      </c>
      <c r="C354" s="20" t="s">
        <v>228</v>
      </c>
      <c r="D354" s="20" t="s">
        <v>235</v>
      </c>
      <c r="E354" s="20" t="s">
        <v>2972</v>
      </c>
      <c r="F354" s="20" t="s">
        <v>2972</v>
      </c>
      <c r="G354" s="21">
        <v>83</v>
      </c>
      <c r="H354" s="20" t="s">
        <v>1883</v>
      </c>
      <c r="I354" s="20" t="s">
        <v>2973</v>
      </c>
      <c r="J354" s="20"/>
      <c r="K354" s="20" t="s">
        <v>234</v>
      </c>
      <c r="L354" s="20" t="s">
        <v>212</v>
      </c>
      <c r="M354" s="22">
        <v>0.02</v>
      </c>
      <c r="N354" s="21">
        <v>8021</v>
      </c>
      <c r="O354" s="15"/>
      <c r="P354" s="23">
        <v>200</v>
      </c>
      <c r="Q354" s="24">
        <v>0</v>
      </c>
      <c r="R354" s="24">
        <v>0</v>
      </c>
      <c r="S354" s="25">
        <f t="shared" si="52"/>
        <v>200</v>
      </c>
      <c r="T354" s="26">
        <f t="shared" si="53"/>
        <v>0</v>
      </c>
      <c r="U354" s="22">
        <v>0</v>
      </c>
      <c r="V354" s="24">
        <v>0</v>
      </c>
      <c r="W354" s="27">
        <f t="shared" si="50"/>
        <v>0</v>
      </c>
      <c r="X354" s="28">
        <f t="shared" si="54"/>
        <v>0</v>
      </c>
      <c r="Y354" s="17">
        <v>0.11940000000000001</v>
      </c>
      <c r="Z354" s="152">
        <f t="shared" si="51"/>
        <v>0</v>
      </c>
      <c r="AA354" s="22">
        <v>0</v>
      </c>
      <c r="AB354" s="28">
        <f t="shared" si="55"/>
        <v>0</v>
      </c>
      <c r="AC354" s="15"/>
    </row>
    <row r="355" spans="1:29" x14ac:dyDescent="0.3">
      <c r="A355" s="14" t="s">
        <v>271</v>
      </c>
      <c r="B355" s="20" t="s">
        <v>2924</v>
      </c>
      <c r="C355" s="20" t="s">
        <v>228</v>
      </c>
      <c r="D355" s="20" t="s">
        <v>235</v>
      </c>
      <c r="E355" s="20" t="s">
        <v>2873</v>
      </c>
      <c r="F355" s="20" t="s">
        <v>2873</v>
      </c>
      <c r="G355" s="21">
        <v>83</v>
      </c>
      <c r="H355" s="20" t="s">
        <v>1883</v>
      </c>
      <c r="I355" s="20" t="s">
        <v>2974</v>
      </c>
      <c r="J355" s="20"/>
      <c r="K355" s="20" t="s">
        <v>234</v>
      </c>
      <c r="L355" s="20" t="s">
        <v>212</v>
      </c>
      <c r="M355" s="22">
        <v>0.02</v>
      </c>
      <c r="N355" s="21">
        <v>7735</v>
      </c>
      <c r="O355" s="15"/>
      <c r="P355" s="23">
        <v>8938.3900000000103</v>
      </c>
      <c r="Q355" s="24">
        <v>0</v>
      </c>
      <c r="R355" s="24">
        <v>2491.0100000000002</v>
      </c>
      <c r="S355" s="25">
        <f t="shared" si="52"/>
        <v>6447.3800000000101</v>
      </c>
      <c r="T355" s="26">
        <f t="shared" si="53"/>
        <v>2442.166666666667</v>
      </c>
      <c r="U355" s="22">
        <v>0</v>
      </c>
      <c r="V355" s="24">
        <v>0</v>
      </c>
      <c r="W355" s="27">
        <f t="shared" si="50"/>
        <v>48.843333333333248</v>
      </c>
      <c r="X355" s="28">
        <f t="shared" si="54"/>
        <v>2491.0100000000002</v>
      </c>
      <c r="Y355" s="17">
        <v>0.11940000000000001</v>
      </c>
      <c r="Z355" s="152">
        <f t="shared" si="51"/>
        <v>297.42659400000002</v>
      </c>
      <c r="AA355" s="22">
        <v>0</v>
      </c>
      <c r="AB355" s="28">
        <f t="shared" si="55"/>
        <v>2491.0100000000002</v>
      </c>
      <c r="AC355" s="15"/>
    </row>
    <row r="356" spans="1:29" x14ac:dyDescent="0.3">
      <c r="A356" s="14" t="s">
        <v>271</v>
      </c>
      <c r="B356" s="20" t="s">
        <v>2924</v>
      </c>
      <c r="C356" s="20" t="s">
        <v>228</v>
      </c>
      <c r="D356" s="20" t="s">
        <v>235</v>
      </c>
      <c r="E356" s="20" t="s">
        <v>2975</v>
      </c>
      <c r="F356" s="20" t="s">
        <v>2975</v>
      </c>
      <c r="G356" s="21">
        <v>83</v>
      </c>
      <c r="H356" s="20" t="s">
        <v>1883</v>
      </c>
      <c r="I356" s="20" t="s">
        <v>2976</v>
      </c>
      <c r="J356" s="20"/>
      <c r="K356" s="20" t="s">
        <v>234</v>
      </c>
      <c r="L356" s="20" t="s">
        <v>212</v>
      </c>
      <c r="M356" s="22">
        <v>0.02</v>
      </c>
      <c r="N356" s="21">
        <v>8100</v>
      </c>
      <c r="O356" s="15"/>
      <c r="P356" s="23">
        <v>67928.100000000006</v>
      </c>
      <c r="Q356" s="24">
        <v>0</v>
      </c>
      <c r="R356" s="24">
        <v>17933.199999999997</v>
      </c>
      <c r="S356" s="25">
        <f t="shared" si="52"/>
        <v>49994.900000000009</v>
      </c>
      <c r="T356" s="26">
        <f t="shared" si="53"/>
        <v>17581.568627450979</v>
      </c>
      <c r="U356" s="22">
        <v>0</v>
      </c>
      <c r="V356" s="24">
        <v>0</v>
      </c>
      <c r="W356" s="27">
        <f t="shared" si="50"/>
        <v>351.63137254901812</v>
      </c>
      <c r="X356" s="28">
        <f t="shared" si="54"/>
        <v>17933.199999999997</v>
      </c>
      <c r="Y356" s="17">
        <v>0.11940000000000001</v>
      </c>
      <c r="Z356" s="152">
        <f t="shared" si="51"/>
        <v>2141.22408</v>
      </c>
      <c r="AA356" s="22">
        <v>0</v>
      </c>
      <c r="AB356" s="28">
        <f t="shared" si="55"/>
        <v>17933.199999999997</v>
      </c>
      <c r="AC356" s="15"/>
    </row>
    <row r="357" spans="1:29" x14ac:dyDescent="0.3">
      <c r="A357" s="14" t="s">
        <v>271</v>
      </c>
      <c r="B357" s="42" t="s">
        <v>2924</v>
      </c>
      <c r="C357" s="42" t="s">
        <v>207</v>
      </c>
      <c r="D357" s="42" t="s">
        <v>208</v>
      </c>
      <c r="E357" s="42" t="s">
        <v>2977</v>
      </c>
      <c r="F357" s="42" t="s">
        <v>2977</v>
      </c>
      <c r="G357" s="43">
        <v>83</v>
      </c>
      <c r="H357" s="42" t="s">
        <v>1883</v>
      </c>
      <c r="I357" s="42" t="s">
        <v>2977</v>
      </c>
      <c r="J357" s="42"/>
      <c r="K357" s="42" t="s">
        <v>234</v>
      </c>
      <c r="L357" s="42" t="s">
        <v>212</v>
      </c>
      <c r="M357" s="45">
        <v>0.02</v>
      </c>
      <c r="N357" s="43">
        <v>158</v>
      </c>
      <c r="O357" s="15"/>
      <c r="P357" s="23">
        <v>4794.1000000000013</v>
      </c>
      <c r="Q357" s="24">
        <v>0</v>
      </c>
      <c r="R357" s="24">
        <v>3972.5699999999997</v>
      </c>
      <c r="S357" s="25">
        <f t="shared" si="52"/>
        <v>821.53000000000156</v>
      </c>
      <c r="T357" s="26">
        <f t="shared" si="53"/>
        <v>3894.6764705882351</v>
      </c>
      <c r="U357" s="45">
        <v>0</v>
      </c>
      <c r="V357" s="24">
        <v>0</v>
      </c>
      <c r="W357" s="27">
        <f t="shared" si="50"/>
        <v>77.893529411764575</v>
      </c>
      <c r="X357" s="28">
        <f t="shared" si="54"/>
        <v>3972.5699999999997</v>
      </c>
      <c r="Y357" s="17">
        <v>0.11940000000000001</v>
      </c>
      <c r="Z357" s="152">
        <f t="shared" si="51"/>
        <v>474.32485800000001</v>
      </c>
      <c r="AA357" s="45">
        <v>0</v>
      </c>
      <c r="AB357" s="28">
        <f t="shared" si="55"/>
        <v>3972.5699999999997</v>
      </c>
      <c r="AC357" s="15"/>
    </row>
    <row r="358" spans="1:29" x14ac:dyDescent="0.3">
      <c r="A358" s="14" t="s">
        <v>271</v>
      </c>
      <c r="B358" s="42" t="s">
        <v>2924</v>
      </c>
      <c r="C358" s="42" t="s">
        <v>207</v>
      </c>
      <c r="D358" s="42" t="s">
        <v>208</v>
      </c>
      <c r="E358" s="42" t="s">
        <v>2771</v>
      </c>
      <c r="F358" s="42" t="s">
        <v>2978</v>
      </c>
      <c r="G358" s="43">
        <v>83</v>
      </c>
      <c r="H358" s="42" t="s">
        <v>1883</v>
      </c>
      <c r="I358" s="42" t="s">
        <v>2979</v>
      </c>
      <c r="J358" s="42"/>
      <c r="K358" s="42" t="s">
        <v>234</v>
      </c>
      <c r="L358" s="42" t="s">
        <v>212</v>
      </c>
      <c r="M358" s="45">
        <v>1.4999999999999999E-2</v>
      </c>
      <c r="N358" s="43">
        <v>142</v>
      </c>
      <c r="O358" s="15"/>
      <c r="P358" s="23">
        <v>2559</v>
      </c>
      <c r="Q358" s="24">
        <v>0</v>
      </c>
      <c r="R358" s="24">
        <v>2559</v>
      </c>
      <c r="S358" s="25">
        <f t="shared" si="52"/>
        <v>0</v>
      </c>
      <c r="T358" s="26">
        <f t="shared" si="53"/>
        <v>2521.1822660098524</v>
      </c>
      <c r="U358" s="45">
        <v>0</v>
      </c>
      <c r="V358" s="24">
        <v>0</v>
      </c>
      <c r="W358" s="27">
        <f t="shared" si="50"/>
        <v>37.817733990147644</v>
      </c>
      <c r="X358" s="28">
        <f t="shared" si="54"/>
        <v>2559</v>
      </c>
      <c r="Y358" s="17">
        <v>0.11940000000000001</v>
      </c>
      <c r="Z358" s="152">
        <f t="shared" si="51"/>
        <v>305.5446</v>
      </c>
      <c r="AA358" s="45">
        <v>0</v>
      </c>
      <c r="AB358" s="28">
        <f t="shared" si="55"/>
        <v>2559</v>
      </c>
      <c r="AC358" s="15"/>
    </row>
    <row r="359" spans="1:29" x14ac:dyDescent="0.3">
      <c r="A359" s="14" t="s">
        <v>271</v>
      </c>
      <c r="B359" s="42" t="s">
        <v>2924</v>
      </c>
      <c r="C359" s="42" t="s">
        <v>207</v>
      </c>
      <c r="D359" s="42" t="s">
        <v>2785</v>
      </c>
      <c r="E359" s="42" t="s">
        <v>2786</v>
      </c>
      <c r="F359" s="42" t="s">
        <v>2786</v>
      </c>
      <c r="G359" s="43">
        <v>83</v>
      </c>
      <c r="H359" s="42" t="s">
        <v>1883</v>
      </c>
      <c r="I359" s="42" t="s">
        <v>2786</v>
      </c>
      <c r="J359" s="42"/>
      <c r="K359" s="42" t="s">
        <v>234</v>
      </c>
      <c r="L359" s="42" t="s">
        <v>212</v>
      </c>
      <c r="M359" s="45">
        <v>0.02</v>
      </c>
      <c r="N359" s="43">
        <v>8076</v>
      </c>
      <c r="O359" s="15"/>
      <c r="P359" s="23">
        <v>43602.599999999991</v>
      </c>
      <c r="Q359" s="24">
        <v>0</v>
      </c>
      <c r="R359" s="24">
        <v>43602.599999999991</v>
      </c>
      <c r="S359" s="25">
        <f t="shared" si="52"/>
        <v>0</v>
      </c>
      <c r="T359" s="26">
        <f t="shared" si="53"/>
        <v>42747.647058823517</v>
      </c>
      <c r="U359" s="45">
        <v>0</v>
      </c>
      <c r="V359" s="24">
        <v>0</v>
      </c>
      <c r="W359" s="27">
        <f t="shared" si="50"/>
        <v>854.95294117647427</v>
      </c>
      <c r="X359" s="28">
        <f t="shared" si="54"/>
        <v>43602.599999999991</v>
      </c>
      <c r="Y359" s="17">
        <v>0.11940000000000001</v>
      </c>
      <c r="Z359" s="152">
        <f t="shared" si="51"/>
        <v>5206.1504399999994</v>
      </c>
      <c r="AA359" s="45">
        <v>0</v>
      </c>
      <c r="AB359" s="28">
        <f t="shared" si="55"/>
        <v>43602.599999999991</v>
      </c>
      <c r="AC359" s="15"/>
    </row>
    <row r="360" spans="1:29" x14ac:dyDescent="0.3">
      <c r="A360" s="14" t="s">
        <v>271</v>
      </c>
      <c r="B360" s="42" t="s">
        <v>2924</v>
      </c>
      <c r="C360" s="42" t="s">
        <v>228</v>
      </c>
      <c r="D360" s="42" t="s">
        <v>229</v>
      </c>
      <c r="E360" s="42" t="s">
        <v>2980</v>
      </c>
      <c r="F360" s="42" t="s">
        <v>2937</v>
      </c>
      <c r="G360" s="43">
        <v>83</v>
      </c>
      <c r="H360" s="42" t="s">
        <v>1883</v>
      </c>
      <c r="I360" s="42" t="s">
        <v>2981</v>
      </c>
      <c r="J360" s="42"/>
      <c r="K360" s="42" t="s">
        <v>234</v>
      </c>
      <c r="L360" s="42" t="s">
        <v>337</v>
      </c>
      <c r="M360" s="45">
        <v>0</v>
      </c>
      <c r="N360" s="43">
        <v>7174</v>
      </c>
      <c r="O360" s="15"/>
      <c r="P360" s="23">
        <v>31913.529999999995</v>
      </c>
      <c r="Q360" s="24">
        <v>0</v>
      </c>
      <c r="R360" s="24">
        <v>3821.5400000000004</v>
      </c>
      <c r="S360" s="25">
        <f t="shared" si="52"/>
        <v>28091.989999999994</v>
      </c>
      <c r="T360" s="26">
        <f t="shared" si="53"/>
        <v>3821.5400000000004</v>
      </c>
      <c r="U360" s="45">
        <v>0</v>
      </c>
      <c r="V360" s="24">
        <v>0</v>
      </c>
      <c r="W360" s="27">
        <f t="shared" si="50"/>
        <v>0</v>
      </c>
      <c r="X360" s="28">
        <f t="shared" si="54"/>
        <v>3821.5400000000004</v>
      </c>
      <c r="Y360" s="17">
        <v>0.11940000000000001</v>
      </c>
      <c r="Z360" s="152">
        <f t="shared" si="51"/>
        <v>456.29187600000006</v>
      </c>
      <c r="AA360" s="45">
        <v>0</v>
      </c>
      <c r="AB360" s="28">
        <f t="shared" si="55"/>
        <v>3821.5400000000004</v>
      </c>
      <c r="AC360" s="15"/>
    </row>
    <row r="361" spans="1:29" x14ac:dyDescent="0.3">
      <c r="A361" s="14" t="s">
        <v>271</v>
      </c>
      <c r="B361" s="42" t="s">
        <v>2924</v>
      </c>
      <c r="C361" s="42" t="s">
        <v>228</v>
      </c>
      <c r="D361" s="42" t="s">
        <v>229</v>
      </c>
      <c r="E361" s="42" t="s">
        <v>2793</v>
      </c>
      <c r="F361" s="42" t="s">
        <v>2793</v>
      </c>
      <c r="G361" s="43">
        <v>83</v>
      </c>
      <c r="H361" s="42" t="s">
        <v>1883</v>
      </c>
      <c r="I361" s="42" t="s">
        <v>2794</v>
      </c>
      <c r="J361" s="42"/>
      <c r="K361" s="42" t="s">
        <v>234</v>
      </c>
      <c r="L361" s="42" t="s">
        <v>337</v>
      </c>
      <c r="M361" s="45">
        <v>0</v>
      </c>
      <c r="N361" s="43">
        <v>7932</v>
      </c>
      <c r="O361" s="15"/>
      <c r="P361" s="23">
        <v>1215.5</v>
      </c>
      <c r="Q361" s="24">
        <v>0</v>
      </c>
      <c r="R361" s="24">
        <v>1215.5</v>
      </c>
      <c r="S361" s="25">
        <f t="shared" si="52"/>
        <v>0</v>
      </c>
      <c r="T361" s="26">
        <f t="shared" si="53"/>
        <v>1215.5</v>
      </c>
      <c r="U361" s="45">
        <v>0</v>
      </c>
      <c r="V361" s="24">
        <v>0</v>
      </c>
      <c r="W361" s="27">
        <f t="shared" si="50"/>
        <v>0</v>
      </c>
      <c r="X361" s="28">
        <f t="shared" si="54"/>
        <v>1215.5</v>
      </c>
      <c r="Y361" s="17">
        <v>0.11940000000000001</v>
      </c>
      <c r="Z361" s="152">
        <f t="shared" si="51"/>
        <v>145.13070000000002</v>
      </c>
      <c r="AA361" s="45">
        <v>0</v>
      </c>
      <c r="AB361" s="28">
        <f t="shared" si="55"/>
        <v>1215.5</v>
      </c>
      <c r="AC361" s="15"/>
    </row>
    <row r="362" spans="1:29" x14ac:dyDescent="0.3">
      <c r="A362" s="14" t="s">
        <v>271</v>
      </c>
      <c r="B362" s="42" t="s">
        <v>2924</v>
      </c>
      <c r="C362" s="42" t="s">
        <v>228</v>
      </c>
      <c r="D362" s="42" t="s">
        <v>229</v>
      </c>
      <c r="E362" s="42" t="s">
        <v>2982</v>
      </c>
      <c r="F362" s="42" t="s">
        <v>2982</v>
      </c>
      <c r="G362" s="43">
        <v>83</v>
      </c>
      <c r="H362" s="42" t="s">
        <v>1883</v>
      </c>
      <c r="I362" s="42" t="s">
        <v>2983</v>
      </c>
      <c r="J362" s="42"/>
      <c r="K362" s="42" t="s">
        <v>234</v>
      </c>
      <c r="L362" s="42" t="s">
        <v>212</v>
      </c>
      <c r="M362" s="45">
        <v>0.02</v>
      </c>
      <c r="N362" s="43">
        <v>7754</v>
      </c>
      <c r="O362" s="15"/>
      <c r="P362" s="23">
        <v>19902.600000000017</v>
      </c>
      <c r="Q362" s="24">
        <v>0</v>
      </c>
      <c r="R362" s="24">
        <v>9556</v>
      </c>
      <c r="S362" s="25">
        <f t="shared" si="52"/>
        <v>10346.600000000017</v>
      </c>
      <c r="T362" s="26">
        <f t="shared" si="53"/>
        <v>9368.6274509803916</v>
      </c>
      <c r="U362" s="45">
        <v>0</v>
      </c>
      <c r="V362" s="24">
        <v>0</v>
      </c>
      <c r="W362" s="27">
        <f t="shared" si="50"/>
        <v>187.37254901960841</v>
      </c>
      <c r="X362" s="28">
        <f t="shared" si="54"/>
        <v>9556</v>
      </c>
      <c r="Y362" s="17">
        <v>0.11940000000000001</v>
      </c>
      <c r="Z362" s="152">
        <f t="shared" si="51"/>
        <v>1140.9864</v>
      </c>
      <c r="AA362" s="45">
        <v>0</v>
      </c>
      <c r="AB362" s="28">
        <f t="shared" si="55"/>
        <v>9556</v>
      </c>
      <c r="AC362" s="15"/>
    </row>
    <row r="363" spans="1:29" x14ac:dyDescent="0.3">
      <c r="A363" s="14" t="s">
        <v>271</v>
      </c>
      <c r="B363" s="42" t="s">
        <v>2924</v>
      </c>
      <c r="C363" s="42" t="s">
        <v>228</v>
      </c>
      <c r="D363" s="42" t="s">
        <v>229</v>
      </c>
      <c r="E363" s="42" t="s">
        <v>2984</v>
      </c>
      <c r="F363" s="42" t="s">
        <v>2984</v>
      </c>
      <c r="G363" s="43">
        <v>83</v>
      </c>
      <c r="H363" s="42" t="s">
        <v>1883</v>
      </c>
      <c r="I363" s="42" t="s">
        <v>2984</v>
      </c>
      <c r="J363" s="42"/>
      <c r="K363" s="42" t="s">
        <v>234</v>
      </c>
      <c r="L363" s="42" t="s">
        <v>337</v>
      </c>
      <c r="M363" s="45">
        <v>0</v>
      </c>
      <c r="N363" s="43">
        <v>7544</v>
      </c>
      <c r="O363" s="15"/>
      <c r="P363" s="23">
        <v>14135.210000000003</v>
      </c>
      <c r="Q363" s="24">
        <v>0</v>
      </c>
      <c r="R363" s="24">
        <v>4575.6000000000004</v>
      </c>
      <c r="S363" s="25">
        <f t="shared" si="52"/>
        <v>9559.6100000000024</v>
      </c>
      <c r="T363" s="26">
        <f t="shared" si="53"/>
        <v>4575.6000000000004</v>
      </c>
      <c r="U363" s="45">
        <v>0</v>
      </c>
      <c r="V363" s="24">
        <v>0</v>
      </c>
      <c r="W363" s="27">
        <f t="shared" si="50"/>
        <v>0</v>
      </c>
      <c r="X363" s="28">
        <f t="shared" si="54"/>
        <v>4575.6000000000004</v>
      </c>
      <c r="Y363" s="17">
        <v>0.11940000000000001</v>
      </c>
      <c r="Z363" s="152">
        <f t="shared" si="51"/>
        <v>546.32664000000011</v>
      </c>
      <c r="AA363" s="45">
        <v>0</v>
      </c>
      <c r="AB363" s="28">
        <f t="shared" si="55"/>
        <v>4575.6000000000004</v>
      </c>
      <c r="AC363" s="15"/>
    </row>
    <row r="364" spans="1:29" x14ac:dyDescent="0.3">
      <c r="A364" s="14" t="s">
        <v>271</v>
      </c>
      <c r="B364" s="42" t="s">
        <v>2924</v>
      </c>
      <c r="C364" s="42" t="s">
        <v>228</v>
      </c>
      <c r="D364" s="42" t="s">
        <v>2967</v>
      </c>
      <c r="E364" s="42" t="s">
        <v>2941</v>
      </c>
      <c r="F364" s="42" t="s">
        <v>2941</v>
      </c>
      <c r="G364" s="43">
        <v>83</v>
      </c>
      <c r="H364" s="42" t="s">
        <v>1883</v>
      </c>
      <c r="I364" s="42" t="s">
        <v>2941</v>
      </c>
      <c r="J364" s="42"/>
      <c r="K364" s="42" t="s">
        <v>234</v>
      </c>
      <c r="L364" s="42" t="s">
        <v>212</v>
      </c>
      <c r="M364" s="45">
        <v>0.01</v>
      </c>
      <c r="N364" s="43">
        <v>8104</v>
      </c>
      <c r="O364" s="15"/>
      <c r="P364" s="23">
        <v>5106.3999999999996</v>
      </c>
      <c r="Q364" s="24">
        <v>0</v>
      </c>
      <c r="R364" s="24">
        <v>5106.3999999999996</v>
      </c>
      <c r="S364" s="25">
        <f t="shared" si="52"/>
        <v>0</v>
      </c>
      <c r="T364" s="26">
        <f t="shared" si="53"/>
        <v>5055.8415841584156</v>
      </c>
      <c r="U364" s="45">
        <v>0</v>
      </c>
      <c r="V364" s="24">
        <v>0</v>
      </c>
      <c r="W364" s="27">
        <f t="shared" si="50"/>
        <v>50.558415841584065</v>
      </c>
      <c r="X364" s="28">
        <f t="shared" si="54"/>
        <v>5106.3999999999996</v>
      </c>
      <c r="Y364" s="17">
        <v>0.11940000000000001</v>
      </c>
      <c r="Z364" s="152">
        <f t="shared" si="51"/>
        <v>609.70416</v>
      </c>
      <c r="AA364" s="45">
        <v>0</v>
      </c>
      <c r="AB364" s="28">
        <f t="shared" si="55"/>
        <v>5106.3999999999996</v>
      </c>
      <c r="AC364" s="15"/>
    </row>
    <row r="365" spans="1:29" x14ac:dyDescent="0.3">
      <c r="A365" s="14" t="s">
        <v>271</v>
      </c>
      <c r="B365" s="42" t="s">
        <v>2924</v>
      </c>
      <c r="C365" s="42" t="s">
        <v>228</v>
      </c>
      <c r="D365" s="42" t="s">
        <v>330</v>
      </c>
      <c r="E365" s="42" t="s">
        <v>2821</v>
      </c>
      <c r="F365" s="42" t="s">
        <v>2821</v>
      </c>
      <c r="G365" s="43">
        <v>83</v>
      </c>
      <c r="H365" s="42" t="s">
        <v>1883</v>
      </c>
      <c r="I365" s="42" t="s">
        <v>2821</v>
      </c>
      <c r="J365" s="42"/>
      <c r="K365" s="42" t="s">
        <v>234</v>
      </c>
      <c r="L365" s="42" t="s">
        <v>212</v>
      </c>
      <c r="M365" s="45">
        <v>0.04</v>
      </c>
      <c r="N365" s="43">
        <v>155</v>
      </c>
      <c r="O365" s="15"/>
      <c r="P365" s="23">
        <v>1393.8000000000009</v>
      </c>
      <c r="Q365" s="24">
        <v>0</v>
      </c>
      <c r="R365" s="24">
        <v>1393.8000000000009</v>
      </c>
      <c r="S365" s="25">
        <f t="shared" si="52"/>
        <v>0</v>
      </c>
      <c r="T365" s="26">
        <f t="shared" si="53"/>
        <v>1340.1923076923085</v>
      </c>
      <c r="U365" s="45">
        <v>0</v>
      </c>
      <c r="V365" s="24">
        <v>0</v>
      </c>
      <c r="W365" s="27">
        <f t="shared" si="50"/>
        <v>53.607692307692332</v>
      </c>
      <c r="X365" s="28">
        <f t="shared" si="54"/>
        <v>1393.8000000000009</v>
      </c>
      <c r="Y365" s="17">
        <v>0.11940000000000001</v>
      </c>
      <c r="Z365" s="152">
        <f t="shared" si="51"/>
        <v>166.4197200000001</v>
      </c>
      <c r="AA365" s="45">
        <v>0</v>
      </c>
      <c r="AB365" s="28">
        <f t="shared" si="55"/>
        <v>1393.8000000000009</v>
      </c>
      <c r="AC365" s="15"/>
    </row>
    <row r="366" spans="1:29" x14ac:dyDescent="0.3">
      <c r="A366" s="14" t="s">
        <v>271</v>
      </c>
      <c r="B366" s="42" t="s">
        <v>2924</v>
      </c>
      <c r="C366" s="42" t="s">
        <v>228</v>
      </c>
      <c r="D366" s="42" t="s">
        <v>235</v>
      </c>
      <c r="E366" s="42" t="s">
        <v>2985</v>
      </c>
      <c r="F366" s="42" t="s">
        <v>2985</v>
      </c>
      <c r="G366" s="43">
        <v>83</v>
      </c>
      <c r="H366" s="42" t="s">
        <v>1883</v>
      </c>
      <c r="I366" s="42" t="s">
        <v>2986</v>
      </c>
      <c r="J366" s="42"/>
      <c r="K366" s="42" t="s">
        <v>234</v>
      </c>
      <c r="L366" s="42" t="s">
        <v>212</v>
      </c>
      <c r="M366" s="45">
        <v>0.02</v>
      </c>
      <c r="N366" s="43">
        <v>8085</v>
      </c>
      <c r="O366" s="15"/>
      <c r="P366" s="23">
        <v>313.59999999999911</v>
      </c>
      <c r="Q366" s="24">
        <v>0</v>
      </c>
      <c r="R366" s="24">
        <v>0</v>
      </c>
      <c r="S366" s="25">
        <f t="shared" si="52"/>
        <v>313.59999999999911</v>
      </c>
      <c r="T366" s="26">
        <f t="shared" si="53"/>
        <v>0</v>
      </c>
      <c r="U366" s="45">
        <v>0</v>
      </c>
      <c r="V366" s="24">
        <v>0</v>
      </c>
      <c r="W366" s="27">
        <f t="shared" si="50"/>
        <v>0</v>
      </c>
      <c r="X366" s="28">
        <f t="shared" si="54"/>
        <v>0</v>
      </c>
      <c r="Y366" s="17">
        <v>0.11940000000000001</v>
      </c>
      <c r="Z366" s="152">
        <f t="shared" si="51"/>
        <v>0</v>
      </c>
      <c r="AA366" s="45">
        <v>0</v>
      </c>
      <c r="AB366" s="28">
        <f t="shared" si="55"/>
        <v>0</v>
      </c>
      <c r="AC366" s="15"/>
    </row>
    <row r="367" spans="1:29" x14ac:dyDescent="0.3">
      <c r="A367" s="14" t="s">
        <v>271</v>
      </c>
      <c r="B367" s="42" t="s">
        <v>2924</v>
      </c>
      <c r="C367" s="42" t="s">
        <v>228</v>
      </c>
      <c r="D367" s="42" t="s">
        <v>235</v>
      </c>
      <c r="E367" s="42" t="s">
        <v>2873</v>
      </c>
      <c r="F367" s="42" t="s">
        <v>2873</v>
      </c>
      <c r="G367" s="43">
        <v>83</v>
      </c>
      <c r="H367" s="42" t="s">
        <v>1883</v>
      </c>
      <c r="I367" s="42" t="s">
        <v>2987</v>
      </c>
      <c r="J367" s="42"/>
      <c r="K367" s="42" t="s">
        <v>234</v>
      </c>
      <c r="L367" s="42" t="s">
        <v>212</v>
      </c>
      <c r="M367" s="45">
        <v>0.02</v>
      </c>
      <c r="N367" s="43">
        <v>8067</v>
      </c>
      <c r="O367" s="15"/>
      <c r="P367" s="23">
        <v>5474.5300000000025</v>
      </c>
      <c r="Q367" s="24">
        <v>0</v>
      </c>
      <c r="R367" s="24">
        <v>0</v>
      </c>
      <c r="S367" s="25">
        <f t="shared" si="52"/>
        <v>5474.5300000000025</v>
      </c>
      <c r="T367" s="26">
        <f t="shared" si="53"/>
        <v>0</v>
      </c>
      <c r="U367" s="45">
        <v>0</v>
      </c>
      <c r="V367" s="24">
        <v>0</v>
      </c>
      <c r="W367" s="27">
        <f t="shared" si="50"/>
        <v>0</v>
      </c>
      <c r="X367" s="28">
        <f t="shared" si="54"/>
        <v>0</v>
      </c>
      <c r="Y367" s="17">
        <v>0.11940000000000001</v>
      </c>
      <c r="Z367" s="152">
        <f t="shared" si="51"/>
        <v>0</v>
      </c>
      <c r="AA367" s="45">
        <v>0</v>
      </c>
      <c r="AB367" s="28">
        <f t="shared" si="55"/>
        <v>0</v>
      </c>
      <c r="AC367" s="15"/>
    </row>
    <row r="368" spans="1:29" x14ac:dyDescent="0.3">
      <c r="A368" s="14" t="s">
        <v>271</v>
      </c>
      <c r="B368" s="42" t="s">
        <v>2924</v>
      </c>
      <c r="C368" s="42" t="s">
        <v>228</v>
      </c>
      <c r="D368" s="42" t="s">
        <v>246</v>
      </c>
      <c r="E368" s="42" t="s">
        <v>2988</v>
      </c>
      <c r="F368" s="42" t="s">
        <v>2988</v>
      </c>
      <c r="G368" s="43">
        <v>83</v>
      </c>
      <c r="H368" s="42" t="s">
        <v>1883</v>
      </c>
      <c r="I368" s="42" t="s">
        <v>2988</v>
      </c>
      <c r="J368" s="42"/>
      <c r="K368" s="42" t="s">
        <v>234</v>
      </c>
      <c r="L368" s="42" t="s">
        <v>337</v>
      </c>
      <c r="M368" s="45">
        <v>0</v>
      </c>
      <c r="N368" s="43">
        <v>7369</v>
      </c>
      <c r="O368" s="15"/>
      <c r="P368" s="23">
        <v>1048.2299999999987</v>
      </c>
      <c r="Q368" s="24">
        <v>0</v>
      </c>
      <c r="R368" s="24">
        <v>579.55000000000018</v>
      </c>
      <c r="S368" s="25">
        <f t="shared" si="52"/>
        <v>468.67999999999847</v>
      </c>
      <c r="T368" s="26">
        <f t="shared" si="53"/>
        <v>579.55000000000018</v>
      </c>
      <c r="U368" s="45">
        <v>0</v>
      </c>
      <c r="V368" s="24">
        <v>0</v>
      </c>
      <c r="W368" s="27">
        <f t="shared" si="50"/>
        <v>0</v>
      </c>
      <c r="X368" s="28">
        <f t="shared" si="54"/>
        <v>579.55000000000018</v>
      </c>
      <c r="Y368" s="17">
        <v>0.11940000000000001</v>
      </c>
      <c r="Z368" s="152">
        <f t="shared" si="51"/>
        <v>69.198270000000022</v>
      </c>
      <c r="AA368" s="45">
        <v>0</v>
      </c>
      <c r="AB368" s="28">
        <f t="shared" si="55"/>
        <v>579.55000000000018</v>
      </c>
      <c r="AC368" s="15"/>
    </row>
    <row r="369" spans="1:29" x14ac:dyDescent="0.3">
      <c r="A369" s="14" t="s">
        <v>271</v>
      </c>
      <c r="B369" s="42" t="s">
        <v>2924</v>
      </c>
      <c r="C369" s="42" t="s">
        <v>228</v>
      </c>
      <c r="D369" s="42" t="s">
        <v>229</v>
      </c>
      <c r="E369" s="42" t="s">
        <v>2787</v>
      </c>
      <c r="F369" s="42" t="s">
        <v>2787</v>
      </c>
      <c r="G369" s="43">
        <v>83</v>
      </c>
      <c r="H369" s="42" t="s">
        <v>1883</v>
      </c>
      <c r="I369" s="42" t="s">
        <v>2787</v>
      </c>
      <c r="J369" s="42"/>
      <c r="K369" s="42" t="s">
        <v>234</v>
      </c>
      <c r="L369" s="42" t="s">
        <v>212</v>
      </c>
      <c r="M369" s="45">
        <v>0.02</v>
      </c>
      <c r="N369" s="43">
        <v>7316</v>
      </c>
      <c r="O369" s="15"/>
      <c r="P369" s="23">
        <v>55797.210000000036</v>
      </c>
      <c r="Q369" s="24">
        <v>0</v>
      </c>
      <c r="R369" s="24">
        <v>55797.210000000036</v>
      </c>
      <c r="S369" s="25">
        <f t="shared" si="52"/>
        <v>0</v>
      </c>
      <c r="T369" s="26">
        <f t="shared" si="53"/>
        <v>54703.147058823561</v>
      </c>
      <c r="U369" s="45">
        <v>0</v>
      </c>
      <c r="V369" s="24">
        <v>0</v>
      </c>
      <c r="W369" s="27">
        <f t="shared" si="50"/>
        <v>1094.0629411764749</v>
      </c>
      <c r="X369" s="28">
        <f t="shared" si="54"/>
        <v>55797.210000000036</v>
      </c>
      <c r="Y369" s="17">
        <v>0.11940000000000001</v>
      </c>
      <c r="Z369" s="152">
        <f t="shared" si="51"/>
        <v>6662.1868740000045</v>
      </c>
      <c r="AA369" s="45">
        <v>0</v>
      </c>
      <c r="AB369" s="28">
        <f t="shared" si="55"/>
        <v>55797.210000000036</v>
      </c>
      <c r="AC369" s="15"/>
    </row>
    <row r="370" spans="1:29" x14ac:dyDescent="0.3">
      <c r="A370" s="14" t="s">
        <v>271</v>
      </c>
      <c r="B370" s="42" t="s">
        <v>2924</v>
      </c>
      <c r="C370" s="42" t="s">
        <v>228</v>
      </c>
      <c r="D370" s="42" t="s">
        <v>229</v>
      </c>
      <c r="E370" s="42" t="s">
        <v>2989</v>
      </c>
      <c r="F370" s="42" t="s">
        <v>2989</v>
      </c>
      <c r="G370" s="43">
        <v>83</v>
      </c>
      <c r="H370" s="42" t="s">
        <v>1883</v>
      </c>
      <c r="I370" s="42" t="s">
        <v>2990</v>
      </c>
      <c r="J370" s="42"/>
      <c r="K370" s="42" t="s">
        <v>234</v>
      </c>
      <c r="L370" s="42" t="s">
        <v>337</v>
      </c>
      <c r="M370" s="45">
        <v>0</v>
      </c>
      <c r="N370" s="43">
        <v>8080</v>
      </c>
      <c r="O370" s="15"/>
      <c r="P370" s="23">
        <v>220510.59999999998</v>
      </c>
      <c r="Q370" s="24">
        <v>0</v>
      </c>
      <c r="R370" s="24">
        <v>38081</v>
      </c>
      <c r="S370" s="25">
        <f t="shared" si="52"/>
        <v>182429.59999999998</v>
      </c>
      <c r="T370" s="26">
        <f t="shared" si="53"/>
        <v>38081</v>
      </c>
      <c r="U370" s="45">
        <v>0</v>
      </c>
      <c r="V370" s="24">
        <v>0</v>
      </c>
      <c r="W370" s="27">
        <f t="shared" si="50"/>
        <v>0</v>
      </c>
      <c r="X370" s="28">
        <f t="shared" si="54"/>
        <v>38081</v>
      </c>
      <c r="Y370" s="17">
        <v>0.11940000000000001</v>
      </c>
      <c r="Z370" s="152">
        <f t="shared" si="51"/>
        <v>4546.8714</v>
      </c>
      <c r="AA370" s="45">
        <v>0</v>
      </c>
      <c r="AB370" s="28">
        <f t="shared" si="55"/>
        <v>38081</v>
      </c>
      <c r="AC370" s="15"/>
    </row>
    <row r="371" spans="1:29" x14ac:dyDescent="0.3">
      <c r="A371" s="14" t="s">
        <v>271</v>
      </c>
      <c r="B371" s="42" t="s">
        <v>2924</v>
      </c>
      <c r="C371" s="42" t="s">
        <v>228</v>
      </c>
      <c r="D371" s="42" t="s">
        <v>229</v>
      </c>
      <c r="E371" s="42" t="s">
        <v>2989</v>
      </c>
      <c r="F371" s="42" t="s">
        <v>2989</v>
      </c>
      <c r="G371" s="43">
        <v>83</v>
      </c>
      <c r="H371" s="42" t="s">
        <v>1883</v>
      </c>
      <c r="I371" s="42" t="s">
        <v>2991</v>
      </c>
      <c r="J371" s="42"/>
      <c r="K371" s="42" t="s">
        <v>234</v>
      </c>
      <c r="L371" s="42" t="s">
        <v>337</v>
      </c>
      <c r="M371" s="45">
        <v>0</v>
      </c>
      <c r="N371" s="43">
        <v>8081</v>
      </c>
      <c r="O371" s="15"/>
      <c r="P371" s="23">
        <v>73129</v>
      </c>
      <c r="Q371" s="24">
        <v>0</v>
      </c>
      <c r="R371" s="24">
        <v>0</v>
      </c>
      <c r="S371" s="25">
        <f t="shared" si="52"/>
        <v>73129</v>
      </c>
      <c r="T371" s="26">
        <f t="shared" si="53"/>
        <v>0</v>
      </c>
      <c r="U371" s="45">
        <v>0</v>
      </c>
      <c r="V371" s="24">
        <v>0</v>
      </c>
      <c r="W371" s="27">
        <f t="shared" si="50"/>
        <v>0</v>
      </c>
      <c r="X371" s="28">
        <f t="shared" si="54"/>
        <v>0</v>
      </c>
      <c r="Y371" s="17">
        <v>0.11940000000000001</v>
      </c>
      <c r="Z371" s="152">
        <f t="shared" si="51"/>
        <v>0</v>
      </c>
      <c r="AA371" s="45">
        <v>0</v>
      </c>
      <c r="AB371" s="28">
        <f t="shared" si="55"/>
        <v>0</v>
      </c>
      <c r="AC371" s="15"/>
    </row>
    <row r="372" spans="1:29" x14ac:dyDescent="0.3">
      <c r="A372" s="14" t="s">
        <v>271</v>
      </c>
      <c r="B372" s="42" t="s">
        <v>2924</v>
      </c>
      <c r="C372" s="42" t="s">
        <v>228</v>
      </c>
      <c r="D372" s="42" t="s">
        <v>229</v>
      </c>
      <c r="E372" s="42" t="s">
        <v>2793</v>
      </c>
      <c r="F372" s="42" t="s">
        <v>2793</v>
      </c>
      <c r="G372" s="43">
        <v>83</v>
      </c>
      <c r="H372" s="42" t="s">
        <v>1883</v>
      </c>
      <c r="I372" s="42" t="s">
        <v>2795</v>
      </c>
      <c r="J372" s="42"/>
      <c r="K372" s="42" t="s">
        <v>234</v>
      </c>
      <c r="L372" s="42" t="s">
        <v>337</v>
      </c>
      <c r="M372" s="45">
        <v>0</v>
      </c>
      <c r="N372" s="43">
        <v>8077</v>
      </c>
      <c r="O372" s="15"/>
      <c r="P372" s="23">
        <v>3935</v>
      </c>
      <c r="Q372" s="24">
        <v>0</v>
      </c>
      <c r="R372" s="24">
        <v>1531</v>
      </c>
      <c r="S372" s="25">
        <f t="shared" si="52"/>
        <v>2404</v>
      </c>
      <c r="T372" s="26">
        <f t="shared" si="53"/>
        <v>1531</v>
      </c>
      <c r="U372" s="45">
        <v>0</v>
      </c>
      <c r="V372" s="24">
        <v>0</v>
      </c>
      <c r="W372" s="27">
        <f t="shared" si="50"/>
        <v>0</v>
      </c>
      <c r="X372" s="28">
        <f t="shared" si="54"/>
        <v>1531</v>
      </c>
      <c r="Y372" s="17">
        <v>0.11940000000000001</v>
      </c>
      <c r="Z372" s="152">
        <f t="shared" si="51"/>
        <v>182.8014</v>
      </c>
      <c r="AA372" s="45">
        <v>0</v>
      </c>
      <c r="AB372" s="28">
        <f t="shared" si="55"/>
        <v>1531</v>
      </c>
      <c r="AC372" s="15"/>
    </row>
    <row r="373" spans="1:29" x14ac:dyDescent="0.3">
      <c r="A373" s="14" t="s">
        <v>271</v>
      </c>
      <c r="B373" s="42" t="s">
        <v>2924</v>
      </c>
      <c r="C373" s="42" t="s">
        <v>228</v>
      </c>
      <c r="D373" s="42" t="s">
        <v>229</v>
      </c>
      <c r="E373" s="42" t="s">
        <v>2992</v>
      </c>
      <c r="F373" s="42" t="s">
        <v>2992</v>
      </c>
      <c r="G373" s="43">
        <v>83</v>
      </c>
      <c r="H373" s="42" t="s">
        <v>1883</v>
      </c>
      <c r="I373" s="42" t="s">
        <v>2992</v>
      </c>
      <c r="J373" s="42"/>
      <c r="K373" s="42" t="s">
        <v>234</v>
      </c>
      <c r="L373" s="42" t="s">
        <v>337</v>
      </c>
      <c r="M373" s="45">
        <v>0</v>
      </c>
      <c r="N373" s="43">
        <v>7947</v>
      </c>
      <c r="O373" s="15"/>
      <c r="P373" s="23">
        <v>2371.88</v>
      </c>
      <c r="Q373" s="24">
        <v>0</v>
      </c>
      <c r="R373" s="24">
        <v>2136.7000000000003</v>
      </c>
      <c r="S373" s="25">
        <f t="shared" si="52"/>
        <v>235.17999999999984</v>
      </c>
      <c r="T373" s="26">
        <f t="shared" si="53"/>
        <v>2136.7000000000003</v>
      </c>
      <c r="U373" s="45">
        <v>0</v>
      </c>
      <c r="V373" s="24">
        <v>0</v>
      </c>
      <c r="W373" s="27">
        <f t="shared" si="50"/>
        <v>0</v>
      </c>
      <c r="X373" s="28">
        <f t="shared" si="54"/>
        <v>2136.7000000000003</v>
      </c>
      <c r="Y373" s="17">
        <v>0.11940000000000001</v>
      </c>
      <c r="Z373" s="152">
        <f t="shared" si="51"/>
        <v>255.12198000000004</v>
      </c>
      <c r="AA373" s="45">
        <v>0</v>
      </c>
      <c r="AB373" s="28">
        <f t="shared" si="55"/>
        <v>2136.7000000000003</v>
      </c>
      <c r="AC373" s="15"/>
    </row>
    <row r="374" spans="1:29" x14ac:dyDescent="0.3">
      <c r="A374" s="14" t="s">
        <v>271</v>
      </c>
      <c r="B374" s="42" t="s">
        <v>2924</v>
      </c>
      <c r="C374" s="42" t="s">
        <v>228</v>
      </c>
      <c r="D374" s="42" t="s">
        <v>229</v>
      </c>
      <c r="E374" s="60" t="s">
        <v>2939</v>
      </c>
      <c r="F374" s="60" t="s">
        <v>2939</v>
      </c>
      <c r="G374" s="48">
        <v>83</v>
      </c>
      <c r="H374" s="42" t="s">
        <v>1883</v>
      </c>
      <c r="I374" s="42" t="s">
        <v>2940</v>
      </c>
      <c r="J374" s="42"/>
      <c r="K374" s="42" t="s">
        <v>234</v>
      </c>
      <c r="L374" s="42" t="s">
        <v>337</v>
      </c>
      <c r="M374" s="45">
        <v>0</v>
      </c>
      <c r="N374" s="43">
        <v>7593</v>
      </c>
      <c r="O374" s="15"/>
      <c r="P374" s="23">
        <v>47250.78</v>
      </c>
      <c r="Q374" s="24">
        <v>0</v>
      </c>
      <c r="R374" s="24">
        <v>40909.300000000003</v>
      </c>
      <c r="S374" s="25">
        <f t="shared" si="52"/>
        <v>6341.4799999999959</v>
      </c>
      <c r="T374" s="26">
        <f t="shared" si="53"/>
        <v>40909.300000000003</v>
      </c>
      <c r="U374" s="45">
        <v>0</v>
      </c>
      <c r="V374" s="24">
        <v>0</v>
      </c>
      <c r="W374" s="27">
        <f t="shared" si="50"/>
        <v>0</v>
      </c>
      <c r="X374" s="28">
        <f t="shared" si="54"/>
        <v>40909.300000000003</v>
      </c>
      <c r="Y374" s="17">
        <v>0.11940000000000001</v>
      </c>
      <c r="Z374" s="152">
        <f t="shared" si="51"/>
        <v>4884.5704200000009</v>
      </c>
      <c r="AA374" s="45">
        <v>0</v>
      </c>
      <c r="AB374" s="28">
        <f t="shared" si="55"/>
        <v>40909.300000000003</v>
      </c>
      <c r="AC374" s="15"/>
    </row>
    <row r="375" spans="1:29" x14ac:dyDescent="0.3">
      <c r="A375" s="14" t="s">
        <v>271</v>
      </c>
      <c r="B375" s="42" t="s">
        <v>2924</v>
      </c>
      <c r="C375" s="42" t="s">
        <v>228</v>
      </c>
      <c r="D375" s="42" t="s">
        <v>330</v>
      </c>
      <c r="E375" s="60" t="s">
        <v>2993</v>
      </c>
      <c r="F375" s="60" t="s">
        <v>2993</v>
      </c>
      <c r="G375" s="48">
        <v>83</v>
      </c>
      <c r="H375" s="42" t="s">
        <v>1883</v>
      </c>
      <c r="I375" s="42" t="s">
        <v>2994</v>
      </c>
      <c r="J375" s="42"/>
      <c r="K375" s="42" t="s">
        <v>234</v>
      </c>
      <c r="L375" s="42" t="s">
        <v>212</v>
      </c>
      <c r="M375" s="45">
        <v>0.02</v>
      </c>
      <c r="N375" s="43">
        <v>8073</v>
      </c>
      <c r="O375" s="15"/>
      <c r="P375" s="23">
        <v>3387.2</v>
      </c>
      <c r="Q375" s="24">
        <v>0</v>
      </c>
      <c r="R375" s="24">
        <v>0</v>
      </c>
      <c r="S375" s="25">
        <f t="shared" si="52"/>
        <v>3387.2</v>
      </c>
      <c r="T375" s="26">
        <f t="shared" si="53"/>
        <v>0</v>
      </c>
      <c r="U375" s="45">
        <v>0</v>
      </c>
      <c r="V375" s="24">
        <v>0</v>
      </c>
      <c r="W375" s="27">
        <f t="shared" si="50"/>
        <v>0</v>
      </c>
      <c r="X375" s="28">
        <f t="shared" si="54"/>
        <v>0</v>
      </c>
      <c r="Y375" s="17">
        <v>0.11940000000000001</v>
      </c>
      <c r="Z375" s="152">
        <f t="shared" si="51"/>
        <v>0</v>
      </c>
      <c r="AA375" s="45">
        <v>0</v>
      </c>
      <c r="AB375" s="28">
        <f t="shared" si="55"/>
        <v>0</v>
      </c>
      <c r="AC375" s="15"/>
    </row>
    <row r="376" spans="1:29" x14ac:dyDescent="0.3">
      <c r="A376" s="14" t="s">
        <v>271</v>
      </c>
      <c r="B376" s="42" t="s">
        <v>2924</v>
      </c>
      <c r="C376" s="42" t="s">
        <v>228</v>
      </c>
      <c r="D376" s="42" t="s">
        <v>235</v>
      </c>
      <c r="E376" s="60" t="s">
        <v>2995</v>
      </c>
      <c r="F376" s="60" t="s">
        <v>2995</v>
      </c>
      <c r="G376" s="48">
        <v>83</v>
      </c>
      <c r="H376" s="42" t="s">
        <v>1883</v>
      </c>
      <c r="I376" s="42" t="s">
        <v>2996</v>
      </c>
      <c r="J376" s="42"/>
      <c r="K376" s="42" t="s">
        <v>234</v>
      </c>
      <c r="L376" s="42" t="s">
        <v>337</v>
      </c>
      <c r="M376" s="45">
        <v>0</v>
      </c>
      <c r="N376" s="43">
        <v>8058</v>
      </c>
      <c r="O376" s="15"/>
      <c r="P376" s="23">
        <v>4364.5</v>
      </c>
      <c r="Q376" s="24">
        <v>0</v>
      </c>
      <c r="R376" s="24">
        <v>0</v>
      </c>
      <c r="S376" s="25">
        <f t="shared" si="52"/>
        <v>4364.5</v>
      </c>
      <c r="T376" s="26">
        <f t="shared" si="53"/>
        <v>0</v>
      </c>
      <c r="U376" s="45">
        <v>0</v>
      </c>
      <c r="V376" s="24">
        <v>0</v>
      </c>
      <c r="W376" s="27">
        <f t="shared" si="50"/>
        <v>0</v>
      </c>
      <c r="X376" s="28">
        <f t="shared" si="54"/>
        <v>0</v>
      </c>
      <c r="Y376" s="17">
        <v>0.11940000000000001</v>
      </c>
      <c r="Z376" s="152">
        <f t="shared" si="51"/>
        <v>0</v>
      </c>
      <c r="AA376" s="45">
        <v>0</v>
      </c>
      <c r="AB376" s="28">
        <f t="shared" si="55"/>
        <v>0</v>
      </c>
      <c r="AC376" s="15"/>
    </row>
    <row r="377" spans="1:29" x14ac:dyDescent="0.3">
      <c r="A377" s="14" t="s">
        <v>271</v>
      </c>
      <c r="B377" s="42" t="s">
        <v>2924</v>
      </c>
      <c r="C377" s="42" t="s">
        <v>228</v>
      </c>
      <c r="D377" s="42" t="s">
        <v>246</v>
      </c>
      <c r="E377" s="60" t="s">
        <v>2898</v>
      </c>
      <c r="F377" s="60" t="s">
        <v>2899</v>
      </c>
      <c r="G377" s="48">
        <v>83</v>
      </c>
      <c r="H377" s="42" t="s">
        <v>1883</v>
      </c>
      <c r="I377" s="42" t="s">
        <v>2900</v>
      </c>
      <c r="J377" s="42"/>
      <c r="K377" s="42" t="s">
        <v>234</v>
      </c>
      <c r="L377" s="42" t="s">
        <v>337</v>
      </c>
      <c r="M377" s="45">
        <v>0</v>
      </c>
      <c r="N377" s="43">
        <v>7958</v>
      </c>
      <c r="O377" s="15"/>
      <c r="P377" s="23">
        <v>716.349999999999</v>
      </c>
      <c r="Q377" s="24">
        <v>0</v>
      </c>
      <c r="R377" s="24">
        <v>550.44000000000005</v>
      </c>
      <c r="S377" s="25">
        <f t="shared" si="52"/>
        <v>165.90999999999894</v>
      </c>
      <c r="T377" s="26">
        <f t="shared" si="53"/>
        <v>550.44000000000005</v>
      </c>
      <c r="U377" s="45">
        <v>0</v>
      </c>
      <c r="V377" s="24">
        <v>0</v>
      </c>
      <c r="W377" s="27">
        <f t="shared" si="50"/>
        <v>0</v>
      </c>
      <c r="X377" s="28">
        <f t="shared" si="54"/>
        <v>550.44000000000005</v>
      </c>
      <c r="Y377" s="17">
        <v>0.11940000000000001</v>
      </c>
      <c r="Z377" s="152">
        <f t="shared" si="51"/>
        <v>65.722536000000005</v>
      </c>
      <c r="AA377" s="45">
        <v>0</v>
      </c>
      <c r="AB377" s="28">
        <f t="shared" si="55"/>
        <v>550.44000000000005</v>
      </c>
      <c r="AC377" s="15"/>
    </row>
    <row r="378" spans="1:29" x14ac:dyDescent="0.3">
      <c r="A378" s="14" t="s">
        <v>271</v>
      </c>
      <c r="B378" s="42" t="s">
        <v>2924</v>
      </c>
      <c r="C378" s="42" t="s">
        <v>228</v>
      </c>
      <c r="D378" s="42" t="s">
        <v>246</v>
      </c>
      <c r="E378" s="60" t="s">
        <v>2997</v>
      </c>
      <c r="F378" s="60" t="s">
        <v>2997</v>
      </c>
      <c r="G378" s="48">
        <v>83</v>
      </c>
      <c r="H378" s="42" t="s">
        <v>1883</v>
      </c>
      <c r="I378" s="42" t="s">
        <v>2997</v>
      </c>
      <c r="J378" s="42"/>
      <c r="K378" s="42" t="s">
        <v>234</v>
      </c>
      <c r="L378" s="42" t="s">
        <v>212</v>
      </c>
      <c r="M378" s="45">
        <v>0.02</v>
      </c>
      <c r="N378" s="43">
        <v>7834</v>
      </c>
      <c r="O378" s="15"/>
      <c r="P378" s="23">
        <v>1853.3099999999981</v>
      </c>
      <c r="Q378" s="24">
        <v>0</v>
      </c>
      <c r="R378" s="24">
        <v>0</v>
      </c>
      <c r="S378" s="25">
        <f t="shared" si="52"/>
        <v>1853.3099999999981</v>
      </c>
      <c r="T378" s="26">
        <f t="shared" si="53"/>
        <v>0</v>
      </c>
      <c r="U378" s="45">
        <v>0</v>
      </c>
      <c r="V378" s="24">
        <v>0</v>
      </c>
      <c r="W378" s="27">
        <f t="shared" si="50"/>
        <v>0</v>
      </c>
      <c r="X378" s="28">
        <f t="shared" si="54"/>
        <v>0</v>
      </c>
      <c r="Y378" s="17">
        <v>0.11940000000000001</v>
      </c>
      <c r="Z378" s="152">
        <f t="shared" si="51"/>
        <v>0</v>
      </c>
      <c r="AA378" s="45">
        <v>0</v>
      </c>
      <c r="AB378" s="28">
        <f t="shared" si="55"/>
        <v>0</v>
      </c>
      <c r="AC378" s="15"/>
    </row>
    <row r="379" spans="1:29" x14ac:dyDescent="0.3">
      <c r="A379" s="14" t="s">
        <v>271</v>
      </c>
      <c r="B379" s="42" t="s">
        <v>2924</v>
      </c>
      <c r="C379" s="42" t="s">
        <v>228</v>
      </c>
      <c r="D379" s="42" t="s">
        <v>229</v>
      </c>
      <c r="E379" s="60" t="s">
        <v>2998</v>
      </c>
      <c r="F379" s="60" t="s">
        <v>2998</v>
      </c>
      <c r="G379" s="48">
        <v>83</v>
      </c>
      <c r="H379" s="42" t="s">
        <v>1883</v>
      </c>
      <c r="I379" s="42" t="s">
        <v>2998</v>
      </c>
      <c r="J379" s="42"/>
      <c r="K379" s="42" t="s">
        <v>234</v>
      </c>
      <c r="L379" s="42" t="s">
        <v>337</v>
      </c>
      <c r="M379" s="45">
        <v>0</v>
      </c>
      <c r="N379" s="43">
        <v>7181</v>
      </c>
      <c r="O379" s="15"/>
      <c r="P379" s="23">
        <v>122072.66999999998</v>
      </c>
      <c r="Q379" s="24">
        <v>0</v>
      </c>
      <c r="R379" s="24">
        <v>35197.700000000004</v>
      </c>
      <c r="S379" s="25">
        <f t="shared" si="52"/>
        <v>86874.969999999972</v>
      </c>
      <c r="T379" s="26">
        <f t="shared" si="53"/>
        <v>35197.700000000004</v>
      </c>
      <c r="U379" s="45">
        <v>0</v>
      </c>
      <c r="V379" s="24">
        <v>0</v>
      </c>
      <c r="W379" s="27">
        <f t="shared" si="50"/>
        <v>0</v>
      </c>
      <c r="X379" s="28">
        <f t="shared" si="54"/>
        <v>35197.700000000004</v>
      </c>
      <c r="Y379" s="17">
        <v>0.11940000000000001</v>
      </c>
      <c r="Z379" s="152">
        <f t="shared" si="51"/>
        <v>4202.6053800000009</v>
      </c>
      <c r="AA379" s="45">
        <v>0</v>
      </c>
      <c r="AB379" s="28">
        <f t="shared" si="55"/>
        <v>35197.700000000004</v>
      </c>
      <c r="AC379" s="15"/>
    </row>
    <row r="380" spans="1:29" x14ac:dyDescent="0.3">
      <c r="A380" s="14" t="s">
        <v>271</v>
      </c>
      <c r="B380" s="42" t="s">
        <v>2924</v>
      </c>
      <c r="C380" s="42" t="s">
        <v>228</v>
      </c>
      <c r="D380" s="42" t="s">
        <v>235</v>
      </c>
      <c r="E380" s="60" t="s">
        <v>2870</v>
      </c>
      <c r="F380" s="60" t="s">
        <v>2871</v>
      </c>
      <c r="G380" s="48">
        <v>83</v>
      </c>
      <c r="H380" s="42" t="s">
        <v>1883</v>
      </c>
      <c r="I380" s="42" t="s">
        <v>2872</v>
      </c>
      <c r="J380" s="42"/>
      <c r="K380" s="42" t="s">
        <v>234</v>
      </c>
      <c r="L380" s="42" t="s">
        <v>337</v>
      </c>
      <c r="M380" s="45">
        <v>0</v>
      </c>
      <c r="N380" s="43">
        <v>8004</v>
      </c>
      <c r="O380" s="15"/>
      <c r="P380" s="23">
        <v>6895.9</v>
      </c>
      <c r="Q380" s="24">
        <v>0</v>
      </c>
      <c r="R380" s="24">
        <v>6895.9</v>
      </c>
      <c r="S380" s="25">
        <f t="shared" si="52"/>
        <v>0</v>
      </c>
      <c r="T380" s="26">
        <f t="shared" si="53"/>
        <v>6895.9</v>
      </c>
      <c r="U380" s="45">
        <v>0</v>
      </c>
      <c r="V380" s="24">
        <v>0</v>
      </c>
      <c r="W380" s="27">
        <f t="shared" si="50"/>
        <v>0</v>
      </c>
      <c r="X380" s="28">
        <f t="shared" si="54"/>
        <v>6895.9</v>
      </c>
      <c r="Y380" s="17">
        <v>0.11940000000000001</v>
      </c>
      <c r="Z380" s="152">
        <f t="shared" si="51"/>
        <v>823.37045999999998</v>
      </c>
      <c r="AA380" s="45">
        <v>0</v>
      </c>
      <c r="AB380" s="28">
        <f t="shared" si="55"/>
        <v>6895.9</v>
      </c>
      <c r="AC380" s="15"/>
    </row>
    <row r="381" spans="1:29" x14ac:dyDescent="0.3">
      <c r="A381" s="14" t="s">
        <v>271</v>
      </c>
      <c r="B381" s="42" t="s">
        <v>2924</v>
      </c>
      <c r="C381" s="42" t="s">
        <v>228</v>
      </c>
      <c r="D381" s="42" t="s">
        <v>235</v>
      </c>
      <c r="E381" s="60" t="s">
        <v>2999</v>
      </c>
      <c r="F381" s="60" t="s">
        <v>2999</v>
      </c>
      <c r="G381" s="48">
        <v>83</v>
      </c>
      <c r="H381" s="42" t="s">
        <v>1883</v>
      </c>
      <c r="I381" s="42" t="s">
        <v>3000</v>
      </c>
      <c r="J381" s="42"/>
      <c r="K381" s="42" t="s">
        <v>234</v>
      </c>
      <c r="L381" s="42" t="s">
        <v>337</v>
      </c>
      <c r="M381" s="45">
        <v>0</v>
      </c>
      <c r="N381" s="43">
        <v>7296</v>
      </c>
      <c r="O381" s="15"/>
      <c r="P381" s="23">
        <v>28946.339999999993</v>
      </c>
      <c r="Q381" s="24">
        <v>0</v>
      </c>
      <c r="R381" s="24">
        <v>3891.44</v>
      </c>
      <c r="S381" s="25">
        <f t="shared" si="52"/>
        <v>25054.899999999994</v>
      </c>
      <c r="T381" s="26">
        <f t="shared" si="53"/>
        <v>3891.44</v>
      </c>
      <c r="U381" s="45">
        <v>0</v>
      </c>
      <c r="V381" s="24">
        <v>0</v>
      </c>
      <c r="W381" s="27">
        <f t="shared" si="50"/>
        <v>0</v>
      </c>
      <c r="X381" s="28">
        <f t="shared" si="54"/>
        <v>3891.44</v>
      </c>
      <c r="Y381" s="17">
        <v>0.11940000000000001</v>
      </c>
      <c r="Z381" s="152">
        <f t="shared" si="51"/>
        <v>464.63793600000002</v>
      </c>
      <c r="AA381" s="45">
        <v>0</v>
      </c>
      <c r="AB381" s="28">
        <f t="shared" si="55"/>
        <v>3891.44</v>
      </c>
      <c r="AC381" s="15"/>
    </row>
    <row r="382" spans="1:29" x14ac:dyDescent="0.3">
      <c r="A382" s="14" t="s">
        <v>271</v>
      </c>
      <c r="B382" s="42" t="s">
        <v>2924</v>
      </c>
      <c r="C382" s="42" t="s">
        <v>228</v>
      </c>
      <c r="D382" s="42" t="s">
        <v>246</v>
      </c>
      <c r="E382" s="60" t="s">
        <v>3001</v>
      </c>
      <c r="F382" s="60" t="s">
        <v>3001</v>
      </c>
      <c r="G382" s="48">
        <v>83</v>
      </c>
      <c r="H382" s="42" t="s">
        <v>1883</v>
      </c>
      <c r="I382" s="42" t="s">
        <v>3002</v>
      </c>
      <c r="J382" s="42"/>
      <c r="K382" s="42" t="s">
        <v>234</v>
      </c>
      <c r="L382" s="42" t="s">
        <v>337</v>
      </c>
      <c r="M382" s="45">
        <v>0</v>
      </c>
      <c r="N382" s="43">
        <v>7145</v>
      </c>
      <c r="O382" s="15"/>
      <c r="P382" s="23">
        <v>8583.6501999999946</v>
      </c>
      <c r="Q382" s="24">
        <v>0</v>
      </c>
      <c r="R382" s="24">
        <v>0</v>
      </c>
      <c r="S382" s="25">
        <f t="shared" si="52"/>
        <v>8583.6501999999946</v>
      </c>
      <c r="T382" s="26">
        <f t="shared" si="53"/>
        <v>0</v>
      </c>
      <c r="U382" s="45">
        <v>0</v>
      </c>
      <c r="V382" s="24">
        <v>0</v>
      </c>
      <c r="W382" s="27">
        <f t="shared" si="50"/>
        <v>0</v>
      </c>
      <c r="X382" s="28">
        <f t="shared" si="54"/>
        <v>0</v>
      </c>
      <c r="Y382" s="17">
        <v>0.11940000000000001</v>
      </c>
      <c r="Z382" s="152">
        <f t="shared" si="51"/>
        <v>0</v>
      </c>
      <c r="AA382" s="45">
        <v>0</v>
      </c>
      <c r="AB382" s="28">
        <f t="shared" si="55"/>
        <v>0</v>
      </c>
      <c r="AC382" s="15"/>
    </row>
    <row r="383" spans="1:29" x14ac:dyDescent="0.3">
      <c r="A383" s="14" t="s">
        <v>271</v>
      </c>
      <c r="B383" s="42" t="s">
        <v>206</v>
      </c>
      <c r="C383" s="42" t="s">
        <v>207</v>
      </c>
      <c r="D383" s="42" t="s">
        <v>208</v>
      </c>
      <c r="E383" s="60" t="s">
        <v>3003</v>
      </c>
      <c r="F383" s="60" t="s">
        <v>3004</v>
      </c>
      <c r="G383" s="48">
        <v>83</v>
      </c>
      <c r="H383" s="42" t="s">
        <v>1883</v>
      </c>
      <c r="I383" s="42" t="s">
        <v>3005</v>
      </c>
      <c r="J383" s="42"/>
      <c r="K383" s="42" t="s">
        <v>234</v>
      </c>
      <c r="L383" s="42" t="s">
        <v>337</v>
      </c>
      <c r="M383" s="45">
        <v>0</v>
      </c>
      <c r="N383" s="43">
        <v>7295</v>
      </c>
      <c r="O383" s="15"/>
      <c r="P383" s="23">
        <v>18466.700000000004</v>
      </c>
      <c r="Q383" s="24">
        <v>0</v>
      </c>
      <c r="R383" s="24">
        <v>0</v>
      </c>
      <c r="S383" s="25">
        <f t="shared" si="52"/>
        <v>18466.700000000004</v>
      </c>
      <c r="T383" s="26">
        <f t="shared" si="53"/>
        <v>0</v>
      </c>
      <c r="U383" s="45">
        <v>0</v>
      </c>
      <c r="V383" s="24">
        <v>0</v>
      </c>
      <c r="W383" s="27">
        <f t="shared" si="50"/>
        <v>0</v>
      </c>
      <c r="X383" s="28">
        <f t="shared" si="54"/>
        <v>0</v>
      </c>
      <c r="Y383" s="17">
        <v>0.11940000000000001</v>
      </c>
      <c r="Z383" s="152">
        <f t="shared" si="51"/>
        <v>0</v>
      </c>
      <c r="AA383" s="45">
        <v>0</v>
      </c>
      <c r="AB383" s="28">
        <f t="shared" si="55"/>
        <v>0</v>
      </c>
      <c r="AC383" s="15"/>
    </row>
    <row r="384" spans="1:29" x14ac:dyDescent="0.3">
      <c r="A384" s="14" t="s">
        <v>271</v>
      </c>
      <c r="B384" s="42" t="s">
        <v>2924</v>
      </c>
      <c r="C384" s="42" t="s">
        <v>228</v>
      </c>
      <c r="D384" s="42" t="s">
        <v>2830</v>
      </c>
      <c r="E384" s="60" t="s">
        <v>3006</v>
      </c>
      <c r="F384" s="60" t="s">
        <v>3006</v>
      </c>
      <c r="G384" s="48">
        <v>83</v>
      </c>
      <c r="H384" s="42" t="s">
        <v>1883</v>
      </c>
      <c r="I384" s="42" t="s">
        <v>3007</v>
      </c>
      <c r="J384" s="42"/>
      <c r="K384" s="42" t="s">
        <v>234</v>
      </c>
      <c r="L384" s="42" t="s">
        <v>212</v>
      </c>
      <c r="M384" s="45">
        <v>0.02</v>
      </c>
      <c r="N384" s="43">
        <v>8040</v>
      </c>
      <c r="O384" s="15"/>
      <c r="P384" s="23">
        <v>1443</v>
      </c>
      <c r="Q384" s="24">
        <v>0</v>
      </c>
      <c r="R384" s="24">
        <v>0</v>
      </c>
      <c r="S384" s="25">
        <f t="shared" si="52"/>
        <v>1443</v>
      </c>
      <c r="T384" s="26">
        <f t="shared" si="53"/>
        <v>0</v>
      </c>
      <c r="U384" s="45">
        <v>0</v>
      </c>
      <c r="V384" s="24">
        <v>0</v>
      </c>
      <c r="W384" s="27">
        <f t="shared" si="50"/>
        <v>0</v>
      </c>
      <c r="X384" s="28">
        <f t="shared" si="54"/>
        <v>0</v>
      </c>
      <c r="Y384" s="17">
        <v>0.11940000000000001</v>
      </c>
      <c r="Z384" s="152">
        <f t="shared" si="51"/>
        <v>0</v>
      </c>
      <c r="AA384" s="45">
        <v>0</v>
      </c>
      <c r="AB384" s="28">
        <f t="shared" si="55"/>
        <v>0</v>
      </c>
      <c r="AC384" s="15"/>
    </row>
    <row r="385" spans="1:29" x14ac:dyDescent="0.3">
      <c r="A385" s="14" t="s">
        <v>271</v>
      </c>
      <c r="B385" s="42" t="s">
        <v>2924</v>
      </c>
      <c r="C385" s="42" t="s">
        <v>228</v>
      </c>
      <c r="D385" s="42" t="s">
        <v>235</v>
      </c>
      <c r="E385" s="60" t="s">
        <v>3008</v>
      </c>
      <c r="F385" s="60" t="s">
        <v>3009</v>
      </c>
      <c r="G385" s="48">
        <v>83</v>
      </c>
      <c r="H385" s="42" t="s">
        <v>1883</v>
      </c>
      <c r="I385" s="42" t="s">
        <v>3010</v>
      </c>
      <c r="J385" s="42"/>
      <c r="K385" s="42" t="s">
        <v>234</v>
      </c>
      <c r="L385" s="42" t="s">
        <v>337</v>
      </c>
      <c r="M385" s="45">
        <v>0</v>
      </c>
      <c r="N385" s="43">
        <v>8042</v>
      </c>
      <c r="O385" s="15"/>
      <c r="P385" s="23">
        <v>19756</v>
      </c>
      <c r="Q385" s="24">
        <v>0</v>
      </c>
      <c r="R385" s="24">
        <v>0</v>
      </c>
      <c r="S385" s="25">
        <f t="shared" si="52"/>
        <v>19756</v>
      </c>
      <c r="T385" s="26">
        <f t="shared" si="53"/>
        <v>0</v>
      </c>
      <c r="U385" s="45">
        <v>0</v>
      </c>
      <c r="V385" s="24">
        <v>0</v>
      </c>
      <c r="W385" s="27">
        <f t="shared" si="50"/>
        <v>0</v>
      </c>
      <c r="X385" s="28">
        <f t="shared" si="54"/>
        <v>0</v>
      </c>
      <c r="Y385" s="17">
        <v>0.11940000000000001</v>
      </c>
      <c r="Z385" s="152">
        <f t="shared" si="51"/>
        <v>0</v>
      </c>
      <c r="AA385" s="45">
        <v>0</v>
      </c>
      <c r="AB385" s="28">
        <f t="shared" si="55"/>
        <v>0</v>
      </c>
      <c r="AC385" s="15"/>
    </row>
    <row r="386" spans="1:29" x14ac:dyDescent="0.3">
      <c r="A386" s="14" t="s">
        <v>271</v>
      </c>
      <c r="B386" s="42" t="s">
        <v>2924</v>
      </c>
      <c r="C386" s="42" t="s">
        <v>228</v>
      </c>
      <c r="D386" s="42" t="s">
        <v>235</v>
      </c>
      <c r="E386" s="60" t="s">
        <v>3008</v>
      </c>
      <c r="F386" s="60" t="s">
        <v>3009</v>
      </c>
      <c r="G386" s="48">
        <v>83</v>
      </c>
      <c r="H386" s="42" t="s">
        <v>1883</v>
      </c>
      <c r="I386" s="42" t="s">
        <v>3011</v>
      </c>
      <c r="J386" s="42"/>
      <c r="K386" s="42" t="s">
        <v>234</v>
      </c>
      <c r="L386" s="42" t="s">
        <v>337</v>
      </c>
      <c r="M386" s="45">
        <v>0</v>
      </c>
      <c r="N386" s="43">
        <v>8013</v>
      </c>
      <c r="O386" s="15"/>
      <c r="P386" s="23">
        <v>44945.200000000012</v>
      </c>
      <c r="Q386" s="24">
        <v>0</v>
      </c>
      <c r="R386" s="24">
        <v>0</v>
      </c>
      <c r="S386" s="25">
        <f t="shared" si="52"/>
        <v>44945.200000000012</v>
      </c>
      <c r="T386" s="26">
        <f t="shared" si="53"/>
        <v>0</v>
      </c>
      <c r="U386" s="45">
        <v>0</v>
      </c>
      <c r="V386" s="24">
        <v>0</v>
      </c>
      <c r="W386" s="27">
        <f t="shared" si="50"/>
        <v>0</v>
      </c>
      <c r="X386" s="28">
        <f t="shared" si="54"/>
        <v>0</v>
      </c>
      <c r="Y386" s="17">
        <v>0.11940000000000001</v>
      </c>
      <c r="Z386" s="152">
        <f t="shared" si="51"/>
        <v>0</v>
      </c>
      <c r="AA386" s="45">
        <v>0</v>
      </c>
      <c r="AB386" s="28">
        <f t="shared" si="55"/>
        <v>0</v>
      </c>
      <c r="AC386" s="15"/>
    </row>
    <row r="387" spans="1:29" x14ac:dyDescent="0.3">
      <c r="A387" s="14" t="s">
        <v>271</v>
      </c>
      <c r="B387" s="42" t="s">
        <v>2924</v>
      </c>
      <c r="C387" s="42" t="s">
        <v>228</v>
      </c>
      <c r="D387" s="42" t="s">
        <v>3012</v>
      </c>
      <c r="E387" s="60" t="s">
        <v>3013</v>
      </c>
      <c r="F387" s="60" t="s">
        <v>3014</v>
      </c>
      <c r="G387" s="48">
        <v>83</v>
      </c>
      <c r="H387" s="42" t="s">
        <v>1883</v>
      </c>
      <c r="I387" s="42" t="s">
        <v>3015</v>
      </c>
      <c r="J387" s="42"/>
      <c r="K387" s="42" t="s">
        <v>234</v>
      </c>
      <c r="L387" s="42" t="s">
        <v>337</v>
      </c>
      <c r="M387" s="45">
        <v>0</v>
      </c>
      <c r="N387" s="43">
        <v>7751</v>
      </c>
      <c r="O387" s="15"/>
      <c r="P387" s="23">
        <v>51658.599999999977</v>
      </c>
      <c r="Q387" s="24">
        <v>0</v>
      </c>
      <c r="R387" s="24">
        <v>0</v>
      </c>
      <c r="S387" s="25">
        <f t="shared" si="52"/>
        <v>51658.599999999977</v>
      </c>
      <c r="T387" s="26">
        <f t="shared" si="53"/>
        <v>0</v>
      </c>
      <c r="U387" s="45">
        <v>0</v>
      </c>
      <c r="V387" s="24">
        <v>0</v>
      </c>
      <c r="W387" s="27">
        <f t="shared" si="50"/>
        <v>0</v>
      </c>
      <c r="X387" s="28">
        <f t="shared" si="54"/>
        <v>0</v>
      </c>
      <c r="Y387" s="17">
        <v>0.11940000000000001</v>
      </c>
      <c r="Z387" s="152">
        <f t="shared" si="51"/>
        <v>0</v>
      </c>
      <c r="AA387" s="45">
        <v>0</v>
      </c>
      <c r="AB387" s="28">
        <f t="shared" si="55"/>
        <v>0</v>
      </c>
      <c r="AC387" s="15"/>
    </row>
    <row r="388" spans="1:29" x14ac:dyDescent="0.3">
      <c r="A388" s="14" t="s">
        <v>271</v>
      </c>
      <c r="B388" s="42" t="s">
        <v>2924</v>
      </c>
      <c r="C388" s="42" t="s">
        <v>228</v>
      </c>
      <c r="D388" s="42" t="s">
        <v>3012</v>
      </c>
      <c r="E388" s="60" t="s">
        <v>2898</v>
      </c>
      <c r="F388" s="60" t="s">
        <v>2899</v>
      </c>
      <c r="G388" s="48">
        <v>83</v>
      </c>
      <c r="H388" s="42" t="s">
        <v>1883</v>
      </c>
      <c r="I388" s="42" t="s">
        <v>3016</v>
      </c>
      <c r="J388" s="42"/>
      <c r="K388" s="42" t="s">
        <v>234</v>
      </c>
      <c r="L388" s="42" t="s">
        <v>337</v>
      </c>
      <c r="M388" s="45">
        <v>0</v>
      </c>
      <c r="N388" s="43">
        <v>8016</v>
      </c>
      <c r="O388" s="15"/>
      <c r="P388" s="23">
        <v>900</v>
      </c>
      <c r="Q388" s="24">
        <v>0</v>
      </c>
      <c r="R388" s="24">
        <v>0</v>
      </c>
      <c r="S388" s="25">
        <f t="shared" si="52"/>
        <v>900</v>
      </c>
      <c r="T388" s="26">
        <f t="shared" si="53"/>
        <v>0</v>
      </c>
      <c r="U388" s="45">
        <v>0</v>
      </c>
      <c r="V388" s="24">
        <v>0</v>
      </c>
      <c r="W388" s="27">
        <f t="shared" ref="W388:W451" si="56">IF(L388="返现",T388*M388,R388-T388)</f>
        <v>0</v>
      </c>
      <c r="X388" s="28">
        <f t="shared" si="54"/>
        <v>0</v>
      </c>
      <c r="Y388" s="17">
        <v>0.11940000000000001</v>
      </c>
      <c r="Z388" s="152">
        <f t="shared" ref="Z388:Z451" si="57">X388*Y388</f>
        <v>0</v>
      </c>
      <c r="AA388" s="45">
        <v>0</v>
      </c>
      <c r="AB388" s="28">
        <f t="shared" si="55"/>
        <v>0</v>
      </c>
      <c r="AC388" s="15"/>
    </row>
    <row r="389" spans="1:29" x14ac:dyDescent="0.3">
      <c r="A389" s="14" t="s">
        <v>271</v>
      </c>
      <c r="B389" s="42" t="s">
        <v>2924</v>
      </c>
      <c r="C389" s="42" t="s">
        <v>228</v>
      </c>
      <c r="D389" s="42" t="s">
        <v>235</v>
      </c>
      <c r="E389" s="60" t="s">
        <v>3017</v>
      </c>
      <c r="F389" s="60" t="s">
        <v>3017</v>
      </c>
      <c r="G389" s="48">
        <v>83</v>
      </c>
      <c r="H389" s="42" t="s">
        <v>1883</v>
      </c>
      <c r="I389" s="42" t="s">
        <v>3018</v>
      </c>
      <c r="J389" s="42"/>
      <c r="K389" s="42" t="s">
        <v>234</v>
      </c>
      <c r="L389" s="42" t="s">
        <v>337</v>
      </c>
      <c r="M389" s="45">
        <v>0</v>
      </c>
      <c r="N389" s="43">
        <v>7515</v>
      </c>
      <c r="O389" s="15"/>
      <c r="P389" s="23">
        <v>5681.0999999999985</v>
      </c>
      <c r="Q389" s="24">
        <v>0</v>
      </c>
      <c r="R389" s="24">
        <v>0</v>
      </c>
      <c r="S389" s="25">
        <f t="shared" ref="S389:S452" si="58">P389+Q389-R389</f>
        <v>5681.0999999999985</v>
      </c>
      <c r="T389" s="26">
        <f t="shared" ref="T389:T452" si="59">IF(L389="折扣",R389/(1+AA389)*M389,IF(L389="返现",R389/(1+AA389),R389/(1+M389+AA389)))</f>
        <v>0</v>
      </c>
      <c r="U389" s="45">
        <v>0</v>
      </c>
      <c r="V389" s="24">
        <v>0</v>
      </c>
      <c r="W389" s="27">
        <f t="shared" si="56"/>
        <v>0</v>
      </c>
      <c r="X389" s="28">
        <f t="shared" si="54"/>
        <v>0</v>
      </c>
      <c r="Y389" s="17">
        <v>0.11940000000000001</v>
      </c>
      <c r="Z389" s="152">
        <f t="shared" si="57"/>
        <v>0</v>
      </c>
      <c r="AA389" s="45">
        <v>0</v>
      </c>
      <c r="AB389" s="28">
        <f t="shared" si="55"/>
        <v>0</v>
      </c>
      <c r="AC389" s="15"/>
    </row>
    <row r="390" spans="1:29" x14ac:dyDescent="0.3">
      <c r="A390" s="14" t="s">
        <v>271</v>
      </c>
      <c r="B390" s="42" t="s">
        <v>2924</v>
      </c>
      <c r="C390" s="42" t="s">
        <v>228</v>
      </c>
      <c r="D390" s="42" t="s">
        <v>235</v>
      </c>
      <c r="E390" s="60" t="s">
        <v>3019</v>
      </c>
      <c r="F390" s="60" t="s">
        <v>3019</v>
      </c>
      <c r="G390" s="48">
        <v>83</v>
      </c>
      <c r="H390" s="42" t="s">
        <v>1883</v>
      </c>
      <c r="I390" s="42" t="s">
        <v>3020</v>
      </c>
      <c r="J390" s="42"/>
      <c r="K390" s="42" t="s">
        <v>234</v>
      </c>
      <c r="L390" s="42" t="s">
        <v>212</v>
      </c>
      <c r="M390" s="45">
        <v>0.02</v>
      </c>
      <c r="N390" s="43">
        <v>107</v>
      </c>
      <c r="O390" s="15"/>
      <c r="P390" s="23">
        <v>3806.1699999999992</v>
      </c>
      <c r="Q390" s="24">
        <v>0</v>
      </c>
      <c r="R390" s="24">
        <v>788.40000000000009</v>
      </c>
      <c r="S390" s="25">
        <f t="shared" si="58"/>
        <v>3017.7699999999991</v>
      </c>
      <c r="T390" s="26">
        <f t="shared" si="59"/>
        <v>772.94117647058829</v>
      </c>
      <c r="U390" s="45">
        <v>0</v>
      </c>
      <c r="V390" s="24">
        <v>0</v>
      </c>
      <c r="W390" s="27">
        <f t="shared" si="56"/>
        <v>15.458823529411802</v>
      </c>
      <c r="X390" s="28">
        <f t="shared" si="54"/>
        <v>788.40000000000009</v>
      </c>
      <c r="Y390" s="17">
        <v>0.11940000000000001</v>
      </c>
      <c r="Z390" s="152">
        <f t="shared" si="57"/>
        <v>94.134960000000021</v>
      </c>
      <c r="AA390" s="45">
        <v>0</v>
      </c>
      <c r="AB390" s="28">
        <f t="shared" si="55"/>
        <v>788.40000000000009</v>
      </c>
      <c r="AC390" s="15"/>
    </row>
    <row r="391" spans="1:29" x14ac:dyDescent="0.3">
      <c r="A391" s="14" t="s">
        <v>271</v>
      </c>
      <c r="B391" s="42" t="s">
        <v>2924</v>
      </c>
      <c r="C391" s="42" t="s">
        <v>228</v>
      </c>
      <c r="D391" s="42" t="s">
        <v>330</v>
      </c>
      <c r="E391" s="60" t="s">
        <v>3021</v>
      </c>
      <c r="F391" s="60" t="s">
        <v>3021</v>
      </c>
      <c r="G391" s="48">
        <v>83</v>
      </c>
      <c r="H391" s="42" t="s">
        <v>1883</v>
      </c>
      <c r="I391" s="42" t="s">
        <v>3022</v>
      </c>
      <c r="J391" s="42"/>
      <c r="K391" s="42" t="s">
        <v>234</v>
      </c>
      <c r="L391" s="42" t="s">
        <v>337</v>
      </c>
      <c r="M391" s="45">
        <v>0</v>
      </c>
      <c r="N391" s="43">
        <v>7701</v>
      </c>
      <c r="O391" s="15"/>
      <c r="P391" s="23">
        <v>26569.46</v>
      </c>
      <c r="Q391" s="24">
        <v>0</v>
      </c>
      <c r="R391" s="24">
        <v>0</v>
      </c>
      <c r="S391" s="25">
        <f t="shared" si="58"/>
        <v>26569.46</v>
      </c>
      <c r="T391" s="26">
        <f t="shared" si="59"/>
        <v>0</v>
      </c>
      <c r="U391" s="45">
        <v>0</v>
      </c>
      <c r="V391" s="24">
        <v>0</v>
      </c>
      <c r="W391" s="27">
        <f t="shared" si="56"/>
        <v>0</v>
      </c>
      <c r="X391" s="28">
        <f t="shared" si="54"/>
        <v>0</v>
      </c>
      <c r="Y391" s="17">
        <v>0.11940000000000001</v>
      </c>
      <c r="Z391" s="152">
        <f t="shared" si="57"/>
        <v>0</v>
      </c>
      <c r="AA391" s="45">
        <v>0</v>
      </c>
      <c r="AB391" s="28">
        <f t="shared" si="55"/>
        <v>0</v>
      </c>
      <c r="AC391" s="15"/>
    </row>
    <row r="392" spans="1:29" x14ac:dyDescent="0.3">
      <c r="A392" s="14" t="s">
        <v>271</v>
      </c>
      <c r="B392" s="42" t="s">
        <v>2924</v>
      </c>
      <c r="C392" s="42" t="s">
        <v>228</v>
      </c>
      <c r="D392" s="42" t="s">
        <v>2830</v>
      </c>
      <c r="E392" s="60" t="s">
        <v>2968</v>
      </c>
      <c r="F392" s="60" t="s">
        <v>2968</v>
      </c>
      <c r="G392" s="48">
        <v>83</v>
      </c>
      <c r="H392" s="42" t="s">
        <v>1883</v>
      </c>
      <c r="I392" s="42" t="s">
        <v>3023</v>
      </c>
      <c r="J392" s="42"/>
      <c r="K392" s="42" t="s">
        <v>234</v>
      </c>
      <c r="L392" s="42" t="s">
        <v>212</v>
      </c>
      <c r="M392" s="45">
        <v>0.02</v>
      </c>
      <c r="N392" s="43">
        <v>7435</v>
      </c>
      <c r="O392" s="15"/>
      <c r="P392" s="23">
        <v>400</v>
      </c>
      <c r="Q392" s="24">
        <v>0</v>
      </c>
      <c r="R392" s="24">
        <v>0</v>
      </c>
      <c r="S392" s="25">
        <f t="shared" si="58"/>
        <v>400</v>
      </c>
      <c r="T392" s="26">
        <f t="shared" si="59"/>
        <v>0</v>
      </c>
      <c r="U392" s="45">
        <v>0</v>
      </c>
      <c r="V392" s="24">
        <v>0</v>
      </c>
      <c r="W392" s="27">
        <f t="shared" si="56"/>
        <v>0</v>
      </c>
      <c r="X392" s="28">
        <f t="shared" si="54"/>
        <v>0</v>
      </c>
      <c r="Y392" s="17">
        <v>0.11940000000000001</v>
      </c>
      <c r="Z392" s="152">
        <f t="shared" si="57"/>
        <v>0</v>
      </c>
      <c r="AA392" s="45">
        <v>0</v>
      </c>
      <c r="AB392" s="28">
        <f t="shared" si="55"/>
        <v>0</v>
      </c>
      <c r="AC392" s="15"/>
    </row>
    <row r="393" spans="1:29" x14ac:dyDescent="0.3">
      <c r="A393" s="14" t="s">
        <v>271</v>
      </c>
      <c r="B393" s="42" t="s">
        <v>206</v>
      </c>
      <c r="C393" s="42" t="s">
        <v>228</v>
      </c>
      <c r="D393" s="42" t="s">
        <v>235</v>
      </c>
      <c r="E393" s="60" t="s">
        <v>3024</v>
      </c>
      <c r="F393" s="60" t="s">
        <v>3025</v>
      </c>
      <c r="G393" s="48">
        <v>83</v>
      </c>
      <c r="H393" s="42" t="s">
        <v>1883</v>
      </c>
      <c r="I393" s="42" t="s">
        <v>3024</v>
      </c>
      <c r="J393" s="42"/>
      <c r="K393" s="42" t="s">
        <v>234</v>
      </c>
      <c r="L393" s="42" t="s">
        <v>337</v>
      </c>
      <c r="M393" s="45">
        <v>0</v>
      </c>
      <c r="N393" s="43">
        <v>7954</v>
      </c>
      <c r="O393" s="15"/>
      <c r="P393" s="23">
        <v>6669.2000000000007</v>
      </c>
      <c r="Q393" s="24">
        <v>0</v>
      </c>
      <c r="R393" s="24">
        <v>0</v>
      </c>
      <c r="S393" s="25">
        <f t="shared" si="58"/>
        <v>6669.2000000000007</v>
      </c>
      <c r="T393" s="26">
        <f t="shared" si="59"/>
        <v>0</v>
      </c>
      <c r="U393" s="45">
        <v>0</v>
      </c>
      <c r="V393" s="24">
        <v>0</v>
      </c>
      <c r="W393" s="27">
        <f t="shared" si="56"/>
        <v>0</v>
      </c>
      <c r="X393" s="28">
        <f t="shared" si="54"/>
        <v>0</v>
      </c>
      <c r="Y393" s="17">
        <v>0.11940000000000001</v>
      </c>
      <c r="Z393" s="152">
        <f t="shared" si="57"/>
        <v>0</v>
      </c>
      <c r="AA393" s="45">
        <v>0</v>
      </c>
      <c r="AB393" s="28">
        <f t="shared" si="55"/>
        <v>0</v>
      </c>
      <c r="AC393" s="15"/>
    </row>
    <row r="394" spans="1:29" x14ac:dyDescent="0.3">
      <c r="A394" s="14" t="s">
        <v>271</v>
      </c>
      <c r="B394" s="42" t="s">
        <v>2924</v>
      </c>
      <c r="C394" s="42" t="s">
        <v>228</v>
      </c>
      <c r="D394" s="42" t="s">
        <v>2830</v>
      </c>
      <c r="E394" s="60" t="s">
        <v>3026</v>
      </c>
      <c r="F394" s="60" t="s">
        <v>3026</v>
      </c>
      <c r="G394" s="48">
        <v>83</v>
      </c>
      <c r="H394" s="42" t="s">
        <v>1883</v>
      </c>
      <c r="I394" s="42" t="s">
        <v>3026</v>
      </c>
      <c r="J394" s="42"/>
      <c r="K394" s="42" t="s">
        <v>234</v>
      </c>
      <c r="L394" s="42" t="s">
        <v>337</v>
      </c>
      <c r="M394" s="45">
        <v>0</v>
      </c>
      <c r="N394" s="43">
        <v>7507</v>
      </c>
      <c r="O394" s="15"/>
      <c r="P394" s="23">
        <v>148.60000000000309</v>
      </c>
      <c r="Q394" s="24">
        <v>0</v>
      </c>
      <c r="R394" s="24">
        <v>0</v>
      </c>
      <c r="S394" s="25">
        <f t="shared" si="58"/>
        <v>148.60000000000309</v>
      </c>
      <c r="T394" s="26">
        <f t="shared" si="59"/>
        <v>0</v>
      </c>
      <c r="U394" s="45">
        <v>0</v>
      </c>
      <c r="V394" s="24">
        <v>0</v>
      </c>
      <c r="W394" s="27">
        <f t="shared" si="56"/>
        <v>0</v>
      </c>
      <c r="X394" s="28">
        <f t="shared" si="54"/>
        <v>0</v>
      </c>
      <c r="Y394" s="17">
        <v>0.11940000000000001</v>
      </c>
      <c r="Z394" s="152">
        <f t="shared" si="57"/>
        <v>0</v>
      </c>
      <c r="AA394" s="45">
        <v>0</v>
      </c>
      <c r="AB394" s="28">
        <f t="shared" si="55"/>
        <v>0</v>
      </c>
      <c r="AC394" s="15"/>
    </row>
    <row r="395" spans="1:29" x14ac:dyDescent="0.3">
      <c r="A395" s="14" t="s">
        <v>271</v>
      </c>
      <c r="B395" s="42" t="s">
        <v>2924</v>
      </c>
      <c r="C395" s="42" t="s">
        <v>228</v>
      </c>
      <c r="D395" s="42" t="s">
        <v>235</v>
      </c>
      <c r="E395" s="60" t="s">
        <v>2873</v>
      </c>
      <c r="F395" s="60" t="s">
        <v>2873</v>
      </c>
      <c r="G395" s="48">
        <v>83</v>
      </c>
      <c r="H395" s="42" t="s">
        <v>1883</v>
      </c>
      <c r="I395" s="42" t="s">
        <v>3027</v>
      </c>
      <c r="J395" s="42"/>
      <c r="K395" s="42" t="s">
        <v>234</v>
      </c>
      <c r="L395" s="42" t="s">
        <v>212</v>
      </c>
      <c r="M395" s="45">
        <v>0.02</v>
      </c>
      <c r="N395" s="43">
        <v>7811</v>
      </c>
      <c r="O395" s="15"/>
      <c r="P395" s="23">
        <v>9.999999999308784E-3</v>
      </c>
      <c r="Q395" s="24">
        <v>0</v>
      </c>
      <c r="R395" s="24">
        <v>0</v>
      </c>
      <c r="S395" s="25">
        <f t="shared" si="58"/>
        <v>9.999999999308784E-3</v>
      </c>
      <c r="T395" s="26">
        <f t="shared" si="59"/>
        <v>0</v>
      </c>
      <c r="U395" s="45">
        <v>0</v>
      </c>
      <c r="V395" s="24">
        <v>0</v>
      </c>
      <c r="W395" s="27">
        <f t="shared" si="56"/>
        <v>0</v>
      </c>
      <c r="X395" s="28">
        <f t="shared" si="54"/>
        <v>0</v>
      </c>
      <c r="Y395" s="17">
        <v>0.11940000000000001</v>
      </c>
      <c r="Z395" s="152">
        <f t="shared" si="57"/>
        <v>0</v>
      </c>
      <c r="AA395" s="45">
        <v>0</v>
      </c>
      <c r="AB395" s="28">
        <f t="shared" si="55"/>
        <v>0</v>
      </c>
      <c r="AC395" s="15"/>
    </row>
    <row r="396" spans="1:29" x14ac:dyDescent="0.3">
      <c r="A396" s="14" t="s">
        <v>271</v>
      </c>
      <c r="B396" s="42" t="s">
        <v>2924</v>
      </c>
      <c r="C396" s="42" t="s">
        <v>228</v>
      </c>
      <c r="D396" s="42" t="s">
        <v>229</v>
      </c>
      <c r="E396" s="60" t="s">
        <v>3028</v>
      </c>
      <c r="F396" s="60" t="s">
        <v>3028</v>
      </c>
      <c r="G396" s="48">
        <v>83</v>
      </c>
      <c r="H396" s="42" t="s">
        <v>1883</v>
      </c>
      <c r="I396" s="42" t="s">
        <v>3028</v>
      </c>
      <c r="J396" s="42"/>
      <c r="K396" s="42" t="s">
        <v>234</v>
      </c>
      <c r="L396" s="42" t="s">
        <v>337</v>
      </c>
      <c r="M396" s="45">
        <v>0</v>
      </c>
      <c r="N396" s="43">
        <v>7913</v>
      </c>
      <c r="O396" s="15"/>
      <c r="P396" s="23">
        <v>131.20000000000073</v>
      </c>
      <c r="Q396" s="24">
        <v>0</v>
      </c>
      <c r="R396" s="24">
        <v>0</v>
      </c>
      <c r="S396" s="25">
        <f t="shared" si="58"/>
        <v>131.20000000000073</v>
      </c>
      <c r="T396" s="26">
        <f t="shared" si="59"/>
        <v>0</v>
      </c>
      <c r="U396" s="45">
        <v>0</v>
      </c>
      <c r="V396" s="24">
        <v>0</v>
      </c>
      <c r="W396" s="27">
        <f t="shared" si="56"/>
        <v>0</v>
      </c>
      <c r="X396" s="28">
        <f t="shared" si="54"/>
        <v>0</v>
      </c>
      <c r="Y396" s="17">
        <v>0.11940000000000001</v>
      </c>
      <c r="Z396" s="152">
        <f t="shared" si="57"/>
        <v>0</v>
      </c>
      <c r="AA396" s="45">
        <v>0</v>
      </c>
      <c r="AB396" s="28">
        <f t="shared" si="55"/>
        <v>0</v>
      </c>
      <c r="AC396" s="15"/>
    </row>
    <row r="397" spans="1:29" x14ac:dyDescent="0.3">
      <c r="A397" s="14" t="s">
        <v>271</v>
      </c>
      <c r="B397" s="42" t="s">
        <v>2924</v>
      </c>
      <c r="C397" s="42" t="s">
        <v>228</v>
      </c>
      <c r="D397" s="42" t="s">
        <v>229</v>
      </c>
      <c r="E397" s="60" t="s">
        <v>3029</v>
      </c>
      <c r="F397" s="60" t="s">
        <v>3029</v>
      </c>
      <c r="G397" s="48">
        <v>83</v>
      </c>
      <c r="H397" s="42" t="s">
        <v>1883</v>
      </c>
      <c r="I397" s="42" t="s">
        <v>3030</v>
      </c>
      <c r="J397" s="42"/>
      <c r="K397" s="42" t="s">
        <v>234</v>
      </c>
      <c r="L397" s="42" t="s">
        <v>337</v>
      </c>
      <c r="M397" s="45">
        <v>0</v>
      </c>
      <c r="N397" s="43">
        <v>7444</v>
      </c>
      <c r="O397" s="15"/>
      <c r="P397" s="23">
        <v>1910.6599999999989</v>
      </c>
      <c r="Q397" s="24">
        <v>0</v>
      </c>
      <c r="R397" s="24">
        <v>294.90000000000003</v>
      </c>
      <c r="S397" s="25">
        <f t="shared" si="58"/>
        <v>1615.7599999999989</v>
      </c>
      <c r="T397" s="26">
        <f t="shared" si="59"/>
        <v>294.90000000000003</v>
      </c>
      <c r="U397" s="45">
        <v>0</v>
      </c>
      <c r="V397" s="24">
        <v>0</v>
      </c>
      <c r="W397" s="27">
        <f t="shared" si="56"/>
        <v>0</v>
      </c>
      <c r="X397" s="28">
        <f t="shared" ref="X397:X460" si="60">R397</f>
        <v>294.90000000000003</v>
      </c>
      <c r="Y397" s="17">
        <v>0.11940000000000001</v>
      </c>
      <c r="Z397" s="152">
        <f t="shared" si="57"/>
        <v>35.211060000000003</v>
      </c>
      <c r="AA397" s="45">
        <v>0</v>
      </c>
      <c r="AB397" s="28">
        <f t="shared" ref="AB397:AB460" si="61">X397</f>
        <v>294.90000000000003</v>
      </c>
      <c r="AC397" s="15"/>
    </row>
    <row r="398" spans="1:29" x14ac:dyDescent="0.3">
      <c r="A398" s="14" t="s">
        <v>271</v>
      </c>
      <c r="B398" s="42" t="s">
        <v>2924</v>
      </c>
      <c r="C398" s="42" t="s">
        <v>228</v>
      </c>
      <c r="D398" s="42" t="s">
        <v>2830</v>
      </c>
      <c r="E398" s="60" t="s">
        <v>3031</v>
      </c>
      <c r="F398" s="60" t="s">
        <v>3031</v>
      </c>
      <c r="G398" s="48">
        <v>83</v>
      </c>
      <c r="H398" s="42" t="s">
        <v>1883</v>
      </c>
      <c r="I398" s="42" t="s">
        <v>3031</v>
      </c>
      <c r="J398" s="42"/>
      <c r="K398" s="42" t="s">
        <v>234</v>
      </c>
      <c r="L398" s="42" t="s">
        <v>337</v>
      </c>
      <c r="M398" s="45">
        <v>0</v>
      </c>
      <c r="N398" s="43">
        <v>7931</v>
      </c>
      <c r="O398" s="15"/>
      <c r="P398" s="23">
        <v>13286.5</v>
      </c>
      <c r="Q398" s="24">
        <v>0</v>
      </c>
      <c r="R398" s="24">
        <v>0</v>
      </c>
      <c r="S398" s="25">
        <f t="shared" si="58"/>
        <v>13286.5</v>
      </c>
      <c r="T398" s="26">
        <f t="shared" si="59"/>
        <v>0</v>
      </c>
      <c r="U398" s="45">
        <v>0</v>
      </c>
      <c r="V398" s="24">
        <v>0</v>
      </c>
      <c r="W398" s="27">
        <f t="shared" si="56"/>
        <v>0</v>
      </c>
      <c r="X398" s="28">
        <f t="shared" si="60"/>
        <v>0</v>
      </c>
      <c r="Y398" s="17">
        <v>0.11940000000000001</v>
      </c>
      <c r="Z398" s="152">
        <f t="shared" si="57"/>
        <v>0</v>
      </c>
      <c r="AA398" s="45">
        <v>0</v>
      </c>
      <c r="AB398" s="28">
        <f t="shared" si="61"/>
        <v>0</v>
      </c>
      <c r="AC398" s="15"/>
    </row>
    <row r="399" spans="1:29" x14ac:dyDescent="0.3">
      <c r="A399" s="14" t="s">
        <v>271</v>
      </c>
      <c r="B399" s="42" t="s">
        <v>2924</v>
      </c>
      <c r="C399" s="42" t="s">
        <v>228</v>
      </c>
      <c r="D399" s="42" t="s">
        <v>2830</v>
      </c>
      <c r="E399" s="60" t="s">
        <v>2968</v>
      </c>
      <c r="F399" s="60" t="s">
        <v>2968</v>
      </c>
      <c r="G399" s="48">
        <v>83</v>
      </c>
      <c r="H399" s="42" t="s">
        <v>1883</v>
      </c>
      <c r="I399" s="42" t="s">
        <v>3032</v>
      </c>
      <c r="J399" s="42"/>
      <c r="K399" s="42" t="s">
        <v>234</v>
      </c>
      <c r="L399" s="42" t="s">
        <v>212</v>
      </c>
      <c r="M399" s="45">
        <v>0.02</v>
      </c>
      <c r="N399" s="43">
        <v>7166</v>
      </c>
      <c r="O399" s="15"/>
      <c r="P399" s="23">
        <v>5.1000000000058208</v>
      </c>
      <c r="Q399" s="24">
        <v>0</v>
      </c>
      <c r="R399" s="24">
        <v>0</v>
      </c>
      <c r="S399" s="25">
        <f t="shared" si="58"/>
        <v>5.1000000000058208</v>
      </c>
      <c r="T399" s="26">
        <f t="shared" si="59"/>
        <v>0</v>
      </c>
      <c r="U399" s="45">
        <v>0</v>
      </c>
      <c r="V399" s="24">
        <v>0</v>
      </c>
      <c r="W399" s="27">
        <f t="shared" si="56"/>
        <v>0</v>
      </c>
      <c r="X399" s="28">
        <f t="shared" si="60"/>
        <v>0</v>
      </c>
      <c r="Y399" s="17">
        <v>0.11940000000000001</v>
      </c>
      <c r="Z399" s="152">
        <f t="shared" si="57"/>
        <v>0</v>
      </c>
      <c r="AA399" s="45">
        <v>0</v>
      </c>
      <c r="AB399" s="28">
        <f t="shared" si="61"/>
        <v>0</v>
      </c>
      <c r="AC399" s="15"/>
    </row>
    <row r="400" spans="1:29" x14ac:dyDescent="0.3">
      <c r="A400" s="14" t="s">
        <v>271</v>
      </c>
      <c r="B400" s="42" t="s">
        <v>2924</v>
      </c>
      <c r="C400" s="42" t="s">
        <v>228</v>
      </c>
      <c r="D400" s="42" t="s">
        <v>235</v>
      </c>
      <c r="E400" s="60" t="s">
        <v>2873</v>
      </c>
      <c r="F400" s="60" t="s">
        <v>2873</v>
      </c>
      <c r="G400" s="48">
        <v>83</v>
      </c>
      <c r="H400" s="42" t="s">
        <v>1883</v>
      </c>
      <c r="I400" s="42" t="s">
        <v>3033</v>
      </c>
      <c r="J400" s="42"/>
      <c r="K400" s="42" t="s">
        <v>234</v>
      </c>
      <c r="L400" s="42" t="s">
        <v>212</v>
      </c>
      <c r="M400" s="45">
        <v>0.02</v>
      </c>
      <c r="N400" s="43">
        <v>7848</v>
      </c>
      <c r="O400" s="15"/>
      <c r="P400" s="23">
        <v>16125.730000000005</v>
      </c>
      <c r="Q400" s="24">
        <v>0</v>
      </c>
      <c r="R400" s="24">
        <v>0</v>
      </c>
      <c r="S400" s="25">
        <f t="shared" si="58"/>
        <v>16125.730000000005</v>
      </c>
      <c r="T400" s="26">
        <f t="shared" si="59"/>
        <v>0</v>
      </c>
      <c r="U400" s="45">
        <v>0</v>
      </c>
      <c r="V400" s="24">
        <v>0</v>
      </c>
      <c r="W400" s="27">
        <f t="shared" si="56"/>
        <v>0</v>
      </c>
      <c r="X400" s="28">
        <f t="shared" si="60"/>
        <v>0</v>
      </c>
      <c r="Y400" s="17">
        <v>0.11940000000000001</v>
      </c>
      <c r="Z400" s="152">
        <f t="shared" si="57"/>
        <v>0</v>
      </c>
      <c r="AA400" s="45">
        <v>0</v>
      </c>
      <c r="AB400" s="28">
        <f t="shared" si="61"/>
        <v>0</v>
      </c>
      <c r="AC400" s="15"/>
    </row>
    <row r="401" spans="1:29" x14ac:dyDescent="0.3">
      <c r="A401" s="14" t="s">
        <v>271</v>
      </c>
      <c r="B401" s="42" t="s">
        <v>2924</v>
      </c>
      <c r="C401" s="42" t="s">
        <v>228</v>
      </c>
      <c r="D401" s="42" t="s">
        <v>235</v>
      </c>
      <c r="E401" s="60" t="s">
        <v>2873</v>
      </c>
      <c r="F401" s="60" t="s">
        <v>2873</v>
      </c>
      <c r="G401" s="48">
        <v>83</v>
      </c>
      <c r="H401" s="42" t="s">
        <v>1883</v>
      </c>
      <c r="I401" s="42" t="s">
        <v>2873</v>
      </c>
      <c r="J401" s="42"/>
      <c r="K401" s="42" t="s">
        <v>234</v>
      </c>
      <c r="L401" s="42" t="s">
        <v>212</v>
      </c>
      <c r="M401" s="45">
        <v>0.02</v>
      </c>
      <c r="N401" s="43">
        <v>7689</v>
      </c>
      <c r="O401" s="15"/>
      <c r="P401" s="23">
        <v>19070.239999999991</v>
      </c>
      <c r="Q401" s="24">
        <v>0</v>
      </c>
      <c r="R401" s="24">
        <v>0</v>
      </c>
      <c r="S401" s="25">
        <f t="shared" si="58"/>
        <v>19070.239999999991</v>
      </c>
      <c r="T401" s="26">
        <f t="shared" si="59"/>
        <v>0</v>
      </c>
      <c r="U401" s="45">
        <v>0</v>
      </c>
      <c r="V401" s="24">
        <v>0</v>
      </c>
      <c r="W401" s="27">
        <f t="shared" si="56"/>
        <v>0</v>
      </c>
      <c r="X401" s="28">
        <f t="shared" si="60"/>
        <v>0</v>
      </c>
      <c r="Y401" s="17">
        <v>0.11940000000000001</v>
      </c>
      <c r="Z401" s="152">
        <f t="shared" si="57"/>
        <v>0</v>
      </c>
      <c r="AA401" s="45">
        <v>0</v>
      </c>
      <c r="AB401" s="28">
        <f t="shared" si="61"/>
        <v>0</v>
      </c>
      <c r="AC401" s="15"/>
    </row>
    <row r="402" spans="1:29" x14ac:dyDescent="0.3">
      <c r="A402" s="14" t="s">
        <v>271</v>
      </c>
      <c r="B402" s="42" t="s">
        <v>2924</v>
      </c>
      <c r="C402" s="42" t="s">
        <v>228</v>
      </c>
      <c r="D402" s="42" t="s">
        <v>229</v>
      </c>
      <c r="E402" s="60" t="s">
        <v>3029</v>
      </c>
      <c r="F402" s="60" t="s">
        <v>3029</v>
      </c>
      <c r="G402" s="48">
        <v>83</v>
      </c>
      <c r="H402" s="42" t="s">
        <v>1883</v>
      </c>
      <c r="I402" s="42" t="s">
        <v>3034</v>
      </c>
      <c r="J402" s="42"/>
      <c r="K402" s="42" t="s">
        <v>234</v>
      </c>
      <c r="L402" s="42" t="s">
        <v>337</v>
      </c>
      <c r="M402" s="45">
        <v>0</v>
      </c>
      <c r="N402" s="43">
        <v>7916</v>
      </c>
      <c r="O402" s="15"/>
      <c r="P402" s="23">
        <v>4611.83</v>
      </c>
      <c r="Q402" s="24">
        <v>0</v>
      </c>
      <c r="R402" s="24">
        <v>0</v>
      </c>
      <c r="S402" s="25">
        <f t="shared" si="58"/>
        <v>4611.83</v>
      </c>
      <c r="T402" s="26">
        <f t="shared" si="59"/>
        <v>0</v>
      </c>
      <c r="U402" s="45">
        <v>0</v>
      </c>
      <c r="V402" s="24">
        <v>0</v>
      </c>
      <c r="W402" s="27">
        <f t="shared" si="56"/>
        <v>0</v>
      </c>
      <c r="X402" s="28">
        <f t="shared" si="60"/>
        <v>0</v>
      </c>
      <c r="Y402" s="17">
        <v>0.11940000000000001</v>
      </c>
      <c r="Z402" s="152">
        <f t="shared" si="57"/>
        <v>0</v>
      </c>
      <c r="AA402" s="45">
        <v>0</v>
      </c>
      <c r="AB402" s="28">
        <f t="shared" si="61"/>
        <v>0</v>
      </c>
      <c r="AC402" s="15"/>
    </row>
    <row r="403" spans="1:29" x14ac:dyDescent="0.3">
      <c r="A403" s="14" t="s">
        <v>271</v>
      </c>
      <c r="B403" s="42" t="s">
        <v>2924</v>
      </c>
      <c r="C403" s="42" t="s">
        <v>228</v>
      </c>
      <c r="D403" s="42" t="s">
        <v>3012</v>
      </c>
      <c r="E403" s="60" t="s">
        <v>3035</v>
      </c>
      <c r="F403" s="60" t="s">
        <v>3035</v>
      </c>
      <c r="G403" s="48">
        <v>83</v>
      </c>
      <c r="H403" s="42" t="s">
        <v>1883</v>
      </c>
      <c r="I403" s="42" t="s">
        <v>3036</v>
      </c>
      <c r="J403" s="42"/>
      <c r="K403" s="42" t="s">
        <v>234</v>
      </c>
      <c r="L403" s="42" t="s">
        <v>212</v>
      </c>
      <c r="M403" s="45">
        <v>0.01</v>
      </c>
      <c r="N403" s="43">
        <v>7757</v>
      </c>
      <c r="O403" s="15"/>
      <c r="P403" s="23">
        <v>752.50000000000364</v>
      </c>
      <c r="Q403" s="24">
        <v>0</v>
      </c>
      <c r="R403" s="24">
        <v>0</v>
      </c>
      <c r="S403" s="25">
        <f t="shared" si="58"/>
        <v>752.50000000000364</v>
      </c>
      <c r="T403" s="26">
        <f t="shared" si="59"/>
        <v>0</v>
      </c>
      <c r="U403" s="45">
        <v>0</v>
      </c>
      <c r="V403" s="24">
        <v>0</v>
      </c>
      <c r="W403" s="27">
        <f t="shared" si="56"/>
        <v>0</v>
      </c>
      <c r="X403" s="28">
        <f t="shared" si="60"/>
        <v>0</v>
      </c>
      <c r="Y403" s="17">
        <v>0.11940000000000001</v>
      </c>
      <c r="Z403" s="152">
        <f t="shared" si="57"/>
        <v>0</v>
      </c>
      <c r="AA403" s="45">
        <v>0</v>
      </c>
      <c r="AB403" s="28">
        <f t="shared" si="61"/>
        <v>0</v>
      </c>
      <c r="AC403" s="15"/>
    </row>
    <row r="404" spans="1:29" x14ac:dyDescent="0.3">
      <c r="A404" s="14" t="s">
        <v>271</v>
      </c>
      <c r="B404" s="42" t="s">
        <v>2924</v>
      </c>
      <c r="C404" s="42" t="s">
        <v>228</v>
      </c>
      <c r="D404" s="42" t="s">
        <v>229</v>
      </c>
      <c r="E404" s="60" t="s">
        <v>3037</v>
      </c>
      <c r="F404" s="60" t="s">
        <v>3037</v>
      </c>
      <c r="G404" s="48">
        <v>83</v>
      </c>
      <c r="H404" s="42" t="s">
        <v>1883</v>
      </c>
      <c r="I404" s="42" t="s">
        <v>3037</v>
      </c>
      <c r="J404" s="42"/>
      <c r="K404" s="42" t="s">
        <v>234</v>
      </c>
      <c r="L404" s="42" t="s">
        <v>212</v>
      </c>
      <c r="M404" s="45">
        <v>0.03</v>
      </c>
      <c r="N404" s="43">
        <v>127</v>
      </c>
      <c r="O404" s="15"/>
      <c r="P404" s="23">
        <v>10300</v>
      </c>
      <c r="Q404" s="24">
        <v>0</v>
      </c>
      <c r="R404" s="24">
        <v>0</v>
      </c>
      <c r="S404" s="25">
        <f t="shared" si="58"/>
        <v>10300</v>
      </c>
      <c r="T404" s="26">
        <f t="shared" si="59"/>
        <v>0</v>
      </c>
      <c r="U404" s="45">
        <v>0</v>
      </c>
      <c r="V404" s="24">
        <v>0</v>
      </c>
      <c r="W404" s="27">
        <f t="shared" si="56"/>
        <v>0</v>
      </c>
      <c r="X404" s="28">
        <f t="shared" si="60"/>
        <v>0</v>
      </c>
      <c r="Y404" s="17">
        <v>0.11940000000000001</v>
      </c>
      <c r="Z404" s="152">
        <f t="shared" si="57"/>
        <v>0</v>
      </c>
      <c r="AA404" s="45">
        <v>0</v>
      </c>
      <c r="AB404" s="28">
        <f t="shared" si="61"/>
        <v>0</v>
      </c>
      <c r="AC404" s="15"/>
    </row>
    <row r="405" spans="1:29" x14ac:dyDescent="0.3">
      <c r="A405" s="14" t="s">
        <v>271</v>
      </c>
      <c r="B405" s="42" t="s">
        <v>2924</v>
      </c>
      <c r="C405" s="42" t="s">
        <v>228</v>
      </c>
      <c r="D405" s="42" t="s">
        <v>3012</v>
      </c>
      <c r="E405" s="60" t="s">
        <v>3038</v>
      </c>
      <c r="F405" s="60" t="s">
        <v>3038</v>
      </c>
      <c r="G405" s="48">
        <v>83</v>
      </c>
      <c r="H405" s="42" t="s">
        <v>1883</v>
      </c>
      <c r="I405" s="42" t="s">
        <v>3039</v>
      </c>
      <c r="J405" s="42"/>
      <c r="K405" s="42" t="s">
        <v>234</v>
      </c>
      <c r="L405" s="42" t="s">
        <v>337</v>
      </c>
      <c r="M405" s="45">
        <v>0</v>
      </c>
      <c r="N405" s="43">
        <v>7154</v>
      </c>
      <c r="O405" s="15"/>
      <c r="P405" s="23">
        <v>2670.2</v>
      </c>
      <c r="Q405" s="24">
        <v>0</v>
      </c>
      <c r="R405" s="24">
        <v>0</v>
      </c>
      <c r="S405" s="25">
        <f t="shared" si="58"/>
        <v>2670.2</v>
      </c>
      <c r="T405" s="26">
        <f t="shared" si="59"/>
        <v>0</v>
      </c>
      <c r="U405" s="45">
        <v>0</v>
      </c>
      <c r="V405" s="24">
        <v>0</v>
      </c>
      <c r="W405" s="27">
        <f t="shared" si="56"/>
        <v>0</v>
      </c>
      <c r="X405" s="28">
        <f t="shared" si="60"/>
        <v>0</v>
      </c>
      <c r="Y405" s="17">
        <v>0.11940000000000001</v>
      </c>
      <c r="Z405" s="152">
        <f t="shared" si="57"/>
        <v>0</v>
      </c>
      <c r="AA405" s="45">
        <v>0</v>
      </c>
      <c r="AB405" s="28">
        <f t="shared" si="61"/>
        <v>0</v>
      </c>
      <c r="AC405" s="15"/>
    </row>
    <row r="406" spans="1:29" x14ac:dyDescent="0.3">
      <c r="A406" s="14" t="s">
        <v>271</v>
      </c>
      <c r="B406" s="42" t="s">
        <v>2924</v>
      </c>
      <c r="C406" s="42" t="s">
        <v>228</v>
      </c>
      <c r="D406" s="42" t="s">
        <v>330</v>
      </c>
      <c r="E406" s="60" t="s">
        <v>3040</v>
      </c>
      <c r="F406" s="60" t="s">
        <v>3040</v>
      </c>
      <c r="G406" s="48">
        <v>83</v>
      </c>
      <c r="H406" s="42" t="s">
        <v>1883</v>
      </c>
      <c r="I406" s="42" t="s">
        <v>3040</v>
      </c>
      <c r="J406" s="42"/>
      <c r="K406" s="42" t="s">
        <v>234</v>
      </c>
      <c r="L406" s="42" t="s">
        <v>337</v>
      </c>
      <c r="M406" s="45">
        <v>0</v>
      </c>
      <c r="N406" s="43">
        <v>7873</v>
      </c>
      <c r="O406" s="15"/>
      <c r="P406" s="23">
        <v>5232.1000000000004</v>
      </c>
      <c r="Q406" s="24">
        <v>0</v>
      </c>
      <c r="R406" s="24">
        <v>0</v>
      </c>
      <c r="S406" s="25">
        <f t="shared" si="58"/>
        <v>5232.1000000000004</v>
      </c>
      <c r="T406" s="26">
        <f t="shared" si="59"/>
        <v>0</v>
      </c>
      <c r="U406" s="45">
        <v>0</v>
      </c>
      <c r="V406" s="24">
        <v>0</v>
      </c>
      <c r="W406" s="27">
        <f t="shared" si="56"/>
        <v>0</v>
      </c>
      <c r="X406" s="28">
        <f t="shared" si="60"/>
        <v>0</v>
      </c>
      <c r="Y406" s="17">
        <v>0.11940000000000001</v>
      </c>
      <c r="Z406" s="152">
        <f t="shared" si="57"/>
        <v>0</v>
      </c>
      <c r="AA406" s="45">
        <v>0</v>
      </c>
      <c r="AB406" s="28">
        <f t="shared" si="61"/>
        <v>0</v>
      </c>
      <c r="AC406" s="15"/>
    </row>
    <row r="407" spans="1:29" x14ac:dyDescent="0.3">
      <c r="A407" s="14" t="s">
        <v>271</v>
      </c>
      <c r="B407" s="42" t="s">
        <v>206</v>
      </c>
      <c r="C407" s="42" t="s">
        <v>228</v>
      </c>
      <c r="D407" s="42" t="s">
        <v>246</v>
      </c>
      <c r="E407" s="60" t="s">
        <v>3041</v>
      </c>
      <c r="F407" s="60" t="s">
        <v>3042</v>
      </c>
      <c r="G407" s="48">
        <v>83</v>
      </c>
      <c r="H407" s="42" t="s">
        <v>1883</v>
      </c>
      <c r="I407" s="42" t="s">
        <v>3043</v>
      </c>
      <c r="J407" s="42"/>
      <c r="K407" s="42" t="s">
        <v>234</v>
      </c>
      <c r="L407" s="42" t="s">
        <v>212</v>
      </c>
      <c r="M407" s="45">
        <v>0.02</v>
      </c>
      <c r="N407" s="43">
        <v>7737</v>
      </c>
      <c r="O407" s="15"/>
      <c r="P407" s="23">
        <v>7199.9200000000092</v>
      </c>
      <c r="Q407" s="24">
        <v>0</v>
      </c>
      <c r="R407" s="24">
        <v>0</v>
      </c>
      <c r="S407" s="25">
        <f t="shared" si="58"/>
        <v>7199.9200000000092</v>
      </c>
      <c r="T407" s="26">
        <f t="shared" si="59"/>
        <v>0</v>
      </c>
      <c r="U407" s="45">
        <v>0</v>
      </c>
      <c r="V407" s="24">
        <v>0</v>
      </c>
      <c r="W407" s="27">
        <f t="shared" si="56"/>
        <v>0</v>
      </c>
      <c r="X407" s="28">
        <f t="shared" si="60"/>
        <v>0</v>
      </c>
      <c r="Y407" s="17">
        <v>0.11940000000000001</v>
      </c>
      <c r="Z407" s="152">
        <f t="shared" si="57"/>
        <v>0</v>
      </c>
      <c r="AA407" s="45">
        <v>0</v>
      </c>
      <c r="AB407" s="28">
        <f t="shared" si="61"/>
        <v>0</v>
      </c>
      <c r="AC407" s="15"/>
    </row>
    <row r="408" spans="1:29" x14ac:dyDescent="0.3">
      <c r="A408" s="14" t="s">
        <v>271</v>
      </c>
      <c r="B408" s="42" t="s">
        <v>2924</v>
      </c>
      <c r="C408" s="42" t="s">
        <v>1653</v>
      </c>
      <c r="D408" s="42" t="s">
        <v>3044</v>
      </c>
      <c r="E408" s="60" t="s">
        <v>3045</v>
      </c>
      <c r="F408" s="60" t="s">
        <v>3046</v>
      </c>
      <c r="G408" s="48">
        <v>83</v>
      </c>
      <c r="H408" s="42" t="s">
        <v>1883</v>
      </c>
      <c r="I408" s="42" t="s">
        <v>3047</v>
      </c>
      <c r="J408" s="42"/>
      <c r="K408" s="42" t="s">
        <v>234</v>
      </c>
      <c r="L408" s="42" t="s">
        <v>212</v>
      </c>
      <c r="M408" s="45">
        <v>7.0000000000000007E-2</v>
      </c>
      <c r="N408" s="43">
        <v>7849</v>
      </c>
      <c r="O408" s="15"/>
      <c r="P408" s="23">
        <v>211806.5</v>
      </c>
      <c r="Q408" s="24">
        <v>0</v>
      </c>
      <c r="R408" s="24">
        <v>0</v>
      </c>
      <c r="S408" s="25">
        <f t="shared" si="58"/>
        <v>211806.5</v>
      </c>
      <c r="T408" s="26">
        <f t="shared" si="59"/>
        <v>0</v>
      </c>
      <c r="U408" s="45">
        <v>0</v>
      </c>
      <c r="V408" s="24">
        <v>0</v>
      </c>
      <c r="W408" s="27">
        <f t="shared" si="56"/>
        <v>0</v>
      </c>
      <c r="X408" s="28">
        <f t="shared" si="60"/>
        <v>0</v>
      </c>
      <c r="Y408" s="17">
        <v>0.11940000000000001</v>
      </c>
      <c r="Z408" s="152">
        <f t="shared" si="57"/>
        <v>0</v>
      </c>
      <c r="AA408" s="45">
        <v>0</v>
      </c>
      <c r="AB408" s="28">
        <f t="shared" si="61"/>
        <v>0</v>
      </c>
      <c r="AC408" s="15"/>
    </row>
    <row r="409" spans="1:29" x14ac:dyDescent="0.3">
      <c r="A409" s="14" t="s">
        <v>271</v>
      </c>
      <c r="B409" s="42" t="s">
        <v>2924</v>
      </c>
      <c r="C409" s="42" t="s">
        <v>228</v>
      </c>
      <c r="D409" s="42" t="s">
        <v>3048</v>
      </c>
      <c r="E409" s="60" t="s">
        <v>3049</v>
      </c>
      <c r="F409" s="60" t="s">
        <v>3049</v>
      </c>
      <c r="G409" s="48">
        <v>83</v>
      </c>
      <c r="H409" s="42" t="s">
        <v>1883</v>
      </c>
      <c r="I409" s="42" t="s">
        <v>3049</v>
      </c>
      <c r="J409" s="42"/>
      <c r="K409" s="42" t="s">
        <v>234</v>
      </c>
      <c r="L409" s="42" t="s">
        <v>337</v>
      </c>
      <c r="M409" s="45">
        <v>0</v>
      </c>
      <c r="N409" s="43">
        <v>7183</v>
      </c>
      <c r="O409" s="15"/>
      <c r="P409" s="23">
        <v>9406.5000000000036</v>
      </c>
      <c r="Q409" s="24">
        <v>0</v>
      </c>
      <c r="R409" s="24">
        <v>0</v>
      </c>
      <c r="S409" s="25">
        <f t="shared" si="58"/>
        <v>9406.5000000000036</v>
      </c>
      <c r="T409" s="26">
        <f t="shared" si="59"/>
        <v>0</v>
      </c>
      <c r="U409" s="45">
        <v>0</v>
      </c>
      <c r="V409" s="24">
        <v>0</v>
      </c>
      <c r="W409" s="27">
        <f t="shared" si="56"/>
        <v>0</v>
      </c>
      <c r="X409" s="28">
        <f t="shared" si="60"/>
        <v>0</v>
      </c>
      <c r="Y409" s="17">
        <v>0.11940000000000001</v>
      </c>
      <c r="Z409" s="152">
        <f t="shared" si="57"/>
        <v>0</v>
      </c>
      <c r="AA409" s="45">
        <v>0</v>
      </c>
      <c r="AB409" s="28">
        <f t="shared" si="61"/>
        <v>0</v>
      </c>
      <c r="AC409" s="15"/>
    </row>
    <row r="410" spans="1:29" x14ac:dyDescent="0.3">
      <c r="A410" s="14" t="s">
        <v>271</v>
      </c>
      <c r="B410" s="42" t="s">
        <v>2924</v>
      </c>
      <c r="C410" s="42" t="s">
        <v>228</v>
      </c>
      <c r="D410" s="42" t="s">
        <v>330</v>
      </c>
      <c r="E410" s="60" t="s">
        <v>3050</v>
      </c>
      <c r="F410" s="60" t="s">
        <v>3050</v>
      </c>
      <c r="G410" s="48">
        <v>83</v>
      </c>
      <c r="H410" s="42" t="s">
        <v>1883</v>
      </c>
      <c r="I410" s="42" t="s">
        <v>3051</v>
      </c>
      <c r="J410" s="42"/>
      <c r="K410" s="42" t="s">
        <v>234</v>
      </c>
      <c r="L410" s="42" t="s">
        <v>337</v>
      </c>
      <c r="M410" s="45">
        <v>0</v>
      </c>
      <c r="N410" s="43">
        <v>7120</v>
      </c>
      <c r="O410" s="15"/>
      <c r="P410" s="23">
        <v>15073.600400000003</v>
      </c>
      <c r="Q410" s="24">
        <v>0</v>
      </c>
      <c r="R410" s="24">
        <v>0</v>
      </c>
      <c r="S410" s="25">
        <f t="shared" si="58"/>
        <v>15073.600400000003</v>
      </c>
      <c r="T410" s="26">
        <f t="shared" si="59"/>
        <v>0</v>
      </c>
      <c r="U410" s="45">
        <v>0</v>
      </c>
      <c r="V410" s="24">
        <v>0</v>
      </c>
      <c r="W410" s="27">
        <f t="shared" si="56"/>
        <v>0</v>
      </c>
      <c r="X410" s="28">
        <f t="shared" si="60"/>
        <v>0</v>
      </c>
      <c r="Y410" s="17">
        <v>0.11940000000000001</v>
      </c>
      <c r="Z410" s="152">
        <f t="shared" si="57"/>
        <v>0</v>
      </c>
      <c r="AA410" s="45">
        <v>0</v>
      </c>
      <c r="AB410" s="28">
        <f t="shared" si="61"/>
        <v>0</v>
      </c>
      <c r="AC410" s="15"/>
    </row>
    <row r="411" spans="1:29" x14ac:dyDescent="0.3">
      <c r="A411" s="14" t="s">
        <v>271</v>
      </c>
      <c r="B411" s="42" t="s">
        <v>2924</v>
      </c>
      <c r="C411" s="42" t="s">
        <v>228</v>
      </c>
      <c r="D411" s="42" t="s">
        <v>246</v>
      </c>
      <c r="E411" s="60" t="s">
        <v>3052</v>
      </c>
      <c r="F411" s="60" t="s">
        <v>3052</v>
      </c>
      <c r="G411" s="48">
        <v>83</v>
      </c>
      <c r="H411" s="42" t="s">
        <v>1883</v>
      </c>
      <c r="I411" s="42" t="s">
        <v>3053</v>
      </c>
      <c r="J411" s="42"/>
      <c r="K411" s="42" t="s">
        <v>234</v>
      </c>
      <c r="L411" s="42" t="s">
        <v>212</v>
      </c>
      <c r="M411" s="45">
        <v>0.02</v>
      </c>
      <c r="N411" s="43">
        <v>137</v>
      </c>
      <c r="O411" s="15"/>
      <c r="P411" s="23">
        <v>19837.599999999999</v>
      </c>
      <c r="Q411" s="24">
        <v>0</v>
      </c>
      <c r="R411" s="24">
        <v>0</v>
      </c>
      <c r="S411" s="25">
        <f t="shared" si="58"/>
        <v>19837.599999999999</v>
      </c>
      <c r="T411" s="26">
        <f t="shared" si="59"/>
        <v>0</v>
      </c>
      <c r="U411" s="45">
        <v>0</v>
      </c>
      <c r="V411" s="24">
        <v>0</v>
      </c>
      <c r="W411" s="27">
        <f t="shared" si="56"/>
        <v>0</v>
      </c>
      <c r="X411" s="28">
        <f t="shared" si="60"/>
        <v>0</v>
      </c>
      <c r="Y411" s="17">
        <v>0.11940000000000001</v>
      </c>
      <c r="Z411" s="152">
        <f t="shared" si="57"/>
        <v>0</v>
      </c>
      <c r="AA411" s="45">
        <v>0</v>
      </c>
      <c r="AB411" s="28">
        <f t="shared" si="61"/>
        <v>0</v>
      </c>
      <c r="AC411" s="15"/>
    </row>
    <row r="412" spans="1:29" x14ac:dyDescent="0.3">
      <c r="A412" s="14" t="s">
        <v>271</v>
      </c>
      <c r="B412" s="42" t="s">
        <v>2924</v>
      </c>
      <c r="C412" s="42" t="s">
        <v>228</v>
      </c>
      <c r="D412" s="42" t="s">
        <v>246</v>
      </c>
      <c r="E412" s="60" t="s">
        <v>3054</v>
      </c>
      <c r="F412" s="60" t="s">
        <v>3054</v>
      </c>
      <c r="G412" s="48">
        <v>83</v>
      </c>
      <c r="H412" s="42" t="s">
        <v>1883</v>
      </c>
      <c r="I412" s="42" t="s">
        <v>3055</v>
      </c>
      <c r="J412" s="42"/>
      <c r="K412" s="42" t="s">
        <v>234</v>
      </c>
      <c r="L412" s="42" t="s">
        <v>337</v>
      </c>
      <c r="M412" s="45">
        <v>0</v>
      </c>
      <c r="N412" s="43">
        <v>7762</v>
      </c>
      <c r="O412" s="15"/>
      <c r="P412" s="23">
        <v>7007.600000000004</v>
      </c>
      <c r="Q412" s="24">
        <v>0</v>
      </c>
      <c r="R412" s="24">
        <v>0</v>
      </c>
      <c r="S412" s="25">
        <f t="shared" si="58"/>
        <v>7007.600000000004</v>
      </c>
      <c r="T412" s="26">
        <f t="shared" si="59"/>
        <v>0</v>
      </c>
      <c r="U412" s="45">
        <v>0</v>
      </c>
      <c r="V412" s="24">
        <v>0</v>
      </c>
      <c r="W412" s="27">
        <f t="shared" si="56"/>
        <v>0</v>
      </c>
      <c r="X412" s="28">
        <f t="shared" si="60"/>
        <v>0</v>
      </c>
      <c r="Y412" s="17">
        <v>0.11940000000000001</v>
      </c>
      <c r="Z412" s="152">
        <f t="shared" si="57"/>
        <v>0</v>
      </c>
      <c r="AA412" s="45">
        <v>0</v>
      </c>
      <c r="AB412" s="28">
        <f t="shared" si="61"/>
        <v>0</v>
      </c>
      <c r="AC412" s="15"/>
    </row>
    <row r="413" spans="1:29" x14ac:dyDescent="0.3">
      <c r="A413" s="14" t="s">
        <v>271</v>
      </c>
      <c r="B413" s="42" t="s">
        <v>206</v>
      </c>
      <c r="C413" s="42" t="s">
        <v>207</v>
      </c>
      <c r="D413" s="42" t="s">
        <v>250</v>
      </c>
      <c r="E413" s="60" t="s">
        <v>3056</v>
      </c>
      <c r="F413" s="60" t="s">
        <v>3057</v>
      </c>
      <c r="G413" s="48">
        <v>83</v>
      </c>
      <c r="H413" s="42" t="s">
        <v>1883</v>
      </c>
      <c r="I413" s="42" t="s">
        <v>3058</v>
      </c>
      <c r="J413" s="42"/>
      <c r="K413" s="42" t="s">
        <v>234</v>
      </c>
      <c r="L413" s="42" t="s">
        <v>337</v>
      </c>
      <c r="M413" s="45">
        <v>0</v>
      </c>
      <c r="N413" s="43">
        <v>7446</v>
      </c>
      <c r="O413" s="15"/>
      <c r="P413" s="23">
        <v>38327.910000000003</v>
      </c>
      <c r="Q413" s="24">
        <v>0</v>
      </c>
      <c r="R413" s="24">
        <v>0</v>
      </c>
      <c r="S413" s="25">
        <f t="shared" si="58"/>
        <v>38327.910000000003</v>
      </c>
      <c r="T413" s="26">
        <f t="shared" si="59"/>
        <v>0</v>
      </c>
      <c r="U413" s="45">
        <v>0</v>
      </c>
      <c r="V413" s="24">
        <v>0</v>
      </c>
      <c r="W413" s="27">
        <f t="shared" si="56"/>
        <v>0</v>
      </c>
      <c r="X413" s="28">
        <f t="shared" si="60"/>
        <v>0</v>
      </c>
      <c r="Y413" s="17">
        <v>0.11940000000000001</v>
      </c>
      <c r="Z413" s="152">
        <f t="shared" si="57"/>
        <v>0</v>
      </c>
      <c r="AA413" s="45">
        <v>0</v>
      </c>
      <c r="AB413" s="28">
        <f t="shared" si="61"/>
        <v>0</v>
      </c>
      <c r="AC413" s="15"/>
    </row>
    <row r="414" spans="1:29" x14ac:dyDescent="0.3">
      <c r="A414" s="14" t="s">
        <v>271</v>
      </c>
      <c r="B414" s="42" t="s">
        <v>206</v>
      </c>
      <c r="C414" s="42" t="s">
        <v>228</v>
      </c>
      <c r="D414" s="42" t="s">
        <v>330</v>
      </c>
      <c r="E414" s="60" t="s">
        <v>3059</v>
      </c>
      <c r="F414" s="60" t="s">
        <v>3060</v>
      </c>
      <c r="G414" s="48">
        <v>83</v>
      </c>
      <c r="H414" s="42" t="s">
        <v>1883</v>
      </c>
      <c r="I414" s="42" t="s">
        <v>3061</v>
      </c>
      <c r="J414" s="42"/>
      <c r="K414" s="42" t="s">
        <v>234</v>
      </c>
      <c r="L414" s="42" t="s">
        <v>337</v>
      </c>
      <c r="M414" s="45">
        <v>0</v>
      </c>
      <c r="N414" s="43">
        <v>7265</v>
      </c>
      <c r="O414" s="15"/>
      <c r="P414" s="23">
        <v>28840.949999999997</v>
      </c>
      <c r="Q414" s="24">
        <v>0</v>
      </c>
      <c r="R414" s="24">
        <v>0</v>
      </c>
      <c r="S414" s="25">
        <f t="shared" si="58"/>
        <v>28840.949999999997</v>
      </c>
      <c r="T414" s="26">
        <f t="shared" si="59"/>
        <v>0</v>
      </c>
      <c r="U414" s="45">
        <v>0</v>
      </c>
      <c r="V414" s="24">
        <v>0</v>
      </c>
      <c r="W414" s="27">
        <f t="shared" si="56"/>
        <v>0</v>
      </c>
      <c r="X414" s="28">
        <f t="shared" si="60"/>
        <v>0</v>
      </c>
      <c r="Y414" s="17">
        <v>0.11940000000000001</v>
      </c>
      <c r="Z414" s="152">
        <f t="shared" si="57"/>
        <v>0</v>
      </c>
      <c r="AA414" s="45">
        <v>0</v>
      </c>
      <c r="AB414" s="28">
        <f t="shared" si="61"/>
        <v>0</v>
      </c>
      <c r="AC414" s="15"/>
    </row>
    <row r="415" spans="1:29" x14ac:dyDescent="0.3">
      <c r="A415" s="14" t="s">
        <v>271</v>
      </c>
      <c r="B415" s="42" t="s">
        <v>2924</v>
      </c>
      <c r="C415" s="42" t="s">
        <v>1653</v>
      </c>
      <c r="D415" s="42" t="s">
        <v>3062</v>
      </c>
      <c r="E415" s="60" t="s">
        <v>3063</v>
      </c>
      <c r="F415" s="60" t="s">
        <v>3063</v>
      </c>
      <c r="G415" s="48">
        <v>83</v>
      </c>
      <c r="H415" s="42" t="s">
        <v>1883</v>
      </c>
      <c r="I415" s="42" t="s">
        <v>2923</v>
      </c>
      <c r="J415" s="42"/>
      <c r="K415" s="42" t="s">
        <v>234</v>
      </c>
      <c r="L415" s="42" t="s">
        <v>212</v>
      </c>
      <c r="M415" s="45">
        <v>0.04</v>
      </c>
      <c r="N415" s="43">
        <v>7276</v>
      </c>
      <c r="O415" s="15"/>
      <c r="P415" s="23">
        <v>0</v>
      </c>
      <c r="Q415" s="24">
        <v>0</v>
      </c>
      <c r="R415" s="24">
        <v>0</v>
      </c>
      <c r="S415" s="25">
        <f t="shared" si="58"/>
        <v>0</v>
      </c>
      <c r="T415" s="26">
        <f t="shared" si="59"/>
        <v>0</v>
      </c>
      <c r="U415" s="45">
        <v>0</v>
      </c>
      <c r="V415" s="24">
        <v>0</v>
      </c>
      <c r="W415" s="27">
        <f t="shared" si="56"/>
        <v>0</v>
      </c>
      <c r="X415" s="28">
        <f t="shared" si="60"/>
        <v>0</v>
      </c>
      <c r="Y415" s="17">
        <v>0.11940000000000001</v>
      </c>
      <c r="Z415" s="152">
        <f t="shared" si="57"/>
        <v>0</v>
      </c>
      <c r="AA415" s="45">
        <v>0</v>
      </c>
      <c r="AB415" s="28">
        <f t="shared" si="61"/>
        <v>0</v>
      </c>
      <c r="AC415" s="15"/>
    </row>
    <row r="416" spans="1:29" x14ac:dyDescent="0.3">
      <c r="A416" s="14" t="s">
        <v>271</v>
      </c>
      <c r="B416" s="42" t="s">
        <v>2924</v>
      </c>
      <c r="C416" s="42" t="s">
        <v>228</v>
      </c>
      <c r="D416" s="42" t="s">
        <v>3012</v>
      </c>
      <c r="E416" s="60" t="s">
        <v>3013</v>
      </c>
      <c r="F416" s="60" t="s">
        <v>3014</v>
      </c>
      <c r="G416" s="48">
        <v>83</v>
      </c>
      <c r="H416" s="42" t="s">
        <v>1883</v>
      </c>
      <c r="I416" s="42" t="s">
        <v>3064</v>
      </c>
      <c r="J416" s="42"/>
      <c r="K416" s="42" t="s">
        <v>234</v>
      </c>
      <c r="L416" s="42" t="s">
        <v>337</v>
      </c>
      <c r="M416" s="45">
        <v>0</v>
      </c>
      <c r="N416" s="43">
        <v>7832</v>
      </c>
      <c r="O416" s="15"/>
      <c r="P416" s="23">
        <v>35655</v>
      </c>
      <c r="Q416" s="24">
        <v>0</v>
      </c>
      <c r="R416" s="24">
        <v>0</v>
      </c>
      <c r="S416" s="25">
        <f t="shared" si="58"/>
        <v>35655</v>
      </c>
      <c r="T416" s="26">
        <f t="shared" si="59"/>
        <v>0</v>
      </c>
      <c r="U416" s="45">
        <v>0</v>
      </c>
      <c r="V416" s="24">
        <v>0</v>
      </c>
      <c r="W416" s="27">
        <f t="shared" si="56"/>
        <v>0</v>
      </c>
      <c r="X416" s="28">
        <f t="shared" si="60"/>
        <v>0</v>
      </c>
      <c r="Y416" s="17">
        <v>0.11940000000000001</v>
      </c>
      <c r="Z416" s="152">
        <f t="shared" si="57"/>
        <v>0</v>
      </c>
      <c r="AA416" s="45">
        <v>0</v>
      </c>
      <c r="AB416" s="28">
        <f t="shared" si="61"/>
        <v>0</v>
      </c>
      <c r="AC416" s="15"/>
    </row>
    <row r="417" spans="1:29" x14ac:dyDescent="0.3">
      <c r="A417" s="14" t="s">
        <v>271</v>
      </c>
      <c r="B417" s="42" t="s">
        <v>2924</v>
      </c>
      <c r="C417" s="42" t="s">
        <v>228</v>
      </c>
      <c r="D417" s="42" t="s">
        <v>3012</v>
      </c>
      <c r="E417" s="60" t="s">
        <v>3013</v>
      </c>
      <c r="F417" s="60" t="s">
        <v>3014</v>
      </c>
      <c r="G417" s="48">
        <v>83</v>
      </c>
      <c r="H417" s="42" t="s">
        <v>1883</v>
      </c>
      <c r="I417" s="42" t="s">
        <v>3065</v>
      </c>
      <c r="J417" s="42"/>
      <c r="K417" s="42" t="s">
        <v>234</v>
      </c>
      <c r="L417" s="42" t="s">
        <v>337</v>
      </c>
      <c r="M417" s="45">
        <v>0</v>
      </c>
      <c r="N417" s="43">
        <v>7766</v>
      </c>
      <c r="O417" s="15"/>
      <c r="P417" s="23">
        <v>43274.6</v>
      </c>
      <c r="Q417" s="24">
        <v>0</v>
      </c>
      <c r="R417" s="24">
        <v>0</v>
      </c>
      <c r="S417" s="25">
        <f t="shared" si="58"/>
        <v>43274.6</v>
      </c>
      <c r="T417" s="26">
        <f t="shared" si="59"/>
        <v>0</v>
      </c>
      <c r="U417" s="45">
        <v>0</v>
      </c>
      <c r="V417" s="24">
        <v>0</v>
      </c>
      <c r="W417" s="27">
        <f t="shared" si="56"/>
        <v>0</v>
      </c>
      <c r="X417" s="28">
        <f t="shared" si="60"/>
        <v>0</v>
      </c>
      <c r="Y417" s="17">
        <v>0.11940000000000001</v>
      </c>
      <c r="Z417" s="152">
        <f t="shared" si="57"/>
        <v>0</v>
      </c>
      <c r="AA417" s="45">
        <v>0</v>
      </c>
      <c r="AB417" s="28">
        <f t="shared" si="61"/>
        <v>0</v>
      </c>
      <c r="AC417" s="15"/>
    </row>
    <row r="418" spans="1:29" x14ac:dyDescent="0.3">
      <c r="A418" s="14" t="s">
        <v>271</v>
      </c>
      <c r="B418" s="42" t="s">
        <v>2924</v>
      </c>
      <c r="C418" s="42" t="s">
        <v>228</v>
      </c>
      <c r="D418" s="42" t="s">
        <v>330</v>
      </c>
      <c r="E418" s="60" t="s">
        <v>3066</v>
      </c>
      <c r="F418" s="60" t="s">
        <v>3066</v>
      </c>
      <c r="G418" s="48">
        <v>83</v>
      </c>
      <c r="H418" s="42" t="s">
        <v>1883</v>
      </c>
      <c r="I418" s="42" t="s">
        <v>3067</v>
      </c>
      <c r="J418" s="42"/>
      <c r="K418" s="42" t="s">
        <v>234</v>
      </c>
      <c r="L418" s="42" t="s">
        <v>337</v>
      </c>
      <c r="M418" s="45">
        <v>0</v>
      </c>
      <c r="N418" s="43">
        <v>7165</v>
      </c>
      <c r="O418" s="15"/>
      <c r="P418" s="23">
        <v>29602.9</v>
      </c>
      <c r="Q418" s="24">
        <v>0</v>
      </c>
      <c r="R418" s="24">
        <v>0</v>
      </c>
      <c r="S418" s="25">
        <f t="shared" si="58"/>
        <v>29602.9</v>
      </c>
      <c r="T418" s="26">
        <f t="shared" si="59"/>
        <v>0</v>
      </c>
      <c r="U418" s="45">
        <v>0</v>
      </c>
      <c r="V418" s="24">
        <v>0</v>
      </c>
      <c r="W418" s="27">
        <f t="shared" si="56"/>
        <v>0</v>
      </c>
      <c r="X418" s="28">
        <f t="shared" si="60"/>
        <v>0</v>
      </c>
      <c r="Y418" s="17">
        <v>0.11940000000000001</v>
      </c>
      <c r="Z418" s="152">
        <f t="shared" si="57"/>
        <v>0</v>
      </c>
      <c r="AA418" s="45">
        <v>0</v>
      </c>
      <c r="AB418" s="28">
        <f t="shared" si="61"/>
        <v>0</v>
      </c>
      <c r="AC418" s="15"/>
    </row>
    <row r="419" spans="1:29" x14ac:dyDescent="0.3">
      <c r="A419" s="14" t="s">
        <v>271</v>
      </c>
      <c r="B419" s="42" t="s">
        <v>2924</v>
      </c>
      <c r="C419" s="42" t="s">
        <v>228</v>
      </c>
      <c r="D419" s="42" t="s">
        <v>246</v>
      </c>
      <c r="E419" s="60" t="s">
        <v>3068</v>
      </c>
      <c r="F419" s="60" t="s">
        <v>3068</v>
      </c>
      <c r="G419" s="48">
        <v>83</v>
      </c>
      <c r="H419" s="42" t="s">
        <v>1883</v>
      </c>
      <c r="I419" s="42" t="s">
        <v>3068</v>
      </c>
      <c r="J419" s="42"/>
      <c r="K419" s="42" t="s">
        <v>234</v>
      </c>
      <c r="L419" s="42" t="s">
        <v>337</v>
      </c>
      <c r="M419" s="45">
        <v>0</v>
      </c>
      <c r="N419" s="43">
        <v>7624</v>
      </c>
      <c r="O419" s="15"/>
      <c r="P419" s="23">
        <v>52734.799999999988</v>
      </c>
      <c r="Q419" s="24">
        <v>0</v>
      </c>
      <c r="R419" s="24">
        <v>0</v>
      </c>
      <c r="S419" s="25">
        <f t="shared" si="58"/>
        <v>52734.799999999988</v>
      </c>
      <c r="T419" s="26">
        <f t="shared" si="59"/>
        <v>0</v>
      </c>
      <c r="U419" s="45">
        <v>0</v>
      </c>
      <c r="V419" s="24">
        <v>0</v>
      </c>
      <c r="W419" s="27">
        <f t="shared" si="56"/>
        <v>0</v>
      </c>
      <c r="X419" s="28">
        <f t="shared" si="60"/>
        <v>0</v>
      </c>
      <c r="Y419" s="17">
        <v>0.11940000000000001</v>
      </c>
      <c r="Z419" s="152">
        <f t="shared" si="57"/>
        <v>0</v>
      </c>
      <c r="AA419" s="45">
        <v>0</v>
      </c>
      <c r="AB419" s="28">
        <f t="shared" si="61"/>
        <v>0</v>
      </c>
      <c r="AC419" s="15"/>
    </row>
    <row r="420" spans="1:29" x14ac:dyDescent="0.3">
      <c r="A420" s="14" t="s">
        <v>271</v>
      </c>
      <c r="B420" s="42" t="s">
        <v>2924</v>
      </c>
      <c r="C420" s="42" t="s">
        <v>228</v>
      </c>
      <c r="D420" s="42" t="s">
        <v>246</v>
      </c>
      <c r="E420" s="60" t="s">
        <v>3054</v>
      </c>
      <c r="F420" s="60" t="s">
        <v>3054</v>
      </c>
      <c r="G420" s="48">
        <v>83</v>
      </c>
      <c r="H420" s="42" t="s">
        <v>1883</v>
      </c>
      <c r="I420" s="42" t="s">
        <v>3069</v>
      </c>
      <c r="J420" s="42"/>
      <c r="K420" s="42" t="s">
        <v>234</v>
      </c>
      <c r="L420" s="42" t="s">
        <v>337</v>
      </c>
      <c r="M420" s="45">
        <v>0</v>
      </c>
      <c r="N420" s="43">
        <v>7674</v>
      </c>
      <c r="O420" s="15"/>
      <c r="P420" s="23">
        <v>9062.2000000000007</v>
      </c>
      <c r="Q420" s="24">
        <v>0</v>
      </c>
      <c r="R420" s="24">
        <v>0</v>
      </c>
      <c r="S420" s="25">
        <f t="shared" si="58"/>
        <v>9062.2000000000007</v>
      </c>
      <c r="T420" s="26">
        <f t="shared" si="59"/>
        <v>0</v>
      </c>
      <c r="U420" s="45">
        <v>0</v>
      </c>
      <c r="V420" s="24">
        <v>0</v>
      </c>
      <c r="W420" s="27">
        <f t="shared" si="56"/>
        <v>0</v>
      </c>
      <c r="X420" s="28">
        <f t="shared" si="60"/>
        <v>0</v>
      </c>
      <c r="Y420" s="17">
        <v>0.11940000000000001</v>
      </c>
      <c r="Z420" s="152">
        <f t="shared" si="57"/>
        <v>0</v>
      </c>
      <c r="AA420" s="45">
        <v>0</v>
      </c>
      <c r="AB420" s="28">
        <f t="shared" si="61"/>
        <v>0</v>
      </c>
      <c r="AC420" s="15"/>
    </row>
    <row r="421" spans="1:29" x14ac:dyDescent="0.3">
      <c r="A421" s="14" t="s">
        <v>271</v>
      </c>
      <c r="B421" s="42" t="s">
        <v>2924</v>
      </c>
      <c r="C421" s="42" t="s">
        <v>228</v>
      </c>
      <c r="D421" s="42" t="s">
        <v>246</v>
      </c>
      <c r="E421" s="60" t="s">
        <v>3054</v>
      </c>
      <c r="F421" s="60" t="s">
        <v>3054</v>
      </c>
      <c r="G421" s="48">
        <v>83</v>
      </c>
      <c r="H421" s="42" t="s">
        <v>1883</v>
      </c>
      <c r="I421" s="42" t="s">
        <v>3070</v>
      </c>
      <c r="J421" s="42"/>
      <c r="K421" s="42" t="s">
        <v>234</v>
      </c>
      <c r="L421" s="42" t="s">
        <v>337</v>
      </c>
      <c r="M421" s="45">
        <v>0</v>
      </c>
      <c r="N421" s="43">
        <v>7831</v>
      </c>
      <c r="O421" s="15"/>
      <c r="P421" s="23">
        <v>8889</v>
      </c>
      <c r="Q421" s="24">
        <v>0</v>
      </c>
      <c r="R421" s="24">
        <v>0</v>
      </c>
      <c r="S421" s="25">
        <f t="shared" si="58"/>
        <v>8889</v>
      </c>
      <c r="T421" s="26">
        <f t="shared" si="59"/>
        <v>0</v>
      </c>
      <c r="U421" s="45">
        <v>0</v>
      </c>
      <c r="V421" s="24">
        <v>0</v>
      </c>
      <c r="W421" s="27">
        <f t="shared" si="56"/>
        <v>0</v>
      </c>
      <c r="X421" s="28">
        <f t="shared" si="60"/>
        <v>0</v>
      </c>
      <c r="Y421" s="17">
        <v>0.11940000000000001</v>
      </c>
      <c r="Z421" s="152">
        <f t="shared" si="57"/>
        <v>0</v>
      </c>
      <c r="AA421" s="45">
        <v>0</v>
      </c>
      <c r="AB421" s="28">
        <f t="shared" si="61"/>
        <v>0</v>
      </c>
      <c r="AC421" s="15"/>
    </row>
    <row r="422" spans="1:29" x14ac:dyDescent="0.3">
      <c r="A422" s="14" t="s">
        <v>271</v>
      </c>
      <c r="B422" s="42" t="s">
        <v>2924</v>
      </c>
      <c r="C422" s="42" t="s">
        <v>228</v>
      </c>
      <c r="D422" s="42" t="s">
        <v>246</v>
      </c>
      <c r="E422" s="60" t="s">
        <v>3054</v>
      </c>
      <c r="F422" s="60" t="s">
        <v>3054</v>
      </c>
      <c r="G422" s="48">
        <v>83</v>
      </c>
      <c r="H422" s="42" t="s">
        <v>1883</v>
      </c>
      <c r="I422" s="42" t="s">
        <v>3071</v>
      </c>
      <c r="J422" s="42"/>
      <c r="K422" s="42" t="s">
        <v>234</v>
      </c>
      <c r="L422" s="42" t="s">
        <v>337</v>
      </c>
      <c r="M422" s="45">
        <v>0</v>
      </c>
      <c r="N422" s="43">
        <v>7809</v>
      </c>
      <c r="O422" s="15"/>
      <c r="P422" s="23">
        <v>11847.000000000002</v>
      </c>
      <c r="Q422" s="24">
        <v>0</v>
      </c>
      <c r="R422" s="24">
        <v>0</v>
      </c>
      <c r="S422" s="25">
        <f t="shared" si="58"/>
        <v>11847.000000000002</v>
      </c>
      <c r="T422" s="26">
        <f t="shared" si="59"/>
        <v>0</v>
      </c>
      <c r="U422" s="45">
        <v>0</v>
      </c>
      <c r="V422" s="24">
        <v>0</v>
      </c>
      <c r="W422" s="27">
        <f t="shared" si="56"/>
        <v>0</v>
      </c>
      <c r="X422" s="28">
        <f t="shared" si="60"/>
        <v>0</v>
      </c>
      <c r="Y422" s="17">
        <v>0.11940000000000001</v>
      </c>
      <c r="Z422" s="152">
        <f t="shared" si="57"/>
        <v>0</v>
      </c>
      <c r="AA422" s="45">
        <v>0</v>
      </c>
      <c r="AB422" s="28">
        <f t="shared" si="61"/>
        <v>0</v>
      </c>
      <c r="AC422" s="15"/>
    </row>
    <row r="423" spans="1:29" x14ac:dyDescent="0.3">
      <c r="A423" s="14" t="s">
        <v>271</v>
      </c>
      <c r="B423" s="42" t="s">
        <v>206</v>
      </c>
      <c r="C423" s="42" t="s">
        <v>228</v>
      </c>
      <c r="D423" s="42" t="s">
        <v>246</v>
      </c>
      <c r="E423" s="60" t="s">
        <v>3041</v>
      </c>
      <c r="F423" s="60" t="s">
        <v>3042</v>
      </c>
      <c r="G423" s="48">
        <v>83</v>
      </c>
      <c r="H423" s="42" t="s">
        <v>1883</v>
      </c>
      <c r="I423" s="42" t="s">
        <v>3072</v>
      </c>
      <c r="J423" s="42"/>
      <c r="K423" s="42" t="s">
        <v>234</v>
      </c>
      <c r="L423" s="42" t="s">
        <v>212</v>
      </c>
      <c r="M423" s="45">
        <v>0.02</v>
      </c>
      <c r="N423" s="43">
        <v>7760</v>
      </c>
      <c r="O423" s="15"/>
      <c r="P423" s="23">
        <v>8852.4200000000019</v>
      </c>
      <c r="Q423" s="24">
        <v>0</v>
      </c>
      <c r="R423" s="24">
        <v>0</v>
      </c>
      <c r="S423" s="25">
        <f t="shared" si="58"/>
        <v>8852.4200000000019</v>
      </c>
      <c r="T423" s="26">
        <f t="shared" si="59"/>
        <v>0</v>
      </c>
      <c r="U423" s="45">
        <v>0</v>
      </c>
      <c r="V423" s="24">
        <v>0</v>
      </c>
      <c r="W423" s="27">
        <f t="shared" si="56"/>
        <v>0</v>
      </c>
      <c r="X423" s="28">
        <f t="shared" si="60"/>
        <v>0</v>
      </c>
      <c r="Y423" s="17">
        <v>0.11940000000000001</v>
      </c>
      <c r="Z423" s="152">
        <f t="shared" si="57"/>
        <v>0</v>
      </c>
      <c r="AA423" s="45">
        <v>0</v>
      </c>
      <c r="AB423" s="28">
        <f t="shared" si="61"/>
        <v>0</v>
      </c>
      <c r="AC423" s="15"/>
    </row>
    <row r="424" spans="1:29" x14ac:dyDescent="0.3">
      <c r="A424" s="14" t="s">
        <v>271</v>
      </c>
      <c r="B424" s="42" t="s">
        <v>2924</v>
      </c>
      <c r="C424" s="42" t="s">
        <v>1653</v>
      </c>
      <c r="D424" s="42" t="s">
        <v>3062</v>
      </c>
      <c r="E424" s="60" t="s">
        <v>3063</v>
      </c>
      <c r="F424" s="60" t="s">
        <v>3063</v>
      </c>
      <c r="G424" s="48">
        <v>83</v>
      </c>
      <c r="H424" s="42" t="s">
        <v>1883</v>
      </c>
      <c r="I424" s="42" t="s">
        <v>3063</v>
      </c>
      <c r="J424" s="42"/>
      <c r="K424" s="42" t="s">
        <v>234</v>
      </c>
      <c r="L424" s="42" t="s">
        <v>212</v>
      </c>
      <c r="M424" s="45">
        <v>0.04</v>
      </c>
      <c r="N424" s="43">
        <v>7725</v>
      </c>
      <c r="O424" s="15"/>
      <c r="P424" s="23">
        <v>155898.34000000003</v>
      </c>
      <c r="Q424" s="24">
        <v>0</v>
      </c>
      <c r="R424" s="24">
        <v>0</v>
      </c>
      <c r="S424" s="25">
        <f t="shared" si="58"/>
        <v>155898.34000000003</v>
      </c>
      <c r="T424" s="26">
        <f t="shared" si="59"/>
        <v>0</v>
      </c>
      <c r="U424" s="45">
        <v>0</v>
      </c>
      <c r="V424" s="24">
        <v>0</v>
      </c>
      <c r="W424" s="27">
        <f t="shared" si="56"/>
        <v>0</v>
      </c>
      <c r="X424" s="28">
        <f t="shared" si="60"/>
        <v>0</v>
      </c>
      <c r="Y424" s="17">
        <v>0.11940000000000001</v>
      </c>
      <c r="Z424" s="152">
        <f t="shared" si="57"/>
        <v>0</v>
      </c>
      <c r="AA424" s="45">
        <v>0</v>
      </c>
      <c r="AB424" s="28">
        <f t="shared" si="61"/>
        <v>0</v>
      </c>
      <c r="AC424" s="15"/>
    </row>
    <row r="425" spans="1:29" x14ac:dyDescent="0.3">
      <c r="A425" s="14" t="s">
        <v>271</v>
      </c>
      <c r="B425" s="42" t="s">
        <v>2924</v>
      </c>
      <c r="C425" s="42" t="s">
        <v>228</v>
      </c>
      <c r="D425" s="42" t="s">
        <v>246</v>
      </c>
      <c r="E425" s="60" t="s">
        <v>3054</v>
      </c>
      <c r="F425" s="60" t="s">
        <v>3054</v>
      </c>
      <c r="G425" s="48">
        <v>83</v>
      </c>
      <c r="H425" s="42" t="s">
        <v>1883</v>
      </c>
      <c r="I425" s="42" t="s">
        <v>3073</v>
      </c>
      <c r="J425" s="42"/>
      <c r="K425" s="42" t="s">
        <v>234</v>
      </c>
      <c r="L425" s="42" t="s">
        <v>337</v>
      </c>
      <c r="M425" s="45">
        <v>0</v>
      </c>
      <c r="N425" s="43">
        <v>7633</v>
      </c>
      <c r="O425" s="15"/>
      <c r="P425" s="23">
        <v>5963</v>
      </c>
      <c r="Q425" s="24">
        <v>0</v>
      </c>
      <c r="R425" s="24">
        <v>0</v>
      </c>
      <c r="S425" s="25">
        <f t="shared" si="58"/>
        <v>5963</v>
      </c>
      <c r="T425" s="26">
        <f t="shared" si="59"/>
        <v>0</v>
      </c>
      <c r="U425" s="45">
        <v>0</v>
      </c>
      <c r="V425" s="24">
        <v>0</v>
      </c>
      <c r="W425" s="27">
        <f t="shared" si="56"/>
        <v>0</v>
      </c>
      <c r="X425" s="28">
        <f t="shared" si="60"/>
        <v>0</v>
      </c>
      <c r="Y425" s="17">
        <v>0.11940000000000001</v>
      </c>
      <c r="Z425" s="152">
        <f t="shared" si="57"/>
        <v>0</v>
      </c>
      <c r="AA425" s="45">
        <v>0</v>
      </c>
      <c r="AB425" s="28">
        <f t="shared" si="61"/>
        <v>0</v>
      </c>
      <c r="AC425" s="15"/>
    </row>
    <row r="426" spans="1:29" x14ac:dyDescent="0.3">
      <c r="A426" s="14" t="s">
        <v>271</v>
      </c>
      <c r="B426" s="42" t="s">
        <v>2924</v>
      </c>
      <c r="C426" s="42" t="s">
        <v>228</v>
      </c>
      <c r="D426" s="42" t="s">
        <v>246</v>
      </c>
      <c r="E426" s="60" t="s">
        <v>3054</v>
      </c>
      <c r="F426" s="60" t="s">
        <v>3054</v>
      </c>
      <c r="G426" s="48">
        <v>83</v>
      </c>
      <c r="H426" s="42" t="s">
        <v>1883</v>
      </c>
      <c r="I426" s="42" t="s">
        <v>3074</v>
      </c>
      <c r="J426" s="42"/>
      <c r="K426" s="42" t="s">
        <v>234</v>
      </c>
      <c r="L426" s="42" t="s">
        <v>337</v>
      </c>
      <c r="M426" s="45">
        <v>0</v>
      </c>
      <c r="N426" s="43">
        <v>7810</v>
      </c>
      <c r="O426" s="15"/>
      <c r="P426" s="23">
        <v>7802.2</v>
      </c>
      <c r="Q426" s="24">
        <v>0</v>
      </c>
      <c r="R426" s="24">
        <v>0</v>
      </c>
      <c r="S426" s="25">
        <f t="shared" si="58"/>
        <v>7802.2</v>
      </c>
      <c r="T426" s="26">
        <f t="shared" si="59"/>
        <v>0</v>
      </c>
      <c r="U426" s="45">
        <v>0</v>
      </c>
      <c r="V426" s="24">
        <v>0</v>
      </c>
      <c r="W426" s="27">
        <f t="shared" si="56"/>
        <v>0</v>
      </c>
      <c r="X426" s="28">
        <f t="shared" si="60"/>
        <v>0</v>
      </c>
      <c r="Y426" s="17">
        <v>0.11940000000000001</v>
      </c>
      <c r="Z426" s="152">
        <f t="shared" si="57"/>
        <v>0</v>
      </c>
      <c r="AA426" s="45">
        <v>0</v>
      </c>
      <c r="AB426" s="28">
        <f t="shared" si="61"/>
        <v>0</v>
      </c>
      <c r="AC426" s="15"/>
    </row>
    <row r="427" spans="1:29" x14ac:dyDescent="0.3">
      <c r="A427" s="14" t="s">
        <v>271</v>
      </c>
      <c r="B427" s="42" t="s">
        <v>2924</v>
      </c>
      <c r="C427" s="42" t="s">
        <v>228</v>
      </c>
      <c r="D427" s="42" t="s">
        <v>246</v>
      </c>
      <c r="E427" s="60" t="s">
        <v>3054</v>
      </c>
      <c r="F427" s="60" t="s">
        <v>3054</v>
      </c>
      <c r="G427" s="48">
        <v>83</v>
      </c>
      <c r="H427" s="42" t="s">
        <v>1883</v>
      </c>
      <c r="I427" s="42" t="s">
        <v>3075</v>
      </c>
      <c r="J427" s="42"/>
      <c r="K427" s="42" t="s">
        <v>234</v>
      </c>
      <c r="L427" s="42" t="s">
        <v>337</v>
      </c>
      <c r="M427" s="45">
        <v>0</v>
      </c>
      <c r="N427" s="43">
        <v>7642</v>
      </c>
      <c r="O427" s="15"/>
      <c r="P427" s="23">
        <v>10226.6</v>
      </c>
      <c r="Q427" s="24">
        <v>0</v>
      </c>
      <c r="R427" s="24">
        <v>0</v>
      </c>
      <c r="S427" s="25">
        <f t="shared" si="58"/>
        <v>10226.6</v>
      </c>
      <c r="T427" s="26">
        <f t="shared" si="59"/>
        <v>0</v>
      </c>
      <c r="U427" s="45">
        <v>0</v>
      </c>
      <c r="V427" s="24">
        <v>0</v>
      </c>
      <c r="W427" s="27">
        <f t="shared" si="56"/>
        <v>0</v>
      </c>
      <c r="X427" s="28">
        <f t="shared" si="60"/>
        <v>0</v>
      </c>
      <c r="Y427" s="17">
        <v>0.11940000000000001</v>
      </c>
      <c r="Z427" s="152">
        <f t="shared" si="57"/>
        <v>0</v>
      </c>
      <c r="AA427" s="45">
        <v>0</v>
      </c>
      <c r="AB427" s="28">
        <f t="shared" si="61"/>
        <v>0</v>
      </c>
      <c r="AC427" s="15"/>
    </row>
    <row r="428" spans="1:29" x14ac:dyDescent="0.3">
      <c r="A428" s="14" t="s">
        <v>271</v>
      </c>
      <c r="B428" s="42" t="s">
        <v>2924</v>
      </c>
      <c r="C428" s="42" t="s">
        <v>228</v>
      </c>
      <c r="D428" s="42" t="s">
        <v>246</v>
      </c>
      <c r="E428" s="60" t="s">
        <v>3001</v>
      </c>
      <c r="F428" s="60" t="s">
        <v>3001</v>
      </c>
      <c r="G428" s="48">
        <v>83</v>
      </c>
      <c r="H428" s="42" t="s">
        <v>1883</v>
      </c>
      <c r="I428" s="42" t="s">
        <v>3076</v>
      </c>
      <c r="J428" s="42"/>
      <c r="K428" s="42" t="s">
        <v>234</v>
      </c>
      <c r="L428" s="42" t="s">
        <v>337</v>
      </c>
      <c r="M428" s="45">
        <v>0</v>
      </c>
      <c r="N428" s="43">
        <v>7524</v>
      </c>
      <c r="O428" s="15"/>
      <c r="P428" s="23">
        <v>4446.7</v>
      </c>
      <c r="Q428" s="24">
        <v>0</v>
      </c>
      <c r="R428" s="24">
        <v>0</v>
      </c>
      <c r="S428" s="25">
        <f t="shared" si="58"/>
        <v>4446.7</v>
      </c>
      <c r="T428" s="26">
        <f t="shared" si="59"/>
        <v>0</v>
      </c>
      <c r="U428" s="45">
        <v>0</v>
      </c>
      <c r="V428" s="24">
        <v>0</v>
      </c>
      <c r="W428" s="27">
        <f t="shared" si="56"/>
        <v>0</v>
      </c>
      <c r="X428" s="28">
        <f t="shared" si="60"/>
        <v>0</v>
      </c>
      <c r="Y428" s="17">
        <v>0.11940000000000001</v>
      </c>
      <c r="Z428" s="152">
        <f t="shared" si="57"/>
        <v>0</v>
      </c>
      <c r="AA428" s="45">
        <v>0</v>
      </c>
      <c r="AB428" s="28">
        <f t="shared" si="61"/>
        <v>0</v>
      </c>
      <c r="AC428" s="15"/>
    </row>
    <row r="429" spans="1:29" x14ac:dyDescent="0.3">
      <c r="A429" s="14" t="s">
        <v>271</v>
      </c>
      <c r="B429" s="42" t="s">
        <v>206</v>
      </c>
      <c r="C429" s="42" t="s">
        <v>207</v>
      </c>
      <c r="D429" s="42" t="s">
        <v>208</v>
      </c>
      <c r="E429" s="60" t="s">
        <v>3077</v>
      </c>
      <c r="F429" s="60" t="s">
        <v>3078</v>
      </c>
      <c r="G429" s="48">
        <v>83</v>
      </c>
      <c r="H429" s="42" t="s">
        <v>1883</v>
      </c>
      <c r="I429" s="42" t="s">
        <v>3077</v>
      </c>
      <c r="J429" s="42"/>
      <c r="K429" s="42" t="s">
        <v>234</v>
      </c>
      <c r="L429" s="42" t="s">
        <v>212</v>
      </c>
      <c r="M429" s="45">
        <v>0.02</v>
      </c>
      <c r="N429" s="43">
        <v>7796</v>
      </c>
      <c r="O429" s="15"/>
      <c r="P429" s="23">
        <v>13273.3</v>
      </c>
      <c r="Q429" s="24">
        <v>0</v>
      </c>
      <c r="R429" s="24">
        <v>0</v>
      </c>
      <c r="S429" s="25">
        <f t="shared" si="58"/>
        <v>13273.3</v>
      </c>
      <c r="T429" s="26">
        <f t="shared" si="59"/>
        <v>0</v>
      </c>
      <c r="U429" s="45">
        <v>0</v>
      </c>
      <c r="V429" s="24">
        <v>0</v>
      </c>
      <c r="W429" s="27">
        <f t="shared" si="56"/>
        <v>0</v>
      </c>
      <c r="X429" s="28">
        <f t="shared" si="60"/>
        <v>0</v>
      </c>
      <c r="Y429" s="17">
        <v>0.11940000000000001</v>
      </c>
      <c r="Z429" s="152">
        <f t="shared" si="57"/>
        <v>0</v>
      </c>
      <c r="AA429" s="45">
        <v>0</v>
      </c>
      <c r="AB429" s="28">
        <f t="shared" si="61"/>
        <v>0</v>
      </c>
      <c r="AC429" s="15"/>
    </row>
    <row r="430" spans="1:29" x14ac:dyDescent="0.3">
      <c r="A430" s="14" t="s">
        <v>271</v>
      </c>
      <c r="B430" s="42" t="s">
        <v>2924</v>
      </c>
      <c r="C430" s="42" t="s">
        <v>228</v>
      </c>
      <c r="D430" s="42" t="s">
        <v>330</v>
      </c>
      <c r="E430" s="60" t="s">
        <v>3079</v>
      </c>
      <c r="F430" s="60" t="s">
        <v>3079</v>
      </c>
      <c r="G430" s="48">
        <v>83</v>
      </c>
      <c r="H430" s="42" t="s">
        <v>1883</v>
      </c>
      <c r="I430" s="42" t="s">
        <v>3079</v>
      </c>
      <c r="J430" s="42"/>
      <c r="K430" s="42" t="s">
        <v>234</v>
      </c>
      <c r="L430" s="42" t="s">
        <v>337</v>
      </c>
      <c r="M430" s="45">
        <v>0</v>
      </c>
      <c r="N430" s="43">
        <v>7695</v>
      </c>
      <c r="O430" s="15"/>
      <c r="P430" s="23">
        <v>446.04999999999995</v>
      </c>
      <c r="Q430" s="24">
        <v>0</v>
      </c>
      <c r="R430" s="24">
        <v>0</v>
      </c>
      <c r="S430" s="25">
        <f t="shared" si="58"/>
        <v>446.04999999999995</v>
      </c>
      <c r="T430" s="26">
        <f t="shared" si="59"/>
        <v>0</v>
      </c>
      <c r="U430" s="45">
        <v>0</v>
      </c>
      <c r="V430" s="24">
        <v>0</v>
      </c>
      <c r="W430" s="27">
        <f t="shared" si="56"/>
        <v>0</v>
      </c>
      <c r="X430" s="28">
        <f t="shared" si="60"/>
        <v>0</v>
      </c>
      <c r="Y430" s="17">
        <v>0.11940000000000001</v>
      </c>
      <c r="Z430" s="152">
        <f t="shared" si="57"/>
        <v>0</v>
      </c>
      <c r="AA430" s="45">
        <v>0</v>
      </c>
      <c r="AB430" s="28">
        <f t="shared" si="61"/>
        <v>0</v>
      </c>
      <c r="AC430" s="15"/>
    </row>
    <row r="431" spans="1:29" x14ac:dyDescent="0.3">
      <c r="A431" s="14" t="s">
        <v>271</v>
      </c>
      <c r="B431" s="42" t="s">
        <v>2924</v>
      </c>
      <c r="C431" s="42" t="s">
        <v>228</v>
      </c>
      <c r="D431" s="42" t="s">
        <v>246</v>
      </c>
      <c r="E431" s="60" t="s">
        <v>3054</v>
      </c>
      <c r="F431" s="60" t="s">
        <v>3054</v>
      </c>
      <c r="G431" s="48">
        <v>83</v>
      </c>
      <c r="H431" s="42" t="s">
        <v>1883</v>
      </c>
      <c r="I431" s="42" t="s">
        <v>3080</v>
      </c>
      <c r="J431" s="42"/>
      <c r="K431" s="42" t="s">
        <v>234</v>
      </c>
      <c r="L431" s="42" t="s">
        <v>337</v>
      </c>
      <c r="M431" s="45">
        <v>0</v>
      </c>
      <c r="N431" s="43">
        <v>7790</v>
      </c>
      <c r="O431" s="15"/>
      <c r="P431" s="23">
        <v>4643.2</v>
      </c>
      <c r="Q431" s="24">
        <v>0</v>
      </c>
      <c r="R431" s="24">
        <v>0</v>
      </c>
      <c r="S431" s="25">
        <f t="shared" si="58"/>
        <v>4643.2</v>
      </c>
      <c r="T431" s="26">
        <f t="shared" si="59"/>
        <v>0</v>
      </c>
      <c r="U431" s="45">
        <v>0</v>
      </c>
      <c r="V431" s="24">
        <v>0</v>
      </c>
      <c r="W431" s="27">
        <f t="shared" si="56"/>
        <v>0</v>
      </c>
      <c r="X431" s="28">
        <f t="shared" si="60"/>
        <v>0</v>
      </c>
      <c r="Y431" s="17">
        <v>0.11940000000000001</v>
      </c>
      <c r="Z431" s="152">
        <f t="shared" si="57"/>
        <v>0</v>
      </c>
      <c r="AA431" s="45">
        <v>0</v>
      </c>
      <c r="AB431" s="28">
        <f t="shared" si="61"/>
        <v>0</v>
      </c>
      <c r="AC431" s="15"/>
    </row>
    <row r="432" spans="1:29" x14ac:dyDescent="0.3">
      <c r="A432" s="14" t="s">
        <v>271</v>
      </c>
      <c r="B432" s="42" t="s">
        <v>2924</v>
      </c>
      <c r="C432" s="42" t="s">
        <v>228</v>
      </c>
      <c r="D432" s="42" t="s">
        <v>246</v>
      </c>
      <c r="E432" s="60" t="s">
        <v>3054</v>
      </c>
      <c r="F432" s="60" t="s">
        <v>3054</v>
      </c>
      <c r="G432" s="48">
        <v>83</v>
      </c>
      <c r="H432" s="42" t="s">
        <v>1883</v>
      </c>
      <c r="I432" s="42" t="s">
        <v>3081</v>
      </c>
      <c r="J432" s="42"/>
      <c r="K432" s="42" t="s">
        <v>234</v>
      </c>
      <c r="L432" s="42" t="s">
        <v>337</v>
      </c>
      <c r="M432" s="45">
        <v>0</v>
      </c>
      <c r="N432" s="43">
        <v>7789</v>
      </c>
      <c r="O432" s="15"/>
      <c r="P432" s="23">
        <v>9139.6</v>
      </c>
      <c r="Q432" s="24">
        <v>0</v>
      </c>
      <c r="R432" s="24">
        <v>0</v>
      </c>
      <c r="S432" s="25">
        <f t="shared" si="58"/>
        <v>9139.6</v>
      </c>
      <c r="T432" s="26">
        <f t="shared" si="59"/>
        <v>0</v>
      </c>
      <c r="U432" s="45">
        <v>0</v>
      </c>
      <c r="V432" s="24">
        <v>0</v>
      </c>
      <c r="W432" s="27">
        <f t="shared" si="56"/>
        <v>0</v>
      </c>
      <c r="X432" s="28">
        <f t="shared" si="60"/>
        <v>0</v>
      </c>
      <c r="Y432" s="17">
        <v>0.11940000000000001</v>
      </c>
      <c r="Z432" s="152">
        <f t="shared" si="57"/>
        <v>0</v>
      </c>
      <c r="AA432" s="45">
        <v>0</v>
      </c>
      <c r="AB432" s="28">
        <f t="shared" si="61"/>
        <v>0</v>
      </c>
      <c r="AC432" s="15"/>
    </row>
    <row r="433" spans="1:29" x14ac:dyDescent="0.3">
      <c r="A433" s="14" t="s">
        <v>271</v>
      </c>
      <c r="B433" s="42" t="s">
        <v>2924</v>
      </c>
      <c r="C433" s="42" t="s">
        <v>228</v>
      </c>
      <c r="D433" s="42" t="s">
        <v>246</v>
      </c>
      <c r="E433" s="60" t="s">
        <v>3082</v>
      </c>
      <c r="F433" s="60" t="s">
        <v>3083</v>
      </c>
      <c r="G433" s="48">
        <v>83</v>
      </c>
      <c r="H433" s="42" t="s">
        <v>1883</v>
      </c>
      <c r="I433" s="42" t="s">
        <v>3082</v>
      </c>
      <c r="J433" s="42"/>
      <c r="K433" s="42" t="s">
        <v>234</v>
      </c>
      <c r="L433" s="42" t="s">
        <v>337</v>
      </c>
      <c r="M433" s="45">
        <v>0</v>
      </c>
      <c r="N433" s="43">
        <v>7797</v>
      </c>
      <c r="O433" s="15"/>
      <c r="P433" s="23">
        <v>15342</v>
      </c>
      <c r="Q433" s="24">
        <v>0</v>
      </c>
      <c r="R433" s="24">
        <v>0</v>
      </c>
      <c r="S433" s="25">
        <f t="shared" si="58"/>
        <v>15342</v>
      </c>
      <c r="T433" s="26">
        <f t="shared" si="59"/>
        <v>0</v>
      </c>
      <c r="U433" s="45">
        <v>0</v>
      </c>
      <c r="V433" s="24">
        <v>0</v>
      </c>
      <c r="W433" s="27">
        <f t="shared" si="56"/>
        <v>0</v>
      </c>
      <c r="X433" s="28">
        <f t="shared" si="60"/>
        <v>0</v>
      </c>
      <c r="Y433" s="17">
        <v>0.11940000000000001</v>
      </c>
      <c r="Z433" s="152">
        <f t="shared" si="57"/>
        <v>0</v>
      </c>
      <c r="AA433" s="45">
        <v>0</v>
      </c>
      <c r="AB433" s="28">
        <f t="shared" si="61"/>
        <v>0</v>
      </c>
      <c r="AC433" s="15"/>
    </row>
    <row r="434" spans="1:29" x14ac:dyDescent="0.3">
      <c r="A434" s="14" t="s">
        <v>271</v>
      </c>
      <c r="B434" s="42" t="s">
        <v>2924</v>
      </c>
      <c r="C434" s="42" t="s">
        <v>228</v>
      </c>
      <c r="D434" s="42" t="s">
        <v>246</v>
      </c>
      <c r="E434" s="60" t="s">
        <v>3084</v>
      </c>
      <c r="F434" s="60" t="s">
        <v>3085</v>
      </c>
      <c r="G434" s="48">
        <v>83</v>
      </c>
      <c r="H434" s="42" t="s">
        <v>1883</v>
      </c>
      <c r="I434" s="42" t="s">
        <v>3084</v>
      </c>
      <c r="J434" s="42"/>
      <c r="K434" s="42" t="s">
        <v>234</v>
      </c>
      <c r="L434" s="42" t="s">
        <v>212</v>
      </c>
      <c r="M434" s="45">
        <v>0.01</v>
      </c>
      <c r="N434" s="43">
        <v>7771</v>
      </c>
      <c r="O434" s="15"/>
      <c r="P434" s="23">
        <v>10958.58</v>
      </c>
      <c r="Q434" s="24">
        <v>0</v>
      </c>
      <c r="R434" s="24">
        <v>0</v>
      </c>
      <c r="S434" s="25">
        <f t="shared" si="58"/>
        <v>10958.58</v>
      </c>
      <c r="T434" s="26">
        <f t="shared" si="59"/>
        <v>0</v>
      </c>
      <c r="U434" s="45">
        <v>0</v>
      </c>
      <c r="V434" s="24">
        <v>0</v>
      </c>
      <c r="W434" s="27">
        <f t="shared" si="56"/>
        <v>0</v>
      </c>
      <c r="X434" s="28">
        <f t="shared" si="60"/>
        <v>0</v>
      </c>
      <c r="Y434" s="17">
        <v>0.11940000000000001</v>
      </c>
      <c r="Z434" s="152">
        <f t="shared" si="57"/>
        <v>0</v>
      </c>
      <c r="AA434" s="45">
        <v>0</v>
      </c>
      <c r="AB434" s="28">
        <f t="shared" si="61"/>
        <v>0</v>
      </c>
      <c r="AC434" s="15"/>
    </row>
    <row r="435" spans="1:29" x14ac:dyDescent="0.3">
      <c r="A435" s="14" t="s">
        <v>271</v>
      </c>
      <c r="B435" s="42" t="s">
        <v>206</v>
      </c>
      <c r="C435" s="42" t="s">
        <v>1653</v>
      </c>
      <c r="D435" s="42" t="s">
        <v>3086</v>
      </c>
      <c r="E435" s="60" t="s">
        <v>3087</v>
      </c>
      <c r="F435" s="60" t="s">
        <v>3088</v>
      </c>
      <c r="G435" s="48">
        <v>83</v>
      </c>
      <c r="H435" s="42" t="s">
        <v>1883</v>
      </c>
      <c r="I435" s="42" t="s">
        <v>3089</v>
      </c>
      <c r="J435" s="42"/>
      <c r="K435" s="42" t="s">
        <v>234</v>
      </c>
      <c r="L435" s="42" t="s">
        <v>212</v>
      </c>
      <c r="M435" s="45">
        <v>0.02</v>
      </c>
      <c r="N435" s="43">
        <v>7746</v>
      </c>
      <c r="O435" s="15"/>
      <c r="P435" s="23">
        <v>23531.100000000002</v>
      </c>
      <c r="Q435" s="24">
        <v>0</v>
      </c>
      <c r="R435" s="24">
        <v>0</v>
      </c>
      <c r="S435" s="25">
        <f t="shared" si="58"/>
        <v>23531.100000000002</v>
      </c>
      <c r="T435" s="26">
        <f t="shared" si="59"/>
        <v>0</v>
      </c>
      <c r="U435" s="45">
        <v>0</v>
      </c>
      <c r="V435" s="24">
        <v>0</v>
      </c>
      <c r="W435" s="27">
        <f t="shared" si="56"/>
        <v>0</v>
      </c>
      <c r="X435" s="28">
        <f t="shared" si="60"/>
        <v>0</v>
      </c>
      <c r="Y435" s="17">
        <v>0.11940000000000001</v>
      </c>
      <c r="Z435" s="152">
        <f t="shared" si="57"/>
        <v>0</v>
      </c>
      <c r="AA435" s="45">
        <v>0</v>
      </c>
      <c r="AB435" s="28">
        <f t="shared" si="61"/>
        <v>0</v>
      </c>
      <c r="AC435" s="15"/>
    </row>
    <row r="436" spans="1:29" x14ac:dyDescent="0.3">
      <c r="A436" s="14" t="s">
        <v>271</v>
      </c>
      <c r="B436" s="42" t="s">
        <v>2924</v>
      </c>
      <c r="C436" s="42" t="s">
        <v>228</v>
      </c>
      <c r="D436" s="42" t="s">
        <v>229</v>
      </c>
      <c r="E436" s="60" t="s">
        <v>3090</v>
      </c>
      <c r="F436" s="60" t="s">
        <v>3091</v>
      </c>
      <c r="G436" s="48">
        <v>83</v>
      </c>
      <c r="H436" s="42" t="s">
        <v>1883</v>
      </c>
      <c r="I436" s="42" t="s">
        <v>3090</v>
      </c>
      <c r="J436" s="42"/>
      <c r="K436" s="42" t="s">
        <v>234</v>
      </c>
      <c r="L436" s="42" t="s">
        <v>212</v>
      </c>
      <c r="M436" s="45">
        <v>0.02</v>
      </c>
      <c r="N436" s="43">
        <v>7739</v>
      </c>
      <c r="O436" s="15"/>
      <c r="P436" s="23">
        <v>84.200000000000273</v>
      </c>
      <c r="Q436" s="24">
        <v>0</v>
      </c>
      <c r="R436" s="24">
        <v>0</v>
      </c>
      <c r="S436" s="25">
        <f t="shared" si="58"/>
        <v>84.200000000000273</v>
      </c>
      <c r="T436" s="26">
        <f t="shared" si="59"/>
        <v>0</v>
      </c>
      <c r="U436" s="45">
        <v>0</v>
      </c>
      <c r="V436" s="24">
        <v>0</v>
      </c>
      <c r="W436" s="27">
        <f t="shared" si="56"/>
        <v>0</v>
      </c>
      <c r="X436" s="28">
        <f t="shared" si="60"/>
        <v>0</v>
      </c>
      <c r="Y436" s="17">
        <v>0.11940000000000001</v>
      </c>
      <c r="Z436" s="152">
        <f t="shared" si="57"/>
        <v>0</v>
      </c>
      <c r="AA436" s="45">
        <v>0</v>
      </c>
      <c r="AB436" s="28">
        <f t="shared" si="61"/>
        <v>0</v>
      </c>
      <c r="AC436" s="15"/>
    </row>
    <row r="437" spans="1:29" x14ac:dyDescent="0.3">
      <c r="A437" s="14" t="s">
        <v>271</v>
      </c>
      <c r="B437" s="42" t="s">
        <v>2924</v>
      </c>
      <c r="C437" s="42" t="s">
        <v>228</v>
      </c>
      <c r="D437" s="42" t="s">
        <v>229</v>
      </c>
      <c r="E437" s="60" t="s">
        <v>3029</v>
      </c>
      <c r="F437" s="60" t="s">
        <v>3029</v>
      </c>
      <c r="G437" s="48">
        <v>83</v>
      </c>
      <c r="H437" s="42" t="s">
        <v>1883</v>
      </c>
      <c r="I437" s="42" t="s">
        <v>3092</v>
      </c>
      <c r="J437" s="42"/>
      <c r="K437" s="42" t="s">
        <v>234</v>
      </c>
      <c r="L437" s="42" t="s">
        <v>337</v>
      </c>
      <c r="M437" s="45">
        <v>0</v>
      </c>
      <c r="N437" s="43">
        <v>7738</v>
      </c>
      <c r="O437" s="15"/>
      <c r="P437" s="23">
        <v>2146.5</v>
      </c>
      <c r="Q437" s="24">
        <v>0</v>
      </c>
      <c r="R437" s="24">
        <v>0</v>
      </c>
      <c r="S437" s="25">
        <f t="shared" si="58"/>
        <v>2146.5</v>
      </c>
      <c r="T437" s="26">
        <f t="shared" si="59"/>
        <v>0</v>
      </c>
      <c r="U437" s="45">
        <v>0</v>
      </c>
      <c r="V437" s="24">
        <v>0</v>
      </c>
      <c r="W437" s="27">
        <f t="shared" si="56"/>
        <v>0</v>
      </c>
      <c r="X437" s="28">
        <f t="shared" si="60"/>
        <v>0</v>
      </c>
      <c r="Y437" s="17">
        <v>0.11940000000000001</v>
      </c>
      <c r="Z437" s="152">
        <f t="shared" si="57"/>
        <v>0</v>
      </c>
      <c r="AA437" s="45">
        <v>0</v>
      </c>
      <c r="AB437" s="28">
        <f t="shared" si="61"/>
        <v>0</v>
      </c>
      <c r="AC437" s="15"/>
    </row>
    <row r="438" spans="1:29" x14ac:dyDescent="0.3">
      <c r="A438" s="14" t="s">
        <v>271</v>
      </c>
      <c r="B438" s="42" t="s">
        <v>2924</v>
      </c>
      <c r="C438" s="42" t="s">
        <v>228</v>
      </c>
      <c r="D438" s="42" t="s">
        <v>246</v>
      </c>
      <c r="E438" s="60" t="s">
        <v>3093</v>
      </c>
      <c r="F438" s="60" t="s">
        <v>3093</v>
      </c>
      <c r="G438" s="48">
        <v>83</v>
      </c>
      <c r="H438" s="42" t="s">
        <v>1883</v>
      </c>
      <c r="I438" s="42" t="s">
        <v>3094</v>
      </c>
      <c r="J438" s="42"/>
      <c r="K438" s="42" t="s">
        <v>234</v>
      </c>
      <c r="L438" s="42" t="s">
        <v>337</v>
      </c>
      <c r="M438" s="45">
        <v>0</v>
      </c>
      <c r="N438" s="43">
        <v>7572</v>
      </c>
      <c r="O438" s="15"/>
      <c r="P438" s="23">
        <v>10409.64</v>
      </c>
      <c r="Q438" s="24">
        <v>0</v>
      </c>
      <c r="R438" s="24">
        <v>0</v>
      </c>
      <c r="S438" s="25">
        <f t="shared" si="58"/>
        <v>10409.64</v>
      </c>
      <c r="T438" s="26">
        <f t="shared" si="59"/>
        <v>0</v>
      </c>
      <c r="U438" s="45">
        <v>0</v>
      </c>
      <c r="V438" s="24">
        <v>0</v>
      </c>
      <c r="W438" s="27">
        <f t="shared" si="56"/>
        <v>0</v>
      </c>
      <c r="X438" s="28">
        <f t="shared" si="60"/>
        <v>0</v>
      </c>
      <c r="Y438" s="17">
        <v>0.11940000000000001</v>
      </c>
      <c r="Z438" s="152">
        <f t="shared" si="57"/>
        <v>0</v>
      </c>
      <c r="AA438" s="45">
        <v>0</v>
      </c>
      <c r="AB438" s="28">
        <f t="shared" si="61"/>
        <v>0</v>
      </c>
      <c r="AC438" s="15"/>
    </row>
    <row r="439" spans="1:29" x14ac:dyDescent="0.3">
      <c r="A439" s="14" t="s">
        <v>271</v>
      </c>
      <c r="B439" s="42" t="s">
        <v>206</v>
      </c>
      <c r="C439" s="42" t="s">
        <v>228</v>
      </c>
      <c r="D439" s="42" t="s">
        <v>235</v>
      </c>
      <c r="E439" s="60" t="s">
        <v>3095</v>
      </c>
      <c r="F439" s="60" t="s">
        <v>3096</v>
      </c>
      <c r="G439" s="48">
        <v>83</v>
      </c>
      <c r="H439" s="42" t="s">
        <v>1883</v>
      </c>
      <c r="I439" s="42" t="s">
        <v>3097</v>
      </c>
      <c r="J439" s="42"/>
      <c r="K439" s="42" t="s">
        <v>234</v>
      </c>
      <c r="L439" s="42" t="s">
        <v>337</v>
      </c>
      <c r="M439" s="45">
        <v>0</v>
      </c>
      <c r="N439" s="43">
        <v>7115</v>
      </c>
      <c r="O439" s="15"/>
      <c r="P439" s="23">
        <v>35663.440000000002</v>
      </c>
      <c r="Q439" s="24">
        <v>0</v>
      </c>
      <c r="R439" s="24">
        <v>0</v>
      </c>
      <c r="S439" s="25">
        <f t="shared" si="58"/>
        <v>35663.440000000002</v>
      </c>
      <c r="T439" s="26">
        <f t="shared" si="59"/>
        <v>0</v>
      </c>
      <c r="U439" s="45">
        <v>0</v>
      </c>
      <c r="V439" s="24">
        <v>0</v>
      </c>
      <c r="W439" s="27">
        <f t="shared" si="56"/>
        <v>0</v>
      </c>
      <c r="X439" s="28">
        <f t="shared" si="60"/>
        <v>0</v>
      </c>
      <c r="Y439" s="17">
        <v>0.11940000000000001</v>
      </c>
      <c r="Z439" s="152">
        <f t="shared" si="57"/>
        <v>0</v>
      </c>
      <c r="AA439" s="45">
        <v>0</v>
      </c>
      <c r="AB439" s="28">
        <f t="shared" si="61"/>
        <v>0</v>
      </c>
      <c r="AC439" s="15"/>
    </row>
    <row r="440" spans="1:29" x14ac:dyDescent="0.3">
      <c r="A440" s="14" t="s">
        <v>271</v>
      </c>
      <c r="B440" s="42" t="s">
        <v>206</v>
      </c>
      <c r="C440" s="42" t="s">
        <v>3098</v>
      </c>
      <c r="D440" s="42" t="s">
        <v>3099</v>
      </c>
      <c r="E440" s="60" t="s">
        <v>3100</v>
      </c>
      <c r="F440" s="60" t="s">
        <v>3101</v>
      </c>
      <c r="G440" s="48">
        <v>83</v>
      </c>
      <c r="H440" s="42" t="s">
        <v>1883</v>
      </c>
      <c r="I440" s="42" t="s">
        <v>3102</v>
      </c>
      <c r="J440" s="42"/>
      <c r="K440" s="42" t="s">
        <v>234</v>
      </c>
      <c r="L440" s="42" t="s">
        <v>337</v>
      </c>
      <c r="M440" s="45">
        <v>0</v>
      </c>
      <c r="N440" s="43">
        <v>7190</v>
      </c>
      <c r="O440" s="15"/>
      <c r="P440" s="23">
        <v>384.57999999999799</v>
      </c>
      <c r="Q440" s="24">
        <v>0</v>
      </c>
      <c r="R440" s="24">
        <v>0</v>
      </c>
      <c r="S440" s="25">
        <f t="shared" si="58"/>
        <v>384.57999999999799</v>
      </c>
      <c r="T440" s="26">
        <f t="shared" si="59"/>
        <v>0</v>
      </c>
      <c r="U440" s="45">
        <v>0</v>
      </c>
      <c r="V440" s="24">
        <v>0</v>
      </c>
      <c r="W440" s="27">
        <f t="shared" si="56"/>
        <v>0</v>
      </c>
      <c r="X440" s="28">
        <f t="shared" si="60"/>
        <v>0</v>
      </c>
      <c r="Y440" s="17">
        <v>0.11940000000000001</v>
      </c>
      <c r="Z440" s="152">
        <f t="shared" si="57"/>
        <v>0</v>
      </c>
      <c r="AA440" s="45">
        <v>0</v>
      </c>
      <c r="AB440" s="28">
        <f t="shared" si="61"/>
        <v>0</v>
      </c>
      <c r="AC440" s="15"/>
    </row>
    <row r="441" spans="1:29" x14ac:dyDescent="0.3">
      <c r="A441" s="14" t="s">
        <v>271</v>
      </c>
      <c r="B441" s="42" t="s">
        <v>2924</v>
      </c>
      <c r="C441" s="42" t="s">
        <v>1653</v>
      </c>
      <c r="D441" s="42" t="s">
        <v>1893</v>
      </c>
      <c r="E441" s="60" t="s">
        <v>3103</v>
      </c>
      <c r="F441" s="60" t="s">
        <v>3103</v>
      </c>
      <c r="G441" s="48">
        <v>83</v>
      </c>
      <c r="H441" s="42" t="s">
        <v>1883</v>
      </c>
      <c r="I441" s="42" t="s">
        <v>3104</v>
      </c>
      <c r="J441" s="42"/>
      <c r="K441" s="42" t="s">
        <v>234</v>
      </c>
      <c r="L441" s="42" t="s">
        <v>212</v>
      </c>
      <c r="M441" s="45">
        <v>0.03</v>
      </c>
      <c r="N441" s="43">
        <v>7290</v>
      </c>
      <c r="O441" s="15"/>
      <c r="P441" s="23">
        <v>2349.0300000000002</v>
      </c>
      <c r="Q441" s="24">
        <v>0</v>
      </c>
      <c r="R441" s="24">
        <v>0</v>
      </c>
      <c r="S441" s="25">
        <f t="shared" si="58"/>
        <v>2349.0300000000002</v>
      </c>
      <c r="T441" s="26">
        <f t="shared" si="59"/>
        <v>0</v>
      </c>
      <c r="U441" s="45">
        <v>0</v>
      </c>
      <c r="V441" s="24">
        <v>0</v>
      </c>
      <c r="W441" s="27">
        <f t="shared" si="56"/>
        <v>0</v>
      </c>
      <c r="X441" s="28">
        <f t="shared" si="60"/>
        <v>0</v>
      </c>
      <c r="Y441" s="17">
        <v>0.11940000000000001</v>
      </c>
      <c r="Z441" s="152">
        <f t="shared" si="57"/>
        <v>0</v>
      </c>
      <c r="AA441" s="45">
        <v>0</v>
      </c>
      <c r="AB441" s="28">
        <f t="shared" si="61"/>
        <v>0</v>
      </c>
      <c r="AC441" s="15"/>
    </row>
    <row r="442" spans="1:29" x14ac:dyDescent="0.3">
      <c r="A442" s="14" t="s">
        <v>271</v>
      </c>
      <c r="B442" s="42" t="s">
        <v>2924</v>
      </c>
      <c r="C442" s="42" t="s">
        <v>3098</v>
      </c>
      <c r="D442" s="42" t="s">
        <v>3105</v>
      </c>
      <c r="E442" s="60" t="s">
        <v>3106</v>
      </c>
      <c r="F442" s="60" t="s">
        <v>3106</v>
      </c>
      <c r="G442" s="48">
        <v>83</v>
      </c>
      <c r="H442" s="42" t="s">
        <v>1883</v>
      </c>
      <c r="I442" s="42" t="s">
        <v>3107</v>
      </c>
      <c r="J442" s="42"/>
      <c r="K442" s="42" t="s">
        <v>234</v>
      </c>
      <c r="L442" s="42" t="s">
        <v>212</v>
      </c>
      <c r="M442" s="45">
        <v>0.02</v>
      </c>
      <c r="N442" s="43">
        <v>7263</v>
      </c>
      <c r="O442" s="15"/>
      <c r="P442" s="23">
        <v>25105.22</v>
      </c>
      <c r="Q442" s="24">
        <v>0</v>
      </c>
      <c r="R442" s="24">
        <v>0</v>
      </c>
      <c r="S442" s="25">
        <f t="shared" si="58"/>
        <v>25105.22</v>
      </c>
      <c r="T442" s="26">
        <f t="shared" si="59"/>
        <v>0</v>
      </c>
      <c r="U442" s="45">
        <v>0</v>
      </c>
      <c r="V442" s="24">
        <v>0</v>
      </c>
      <c r="W442" s="27">
        <f t="shared" si="56"/>
        <v>0</v>
      </c>
      <c r="X442" s="28">
        <f t="shared" si="60"/>
        <v>0</v>
      </c>
      <c r="Y442" s="17">
        <v>0.11940000000000001</v>
      </c>
      <c r="Z442" s="152">
        <f t="shared" si="57"/>
        <v>0</v>
      </c>
      <c r="AA442" s="45">
        <v>0</v>
      </c>
      <c r="AB442" s="28">
        <f t="shared" si="61"/>
        <v>0</v>
      </c>
      <c r="AC442" s="15"/>
    </row>
    <row r="443" spans="1:29" x14ac:dyDescent="0.3">
      <c r="A443" s="14" t="s">
        <v>271</v>
      </c>
      <c r="B443" s="42" t="s">
        <v>2924</v>
      </c>
      <c r="C443" s="42" t="s">
        <v>228</v>
      </c>
      <c r="D443" s="42" t="s">
        <v>246</v>
      </c>
      <c r="E443" s="60" t="s">
        <v>3108</v>
      </c>
      <c r="F443" s="60" t="s">
        <v>3109</v>
      </c>
      <c r="G443" s="48">
        <v>83</v>
      </c>
      <c r="H443" s="42" t="s">
        <v>1883</v>
      </c>
      <c r="I443" s="42" t="s">
        <v>3108</v>
      </c>
      <c r="J443" s="42"/>
      <c r="K443" s="42" t="s">
        <v>234</v>
      </c>
      <c r="L443" s="42" t="s">
        <v>337</v>
      </c>
      <c r="M443" s="45">
        <v>0</v>
      </c>
      <c r="N443" s="43">
        <v>7177</v>
      </c>
      <c r="O443" s="15"/>
      <c r="P443" s="23">
        <v>5541.2699999999986</v>
      </c>
      <c r="Q443" s="24">
        <v>0</v>
      </c>
      <c r="R443" s="24">
        <v>0</v>
      </c>
      <c r="S443" s="25">
        <f t="shared" si="58"/>
        <v>5541.2699999999986</v>
      </c>
      <c r="T443" s="26">
        <f t="shared" si="59"/>
        <v>0</v>
      </c>
      <c r="U443" s="45">
        <v>0</v>
      </c>
      <c r="V443" s="24">
        <v>0</v>
      </c>
      <c r="W443" s="27">
        <f t="shared" si="56"/>
        <v>0</v>
      </c>
      <c r="X443" s="28">
        <f t="shared" si="60"/>
        <v>0</v>
      </c>
      <c r="Y443" s="17">
        <v>0.11940000000000001</v>
      </c>
      <c r="Z443" s="152">
        <f t="shared" si="57"/>
        <v>0</v>
      </c>
      <c r="AA443" s="45">
        <v>0</v>
      </c>
      <c r="AB443" s="28">
        <f t="shared" si="61"/>
        <v>0</v>
      </c>
      <c r="AC443" s="15"/>
    </row>
    <row r="444" spans="1:29" x14ac:dyDescent="0.3">
      <c r="A444" s="14" t="s">
        <v>271</v>
      </c>
      <c r="B444" s="42" t="s">
        <v>2924</v>
      </c>
      <c r="C444" s="42" t="s">
        <v>228</v>
      </c>
      <c r="D444" s="42" t="s">
        <v>235</v>
      </c>
      <c r="E444" s="60" t="s">
        <v>3110</v>
      </c>
      <c r="F444" s="60" t="s">
        <v>3110</v>
      </c>
      <c r="G444" s="48">
        <v>83</v>
      </c>
      <c r="H444" s="42" t="s">
        <v>1883</v>
      </c>
      <c r="I444" s="42" t="s">
        <v>3111</v>
      </c>
      <c r="J444" s="42"/>
      <c r="K444" s="42" t="s">
        <v>234</v>
      </c>
      <c r="L444" s="42" t="s">
        <v>337</v>
      </c>
      <c r="M444" s="45">
        <v>0</v>
      </c>
      <c r="N444" s="43">
        <v>7433</v>
      </c>
      <c r="O444" s="15"/>
      <c r="P444" s="23">
        <v>817</v>
      </c>
      <c r="Q444" s="24">
        <v>0</v>
      </c>
      <c r="R444" s="24">
        <v>0</v>
      </c>
      <c r="S444" s="25">
        <f t="shared" si="58"/>
        <v>817</v>
      </c>
      <c r="T444" s="26">
        <f t="shared" si="59"/>
        <v>0</v>
      </c>
      <c r="U444" s="45">
        <v>0</v>
      </c>
      <c r="V444" s="24">
        <v>0</v>
      </c>
      <c r="W444" s="27">
        <f t="shared" si="56"/>
        <v>0</v>
      </c>
      <c r="X444" s="28">
        <f t="shared" si="60"/>
        <v>0</v>
      </c>
      <c r="Y444" s="17">
        <v>0.11940000000000001</v>
      </c>
      <c r="Z444" s="152">
        <f t="shared" si="57"/>
        <v>0</v>
      </c>
      <c r="AA444" s="45">
        <v>0</v>
      </c>
      <c r="AB444" s="28">
        <f t="shared" si="61"/>
        <v>0</v>
      </c>
      <c r="AC444" s="15"/>
    </row>
    <row r="445" spans="1:29" x14ac:dyDescent="0.3">
      <c r="A445" s="14" t="s">
        <v>271</v>
      </c>
      <c r="B445" s="42" t="s">
        <v>2924</v>
      </c>
      <c r="C445" s="42" t="s">
        <v>207</v>
      </c>
      <c r="D445" s="42" t="s">
        <v>250</v>
      </c>
      <c r="E445" s="60" t="s">
        <v>3112</v>
      </c>
      <c r="F445" s="60" t="s">
        <v>3112</v>
      </c>
      <c r="G445" s="48">
        <v>83</v>
      </c>
      <c r="H445" s="42" t="s">
        <v>1883</v>
      </c>
      <c r="I445" s="42" t="s">
        <v>3113</v>
      </c>
      <c r="J445" s="42"/>
      <c r="K445" s="42" t="s">
        <v>234</v>
      </c>
      <c r="L445" s="42" t="s">
        <v>337</v>
      </c>
      <c r="M445" s="45">
        <v>0</v>
      </c>
      <c r="N445" s="43">
        <v>7511</v>
      </c>
      <c r="O445" s="15"/>
      <c r="P445" s="23">
        <v>422.60000000000099</v>
      </c>
      <c r="Q445" s="24">
        <v>0</v>
      </c>
      <c r="R445" s="24">
        <v>0</v>
      </c>
      <c r="S445" s="25">
        <f t="shared" si="58"/>
        <v>422.60000000000099</v>
      </c>
      <c r="T445" s="26">
        <f t="shared" si="59"/>
        <v>0</v>
      </c>
      <c r="U445" s="45">
        <v>0</v>
      </c>
      <c r="V445" s="24">
        <v>0</v>
      </c>
      <c r="W445" s="27">
        <f t="shared" si="56"/>
        <v>0</v>
      </c>
      <c r="X445" s="28">
        <f t="shared" si="60"/>
        <v>0</v>
      </c>
      <c r="Y445" s="17">
        <v>0.11940000000000001</v>
      </c>
      <c r="Z445" s="152">
        <f t="shared" si="57"/>
        <v>0</v>
      </c>
      <c r="AA445" s="45">
        <v>0</v>
      </c>
      <c r="AB445" s="28">
        <f t="shared" si="61"/>
        <v>0</v>
      </c>
      <c r="AC445" s="15"/>
    </row>
    <row r="446" spans="1:29" x14ac:dyDescent="0.3">
      <c r="A446" s="14" t="s">
        <v>271</v>
      </c>
      <c r="B446" s="42" t="s">
        <v>2924</v>
      </c>
      <c r="C446" s="42" t="s">
        <v>207</v>
      </c>
      <c r="D446" s="42" t="s">
        <v>250</v>
      </c>
      <c r="E446" s="60" t="s">
        <v>3112</v>
      </c>
      <c r="F446" s="60" t="s">
        <v>3112</v>
      </c>
      <c r="G446" s="48">
        <v>83</v>
      </c>
      <c r="H446" s="42" t="s">
        <v>1883</v>
      </c>
      <c r="I446" s="42" t="s">
        <v>3114</v>
      </c>
      <c r="J446" s="42"/>
      <c r="K446" s="42" t="s">
        <v>234</v>
      </c>
      <c r="L446" s="42" t="s">
        <v>337</v>
      </c>
      <c r="M446" s="45">
        <v>0</v>
      </c>
      <c r="N446" s="43">
        <v>7324</v>
      </c>
      <c r="O446" s="15"/>
      <c r="P446" s="23">
        <v>6915.4</v>
      </c>
      <c r="Q446" s="24">
        <v>0</v>
      </c>
      <c r="R446" s="24">
        <v>0</v>
      </c>
      <c r="S446" s="25">
        <f t="shared" si="58"/>
        <v>6915.4</v>
      </c>
      <c r="T446" s="26">
        <f t="shared" si="59"/>
        <v>0</v>
      </c>
      <c r="U446" s="45">
        <v>0</v>
      </c>
      <c r="V446" s="24">
        <v>0</v>
      </c>
      <c r="W446" s="27">
        <f t="shared" si="56"/>
        <v>0</v>
      </c>
      <c r="X446" s="28">
        <f t="shared" si="60"/>
        <v>0</v>
      </c>
      <c r="Y446" s="17">
        <v>0.11940000000000001</v>
      </c>
      <c r="Z446" s="152">
        <f t="shared" si="57"/>
        <v>0</v>
      </c>
      <c r="AA446" s="45">
        <v>0</v>
      </c>
      <c r="AB446" s="28">
        <f t="shared" si="61"/>
        <v>0</v>
      </c>
      <c r="AC446" s="15"/>
    </row>
    <row r="447" spans="1:29" x14ac:dyDescent="0.3">
      <c r="A447" s="14" t="s">
        <v>271</v>
      </c>
      <c r="B447" s="42" t="s">
        <v>2924</v>
      </c>
      <c r="C447" s="42" t="s">
        <v>228</v>
      </c>
      <c r="D447" s="42" t="s">
        <v>235</v>
      </c>
      <c r="E447" s="60" t="s">
        <v>3115</v>
      </c>
      <c r="F447" s="60" t="s">
        <v>3115</v>
      </c>
      <c r="G447" s="48">
        <v>83</v>
      </c>
      <c r="H447" s="42" t="s">
        <v>1883</v>
      </c>
      <c r="I447" s="42" t="s">
        <v>3116</v>
      </c>
      <c r="J447" s="42"/>
      <c r="K447" s="42" t="s">
        <v>234</v>
      </c>
      <c r="L447" s="42" t="s">
        <v>212</v>
      </c>
      <c r="M447" s="45">
        <v>0.02</v>
      </c>
      <c r="N447" s="43">
        <v>7426</v>
      </c>
      <c r="O447" s="15"/>
      <c r="P447" s="23">
        <v>3619.85</v>
      </c>
      <c r="Q447" s="24">
        <v>0</v>
      </c>
      <c r="R447" s="24">
        <v>0</v>
      </c>
      <c r="S447" s="25">
        <f t="shared" si="58"/>
        <v>3619.85</v>
      </c>
      <c r="T447" s="26">
        <f t="shared" si="59"/>
        <v>0</v>
      </c>
      <c r="U447" s="45">
        <v>0</v>
      </c>
      <c r="V447" s="24">
        <v>0</v>
      </c>
      <c r="W447" s="27">
        <f t="shared" si="56"/>
        <v>0</v>
      </c>
      <c r="X447" s="28">
        <f t="shared" si="60"/>
        <v>0</v>
      </c>
      <c r="Y447" s="17">
        <v>0.11940000000000001</v>
      </c>
      <c r="Z447" s="152">
        <f t="shared" si="57"/>
        <v>0</v>
      </c>
      <c r="AA447" s="45">
        <v>0</v>
      </c>
      <c r="AB447" s="28">
        <f t="shared" si="61"/>
        <v>0</v>
      </c>
      <c r="AC447" s="15"/>
    </row>
    <row r="448" spans="1:29" x14ac:dyDescent="0.3">
      <c r="A448" s="14" t="s">
        <v>271</v>
      </c>
      <c r="B448" s="42" t="s">
        <v>2924</v>
      </c>
      <c r="C448" s="42" t="s">
        <v>228</v>
      </c>
      <c r="D448" s="42" t="s">
        <v>235</v>
      </c>
      <c r="E448" s="60" t="s">
        <v>3117</v>
      </c>
      <c r="F448" s="60" t="s">
        <v>3117</v>
      </c>
      <c r="G448" s="48">
        <v>83</v>
      </c>
      <c r="H448" s="42" t="s">
        <v>1883</v>
      </c>
      <c r="I448" s="42" t="s">
        <v>3118</v>
      </c>
      <c r="J448" s="42"/>
      <c r="K448" s="42" t="s">
        <v>234</v>
      </c>
      <c r="L448" s="42" t="s">
        <v>212</v>
      </c>
      <c r="M448" s="45">
        <v>0.02</v>
      </c>
      <c r="N448" s="43">
        <v>7475</v>
      </c>
      <c r="O448" s="15"/>
      <c r="P448" s="23">
        <v>738.3</v>
      </c>
      <c r="Q448" s="24">
        <v>0</v>
      </c>
      <c r="R448" s="24">
        <v>0</v>
      </c>
      <c r="S448" s="25">
        <f t="shared" si="58"/>
        <v>738.3</v>
      </c>
      <c r="T448" s="26">
        <f t="shared" si="59"/>
        <v>0</v>
      </c>
      <c r="U448" s="45">
        <v>0</v>
      </c>
      <c r="V448" s="24">
        <v>0</v>
      </c>
      <c r="W448" s="27">
        <f t="shared" si="56"/>
        <v>0</v>
      </c>
      <c r="X448" s="28">
        <f t="shared" si="60"/>
        <v>0</v>
      </c>
      <c r="Y448" s="17">
        <v>0.11940000000000001</v>
      </c>
      <c r="Z448" s="152">
        <f t="shared" si="57"/>
        <v>0</v>
      </c>
      <c r="AA448" s="45">
        <v>0</v>
      </c>
      <c r="AB448" s="28">
        <f t="shared" si="61"/>
        <v>0</v>
      </c>
      <c r="AC448" s="15"/>
    </row>
    <row r="449" spans="1:29" x14ac:dyDescent="0.3">
      <c r="A449" s="14" t="s">
        <v>271</v>
      </c>
      <c r="B449" s="42" t="s">
        <v>2924</v>
      </c>
      <c r="C449" s="42" t="s">
        <v>228</v>
      </c>
      <c r="D449" s="42" t="s">
        <v>330</v>
      </c>
      <c r="E449" s="60" t="s">
        <v>3119</v>
      </c>
      <c r="F449" s="60" t="s">
        <v>3119</v>
      </c>
      <c r="G449" s="48">
        <v>83</v>
      </c>
      <c r="H449" s="42" t="s">
        <v>1883</v>
      </c>
      <c r="I449" s="42" t="s">
        <v>3120</v>
      </c>
      <c r="J449" s="42"/>
      <c r="K449" s="42" t="s">
        <v>234</v>
      </c>
      <c r="L449" s="42" t="s">
        <v>337</v>
      </c>
      <c r="M449" s="45">
        <v>0</v>
      </c>
      <c r="N449" s="43">
        <v>7666</v>
      </c>
      <c r="O449" s="15"/>
      <c r="P449" s="23">
        <v>10054</v>
      </c>
      <c r="Q449" s="24">
        <v>0</v>
      </c>
      <c r="R449" s="24">
        <v>0</v>
      </c>
      <c r="S449" s="25">
        <f t="shared" si="58"/>
        <v>10054</v>
      </c>
      <c r="T449" s="26">
        <f t="shared" si="59"/>
        <v>0</v>
      </c>
      <c r="U449" s="45">
        <v>0</v>
      </c>
      <c r="V449" s="24">
        <v>0</v>
      </c>
      <c r="W449" s="27">
        <f t="shared" si="56"/>
        <v>0</v>
      </c>
      <c r="X449" s="28">
        <f t="shared" si="60"/>
        <v>0</v>
      </c>
      <c r="Y449" s="17">
        <v>0.11940000000000001</v>
      </c>
      <c r="Z449" s="152">
        <f t="shared" si="57"/>
        <v>0</v>
      </c>
      <c r="AA449" s="45">
        <v>0</v>
      </c>
      <c r="AB449" s="28">
        <f t="shared" si="61"/>
        <v>0</v>
      </c>
      <c r="AC449" s="15"/>
    </row>
    <row r="450" spans="1:29" x14ac:dyDescent="0.3">
      <c r="A450" s="14" t="s">
        <v>271</v>
      </c>
      <c r="B450" s="42" t="s">
        <v>2924</v>
      </c>
      <c r="C450" s="42" t="s">
        <v>207</v>
      </c>
      <c r="D450" s="42" t="s">
        <v>250</v>
      </c>
      <c r="E450" s="60" t="s">
        <v>3121</v>
      </c>
      <c r="F450" s="60" t="s">
        <v>3121</v>
      </c>
      <c r="G450" s="48">
        <v>83</v>
      </c>
      <c r="H450" s="42" t="s">
        <v>1883</v>
      </c>
      <c r="I450" s="42" t="s">
        <v>3122</v>
      </c>
      <c r="J450" s="42"/>
      <c r="K450" s="42" t="s">
        <v>234</v>
      </c>
      <c r="L450" s="42" t="s">
        <v>337</v>
      </c>
      <c r="M450" s="45">
        <v>0</v>
      </c>
      <c r="N450" s="43">
        <v>108</v>
      </c>
      <c r="O450" s="15"/>
      <c r="P450" s="23">
        <v>1529.1999999999998</v>
      </c>
      <c r="Q450" s="24">
        <v>0</v>
      </c>
      <c r="R450" s="24">
        <v>0</v>
      </c>
      <c r="S450" s="25">
        <f t="shared" si="58"/>
        <v>1529.1999999999998</v>
      </c>
      <c r="T450" s="26">
        <f t="shared" si="59"/>
        <v>0</v>
      </c>
      <c r="U450" s="45">
        <v>0</v>
      </c>
      <c r="V450" s="24">
        <v>0</v>
      </c>
      <c r="W450" s="27">
        <f t="shared" si="56"/>
        <v>0</v>
      </c>
      <c r="X450" s="28">
        <f t="shared" si="60"/>
        <v>0</v>
      </c>
      <c r="Y450" s="17">
        <v>0.11940000000000001</v>
      </c>
      <c r="Z450" s="152">
        <f t="shared" si="57"/>
        <v>0</v>
      </c>
      <c r="AA450" s="45">
        <v>0</v>
      </c>
      <c r="AB450" s="28">
        <f t="shared" si="61"/>
        <v>0</v>
      </c>
      <c r="AC450" s="15"/>
    </row>
    <row r="451" spans="1:29" x14ac:dyDescent="0.3">
      <c r="A451" s="14" t="s">
        <v>271</v>
      </c>
      <c r="B451" s="42" t="s">
        <v>2924</v>
      </c>
      <c r="C451" s="42" t="s">
        <v>228</v>
      </c>
      <c r="D451" s="42" t="s">
        <v>330</v>
      </c>
      <c r="E451" s="60" t="s">
        <v>3123</v>
      </c>
      <c r="F451" s="60" t="s">
        <v>3123</v>
      </c>
      <c r="G451" s="48">
        <v>83</v>
      </c>
      <c r="H451" s="42" t="s">
        <v>1883</v>
      </c>
      <c r="I451" s="42" t="s">
        <v>3124</v>
      </c>
      <c r="J451" s="42"/>
      <c r="K451" s="42" t="s">
        <v>234</v>
      </c>
      <c r="L451" s="42" t="s">
        <v>337</v>
      </c>
      <c r="M451" s="45">
        <v>0</v>
      </c>
      <c r="N451" s="43">
        <v>7338</v>
      </c>
      <c r="O451" s="15"/>
      <c r="P451" s="23">
        <v>1661.5</v>
      </c>
      <c r="Q451" s="24">
        <v>0</v>
      </c>
      <c r="R451" s="24">
        <v>0</v>
      </c>
      <c r="S451" s="25">
        <f t="shared" si="58"/>
        <v>1661.5</v>
      </c>
      <c r="T451" s="26">
        <f t="shared" si="59"/>
        <v>0</v>
      </c>
      <c r="U451" s="45">
        <v>0</v>
      </c>
      <c r="V451" s="24">
        <v>0</v>
      </c>
      <c r="W451" s="27">
        <f t="shared" si="56"/>
        <v>0</v>
      </c>
      <c r="X451" s="28">
        <f t="shared" si="60"/>
        <v>0</v>
      </c>
      <c r="Y451" s="17">
        <v>0.11940000000000001</v>
      </c>
      <c r="Z451" s="152">
        <f t="shared" si="57"/>
        <v>0</v>
      </c>
      <c r="AA451" s="45">
        <v>0</v>
      </c>
      <c r="AB451" s="28">
        <f t="shared" si="61"/>
        <v>0</v>
      </c>
      <c r="AC451" s="15"/>
    </row>
    <row r="452" spans="1:29" x14ac:dyDescent="0.3">
      <c r="A452" s="14" t="s">
        <v>271</v>
      </c>
      <c r="B452" s="42" t="s">
        <v>2924</v>
      </c>
      <c r="C452" s="42" t="s">
        <v>228</v>
      </c>
      <c r="D452" s="42" t="s">
        <v>235</v>
      </c>
      <c r="E452" s="60" t="s">
        <v>3125</v>
      </c>
      <c r="F452" s="60" t="s">
        <v>3125</v>
      </c>
      <c r="G452" s="48">
        <v>83</v>
      </c>
      <c r="H452" s="42" t="s">
        <v>1883</v>
      </c>
      <c r="I452" s="42" t="s">
        <v>3125</v>
      </c>
      <c r="J452" s="42"/>
      <c r="K452" s="42" t="s">
        <v>234</v>
      </c>
      <c r="L452" s="42" t="s">
        <v>337</v>
      </c>
      <c r="M452" s="45">
        <v>0</v>
      </c>
      <c r="N452" s="43">
        <v>7568</v>
      </c>
      <c r="O452" s="15"/>
      <c r="P452" s="23">
        <v>4927.25</v>
      </c>
      <c r="Q452" s="24">
        <v>0</v>
      </c>
      <c r="R452" s="24">
        <v>0</v>
      </c>
      <c r="S452" s="25">
        <f t="shared" si="58"/>
        <v>4927.25</v>
      </c>
      <c r="T452" s="26">
        <f t="shared" si="59"/>
        <v>0</v>
      </c>
      <c r="U452" s="45">
        <v>0</v>
      </c>
      <c r="V452" s="24">
        <v>0</v>
      </c>
      <c r="W452" s="27">
        <f t="shared" ref="W452:W515" si="62">IF(L452="返现",T452*M452,R452-T452)</f>
        <v>0</v>
      </c>
      <c r="X452" s="28">
        <f t="shared" si="60"/>
        <v>0</v>
      </c>
      <c r="Y452" s="17">
        <v>0.11940000000000001</v>
      </c>
      <c r="Z452" s="152">
        <f t="shared" ref="Z452:Z515" si="63">X452*Y452</f>
        <v>0</v>
      </c>
      <c r="AA452" s="45">
        <v>0</v>
      </c>
      <c r="AB452" s="28">
        <f t="shared" si="61"/>
        <v>0</v>
      </c>
      <c r="AC452" s="15"/>
    </row>
    <row r="453" spans="1:29" x14ac:dyDescent="0.3">
      <c r="A453" s="14" t="s">
        <v>271</v>
      </c>
      <c r="B453" s="42" t="s">
        <v>2924</v>
      </c>
      <c r="C453" s="42" t="s">
        <v>228</v>
      </c>
      <c r="D453" s="42" t="s">
        <v>330</v>
      </c>
      <c r="E453" s="60" t="s">
        <v>3126</v>
      </c>
      <c r="F453" s="60" t="s">
        <v>3127</v>
      </c>
      <c r="G453" s="48">
        <v>83</v>
      </c>
      <c r="H453" s="42" t="s">
        <v>1883</v>
      </c>
      <c r="I453" s="42" t="s">
        <v>3128</v>
      </c>
      <c r="J453" s="42"/>
      <c r="K453" s="42" t="s">
        <v>234</v>
      </c>
      <c r="L453" s="42" t="s">
        <v>212</v>
      </c>
      <c r="M453" s="45">
        <v>0.08</v>
      </c>
      <c r="N453" s="43">
        <v>7153</v>
      </c>
      <c r="O453" s="15"/>
      <c r="P453" s="23">
        <v>9588.65</v>
      </c>
      <c r="Q453" s="24">
        <v>0</v>
      </c>
      <c r="R453" s="24">
        <v>0</v>
      </c>
      <c r="S453" s="25">
        <f t="shared" ref="S453:S516" si="64">P453+Q453-R453</f>
        <v>9588.65</v>
      </c>
      <c r="T453" s="26">
        <f t="shared" ref="T453:T516" si="65">IF(L453="折扣",R453/(1+AA453)*M453,IF(L453="返现",R453/(1+AA453),R453/(1+M453+AA453)))</f>
        <v>0</v>
      </c>
      <c r="U453" s="45">
        <v>0</v>
      </c>
      <c r="V453" s="24">
        <v>0</v>
      </c>
      <c r="W453" s="27">
        <f t="shared" si="62"/>
        <v>0</v>
      </c>
      <c r="X453" s="28">
        <f t="shared" si="60"/>
        <v>0</v>
      </c>
      <c r="Y453" s="17">
        <v>0.11940000000000001</v>
      </c>
      <c r="Z453" s="152">
        <f t="shared" si="63"/>
        <v>0</v>
      </c>
      <c r="AA453" s="45">
        <v>0</v>
      </c>
      <c r="AB453" s="28">
        <f t="shared" si="61"/>
        <v>0</v>
      </c>
      <c r="AC453" s="15"/>
    </row>
    <row r="454" spans="1:29" x14ac:dyDescent="0.3">
      <c r="A454" s="14" t="s">
        <v>271</v>
      </c>
      <c r="B454" s="42" t="s">
        <v>2924</v>
      </c>
      <c r="C454" s="42" t="s">
        <v>3129</v>
      </c>
      <c r="D454" s="42" t="s">
        <v>3130</v>
      </c>
      <c r="E454" s="60" t="s">
        <v>3131</v>
      </c>
      <c r="F454" s="60" t="s">
        <v>3132</v>
      </c>
      <c r="G454" s="48">
        <v>83</v>
      </c>
      <c r="H454" s="42" t="s">
        <v>1883</v>
      </c>
      <c r="I454" s="42" t="s">
        <v>3133</v>
      </c>
      <c r="J454" s="42"/>
      <c r="K454" s="42" t="s">
        <v>234</v>
      </c>
      <c r="L454" s="42" t="s">
        <v>212</v>
      </c>
      <c r="M454" s="45">
        <v>0.02</v>
      </c>
      <c r="N454" s="43">
        <v>119</v>
      </c>
      <c r="O454" s="15"/>
      <c r="P454" s="23">
        <v>7310.3</v>
      </c>
      <c r="Q454" s="24">
        <v>0</v>
      </c>
      <c r="R454" s="24">
        <v>0</v>
      </c>
      <c r="S454" s="25">
        <f t="shared" si="64"/>
        <v>7310.3</v>
      </c>
      <c r="T454" s="26">
        <f t="shared" si="65"/>
        <v>0</v>
      </c>
      <c r="U454" s="45">
        <v>0</v>
      </c>
      <c r="V454" s="24">
        <v>0</v>
      </c>
      <c r="W454" s="27">
        <f t="shared" si="62"/>
        <v>0</v>
      </c>
      <c r="X454" s="28">
        <f t="shared" si="60"/>
        <v>0</v>
      </c>
      <c r="Y454" s="17">
        <v>0.11940000000000001</v>
      </c>
      <c r="Z454" s="152">
        <f t="shared" si="63"/>
        <v>0</v>
      </c>
      <c r="AA454" s="45">
        <v>0</v>
      </c>
      <c r="AB454" s="28">
        <f t="shared" si="61"/>
        <v>0</v>
      </c>
      <c r="AC454" s="15"/>
    </row>
    <row r="455" spans="1:29" x14ac:dyDescent="0.3">
      <c r="A455" s="14" t="s">
        <v>271</v>
      </c>
      <c r="B455" s="42" t="s">
        <v>2924</v>
      </c>
      <c r="C455" s="42" t="s">
        <v>228</v>
      </c>
      <c r="D455" s="42" t="s">
        <v>246</v>
      </c>
      <c r="E455" s="60" t="s">
        <v>3134</v>
      </c>
      <c r="F455" s="60" t="s">
        <v>3134</v>
      </c>
      <c r="G455" s="48">
        <v>83</v>
      </c>
      <c r="H455" s="42" t="s">
        <v>1883</v>
      </c>
      <c r="I455" s="42" t="s">
        <v>3134</v>
      </c>
      <c r="J455" s="42"/>
      <c r="K455" s="42" t="s">
        <v>234</v>
      </c>
      <c r="L455" s="42" t="s">
        <v>212</v>
      </c>
      <c r="M455" s="45">
        <v>0.01</v>
      </c>
      <c r="N455" s="43">
        <v>7673</v>
      </c>
      <c r="O455" s="15"/>
      <c r="P455" s="23">
        <v>23596.6</v>
      </c>
      <c r="Q455" s="24">
        <v>0</v>
      </c>
      <c r="R455" s="24">
        <v>0</v>
      </c>
      <c r="S455" s="25">
        <f t="shared" si="64"/>
        <v>23596.6</v>
      </c>
      <c r="T455" s="26">
        <f t="shared" si="65"/>
        <v>0</v>
      </c>
      <c r="U455" s="45">
        <v>0</v>
      </c>
      <c r="V455" s="24">
        <v>0</v>
      </c>
      <c r="W455" s="27">
        <f t="shared" si="62"/>
        <v>0</v>
      </c>
      <c r="X455" s="28">
        <f t="shared" si="60"/>
        <v>0</v>
      </c>
      <c r="Y455" s="17">
        <v>0.11940000000000001</v>
      </c>
      <c r="Z455" s="152">
        <f t="shared" si="63"/>
        <v>0</v>
      </c>
      <c r="AA455" s="45">
        <v>0</v>
      </c>
      <c r="AB455" s="28">
        <f t="shared" si="61"/>
        <v>0</v>
      </c>
      <c r="AC455" s="15"/>
    </row>
    <row r="456" spans="1:29" x14ac:dyDescent="0.3">
      <c r="A456" s="14" t="s">
        <v>271</v>
      </c>
      <c r="B456" s="42" t="s">
        <v>2924</v>
      </c>
      <c r="C456" s="42" t="s">
        <v>228</v>
      </c>
      <c r="D456" s="42" t="s">
        <v>229</v>
      </c>
      <c r="E456" s="60" t="s">
        <v>3135</v>
      </c>
      <c r="F456" s="60" t="s">
        <v>3135</v>
      </c>
      <c r="G456" s="48">
        <v>83</v>
      </c>
      <c r="H456" s="42" t="s">
        <v>1883</v>
      </c>
      <c r="I456" s="42" t="s">
        <v>3136</v>
      </c>
      <c r="J456" s="42"/>
      <c r="K456" s="42" t="s">
        <v>234</v>
      </c>
      <c r="L456" s="42" t="s">
        <v>337</v>
      </c>
      <c r="M456" s="45">
        <v>0</v>
      </c>
      <c r="N456" s="43">
        <v>7591</v>
      </c>
      <c r="O456" s="15"/>
      <c r="P456" s="23">
        <v>1477.0999999999985</v>
      </c>
      <c r="Q456" s="24">
        <v>0</v>
      </c>
      <c r="R456" s="24">
        <v>0</v>
      </c>
      <c r="S456" s="25">
        <f t="shared" si="64"/>
        <v>1477.0999999999985</v>
      </c>
      <c r="T456" s="26">
        <f t="shared" si="65"/>
        <v>0</v>
      </c>
      <c r="U456" s="45">
        <v>0</v>
      </c>
      <c r="V456" s="24">
        <v>0</v>
      </c>
      <c r="W456" s="27">
        <f t="shared" si="62"/>
        <v>0</v>
      </c>
      <c r="X456" s="28">
        <f t="shared" si="60"/>
        <v>0</v>
      </c>
      <c r="Y456" s="17">
        <v>0.11940000000000001</v>
      </c>
      <c r="Z456" s="152">
        <f t="shared" si="63"/>
        <v>0</v>
      </c>
      <c r="AA456" s="45">
        <v>0</v>
      </c>
      <c r="AB456" s="28">
        <f t="shared" si="61"/>
        <v>0</v>
      </c>
      <c r="AC456" s="15"/>
    </row>
    <row r="457" spans="1:29" x14ac:dyDescent="0.3">
      <c r="A457" s="14" t="s">
        <v>271</v>
      </c>
      <c r="B457" s="42" t="s">
        <v>2924</v>
      </c>
      <c r="C457" s="42" t="s">
        <v>3098</v>
      </c>
      <c r="D457" s="42" t="s">
        <v>3137</v>
      </c>
      <c r="E457" s="60" t="s">
        <v>3138</v>
      </c>
      <c r="F457" s="60" t="s">
        <v>3138</v>
      </c>
      <c r="G457" s="48">
        <v>83</v>
      </c>
      <c r="H457" s="42" t="s">
        <v>1883</v>
      </c>
      <c r="I457" s="42" t="s">
        <v>3138</v>
      </c>
      <c r="J457" s="42"/>
      <c r="K457" s="42" t="s">
        <v>234</v>
      </c>
      <c r="L457" s="42" t="s">
        <v>337</v>
      </c>
      <c r="M457" s="45">
        <v>0</v>
      </c>
      <c r="N457" s="43">
        <v>7513</v>
      </c>
      <c r="O457" s="15"/>
      <c r="P457" s="23">
        <v>15.72</v>
      </c>
      <c r="Q457" s="24">
        <v>0</v>
      </c>
      <c r="R457" s="24">
        <v>0</v>
      </c>
      <c r="S457" s="25">
        <f t="shared" si="64"/>
        <v>15.72</v>
      </c>
      <c r="T457" s="26">
        <f t="shared" si="65"/>
        <v>0</v>
      </c>
      <c r="U457" s="45">
        <v>0</v>
      </c>
      <c r="V457" s="24">
        <v>0</v>
      </c>
      <c r="W457" s="27">
        <f t="shared" si="62"/>
        <v>0</v>
      </c>
      <c r="X457" s="28">
        <f t="shared" si="60"/>
        <v>0</v>
      </c>
      <c r="Y457" s="17">
        <v>0.11940000000000001</v>
      </c>
      <c r="Z457" s="152">
        <f t="shared" si="63"/>
        <v>0</v>
      </c>
      <c r="AA457" s="45">
        <v>0</v>
      </c>
      <c r="AB457" s="28">
        <f t="shared" si="61"/>
        <v>0</v>
      </c>
      <c r="AC457" s="15"/>
    </row>
    <row r="458" spans="1:29" x14ac:dyDescent="0.3">
      <c r="A458" s="14" t="s">
        <v>271</v>
      </c>
      <c r="B458" s="42" t="s">
        <v>2924</v>
      </c>
      <c r="C458" s="42" t="s">
        <v>3139</v>
      </c>
      <c r="D458" s="42" t="s">
        <v>3140</v>
      </c>
      <c r="E458" s="60" t="s">
        <v>3141</v>
      </c>
      <c r="F458" s="60" t="s">
        <v>3141</v>
      </c>
      <c r="G458" s="48">
        <v>83</v>
      </c>
      <c r="H458" s="42" t="s">
        <v>1883</v>
      </c>
      <c r="I458" s="42" t="s">
        <v>3141</v>
      </c>
      <c r="J458" s="42"/>
      <c r="K458" s="42" t="s">
        <v>234</v>
      </c>
      <c r="L458" s="42" t="s">
        <v>337</v>
      </c>
      <c r="M458" s="45">
        <v>0</v>
      </c>
      <c r="N458" s="43">
        <v>7658</v>
      </c>
      <c r="O458" s="15"/>
      <c r="P458" s="23">
        <v>2634.71</v>
      </c>
      <c r="Q458" s="24">
        <v>0</v>
      </c>
      <c r="R458" s="24">
        <v>0</v>
      </c>
      <c r="S458" s="25">
        <f t="shared" si="64"/>
        <v>2634.71</v>
      </c>
      <c r="T458" s="26">
        <f t="shared" si="65"/>
        <v>0</v>
      </c>
      <c r="U458" s="45">
        <v>0</v>
      </c>
      <c r="V458" s="24">
        <v>0</v>
      </c>
      <c r="W458" s="27">
        <f t="shared" si="62"/>
        <v>0</v>
      </c>
      <c r="X458" s="28">
        <f t="shared" si="60"/>
        <v>0</v>
      </c>
      <c r="Y458" s="17">
        <v>0.11940000000000001</v>
      </c>
      <c r="Z458" s="152">
        <f t="shared" si="63"/>
        <v>0</v>
      </c>
      <c r="AA458" s="45">
        <v>0</v>
      </c>
      <c r="AB458" s="28">
        <f t="shared" si="61"/>
        <v>0</v>
      </c>
      <c r="AC458" s="15"/>
    </row>
    <row r="459" spans="1:29" x14ac:dyDescent="0.3">
      <c r="A459" s="14" t="s">
        <v>271</v>
      </c>
      <c r="B459" s="42" t="s">
        <v>2924</v>
      </c>
      <c r="C459" s="42" t="s">
        <v>207</v>
      </c>
      <c r="D459" s="42" t="s">
        <v>2785</v>
      </c>
      <c r="E459" s="60" t="s">
        <v>3142</v>
      </c>
      <c r="F459" s="60" t="s">
        <v>3142</v>
      </c>
      <c r="G459" s="48">
        <v>83</v>
      </c>
      <c r="H459" s="42" t="s">
        <v>1883</v>
      </c>
      <c r="I459" s="42" t="s">
        <v>3142</v>
      </c>
      <c r="J459" s="42"/>
      <c r="K459" s="42" t="s">
        <v>234</v>
      </c>
      <c r="L459" s="42" t="s">
        <v>212</v>
      </c>
      <c r="M459" s="45">
        <v>0.02</v>
      </c>
      <c r="N459" s="43">
        <v>7451</v>
      </c>
      <c r="O459" s="15"/>
      <c r="P459" s="23">
        <v>20400</v>
      </c>
      <c r="Q459" s="24">
        <v>0</v>
      </c>
      <c r="R459" s="24">
        <v>0</v>
      </c>
      <c r="S459" s="25">
        <f t="shared" si="64"/>
        <v>20400</v>
      </c>
      <c r="T459" s="26">
        <f t="shared" si="65"/>
        <v>0</v>
      </c>
      <c r="U459" s="45">
        <v>0</v>
      </c>
      <c r="V459" s="24">
        <v>0</v>
      </c>
      <c r="W459" s="27">
        <f t="shared" si="62"/>
        <v>0</v>
      </c>
      <c r="X459" s="28">
        <f t="shared" si="60"/>
        <v>0</v>
      </c>
      <c r="Y459" s="17">
        <v>0.11940000000000001</v>
      </c>
      <c r="Z459" s="152">
        <f t="shared" si="63"/>
        <v>0</v>
      </c>
      <c r="AA459" s="45">
        <v>0</v>
      </c>
      <c r="AB459" s="28">
        <f t="shared" si="61"/>
        <v>0</v>
      </c>
      <c r="AC459" s="15"/>
    </row>
    <row r="460" spans="1:29" x14ac:dyDescent="0.3">
      <c r="A460" s="14" t="s">
        <v>271</v>
      </c>
      <c r="B460" s="42" t="s">
        <v>2924</v>
      </c>
      <c r="C460" s="42" t="s">
        <v>228</v>
      </c>
      <c r="D460" s="42" t="s">
        <v>229</v>
      </c>
      <c r="E460" s="60" t="s">
        <v>3143</v>
      </c>
      <c r="F460" s="60" t="s">
        <v>3143</v>
      </c>
      <c r="G460" s="48">
        <v>83</v>
      </c>
      <c r="H460" s="42" t="s">
        <v>1883</v>
      </c>
      <c r="I460" s="42" t="s">
        <v>3143</v>
      </c>
      <c r="J460" s="42"/>
      <c r="K460" s="42" t="s">
        <v>234</v>
      </c>
      <c r="L460" s="42" t="s">
        <v>337</v>
      </c>
      <c r="M460" s="45">
        <v>0</v>
      </c>
      <c r="N460" s="43">
        <v>7196</v>
      </c>
      <c r="O460" s="15"/>
      <c r="P460" s="23">
        <v>1057.07</v>
      </c>
      <c r="Q460" s="24">
        <v>0</v>
      </c>
      <c r="R460" s="24">
        <v>1031.5</v>
      </c>
      <c r="S460" s="25">
        <f t="shared" si="64"/>
        <v>25.569999999999936</v>
      </c>
      <c r="T460" s="26">
        <f t="shared" si="65"/>
        <v>1031.5</v>
      </c>
      <c r="U460" s="45">
        <v>0</v>
      </c>
      <c r="V460" s="24">
        <v>0</v>
      </c>
      <c r="W460" s="27">
        <f t="shared" si="62"/>
        <v>0</v>
      </c>
      <c r="X460" s="28">
        <f t="shared" si="60"/>
        <v>1031.5</v>
      </c>
      <c r="Y460" s="17">
        <v>0.11940000000000001</v>
      </c>
      <c r="Z460" s="152">
        <f t="shared" si="63"/>
        <v>123.1611</v>
      </c>
      <c r="AA460" s="45">
        <v>0</v>
      </c>
      <c r="AB460" s="28">
        <f t="shared" si="61"/>
        <v>1031.5</v>
      </c>
      <c r="AC460" s="15"/>
    </row>
    <row r="461" spans="1:29" x14ac:dyDescent="0.3">
      <c r="A461" s="14" t="s">
        <v>271</v>
      </c>
      <c r="B461" s="42" t="s">
        <v>2924</v>
      </c>
      <c r="C461" s="42" t="s">
        <v>228</v>
      </c>
      <c r="D461" s="42" t="s">
        <v>235</v>
      </c>
      <c r="E461" s="60" t="s">
        <v>3144</v>
      </c>
      <c r="F461" s="60" t="s">
        <v>3144</v>
      </c>
      <c r="G461" s="48">
        <v>83</v>
      </c>
      <c r="H461" s="42" t="s">
        <v>1883</v>
      </c>
      <c r="I461" s="42" t="s">
        <v>3144</v>
      </c>
      <c r="J461" s="42"/>
      <c r="K461" s="42" t="s">
        <v>234</v>
      </c>
      <c r="L461" s="42" t="s">
        <v>212</v>
      </c>
      <c r="M461" s="45">
        <v>0.02</v>
      </c>
      <c r="N461" s="43">
        <v>7377</v>
      </c>
      <c r="O461" s="15"/>
      <c r="P461" s="23">
        <v>2878.16</v>
      </c>
      <c r="Q461" s="24">
        <v>0</v>
      </c>
      <c r="R461" s="24">
        <v>0</v>
      </c>
      <c r="S461" s="25">
        <f t="shared" si="64"/>
        <v>2878.16</v>
      </c>
      <c r="T461" s="26">
        <f t="shared" si="65"/>
        <v>0</v>
      </c>
      <c r="U461" s="45">
        <v>0</v>
      </c>
      <c r="V461" s="24">
        <v>0</v>
      </c>
      <c r="W461" s="27">
        <f t="shared" si="62"/>
        <v>0</v>
      </c>
      <c r="X461" s="28">
        <f t="shared" ref="X461:X467" si="66">R461</f>
        <v>0</v>
      </c>
      <c r="Y461" s="17">
        <v>0.11940000000000001</v>
      </c>
      <c r="Z461" s="152">
        <f t="shared" si="63"/>
        <v>0</v>
      </c>
      <c r="AA461" s="45">
        <v>0</v>
      </c>
      <c r="AB461" s="28">
        <f t="shared" ref="AB461:AB467" si="67">X461</f>
        <v>0</v>
      </c>
      <c r="AC461" s="15"/>
    </row>
    <row r="462" spans="1:29" x14ac:dyDescent="0.3">
      <c r="A462" s="14" t="s">
        <v>271</v>
      </c>
      <c r="B462" s="42" t="s">
        <v>2924</v>
      </c>
      <c r="C462" s="42" t="s">
        <v>228</v>
      </c>
      <c r="D462" s="42" t="s">
        <v>235</v>
      </c>
      <c r="E462" s="60" t="s">
        <v>3145</v>
      </c>
      <c r="F462" s="60" t="s">
        <v>3145</v>
      </c>
      <c r="G462" s="48">
        <v>83</v>
      </c>
      <c r="H462" s="42" t="s">
        <v>1883</v>
      </c>
      <c r="I462" s="42" t="s">
        <v>3146</v>
      </c>
      <c r="J462" s="42"/>
      <c r="K462" s="42" t="s">
        <v>234</v>
      </c>
      <c r="L462" s="42" t="s">
        <v>212</v>
      </c>
      <c r="M462" s="45">
        <v>0.01</v>
      </c>
      <c r="N462" s="43">
        <v>7117</v>
      </c>
      <c r="O462" s="15"/>
      <c r="P462" s="23">
        <v>321.42000000000399</v>
      </c>
      <c r="Q462" s="24">
        <v>0</v>
      </c>
      <c r="R462" s="24">
        <v>0</v>
      </c>
      <c r="S462" s="25">
        <f t="shared" si="64"/>
        <v>321.42000000000399</v>
      </c>
      <c r="T462" s="26">
        <f t="shared" si="65"/>
        <v>0</v>
      </c>
      <c r="U462" s="45">
        <v>0</v>
      </c>
      <c r="V462" s="24">
        <v>0</v>
      </c>
      <c r="W462" s="27">
        <f t="shared" si="62"/>
        <v>0</v>
      </c>
      <c r="X462" s="28">
        <f t="shared" si="66"/>
        <v>0</v>
      </c>
      <c r="Y462" s="17">
        <v>0.11940000000000001</v>
      </c>
      <c r="Z462" s="152">
        <f t="shared" si="63"/>
        <v>0</v>
      </c>
      <c r="AA462" s="45">
        <v>0</v>
      </c>
      <c r="AB462" s="28">
        <f t="shared" si="67"/>
        <v>0</v>
      </c>
      <c r="AC462" s="15"/>
    </row>
    <row r="463" spans="1:29" x14ac:dyDescent="0.3">
      <c r="A463" s="14" t="s">
        <v>271</v>
      </c>
      <c r="B463" s="42" t="s">
        <v>2924</v>
      </c>
      <c r="C463" s="42" t="s">
        <v>3098</v>
      </c>
      <c r="D463" s="42" t="s">
        <v>3105</v>
      </c>
      <c r="E463" s="60" t="s">
        <v>3147</v>
      </c>
      <c r="F463" s="60" t="s">
        <v>3147</v>
      </c>
      <c r="G463" s="48">
        <v>83</v>
      </c>
      <c r="H463" s="42" t="s">
        <v>1883</v>
      </c>
      <c r="I463" s="42" t="s">
        <v>3148</v>
      </c>
      <c r="J463" s="42"/>
      <c r="K463" s="42" t="s">
        <v>234</v>
      </c>
      <c r="L463" s="42" t="s">
        <v>212</v>
      </c>
      <c r="M463" s="45">
        <v>0.02</v>
      </c>
      <c r="N463" s="43">
        <v>7176</v>
      </c>
      <c r="O463" s="15"/>
      <c r="P463" s="23">
        <v>29390.959999999999</v>
      </c>
      <c r="Q463" s="24">
        <v>0</v>
      </c>
      <c r="R463" s="24">
        <v>0</v>
      </c>
      <c r="S463" s="25">
        <f t="shared" si="64"/>
        <v>29390.959999999999</v>
      </c>
      <c r="T463" s="26">
        <f t="shared" si="65"/>
        <v>0</v>
      </c>
      <c r="U463" s="45">
        <v>0</v>
      </c>
      <c r="V463" s="24">
        <v>0</v>
      </c>
      <c r="W463" s="27">
        <f t="shared" si="62"/>
        <v>0</v>
      </c>
      <c r="X463" s="28">
        <f t="shared" si="66"/>
        <v>0</v>
      </c>
      <c r="Y463" s="17">
        <v>0.11940000000000001</v>
      </c>
      <c r="Z463" s="152">
        <f t="shared" si="63"/>
        <v>0</v>
      </c>
      <c r="AA463" s="45">
        <v>0</v>
      </c>
      <c r="AB463" s="28">
        <f t="shared" si="67"/>
        <v>0</v>
      </c>
      <c r="AC463" s="15"/>
    </row>
    <row r="464" spans="1:29" x14ac:dyDescent="0.3">
      <c r="A464" s="14" t="s">
        <v>271</v>
      </c>
      <c r="B464" s="42" t="s">
        <v>2924</v>
      </c>
      <c r="C464" s="42" t="s">
        <v>207</v>
      </c>
      <c r="D464" s="42" t="s">
        <v>250</v>
      </c>
      <c r="E464" s="60" t="s">
        <v>3149</v>
      </c>
      <c r="F464" s="60" t="s">
        <v>3149</v>
      </c>
      <c r="G464" s="48">
        <v>83</v>
      </c>
      <c r="H464" s="42" t="s">
        <v>1883</v>
      </c>
      <c r="I464" s="42" t="s">
        <v>3149</v>
      </c>
      <c r="J464" s="42"/>
      <c r="K464" s="42" t="s">
        <v>234</v>
      </c>
      <c r="L464" s="42" t="s">
        <v>212</v>
      </c>
      <c r="M464" s="45">
        <v>0.08</v>
      </c>
      <c r="N464" s="43">
        <v>7179</v>
      </c>
      <c r="O464" s="15"/>
      <c r="P464" s="23">
        <v>5882.26</v>
      </c>
      <c r="Q464" s="24">
        <v>0</v>
      </c>
      <c r="R464" s="24">
        <v>0</v>
      </c>
      <c r="S464" s="25">
        <f t="shared" si="64"/>
        <v>5882.26</v>
      </c>
      <c r="T464" s="26">
        <f t="shared" si="65"/>
        <v>0</v>
      </c>
      <c r="U464" s="45">
        <v>0</v>
      </c>
      <c r="V464" s="24">
        <v>0</v>
      </c>
      <c r="W464" s="27">
        <f t="shared" si="62"/>
        <v>0</v>
      </c>
      <c r="X464" s="28">
        <f t="shared" si="66"/>
        <v>0</v>
      </c>
      <c r="Y464" s="17">
        <v>0.11940000000000001</v>
      </c>
      <c r="Z464" s="152">
        <f t="shared" si="63"/>
        <v>0</v>
      </c>
      <c r="AA464" s="45">
        <v>0</v>
      </c>
      <c r="AB464" s="28">
        <f t="shared" si="67"/>
        <v>0</v>
      </c>
      <c r="AC464" s="15"/>
    </row>
    <row r="465" spans="1:29" x14ac:dyDescent="0.3">
      <c r="A465" s="14" t="s">
        <v>271</v>
      </c>
      <c r="B465" s="42" t="s">
        <v>2924</v>
      </c>
      <c r="C465" s="42" t="s">
        <v>228</v>
      </c>
      <c r="D465" s="42" t="s">
        <v>229</v>
      </c>
      <c r="E465" s="60" t="s">
        <v>3150</v>
      </c>
      <c r="F465" s="60" t="s">
        <v>3151</v>
      </c>
      <c r="G465" s="48">
        <v>83</v>
      </c>
      <c r="H465" s="42" t="s">
        <v>1883</v>
      </c>
      <c r="I465" s="42" t="s">
        <v>3150</v>
      </c>
      <c r="J465" s="42"/>
      <c r="K465" s="42" t="s">
        <v>234</v>
      </c>
      <c r="L465" s="42" t="s">
        <v>212</v>
      </c>
      <c r="M465" s="45">
        <v>0.02</v>
      </c>
      <c r="N465" s="43">
        <v>7681</v>
      </c>
      <c r="O465" s="15"/>
      <c r="P465" s="23">
        <v>4612.07</v>
      </c>
      <c r="Q465" s="24">
        <v>0</v>
      </c>
      <c r="R465" s="24">
        <v>0</v>
      </c>
      <c r="S465" s="25">
        <f t="shared" si="64"/>
        <v>4612.07</v>
      </c>
      <c r="T465" s="26">
        <f t="shared" si="65"/>
        <v>0</v>
      </c>
      <c r="U465" s="45">
        <v>0</v>
      </c>
      <c r="V465" s="24">
        <v>0</v>
      </c>
      <c r="W465" s="27">
        <f t="shared" si="62"/>
        <v>0</v>
      </c>
      <c r="X465" s="28">
        <f t="shared" si="66"/>
        <v>0</v>
      </c>
      <c r="Y465" s="17">
        <v>0.11940000000000001</v>
      </c>
      <c r="Z465" s="152">
        <f t="shared" si="63"/>
        <v>0</v>
      </c>
      <c r="AA465" s="45">
        <v>0</v>
      </c>
      <c r="AB465" s="28">
        <f t="shared" si="67"/>
        <v>0</v>
      </c>
      <c r="AC465" s="15"/>
    </row>
    <row r="466" spans="1:29" x14ac:dyDescent="0.3">
      <c r="A466" s="14" t="s">
        <v>271</v>
      </c>
      <c r="B466" s="42" t="s">
        <v>2924</v>
      </c>
      <c r="C466" s="42" t="s">
        <v>228</v>
      </c>
      <c r="D466" s="42" t="s">
        <v>235</v>
      </c>
      <c r="E466" s="60" t="s">
        <v>3152</v>
      </c>
      <c r="F466" s="60" t="s">
        <v>3152</v>
      </c>
      <c r="G466" s="48">
        <v>83</v>
      </c>
      <c r="H466" s="42" t="s">
        <v>1883</v>
      </c>
      <c r="I466" s="42" t="s">
        <v>3152</v>
      </c>
      <c r="J466" s="42"/>
      <c r="K466" s="42" t="s">
        <v>234</v>
      </c>
      <c r="L466" s="42" t="s">
        <v>212</v>
      </c>
      <c r="M466" s="45">
        <v>0.02</v>
      </c>
      <c r="N466" s="43">
        <v>7112</v>
      </c>
      <c r="O466" s="15"/>
      <c r="P466" s="23">
        <v>4443.18</v>
      </c>
      <c r="Q466" s="24">
        <v>0</v>
      </c>
      <c r="R466" s="24">
        <v>0</v>
      </c>
      <c r="S466" s="25">
        <f t="shared" si="64"/>
        <v>4443.18</v>
      </c>
      <c r="T466" s="26">
        <f t="shared" si="65"/>
        <v>0</v>
      </c>
      <c r="U466" s="45">
        <v>0</v>
      </c>
      <c r="V466" s="24">
        <v>0</v>
      </c>
      <c r="W466" s="27">
        <f t="shared" si="62"/>
        <v>0</v>
      </c>
      <c r="X466" s="28">
        <f t="shared" si="66"/>
        <v>0</v>
      </c>
      <c r="Y466" s="17">
        <v>0.11940000000000001</v>
      </c>
      <c r="Z466" s="152">
        <f t="shared" si="63"/>
        <v>0</v>
      </c>
      <c r="AA466" s="45">
        <v>0</v>
      </c>
      <c r="AB466" s="28">
        <f t="shared" si="67"/>
        <v>0</v>
      </c>
      <c r="AC466" s="15"/>
    </row>
    <row r="467" spans="1:29" x14ac:dyDescent="0.3">
      <c r="A467" s="14" t="s">
        <v>271</v>
      </c>
      <c r="B467" s="42" t="s">
        <v>2924</v>
      </c>
      <c r="C467" s="42" t="s">
        <v>228</v>
      </c>
      <c r="D467" s="42" t="s">
        <v>330</v>
      </c>
      <c r="E467" s="60" t="s">
        <v>3153</v>
      </c>
      <c r="F467" s="60" t="s">
        <v>3153</v>
      </c>
      <c r="G467" s="48">
        <v>83</v>
      </c>
      <c r="H467" s="42" t="s">
        <v>1883</v>
      </c>
      <c r="I467" s="42" t="s">
        <v>3154</v>
      </c>
      <c r="J467" s="42"/>
      <c r="K467" s="42" t="s">
        <v>234</v>
      </c>
      <c r="L467" s="42" t="s">
        <v>337</v>
      </c>
      <c r="M467" s="45">
        <v>0</v>
      </c>
      <c r="N467" s="43">
        <v>7449</v>
      </c>
      <c r="O467" s="15"/>
      <c r="P467" s="23">
        <v>12629.5</v>
      </c>
      <c r="Q467" s="24">
        <v>0</v>
      </c>
      <c r="R467" s="24">
        <v>0</v>
      </c>
      <c r="S467" s="25">
        <f t="shared" si="64"/>
        <v>12629.5</v>
      </c>
      <c r="T467" s="26">
        <f t="shared" si="65"/>
        <v>0</v>
      </c>
      <c r="U467" s="45">
        <v>0</v>
      </c>
      <c r="V467" s="24">
        <v>0</v>
      </c>
      <c r="W467" s="27">
        <f t="shared" si="62"/>
        <v>0</v>
      </c>
      <c r="X467" s="28">
        <f t="shared" si="66"/>
        <v>0</v>
      </c>
      <c r="Y467" s="17">
        <v>0.11940000000000001</v>
      </c>
      <c r="Z467" s="152">
        <f t="shared" si="63"/>
        <v>0</v>
      </c>
      <c r="AA467" s="45">
        <v>0</v>
      </c>
      <c r="AB467" s="28">
        <f t="shared" si="67"/>
        <v>0</v>
      </c>
      <c r="AC467" s="15"/>
    </row>
    <row r="468" spans="1:29" x14ac:dyDescent="0.3">
      <c r="A468" s="14" t="s">
        <v>271</v>
      </c>
      <c r="B468" s="15" t="s">
        <v>206</v>
      </c>
      <c r="C468" s="15" t="s">
        <v>207</v>
      </c>
      <c r="D468" s="15" t="s">
        <v>208</v>
      </c>
      <c r="E468" s="15" t="s">
        <v>3155</v>
      </c>
      <c r="F468" s="15" t="s">
        <v>3156</v>
      </c>
      <c r="G468" s="16">
        <v>455</v>
      </c>
      <c r="H468" s="15" t="s">
        <v>3157</v>
      </c>
      <c r="I468" s="15"/>
      <c r="J468" s="15"/>
      <c r="K468" s="15" t="s">
        <v>211</v>
      </c>
      <c r="L468" s="15" t="s">
        <v>212</v>
      </c>
      <c r="M468" s="17">
        <v>0.04</v>
      </c>
      <c r="N468" s="17"/>
      <c r="O468" s="15"/>
      <c r="P468" s="19">
        <v>533930.36</v>
      </c>
      <c r="Q468" s="19">
        <v>30000</v>
      </c>
      <c r="R468" s="24">
        <v>438990</v>
      </c>
      <c r="S468" s="25">
        <f t="shared" si="64"/>
        <v>124940.35999999999</v>
      </c>
      <c r="T468" s="26">
        <f t="shared" si="65"/>
        <v>422105.76923076919</v>
      </c>
      <c r="U468" s="17">
        <v>0</v>
      </c>
      <c r="V468" s="24">
        <v>0</v>
      </c>
      <c r="W468" s="27">
        <f t="shared" si="62"/>
        <v>16884.23076923081</v>
      </c>
      <c r="X468" s="24">
        <f>R468/(1+10.5%)</f>
        <v>397276.01809954754</v>
      </c>
      <c r="Y468" s="17">
        <v>0</v>
      </c>
      <c r="Z468" s="152">
        <f t="shared" si="63"/>
        <v>0</v>
      </c>
      <c r="AA468" s="17">
        <v>0</v>
      </c>
      <c r="AB468" s="28">
        <f>X468</f>
        <v>397276.01809954754</v>
      </c>
      <c r="AC468" s="15"/>
    </row>
    <row r="469" spans="1:29" x14ac:dyDescent="0.3">
      <c r="A469" s="14" t="s">
        <v>271</v>
      </c>
      <c r="B469" s="15" t="s">
        <v>206</v>
      </c>
      <c r="C469" s="15" t="s">
        <v>207</v>
      </c>
      <c r="D469" s="15" t="s">
        <v>208</v>
      </c>
      <c r="E469" s="15" t="s">
        <v>3155</v>
      </c>
      <c r="F469" s="15" t="s">
        <v>3156</v>
      </c>
      <c r="G469" s="16">
        <v>455</v>
      </c>
      <c r="H469" s="15" t="s">
        <v>3157</v>
      </c>
      <c r="I469" s="15"/>
      <c r="J469" s="15"/>
      <c r="K469" s="15" t="s">
        <v>211</v>
      </c>
      <c r="L469" s="15" t="s">
        <v>337</v>
      </c>
      <c r="M469" s="17">
        <v>0</v>
      </c>
      <c r="N469" s="17"/>
      <c r="O469" s="15"/>
      <c r="P469" s="19">
        <v>0</v>
      </c>
      <c r="Q469" s="19">
        <v>0</v>
      </c>
      <c r="R469" s="24">
        <v>0</v>
      </c>
      <c r="S469" s="25">
        <f t="shared" si="64"/>
        <v>0</v>
      </c>
      <c r="T469" s="26">
        <f t="shared" si="65"/>
        <v>0</v>
      </c>
      <c r="U469" s="17">
        <v>0</v>
      </c>
      <c r="V469" s="24">
        <v>0</v>
      </c>
      <c r="W469" s="27">
        <f t="shared" si="62"/>
        <v>0</v>
      </c>
      <c r="X469" s="24">
        <f t="shared" ref="X469:X473" si="68">R469/(1+10.5%)</f>
        <v>0</v>
      </c>
      <c r="Y469" s="17">
        <v>0</v>
      </c>
      <c r="Z469" s="152">
        <f t="shared" si="63"/>
        <v>0</v>
      </c>
      <c r="AA469" s="17">
        <v>0</v>
      </c>
      <c r="AB469" s="28">
        <f t="shared" ref="AB469:AB473" si="69">X469</f>
        <v>0</v>
      </c>
      <c r="AC469" s="15"/>
    </row>
    <row r="470" spans="1:29" x14ac:dyDescent="0.3">
      <c r="A470" s="14" t="s">
        <v>271</v>
      </c>
      <c r="B470" s="15" t="s">
        <v>206</v>
      </c>
      <c r="C470" s="15" t="s">
        <v>1653</v>
      </c>
      <c r="D470" s="15" t="s">
        <v>1893</v>
      </c>
      <c r="E470" s="15" t="s">
        <v>1897</v>
      </c>
      <c r="F470" s="15" t="s">
        <v>3158</v>
      </c>
      <c r="G470" s="16">
        <v>455</v>
      </c>
      <c r="H470" s="15" t="s">
        <v>3157</v>
      </c>
      <c r="I470" s="15"/>
      <c r="J470" s="15"/>
      <c r="K470" s="15" t="s">
        <v>211</v>
      </c>
      <c r="L470" s="15" t="s">
        <v>212</v>
      </c>
      <c r="M470" s="17">
        <v>0.03</v>
      </c>
      <c r="N470" s="17"/>
      <c r="O470" s="15"/>
      <c r="P470" s="19">
        <v>1557942.7699999991</v>
      </c>
      <c r="Q470" s="19">
        <v>125000</v>
      </c>
      <c r="R470" s="24">
        <v>245375.12999999998</v>
      </c>
      <c r="S470" s="25">
        <f t="shared" si="64"/>
        <v>1437567.6399999992</v>
      </c>
      <c r="T470" s="26">
        <f t="shared" si="65"/>
        <v>238228.28155339803</v>
      </c>
      <c r="U470" s="17">
        <v>0</v>
      </c>
      <c r="V470" s="24">
        <v>0</v>
      </c>
      <c r="W470" s="27">
        <f t="shared" si="62"/>
        <v>7146.8484466019436</v>
      </c>
      <c r="X470" s="24">
        <f t="shared" si="68"/>
        <v>222058.94117647057</v>
      </c>
      <c r="Y470" s="17">
        <v>0</v>
      </c>
      <c r="Z470" s="152">
        <f t="shared" si="63"/>
        <v>0</v>
      </c>
      <c r="AA470" s="17">
        <v>0</v>
      </c>
      <c r="AB470" s="28">
        <f t="shared" si="69"/>
        <v>222058.94117647057</v>
      </c>
      <c r="AC470" s="15"/>
    </row>
    <row r="471" spans="1:29" x14ac:dyDescent="0.3">
      <c r="A471" s="14" t="s">
        <v>271</v>
      </c>
      <c r="B471" s="20" t="s">
        <v>206</v>
      </c>
      <c r="C471" s="20" t="s">
        <v>1653</v>
      </c>
      <c r="D471" s="20" t="s">
        <v>1893</v>
      </c>
      <c r="E471" s="20" t="s">
        <v>3159</v>
      </c>
      <c r="F471" s="20" t="s">
        <v>3160</v>
      </c>
      <c r="G471" s="21">
        <v>455</v>
      </c>
      <c r="H471" s="20" t="s">
        <v>3157</v>
      </c>
      <c r="I471" s="20"/>
      <c r="J471" s="20"/>
      <c r="K471" s="20" t="s">
        <v>211</v>
      </c>
      <c r="L471" s="20" t="s">
        <v>212</v>
      </c>
      <c r="M471" s="22">
        <v>0.03</v>
      </c>
      <c r="N471" s="15"/>
      <c r="O471" s="15"/>
      <c r="P471" s="23">
        <v>1435000.0199999996</v>
      </c>
      <c r="Q471" s="24">
        <v>0</v>
      </c>
      <c r="R471" s="24">
        <v>0</v>
      </c>
      <c r="S471" s="25">
        <f t="shared" si="64"/>
        <v>1435000.0199999996</v>
      </c>
      <c r="T471" s="26">
        <f t="shared" si="65"/>
        <v>0</v>
      </c>
      <c r="U471" s="22">
        <v>0</v>
      </c>
      <c r="V471" s="24">
        <v>0</v>
      </c>
      <c r="W471" s="27">
        <f t="shared" si="62"/>
        <v>0</v>
      </c>
      <c r="X471" s="24">
        <f t="shared" si="68"/>
        <v>0</v>
      </c>
      <c r="Y471" s="17">
        <v>0</v>
      </c>
      <c r="Z471" s="152">
        <f t="shared" si="63"/>
        <v>0</v>
      </c>
      <c r="AA471" s="22">
        <v>0</v>
      </c>
      <c r="AB471" s="28">
        <f t="shared" si="69"/>
        <v>0</v>
      </c>
      <c r="AC471" s="15"/>
    </row>
    <row r="472" spans="1:29" x14ac:dyDescent="0.3">
      <c r="A472" s="14" t="s">
        <v>271</v>
      </c>
      <c r="B472" s="42" t="s">
        <v>206</v>
      </c>
      <c r="C472" s="42" t="s">
        <v>207</v>
      </c>
      <c r="D472" s="42" t="s">
        <v>2785</v>
      </c>
      <c r="E472" s="60" t="s">
        <v>2936</v>
      </c>
      <c r="F472" s="60" t="s">
        <v>2936</v>
      </c>
      <c r="G472" s="48">
        <v>455</v>
      </c>
      <c r="H472" s="42" t="s">
        <v>3157</v>
      </c>
      <c r="I472" s="42"/>
      <c r="J472" s="42"/>
      <c r="K472" s="42" t="s">
        <v>211</v>
      </c>
      <c r="L472" s="42" t="s">
        <v>212</v>
      </c>
      <c r="M472" s="45">
        <v>0.04</v>
      </c>
      <c r="N472" s="15"/>
      <c r="O472" s="15"/>
      <c r="P472" s="23">
        <v>312000</v>
      </c>
      <c r="Q472" s="24">
        <v>0</v>
      </c>
      <c r="R472" s="24">
        <v>0</v>
      </c>
      <c r="S472" s="25">
        <f t="shared" si="64"/>
        <v>312000</v>
      </c>
      <c r="T472" s="26">
        <f t="shared" si="65"/>
        <v>0</v>
      </c>
      <c r="U472" s="45">
        <v>0</v>
      </c>
      <c r="V472" s="24">
        <v>0</v>
      </c>
      <c r="W472" s="27">
        <f t="shared" si="62"/>
        <v>0</v>
      </c>
      <c r="X472" s="24">
        <f t="shared" si="68"/>
        <v>0</v>
      </c>
      <c r="Y472" s="17">
        <v>0</v>
      </c>
      <c r="Z472" s="152">
        <f t="shared" si="63"/>
        <v>0</v>
      </c>
      <c r="AA472" s="45">
        <v>0</v>
      </c>
      <c r="AB472" s="28">
        <f t="shared" si="69"/>
        <v>0</v>
      </c>
      <c r="AC472" s="15"/>
    </row>
    <row r="473" spans="1:29" x14ac:dyDescent="0.3">
      <c r="A473" s="14" t="s">
        <v>271</v>
      </c>
      <c r="B473" s="42" t="s">
        <v>206</v>
      </c>
      <c r="C473" s="42" t="s">
        <v>1653</v>
      </c>
      <c r="D473" s="42" t="s">
        <v>1893</v>
      </c>
      <c r="E473" s="60" t="s">
        <v>3161</v>
      </c>
      <c r="F473" s="60" t="s">
        <v>3162</v>
      </c>
      <c r="G473" s="48">
        <v>455</v>
      </c>
      <c r="H473" s="42" t="s">
        <v>3163</v>
      </c>
      <c r="I473" s="42"/>
      <c r="J473" s="42"/>
      <c r="K473" s="42" t="s">
        <v>211</v>
      </c>
      <c r="L473" s="42" t="s">
        <v>212</v>
      </c>
      <c r="M473" s="45">
        <v>0.04</v>
      </c>
      <c r="N473" s="15"/>
      <c r="O473" s="15"/>
      <c r="P473" s="23">
        <v>83199.529999999912</v>
      </c>
      <c r="Q473" s="24">
        <v>0</v>
      </c>
      <c r="R473" s="24">
        <v>0</v>
      </c>
      <c r="S473" s="25">
        <f t="shared" si="64"/>
        <v>83199.529999999912</v>
      </c>
      <c r="T473" s="26">
        <f t="shared" si="65"/>
        <v>0</v>
      </c>
      <c r="U473" s="45">
        <v>0</v>
      </c>
      <c r="V473" s="24">
        <v>0</v>
      </c>
      <c r="W473" s="27">
        <f t="shared" si="62"/>
        <v>0</v>
      </c>
      <c r="X473" s="24">
        <f t="shared" si="68"/>
        <v>0</v>
      </c>
      <c r="Y473" s="17">
        <v>0</v>
      </c>
      <c r="Z473" s="152">
        <f t="shared" si="63"/>
        <v>0</v>
      </c>
      <c r="AA473" s="45">
        <v>0</v>
      </c>
      <c r="AB473" s="28">
        <f t="shared" si="69"/>
        <v>0</v>
      </c>
      <c r="AC473" s="15"/>
    </row>
    <row r="474" spans="1:29" x14ac:dyDescent="0.3">
      <c r="A474" s="14" t="s">
        <v>271</v>
      </c>
      <c r="B474" s="15" t="s">
        <v>206</v>
      </c>
      <c r="C474" s="15" t="s">
        <v>207</v>
      </c>
      <c r="D474" s="15" t="s">
        <v>208</v>
      </c>
      <c r="E474" s="15" t="s">
        <v>3202</v>
      </c>
      <c r="F474" s="15" t="s">
        <v>3202</v>
      </c>
      <c r="G474" s="16">
        <v>72</v>
      </c>
      <c r="H474" s="15" t="s">
        <v>3203</v>
      </c>
      <c r="I474" s="15" t="s">
        <v>3202</v>
      </c>
      <c r="J474" s="15"/>
      <c r="K474" s="15" t="s">
        <v>234</v>
      </c>
      <c r="L474" s="15" t="s">
        <v>337</v>
      </c>
      <c r="M474" s="17">
        <v>0</v>
      </c>
      <c r="N474" s="18">
        <v>900008437</v>
      </c>
      <c r="O474" s="15"/>
      <c r="P474" s="19">
        <v>175021.41999999998</v>
      </c>
      <c r="Q474" s="19">
        <v>300000</v>
      </c>
      <c r="R474" s="24">
        <v>306715.99</v>
      </c>
      <c r="S474" s="25">
        <f t="shared" si="64"/>
        <v>168305.43</v>
      </c>
      <c r="T474" s="26">
        <f t="shared" si="65"/>
        <v>306715.99</v>
      </c>
      <c r="U474" s="17">
        <v>0</v>
      </c>
      <c r="V474" s="24">
        <v>0</v>
      </c>
      <c r="W474" s="27">
        <f t="shared" si="62"/>
        <v>0</v>
      </c>
      <c r="X474" s="28">
        <f>R474</f>
        <v>306715.99</v>
      </c>
      <c r="Y474" s="17">
        <v>0</v>
      </c>
      <c r="Z474" s="152">
        <f t="shared" si="63"/>
        <v>0</v>
      </c>
      <c r="AA474" s="17">
        <v>0</v>
      </c>
      <c r="AB474" s="28">
        <f>X474</f>
        <v>306715.99</v>
      </c>
      <c r="AC474" s="15"/>
    </row>
    <row r="475" spans="1:29" x14ac:dyDescent="0.3">
      <c r="A475" s="14" t="s">
        <v>271</v>
      </c>
      <c r="B475" s="15" t="s">
        <v>206</v>
      </c>
      <c r="C475" s="15" t="s">
        <v>207</v>
      </c>
      <c r="D475" s="15" t="s">
        <v>208</v>
      </c>
      <c r="E475" s="15" t="s">
        <v>302</v>
      </c>
      <c r="F475" s="15" t="s">
        <v>3204</v>
      </c>
      <c r="G475" s="16">
        <v>72</v>
      </c>
      <c r="H475" s="15" t="s">
        <v>3203</v>
      </c>
      <c r="I475" s="15" t="s">
        <v>3205</v>
      </c>
      <c r="J475" s="15"/>
      <c r="K475" s="15" t="s">
        <v>234</v>
      </c>
      <c r="L475" s="15" t="s">
        <v>337</v>
      </c>
      <c r="M475" s="17">
        <v>0</v>
      </c>
      <c r="N475" s="18">
        <v>900009604</v>
      </c>
      <c r="O475" s="15"/>
      <c r="P475" s="19">
        <v>1292</v>
      </c>
      <c r="Q475" s="19">
        <v>0</v>
      </c>
      <c r="R475" s="24">
        <v>0</v>
      </c>
      <c r="S475" s="25">
        <f t="shared" si="64"/>
        <v>1292</v>
      </c>
      <c r="T475" s="26">
        <f t="shared" si="65"/>
        <v>0</v>
      </c>
      <c r="U475" s="17">
        <v>0</v>
      </c>
      <c r="V475" s="24">
        <v>0</v>
      </c>
      <c r="W475" s="27">
        <f t="shared" si="62"/>
        <v>0</v>
      </c>
      <c r="X475" s="28">
        <f t="shared" ref="X475:X538" si="70">R475</f>
        <v>0</v>
      </c>
      <c r="Y475" s="17">
        <v>0</v>
      </c>
      <c r="Z475" s="152">
        <f t="shared" si="63"/>
        <v>0</v>
      </c>
      <c r="AA475" s="17">
        <v>0</v>
      </c>
      <c r="AB475" s="28">
        <f t="shared" ref="AB475:AB538" si="71">X475</f>
        <v>0</v>
      </c>
      <c r="AC475" s="15"/>
    </row>
    <row r="476" spans="1:29" x14ac:dyDescent="0.3">
      <c r="A476" s="14" t="s">
        <v>271</v>
      </c>
      <c r="B476" s="15" t="s">
        <v>206</v>
      </c>
      <c r="C476" s="15" t="s">
        <v>207</v>
      </c>
      <c r="D476" s="15" t="s">
        <v>208</v>
      </c>
      <c r="E476" s="15" t="s">
        <v>3206</v>
      </c>
      <c r="F476" s="15" t="s">
        <v>3206</v>
      </c>
      <c r="G476" s="16">
        <v>72</v>
      </c>
      <c r="H476" s="15" t="s">
        <v>3203</v>
      </c>
      <c r="I476" s="15" t="s">
        <v>3207</v>
      </c>
      <c r="J476" s="15"/>
      <c r="K476" s="15" t="s">
        <v>234</v>
      </c>
      <c r="L476" s="15" t="s">
        <v>337</v>
      </c>
      <c r="M476" s="17">
        <v>0</v>
      </c>
      <c r="N476" s="18">
        <v>900007925</v>
      </c>
      <c r="O476" s="15"/>
      <c r="P476" s="19">
        <v>10000</v>
      </c>
      <c r="Q476" s="19">
        <v>10000</v>
      </c>
      <c r="R476" s="24">
        <v>10815.399999999994</v>
      </c>
      <c r="S476" s="25">
        <f t="shared" si="64"/>
        <v>9184.6000000000058</v>
      </c>
      <c r="T476" s="26">
        <f t="shared" si="65"/>
        <v>10815.399999999994</v>
      </c>
      <c r="U476" s="17">
        <v>0</v>
      </c>
      <c r="V476" s="24">
        <v>0</v>
      </c>
      <c r="W476" s="27">
        <f t="shared" si="62"/>
        <v>0</v>
      </c>
      <c r="X476" s="28">
        <f t="shared" si="70"/>
        <v>10815.399999999994</v>
      </c>
      <c r="Y476" s="17">
        <v>0</v>
      </c>
      <c r="Z476" s="152">
        <f t="shared" si="63"/>
        <v>0</v>
      </c>
      <c r="AA476" s="17">
        <v>0</v>
      </c>
      <c r="AB476" s="28">
        <f t="shared" si="71"/>
        <v>10815.399999999994</v>
      </c>
      <c r="AC476" s="15"/>
    </row>
    <row r="477" spans="1:29" x14ac:dyDescent="0.3">
      <c r="A477" s="14" t="s">
        <v>271</v>
      </c>
      <c r="B477" s="15" t="s">
        <v>206</v>
      </c>
      <c r="C477" s="15" t="s">
        <v>207</v>
      </c>
      <c r="D477" s="15" t="s">
        <v>250</v>
      </c>
      <c r="E477" s="15" t="s">
        <v>3208</v>
      </c>
      <c r="F477" s="15" t="s">
        <v>3208</v>
      </c>
      <c r="G477" s="16">
        <v>72</v>
      </c>
      <c r="H477" s="15" t="s">
        <v>3203</v>
      </c>
      <c r="I477" s="15" t="s">
        <v>3208</v>
      </c>
      <c r="J477" s="15"/>
      <c r="K477" s="15" t="s">
        <v>234</v>
      </c>
      <c r="L477" s="15" t="s">
        <v>337</v>
      </c>
      <c r="M477" s="17">
        <v>0</v>
      </c>
      <c r="N477" s="18">
        <v>300000554</v>
      </c>
      <c r="O477" s="15"/>
      <c r="P477" s="19">
        <v>62278.980000000127</v>
      </c>
      <c r="Q477" s="19">
        <v>80000</v>
      </c>
      <c r="R477" s="24">
        <v>94826.11</v>
      </c>
      <c r="S477" s="25">
        <f t="shared" si="64"/>
        <v>47452.870000000126</v>
      </c>
      <c r="T477" s="26">
        <f t="shared" si="65"/>
        <v>94826.11</v>
      </c>
      <c r="U477" s="17">
        <v>0</v>
      </c>
      <c r="V477" s="24">
        <v>0</v>
      </c>
      <c r="W477" s="27">
        <f t="shared" si="62"/>
        <v>0</v>
      </c>
      <c r="X477" s="28">
        <f t="shared" si="70"/>
        <v>94826.11</v>
      </c>
      <c r="Y477" s="17">
        <v>0</v>
      </c>
      <c r="Z477" s="152">
        <f t="shared" si="63"/>
        <v>0</v>
      </c>
      <c r="AA477" s="17">
        <v>0</v>
      </c>
      <c r="AB477" s="28">
        <f t="shared" si="71"/>
        <v>94826.11</v>
      </c>
      <c r="AC477" s="15"/>
    </row>
    <row r="478" spans="1:29" x14ac:dyDescent="0.3">
      <c r="A478" s="14" t="s">
        <v>271</v>
      </c>
      <c r="B478" s="15" t="s">
        <v>206</v>
      </c>
      <c r="C478" s="15" t="s">
        <v>207</v>
      </c>
      <c r="D478" s="15" t="s">
        <v>250</v>
      </c>
      <c r="E478" s="15" t="s">
        <v>3209</v>
      </c>
      <c r="F478" s="15" t="s">
        <v>3209</v>
      </c>
      <c r="G478" s="16">
        <v>72</v>
      </c>
      <c r="H478" s="15" t="s">
        <v>3203</v>
      </c>
      <c r="I478" s="15" t="s">
        <v>3209</v>
      </c>
      <c r="J478" s="15"/>
      <c r="K478" s="15" t="s">
        <v>234</v>
      </c>
      <c r="L478" s="15" t="s">
        <v>337</v>
      </c>
      <c r="M478" s="17">
        <v>0</v>
      </c>
      <c r="N478" s="18">
        <v>900008230</v>
      </c>
      <c r="O478" s="15"/>
      <c r="P478" s="19">
        <v>768260.05000000121</v>
      </c>
      <c r="Q478" s="19">
        <v>986255.81</v>
      </c>
      <c r="R478" s="24">
        <v>1414463.74</v>
      </c>
      <c r="S478" s="25">
        <f t="shared" si="64"/>
        <v>340052.12000000128</v>
      </c>
      <c r="T478" s="26">
        <f t="shared" si="65"/>
        <v>1414463.74</v>
      </c>
      <c r="U478" s="17">
        <v>0.03</v>
      </c>
      <c r="V478" s="82">
        <f>T478*U478</f>
        <v>42433.912199999999</v>
      </c>
      <c r="W478" s="27">
        <f t="shared" si="62"/>
        <v>0</v>
      </c>
      <c r="X478" s="28">
        <f t="shared" si="70"/>
        <v>1414463.74</v>
      </c>
      <c r="Y478" s="17">
        <v>0</v>
      </c>
      <c r="Z478" s="152">
        <f t="shared" si="63"/>
        <v>0</v>
      </c>
      <c r="AA478" s="17">
        <v>0</v>
      </c>
      <c r="AB478" s="28">
        <f t="shared" si="71"/>
        <v>1414463.74</v>
      </c>
      <c r="AC478" s="15"/>
    </row>
    <row r="479" spans="1:29" x14ac:dyDescent="0.3">
      <c r="A479" s="14" t="s">
        <v>271</v>
      </c>
      <c r="B479" s="15" t="s">
        <v>206</v>
      </c>
      <c r="C479" s="15" t="s">
        <v>207</v>
      </c>
      <c r="D479" s="15" t="s">
        <v>250</v>
      </c>
      <c r="E479" s="15" t="s">
        <v>3209</v>
      </c>
      <c r="F479" s="15" t="s">
        <v>3209</v>
      </c>
      <c r="G479" s="16">
        <v>72</v>
      </c>
      <c r="H479" s="15" t="s">
        <v>3203</v>
      </c>
      <c r="I479" s="15" t="s">
        <v>3210</v>
      </c>
      <c r="J479" s="15"/>
      <c r="K479" s="15" t="s">
        <v>234</v>
      </c>
      <c r="L479" s="15" t="s">
        <v>337</v>
      </c>
      <c r="M479" s="17">
        <v>0</v>
      </c>
      <c r="N479" s="18">
        <v>100000466</v>
      </c>
      <c r="O479" s="15"/>
      <c r="P479" s="19">
        <v>-32.000000000000227</v>
      </c>
      <c r="Q479" s="19">
        <v>14070.5</v>
      </c>
      <c r="R479" s="24">
        <v>12516.5</v>
      </c>
      <c r="S479" s="25">
        <f t="shared" si="64"/>
        <v>1522</v>
      </c>
      <c r="T479" s="26">
        <f t="shared" si="65"/>
        <v>12516.5</v>
      </c>
      <c r="U479" s="17">
        <v>0.03</v>
      </c>
      <c r="V479" s="82">
        <f>T479*U479</f>
        <v>375.495</v>
      </c>
      <c r="W479" s="27">
        <f t="shared" si="62"/>
        <v>0</v>
      </c>
      <c r="X479" s="28">
        <f t="shared" si="70"/>
        <v>12516.5</v>
      </c>
      <c r="Y479" s="17">
        <v>0</v>
      </c>
      <c r="Z479" s="152">
        <f t="shared" si="63"/>
        <v>0</v>
      </c>
      <c r="AA479" s="17">
        <v>0</v>
      </c>
      <c r="AB479" s="28">
        <f t="shared" si="71"/>
        <v>12516.5</v>
      </c>
      <c r="AC479" s="15"/>
    </row>
    <row r="480" spans="1:29" x14ac:dyDescent="0.3">
      <c r="A480" s="14" t="s">
        <v>271</v>
      </c>
      <c r="B480" s="15" t="s">
        <v>206</v>
      </c>
      <c r="C480" s="15" t="s">
        <v>207</v>
      </c>
      <c r="D480" s="15" t="s">
        <v>250</v>
      </c>
      <c r="E480" s="15" t="s">
        <v>3211</v>
      </c>
      <c r="F480" s="15" t="s">
        <v>3211</v>
      </c>
      <c r="G480" s="16">
        <v>72</v>
      </c>
      <c r="H480" s="15" t="s">
        <v>3203</v>
      </c>
      <c r="I480" s="15" t="s">
        <v>3211</v>
      </c>
      <c r="J480" s="15"/>
      <c r="K480" s="15" t="s">
        <v>234</v>
      </c>
      <c r="L480" s="15" t="s">
        <v>337</v>
      </c>
      <c r="M480" s="17">
        <v>0</v>
      </c>
      <c r="N480" s="18">
        <v>900010504</v>
      </c>
      <c r="O480" s="15"/>
      <c r="P480" s="19">
        <v>0</v>
      </c>
      <c r="Q480" s="19">
        <v>14508</v>
      </c>
      <c r="R480" s="24">
        <v>0</v>
      </c>
      <c r="S480" s="25">
        <f t="shared" si="64"/>
        <v>14508</v>
      </c>
      <c r="T480" s="26">
        <f t="shared" si="65"/>
        <v>0</v>
      </c>
      <c r="U480" s="17">
        <v>0</v>
      </c>
      <c r="V480" s="24">
        <v>0</v>
      </c>
      <c r="W480" s="27">
        <f t="shared" si="62"/>
        <v>0</v>
      </c>
      <c r="X480" s="28">
        <f t="shared" si="70"/>
        <v>0</v>
      </c>
      <c r="Y480" s="17">
        <v>0</v>
      </c>
      <c r="Z480" s="152">
        <f t="shared" si="63"/>
        <v>0</v>
      </c>
      <c r="AA480" s="17">
        <v>0</v>
      </c>
      <c r="AB480" s="28">
        <f t="shared" si="71"/>
        <v>0</v>
      </c>
      <c r="AC480" s="15"/>
    </row>
    <row r="481" spans="1:29" x14ac:dyDescent="0.3">
      <c r="A481" s="14" t="s">
        <v>271</v>
      </c>
      <c r="B481" s="15" t="s">
        <v>206</v>
      </c>
      <c r="C481" s="15" t="s">
        <v>207</v>
      </c>
      <c r="D481" s="15" t="s">
        <v>250</v>
      </c>
      <c r="E481" s="15" t="s">
        <v>3211</v>
      </c>
      <c r="F481" s="15" t="s">
        <v>3211</v>
      </c>
      <c r="G481" s="16">
        <v>72</v>
      </c>
      <c r="H481" s="15" t="s">
        <v>3203</v>
      </c>
      <c r="I481" s="15" t="s">
        <v>3212</v>
      </c>
      <c r="J481" s="15"/>
      <c r="K481" s="15" t="s">
        <v>234</v>
      </c>
      <c r="L481" s="15" t="s">
        <v>337</v>
      </c>
      <c r="M481" s="17">
        <v>0</v>
      </c>
      <c r="N481" s="18">
        <v>900009023</v>
      </c>
      <c r="O481" s="15"/>
      <c r="P481" s="19">
        <v>14512</v>
      </c>
      <c r="Q481" s="19">
        <v>-14508</v>
      </c>
      <c r="R481" s="24">
        <v>4</v>
      </c>
      <c r="S481" s="25">
        <f t="shared" si="64"/>
        <v>0</v>
      </c>
      <c r="T481" s="26">
        <f t="shared" si="65"/>
        <v>4</v>
      </c>
      <c r="U481" s="17">
        <v>0</v>
      </c>
      <c r="V481" s="24">
        <v>0</v>
      </c>
      <c r="W481" s="27">
        <f t="shared" si="62"/>
        <v>0</v>
      </c>
      <c r="X481" s="28">
        <f t="shared" si="70"/>
        <v>4</v>
      </c>
      <c r="Y481" s="17">
        <v>0</v>
      </c>
      <c r="Z481" s="152">
        <f t="shared" si="63"/>
        <v>0</v>
      </c>
      <c r="AA481" s="17">
        <v>0</v>
      </c>
      <c r="AB481" s="28">
        <f t="shared" si="71"/>
        <v>4</v>
      </c>
      <c r="AC481" s="15"/>
    </row>
    <row r="482" spans="1:29" x14ac:dyDescent="0.3">
      <c r="A482" s="14" t="s">
        <v>271</v>
      </c>
      <c r="B482" s="15" t="s">
        <v>206</v>
      </c>
      <c r="C482" s="15" t="s">
        <v>207</v>
      </c>
      <c r="D482" s="15" t="s">
        <v>250</v>
      </c>
      <c r="E482" s="15" t="s">
        <v>3213</v>
      </c>
      <c r="F482" s="15" t="s">
        <v>3214</v>
      </c>
      <c r="G482" s="16">
        <v>72</v>
      </c>
      <c r="H482" s="15" t="s">
        <v>3203</v>
      </c>
      <c r="I482" s="15" t="s">
        <v>3213</v>
      </c>
      <c r="J482" s="15"/>
      <c r="K482" s="15" t="s">
        <v>234</v>
      </c>
      <c r="L482" s="15" t="s">
        <v>337</v>
      </c>
      <c r="M482" s="17">
        <v>0</v>
      </c>
      <c r="N482" s="18">
        <v>400002162</v>
      </c>
      <c r="O482" s="15"/>
      <c r="P482" s="19">
        <v>21642.860000000008</v>
      </c>
      <c r="Q482" s="19">
        <v>19000</v>
      </c>
      <c r="R482" s="24">
        <v>33152.639999999999</v>
      </c>
      <c r="S482" s="25">
        <f t="shared" si="64"/>
        <v>7490.2200000000084</v>
      </c>
      <c r="T482" s="26">
        <f t="shared" si="65"/>
        <v>33152.639999999999</v>
      </c>
      <c r="U482" s="17">
        <v>0.05</v>
      </c>
      <c r="V482" s="82">
        <f>T482/(1-U482)*U482</f>
        <v>1744.8757894736843</v>
      </c>
      <c r="W482" s="27">
        <f t="shared" si="62"/>
        <v>0</v>
      </c>
      <c r="X482" s="28">
        <f t="shared" si="70"/>
        <v>33152.639999999999</v>
      </c>
      <c r="Y482" s="17">
        <v>0</v>
      </c>
      <c r="Z482" s="152">
        <f t="shared" si="63"/>
        <v>0</v>
      </c>
      <c r="AA482" s="17">
        <v>0</v>
      </c>
      <c r="AB482" s="28">
        <f t="shared" si="71"/>
        <v>33152.639999999999</v>
      </c>
      <c r="AC482" s="15"/>
    </row>
    <row r="483" spans="1:29" x14ac:dyDescent="0.3">
      <c r="A483" s="14" t="s">
        <v>271</v>
      </c>
      <c r="B483" s="15" t="s">
        <v>206</v>
      </c>
      <c r="C483" s="15" t="s">
        <v>228</v>
      </c>
      <c r="D483" s="15" t="s">
        <v>229</v>
      </c>
      <c r="E483" s="15" t="s">
        <v>3215</v>
      </c>
      <c r="F483" s="15" t="s">
        <v>3215</v>
      </c>
      <c r="G483" s="16">
        <v>72</v>
      </c>
      <c r="H483" s="15" t="s">
        <v>3203</v>
      </c>
      <c r="I483" s="15" t="s">
        <v>3216</v>
      </c>
      <c r="J483" s="15"/>
      <c r="K483" s="15" t="s">
        <v>234</v>
      </c>
      <c r="L483" s="15" t="s">
        <v>337</v>
      </c>
      <c r="M483" s="17">
        <v>0</v>
      </c>
      <c r="N483" s="18">
        <v>600007500</v>
      </c>
      <c r="O483" s="15"/>
      <c r="P483" s="19">
        <v>102573.37999999999</v>
      </c>
      <c r="Q483" s="19">
        <v>200000</v>
      </c>
      <c r="R483" s="24">
        <v>141349.47</v>
      </c>
      <c r="S483" s="25">
        <f t="shared" si="64"/>
        <v>161223.91</v>
      </c>
      <c r="T483" s="26">
        <f t="shared" si="65"/>
        <v>141349.47</v>
      </c>
      <c r="U483" s="17">
        <v>0</v>
      </c>
      <c r="V483" s="24">
        <v>0</v>
      </c>
      <c r="W483" s="27">
        <f t="shared" si="62"/>
        <v>0</v>
      </c>
      <c r="X483" s="28">
        <f t="shared" si="70"/>
        <v>141349.47</v>
      </c>
      <c r="Y483" s="17">
        <v>0</v>
      </c>
      <c r="Z483" s="152">
        <f t="shared" si="63"/>
        <v>0</v>
      </c>
      <c r="AA483" s="17">
        <v>0</v>
      </c>
      <c r="AB483" s="28">
        <f t="shared" si="71"/>
        <v>141349.47</v>
      </c>
      <c r="AC483" s="15"/>
    </row>
    <row r="484" spans="1:29" x14ac:dyDescent="0.3">
      <c r="A484" s="14" t="s">
        <v>271</v>
      </c>
      <c r="B484" s="15" t="s">
        <v>206</v>
      </c>
      <c r="C484" s="15" t="s">
        <v>228</v>
      </c>
      <c r="D484" s="15" t="s">
        <v>229</v>
      </c>
      <c r="E484" s="15" t="s">
        <v>310</v>
      </c>
      <c r="F484" s="15" t="s">
        <v>310</v>
      </c>
      <c r="G484" s="16">
        <v>72</v>
      </c>
      <c r="H484" s="15" t="s">
        <v>3203</v>
      </c>
      <c r="I484" s="15" t="s">
        <v>3217</v>
      </c>
      <c r="J484" s="15"/>
      <c r="K484" s="15" t="s">
        <v>234</v>
      </c>
      <c r="L484" s="15" t="s">
        <v>337</v>
      </c>
      <c r="M484" s="17">
        <v>0</v>
      </c>
      <c r="N484" s="18">
        <v>600007442</v>
      </c>
      <c r="O484" s="15"/>
      <c r="P484" s="19">
        <v>5377.0300000000152</v>
      </c>
      <c r="Q484" s="19">
        <v>-5377.03</v>
      </c>
      <c r="R484" s="24">
        <v>0</v>
      </c>
      <c r="S484" s="25">
        <f t="shared" si="64"/>
        <v>1.546140993013978E-11</v>
      </c>
      <c r="T484" s="26">
        <f t="shared" si="65"/>
        <v>0</v>
      </c>
      <c r="U484" s="17">
        <v>0</v>
      </c>
      <c r="V484" s="24">
        <v>0</v>
      </c>
      <c r="W484" s="27">
        <f t="shared" si="62"/>
        <v>0</v>
      </c>
      <c r="X484" s="28">
        <f t="shared" si="70"/>
        <v>0</v>
      </c>
      <c r="Y484" s="17">
        <v>0</v>
      </c>
      <c r="Z484" s="152">
        <f t="shared" si="63"/>
        <v>0</v>
      </c>
      <c r="AA484" s="17">
        <v>0</v>
      </c>
      <c r="AB484" s="28">
        <f t="shared" si="71"/>
        <v>0</v>
      </c>
      <c r="AC484" s="15"/>
    </row>
    <row r="485" spans="1:29" x14ac:dyDescent="0.3">
      <c r="A485" s="14" t="s">
        <v>271</v>
      </c>
      <c r="B485" s="15" t="s">
        <v>206</v>
      </c>
      <c r="C485" s="15" t="s">
        <v>228</v>
      </c>
      <c r="D485" s="15" t="s">
        <v>229</v>
      </c>
      <c r="E485" s="15" t="s">
        <v>2980</v>
      </c>
      <c r="F485" s="15" t="s">
        <v>2937</v>
      </c>
      <c r="G485" s="16">
        <v>72</v>
      </c>
      <c r="H485" s="15" t="s">
        <v>3203</v>
      </c>
      <c r="I485" s="15" t="s">
        <v>2938</v>
      </c>
      <c r="J485" s="15"/>
      <c r="K485" s="15" t="s">
        <v>234</v>
      </c>
      <c r="L485" s="15" t="s">
        <v>337</v>
      </c>
      <c r="M485" s="17">
        <v>0</v>
      </c>
      <c r="N485" s="18">
        <v>600005841</v>
      </c>
      <c r="O485" s="15"/>
      <c r="P485" s="19">
        <v>35179.569999999978</v>
      </c>
      <c r="Q485" s="19">
        <v>50000</v>
      </c>
      <c r="R485" s="24">
        <v>78909.289999999994</v>
      </c>
      <c r="S485" s="25">
        <f t="shared" si="64"/>
        <v>6270.2799999999843</v>
      </c>
      <c r="T485" s="26">
        <f t="shared" si="65"/>
        <v>78909.289999999994</v>
      </c>
      <c r="U485" s="17">
        <v>0</v>
      </c>
      <c r="V485" s="24">
        <v>0</v>
      </c>
      <c r="W485" s="27">
        <f t="shared" si="62"/>
        <v>0</v>
      </c>
      <c r="X485" s="28">
        <f t="shared" si="70"/>
        <v>78909.289999999994</v>
      </c>
      <c r="Y485" s="17">
        <v>0</v>
      </c>
      <c r="Z485" s="152">
        <f t="shared" si="63"/>
        <v>0</v>
      </c>
      <c r="AA485" s="17">
        <v>0</v>
      </c>
      <c r="AB485" s="28">
        <f t="shared" si="71"/>
        <v>78909.289999999994</v>
      </c>
      <c r="AC485" s="15"/>
    </row>
    <row r="486" spans="1:29" x14ac:dyDescent="0.3">
      <c r="A486" s="14" t="s">
        <v>271</v>
      </c>
      <c r="B486" s="15" t="s">
        <v>206</v>
      </c>
      <c r="C486" s="15" t="s">
        <v>228</v>
      </c>
      <c r="D486" s="15" t="s">
        <v>229</v>
      </c>
      <c r="E486" s="15" t="s">
        <v>3218</v>
      </c>
      <c r="F486" s="15" t="s">
        <v>3218</v>
      </c>
      <c r="G486" s="16">
        <v>72</v>
      </c>
      <c r="H486" s="15" t="s">
        <v>3203</v>
      </c>
      <c r="I486" s="15" t="s">
        <v>3219</v>
      </c>
      <c r="J486" s="15"/>
      <c r="K486" s="15" t="s">
        <v>234</v>
      </c>
      <c r="L486" s="15" t="s">
        <v>337</v>
      </c>
      <c r="M486" s="17">
        <v>0</v>
      </c>
      <c r="N486" s="18">
        <v>100000139</v>
      </c>
      <c r="O486" s="15"/>
      <c r="P486" s="19">
        <v>0</v>
      </c>
      <c r="Q486" s="19">
        <v>15000</v>
      </c>
      <c r="R486" s="24">
        <v>7556.3299999999936</v>
      </c>
      <c r="S486" s="25">
        <f t="shared" si="64"/>
        <v>7443.6700000000064</v>
      </c>
      <c r="T486" s="26">
        <f t="shared" si="65"/>
        <v>7556.3299999999936</v>
      </c>
      <c r="U486" s="17">
        <v>0</v>
      </c>
      <c r="V486" s="24">
        <v>0</v>
      </c>
      <c r="W486" s="27">
        <f t="shared" si="62"/>
        <v>0</v>
      </c>
      <c r="X486" s="28">
        <f t="shared" si="70"/>
        <v>7556.3299999999936</v>
      </c>
      <c r="Y486" s="17">
        <v>0</v>
      </c>
      <c r="Z486" s="152">
        <f t="shared" si="63"/>
        <v>0</v>
      </c>
      <c r="AA486" s="17">
        <v>0</v>
      </c>
      <c r="AB486" s="28">
        <f t="shared" si="71"/>
        <v>7556.3299999999936</v>
      </c>
      <c r="AC486" s="15"/>
    </row>
    <row r="487" spans="1:29" x14ac:dyDescent="0.3">
      <c r="A487" s="14" t="s">
        <v>271</v>
      </c>
      <c r="B487" s="15" t="s">
        <v>206</v>
      </c>
      <c r="C487" s="15" t="s">
        <v>228</v>
      </c>
      <c r="D487" s="15" t="s">
        <v>229</v>
      </c>
      <c r="E487" s="15" t="s">
        <v>2788</v>
      </c>
      <c r="F487" s="15" t="s">
        <v>2788</v>
      </c>
      <c r="G487" s="16">
        <v>72</v>
      </c>
      <c r="H487" s="15" t="s">
        <v>3203</v>
      </c>
      <c r="I487" s="15" t="s">
        <v>2789</v>
      </c>
      <c r="J487" s="15"/>
      <c r="K487" s="15" t="s">
        <v>234</v>
      </c>
      <c r="L487" s="15" t="s">
        <v>212</v>
      </c>
      <c r="M487" s="17">
        <v>0.01</v>
      </c>
      <c r="N487" s="18">
        <v>900010139</v>
      </c>
      <c r="O487" s="15"/>
      <c r="P487" s="19">
        <v>0</v>
      </c>
      <c r="Q487" s="19">
        <v>202000</v>
      </c>
      <c r="R487" s="24">
        <v>95082.69</v>
      </c>
      <c r="S487" s="25">
        <f t="shared" si="64"/>
        <v>106917.31</v>
      </c>
      <c r="T487" s="26">
        <f t="shared" si="65"/>
        <v>94141.277227722778</v>
      </c>
      <c r="U487" s="17">
        <v>0</v>
      </c>
      <c r="V487" s="24">
        <v>0</v>
      </c>
      <c r="W487" s="27">
        <f t="shared" si="62"/>
        <v>941.41277227722458</v>
      </c>
      <c r="X487" s="28">
        <f t="shared" si="70"/>
        <v>95082.69</v>
      </c>
      <c r="Y487" s="17">
        <v>0</v>
      </c>
      <c r="Z487" s="152">
        <f t="shared" si="63"/>
        <v>0</v>
      </c>
      <c r="AA487" s="17">
        <v>0</v>
      </c>
      <c r="AB487" s="28">
        <f t="shared" si="71"/>
        <v>95082.69</v>
      </c>
      <c r="AC487" s="15"/>
    </row>
    <row r="488" spans="1:29" x14ac:dyDescent="0.3">
      <c r="A488" s="14" t="s">
        <v>271</v>
      </c>
      <c r="B488" s="15" t="s">
        <v>206</v>
      </c>
      <c r="C488" s="15" t="s">
        <v>228</v>
      </c>
      <c r="D488" s="15" t="s">
        <v>229</v>
      </c>
      <c r="E488" s="15" t="s">
        <v>2788</v>
      </c>
      <c r="F488" s="15" t="s">
        <v>2788</v>
      </c>
      <c r="G488" s="16">
        <v>72</v>
      </c>
      <c r="H488" s="15" t="s">
        <v>3203</v>
      </c>
      <c r="I488" s="15" t="s">
        <v>3220</v>
      </c>
      <c r="J488" s="15"/>
      <c r="K488" s="15" t="s">
        <v>234</v>
      </c>
      <c r="L488" s="15" t="s">
        <v>212</v>
      </c>
      <c r="M488" s="17">
        <v>0.01</v>
      </c>
      <c r="N488" s="18">
        <v>900010197</v>
      </c>
      <c r="O488" s="15"/>
      <c r="P488" s="19">
        <v>0</v>
      </c>
      <c r="Q488" s="19">
        <v>101000</v>
      </c>
      <c r="R488" s="24">
        <v>36012.36</v>
      </c>
      <c r="S488" s="25">
        <f t="shared" si="64"/>
        <v>64987.64</v>
      </c>
      <c r="T488" s="26">
        <f t="shared" si="65"/>
        <v>35655.801980198019</v>
      </c>
      <c r="U488" s="17">
        <v>0</v>
      </c>
      <c r="V488" s="24">
        <v>0</v>
      </c>
      <c r="W488" s="27">
        <f t="shared" si="62"/>
        <v>356.55801980198157</v>
      </c>
      <c r="X488" s="28">
        <f t="shared" si="70"/>
        <v>36012.36</v>
      </c>
      <c r="Y488" s="17">
        <v>0</v>
      </c>
      <c r="Z488" s="152">
        <f t="shared" si="63"/>
        <v>0</v>
      </c>
      <c r="AA488" s="17">
        <v>0</v>
      </c>
      <c r="AB488" s="28">
        <f t="shared" si="71"/>
        <v>36012.36</v>
      </c>
      <c r="AC488" s="15"/>
    </row>
    <row r="489" spans="1:29" x14ac:dyDescent="0.3">
      <c r="A489" s="14" t="s">
        <v>271</v>
      </c>
      <c r="B489" s="15" t="s">
        <v>206</v>
      </c>
      <c r="C489" s="15" t="s">
        <v>228</v>
      </c>
      <c r="D489" s="15" t="s">
        <v>229</v>
      </c>
      <c r="E489" s="15" t="s">
        <v>3221</v>
      </c>
      <c r="F489" s="15" t="s">
        <v>3221</v>
      </c>
      <c r="G489" s="16">
        <v>72</v>
      </c>
      <c r="H489" s="15" t="s">
        <v>3203</v>
      </c>
      <c r="I489" s="15" t="s">
        <v>3222</v>
      </c>
      <c r="J489" s="15"/>
      <c r="K489" s="15" t="s">
        <v>234</v>
      </c>
      <c r="L489" s="15" t="s">
        <v>337</v>
      </c>
      <c r="M489" s="17">
        <v>0</v>
      </c>
      <c r="N489" s="18">
        <v>900010536</v>
      </c>
      <c r="O489" s="15"/>
      <c r="P489" s="19">
        <v>0</v>
      </c>
      <c r="Q489" s="19">
        <v>5000</v>
      </c>
      <c r="R489" s="24">
        <v>452</v>
      </c>
      <c r="S489" s="25">
        <f t="shared" si="64"/>
        <v>4548</v>
      </c>
      <c r="T489" s="26">
        <f t="shared" si="65"/>
        <v>452</v>
      </c>
      <c r="U489" s="17">
        <v>0</v>
      </c>
      <c r="V489" s="24">
        <v>0</v>
      </c>
      <c r="W489" s="27">
        <f t="shared" si="62"/>
        <v>0</v>
      </c>
      <c r="X489" s="28">
        <f t="shared" si="70"/>
        <v>452</v>
      </c>
      <c r="Y489" s="17">
        <v>0</v>
      </c>
      <c r="Z489" s="152">
        <f t="shared" si="63"/>
        <v>0</v>
      </c>
      <c r="AA489" s="17">
        <v>0</v>
      </c>
      <c r="AB489" s="28">
        <f t="shared" si="71"/>
        <v>452</v>
      </c>
      <c r="AC489" s="15"/>
    </row>
    <row r="490" spans="1:29" x14ac:dyDescent="0.3">
      <c r="A490" s="14" t="s">
        <v>271</v>
      </c>
      <c r="B490" s="15" t="s">
        <v>206</v>
      </c>
      <c r="C490" s="15" t="s">
        <v>228</v>
      </c>
      <c r="D490" s="15" t="s">
        <v>229</v>
      </c>
      <c r="E490" s="15" t="s">
        <v>3223</v>
      </c>
      <c r="F490" s="15" t="s">
        <v>3223</v>
      </c>
      <c r="G490" s="16">
        <v>72</v>
      </c>
      <c r="H490" s="15" t="s">
        <v>3203</v>
      </c>
      <c r="I490" s="15" t="s">
        <v>3223</v>
      </c>
      <c r="J490" s="15"/>
      <c r="K490" s="15" t="s">
        <v>234</v>
      </c>
      <c r="L490" s="15" t="s">
        <v>337</v>
      </c>
      <c r="M490" s="17">
        <v>0</v>
      </c>
      <c r="N490" s="18">
        <v>900009797</v>
      </c>
      <c r="O490" s="15"/>
      <c r="P490" s="19">
        <v>2111.5</v>
      </c>
      <c r="Q490" s="19">
        <v>6000</v>
      </c>
      <c r="R490" s="24">
        <v>5795.8</v>
      </c>
      <c r="S490" s="25">
        <f t="shared" si="64"/>
        <v>2315.6999999999998</v>
      </c>
      <c r="T490" s="26">
        <f t="shared" si="65"/>
        <v>5795.8</v>
      </c>
      <c r="U490" s="17">
        <v>0</v>
      </c>
      <c r="V490" s="24">
        <v>0</v>
      </c>
      <c r="W490" s="27">
        <f t="shared" si="62"/>
        <v>0</v>
      </c>
      <c r="X490" s="28">
        <f t="shared" si="70"/>
        <v>5795.8</v>
      </c>
      <c r="Y490" s="17">
        <v>0</v>
      </c>
      <c r="Z490" s="152">
        <f t="shared" si="63"/>
        <v>0</v>
      </c>
      <c r="AA490" s="17">
        <v>0</v>
      </c>
      <c r="AB490" s="28">
        <f t="shared" si="71"/>
        <v>5795.8</v>
      </c>
      <c r="AC490" s="15"/>
    </row>
    <row r="491" spans="1:29" x14ac:dyDescent="0.3">
      <c r="A491" s="14" t="s">
        <v>271</v>
      </c>
      <c r="B491" s="15" t="s">
        <v>206</v>
      </c>
      <c r="C491" s="15" t="s">
        <v>228</v>
      </c>
      <c r="D491" s="15" t="s">
        <v>229</v>
      </c>
      <c r="E491" s="15" t="s">
        <v>3224</v>
      </c>
      <c r="F491" s="15" t="s">
        <v>3224</v>
      </c>
      <c r="G491" s="16">
        <v>72</v>
      </c>
      <c r="H491" s="15" t="s">
        <v>3203</v>
      </c>
      <c r="I491" s="15" t="s">
        <v>3224</v>
      </c>
      <c r="J491" s="15"/>
      <c r="K491" s="15" t="s">
        <v>234</v>
      </c>
      <c r="L491" s="15" t="s">
        <v>337</v>
      </c>
      <c r="M491" s="17">
        <v>0</v>
      </c>
      <c r="N491" s="18">
        <v>600007790</v>
      </c>
      <c r="O491" s="15"/>
      <c r="P491" s="19">
        <v>8990.7899999999954</v>
      </c>
      <c r="Q491" s="19">
        <v>5000</v>
      </c>
      <c r="R491" s="24">
        <v>12933.3</v>
      </c>
      <c r="S491" s="25">
        <f t="shared" si="64"/>
        <v>1057.4899999999961</v>
      </c>
      <c r="T491" s="26">
        <f t="shared" si="65"/>
        <v>12933.3</v>
      </c>
      <c r="U491" s="17">
        <v>0</v>
      </c>
      <c r="V491" s="24">
        <v>0</v>
      </c>
      <c r="W491" s="27">
        <f t="shared" si="62"/>
        <v>0</v>
      </c>
      <c r="X491" s="28">
        <f t="shared" si="70"/>
        <v>12933.3</v>
      </c>
      <c r="Y491" s="17">
        <v>0</v>
      </c>
      <c r="Z491" s="152">
        <f t="shared" si="63"/>
        <v>0</v>
      </c>
      <c r="AA491" s="17">
        <v>0</v>
      </c>
      <c r="AB491" s="28">
        <f t="shared" si="71"/>
        <v>12933.3</v>
      </c>
      <c r="AC491" s="15"/>
    </row>
    <row r="492" spans="1:29" x14ac:dyDescent="0.3">
      <c r="A492" s="14" t="s">
        <v>271</v>
      </c>
      <c r="B492" s="15" t="s">
        <v>206</v>
      </c>
      <c r="C492" s="15" t="s">
        <v>228</v>
      </c>
      <c r="D492" s="15" t="s">
        <v>229</v>
      </c>
      <c r="E492" s="15" t="s">
        <v>1507</v>
      </c>
      <c r="F492" s="15" t="s">
        <v>1507</v>
      </c>
      <c r="G492" s="16">
        <v>72</v>
      </c>
      <c r="H492" s="15" t="s">
        <v>3203</v>
      </c>
      <c r="I492" s="15" t="s">
        <v>3225</v>
      </c>
      <c r="J492" s="15"/>
      <c r="K492" s="15" t="s">
        <v>234</v>
      </c>
      <c r="L492" s="15" t="s">
        <v>337</v>
      </c>
      <c r="M492" s="17">
        <v>0</v>
      </c>
      <c r="N492" s="18">
        <v>900010077</v>
      </c>
      <c r="O492" s="15"/>
      <c r="P492" s="19">
        <v>81777.239999999991</v>
      </c>
      <c r="Q492" s="19">
        <v>50000</v>
      </c>
      <c r="R492" s="24">
        <v>79939.570000000007</v>
      </c>
      <c r="S492" s="25">
        <f t="shared" si="64"/>
        <v>51837.669999999984</v>
      </c>
      <c r="T492" s="26">
        <f t="shared" si="65"/>
        <v>79939.570000000007</v>
      </c>
      <c r="U492" s="17">
        <v>0</v>
      </c>
      <c r="V492" s="24">
        <v>0</v>
      </c>
      <c r="W492" s="27">
        <f t="shared" si="62"/>
        <v>0</v>
      </c>
      <c r="X492" s="28">
        <f t="shared" si="70"/>
        <v>79939.570000000007</v>
      </c>
      <c r="Y492" s="17">
        <v>0</v>
      </c>
      <c r="Z492" s="152">
        <f t="shared" si="63"/>
        <v>0</v>
      </c>
      <c r="AA492" s="17">
        <v>0</v>
      </c>
      <c r="AB492" s="28">
        <f t="shared" si="71"/>
        <v>79939.570000000007</v>
      </c>
      <c r="AC492" s="15"/>
    </row>
    <row r="493" spans="1:29" x14ac:dyDescent="0.3">
      <c r="A493" s="14" t="s">
        <v>271</v>
      </c>
      <c r="B493" s="15" t="s">
        <v>206</v>
      </c>
      <c r="C493" s="15" t="s">
        <v>228</v>
      </c>
      <c r="D493" s="15" t="s">
        <v>229</v>
      </c>
      <c r="E493" s="15" t="s">
        <v>233</v>
      </c>
      <c r="F493" s="15" t="s">
        <v>233</v>
      </c>
      <c r="G493" s="16">
        <v>72</v>
      </c>
      <c r="H493" s="15" t="s">
        <v>3203</v>
      </c>
      <c r="I493" s="15" t="s">
        <v>76</v>
      </c>
      <c r="J493" s="15"/>
      <c r="K493" s="15" t="s">
        <v>234</v>
      </c>
      <c r="L493" s="15" t="s">
        <v>337</v>
      </c>
      <c r="M493" s="17">
        <v>0</v>
      </c>
      <c r="N493" s="18">
        <v>900010399</v>
      </c>
      <c r="O493" s="15"/>
      <c r="P493" s="19">
        <v>0</v>
      </c>
      <c r="Q493" s="19">
        <v>10000</v>
      </c>
      <c r="R493" s="24">
        <v>2866.79</v>
      </c>
      <c r="S493" s="25">
        <f t="shared" si="64"/>
        <v>7133.21</v>
      </c>
      <c r="T493" s="26">
        <f t="shared" si="65"/>
        <v>2866.79</v>
      </c>
      <c r="U493" s="17">
        <v>0</v>
      </c>
      <c r="V493" s="24">
        <v>0</v>
      </c>
      <c r="W493" s="27">
        <f t="shared" si="62"/>
        <v>0</v>
      </c>
      <c r="X493" s="28">
        <f t="shared" si="70"/>
        <v>2866.79</v>
      </c>
      <c r="Y493" s="17">
        <v>0</v>
      </c>
      <c r="Z493" s="152">
        <f t="shared" si="63"/>
        <v>0</v>
      </c>
      <c r="AA493" s="17">
        <v>0</v>
      </c>
      <c r="AB493" s="28">
        <f t="shared" si="71"/>
        <v>2866.79</v>
      </c>
      <c r="AC493" s="15"/>
    </row>
    <row r="494" spans="1:29" x14ac:dyDescent="0.3">
      <c r="A494" s="14" t="s">
        <v>271</v>
      </c>
      <c r="B494" s="15" t="s">
        <v>206</v>
      </c>
      <c r="C494" s="15" t="s">
        <v>228</v>
      </c>
      <c r="D494" s="15" t="s">
        <v>229</v>
      </c>
      <c r="E494" s="15" t="s">
        <v>3226</v>
      </c>
      <c r="F494" s="15" t="s">
        <v>3227</v>
      </c>
      <c r="G494" s="16">
        <v>72</v>
      </c>
      <c r="H494" s="15" t="s">
        <v>3203</v>
      </c>
      <c r="I494" s="15" t="s">
        <v>3226</v>
      </c>
      <c r="J494" s="15"/>
      <c r="K494" s="15" t="s">
        <v>234</v>
      </c>
      <c r="L494" s="15" t="s">
        <v>337</v>
      </c>
      <c r="M494" s="17">
        <v>0</v>
      </c>
      <c r="N494" s="18">
        <v>900009456</v>
      </c>
      <c r="O494" s="15"/>
      <c r="P494" s="19">
        <v>1865.6000000000058</v>
      </c>
      <c r="Q494" s="19">
        <v>15000</v>
      </c>
      <c r="R494" s="24">
        <v>10346.82</v>
      </c>
      <c r="S494" s="25">
        <f t="shared" si="64"/>
        <v>6518.7800000000061</v>
      </c>
      <c r="T494" s="26">
        <f t="shared" si="65"/>
        <v>10346.82</v>
      </c>
      <c r="U494" s="17">
        <v>0</v>
      </c>
      <c r="V494" s="24">
        <v>0</v>
      </c>
      <c r="W494" s="27">
        <f t="shared" si="62"/>
        <v>0</v>
      </c>
      <c r="X494" s="28">
        <f t="shared" si="70"/>
        <v>10346.82</v>
      </c>
      <c r="Y494" s="17">
        <v>0</v>
      </c>
      <c r="Z494" s="152">
        <f t="shared" si="63"/>
        <v>0</v>
      </c>
      <c r="AA494" s="17">
        <v>0</v>
      </c>
      <c r="AB494" s="28">
        <f t="shared" si="71"/>
        <v>10346.82</v>
      </c>
      <c r="AC494" s="15"/>
    </row>
    <row r="495" spans="1:29" x14ac:dyDescent="0.3">
      <c r="A495" s="14" t="s">
        <v>271</v>
      </c>
      <c r="B495" s="15" t="s">
        <v>206</v>
      </c>
      <c r="C495" s="15" t="s">
        <v>228</v>
      </c>
      <c r="D495" s="15" t="s">
        <v>254</v>
      </c>
      <c r="E495" s="15" t="s">
        <v>3228</v>
      </c>
      <c r="F495" s="15" t="s">
        <v>3228</v>
      </c>
      <c r="G495" s="16">
        <v>72</v>
      </c>
      <c r="H495" s="15" t="s">
        <v>3203</v>
      </c>
      <c r="I495" s="15" t="s">
        <v>3229</v>
      </c>
      <c r="J495" s="15"/>
      <c r="K495" s="15" t="s">
        <v>234</v>
      </c>
      <c r="L495" s="15" t="s">
        <v>337</v>
      </c>
      <c r="M495" s="17">
        <v>0</v>
      </c>
      <c r="N495" s="18">
        <v>900009374</v>
      </c>
      <c r="O495" s="15"/>
      <c r="P495" s="19">
        <v>10186.200000000001</v>
      </c>
      <c r="Q495" s="19">
        <v>-4031.2</v>
      </c>
      <c r="R495" s="24">
        <v>6155</v>
      </c>
      <c r="S495" s="25">
        <f t="shared" si="64"/>
        <v>0</v>
      </c>
      <c r="T495" s="26">
        <f t="shared" si="65"/>
        <v>6155</v>
      </c>
      <c r="U495" s="17">
        <v>0</v>
      </c>
      <c r="V495" s="24">
        <v>0</v>
      </c>
      <c r="W495" s="27">
        <f t="shared" si="62"/>
        <v>0</v>
      </c>
      <c r="X495" s="28">
        <f t="shared" si="70"/>
        <v>6155</v>
      </c>
      <c r="Y495" s="17">
        <v>0</v>
      </c>
      <c r="Z495" s="152">
        <f t="shared" si="63"/>
        <v>0</v>
      </c>
      <c r="AA495" s="17">
        <v>0</v>
      </c>
      <c r="AB495" s="28">
        <f t="shared" si="71"/>
        <v>6155</v>
      </c>
      <c r="AC495" s="15"/>
    </row>
    <row r="496" spans="1:29" x14ac:dyDescent="0.3">
      <c r="A496" s="14" t="s">
        <v>271</v>
      </c>
      <c r="B496" s="15" t="s">
        <v>206</v>
      </c>
      <c r="C496" s="15" t="s">
        <v>228</v>
      </c>
      <c r="D496" s="15" t="s">
        <v>330</v>
      </c>
      <c r="E496" s="15" t="s">
        <v>3230</v>
      </c>
      <c r="F496" s="15" t="s">
        <v>3230</v>
      </c>
      <c r="G496" s="16">
        <v>72</v>
      </c>
      <c r="H496" s="15" t="s">
        <v>3203</v>
      </c>
      <c r="I496" s="15" t="s">
        <v>3230</v>
      </c>
      <c r="J496" s="15"/>
      <c r="K496" s="15" t="s">
        <v>234</v>
      </c>
      <c r="L496" s="15" t="s">
        <v>212</v>
      </c>
      <c r="M496" s="17">
        <v>5.0000000000000001E-3</v>
      </c>
      <c r="N496" s="18">
        <v>900010000</v>
      </c>
      <c r="O496" s="15"/>
      <c r="P496" s="19">
        <v>228738.25</v>
      </c>
      <c r="Q496" s="19">
        <v>700000</v>
      </c>
      <c r="R496" s="24">
        <v>648210.63</v>
      </c>
      <c r="S496" s="25">
        <f t="shared" si="64"/>
        <v>280527.62</v>
      </c>
      <c r="T496" s="26">
        <f t="shared" si="65"/>
        <v>644985.7014925374</v>
      </c>
      <c r="U496" s="17">
        <v>0</v>
      </c>
      <c r="V496" s="24">
        <v>0</v>
      </c>
      <c r="W496" s="27">
        <f t="shared" si="62"/>
        <v>3224.9285074626096</v>
      </c>
      <c r="X496" s="28">
        <f t="shared" si="70"/>
        <v>648210.63</v>
      </c>
      <c r="Y496" s="17">
        <v>0</v>
      </c>
      <c r="Z496" s="152">
        <f t="shared" si="63"/>
        <v>0</v>
      </c>
      <c r="AA496" s="17">
        <v>0</v>
      </c>
      <c r="AB496" s="28">
        <f t="shared" si="71"/>
        <v>648210.63</v>
      </c>
      <c r="AC496" s="15"/>
    </row>
    <row r="497" spans="1:29" x14ac:dyDescent="0.3">
      <c r="A497" s="14" t="s">
        <v>271</v>
      </c>
      <c r="B497" s="15" t="s">
        <v>206</v>
      </c>
      <c r="C497" s="15" t="s">
        <v>228</v>
      </c>
      <c r="D497" s="15" t="s">
        <v>2830</v>
      </c>
      <c r="E497" s="15" t="s">
        <v>3231</v>
      </c>
      <c r="F497" s="15" t="s">
        <v>3231</v>
      </c>
      <c r="G497" s="16">
        <v>72</v>
      </c>
      <c r="H497" s="15" t="s">
        <v>3203</v>
      </c>
      <c r="I497" s="15" t="s">
        <v>3231</v>
      </c>
      <c r="J497" s="15"/>
      <c r="K497" s="15" t="s">
        <v>234</v>
      </c>
      <c r="L497" s="15" t="s">
        <v>337</v>
      </c>
      <c r="M497" s="17">
        <v>0</v>
      </c>
      <c r="N497" s="18">
        <v>600006787</v>
      </c>
      <c r="O497" s="15"/>
      <c r="P497" s="19">
        <v>0.40000000000327418</v>
      </c>
      <c r="Q497" s="19">
        <v>20000</v>
      </c>
      <c r="R497" s="24">
        <v>11987</v>
      </c>
      <c r="S497" s="25">
        <f t="shared" si="64"/>
        <v>8013.4000000000015</v>
      </c>
      <c r="T497" s="26">
        <f t="shared" si="65"/>
        <v>11987</v>
      </c>
      <c r="U497" s="17">
        <v>0</v>
      </c>
      <c r="V497" s="24">
        <v>0</v>
      </c>
      <c r="W497" s="27">
        <f t="shared" si="62"/>
        <v>0</v>
      </c>
      <c r="X497" s="28">
        <f t="shared" si="70"/>
        <v>11987</v>
      </c>
      <c r="Y497" s="17">
        <v>0</v>
      </c>
      <c r="Z497" s="152">
        <f t="shared" si="63"/>
        <v>0</v>
      </c>
      <c r="AA497" s="17">
        <v>0</v>
      </c>
      <c r="AB497" s="28">
        <f t="shared" si="71"/>
        <v>11987</v>
      </c>
      <c r="AC497" s="15"/>
    </row>
    <row r="498" spans="1:29" x14ac:dyDescent="0.3">
      <c r="A498" s="14" t="s">
        <v>3232</v>
      </c>
      <c r="B498" s="15" t="s">
        <v>206</v>
      </c>
      <c r="C498" s="15" t="s">
        <v>228</v>
      </c>
      <c r="D498" s="15" t="s">
        <v>2830</v>
      </c>
      <c r="E498" s="15" t="s">
        <v>3233</v>
      </c>
      <c r="F498" s="15" t="s">
        <v>3234</v>
      </c>
      <c r="G498" s="16">
        <v>72</v>
      </c>
      <c r="H498" s="15" t="s">
        <v>3203</v>
      </c>
      <c r="I498" s="15" t="s">
        <v>3233</v>
      </c>
      <c r="J498" s="15"/>
      <c r="K498" s="15" t="s">
        <v>234</v>
      </c>
      <c r="L498" s="15" t="s">
        <v>337</v>
      </c>
      <c r="M498" s="17">
        <v>0</v>
      </c>
      <c r="N498" s="18">
        <v>600001337</v>
      </c>
      <c r="O498" s="15"/>
      <c r="P498" s="19">
        <v>168096.50000000006</v>
      </c>
      <c r="Q498" s="19">
        <v>100000</v>
      </c>
      <c r="R498" s="24">
        <v>136894.70000000001</v>
      </c>
      <c r="S498" s="25">
        <f t="shared" si="64"/>
        <v>131201.80000000005</v>
      </c>
      <c r="T498" s="26">
        <f t="shared" si="65"/>
        <v>136894.70000000001</v>
      </c>
      <c r="U498" s="17">
        <v>0</v>
      </c>
      <c r="V498" s="24">
        <v>0</v>
      </c>
      <c r="W498" s="27">
        <f t="shared" si="62"/>
        <v>0</v>
      </c>
      <c r="X498" s="28">
        <f t="shared" si="70"/>
        <v>136894.70000000001</v>
      </c>
      <c r="Y498" s="17">
        <v>0</v>
      </c>
      <c r="Z498" s="152">
        <f t="shared" si="63"/>
        <v>0</v>
      </c>
      <c r="AA498" s="17">
        <v>0</v>
      </c>
      <c r="AB498" s="28">
        <f t="shared" si="71"/>
        <v>136894.70000000001</v>
      </c>
      <c r="AC498" s="15"/>
    </row>
    <row r="499" spans="1:29" x14ac:dyDescent="0.3">
      <c r="A499" s="14" t="s">
        <v>271</v>
      </c>
      <c r="B499" s="15" t="s">
        <v>206</v>
      </c>
      <c r="C499" s="15" t="s">
        <v>228</v>
      </c>
      <c r="D499" s="15" t="s">
        <v>2830</v>
      </c>
      <c r="E499" s="15" t="s">
        <v>3235</v>
      </c>
      <c r="F499" s="15" t="s">
        <v>3236</v>
      </c>
      <c r="G499" s="16">
        <v>72</v>
      </c>
      <c r="H499" s="15" t="s">
        <v>3203</v>
      </c>
      <c r="I499" s="15" t="s">
        <v>3235</v>
      </c>
      <c r="J499" s="15"/>
      <c r="K499" s="15" t="s">
        <v>234</v>
      </c>
      <c r="L499" s="15" t="s">
        <v>212</v>
      </c>
      <c r="M499" s="17">
        <v>0.01</v>
      </c>
      <c r="N499" s="18">
        <v>600006257</v>
      </c>
      <c r="O499" s="15"/>
      <c r="P499" s="19">
        <v>223413.63000000003</v>
      </c>
      <c r="Q499" s="19">
        <v>150000</v>
      </c>
      <c r="R499" s="24">
        <v>291709.53000000003</v>
      </c>
      <c r="S499" s="25">
        <f t="shared" si="64"/>
        <v>81704.099999999977</v>
      </c>
      <c r="T499" s="26">
        <f t="shared" si="65"/>
        <v>288821.31683168322</v>
      </c>
      <c r="U499" s="17">
        <v>0</v>
      </c>
      <c r="V499" s="24">
        <v>0</v>
      </c>
      <c r="W499" s="27">
        <f t="shared" si="62"/>
        <v>2888.2131683168118</v>
      </c>
      <c r="X499" s="28">
        <f t="shared" si="70"/>
        <v>291709.53000000003</v>
      </c>
      <c r="Y499" s="17">
        <v>0</v>
      </c>
      <c r="Z499" s="152">
        <f t="shared" si="63"/>
        <v>0</v>
      </c>
      <c r="AA499" s="17">
        <v>0</v>
      </c>
      <c r="AB499" s="28">
        <f t="shared" si="71"/>
        <v>291709.53000000003</v>
      </c>
      <c r="AC499" s="15"/>
    </row>
    <row r="500" spans="1:29" x14ac:dyDescent="0.3">
      <c r="A500" s="14" t="s">
        <v>271</v>
      </c>
      <c r="B500" s="15" t="s">
        <v>206</v>
      </c>
      <c r="C500" s="15" t="s">
        <v>228</v>
      </c>
      <c r="D500" s="15" t="s">
        <v>2830</v>
      </c>
      <c r="E500" s="15" t="s">
        <v>3235</v>
      </c>
      <c r="F500" s="15" t="s">
        <v>3236</v>
      </c>
      <c r="G500" s="16">
        <v>72</v>
      </c>
      <c r="H500" s="15" t="s">
        <v>3203</v>
      </c>
      <c r="I500" s="15" t="s">
        <v>3235</v>
      </c>
      <c r="J500" s="15"/>
      <c r="K500" s="15" t="s">
        <v>234</v>
      </c>
      <c r="L500" s="15" t="s">
        <v>212</v>
      </c>
      <c r="M500" s="17">
        <v>0.02</v>
      </c>
      <c r="N500" s="18">
        <v>600006257</v>
      </c>
      <c r="O500" s="15"/>
      <c r="P500" s="19">
        <v>0</v>
      </c>
      <c r="Q500" s="24">
        <v>0</v>
      </c>
      <c r="R500" s="24">
        <v>0</v>
      </c>
      <c r="S500" s="25">
        <f t="shared" si="64"/>
        <v>0</v>
      </c>
      <c r="T500" s="26">
        <f t="shared" si="65"/>
        <v>0</v>
      </c>
      <c r="U500" s="17">
        <v>0</v>
      </c>
      <c r="V500" s="24">
        <v>0</v>
      </c>
      <c r="W500" s="27">
        <f t="shared" si="62"/>
        <v>0</v>
      </c>
      <c r="X500" s="28">
        <f t="shared" si="70"/>
        <v>0</v>
      </c>
      <c r="Y500" s="17">
        <v>0</v>
      </c>
      <c r="Z500" s="152">
        <f t="shared" si="63"/>
        <v>0</v>
      </c>
      <c r="AA500" s="17">
        <v>0</v>
      </c>
      <c r="AB500" s="28">
        <f t="shared" si="71"/>
        <v>0</v>
      </c>
      <c r="AC500" s="15"/>
    </row>
    <row r="501" spans="1:29" x14ac:dyDescent="0.3">
      <c r="A501" s="14" t="s">
        <v>271</v>
      </c>
      <c r="B501" s="15" t="s">
        <v>206</v>
      </c>
      <c r="C501" s="15" t="s">
        <v>228</v>
      </c>
      <c r="D501" s="15" t="s">
        <v>2830</v>
      </c>
      <c r="E501" s="15" t="s">
        <v>3235</v>
      </c>
      <c r="F501" s="15" t="s">
        <v>3236</v>
      </c>
      <c r="G501" s="16">
        <v>72</v>
      </c>
      <c r="H501" s="15" t="s">
        <v>3203</v>
      </c>
      <c r="I501" s="15" t="s">
        <v>3235</v>
      </c>
      <c r="J501" s="15"/>
      <c r="K501" s="15" t="s">
        <v>234</v>
      </c>
      <c r="L501" s="15" t="s">
        <v>337</v>
      </c>
      <c r="M501" s="17">
        <v>0</v>
      </c>
      <c r="N501" s="18">
        <v>600006257</v>
      </c>
      <c r="O501" s="15"/>
      <c r="P501" s="19">
        <v>0</v>
      </c>
      <c r="Q501" s="24">
        <v>0</v>
      </c>
      <c r="R501" s="24">
        <v>0</v>
      </c>
      <c r="S501" s="25">
        <f t="shared" si="64"/>
        <v>0</v>
      </c>
      <c r="T501" s="26">
        <f t="shared" si="65"/>
        <v>0</v>
      </c>
      <c r="U501" s="17">
        <v>0</v>
      </c>
      <c r="V501" s="24">
        <v>0</v>
      </c>
      <c r="W501" s="27">
        <f t="shared" si="62"/>
        <v>0</v>
      </c>
      <c r="X501" s="28">
        <f t="shared" si="70"/>
        <v>0</v>
      </c>
      <c r="Y501" s="17">
        <v>0</v>
      </c>
      <c r="Z501" s="152">
        <f t="shared" si="63"/>
        <v>0</v>
      </c>
      <c r="AA501" s="17">
        <v>0</v>
      </c>
      <c r="AB501" s="28">
        <f t="shared" si="71"/>
        <v>0</v>
      </c>
      <c r="AC501" s="15"/>
    </row>
    <row r="502" spans="1:29" x14ac:dyDescent="0.3">
      <c r="A502" s="14" t="s">
        <v>271</v>
      </c>
      <c r="B502" s="15" t="s">
        <v>206</v>
      </c>
      <c r="C502" s="15" t="s">
        <v>228</v>
      </c>
      <c r="D502" s="15" t="s">
        <v>2830</v>
      </c>
      <c r="E502" s="15" t="s">
        <v>3237</v>
      </c>
      <c r="F502" s="15" t="s">
        <v>3238</v>
      </c>
      <c r="G502" s="16">
        <v>72</v>
      </c>
      <c r="H502" s="15" t="s">
        <v>3203</v>
      </c>
      <c r="I502" s="15" t="s">
        <v>3239</v>
      </c>
      <c r="J502" s="15"/>
      <c r="K502" s="15" t="s">
        <v>234</v>
      </c>
      <c r="L502" s="15" t="s">
        <v>337</v>
      </c>
      <c r="M502" s="17">
        <v>0</v>
      </c>
      <c r="N502" s="18">
        <v>600000916</v>
      </c>
      <c r="O502" s="15"/>
      <c r="P502" s="19">
        <v>433982.35999999964</v>
      </c>
      <c r="Q502" s="19">
        <v>500000</v>
      </c>
      <c r="R502" s="24">
        <v>784698.12000000116</v>
      </c>
      <c r="S502" s="25">
        <f t="shared" si="64"/>
        <v>149284.23999999848</v>
      </c>
      <c r="T502" s="26">
        <f t="shared" si="65"/>
        <v>784698.12000000116</v>
      </c>
      <c r="U502" s="17">
        <v>0</v>
      </c>
      <c r="V502" s="24">
        <v>0</v>
      </c>
      <c r="W502" s="27">
        <f t="shared" si="62"/>
        <v>0</v>
      </c>
      <c r="X502" s="28">
        <f t="shared" si="70"/>
        <v>784698.12000000116</v>
      </c>
      <c r="Y502" s="17">
        <v>0</v>
      </c>
      <c r="Z502" s="152">
        <f t="shared" si="63"/>
        <v>0</v>
      </c>
      <c r="AA502" s="17">
        <v>0</v>
      </c>
      <c r="AB502" s="28">
        <f t="shared" si="71"/>
        <v>784698.12000000116</v>
      </c>
      <c r="AC502" s="15"/>
    </row>
    <row r="503" spans="1:29" x14ac:dyDescent="0.3">
      <c r="A503" s="14" t="s">
        <v>271</v>
      </c>
      <c r="B503" s="15" t="s">
        <v>206</v>
      </c>
      <c r="C503" s="15" t="s">
        <v>228</v>
      </c>
      <c r="D503" s="15" t="s">
        <v>235</v>
      </c>
      <c r="E503" s="15" t="s">
        <v>3024</v>
      </c>
      <c r="F503" s="15" t="s">
        <v>3024</v>
      </c>
      <c r="G503" s="16">
        <v>72</v>
      </c>
      <c r="H503" s="15" t="s">
        <v>3203</v>
      </c>
      <c r="I503" s="15" t="s">
        <v>3024</v>
      </c>
      <c r="J503" s="15"/>
      <c r="K503" s="15" t="s">
        <v>234</v>
      </c>
      <c r="L503" s="15" t="s">
        <v>337</v>
      </c>
      <c r="M503" s="17">
        <v>0</v>
      </c>
      <c r="N503" s="18">
        <v>600006304</v>
      </c>
      <c r="O503" s="15"/>
      <c r="P503" s="19">
        <v>-878.89000000002125</v>
      </c>
      <c r="Q503" s="19">
        <v>10000</v>
      </c>
      <c r="R503" s="24">
        <v>13027</v>
      </c>
      <c r="S503" s="25">
        <f t="shared" si="64"/>
        <v>-3905.8900000000212</v>
      </c>
      <c r="T503" s="26">
        <f t="shared" si="65"/>
        <v>13027</v>
      </c>
      <c r="U503" s="17">
        <v>0.02</v>
      </c>
      <c r="V503" s="82">
        <f>T503*U503</f>
        <v>260.54000000000002</v>
      </c>
      <c r="W503" s="27">
        <f t="shared" si="62"/>
        <v>0</v>
      </c>
      <c r="X503" s="28">
        <f t="shared" si="70"/>
        <v>13027</v>
      </c>
      <c r="Y503" s="17">
        <v>0</v>
      </c>
      <c r="Z503" s="152">
        <f t="shared" si="63"/>
        <v>0</v>
      </c>
      <c r="AA503" s="17">
        <v>0</v>
      </c>
      <c r="AB503" s="28">
        <f t="shared" si="71"/>
        <v>13027</v>
      </c>
      <c r="AC503" s="15"/>
    </row>
    <row r="504" spans="1:29" x14ac:dyDescent="0.3">
      <c r="A504" s="14" t="s">
        <v>271</v>
      </c>
      <c r="B504" s="15" t="s">
        <v>206</v>
      </c>
      <c r="C504" s="15" t="s">
        <v>228</v>
      </c>
      <c r="D504" s="15" t="s">
        <v>235</v>
      </c>
      <c r="E504" s="15" t="s">
        <v>3240</v>
      </c>
      <c r="F504" s="15" t="s">
        <v>3240</v>
      </c>
      <c r="G504" s="16">
        <v>72</v>
      </c>
      <c r="H504" s="15" t="s">
        <v>3203</v>
      </c>
      <c r="I504" s="15" t="s">
        <v>3241</v>
      </c>
      <c r="J504" s="15"/>
      <c r="K504" s="15" t="s">
        <v>234</v>
      </c>
      <c r="L504" s="15" t="s">
        <v>337</v>
      </c>
      <c r="M504" s="17">
        <v>0</v>
      </c>
      <c r="N504" s="18">
        <v>600007496</v>
      </c>
      <c r="O504" s="15"/>
      <c r="P504" s="19">
        <v>0.59999999999990905</v>
      </c>
      <c r="Q504" s="19">
        <v>-0.6</v>
      </c>
      <c r="R504" s="24">
        <v>0</v>
      </c>
      <c r="S504" s="25">
        <f t="shared" si="64"/>
        <v>-9.0927265716800321E-14</v>
      </c>
      <c r="T504" s="26">
        <v>0.6</v>
      </c>
      <c r="U504" s="17">
        <v>0</v>
      </c>
      <c r="V504" s="24">
        <v>0</v>
      </c>
      <c r="W504" s="27">
        <f t="shared" si="62"/>
        <v>-0.6</v>
      </c>
      <c r="X504" s="28">
        <f t="shared" si="70"/>
        <v>0</v>
      </c>
      <c r="Y504" s="17">
        <v>0</v>
      </c>
      <c r="Z504" s="152">
        <f t="shared" si="63"/>
        <v>0</v>
      </c>
      <c r="AA504" s="17">
        <v>0</v>
      </c>
      <c r="AB504" s="28">
        <f t="shared" si="71"/>
        <v>0</v>
      </c>
      <c r="AC504" s="15"/>
    </row>
    <row r="505" spans="1:29" x14ac:dyDescent="0.3">
      <c r="A505" s="14" t="s">
        <v>271</v>
      </c>
      <c r="B505" s="15" t="s">
        <v>206</v>
      </c>
      <c r="C505" s="15" t="s">
        <v>228</v>
      </c>
      <c r="D505" s="15" t="s">
        <v>235</v>
      </c>
      <c r="E505" s="15" t="s">
        <v>3242</v>
      </c>
      <c r="F505" s="15" t="s">
        <v>3242</v>
      </c>
      <c r="G505" s="16">
        <v>72</v>
      </c>
      <c r="H505" s="15" t="s">
        <v>3203</v>
      </c>
      <c r="I505" s="15" t="s">
        <v>3243</v>
      </c>
      <c r="J505" s="15"/>
      <c r="K505" s="15" t="s">
        <v>234</v>
      </c>
      <c r="L505" s="15" t="s">
        <v>337</v>
      </c>
      <c r="M505" s="17">
        <v>0</v>
      </c>
      <c r="N505" s="18">
        <v>400003931</v>
      </c>
      <c r="O505" s="15"/>
      <c r="P505" s="19">
        <v>6425.7800000000188</v>
      </c>
      <c r="Q505" s="19">
        <v>70000</v>
      </c>
      <c r="R505" s="24">
        <v>21060.92</v>
      </c>
      <c r="S505" s="25">
        <f t="shared" si="64"/>
        <v>55364.860000000015</v>
      </c>
      <c r="T505" s="26">
        <f t="shared" si="65"/>
        <v>21060.92</v>
      </c>
      <c r="U505" s="17">
        <v>0</v>
      </c>
      <c r="V505" s="24">
        <v>0</v>
      </c>
      <c r="W505" s="27">
        <f t="shared" si="62"/>
        <v>0</v>
      </c>
      <c r="X505" s="28">
        <f t="shared" si="70"/>
        <v>21060.92</v>
      </c>
      <c r="Y505" s="17">
        <v>0</v>
      </c>
      <c r="Z505" s="152">
        <f t="shared" si="63"/>
        <v>0</v>
      </c>
      <c r="AA505" s="17">
        <v>0</v>
      </c>
      <c r="AB505" s="28">
        <f t="shared" si="71"/>
        <v>21060.92</v>
      </c>
      <c r="AC505" s="15"/>
    </row>
    <row r="506" spans="1:29" x14ac:dyDescent="0.3">
      <c r="A506" s="14" t="s">
        <v>271</v>
      </c>
      <c r="B506" s="15" t="s">
        <v>206</v>
      </c>
      <c r="C506" s="15" t="s">
        <v>228</v>
      </c>
      <c r="D506" s="15" t="s">
        <v>235</v>
      </c>
      <c r="E506" s="15" t="s">
        <v>3244</v>
      </c>
      <c r="F506" s="15" t="s">
        <v>3244</v>
      </c>
      <c r="G506" s="16">
        <v>72</v>
      </c>
      <c r="H506" s="15" t="s">
        <v>3203</v>
      </c>
      <c r="I506" s="15" t="s">
        <v>3244</v>
      </c>
      <c r="J506" s="15"/>
      <c r="K506" s="15" t="s">
        <v>234</v>
      </c>
      <c r="L506" s="15" t="s">
        <v>337</v>
      </c>
      <c r="M506" s="17">
        <v>0</v>
      </c>
      <c r="N506" s="18">
        <v>600007704</v>
      </c>
      <c r="O506" s="15"/>
      <c r="P506" s="19">
        <v>0</v>
      </c>
      <c r="Q506" s="19">
        <v>0</v>
      </c>
      <c r="R506" s="24">
        <v>0</v>
      </c>
      <c r="S506" s="25">
        <f t="shared" si="64"/>
        <v>0</v>
      </c>
      <c r="T506" s="26">
        <f t="shared" si="65"/>
        <v>0</v>
      </c>
      <c r="U506" s="17">
        <v>0</v>
      </c>
      <c r="V506" s="24">
        <v>0</v>
      </c>
      <c r="W506" s="27">
        <f t="shared" si="62"/>
        <v>0</v>
      </c>
      <c r="X506" s="28">
        <f t="shared" si="70"/>
        <v>0</v>
      </c>
      <c r="Y506" s="17">
        <v>0</v>
      </c>
      <c r="Z506" s="152">
        <f t="shared" si="63"/>
        <v>0</v>
      </c>
      <c r="AA506" s="17">
        <v>0</v>
      </c>
      <c r="AB506" s="28">
        <f t="shared" si="71"/>
        <v>0</v>
      </c>
      <c r="AC506" s="15"/>
    </row>
    <row r="507" spans="1:29" x14ac:dyDescent="0.3">
      <c r="A507" s="14" t="s">
        <v>271</v>
      </c>
      <c r="B507" s="15" t="s">
        <v>206</v>
      </c>
      <c r="C507" s="15" t="s">
        <v>228</v>
      </c>
      <c r="D507" s="15" t="s">
        <v>235</v>
      </c>
      <c r="E507" s="15" t="s">
        <v>1487</v>
      </c>
      <c r="F507" s="15" t="s">
        <v>1487</v>
      </c>
      <c r="G507" s="16">
        <v>72</v>
      </c>
      <c r="H507" s="15" t="s">
        <v>3203</v>
      </c>
      <c r="I507" s="15" t="s">
        <v>3245</v>
      </c>
      <c r="J507" s="15"/>
      <c r="K507" s="15" t="s">
        <v>234</v>
      </c>
      <c r="L507" s="15" t="s">
        <v>337</v>
      </c>
      <c r="M507" s="17">
        <v>0</v>
      </c>
      <c r="N507" s="18">
        <v>900009222</v>
      </c>
      <c r="O507" s="15"/>
      <c r="P507" s="19">
        <v>56789.87000000001</v>
      </c>
      <c r="Q507" s="19">
        <v>-37916.99</v>
      </c>
      <c r="R507" s="24">
        <v>0</v>
      </c>
      <c r="S507" s="25">
        <f t="shared" si="64"/>
        <v>18872.880000000012</v>
      </c>
      <c r="T507" s="26">
        <f t="shared" si="65"/>
        <v>0</v>
      </c>
      <c r="U507" s="17">
        <v>0</v>
      </c>
      <c r="V507" s="24">
        <v>0</v>
      </c>
      <c r="W507" s="27">
        <f t="shared" si="62"/>
        <v>0</v>
      </c>
      <c r="X507" s="28">
        <f t="shared" si="70"/>
        <v>0</v>
      </c>
      <c r="Y507" s="17">
        <v>0</v>
      </c>
      <c r="Z507" s="152">
        <f t="shared" si="63"/>
        <v>0</v>
      </c>
      <c r="AA507" s="17">
        <v>0</v>
      </c>
      <c r="AB507" s="28">
        <f t="shared" si="71"/>
        <v>0</v>
      </c>
      <c r="AC507" s="15"/>
    </row>
    <row r="508" spans="1:29" x14ac:dyDescent="0.3">
      <c r="A508" s="14" t="s">
        <v>271</v>
      </c>
      <c r="B508" s="15" t="s">
        <v>206</v>
      </c>
      <c r="C508" s="15" t="s">
        <v>228</v>
      </c>
      <c r="D508" s="15" t="s">
        <v>235</v>
      </c>
      <c r="E508" s="15" t="s">
        <v>1487</v>
      </c>
      <c r="F508" s="15" t="s">
        <v>1487</v>
      </c>
      <c r="G508" s="16">
        <v>72</v>
      </c>
      <c r="H508" s="15" t="s">
        <v>3203</v>
      </c>
      <c r="I508" s="15" t="s">
        <v>3246</v>
      </c>
      <c r="J508" s="15"/>
      <c r="K508" s="15" t="s">
        <v>234</v>
      </c>
      <c r="L508" s="15" t="s">
        <v>337</v>
      </c>
      <c r="M508" s="17">
        <v>0</v>
      </c>
      <c r="N508" s="18">
        <v>600007247</v>
      </c>
      <c r="O508" s="15"/>
      <c r="P508" s="19">
        <v>41708.140000000029</v>
      </c>
      <c r="Q508" s="19">
        <v>37916.99</v>
      </c>
      <c r="R508" s="24">
        <v>26366.12</v>
      </c>
      <c r="S508" s="25">
        <f t="shared" si="64"/>
        <v>53259.010000000038</v>
      </c>
      <c r="T508" s="26">
        <f t="shared" si="65"/>
        <v>26366.12</v>
      </c>
      <c r="U508" s="17">
        <v>0</v>
      </c>
      <c r="V508" s="24">
        <v>0</v>
      </c>
      <c r="W508" s="27">
        <f t="shared" si="62"/>
        <v>0</v>
      </c>
      <c r="X508" s="28">
        <f t="shared" si="70"/>
        <v>26366.12</v>
      </c>
      <c r="Y508" s="17">
        <v>0</v>
      </c>
      <c r="Z508" s="152">
        <f t="shared" si="63"/>
        <v>0</v>
      </c>
      <c r="AA508" s="17">
        <v>0</v>
      </c>
      <c r="AB508" s="28">
        <f t="shared" si="71"/>
        <v>26366.12</v>
      </c>
      <c r="AC508" s="15"/>
    </row>
    <row r="509" spans="1:29" x14ac:dyDescent="0.3">
      <c r="A509" s="14" t="s">
        <v>271</v>
      </c>
      <c r="B509" s="15" t="s">
        <v>206</v>
      </c>
      <c r="C509" s="15" t="s">
        <v>228</v>
      </c>
      <c r="D509" s="15" t="s">
        <v>235</v>
      </c>
      <c r="E509" s="15" t="s">
        <v>3247</v>
      </c>
      <c r="F509" s="15" t="s">
        <v>3247</v>
      </c>
      <c r="G509" s="16">
        <v>72</v>
      </c>
      <c r="H509" s="15" t="s">
        <v>3203</v>
      </c>
      <c r="I509" s="15" t="s">
        <v>3247</v>
      </c>
      <c r="J509" s="15"/>
      <c r="K509" s="15" t="s">
        <v>234</v>
      </c>
      <c r="L509" s="15" t="s">
        <v>337</v>
      </c>
      <c r="M509" s="17">
        <v>0</v>
      </c>
      <c r="N509" s="18">
        <v>600007107</v>
      </c>
      <c r="O509" s="15"/>
      <c r="P509" s="19">
        <v>-8946.830000000009</v>
      </c>
      <c r="Q509" s="19">
        <v>65000</v>
      </c>
      <c r="R509" s="24">
        <v>43544.49</v>
      </c>
      <c r="S509" s="25">
        <f t="shared" si="64"/>
        <v>12508.679999999993</v>
      </c>
      <c r="T509" s="26">
        <f t="shared" si="65"/>
        <v>43544.49</v>
      </c>
      <c r="U509" s="17">
        <v>0</v>
      </c>
      <c r="V509" s="24">
        <v>0</v>
      </c>
      <c r="W509" s="27">
        <f t="shared" si="62"/>
        <v>0</v>
      </c>
      <c r="X509" s="28">
        <f t="shared" si="70"/>
        <v>43544.49</v>
      </c>
      <c r="Y509" s="17">
        <v>0</v>
      </c>
      <c r="Z509" s="152">
        <f t="shared" si="63"/>
        <v>0</v>
      </c>
      <c r="AA509" s="17">
        <v>0</v>
      </c>
      <c r="AB509" s="28">
        <f t="shared" si="71"/>
        <v>43544.49</v>
      </c>
      <c r="AC509" s="15"/>
    </row>
    <row r="510" spans="1:29" x14ac:dyDescent="0.3">
      <c r="A510" s="14" t="s">
        <v>271</v>
      </c>
      <c r="B510" s="15" t="s">
        <v>206</v>
      </c>
      <c r="C510" s="15" t="s">
        <v>228</v>
      </c>
      <c r="D510" s="15" t="s">
        <v>235</v>
      </c>
      <c r="E510" s="15" t="s">
        <v>3248</v>
      </c>
      <c r="F510" s="15" t="s">
        <v>3248</v>
      </c>
      <c r="G510" s="16">
        <v>72</v>
      </c>
      <c r="H510" s="15" t="s">
        <v>3203</v>
      </c>
      <c r="I510" s="15" t="s">
        <v>3249</v>
      </c>
      <c r="J510" s="15"/>
      <c r="K510" s="15" t="s">
        <v>234</v>
      </c>
      <c r="L510" s="15" t="s">
        <v>337</v>
      </c>
      <c r="M510" s="17">
        <v>0</v>
      </c>
      <c r="N510" s="18">
        <v>900010096</v>
      </c>
      <c r="O510" s="15"/>
      <c r="P510" s="19">
        <v>28829.649999999994</v>
      </c>
      <c r="Q510" s="19">
        <v>270000</v>
      </c>
      <c r="R510" s="24">
        <v>232013.26</v>
      </c>
      <c r="S510" s="25">
        <f t="shared" si="64"/>
        <v>66816.390000000014</v>
      </c>
      <c r="T510" s="26">
        <f t="shared" si="65"/>
        <v>232013.26</v>
      </c>
      <c r="U510" s="17">
        <v>0</v>
      </c>
      <c r="V510" s="24">
        <v>0</v>
      </c>
      <c r="W510" s="27">
        <f t="shared" si="62"/>
        <v>0</v>
      </c>
      <c r="X510" s="28">
        <f t="shared" si="70"/>
        <v>232013.26</v>
      </c>
      <c r="Y510" s="17">
        <v>0</v>
      </c>
      <c r="Z510" s="152">
        <f t="shared" si="63"/>
        <v>0</v>
      </c>
      <c r="AA510" s="17">
        <v>0</v>
      </c>
      <c r="AB510" s="28">
        <f t="shared" si="71"/>
        <v>232013.26</v>
      </c>
      <c r="AC510" s="15"/>
    </row>
    <row r="511" spans="1:29" x14ac:dyDescent="0.3">
      <c r="A511" s="14" t="s">
        <v>271</v>
      </c>
      <c r="B511" s="15" t="s">
        <v>206</v>
      </c>
      <c r="C511" s="15" t="s">
        <v>228</v>
      </c>
      <c r="D511" s="15" t="s">
        <v>235</v>
      </c>
      <c r="E511" s="15" t="s">
        <v>3248</v>
      </c>
      <c r="F511" s="15" t="s">
        <v>3248</v>
      </c>
      <c r="G511" s="16">
        <v>72</v>
      </c>
      <c r="H511" s="15" t="s">
        <v>3203</v>
      </c>
      <c r="I511" s="15" t="s">
        <v>3250</v>
      </c>
      <c r="J511" s="15"/>
      <c r="K511" s="15" t="s">
        <v>234</v>
      </c>
      <c r="L511" s="15" t="s">
        <v>337</v>
      </c>
      <c r="M511" s="17">
        <v>0</v>
      </c>
      <c r="N511" s="18">
        <v>900009851</v>
      </c>
      <c r="O511" s="15"/>
      <c r="P511" s="19">
        <v>-25247.719999999972</v>
      </c>
      <c r="Q511" s="19">
        <v>450000</v>
      </c>
      <c r="R511" s="24">
        <v>328667.65999999997</v>
      </c>
      <c r="S511" s="25">
        <f t="shared" si="64"/>
        <v>96084.620000000054</v>
      </c>
      <c r="T511" s="26">
        <f t="shared" si="65"/>
        <v>328667.65999999997</v>
      </c>
      <c r="U511" s="17">
        <v>0</v>
      </c>
      <c r="V511" s="24">
        <v>0</v>
      </c>
      <c r="W511" s="27">
        <f t="shared" si="62"/>
        <v>0</v>
      </c>
      <c r="X511" s="28">
        <f t="shared" si="70"/>
        <v>328667.65999999997</v>
      </c>
      <c r="Y511" s="17">
        <v>0</v>
      </c>
      <c r="Z511" s="152">
        <f t="shared" si="63"/>
        <v>0</v>
      </c>
      <c r="AA511" s="17">
        <v>0</v>
      </c>
      <c r="AB511" s="28">
        <f t="shared" si="71"/>
        <v>328667.65999999997</v>
      </c>
      <c r="AC511" s="15"/>
    </row>
    <row r="512" spans="1:29" x14ac:dyDescent="0.3">
      <c r="A512" s="14" t="s">
        <v>271</v>
      </c>
      <c r="B512" s="15" t="s">
        <v>206</v>
      </c>
      <c r="C512" s="15" t="s">
        <v>228</v>
      </c>
      <c r="D512" s="15" t="s">
        <v>235</v>
      </c>
      <c r="E512" s="15" t="s">
        <v>3251</v>
      </c>
      <c r="F512" s="15" t="s">
        <v>3251</v>
      </c>
      <c r="G512" s="16">
        <v>72</v>
      </c>
      <c r="H512" s="15" t="s">
        <v>3203</v>
      </c>
      <c r="I512" s="15" t="s">
        <v>2401</v>
      </c>
      <c r="J512" s="15"/>
      <c r="K512" s="15" t="s">
        <v>234</v>
      </c>
      <c r="L512" s="15" t="s">
        <v>337</v>
      </c>
      <c r="M512" s="17">
        <v>0</v>
      </c>
      <c r="N512" s="18">
        <v>600005195</v>
      </c>
      <c r="O512" s="15"/>
      <c r="P512" s="19">
        <v>80724.660000000018</v>
      </c>
      <c r="Q512" s="19">
        <v>97500</v>
      </c>
      <c r="R512" s="24">
        <v>62898.42</v>
      </c>
      <c r="S512" s="25">
        <f t="shared" si="64"/>
        <v>115326.24000000003</v>
      </c>
      <c r="T512" s="26">
        <f t="shared" si="65"/>
        <v>62898.42</v>
      </c>
      <c r="U512" s="17">
        <v>0</v>
      </c>
      <c r="V512" s="24">
        <v>0</v>
      </c>
      <c r="W512" s="27">
        <f t="shared" si="62"/>
        <v>0</v>
      </c>
      <c r="X512" s="28">
        <f t="shared" si="70"/>
        <v>62898.42</v>
      </c>
      <c r="Y512" s="17">
        <v>0</v>
      </c>
      <c r="Z512" s="152">
        <f t="shared" si="63"/>
        <v>0</v>
      </c>
      <c r="AA512" s="17">
        <v>0</v>
      </c>
      <c r="AB512" s="28">
        <f t="shared" si="71"/>
        <v>62898.42</v>
      </c>
      <c r="AC512" s="15"/>
    </row>
    <row r="513" spans="1:29" x14ac:dyDescent="0.3">
      <c r="A513" s="14" t="s">
        <v>271</v>
      </c>
      <c r="B513" s="15" t="s">
        <v>206</v>
      </c>
      <c r="C513" s="15" t="s">
        <v>228</v>
      </c>
      <c r="D513" s="15" t="s">
        <v>235</v>
      </c>
      <c r="E513" s="15" t="s">
        <v>3252</v>
      </c>
      <c r="F513" s="15" t="s">
        <v>3252</v>
      </c>
      <c r="G513" s="16">
        <v>72</v>
      </c>
      <c r="H513" s="15" t="s">
        <v>3203</v>
      </c>
      <c r="I513" s="15" t="s">
        <v>3253</v>
      </c>
      <c r="J513" s="15"/>
      <c r="K513" s="15" t="s">
        <v>234</v>
      </c>
      <c r="L513" s="15" t="s">
        <v>337</v>
      </c>
      <c r="M513" s="17">
        <v>0</v>
      </c>
      <c r="N513" s="18">
        <v>900009791</v>
      </c>
      <c r="O513" s="15"/>
      <c r="P513" s="19">
        <v>43794.53</v>
      </c>
      <c r="Q513" s="19">
        <v>6331.79</v>
      </c>
      <c r="R513" s="24">
        <v>42467.3</v>
      </c>
      <c r="S513" s="25">
        <f t="shared" si="64"/>
        <v>7659.0199999999968</v>
      </c>
      <c r="T513" s="26">
        <f t="shared" si="65"/>
        <v>42467.3</v>
      </c>
      <c r="U513" s="17">
        <v>0</v>
      </c>
      <c r="V513" s="24">
        <v>0</v>
      </c>
      <c r="W513" s="27">
        <f t="shared" si="62"/>
        <v>0</v>
      </c>
      <c r="X513" s="28">
        <f t="shared" si="70"/>
        <v>42467.3</v>
      </c>
      <c r="Y513" s="17">
        <v>0</v>
      </c>
      <c r="Z513" s="152">
        <f t="shared" si="63"/>
        <v>0</v>
      </c>
      <c r="AA513" s="17">
        <v>0</v>
      </c>
      <c r="AB513" s="28">
        <f t="shared" si="71"/>
        <v>42467.3</v>
      </c>
      <c r="AC513" s="15"/>
    </row>
    <row r="514" spans="1:29" x14ac:dyDescent="0.3">
      <c r="A514" s="14" t="s">
        <v>271</v>
      </c>
      <c r="B514" s="15" t="s">
        <v>206</v>
      </c>
      <c r="C514" s="15" t="s">
        <v>228</v>
      </c>
      <c r="D514" s="15" t="s">
        <v>235</v>
      </c>
      <c r="E514" s="15" t="s">
        <v>3252</v>
      </c>
      <c r="F514" s="15" t="s">
        <v>3254</v>
      </c>
      <c r="G514" s="16">
        <v>72</v>
      </c>
      <c r="H514" s="15" t="s">
        <v>3203</v>
      </c>
      <c r="I514" s="15" t="s">
        <v>3250</v>
      </c>
      <c r="J514" s="15"/>
      <c r="K514" s="15" t="s">
        <v>234</v>
      </c>
      <c r="L514" s="15" t="s">
        <v>337</v>
      </c>
      <c r="M514" s="17">
        <v>0</v>
      </c>
      <c r="N514" s="18">
        <v>900009851</v>
      </c>
      <c r="O514" s="15"/>
      <c r="P514" s="19">
        <v>50000</v>
      </c>
      <c r="Q514" s="19">
        <v>-50000</v>
      </c>
      <c r="R514" s="24">
        <v>0</v>
      </c>
      <c r="S514" s="25">
        <f t="shared" si="64"/>
        <v>0</v>
      </c>
      <c r="T514" s="26">
        <f t="shared" si="65"/>
        <v>0</v>
      </c>
      <c r="U514" s="17">
        <v>0</v>
      </c>
      <c r="V514" s="24">
        <v>0</v>
      </c>
      <c r="W514" s="27">
        <f t="shared" si="62"/>
        <v>0</v>
      </c>
      <c r="X514" s="28">
        <f t="shared" si="70"/>
        <v>0</v>
      </c>
      <c r="Y514" s="17">
        <v>0</v>
      </c>
      <c r="Z514" s="152">
        <f t="shared" si="63"/>
        <v>0</v>
      </c>
      <c r="AA514" s="17">
        <v>0</v>
      </c>
      <c r="AB514" s="28">
        <f t="shared" si="71"/>
        <v>0</v>
      </c>
      <c r="AC514" s="15"/>
    </row>
    <row r="515" spans="1:29" x14ac:dyDescent="0.3">
      <c r="A515" s="14" t="s">
        <v>271</v>
      </c>
      <c r="B515" s="15" t="s">
        <v>206</v>
      </c>
      <c r="C515" s="15" t="s">
        <v>228</v>
      </c>
      <c r="D515" s="15" t="s">
        <v>235</v>
      </c>
      <c r="E515" s="15" t="s">
        <v>3255</v>
      </c>
      <c r="F515" s="15" t="s">
        <v>3255</v>
      </c>
      <c r="G515" s="16">
        <v>72</v>
      </c>
      <c r="H515" s="15" t="s">
        <v>3203</v>
      </c>
      <c r="I515" s="15" t="s">
        <v>3255</v>
      </c>
      <c r="J515" s="15"/>
      <c r="K515" s="15" t="s">
        <v>234</v>
      </c>
      <c r="L515" s="15" t="s">
        <v>337</v>
      </c>
      <c r="M515" s="17">
        <v>0</v>
      </c>
      <c r="N515" s="18">
        <v>600006917</v>
      </c>
      <c r="O515" s="15"/>
      <c r="P515" s="19">
        <v>990</v>
      </c>
      <c r="Q515" s="19">
        <v>100000</v>
      </c>
      <c r="R515" s="24">
        <v>30058</v>
      </c>
      <c r="S515" s="25">
        <f t="shared" si="64"/>
        <v>70932</v>
      </c>
      <c r="T515" s="26">
        <f t="shared" si="65"/>
        <v>30058</v>
      </c>
      <c r="U515" s="17">
        <v>0</v>
      </c>
      <c r="V515" s="24">
        <v>0</v>
      </c>
      <c r="W515" s="27">
        <f t="shared" si="62"/>
        <v>0</v>
      </c>
      <c r="X515" s="28">
        <f t="shared" si="70"/>
        <v>30058</v>
      </c>
      <c r="Y515" s="17">
        <v>0</v>
      </c>
      <c r="Z515" s="152">
        <f t="shared" si="63"/>
        <v>0</v>
      </c>
      <c r="AA515" s="17">
        <v>0</v>
      </c>
      <c r="AB515" s="28">
        <f t="shared" si="71"/>
        <v>30058</v>
      </c>
      <c r="AC515" s="15"/>
    </row>
    <row r="516" spans="1:29" x14ac:dyDescent="0.3">
      <c r="A516" s="14" t="s">
        <v>271</v>
      </c>
      <c r="B516" s="15" t="s">
        <v>206</v>
      </c>
      <c r="C516" s="15" t="s">
        <v>228</v>
      </c>
      <c r="D516" s="15" t="s">
        <v>246</v>
      </c>
      <c r="E516" s="15" t="s">
        <v>247</v>
      </c>
      <c r="F516" s="15" t="s">
        <v>248</v>
      </c>
      <c r="G516" s="16">
        <v>72</v>
      </c>
      <c r="H516" s="15" t="s">
        <v>3203</v>
      </c>
      <c r="I516" s="15" t="s">
        <v>3256</v>
      </c>
      <c r="J516" s="15"/>
      <c r="K516" s="15" t="s">
        <v>234</v>
      </c>
      <c r="L516" s="15" t="s">
        <v>212</v>
      </c>
      <c r="M516" s="17">
        <v>0.01</v>
      </c>
      <c r="N516" s="18">
        <v>900008222</v>
      </c>
      <c r="O516" s="15"/>
      <c r="P516" s="19">
        <v>0</v>
      </c>
      <c r="Q516" s="19">
        <v>300000</v>
      </c>
      <c r="R516" s="24">
        <v>197841</v>
      </c>
      <c r="S516" s="25">
        <f t="shared" si="64"/>
        <v>102159</v>
      </c>
      <c r="T516" s="26">
        <f t="shared" si="65"/>
        <v>195882.17821782178</v>
      </c>
      <c r="U516" s="17">
        <v>0</v>
      </c>
      <c r="V516" s="24">
        <v>0</v>
      </c>
      <c r="W516" s="27">
        <f t="shared" ref="W516:W579" si="72">IF(L516="返现",T516*M516,R516-T516)</f>
        <v>1958.8217821782164</v>
      </c>
      <c r="X516" s="28">
        <f t="shared" si="70"/>
        <v>197841</v>
      </c>
      <c r="Y516" s="17">
        <v>0</v>
      </c>
      <c r="Z516" s="152">
        <f t="shared" ref="Z516:Z579" si="73">X516*Y516</f>
        <v>0</v>
      </c>
      <c r="AA516" s="17">
        <v>0</v>
      </c>
      <c r="AB516" s="28">
        <f t="shared" si="71"/>
        <v>197841</v>
      </c>
      <c r="AC516" s="15"/>
    </row>
    <row r="517" spans="1:29" x14ac:dyDescent="0.3">
      <c r="A517" s="14" t="s">
        <v>271</v>
      </c>
      <c r="B517" s="15" t="s">
        <v>206</v>
      </c>
      <c r="C517" s="15" t="s">
        <v>228</v>
      </c>
      <c r="D517" s="15" t="s">
        <v>246</v>
      </c>
      <c r="E517" s="15" t="s">
        <v>247</v>
      </c>
      <c r="F517" s="15" t="s">
        <v>3257</v>
      </c>
      <c r="G517" s="16">
        <v>72</v>
      </c>
      <c r="H517" s="15" t="s">
        <v>3203</v>
      </c>
      <c r="I517" s="15" t="s">
        <v>3256</v>
      </c>
      <c r="J517" s="15"/>
      <c r="K517" s="15" t="s">
        <v>234</v>
      </c>
      <c r="L517" s="15" t="s">
        <v>337</v>
      </c>
      <c r="M517" s="17">
        <v>0</v>
      </c>
      <c r="N517" s="18">
        <v>900008222</v>
      </c>
      <c r="O517" s="15"/>
      <c r="P517" s="19">
        <v>0</v>
      </c>
      <c r="Q517" s="19">
        <v>0</v>
      </c>
      <c r="R517" s="24">
        <v>0</v>
      </c>
      <c r="S517" s="25">
        <f t="shared" ref="S517:S580" si="74">P517+Q517-R517</f>
        <v>0</v>
      </c>
      <c r="T517" s="26">
        <f t="shared" ref="T517:T580" si="75">IF(L517="折扣",R517/(1+AA517)*M517,IF(L517="返现",R517/(1+AA517),R517/(1+M517+AA517)))</f>
        <v>0</v>
      </c>
      <c r="U517" s="17">
        <v>0</v>
      </c>
      <c r="V517" s="24">
        <v>0</v>
      </c>
      <c r="W517" s="27">
        <f t="shared" si="72"/>
        <v>0</v>
      </c>
      <c r="X517" s="28">
        <f t="shared" si="70"/>
        <v>0</v>
      </c>
      <c r="Y517" s="17">
        <v>0</v>
      </c>
      <c r="Z517" s="152">
        <f t="shared" si="73"/>
        <v>0</v>
      </c>
      <c r="AA517" s="17">
        <v>0</v>
      </c>
      <c r="AB517" s="28">
        <f t="shared" si="71"/>
        <v>0</v>
      </c>
      <c r="AC517" s="15"/>
    </row>
    <row r="518" spans="1:29" x14ac:dyDescent="0.3">
      <c r="A518" s="14" t="s">
        <v>271</v>
      </c>
      <c r="B518" s="15" t="s">
        <v>206</v>
      </c>
      <c r="C518" s="15" t="s">
        <v>228</v>
      </c>
      <c r="D518" s="15" t="s">
        <v>246</v>
      </c>
      <c r="E518" s="15" t="s">
        <v>3258</v>
      </c>
      <c r="F518" s="15" t="s">
        <v>3259</v>
      </c>
      <c r="G518" s="16">
        <v>72</v>
      </c>
      <c r="H518" s="15" t="s">
        <v>3203</v>
      </c>
      <c r="I518" s="15" t="s">
        <v>3258</v>
      </c>
      <c r="J518" s="15"/>
      <c r="K518" s="15" t="s">
        <v>234</v>
      </c>
      <c r="L518" s="15" t="s">
        <v>337</v>
      </c>
      <c r="M518" s="17">
        <v>0</v>
      </c>
      <c r="N518" s="18">
        <v>400001521</v>
      </c>
      <c r="O518" s="15"/>
      <c r="P518" s="19">
        <v>50000</v>
      </c>
      <c r="Q518" s="19">
        <v>0</v>
      </c>
      <c r="R518" s="24">
        <v>0</v>
      </c>
      <c r="S518" s="25">
        <f t="shared" si="74"/>
        <v>50000</v>
      </c>
      <c r="T518" s="26">
        <f t="shared" si="75"/>
        <v>0</v>
      </c>
      <c r="U518" s="17">
        <v>0</v>
      </c>
      <c r="V518" s="24">
        <v>0</v>
      </c>
      <c r="W518" s="27">
        <f t="shared" si="72"/>
        <v>0</v>
      </c>
      <c r="X518" s="28">
        <f t="shared" si="70"/>
        <v>0</v>
      </c>
      <c r="Y518" s="17">
        <v>0</v>
      </c>
      <c r="Z518" s="152">
        <f t="shared" si="73"/>
        <v>0</v>
      </c>
      <c r="AA518" s="17">
        <v>0</v>
      </c>
      <c r="AB518" s="28">
        <f t="shared" si="71"/>
        <v>0</v>
      </c>
      <c r="AC518" s="15"/>
    </row>
    <row r="519" spans="1:29" x14ac:dyDescent="0.3">
      <c r="A519" s="14" t="s">
        <v>271</v>
      </c>
      <c r="B519" s="15" t="s">
        <v>206</v>
      </c>
      <c r="C519" s="15" t="s">
        <v>228</v>
      </c>
      <c r="D519" s="15" t="s">
        <v>246</v>
      </c>
      <c r="E519" s="15" t="s">
        <v>3260</v>
      </c>
      <c r="F519" s="15" t="s">
        <v>3260</v>
      </c>
      <c r="G519" s="16">
        <v>72</v>
      </c>
      <c r="H519" s="15" t="s">
        <v>3203</v>
      </c>
      <c r="I519" s="15" t="s">
        <v>3134</v>
      </c>
      <c r="J519" s="15"/>
      <c r="K519" s="15" t="s">
        <v>234</v>
      </c>
      <c r="L519" s="15" t="s">
        <v>337</v>
      </c>
      <c r="M519" s="17">
        <v>0</v>
      </c>
      <c r="N519" s="18">
        <v>600007279</v>
      </c>
      <c r="O519" s="15"/>
      <c r="P519" s="19">
        <v>0</v>
      </c>
      <c r="Q519" s="19">
        <v>-500000</v>
      </c>
      <c r="R519" s="24">
        <v>0</v>
      </c>
      <c r="S519" s="25">
        <f t="shared" si="74"/>
        <v>-500000</v>
      </c>
      <c r="T519" s="26">
        <f t="shared" si="75"/>
        <v>0</v>
      </c>
      <c r="U519" s="17">
        <v>0</v>
      </c>
      <c r="V519" s="24">
        <v>0</v>
      </c>
      <c r="W519" s="27">
        <f t="shared" si="72"/>
        <v>0</v>
      </c>
      <c r="X519" s="28">
        <f t="shared" si="70"/>
        <v>0</v>
      </c>
      <c r="Y519" s="17">
        <v>0</v>
      </c>
      <c r="Z519" s="152">
        <f t="shared" si="73"/>
        <v>0</v>
      </c>
      <c r="AA519" s="17">
        <v>0</v>
      </c>
      <c r="AB519" s="28">
        <f t="shared" si="71"/>
        <v>0</v>
      </c>
      <c r="AC519" s="15"/>
    </row>
    <row r="520" spans="1:29" x14ac:dyDescent="0.3">
      <c r="A520" s="14" t="s">
        <v>271</v>
      </c>
      <c r="B520" s="15" t="s">
        <v>206</v>
      </c>
      <c r="C520" s="15" t="s">
        <v>228</v>
      </c>
      <c r="D520" s="15" t="s">
        <v>246</v>
      </c>
      <c r="E520" s="15" t="s">
        <v>2903</v>
      </c>
      <c r="F520" s="15" t="s">
        <v>2903</v>
      </c>
      <c r="G520" s="16">
        <v>72</v>
      </c>
      <c r="H520" s="15" t="s">
        <v>3203</v>
      </c>
      <c r="I520" s="15" t="s">
        <v>2903</v>
      </c>
      <c r="J520" s="15"/>
      <c r="K520" s="15" t="s">
        <v>234</v>
      </c>
      <c r="L520" s="15" t="s">
        <v>337</v>
      </c>
      <c r="M520" s="17">
        <v>0</v>
      </c>
      <c r="N520" s="18">
        <v>100000504</v>
      </c>
      <c r="O520" s="15"/>
      <c r="P520" s="19">
        <v>72367.619999999923</v>
      </c>
      <c r="Q520" s="19">
        <v>300000</v>
      </c>
      <c r="R520" s="24">
        <v>277485.06</v>
      </c>
      <c r="S520" s="25">
        <f t="shared" si="74"/>
        <v>94882.559999999939</v>
      </c>
      <c r="T520" s="26">
        <f t="shared" si="75"/>
        <v>277485.06</v>
      </c>
      <c r="U520" s="17">
        <v>0</v>
      </c>
      <c r="V520" s="24">
        <v>0</v>
      </c>
      <c r="W520" s="27">
        <f t="shared" si="72"/>
        <v>0</v>
      </c>
      <c r="X520" s="28">
        <f t="shared" si="70"/>
        <v>277485.06</v>
      </c>
      <c r="Y520" s="17">
        <v>0</v>
      </c>
      <c r="Z520" s="152">
        <f t="shared" si="73"/>
        <v>0</v>
      </c>
      <c r="AA520" s="17">
        <v>0</v>
      </c>
      <c r="AB520" s="28">
        <f t="shared" si="71"/>
        <v>277485.06</v>
      </c>
      <c r="AC520" s="15"/>
    </row>
    <row r="521" spans="1:29" x14ac:dyDescent="0.3">
      <c r="A521" s="14" t="s">
        <v>271</v>
      </c>
      <c r="B521" s="15" t="s">
        <v>206</v>
      </c>
      <c r="C521" s="15" t="s">
        <v>228</v>
      </c>
      <c r="D521" s="15" t="s">
        <v>246</v>
      </c>
      <c r="E521" s="15" t="s">
        <v>3261</v>
      </c>
      <c r="F521" s="15" t="s">
        <v>3262</v>
      </c>
      <c r="G521" s="16">
        <v>72</v>
      </c>
      <c r="H521" s="15" t="s">
        <v>3203</v>
      </c>
      <c r="I521" s="15" t="s">
        <v>3261</v>
      </c>
      <c r="J521" s="15"/>
      <c r="K521" s="15" t="s">
        <v>234</v>
      </c>
      <c r="L521" s="15" t="s">
        <v>337</v>
      </c>
      <c r="M521" s="17">
        <v>0</v>
      </c>
      <c r="N521" s="18">
        <v>900008410</v>
      </c>
      <c r="O521" s="15"/>
      <c r="P521" s="19">
        <v>-100000.00000000001</v>
      </c>
      <c r="Q521" s="19">
        <v>0</v>
      </c>
      <c r="R521" s="24">
        <v>0</v>
      </c>
      <c r="S521" s="25">
        <f t="shared" si="74"/>
        <v>-100000.00000000001</v>
      </c>
      <c r="T521" s="26">
        <f t="shared" si="75"/>
        <v>0</v>
      </c>
      <c r="U521" s="17">
        <v>0</v>
      </c>
      <c r="V521" s="24">
        <v>0</v>
      </c>
      <c r="W521" s="27">
        <f t="shared" si="72"/>
        <v>0</v>
      </c>
      <c r="X521" s="28">
        <f t="shared" si="70"/>
        <v>0</v>
      </c>
      <c r="Y521" s="17">
        <v>0</v>
      </c>
      <c r="Z521" s="152">
        <f t="shared" si="73"/>
        <v>0</v>
      </c>
      <c r="AA521" s="17">
        <v>0</v>
      </c>
      <c r="AB521" s="28">
        <f t="shared" si="71"/>
        <v>0</v>
      </c>
      <c r="AC521" s="15"/>
    </row>
    <row r="522" spans="1:29" x14ac:dyDescent="0.3">
      <c r="A522" s="14" t="s">
        <v>271</v>
      </c>
      <c r="B522" s="20" t="s">
        <v>206</v>
      </c>
      <c r="C522" s="20" t="s">
        <v>207</v>
      </c>
      <c r="D522" s="20" t="s">
        <v>208</v>
      </c>
      <c r="E522" s="20" t="s">
        <v>3263</v>
      </c>
      <c r="F522" s="20" t="s">
        <v>3263</v>
      </c>
      <c r="G522" s="21">
        <v>72</v>
      </c>
      <c r="H522" s="20" t="s">
        <v>3203</v>
      </c>
      <c r="I522" s="20" t="s">
        <v>3264</v>
      </c>
      <c r="J522" s="20"/>
      <c r="K522" s="20" t="s">
        <v>234</v>
      </c>
      <c r="L522" s="20" t="s">
        <v>337</v>
      </c>
      <c r="M522" s="22">
        <v>0</v>
      </c>
      <c r="N522" s="21">
        <v>900008340</v>
      </c>
      <c r="O522" s="15"/>
      <c r="P522" s="23">
        <v>43561.59</v>
      </c>
      <c r="Q522" s="24">
        <v>0</v>
      </c>
      <c r="R522" s="24">
        <v>1282.5</v>
      </c>
      <c r="S522" s="25">
        <f t="shared" si="74"/>
        <v>42279.09</v>
      </c>
      <c r="T522" s="26">
        <f t="shared" si="75"/>
        <v>1282.5</v>
      </c>
      <c r="U522" s="22">
        <v>0</v>
      </c>
      <c r="V522" s="24">
        <v>0</v>
      </c>
      <c r="W522" s="27">
        <f t="shared" si="72"/>
        <v>0</v>
      </c>
      <c r="X522" s="28">
        <f t="shared" si="70"/>
        <v>1282.5</v>
      </c>
      <c r="Y522" s="17">
        <v>0</v>
      </c>
      <c r="Z522" s="152">
        <f t="shared" si="73"/>
        <v>0</v>
      </c>
      <c r="AA522" s="22">
        <v>0</v>
      </c>
      <c r="AB522" s="28">
        <f t="shared" si="71"/>
        <v>1282.5</v>
      </c>
      <c r="AC522" s="15"/>
    </row>
    <row r="523" spans="1:29" x14ac:dyDescent="0.3">
      <c r="A523" s="14" t="s">
        <v>271</v>
      </c>
      <c r="B523" s="20" t="s">
        <v>206</v>
      </c>
      <c r="C523" s="20" t="s">
        <v>228</v>
      </c>
      <c r="D523" s="20" t="s">
        <v>229</v>
      </c>
      <c r="E523" s="20" t="s">
        <v>2937</v>
      </c>
      <c r="F523" s="20" t="s">
        <v>2937</v>
      </c>
      <c r="G523" s="21">
        <v>72</v>
      </c>
      <c r="H523" s="20" t="s">
        <v>3203</v>
      </c>
      <c r="I523" s="20" t="s">
        <v>3265</v>
      </c>
      <c r="J523" s="20"/>
      <c r="K523" s="20" t="s">
        <v>234</v>
      </c>
      <c r="L523" s="20" t="s">
        <v>337</v>
      </c>
      <c r="M523" s="22">
        <v>0</v>
      </c>
      <c r="N523" s="21">
        <v>600006139</v>
      </c>
      <c r="O523" s="15"/>
      <c r="P523" s="23">
        <v>5047.7099999999991</v>
      </c>
      <c r="Q523" s="24">
        <v>0</v>
      </c>
      <c r="R523" s="24">
        <v>4881.45</v>
      </c>
      <c r="S523" s="25">
        <f t="shared" si="74"/>
        <v>166.25999999999931</v>
      </c>
      <c r="T523" s="26">
        <f t="shared" si="75"/>
        <v>4881.45</v>
      </c>
      <c r="U523" s="22">
        <v>0</v>
      </c>
      <c r="V523" s="24">
        <v>0</v>
      </c>
      <c r="W523" s="27">
        <f t="shared" si="72"/>
        <v>0</v>
      </c>
      <c r="X523" s="28">
        <f t="shared" si="70"/>
        <v>4881.45</v>
      </c>
      <c r="Y523" s="17">
        <v>0</v>
      </c>
      <c r="Z523" s="152">
        <f t="shared" si="73"/>
        <v>0</v>
      </c>
      <c r="AA523" s="22">
        <v>0</v>
      </c>
      <c r="AB523" s="28">
        <f t="shared" si="71"/>
        <v>4881.45</v>
      </c>
      <c r="AC523" s="15"/>
    </row>
    <row r="524" spans="1:29" x14ac:dyDescent="0.3">
      <c r="A524" s="14" t="s">
        <v>3232</v>
      </c>
      <c r="B524" s="20" t="s">
        <v>206</v>
      </c>
      <c r="C524" s="20" t="s">
        <v>228</v>
      </c>
      <c r="D524" s="20" t="s">
        <v>229</v>
      </c>
      <c r="E524" s="20" t="s">
        <v>3266</v>
      </c>
      <c r="F524" s="20" t="s">
        <v>3266</v>
      </c>
      <c r="G524" s="21">
        <v>72</v>
      </c>
      <c r="H524" s="20" t="s">
        <v>3203</v>
      </c>
      <c r="I524" s="20" t="s">
        <v>3266</v>
      </c>
      <c r="J524" s="20"/>
      <c r="K524" s="20" t="s">
        <v>234</v>
      </c>
      <c r="L524" s="20" t="s">
        <v>337</v>
      </c>
      <c r="M524" s="22">
        <v>0</v>
      </c>
      <c r="N524" s="21">
        <v>600007387</v>
      </c>
      <c r="O524" s="15"/>
      <c r="P524" s="23">
        <v>4468.4399999999987</v>
      </c>
      <c r="Q524" s="24">
        <v>0</v>
      </c>
      <c r="R524" s="24">
        <v>4340</v>
      </c>
      <c r="S524" s="25">
        <f t="shared" si="74"/>
        <v>128.43999999999869</v>
      </c>
      <c r="T524" s="26">
        <f t="shared" si="75"/>
        <v>4340</v>
      </c>
      <c r="U524" s="22">
        <v>0</v>
      </c>
      <c r="V524" s="24">
        <v>0</v>
      </c>
      <c r="W524" s="27">
        <f t="shared" si="72"/>
        <v>0</v>
      </c>
      <c r="X524" s="28">
        <f t="shared" si="70"/>
        <v>4340</v>
      </c>
      <c r="Y524" s="17">
        <v>0</v>
      </c>
      <c r="Z524" s="152">
        <f t="shared" si="73"/>
        <v>0</v>
      </c>
      <c r="AA524" s="22">
        <v>0</v>
      </c>
      <c r="AB524" s="28">
        <f t="shared" si="71"/>
        <v>4340</v>
      </c>
      <c r="AC524" s="15"/>
    </row>
    <row r="525" spans="1:29" x14ac:dyDescent="0.3">
      <c r="A525" s="14" t="s">
        <v>271</v>
      </c>
      <c r="B525" s="20" t="s">
        <v>206</v>
      </c>
      <c r="C525" s="20" t="s">
        <v>228</v>
      </c>
      <c r="D525" s="20" t="s">
        <v>229</v>
      </c>
      <c r="E525" s="20" t="s">
        <v>285</v>
      </c>
      <c r="F525" s="20" t="s">
        <v>286</v>
      </c>
      <c r="G525" s="21">
        <v>72</v>
      </c>
      <c r="H525" s="20" t="s">
        <v>3203</v>
      </c>
      <c r="I525" s="20" t="s">
        <v>3267</v>
      </c>
      <c r="J525" s="20"/>
      <c r="K525" s="20" t="s">
        <v>234</v>
      </c>
      <c r="L525" s="20" t="s">
        <v>337</v>
      </c>
      <c r="M525" s="22">
        <v>0</v>
      </c>
      <c r="N525" s="21">
        <v>900009960</v>
      </c>
      <c r="O525" s="15"/>
      <c r="P525" s="23">
        <v>14380.09</v>
      </c>
      <c r="Q525" s="24">
        <v>0</v>
      </c>
      <c r="R525" s="24">
        <v>504.2</v>
      </c>
      <c r="S525" s="25">
        <f t="shared" si="74"/>
        <v>13875.89</v>
      </c>
      <c r="T525" s="26">
        <f t="shared" si="75"/>
        <v>504.2</v>
      </c>
      <c r="U525" s="22">
        <v>0</v>
      </c>
      <c r="V525" s="24">
        <v>0</v>
      </c>
      <c r="W525" s="27">
        <f t="shared" si="72"/>
        <v>0</v>
      </c>
      <c r="X525" s="28">
        <f t="shared" si="70"/>
        <v>504.2</v>
      </c>
      <c r="Y525" s="17">
        <v>0</v>
      </c>
      <c r="Z525" s="152">
        <f t="shared" si="73"/>
        <v>0</v>
      </c>
      <c r="AA525" s="22">
        <v>0</v>
      </c>
      <c r="AB525" s="28">
        <f t="shared" si="71"/>
        <v>504.2</v>
      </c>
      <c r="AC525" s="15"/>
    </row>
    <row r="526" spans="1:29" x14ac:dyDescent="0.3">
      <c r="A526" s="14" t="s">
        <v>271</v>
      </c>
      <c r="B526" s="20" t="s">
        <v>206</v>
      </c>
      <c r="C526" s="20" t="s">
        <v>228</v>
      </c>
      <c r="D526" s="20" t="s">
        <v>229</v>
      </c>
      <c r="E526" s="20" t="s">
        <v>3268</v>
      </c>
      <c r="F526" s="20" t="s">
        <v>3268</v>
      </c>
      <c r="G526" s="21">
        <v>72</v>
      </c>
      <c r="H526" s="20" t="s">
        <v>3203</v>
      </c>
      <c r="I526" s="20" t="s">
        <v>3269</v>
      </c>
      <c r="J526" s="20"/>
      <c r="K526" s="20" t="s">
        <v>234</v>
      </c>
      <c r="L526" s="20" t="s">
        <v>337</v>
      </c>
      <c r="M526" s="22">
        <v>0</v>
      </c>
      <c r="N526" s="21">
        <v>900008654</v>
      </c>
      <c r="O526" s="15"/>
      <c r="P526" s="23">
        <v>65134.670000000013</v>
      </c>
      <c r="Q526" s="24">
        <v>0</v>
      </c>
      <c r="R526" s="24">
        <v>52526.879999999997</v>
      </c>
      <c r="S526" s="25">
        <f t="shared" si="74"/>
        <v>12607.790000000015</v>
      </c>
      <c r="T526" s="26">
        <f t="shared" si="75"/>
        <v>52526.879999999997</v>
      </c>
      <c r="U526" s="22">
        <v>0</v>
      </c>
      <c r="V526" s="24">
        <v>0</v>
      </c>
      <c r="W526" s="27">
        <f t="shared" si="72"/>
        <v>0</v>
      </c>
      <c r="X526" s="28">
        <f t="shared" si="70"/>
        <v>52526.879999999997</v>
      </c>
      <c r="Y526" s="17">
        <v>0</v>
      </c>
      <c r="Z526" s="152">
        <f t="shared" si="73"/>
        <v>0</v>
      </c>
      <c r="AA526" s="22">
        <v>0</v>
      </c>
      <c r="AB526" s="28">
        <f t="shared" si="71"/>
        <v>52526.879999999997</v>
      </c>
      <c r="AC526" s="15"/>
    </row>
    <row r="527" spans="1:29" x14ac:dyDescent="0.3">
      <c r="A527" s="14" t="s">
        <v>271</v>
      </c>
      <c r="B527" s="20" t="s">
        <v>206</v>
      </c>
      <c r="C527" s="20" t="s">
        <v>228</v>
      </c>
      <c r="D527" s="20" t="s">
        <v>229</v>
      </c>
      <c r="E527" s="20" t="s">
        <v>3270</v>
      </c>
      <c r="F527" s="20" t="s">
        <v>3270</v>
      </c>
      <c r="G527" s="21">
        <v>72</v>
      </c>
      <c r="H527" s="20" t="s">
        <v>3203</v>
      </c>
      <c r="I527" s="20" t="s">
        <v>3270</v>
      </c>
      <c r="J527" s="20"/>
      <c r="K527" s="20" t="s">
        <v>234</v>
      </c>
      <c r="L527" s="20" t="s">
        <v>337</v>
      </c>
      <c r="M527" s="22">
        <v>0</v>
      </c>
      <c r="N527" s="21">
        <v>600007323</v>
      </c>
      <c r="O527" s="15"/>
      <c r="P527" s="23">
        <v>2.3400000000037835</v>
      </c>
      <c r="Q527" s="24">
        <v>0</v>
      </c>
      <c r="R527" s="24">
        <v>0</v>
      </c>
      <c r="S527" s="25">
        <f t="shared" si="74"/>
        <v>2.3400000000037835</v>
      </c>
      <c r="T527" s="26">
        <f t="shared" si="75"/>
        <v>0</v>
      </c>
      <c r="U527" s="22">
        <v>0</v>
      </c>
      <c r="V527" s="24">
        <v>0</v>
      </c>
      <c r="W527" s="27">
        <f t="shared" si="72"/>
        <v>0</v>
      </c>
      <c r="X527" s="28">
        <f t="shared" si="70"/>
        <v>0</v>
      </c>
      <c r="Y527" s="17">
        <v>0</v>
      </c>
      <c r="Z527" s="152">
        <f t="shared" si="73"/>
        <v>0</v>
      </c>
      <c r="AA527" s="22">
        <v>0</v>
      </c>
      <c r="AB527" s="28">
        <f t="shared" si="71"/>
        <v>0</v>
      </c>
      <c r="AC527" s="15"/>
    </row>
    <row r="528" spans="1:29" x14ac:dyDescent="0.3">
      <c r="A528" s="14" t="s">
        <v>271</v>
      </c>
      <c r="B528" s="20" t="s">
        <v>206</v>
      </c>
      <c r="C528" s="20" t="s">
        <v>228</v>
      </c>
      <c r="D528" s="20" t="s">
        <v>229</v>
      </c>
      <c r="E528" s="20" t="s">
        <v>22</v>
      </c>
      <c r="F528" s="20" t="s">
        <v>22</v>
      </c>
      <c r="G528" s="21">
        <v>72</v>
      </c>
      <c r="H528" s="20" t="s">
        <v>3203</v>
      </c>
      <c r="I528" s="20" t="s">
        <v>22</v>
      </c>
      <c r="J528" s="20"/>
      <c r="K528" s="20" t="s">
        <v>234</v>
      </c>
      <c r="L528" s="20" t="s">
        <v>337</v>
      </c>
      <c r="M528" s="22">
        <v>0</v>
      </c>
      <c r="N528" s="21">
        <v>600006968</v>
      </c>
      <c r="O528" s="15"/>
      <c r="P528" s="23">
        <v>236</v>
      </c>
      <c r="Q528" s="24">
        <v>0</v>
      </c>
      <c r="R528" s="24">
        <v>102</v>
      </c>
      <c r="S528" s="25">
        <f t="shared" si="74"/>
        <v>134</v>
      </c>
      <c r="T528" s="26">
        <f t="shared" si="75"/>
        <v>102</v>
      </c>
      <c r="U528" s="22">
        <v>0</v>
      </c>
      <c r="V528" s="24">
        <v>0</v>
      </c>
      <c r="W528" s="27">
        <f t="shared" si="72"/>
        <v>0</v>
      </c>
      <c r="X528" s="28">
        <f t="shared" si="70"/>
        <v>102</v>
      </c>
      <c r="Y528" s="17">
        <v>0</v>
      </c>
      <c r="Z528" s="152">
        <f t="shared" si="73"/>
        <v>0</v>
      </c>
      <c r="AA528" s="22">
        <v>0</v>
      </c>
      <c r="AB528" s="28">
        <f t="shared" si="71"/>
        <v>102</v>
      </c>
      <c r="AC528" s="15"/>
    </row>
    <row r="529" spans="1:29" x14ac:dyDescent="0.3">
      <c r="A529" s="14" t="s">
        <v>271</v>
      </c>
      <c r="B529" s="20" t="s">
        <v>206</v>
      </c>
      <c r="C529" s="20" t="s">
        <v>228</v>
      </c>
      <c r="D529" s="20" t="s">
        <v>3271</v>
      </c>
      <c r="E529" s="20" t="s">
        <v>3272</v>
      </c>
      <c r="F529" s="20" t="s">
        <v>3273</v>
      </c>
      <c r="G529" s="21">
        <v>72</v>
      </c>
      <c r="H529" s="20" t="s">
        <v>3203</v>
      </c>
      <c r="I529" s="20" t="s">
        <v>3274</v>
      </c>
      <c r="J529" s="20"/>
      <c r="K529" s="20" t="s">
        <v>234</v>
      </c>
      <c r="L529" s="20" t="s">
        <v>337</v>
      </c>
      <c r="M529" s="22">
        <v>0</v>
      </c>
      <c r="N529" s="21">
        <v>900009832</v>
      </c>
      <c r="O529" s="15"/>
      <c r="P529" s="23">
        <v>1316.5</v>
      </c>
      <c r="Q529" s="24">
        <v>0</v>
      </c>
      <c r="R529" s="24">
        <v>0</v>
      </c>
      <c r="S529" s="25">
        <f t="shared" si="74"/>
        <v>1316.5</v>
      </c>
      <c r="T529" s="26">
        <f t="shared" si="75"/>
        <v>0</v>
      </c>
      <c r="U529" s="22">
        <v>0</v>
      </c>
      <c r="V529" s="24">
        <v>0</v>
      </c>
      <c r="W529" s="27">
        <f t="shared" si="72"/>
        <v>0</v>
      </c>
      <c r="X529" s="28">
        <f t="shared" si="70"/>
        <v>0</v>
      </c>
      <c r="Y529" s="17">
        <v>0</v>
      </c>
      <c r="Z529" s="152">
        <f t="shared" si="73"/>
        <v>0</v>
      </c>
      <c r="AA529" s="22">
        <v>0</v>
      </c>
      <c r="AB529" s="28">
        <f t="shared" si="71"/>
        <v>0</v>
      </c>
      <c r="AC529" s="15"/>
    </row>
    <row r="530" spans="1:29" x14ac:dyDescent="0.3">
      <c r="A530" s="14" t="s">
        <v>271</v>
      </c>
      <c r="B530" s="20" t="s">
        <v>206</v>
      </c>
      <c r="C530" s="20" t="s">
        <v>228</v>
      </c>
      <c r="D530" s="20" t="s">
        <v>3271</v>
      </c>
      <c r="E530" s="20" t="s">
        <v>3275</v>
      </c>
      <c r="F530" s="20" t="s">
        <v>3275</v>
      </c>
      <c r="G530" s="21">
        <v>72</v>
      </c>
      <c r="H530" s="20" t="s">
        <v>3203</v>
      </c>
      <c r="I530" s="20" t="s">
        <v>3276</v>
      </c>
      <c r="J530" s="20"/>
      <c r="K530" s="20" t="s">
        <v>234</v>
      </c>
      <c r="L530" s="20" t="s">
        <v>337</v>
      </c>
      <c r="M530" s="22">
        <v>0</v>
      </c>
      <c r="N530" s="21">
        <v>900009777</v>
      </c>
      <c r="O530" s="15"/>
      <c r="P530" s="23">
        <v>12188.29</v>
      </c>
      <c r="Q530" s="24">
        <v>0</v>
      </c>
      <c r="R530" s="24">
        <v>4956.8</v>
      </c>
      <c r="S530" s="25">
        <f t="shared" si="74"/>
        <v>7231.4900000000007</v>
      </c>
      <c r="T530" s="26">
        <f t="shared" si="75"/>
        <v>4956.8</v>
      </c>
      <c r="U530" s="22">
        <v>0</v>
      </c>
      <c r="V530" s="24">
        <v>0</v>
      </c>
      <c r="W530" s="27">
        <f t="shared" si="72"/>
        <v>0</v>
      </c>
      <c r="X530" s="28">
        <f t="shared" si="70"/>
        <v>4956.8</v>
      </c>
      <c r="Y530" s="17">
        <v>0</v>
      </c>
      <c r="Z530" s="152">
        <f t="shared" si="73"/>
        <v>0</v>
      </c>
      <c r="AA530" s="22">
        <v>0</v>
      </c>
      <c r="AB530" s="28">
        <f t="shared" si="71"/>
        <v>4956.8</v>
      </c>
      <c r="AC530" s="15"/>
    </row>
    <row r="531" spans="1:29" x14ac:dyDescent="0.3">
      <c r="A531" s="14" t="s">
        <v>271</v>
      </c>
      <c r="B531" s="20" t="s">
        <v>206</v>
      </c>
      <c r="C531" s="20" t="s">
        <v>228</v>
      </c>
      <c r="D531" s="20" t="s">
        <v>2967</v>
      </c>
      <c r="E531" s="20" t="s">
        <v>3277</v>
      </c>
      <c r="F531" s="20" t="s">
        <v>3277</v>
      </c>
      <c r="G531" s="21">
        <v>72</v>
      </c>
      <c r="H531" s="20" t="s">
        <v>3203</v>
      </c>
      <c r="I531" s="20" t="s">
        <v>3278</v>
      </c>
      <c r="J531" s="20"/>
      <c r="K531" s="20" t="s">
        <v>234</v>
      </c>
      <c r="L531" s="20" t="s">
        <v>337</v>
      </c>
      <c r="M531" s="22">
        <v>0</v>
      </c>
      <c r="N531" s="21">
        <v>900010229</v>
      </c>
      <c r="O531" s="15"/>
      <c r="P531" s="23">
        <v>284821.09000000003</v>
      </c>
      <c r="Q531" s="24">
        <v>0</v>
      </c>
      <c r="R531" s="24">
        <v>21528</v>
      </c>
      <c r="S531" s="25">
        <f t="shared" si="74"/>
        <v>263293.09000000003</v>
      </c>
      <c r="T531" s="26">
        <f t="shared" si="75"/>
        <v>21528</v>
      </c>
      <c r="U531" s="22">
        <v>0</v>
      </c>
      <c r="V531" s="24">
        <v>0</v>
      </c>
      <c r="W531" s="27">
        <f t="shared" si="72"/>
        <v>0</v>
      </c>
      <c r="X531" s="28">
        <f t="shared" si="70"/>
        <v>21528</v>
      </c>
      <c r="Y531" s="17">
        <v>0</v>
      </c>
      <c r="Z531" s="152">
        <f t="shared" si="73"/>
        <v>0</v>
      </c>
      <c r="AA531" s="22">
        <v>0</v>
      </c>
      <c r="AB531" s="28">
        <f t="shared" si="71"/>
        <v>21528</v>
      </c>
      <c r="AC531" s="15"/>
    </row>
    <row r="532" spans="1:29" x14ac:dyDescent="0.3">
      <c r="A532" s="14" t="s">
        <v>271</v>
      </c>
      <c r="B532" s="20" t="s">
        <v>206</v>
      </c>
      <c r="C532" s="20" t="s">
        <v>228</v>
      </c>
      <c r="D532" s="20" t="s">
        <v>2830</v>
      </c>
      <c r="E532" s="20" t="s">
        <v>3233</v>
      </c>
      <c r="F532" s="20" t="s">
        <v>3234</v>
      </c>
      <c r="G532" s="21">
        <v>72</v>
      </c>
      <c r="H532" s="20" t="s">
        <v>3203</v>
      </c>
      <c r="I532" s="20" t="s">
        <v>3279</v>
      </c>
      <c r="J532" s="20"/>
      <c r="K532" s="20" t="s">
        <v>234</v>
      </c>
      <c r="L532" s="20" t="s">
        <v>337</v>
      </c>
      <c r="M532" s="22">
        <v>0</v>
      </c>
      <c r="N532" s="21">
        <v>900009720</v>
      </c>
      <c r="O532" s="15"/>
      <c r="P532" s="23">
        <v>14790.57</v>
      </c>
      <c r="Q532" s="24">
        <v>0</v>
      </c>
      <c r="R532" s="24">
        <v>8420.68</v>
      </c>
      <c r="S532" s="25">
        <f t="shared" si="74"/>
        <v>6369.8899999999994</v>
      </c>
      <c r="T532" s="26">
        <f t="shared" si="75"/>
        <v>8420.68</v>
      </c>
      <c r="U532" s="22">
        <v>0</v>
      </c>
      <c r="V532" s="24">
        <v>0</v>
      </c>
      <c r="W532" s="27">
        <f t="shared" si="72"/>
        <v>0</v>
      </c>
      <c r="X532" s="28">
        <f t="shared" si="70"/>
        <v>8420.68</v>
      </c>
      <c r="Y532" s="17">
        <v>0</v>
      </c>
      <c r="Z532" s="152">
        <f t="shared" si="73"/>
        <v>0</v>
      </c>
      <c r="AA532" s="22">
        <v>0</v>
      </c>
      <c r="AB532" s="28">
        <f t="shared" si="71"/>
        <v>8420.68</v>
      </c>
      <c r="AC532" s="15"/>
    </row>
    <row r="533" spans="1:29" x14ac:dyDescent="0.3">
      <c r="A533" s="14" t="s">
        <v>271</v>
      </c>
      <c r="B533" s="20" t="s">
        <v>206</v>
      </c>
      <c r="C533" s="20" t="s">
        <v>228</v>
      </c>
      <c r="D533" s="20" t="s">
        <v>2830</v>
      </c>
      <c r="E533" s="20" t="s">
        <v>3233</v>
      </c>
      <c r="F533" s="20" t="s">
        <v>3234</v>
      </c>
      <c r="G533" s="21">
        <v>72</v>
      </c>
      <c r="H533" s="20" t="s">
        <v>3203</v>
      </c>
      <c r="I533" s="20" t="s">
        <v>3280</v>
      </c>
      <c r="J533" s="20"/>
      <c r="K533" s="20" t="s">
        <v>234</v>
      </c>
      <c r="L533" s="20" t="s">
        <v>337</v>
      </c>
      <c r="M533" s="22">
        <v>0</v>
      </c>
      <c r="N533" s="21">
        <v>400002786</v>
      </c>
      <c r="O533" s="15"/>
      <c r="P533" s="23">
        <v>45746.200000000041</v>
      </c>
      <c r="Q533" s="24">
        <v>0</v>
      </c>
      <c r="R533" s="24">
        <v>28642.16</v>
      </c>
      <c r="S533" s="25">
        <f t="shared" si="74"/>
        <v>17104.040000000041</v>
      </c>
      <c r="T533" s="26">
        <f t="shared" si="75"/>
        <v>28642.16</v>
      </c>
      <c r="U533" s="22">
        <v>0</v>
      </c>
      <c r="V533" s="24">
        <v>0</v>
      </c>
      <c r="W533" s="27">
        <f t="shared" si="72"/>
        <v>0</v>
      </c>
      <c r="X533" s="28">
        <f t="shared" si="70"/>
        <v>28642.16</v>
      </c>
      <c r="Y533" s="17">
        <v>0</v>
      </c>
      <c r="Z533" s="152">
        <f t="shared" si="73"/>
        <v>0</v>
      </c>
      <c r="AA533" s="22">
        <v>0</v>
      </c>
      <c r="AB533" s="28">
        <f t="shared" si="71"/>
        <v>28642.16</v>
      </c>
      <c r="AC533" s="15"/>
    </row>
    <row r="534" spans="1:29" x14ac:dyDescent="0.3">
      <c r="A534" s="14" t="s">
        <v>271</v>
      </c>
      <c r="B534" s="20" t="s">
        <v>206</v>
      </c>
      <c r="C534" s="20" t="s">
        <v>228</v>
      </c>
      <c r="D534" s="20" t="s">
        <v>2830</v>
      </c>
      <c r="E534" s="20" t="s">
        <v>3281</v>
      </c>
      <c r="F534" s="20" t="s">
        <v>3281</v>
      </c>
      <c r="G534" s="21">
        <v>72</v>
      </c>
      <c r="H534" s="20" t="s">
        <v>3203</v>
      </c>
      <c r="I534" s="20" t="s">
        <v>3281</v>
      </c>
      <c r="J534" s="20"/>
      <c r="K534" s="20" t="s">
        <v>234</v>
      </c>
      <c r="L534" s="20" t="s">
        <v>337</v>
      </c>
      <c r="M534" s="22">
        <v>0</v>
      </c>
      <c r="N534" s="21">
        <v>900010282</v>
      </c>
      <c r="O534" s="15"/>
      <c r="P534" s="23">
        <v>600000</v>
      </c>
      <c r="Q534" s="24">
        <v>0</v>
      </c>
      <c r="R534" s="24">
        <v>150132.53</v>
      </c>
      <c r="S534" s="25">
        <f t="shared" si="74"/>
        <v>449867.47</v>
      </c>
      <c r="T534" s="26">
        <f t="shared" si="75"/>
        <v>150132.53</v>
      </c>
      <c r="U534" s="22">
        <v>0</v>
      </c>
      <c r="V534" s="24">
        <v>0</v>
      </c>
      <c r="W534" s="27">
        <f t="shared" si="72"/>
        <v>0</v>
      </c>
      <c r="X534" s="28">
        <f t="shared" si="70"/>
        <v>150132.53</v>
      </c>
      <c r="Y534" s="17">
        <v>0</v>
      </c>
      <c r="Z534" s="152">
        <f t="shared" si="73"/>
        <v>0</v>
      </c>
      <c r="AA534" s="22">
        <v>0</v>
      </c>
      <c r="AB534" s="28">
        <f t="shared" si="71"/>
        <v>150132.53</v>
      </c>
      <c r="AC534" s="15"/>
    </row>
    <row r="535" spans="1:29" x14ac:dyDescent="0.3">
      <c r="A535" s="14" t="s">
        <v>271</v>
      </c>
      <c r="B535" s="20" t="s">
        <v>206</v>
      </c>
      <c r="C535" s="20" t="s">
        <v>228</v>
      </c>
      <c r="D535" s="20" t="s">
        <v>2830</v>
      </c>
      <c r="E535" s="20" t="s">
        <v>3282</v>
      </c>
      <c r="F535" s="20" t="s">
        <v>3283</v>
      </c>
      <c r="G535" s="21">
        <v>72</v>
      </c>
      <c r="H535" s="20" t="s">
        <v>3203</v>
      </c>
      <c r="I535" s="20" t="s">
        <v>3282</v>
      </c>
      <c r="J535" s="20"/>
      <c r="K535" s="20" t="s">
        <v>234</v>
      </c>
      <c r="L535" s="20" t="s">
        <v>337</v>
      </c>
      <c r="M535" s="22">
        <v>0</v>
      </c>
      <c r="N535" s="21">
        <v>600006742</v>
      </c>
      <c r="O535" s="15"/>
      <c r="P535" s="23">
        <v>22571.059999999998</v>
      </c>
      <c r="Q535" s="24">
        <v>0</v>
      </c>
      <c r="R535" s="24">
        <v>37</v>
      </c>
      <c r="S535" s="25">
        <f t="shared" si="74"/>
        <v>22534.059999999998</v>
      </c>
      <c r="T535" s="26">
        <f t="shared" si="75"/>
        <v>37</v>
      </c>
      <c r="U535" s="22">
        <v>0</v>
      </c>
      <c r="V535" s="24">
        <v>0</v>
      </c>
      <c r="W535" s="27">
        <f t="shared" si="72"/>
        <v>0</v>
      </c>
      <c r="X535" s="28">
        <f t="shared" si="70"/>
        <v>37</v>
      </c>
      <c r="Y535" s="17">
        <v>0</v>
      </c>
      <c r="Z535" s="152">
        <f t="shared" si="73"/>
        <v>0</v>
      </c>
      <c r="AA535" s="22">
        <v>0</v>
      </c>
      <c r="AB535" s="28">
        <f t="shared" si="71"/>
        <v>37</v>
      </c>
      <c r="AC535" s="15"/>
    </row>
    <row r="536" spans="1:29" x14ac:dyDescent="0.3">
      <c r="A536" s="14" t="s">
        <v>271</v>
      </c>
      <c r="B536" s="20" t="s">
        <v>206</v>
      </c>
      <c r="C536" s="20" t="s">
        <v>228</v>
      </c>
      <c r="D536" s="20" t="s">
        <v>2830</v>
      </c>
      <c r="E536" s="20" t="s">
        <v>3284</v>
      </c>
      <c r="F536" s="20" t="s">
        <v>3284</v>
      </c>
      <c r="G536" s="21">
        <v>72</v>
      </c>
      <c r="H536" s="20" t="s">
        <v>3203</v>
      </c>
      <c r="I536" s="20" t="s">
        <v>3284</v>
      </c>
      <c r="J536" s="20"/>
      <c r="K536" s="20" t="s">
        <v>234</v>
      </c>
      <c r="L536" s="20" t="s">
        <v>337</v>
      </c>
      <c r="M536" s="22">
        <v>0</v>
      </c>
      <c r="N536" s="21">
        <v>900010230</v>
      </c>
      <c r="O536" s="15"/>
      <c r="P536" s="23">
        <v>1939.76</v>
      </c>
      <c r="Q536" s="24">
        <v>0</v>
      </c>
      <c r="R536" s="24">
        <v>757.19</v>
      </c>
      <c r="S536" s="25">
        <f t="shared" si="74"/>
        <v>1182.57</v>
      </c>
      <c r="T536" s="26">
        <f t="shared" si="75"/>
        <v>757.19</v>
      </c>
      <c r="U536" s="22">
        <v>0</v>
      </c>
      <c r="V536" s="24">
        <v>0</v>
      </c>
      <c r="W536" s="27">
        <f t="shared" si="72"/>
        <v>0</v>
      </c>
      <c r="X536" s="28">
        <f t="shared" si="70"/>
        <v>757.19</v>
      </c>
      <c r="Y536" s="17">
        <v>0</v>
      </c>
      <c r="Z536" s="152">
        <f t="shared" si="73"/>
        <v>0</v>
      </c>
      <c r="AA536" s="22">
        <v>0</v>
      </c>
      <c r="AB536" s="28">
        <f t="shared" si="71"/>
        <v>757.19</v>
      </c>
      <c r="AC536" s="15"/>
    </row>
    <row r="537" spans="1:29" x14ac:dyDescent="0.3">
      <c r="A537" s="14" t="s">
        <v>271</v>
      </c>
      <c r="B537" s="20" t="s">
        <v>206</v>
      </c>
      <c r="C537" s="20" t="s">
        <v>228</v>
      </c>
      <c r="D537" s="20" t="s">
        <v>235</v>
      </c>
      <c r="E537" s="20" t="s">
        <v>3285</v>
      </c>
      <c r="F537" s="20" t="s">
        <v>3285</v>
      </c>
      <c r="G537" s="21">
        <v>72</v>
      </c>
      <c r="H537" s="20" t="s">
        <v>3203</v>
      </c>
      <c r="I537" s="20" t="s">
        <v>3285</v>
      </c>
      <c r="J537" s="20"/>
      <c r="K537" s="20" t="s">
        <v>234</v>
      </c>
      <c r="L537" s="20" t="s">
        <v>337</v>
      </c>
      <c r="M537" s="22">
        <v>0</v>
      </c>
      <c r="N537" s="21">
        <v>900009495</v>
      </c>
      <c r="O537" s="15"/>
      <c r="P537" s="23">
        <v>5709.5300000000007</v>
      </c>
      <c r="Q537" s="24">
        <v>0</v>
      </c>
      <c r="R537" s="24">
        <v>3182.46</v>
      </c>
      <c r="S537" s="25">
        <f t="shared" si="74"/>
        <v>2527.0700000000006</v>
      </c>
      <c r="T537" s="26">
        <f t="shared" si="75"/>
        <v>3182.46</v>
      </c>
      <c r="U537" s="22">
        <v>0</v>
      </c>
      <c r="V537" s="24">
        <v>0</v>
      </c>
      <c r="W537" s="27">
        <f t="shared" si="72"/>
        <v>0</v>
      </c>
      <c r="X537" s="28">
        <f t="shared" si="70"/>
        <v>3182.46</v>
      </c>
      <c r="Y537" s="17">
        <v>0</v>
      </c>
      <c r="Z537" s="152">
        <f t="shared" si="73"/>
        <v>0</v>
      </c>
      <c r="AA537" s="22">
        <v>0</v>
      </c>
      <c r="AB537" s="28">
        <f t="shared" si="71"/>
        <v>3182.46</v>
      </c>
      <c r="AC537" s="15"/>
    </row>
    <row r="538" spans="1:29" x14ac:dyDescent="0.3">
      <c r="A538" s="14" t="s">
        <v>271</v>
      </c>
      <c r="B538" s="20" t="s">
        <v>206</v>
      </c>
      <c r="C538" s="20" t="s">
        <v>228</v>
      </c>
      <c r="D538" s="20" t="s">
        <v>235</v>
      </c>
      <c r="E538" s="20" t="s">
        <v>1487</v>
      </c>
      <c r="F538" s="20" t="s">
        <v>1487</v>
      </c>
      <c r="G538" s="21">
        <v>72</v>
      </c>
      <c r="H538" s="20" t="s">
        <v>3203</v>
      </c>
      <c r="I538" s="20" t="s">
        <v>3286</v>
      </c>
      <c r="J538" s="20"/>
      <c r="K538" s="20" t="s">
        <v>234</v>
      </c>
      <c r="L538" s="20" t="s">
        <v>337</v>
      </c>
      <c r="M538" s="22">
        <v>0</v>
      </c>
      <c r="N538" s="21">
        <v>900009242</v>
      </c>
      <c r="O538" s="15"/>
      <c r="P538" s="23">
        <v>19672.259999999995</v>
      </c>
      <c r="Q538" s="24">
        <v>0</v>
      </c>
      <c r="R538" s="24">
        <v>5159.51</v>
      </c>
      <c r="S538" s="25">
        <f t="shared" si="74"/>
        <v>14512.749999999995</v>
      </c>
      <c r="T538" s="26">
        <f t="shared" si="75"/>
        <v>5159.51</v>
      </c>
      <c r="U538" s="22">
        <v>0</v>
      </c>
      <c r="V538" s="24">
        <v>0</v>
      </c>
      <c r="W538" s="27">
        <f t="shared" si="72"/>
        <v>0</v>
      </c>
      <c r="X538" s="28">
        <f t="shared" si="70"/>
        <v>5159.51</v>
      </c>
      <c r="Y538" s="17">
        <v>0</v>
      </c>
      <c r="Z538" s="152">
        <f t="shared" si="73"/>
        <v>0</v>
      </c>
      <c r="AA538" s="22">
        <v>0</v>
      </c>
      <c r="AB538" s="28">
        <f t="shared" si="71"/>
        <v>5159.51</v>
      </c>
      <c r="AC538" s="15"/>
    </row>
    <row r="539" spans="1:29" x14ac:dyDescent="0.3">
      <c r="A539" s="14" t="s">
        <v>271</v>
      </c>
      <c r="B539" s="20" t="s">
        <v>206</v>
      </c>
      <c r="C539" s="20" t="s">
        <v>228</v>
      </c>
      <c r="D539" s="20" t="s">
        <v>2889</v>
      </c>
      <c r="E539" s="20" t="s">
        <v>3287</v>
      </c>
      <c r="F539" s="20" t="s">
        <v>3287</v>
      </c>
      <c r="G539" s="21">
        <v>72</v>
      </c>
      <c r="H539" s="20" t="s">
        <v>3203</v>
      </c>
      <c r="I539" s="20" t="s">
        <v>3287</v>
      </c>
      <c r="J539" s="20"/>
      <c r="K539" s="20" t="s">
        <v>234</v>
      </c>
      <c r="L539" s="20" t="s">
        <v>337</v>
      </c>
      <c r="M539" s="22">
        <v>0</v>
      </c>
      <c r="N539" s="21">
        <v>600007766</v>
      </c>
      <c r="O539" s="15"/>
      <c r="P539" s="23">
        <v>10664</v>
      </c>
      <c r="Q539" s="24">
        <v>0</v>
      </c>
      <c r="R539" s="24">
        <v>9436</v>
      </c>
      <c r="S539" s="25">
        <f t="shared" si="74"/>
        <v>1228</v>
      </c>
      <c r="T539" s="26">
        <f t="shared" si="75"/>
        <v>9436</v>
      </c>
      <c r="U539" s="22">
        <v>0</v>
      </c>
      <c r="V539" s="24">
        <v>0</v>
      </c>
      <c r="W539" s="27">
        <f t="shared" si="72"/>
        <v>0</v>
      </c>
      <c r="X539" s="28">
        <f t="shared" ref="X539:X602" si="76">R539</f>
        <v>9436</v>
      </c>
      <c r="Y539" s="17">
        <v>0</v>
      </c>
      <c r="Z539" s="152">
        <f t="shared" si="73"/>
        <v>0</v>
      </c>
      <c r="AA539" s="22">
        <v>0</v>
      </c>
      <c r="AB539" s="28">
        <f t="shared" ref="AB539:AB602" si="77">X539</f>
        <v>9436</v>
      </c>
      <c r="AC539" s="15"/>
    </row>
    <row r="540" spans="1:29" x14ac:dyDescent="0.3">
      <c r="A540" s="14" t="s">
        <v>271</v>
      </c>
      <c r="B540" s="20" t="s">
        <v>206</v>
      </c>
      <c r="C540" s="20" t="s">
        <v>228</v>
      </c>
      <c r="D540" s="20" t="s">
        <v>246</v>
      </c>
      <c r="E540" s="20" t="s">
        <v>247</v>
      </c>
      <c r="F540" s="20" t="s">
        <v>3288</v>
      </c>
      <c r="G540" s="21">
        <v>72</v>
      </c>
      <c r="H540" s="20" t="s">
        <v>3203</v>
      </c>
      <c r="I540" s="20" t="s">
        <v>3256</v>
      </c>
      <c r="J540" s="20"/>
      <c r="K540" s="20" t="s">
        <v>234</v>
      </c>
      <c r="L540" s="20" t="s">
        <v>337</v>
      </c>
      <c r="M540" s="22">
        <v>0</v>
      </c>
      <c r="N540" s="21">
        <v>900008222</v>
      </c>
      <c r="O540" s="15"/>
      <c r="P540" s="23">
        <v>133742.25999999983</v>
      </c>
      <c r="Q540" s="19">
        <v>-44476.3</v>
      </c>
      <c r="R540" s="24">
        <v>89265.96</v>
      </c>
      <c r="S540" s="25">
        <f t="shared" si="74"/>
        <v>-1.7462298274040222E-10</v>
      </c>
      <c r="T540" s="26">
        <f t="shared" si="75"/>
        <v>89265.96</v>
      </c>
      <c r="U540" s="22">
        <v>0</v>
      </c>
      <c r="V540" s="24">
        <v>0</v>
      </c>
      <c r="W540" s="27">
        <f t="shared" si="72"/>
        <v>0</v>
      </c>
      <c r="X540" s="28">
        <f t="shared" si="76"/>
        <v>89265.96</v>
      </c>
      <c r="Y540" s="17">
        <v>0</v>
      </c>
      <c r="Z540" s="152">
        <f t="shared" si="73"/>
        <v>0</v>
      </c>
      <c r="AA540" s="22">
        <v>0</v>
      </c>
      <c r="AB540" s="28">
        <f t="shared" si="77"/>
        <v>89265.96</v>
      </c>
      <c r="AC540" s="15"/>
    </row>
    <row r="541" spans="1:29" x14ac:dyDescent="0.3">
      <c r="A541" s="14" t="s">
        <v>271</v>
      </c>
      <c r="B541" s="20" t="s">
        <v>206</v>
      </c>
      <c r="C541" s="20" t="s">
        <v>207</v>
      </c>
      <c r="D541" s="20" t="s">
        <v>208</v>
      </c>
      <c r="E541" s="20" t="s">
        <v>3207</v>
      </c>
      <c r="F541" s="20" t="s">
        <v>3207</v>
      </c>
      <c r="G541" s="21">
        <v>72</v>
      </c>
      <c r="H541" s="20" t="s">
        <v>3203</v>
      </c>
      <c r="I541" s="20" t="s">
        <v>3207</v>
      </c>
      <c r="J541" s="20"/>
      <c r="K541" s="20" t="s">
        <v>234</v>
      </c>
      <c r="L541" s="20" t="s">
        <v>337</v>
      </c>
      <c r="M541" s="22">
        <v>0</v>
      </c>
      <c r="N541" s="21">
        <v>900007925</v>
      </c>
      <c r="O541" s="15"/>
      <c r="P541" s="23">
        <v>440.60000000000582</v>
      </c>
      <c r="Q541" s="24">
        <v>0</v>
      </c>
      <c r="R541" s="24">
        <v>440.60000000000582</v>
      </c>
      <c r="S541" s="25">
        <f t="shared" si="74"/>
        <v>0</v>
      </c>
      <c r="T541" s="26">
        <f t="shared" si="75"/>
        <v>440.60000000000582</v>
      </c>
      <c r="U541" s="22">
        <v>0</v>
      </c>
      <c r="V541" s="24">
        <v>0</v>
      </c>
      <c r="W541" s="27">
        <f t="shared" si="72"/>
        <v>0</v>
      </c>
      <c r="X541" s="28">
        <f t="shared" si="76"/>
        <v>440.60000000000582</v>
      </c>
      <c r="Y541" s="17">
        <v>0</v>
      </c>
      <c r="Z541" s="152">
        <f t="shared" si="73"/>
        <v>0</v>
      </c>
      <c r="AA541" s="22">
        <v>0</v>
      </c>
      <c r="AB541" s="28">
        <f t="shared" si="77"/>
        <v>440.60000000000582</v>
      </c>
      <c r="AC541" s="15"/>
    </row>
    <row r="542" spans="1:29" x14ac:dyDescent="0.3">
      <c r="A542" s="14" t="s">
        <v>271</v>
      </c>
      <c r="B542" s="20" t="s">
        <v>206</v>
      </c>
      <c r="C542" s="20" t="s">
        <v>207</v>
      </c>
      <c r="D542" s="20" t="s">
        <v>250</v>
      </c>
      <c r="E542" s="20" t="s">
        <v>3209</v>
      </c>
      <c r="F542" s="20" t="s">
        <v>3209</v>
      </c>
      <c r="G542" s="21">
        <v>72</v>
      </c>
      <c r="H542" s="20" t="s">
        <v>3203</v>
      </c>
      <c r="I542" s="20" t="s">
        <v>3209</v>
      </c>
      <c r="J542" s="20"/>
      <c r="K542" s="20" t="s">
        <v>234</v>
      </c>
      <c r="L542" s="20" t="s">
        <v>337</v>
      </c>
      <c r="M542" s="22">
        <v>0</v>
      </c>
      <c r="N542" s="21">
        <v>900010107</v>
      </c>
      <c r="O542" s="15"/>
      <c r="P542" s="23">
        <v>0</v>
      </c>
      <c r="Q542" s="24">
        <v>0</v>
      </c>
      <c r="R542" s="24">
        <v>0</v>
      </c>
      <c r="S542" s="25">
        <f t="shared" si="74"/>
        <v>0</v>
      </c>
      <c r="T542" s="26">
        <f t="shared" si="75"/>
        <v>0</v>
      </c>
      <c r="U542" s="22">
        <v>0.03</v>
      </c>
      <c r="V542" s="24">
        <v>0</v>
      </c>
      <c r="W542" s="27">
        <f t="shared" si="72"/>
        <v>0</v>
      </c>
      <c r="X542" s="28">
        <f t="shared" si="76"/>
        <v>0</v>
      </c>
      <c r="Y542" s="17">
        <v>0</v>
      </c>
      <c r="Z542" s="152">
        <f t="shared" si="73"/>
        <v>0</v>
      </c>
      <c r="AA542" s="22">
        <v>0</v>
      </c>
      <c r="AB542" s="28">
        <f t="shared" si="77"/>
        <v>0</v>
      </c>
      <c r="AC542" s="15"/>
    </row>
    <row r="543" spans="1:29" x14ac:dyDescent="0.3">
      <c r="A543" s="14" t="s">
        <v>271</v>
      </c>
      <c r="B543" s="20" t="s">
        <v>206</v>
      </c>
      <c r="C543" s="20" t="s">
        <v>228</v>
      </c>
      <c r="D543" s="20" t="s">
        <v>229</v>
      </c>
      <c r="E543" s="20" t="s">
        <v>2793</v>
      </c>
      <c r="F543" s="20" t="s">
        <v>2793</v>
      </c>
      <c r="G543" s="21">
        <v>72</v>
      </c>
      <c r="H543" s="20" t="s">
        <v>3203</v>
      </c>
      <c r="I543" s="20" t="s">
        <v>2794</v>
      </c>
      <c r="J543" s="20"/>
      <c r="K543" s="20" t="s">
        <v>234</v>
      </c>
      <c r="L543" s="20" t="s">
        <v>337</v>
      </c>
      <c r="M543" s="22">
        <v>0</v>
      </c>
      <c r="N543" s="21">
        <v>900009725</v>
      </c>
      <c r="O543" s="15"/>
      <c r="P543" s="23">
        <v>14160.089999999998</v>
      </c>
      <c r="Q543" s="24">
        <v>0</v>
      </c>
      <c r="R543" s="24">
        <v>10145.469999999999</v>
      </c>
      <c r="S543" s="25">
        <f t="shared" si="74"/>
        <v>4014.619999999999</v>
      </c>
      <c r="T543" s="26">
        <f t="shared" si="75"/>
        <v>10145.469999999999</v>
      </c>
      <c r="U543" s="22">
        <v>0</v>
      </c>
      <c r="V543" s="24">
        <v>0</v>
      </c>
      <c r="W543" s="27">
        <f t="shared" si="72"/>
        <v>0</v>
      </c>
      <c r="X543" s="28">
        <f t="shared" si="76"/>
        <v>10145.469999999999</v>
      </c>
      <c r="Y543" s="17">
        <v>0</v>
      </c>
      <c r="Z543" s="152">
        <f t="shared" si="73"/>
        <v>0</v>
      </c>
      <c r="AA543" s="22">
        <v>0</v>
      </c>
      <c r="AB543" s="28">
        <f t="shared" si="77"/>
        <v>10145.469999999999</v>
      </c>
      <c r="AC543" s="15"/>
    </row>
    <row r="544" spans="1:29" x14ac:dyDescent="0.3">
      <c r="A544" s="14" t="s">
        <v>271</v>
      </c>
      <c r="B544" s="20" t="s">
        <v>206</v>
      </c>
      <c r="C544" s="20" t="s">
        <v>228</v>
      </c>
      <c r="D544" s="20" t="s">
        <v>235</v>
      </c>
      <c r="E544" s="20" t="s">
        <v>3289</v>
      </c>
      <c r="F544" s="20" t="s">
        <v>3290</v>
      </c>
      <c r="G544" s="21">
        <v>72</v>
      </c>
      <c r="H544" s="20" t="s">
        <v>3203</v>
      </c>
      <c r="I544" s="20" t="s">
        <v>3291</v>
      </c>
      <c r="J544" s="20"/>
      <c r="K544" s="20" t="s">
        <v>234</v>
      </c>
      <c r="L544" s="20" t="s">
        <v>337</v>
      </c>
      <c r="M544" s="22">
        <v>0</v>
      </c>
      <c r="N544" s="21">
        <v>900009314</v>
      </c>
      <c r="O544" s="15"/>
      <c r="P544" s="23">
        <v>298.04999999999791</v>
      </c>
      <c r="Q544" s="24">
        <v>0</v>
      </c>
      <c r="R544" s="24">
        <v>0</v>
      </c>
      <c r="S544" s="25">
        <f t="shared" si="74"/>
        <v>298.04999999999791</v>
      </c>
      <c r="T544" s="26">
        <f t="shared" si="75"/>
        <v>0</v>
      </c>
      <c r="U544" s="22">
        <v>0</v>
      </c>
      <c r="V544" s="24">
        <v>0</v>
      </c>
      <c r="W544" s="27">
        <f t="shared" si="72"/>
        <v>0</v>
      </c>
      <c r="X544" s="28">
        <f t="shared" si="76"/>
        <v>0</v>
      </c>
      <c r="Y544" s="17">
        <v>0</v>
      </c>
      <c r="Z544" s="152">
        <f t="shared" si="73"/>
        <v>0</v>
      </c>
      <c r="AA544" s="22">
        <v>0</v>
      </c>
      <c r="AB544" s="28">
        <f t="shared" si="77"/>
        <v>0</v>
      </c>
      <c r="AC544" s="15"/>
    </row>
    <row r="545" spans="1:29" x14ac:dyDescent="0.3">
      <c r="A545" s="14" t="s">
        <v>271</v>
      </c>
      <c r="B545" s="20" t="s">
        <v>206</v>
      </c>
      <c r="C545" s="20" t="s">
        <v>228</v>
      </c>
      <c r="D545" s="20" t="s">
        <v>246</v>
      </c>
      <c r="E545" s="20" t="s">
        <v>3292</v>
      </c>
      <c r="F545" s="20" t="s">
        <v>3292</v>
      </c>
      <c r="G545" s="21">
        <v>72</v>
      </c>
      <c r="H545" s="20" t="s">
        <v>3203</v>
      </c>
      <c r="I545" s="20" t="s">
        <v>3293</v>
      </c>
      <c r="J545" s="20"/>
      <c r="K545" s="20" t="s">
        <v>234</v>
      </c>
      <c r="L545" s="20" t="s">
        <v>337</v>
      </c>
      <c r="M545" s="22">
        <v>0</v>
      </c>
      <c r="N545" s="21">
        <v>400001033</v>
      </c>
      <c r="O545" s="15"/>
      <c r="P545" s="23">
        <v>0.14000000053783879</v>
      </c>
      <c r="Q545" s="24">
        <v>0</v>
      </c>
      <c r="R545" s="24">
        <v>0</v>
      </c>
      <c r="S545" s="25">
        <f t="shared" si="74"/>
        <v>0.14000000053783879</v>
      </c>
      <c r="T545" s="26">
        <f t="shared" si="75"/>
        <v>0</v>
      </c>
      <c r="U545" s="22">
        <v>0.03</v>
      </c>
      <c r="V545" s="24">
        <v>0</v>
      </c>
      <c r="W545" s="27">
        <f t="shared" si="72"/>
        <v>0</v>
      </c>
      <c r="X545" s="28">
        <f t="shared" si="76"/>
        <v>0</v>
      </c>
      <c r="Y545" s="17">
        <v>0</v>
      </c>
      <c r="Z545" s="152">
        <f t="shared" si="73"/>
        <v>0</v>
      </c>
      <c r="AA545" s="22">
        <v>0</v>
      </c>
      <c r="AB545" s="28">
        <f t="shared" si="77"/>
        <v>0</v>
      </c>
      <c r="AC545" s="15"/>
    </row>
    <row r="546" spans="1:29" x14ac:dyDescent="0.3">
      <c r="A546" s="14" t="s">
        <v>271</v>
      </c>
      <c r="B546" s="42" t="s">
        <v>206</v>
      </c>
      <c r="C546" s="42" t="s">
        <v>228</v>
      </c>
      <c r="D546" s="42" t="s">
        <v>229</v>
      </c>
      <c r="E546" s="42" t="s">
        <v>3219</v>
      </c>
      <c r="F546" s="42" t="s">
        <v>3294</v>
      </c>
      <c r="G546" s="43">
        <v>72</v>
      </c>
      <c r="H546" s="42" t="s">
        <v>3203</v>
      </c>
      <c r="I546" s="42" t="s">
        <v>3219</v>
      </c>
      <c r="J546" s="42"/>
      <c r="K546" s="42" t="s">
        <v>234</v>
      </c>
      <c r="L546" s="42" t="s">
        <v>337</v>
      </c>
      <c r="M546" s="45">
        <v>0</v>
      </c>
      <c r="N546" s="43">
        <v>100000139</v>
      </c>
      <c r="O546" s="15"/>
      <c r="P546" s="23">
        <v>2810.7000000000071</v>
      </c>
      <c r="Q546" s="24">
        <v>0</v>
      </c>
      <c r="R546" s="24">
        <v>2810.7000000000071</v>
      </c>
      <c r="S546" s="25">
        <f t="shared" si="74"/>
        <v>0</v>
      </c>
      <c r="T546" s="26">
        <f t="shared" si="75"/>
        <v>2810.7000000000071</v>
      </c>
      <c r="U546" s="45">
        <v>0</v>
      </c>
      <c r="V546" s="24">
        <v>0</v>
      </c>
      <c r="W546" s="27">
        <f t="shared" si="72"/>
        <v>0</v>
      </c>
      <c r="X546" s="28">
        <f t="shared" si="76"/>
        <v>2810.7000000000071</v>
      </c>
      <c r="Y546" s="17">
        <v>0</v>
      </c>
      <c r="Z546" s="152">
        <f t="shared" si="73"/>
        <v>0</v>
      </c>
      <c r="AA546" s="45">
        <v>0</v>
      </c>
      <c r="AB546" s="28">
        <f t="shared" si="77"/>
        <v>2810.7000000000071</v>
      </c>
      <c r="AC546" s="15"/>
    </row>
    <row r="547" spans="1:29" x14ac:dyDescent="0.3">
      <c r="A547" s="14" t="s">
        <v>271</v>
      </c>
      <c r="B547" s="42" t="s">
        <v>206</v>
      </c>
      <c r="C547" s="42" t="s">
        <v>228</v>
      </c>
      <c r="D547" s="42" t="s">
        <v>229</v>
      </c>
      <c r="E547" s="42" t="s">
        <v>285</v>
      </c>
      <c r="F547" s="42" t="s">
        <v>286</v>
      </c>
      <c r="G547" s="43">
        <v>72</v>
      </c>
      <c r="H547" s="42" t="s">
        <v>3203</v>
      </c>
      <c r="I547" s="42" t="s">
        <v>3295</v>
      </c>
      <c r="J547" s="42"/>
      <c r="K547" s="42" t="s">
        <v>234</v>
      </c>
      <c r="L547" s="42" t="s">
        <v>337</v>
      </c>
      <c r="M547" s="45">
        <v>0</v>
      </c>
      <c r="N547" s="43">
        <v>900009475</v>
      </c>
      <c r="O547" s="15"/>
      <c r="P547" s="23">
        <v>29687.700000000008</v>
      </c>
      <c r="Q547" s="24">
        <v>0</v>
      </c>
      <c r="R547" s="24">
        <v>0</v>
      </c>
      <c r="S547" s="25">
        <f t="shared" si="74"/>
        <v>29687.700000000008</v>
      </c>
      <c r="T547" s="26">
        <f t="shared" si="75"/>
        <v>0</v>
      </c>
      <c r="U547" s="45">
        <v>0</v>
      </c>
      <c r="V547" s="24">
        <v>0</v>
      </c>
      <c r="W547" s="27">
        <f t="shared" si="72"/>
        <v>0</v>
      </c>
      <c r="X547" s="28">
        <f t="shared" si="76"/>
        <v>0</v>
      </c>
      <c r="Y547" s="17">
        <v>0</v>
      </c>
      <c r="Z547" s="152">
        <f t="shared" si="73"/>
        <v>0</v>
      </c>
      <c r="AA547" s="45">
        <v>0</v>
      </c>
      <c r="AB547" s="28">
        <f t="shared" si="77"/>
        <v>0</v>
      </c>
      <c r="AC547" s="15"/>
    </row>
    <row r="548" spans="1:29" x14ac:dyDescent="0.3">
      <c r="A548" s="14" t="s">
        <v>271</v>
      </c>
      <c r="B548" s="42" t="s">
        <v>206</v>
      </c>
      <c r="C548" s="42" t="s">
        <v>228</v>
      </c>
      <c r="D548" s="42" t="s">
        <v>229</v>
      </c>
      <c r="E548" s="42" t="s">
        <v>3296</v>
      </c>
      <c r="F548" s="42" t="s">
        <v>3296</v>
      </c>
      <c r="G548" s="43">
        <v>72</v>
      </c>
      <c r="H548" s="42" t="s">
        <v>3203</v>
      </c>
      <c r="I548" s="42" t="s">
        <v>3296</v>
      </c>
      <c r="J548" s="42"/>
      <c r="K548" s="42" t="s">
        <v>234</v>
      </c>
      <c r="L548" s="42" t="s">
        <v>337</v>
      </c>
      <c r="M548" s="45">
        <v>0</v>
      </c>
      <c r="N548" s="43">
        <v>600007559</v>
      </c>
      <c r="O548" s="15"/>
      <c r="P548" s="23">
        <v>166</v>
      </c>
      <c r="Q548" s="24">
        <v>0</v>
      </c>
      <c r="R548" s="24">
        <v>93</v>
      </c>
      <c r="S548" s="25">
        <f t="shared" si="74"/>
        <v>73</v>
      </c>
      <c r="T548" s="26">
        <f t="shared" si="75"/>
        <v>93</v>
      </c>
      <c r="U548" s="45">
        <v>0</v>
      </c>
      <c r="V548" s="24">
        <v>0</v>
      </c>
      <c r="W548" s="27">
        <f t="shared" si="72"/>
        <v>0</v>
      </c>
      <c r="X548" s="28">
        <f t="shared" si="76"/>
        <v>93</v>
      </c>
      <c r="Y548" s="17">
        <v>0</v>
      </c>
      <c r="Z548" s="152">
        <f t="shared" si="73"/>
        <v>0</v>
      </c>
      <c r="AA548" s="45">
        <v>0</v>
      </c>
      <c r="AB548" s="28">
        <f t="shared" si="77"/>
        <v>93</v>
      </c>
      <c r="AC548" s="15"/>
    </row>
    <row r="549" spans="1:29" x14ac:dyDescent="0.3">
      <c r="A549" s="14" t="s">
        <v>271</v>
      </c>
      <c r="B549" s="42" t="s">
        <v>206</v>
      </c>
      <c r="C549" s="42" t="s">
        <v>228</v>
      </c>
      <c r="D549" s="42" t="s">
        <v>2967</v>
      </c>
      <c r="E549" s="42" t="s">
        <v>3297</v>
      </c>
      <c r="F549" s="42" t="s">
        <v>3297</v>
      </c>
      <c r="G549" s="43">
        <v>72</v>
      </c>
      <c r="H549" s="42" t="s">
        <v>3203</v>
      </c>
      <c r="I549" s="42" t="s">
        <v>3297</v>
      </c>
      <c r="J549" s="42"/>
      <c r="K549" s="42" t="s">
        <v>234</v>
      </c>
      <c r="L549" s="42" t="s">
        <v>337</v>
      </c>
      <c r="M549" s="45">
        <v>0</v>
      </c>
      <c r="N549" s="43">
        <v>900009437</v>
      </c>
      <c r="O549" s="15"/>
      <c r="P549" s="23">
        <v>184.97999999999979</v>
      </c>
      <c r="Q549" s="24">
        <v>0</v>
      </c>
      <c r="R549" s="24">
        <v>28.62</v>
      </c>
      <c r="S549" s="25">
        <f t="shared" si="74"/>
        <v>156.35999999999979</v>
      </c>
      <c r="T549" s="26">
        <f t="shared" si="75"/>
        <v>28.62</v>
      </c>
      <c r="U549" s="45">
        <v>0</v>
      </c>
      <c r="V549" s="24">
        <v>0</v>
      </c>
      <c r="W549" s="27">
        <f t="shared" si="72"/>
        <v>0</v>
      </c>
      <c r="X549" s="28">
        <f t="shared" si="76"/>
        <v>28.62</v>
      </c>
      <c r="Y549" s="17">
        <v>0</v>
      </c>
      <c r="Z549" s="152">
        <f t="shared" si="73"/>
        <v>0</v>
      </c>
      <c r="AA549" s="45">
        <v>0</v>
      </c>
      <c r="AB549" s="28">
        <f t="shared" si="77"/>
        <v>28.62</v>
      </c>
      <c r="AC549" s="15"/>
    </row>
    <row r="550" spans="1:29" x14ac:dyDescent="0.3">
      <c r="A550" s="14" t="s">
        <v>271</v>
      </c>
      <c r="B550" s="42" t="s">
        <v>206</v>
      </c>
      <c r="C550" s="42" t="s">
        <v>228</v>
      </c>
      <c r="D550" s="42" t="s">
        <v>2830</v>
      </c>
      <c r="E550" s="42" t="s">
        <v>3298</v>
      </c>
      <c r="F550" s="42" t="s">
        <v>3298</v>
      </c>
      <c r="G550" s="43">
        <v>72</v>
      </c>
      <c r="H550" s="42" t="s">
        <v>3203</v>
      </c>
      <c r="I550" s="42" t="s">
        <v>3299</v>
      </c>
      <c r="J550" s="42"/>
      <c r="K550" s="42" t="s">
        <v>234</v>
      </c>
      <c r="L550" s="42" t="s">
        <v>337</v>
      </c>
      <c r="M550" s="45">
        <v>0</v>
      </c>
      <c r="N550" s="43">
        <v>600006058</v>
      </c>
      <c r="O550" s="15"/>
      <c r="P550" s="23">
        <v>6212.13</v>
      </c>
      <c r="Q550" s="24">
        <v>0</v>
      </c>
      <c r="R550" s="24">
        <v>0</v>
      </c>
      <c r="S550" s="25">
        <f t="shared" si="74"/>
        <v>6212.13</v>
      </c>
      <c r="T550" s="26">
        <f t="shared" si="75"/>
        <v>0</v>
      </c>
      <c r="U550" s="45">
        <v>0</v>
      </c>
      <c r="V550" s="24">
        <v>0</v>
      </c>
      <c r="W550" s="27">
        <f t="shared" si="72"/>
        <v>0</v>
      </c>
      <c r="X550" s="28">
        <f t="shared" si="76"/>
        <v>0</v>
      </c>
      <c r="Y550" s="17">
        <v>0</v>
      </c>
      <c r="Z550" s="152">
        <f t="shared" si="73"/>
        <v>0</v>
      </c>
      <c r="AA550" s="45">
        <v>0</v>
      </c>
      <c r="AB550" s="28">
        <f t="shared" si="77"/>
        <v>0</v>
      </c>
      <c r="AC550" s="15"/>
    </row>
    <row r="551" spans="1:29" x14ac:dyDescent="0.3">
      <c r="A551" s="14" t="s">
        <v>271</v>
      </c>
      <c r="B551" s="42" t="s">
        <v>206</v>
      </c>
      <c r="C551" s="42" t="s">
        <v>228</v>
      </c>
      <c r="D551" s="42" t="s">
        <v>2830</v>
      </c>
      <c r="E551" s="42" t="s">
        <v>3300</v>
      </c>
      <c r="F551" s="42" t="s">
        <v>3300</v>
      </c>
      <c r="G551" s="43">
        <v>72</v>
      </c>
      <c r="H551" s="42" t="s">
        <v>3203</v>
      </c>
      <c r="I551" s="42" t="s">
        <v>3300</v>
      </c>
      <c r="J551" s="42"/>
      <c r="K551" s="42" t="s">
        <v>234</v>
      </c>
      <c r="L551" s="42" t="s">
        <v>337</v>
      </c>
      <c r="M551" s="45">
        <v>0</v>
      </c>
      <c r="N551" s="43">
        <v>900008787</v>
      </c>
      <c r="O551" s="15"/>
      <c r="P551" s="23">
        <v>16389</v>
      </c>
      <c r="Q551" s="24">
        <v>0</v>
      </c>
      <c r="R551" s="24">
        <v>0</v>
      </c>
      <c r="S551" s="25">
        <f t="shared" si="74"/>
        <v>16389</v>
      </c>
      <c r="T551" s="26">
        <f t="shared" si="75"/>
        <v>0</v>
      </c>
      <c r="U551" s="45">
        <v>0</v>
      </c>
      <c r="V551" s="24">
        <v>0</v>
      </c>
      <c r="W551" s="27">
        <f t="shared" si="72"/>
        <v>0</v>
      </c>
      <c r="X551" s="28">
        <f t="shared" si="76"/>
        <v>0</v>
      </c>
      <c r="Y551" s="17">
        <v>0</v>
      </c>
      <c r="Z551" s="152">
        <f t="shared" si="73"/>
        <v>0</v>
      </c>
      <c r="AA551" s="45">
        <v>0</v>
      </c>
      <c r="AB551" s="28">
        <f t="shared" si="77"/>
        <v>0</v>
      </c>
      <c r="AC551" s="15"/>
    </row>
    <row r="552" spans="1:29" x14ac:dyDescent="0.3">
      <c r="A552" s="14" t="s">
        <v>271</v>
      </c>
      <c r="B552" s="42" t="s">
        <v>206</v>
      </c>
      <c r="C552" s="42" t="s">
        <v>228</v>
      </c>
      <c r="D552" s="42" t="s">
        <v>235</v>
      </c>
      <c r="E552" s="42" t="s">
        <v>3301</v>
      </c>
      <c r="F552" s="42" t="s">
        <v>3301</v>
      </c>
      <c r="G552" s="43">
        <v>72</v>
      </c>
      <c r="H552" s="42" t="s">
        <v>3203</v>
      </c>
      <c r="I552" s="42" t="s">
        <v>3302</v>
      </c>
      <c r="J552" s="42"/>
      <c r="K552" s="42" t="s">
        <v>234</v>
      </c>
      <c r="L552" s="42" t="s">
        <v>337</v>
      </c>
      <c r="M552" s="45">
        <v>0</v>
      </c>
      <c r="N552" s="43">
        <v>900009711</v>
      </c>
      <c r="O552" s="15"/>
      <c r="P552" s="23">
        <v>181.5</v>
      </c>
      <c r="Q552" s="24">
        <v>0</v>
      </c>
      <c r="R552" s="24">
        <v>2</v>
      </c>
      <c r="S552" s="25">
        <f t="shared" si="74"/>
        <v>179.5</v>
      </c>
      <c r="T552" s="26">
        <f t="shared" si="75"/>
        <v>2</v>
      </c>
      <c r="U552" s="45">
        <v>0</v>
      </c>
      <c r="V552" s="24">
        <v>0</v>
      </c>
      <c r="W552" s="27">
        <f t="shared" si="72"/>
        <v>0</v>
      </c>
      <c r="X552" s="28">
        <f t="shared" si="76"/>
        <v>2</v>
      </c>
      <c r="Y552" s="17">
        <v>0</v>
      </c>
      <c r="Z552" s="152">
        <f t="shared" si="73"/>
        <v>0</v>
      </c>
      <c r="AA552" s="45">
        <v>0</v>
      </c>
      <c r="AB552" s="28">
        <f t="shared" si="77"/>
        <v>2</v>
      </c>
      <c r="AC552" s="15"/>
    </row>
    <row r="553" spans="1:29" x14ac:dyDescent="0.3">
      <c r="A553" s="14" t="s">
        <v>271</v>
      </c>
      <c r="B553" s="42" t="s">
        <v>206</v>
      </c>
      <c r="C553" s="42" t="s">
        <v>228</v>
      </c>
      <c r="D553" s="42" t="s">
        <v>235</v>
      </c>
      <c r="E553" s="42" t="s">
        <v>3303</v>
      </c>
      <c r="F553" s="42" t="s">
        <v>3303</v>
      </c>
      <c r="G553" s="43">
        <v>72</v>
      </c>
      <c r="H553" s="42" t="s">
        <v>3203</v>
      </c>
      <c r="I553" s="42" t="s">
        <v>3304</v>
      </c>
      <c r="J553" s="42"/>
      <c r="K553" s="42" t="s">
        <v>234</v>
      </c>
      <c r="L553" s="42" t="s">
        <v>337</v>
      </c>
      <c r="M553" s="45">
        <v>0</v>
      </c>
      <c r="N553" s="43">
        <v>900009518</v>
      </c>
      <c r="O553" s="15"/>
      <c r="P553" s="23">
        <v>2.9000000000014552</v>
      </c>
      <c r="Q553" s="24">
        <v>0</v>
      </c>
      <c r="R553" s="24">
        <v>0</v>
      </c>
      <c r="S553" s="25">
        <f t="shared" si="74"/>
        <v>2.9000000000014552</v>
      </c>
      <c r="T553" s="26">
        <f t="shared" si="75"/>
        <v>0</v>
      </c>
      <c r="U553" s="45">
        <v>0</v>
      </c>
      <c r="V553" s="24">
        <v>0</v>
      </c>
      <c r="W553" s="27">
        <f t="shared" si="72"/>
        <v>0</v>
      </c>
      <c r="X553" s="28">
        <f t="shared" si="76"/>
        <v>0</v>
      </c>
      <c r="Y553" s="17">
        <v>0</v>
      </c>
      <c r="Z553" s="152">
        <f t="shared" si="73"/>
        <v>0</v>
      </c>
      <c r="AA553" s="45">
        <v>0</v>
      </c>
      <c r="AB553" s="28">
        <f t="shared" si="77"/>
        <v>0</v>
      </c>
      <c r="AC553" s="15"/>
    </row>
    <row r="554" spans="1:29" x14ac:dyDescent="0.3">
      <c r="A554" s="14" t="s">
        <v>271</v>
      </c>
      <c r="B554" s="42" t="s">
        <v>206</v>
      </c>
      <c r="C554" s="42" t="s">
        <v>228</v>
      </c>
      <c r="D554" s="42" t="s">
        <v>246</v>
      </c>
      <c r="E554" s="42" t="s">
        <v>3305</v>
      </c>
      <c r="F554" s="42" t="s">
        <v>3305</v>
      </c>
      <c r="G554" s="43">
        <v>72</v>
      </c>
      <c r="H554" s="42" t="s">
        <v>3203</v>
      </c>
      <c r="I554" s="42" t="s">
        <v>3305</v>
      </c>
      <c r="J554" s="42"/>
      <c r="K554" s="42" t="s">
        <v>234</v>
      </c>
      <c r="L554" s="42" t="s">
        <v>337</v>
      </c>
      <c r="M554" s="45">
        <v>0</v>
      </c>
      <c r="N554" s="43">
        <v>600006078</v>
      </c>
      <c r="O554" s="15"/>
      <c r="P554" s="23">
        <v>42804.299999999981</v>
      </c>
      <c r="Q554" s="24">
        <v>0</v>
      </c>
      <c r="R554" s="24">
        <v>0</v>
      </c>
      <c r="S554" s="25">
        <f t="shared" si="74"/>
        <v>42804.299999999981</v>
      </c>
      <c r="T554" s="26">
        <f t="shared" si="75"/>
        <v>0</v>
      </c>
      <c r="U554" s="45">
        <v>0</v>
      </c>
      <c r="V554" s="24">
        <v>0</v>
      </c>
      <c r="W554" s="27">
        <f t="shared" si="72"/>
        <v>0</v>
      </c>
      <c r="X554" s="28">
        <f t="shared" si="76"/>
        <v>0</v>
      </c>
      <c r="Y554" s="17">
        <v>0</v>
      </c>
      <c r="Z554" s="152">
        <f t="shared" si="73"/>
        <v>0</v>
      </c>
      <c r="AA554" s="45">
        <v>0</v>
      </c>
      <c r="AB554" s="28">
        <f t="shared" si="77"/>
        <v>0</v>
      </c>
      <c r="AC554" s="15"/>
    </row>
    <row r="555" spans="1:29" x14ac:dyDescent="0.3">
      <c r="A555" s="14" t="s">
        <v>271</v>
      </c>
      <c r="B555" s="42" t="s">
        <v>206</v>
      </c>
      <c r="C555" s="42" t="s">
        <v>228</v>
      </c>
      <c r="D555" s="42" t="s">
        <v>229</v>
      </c>
      <c r="E555" s="42" t="s">
        <v>3306</v>
      </c>
      <c r="F555" s="42" t="s">
        <v>3306</v>
      </c>
      <c r="G555" s="43">
        <v>72</v>
      </c>
      <c r="H555" s="42" t="s">
        <v>3203</v>
      </c>
      <c r="I555" s="42" t="s">
        <v>3306</v>
      </c>
      <c r="J555" s="42"/>
      <c r="K555" s="42" t="s">
        <v>234</v>
      </c>
      <c r="L555" s="42" t="s">
        <v>337</v>
      </c>
      <c r="M555" s="45">
        <v>0</v>
      </c>
      <c r="N555" s="43">
        <v>900009554</v>
      </c>
      <c r="O555" s="15"/>
      <c r="P555" s="23">
        <v>147.37999999999943</v>
      </c>
      <c r="Q555" s="24">
        <v>0</v>
      </c>
      <c r="R555" s="24">
        <v>0</v>
      </c>
      <c r="S555" s="25">
        <f t="shared" si="74"/>
        <v>147.37999999999943</v>
      </c>
      <c r="T555" s="26">
        <f t="shared" si="75"/>
        <v>0</v>
      </c>
      <c r="U555" s="45">
        <v>0</v>
      </c>
      <c r="V555" s="24">
        <v>0</v>
      </c>
      <c r="W555" s="27">
        <f t="shared" si="72"/>
        <v>0</v>
      </c>
      <c r="X555" s="28">
        <f t="shared" si="76"/>
        <v>0</v>
      </c>
      <c r="Y555" s="17">
        <v>0</v>
      </c>
      <c r="Z555" s="152">
        <f t="shared" si="73"/>
        <v>0</v>
      </c>
      <c r="AA555" s="45">
        <v>0</v>
      </c>
      <c r="AB555" s="28">
        <f t="shared" si="77"/>
        <v>0</v>
      </c>
      <c r="AC555" s="15"/>
    </row>
    <row r="556" spans="1:29" x14ac:dyDescent="0.3">
      <c r="A556" s="14" t="s">
        <v>271</v>
      </c>
      <c r="B556" s="42" t="s">
        <v>206</v>
      </c>
      <c r="C556" s="42" t="s">
        <v>228</v>
      </c>
      <c r="D556" s="42" t="s">
        <v>2967</v>
      </c>
      <c r="E556" s="42" t="s">
        <v>3307</v>
      </c>
      <c r="F556" s="42" t="s">
        <v>3307</v>
      </c>
      <c r="G556" s="43">
        <v>72</v>
      </c>
      <c r="H556" s="42" t="s">
        <v>3203</v>
      </c>
      <c r="I556" s="42" t="s">
        <v>3307</v>
      </c>
      <c r="J556" s="42"/>
      <c r="K556" s="42" t="s">
        <v>234</v>
      </c>
      <c r="L556" s="42" t="s">
        <v>337</v>
      </c>
      <c r="M556" s="45">
        <v>0</v>
      </c>
      <c r="N556" s="43">
        <v>900008426</v>
      </c>
      <c r="O556" s="15"/>
      <c r="P556" s="23">
        <v>167.19999999999891</v>
      </c>
      <c r="Q556" s="24">
        <v>0</v>
      </c>
      <c r="R556" s="24">
        <v>0</v>
      </c>
      <c r="S556" s="25">
        <f t="shared" si="74"/>
        <v>167.19999999999891</v>
      </c>
      <c r="T556" s="26">
        <f t="shared" si="75"/>
        <v>0</v>
      </c>
      <c r="U556" s="45">
        <v>0</v>
      </c>
      <c r="V556" s="24">
        <v>0</v>
      </c>
      <c r="W556" s="27">
        <f t="shared" si="72"/>
        <v>0</v>
      </c>
      <c r="X556" s="28">
        <f t="shared" si="76"/>
        <v>0</v>
      </c>
      <c r="Y556" s="17">
        <v>0</v>
      </c>
      <c r="Z556" s="152">
        <f t="shared" si="73"/>
        <v>0</v>
      </c>
      <c r="AA556" s="45">
        <v>0</v>
      </c>
      <c r="AB556" s="28">
        <f t="shared" si="77"/>
        <v>0</v>
      </c>
      <c r="AC556" s="15"/>
    </row>
    <row r="557" spans="1:29" x14ac:dyDescent="0.3">
      <c r="A557" s="14" t="s">
        <v>271</v>
      </c>
      <c r="B557" s="42" t="s">
        <v>206</v>
      </c>
      <c r="C557" s="42" t="s">
        <v>228</v>
      </c>
      <c r="D557" s="42" t="s">
        <v>330</v>
      </c>
      <c r="E557" s="42" t="s">
        <v>3308</v>
      </c>
      <c r="F557" s="42" t="s">
        <v>3308</v>
      </c>
      <c r="G557" s="43">
        <v>72</v>
      </c>
      <c r="H557" s="42" t="s">
        <v>3203</v>
      </c>
      <c r="I557" s="42" t="s">
        <v>3308</v>
      </c>
      <c r="J557" s="42"/>
      <c r="K557" s="42" t="s">
        <v>234</v>
      </c>
      <c r="L557" s="42" t="s">
        <v>337</v>
      </c>
      <c r="M557" s="45">
        <v>0</v>
      </c>
      <c r="N557" s="43">
        <v>600000861</v>
      </c>
      <c r="O557" s="15"/>
      <c r="P557" s="23">
        <v>-102126.31</v>
      </c>
      <c r="Q557" s="24">
        <v>0</v>
      </c>
      <c r="R557" s="24">
        <v>0</v>
      </c>
      <c r="S557" s="25">
        <f t="shared" si="74"/>
        <v>-102126.31</v>
      </c>
      <c r="T557" s="26">
        <f t="shared" si="75"/>
        <v>0</v>
      </c>
      <c r="U557" s="45">
        <v>0.05</v>
      </c>
      <c r="V557" s="24">
        <v>0</v>
      </c>
      <c r="W557" s="27">
        <f t="shared" si="72"/>
        <v>0</v>
      </c>
      <c r="X557" s="28">
        <f t="shared" si="76"/>
        <v>0</v>
      </c>
      <c r="Y557" s="17">
        <v>0</v>
      </c>
      <c r="Z557" s="152">
        <f t="shared" si="73"/>
        <v>0</v>
      </c>
      <c r="AA557" s="45">
        <v>0</v>
      </c>
      <c r="AB557" s="28">
        <f t="shared" si="77"/>
        <v>0</v>
      </c>
      <c r="AC557" s="15"/>
    </row>
    <row r="558" spans="1:29" x14ac:dyDescent="0.3">
      <c r="A558" s="14" t="s">
        <v>271</v>
      </c>
      <c r="B558" s="42" t="s">
        <v>206</v>
      </c>
      <c r="C558" s="42" t="s">
        <v>228</v>
      </c>
      <c r="D558" s="42" t="s">
        <v>235</v>
      </c>
      <c r="E558" s="42" t="s">
        <v>3309</v>
      </c>
      <c r="F558" s="42" t="s">
        <v>3309</v>
      </c>
      <c r="G558" s="43">
        <v>72</v>
      </c>
      <c r="H558" s="42" t="s">
        <v>3203</v>
      </c>
      <c r="I558" s="42" t="s">
        <v>3309</v>
      </c>
      <c r="J558" s="42"/>
      <c r="K558" s="42" t="s">
        <v>234</v>
      </c>
      <c r="L558" s="42" t="s">
        <v>337</v>
      </c>
      <c r="M558" s="45">
        <v>0</v>
      </c>
      <c r="N558" s="43">
        <v>900008485</v>
      </c>
      <c r="O558" s="15"/>
      <c r="P558" s="23">
        <v>0.3199999999933425</v>
      </c>
      <c r="Q558" s="24">
        <v>0</v>
      </c>
      <c r="R558" s="24">
        <v>0</v>
      </c>
      <c r="S558" s="25">
        <f t="shared" si="74"/>
        <v>0.3199999999933425</v>
      </c>
      <c r="T558" s="26">
        <f t="shared" si="75"/>
        <v>0</v>
      </c>
      <c r="U558" s="45">
        <v>0</v>
      </c>
      <c r="V558" s="24">
        <v>0</v>
      </c>
      <c r="W558" s="27">
        <f t="shared" si="72"/>
        <v>0</v>
      </c>
      <c r="X558" s="28">
        <f t="shared" si="76"/>
        <v>0</v>
      </c>
      <c r="Y558" s="17">
        <v>0</v>
      </c>
      <c r="Z558" s="152">
        <f t="shared" si="73"/>
        <v>0</v>
      </c>
      <c r="AA558" s="45">
        <v>0</v>
      </c>
      <c r="AB558" s="28">
        <f t="shared" si="77"/>
        <v>0</v>
      </c>
      <c r="AC558" s="15"/>
    </row>
    <row r="559" spans="1:29" x14ac:dyDescent="0.3">
      <c r="A559" s="14" t="s">
        <v>271</v>
      </c>
      <c r="B559" s="42" t="s">
        <v>206</v>
      </c>
      <c r="C559" s="42" t="s">
        <v>228</v>
      </c>
      <c r="D559" s="42" t="s">
        <v>254</v>
      </c>
      <c r="E559" s="60" t="s">
        <v>3310</v>
      </c>
      <c r="F559" s="60" t="s">
        <v>3310</v>
      </c>
      <c r="G559" s="48">
        <v>72</v>
      </c>
      <c r="H559" s="42" t="s">
        <v>3203</v>
      </c>
      <c r="I559" s="42" t="s">
        <v>3311</v>
      </c>
      <c r="J559" s="42"/>
      <c r="K559" s="42" t="s">
        <v>234</v>
      </c>
      <c r="L559" s="42" t="s">
        <v>337</v>
      </c>
      <c r="M559" s="45">
        <v>0</v>
      </c>
      <c r="N559" s="43">
        <v>900008873</v>
      </c>
      <c r="O559" s="15"/>
      <c r="P559" s="23">
        <v>8115</v>
      </c>
      <c r="Q559" s="24">
        <v>0</v>
      </c>
      <c r="R559" s="24">
        <v>0</v>
      </c>
      <c r="S559" s="25">
        <f t="shared" si="74"/>
        <v>8115</v>
      </c>
      <c r="T559" s="26">
        <f t="shared" si="75"/>
        <v>0</v>
      </c>
      <c r="U559" s="45">
        <v>0</v>
      </c>
      <c r="V559" s="24">
        <v>0</v>
      </c>
      <c r="W559" s="27">
        <f t="shared" si="72"/>
        <v>0</v>
      </c>
      <c r="X559" s="28">
        <f t="shared" si="76"/>
        <v>0</v>
      </c>
      <c r="Y559" s="17">
        <v>0</v>
      </c>
      <c r="Z559" s="152">
        <f t="shared" si="73"/>
        <v>0</v>
      </c>
      <c r="AA559" s="45">
        <v>0</v>
      </c>
      <c r="AB559" s="28">
        <f t="shared" si="77"/>
        <v>0</v>
      </c>
      <c r="AC559" s="15"/>
    </row>
    <row r="560" spans="1:29" x14ac:dyDescent="0.3">
      <c r="A560" s="14" t="s">
        <v>271</v>
      </c>
      <c r="B560" s="42" t="s">
        <v>206</v>
      </c>
      <c r="C560" s="42" t="s">
        <v>228</v>
      </c>
      <c r="D560" s="42" t="s">
        <v>235</v>
      </c>
      <c r="E560" s="60" t="s">
        <v>1487</v>
      </c>
      <c r="F560" s="60" t="s">
        <v>1487</v>
      </c>
      <c r="G560" s="48">
        <v>72</v>
      </c>
      <c r="H560" s="42" t="s">
        <v>3203</v>
      </c>
      <c r="I560" s="42" t="s">
        <v>1487</v>
      </c>
      <c r="J560" s="42"/>
      <c r="K560" s="42" t="s">
        <v>234</v>
      </c>
      <c r="L560" s="42" t="s">
        <v>337</v>
      </c>
      <c r="M560" s="45">
        <v>0</v>
      </c>
      <c r="N560" s="43">
        <v>600001287</v>
      </c>
      <c r="O560" s="15"/>
      <c r="P560" s="23">
        <v>-31240.829999999893</v>
      </c>
      <c r="Q560" s="24">
        <v>0</v>
      </c>
      <c r="R560" s="24">
        <v>0</v>
      </c>
      <c r="S560" s="25">
        <f t="shared" si="74"/>
        <v>-31240.829999999893</v>
      </c>
      <c r="T560" s="26">
        <f t="shared" si="75"/>
        <v>0</v>
      </c>
      <c r="U560" s="45">
        <v>0</v>
      </c>
      <c r="V560" s="24">
        <v>0</v>
      </c>
      <c r="W560" s="27">
        <f t="shared" si="72"/>
        <v>0</v>
      </c>
      <c r="X560" s="28">
        <f t="shared" si="76"/>
        <v>0</v>
      </c>
      <c r="Y560" s="17">
        <v>0</v>
      </c>
      <c r="Z560" s="152">
        <f t="shared" si="73"/>
        <v>0</v>
      </c>
      <c r="AA560" s="45">
        <v>0</v>
      </c>
      <c r="AB560" s="28">
        <f t="shared" si="77"/>
        <v>0</v>
      </c>
      <c r="AC560" s="15"/>
    </row>
    <row r="561" spans="1:29" x14ac:dyDescent="0.3">
      <c r="A561" s="14" t="s">
        <v>271</v>
      </c>
      <c r="B561" s="42" t="s">
        <v>206</v>
      </c>
      <c r="C561" s="42" t="s">
        <v>207</v>
      </c>
      <c r="D561" s="42" t="s">
        <v>3312</v>
      </c>
      <c r="E561" s="60" t="s">
        <v>3313</v>
      </c>
      <c r="F561" s="60" t="s">
        <v>3313</v>
      </c>
      <c r="G561" s="48">
        <v>72</v>
      </c>
      <c r="H561" s="42" t="s">
        <v>3203</v>
      </c>
      <c r="I561" s="42" t="s">
        <v>3313</v>
      </c>
      <c r="J561" s="42"/>
      <c r="K561" s="42" t="s">
        <v>234</v>
      </c>
      <c r="L561" s="42" t="s">
        <v>337</v>
      </c>
      <c r="M561" s="45">
        <v>0</v>
      </c>
      <c r="N561" s="43">
        <v>900008974</v>
      </c>
      <c r="O561" s="15"/>
      <c r="P561" s="23">
        <v>1.2999999999992724</v>
      </c>
      <c r="Q561" s="24">
        <v>0</v>
      </c>
      <c r="R561" s="24">
        <v>0</v>
      </c>
      <c r="S561" s="25">
        <f t="shared" si="74"/>
        <v>1.2999999999992724</v>
      </c>
      <c r="T561" s="26">
        <f t="shared" si="75"/>
        <v>0</v>
      </c>
      <c r="U561" s="45">
        <v>0.03</v>
      </c>
      <c r="V561" s="24">
        <v>0</v>
      </c>
      <c r="W561" s="27">
        <f t="shared" si="72"/>
        <v>0</v>
      </c>
      <c r="X561" s="28">
        <f t="shared" si="76"/>
        <v>0</v>
      </c>
      <c r="Y561" s="17">
        <v>0</v>
      </c>
      <c r="Z561" s="152">
        <f t="shared" si="73"/>
        <v>0</v>
      </c>
      <c r="AA561" s="45">
        <v>0</v>
      </c>
      <c r="AB561" s="28">
        <f t="shared" si="77"/>
        <v>0</v>
      </c>
      <c r="AC561" s="15"/>
    </row>
    <row r="562" spans="1:29" x14ac:dyDescent="0.3">
      <c r="A562" s="14" t="s">
        <v>271</v>
      </c>
      <c r="B562" s="42" t="s">
        <v>206</v>
      </c>
      <c r="C562" s="42" t="s">
        <v>228</v>
      </c>
      <c r="D562" s="42" t="s">
        <v>254</v>
      </c>
      <c r="E562" s="60" t="s">
        <v>3314</v>
      </c>
      <c r="F562" s="60" t="s">
        <v>3314</v>
      </c>
      <c r="G562" s="48">
        <v>72</v>
      </c>
      <c r="H562" s="42" t="s">
        <v>3203</v>
      </c>
      <c r="I562" s="42" t="s">
        <v>3314</v>
      </c>
      <c r="J562" s="42"/>
      <c r="K562" s="42" t="s">
        <v>234</v>
      </c>
      <c r="L562" s="42" t="s">
        <v>337</v>
      </c>
      <c r="M562" s="45">
        <v>0</v>
      </c>
      <c r="N562" s="43">
        <v>900008897</v>
      </c>
      <c r="O562" s="15"/>
      <c r="P562" s="23">
        <v>0.2000000000007276</v>
      </c>
      <c r="Q562" s="24">
        <v>0</v>
      </c>
      <c r="R562" s="24">
        <v>0</v>
      </c>
      <c r="S562" s="25">
        <f t="shared" si="74"/>
        <v>0.2000000000007276</v>
      </c>
      <c r="T562" s="26">
        <f t="shared" si="75"/>
        <v>0</v>
      </c>
      <c r="U562" s="45">
        <v>0</v>
      </c>
      <c r="V562" s="24">
        <v>0</v>
      </c>
      <c r="W562" s="27">
        <f t="shared" si="72"/>
        <v>0</v>
      </c>
      <c r="X562" s="28">
        <f t="shared" si="76"/>
        <v>0</v>
      </c>
      <c r="Y562" s="17">
        <v>0</v>
      </c>
      <c r="Z562" s="152">
        <f t="shared" si="73"/>
        <v>0</v>
      </c>
      <c r="AA562" s="45">
        <v>0</v>
      </c>
      <c r="AB562" s="28">
        <f t="shared" si="77"/>
        <v>0</v>
      </c>
      <c r="AC562" s="15"/>
    </row>
    <row r="563" spans="1:29" x14ac:dyDescent="0.3">
      <c r="A563" s="14" t="s">
        <v>271</v>
      </c>
      <c r="B563" s="42" t="s">
        <v>206</v>
      </c>
      <c r="C563" s="42" t="s">
        <v>228</v>
      </c>
      <c r="D563" s="42" t="s">
        <v>254</v>
      </c>
      <c r="E563" s="60" t="s">
        <v>3315</v>
      </c>
      <c r="F563" s="60" t="s">
        <v>3315</v>
      </c>
      <c r="G563" s="48">
        <v>72</v>
      </c>
      <c r="H563" s="42" t="s">
        <v>3203</v>
      </c>
      <c r="I563" s="42" t="s">
        <v>3316</v>
      </c>
      <c r="J563" s="42"/>
      <c r="K563" s="42" t="s">
        <v>234</v>
      </c>
      <c r="L563" s="42" t="s">
        <v>337</v>
      </c>
      <c r="M563" s="45">
        <v>0</v>
      </c>
      <c r="N563" s="43">
        <v>900008912</v>
      </c>
      <c r="O563" s="15"/>
      <c r="P563" s="23">
        <v>155.27000000000044</v>
      </c>
      <c r="Q563" s="24">
        <v>0</v>
      </c>
      <c r="R563" s="24">
        <v>0</v>
      </c>
      <c r="S563" s="25">
        <f t="shared" si="74"/>
        <v>155.27000000000044</v>
      </c>
      <c r="T563" s="26">
        <f t="shared" si="75"/>
        <v>0</v>
      </c>
      <c r="U563" s="45">
        <v>0</v>
      </c>
      <c r="V563" s="24">
        <v>0</v>
      </c>
      <c r="W563" s="27">
        <f t="shared" si="72"/>
        <v>0</v>
      </c>
      <c r="X563" s="28">
        <f t="shared" si="76"/>
        <v>0</v>
      </c>
      <c r="Y563" s="17">
        <v>0</v>
      </c>
      <c r="Z563" s="152">
        <f t="shared" si="73"/>
        <v>0</v>
      </c>
      <c r="AA563" s="45">
        <v>0</v>
      </c>
      <c r="AB563" s="28">
        <f t="shared" si="77"/>
        <v>0</v>
      </c>
      <c r="AC563" s="15"/>
    </row>
    <row r="564" spans="1:29" x14ac:dyDescent="0.3">
      <c r="A564" s="14" t="s">
        <v>271</v>
      </c>
      <c r="B564" s="42" t="s">
        <v>206</v>
      </c>
      <c r="C564" s="42" t="s">
        <v>228</v>
      </c>
      <c r="D564" s="42" t="s">
        <v>229</v>
      </c>
      <c r="E564" s="60" t="s">
        <v>310</v>
      </c>
      <c r="F564" s="60" t="s">
        <v>310</v>
      </c>
      <c r="G564" s="48">
        <v>443</v>
      </c>
      <c r="H564" s="42" t="s">
        <v>3203</v>
      </c>
      <c r="I564" s="42" t="s">
        <v>3217</v>
      </c>
      <c r="J564" s="42"/>
      <c r="K564" s="42" t="s">
        <v>211</v>
      </c>
      <c r="L564" s="42" t="s">
        <v>337</v>
      </c>
      <c r="M564" s="45">
        <v>0</v>
      </c>
      <c r="N564" s="43" t="s">
        <v>3317</v>
      </c>
      <c r="O564" s="15"/>
      <c r="P564" s="23">
        <v>20000</v>
      </c>
      <c r="Q564" s="24">
        <v>0</v>
      </c>
      <c r="R564" s="24">
        <v>0</v>
      </c>
      <c r="S564" s="25">
        <f t="shared" si="74"/>
        <v>20000</v>
      </c>
      <c r="T564" s="26">
        <f t="shared" si="75"/>
        <v>0</v>
      </c>
      <c r="U564" s="45">
        <v>0</v>
      </c>
      <c r="V564" s="24">
        <v>0</v>
      </c>
      <c r="W564" s="27">
        <f t="shared" si="72"/>
        <v>0</v>
      </c>
      <c r="X564" s="28">
        <f t="shared" si="76"/>
        <v>0</v>
      </c>
      <c r="Y564" s="17">
        <v>0</v>
      </c>
      <c r="Z564" s="152">
        <f t="shared" si="73"/>
        <v>0</v>
      </c>
      <c r="AA564" s="45">
        <v>0</v>
      </c>
      <c r="AB564" s="28">
        <f t="shared" si="77"/>
        <v>0</v>
      </c>
      <c r="AC564" s="15"/>
    </row>
    <row r="565" spans="1:29" x14ac:dyDescent="0.3">
      <c r="A565" s="14" t="s">
        <v>271</v>
      </c>
      <c r="B565" s="42" t="s">
        <v>206</v>
      </c>
      <c r="C565" s="42" t="s">
        <v>228</v>
      </c>
      <c r="D565" s="42" t="s">
        <v>229</v>
      </c>
      <c r="E565" s="60" t="s">
        <v>2980</v>
      </c>
      <c r="F565" s="60" t="s">
        <v>2937</v>
      </c>
      <c r="G565" s="48">
        <v>72</v>
      </c>
      <c r="H565" s="42" t="s">
        <v>3203</v>
      </c>
      <c r="I565" s="42" t="s">
        <v>3318</v>
      </c>
      <c r="J565" s="42"/>
      <c r="K565" s="42" t="s">
        <v>234</v>
      </c>
      <c r="L565" s="42" t="s">
        <v>337</v>
      </c>
      <c r="M565" s="45">
        <v>0</v>
      </c>
      <c r="N565" s="43">
        <v>900008451</v>
      </c>
      <c r="O565" s="15"/>
      <c r="P565" s="23">
        <v>3695.9500000000003</v>
      </c>
      <c r="Q565" s="24">
        <v>0</v>
      </c>
      <c r="R565" s="24">
        <v>0</v>
      </c>
      <c r="S565" s="25">
        <f t="shared" si="74"/>
        <v>3695.9500000000003</v>
      </c>
      <c r="T565" s="26">
        <f t="shared" si="75"/>
        <v>0</v>
      </c>
      <c r="U565" s="45">
        <v>0</v>
      </c>
      <c r="V565" s="24">
        <v>0</v>
      </c>
      <c r="W565" s="27">
        <f t="shared" si="72"/>
        <v>0</v>
      </c>
      <c r="X565" s="28">
        <f t="shared" si="76"/>
        <v>0</v>
      </c>
      <c r="Y565" s="17">
        <v>0</v>
      </c>
      <c r="Z565" s="152">
        <f t="shared" si="73"/>
        <v>0</v>
      </c>
      <c r="AA565" s="45">
        <v>0</v>
      </c>
      <c r="AB565" s="28">
        <f t="shared" si="77"/>
        <v>0</v>
      </c>
      <c r="AC565" s="15"/>
    </row>
    <row r="566" spans="1:29" x14ac:dyDescent="0.3">
      <c r="A566" s="14" t="s">
        <v>271</v>
      </c>
      <c r="B566" s="42" t="s">
        <v>206</v>
      </c>
      <c r="C566" s="42" t="s">
        <v>228</v>
      </c>
      <c r="D566" s="42" t="s">
        <v>229</v>
      </c>
      <c r="E566" s="60" t="s">
        <v>3319</v>
      </c>
      <c r="F566" s="60" t="s">
        <v>3319</v>
      </c>
      <c r="G566" s="48">
        <v>72</v>
      </c>
      <c r="H566" s="42" t="s">
        <v>3203</v>
      </c>
      <c r="I566" s="42" t="s">
        <v>3319</v>
      </c>
      <c r="J566" s="42"/>
      <c r="K566" s="42" t="s">
        <v>234</v>
      </c>
      <c r="L566" s="42" t="s">
        <v>337</v>
      </c>
      <c r="M566" s="45">
        <v>0</v>
      </c>
      <c r="N566" s="43">
        <v>600005719</v>
      </c>
      <c r="O566" s="15"/>
      <c r="P566" s="23">
        <v>182.01000000000187</v>
      </c>
      <c r="Q566" s="24">
        <v>0</v>
      </c>
      <c r="R566" s="24">
        <v>0</v>
      </c>
      <c r="S566" s="25">
        <f t="shared" si="74"/>
        <v>182.01000000000187</v>
      </c>
      <c r="T566" s="26">
        <f t="shared" si="75"/>
        <v>0</v>
      </c>
      <c r="U566" s="45">
        <v>0</v>
      </c>
      <c r="V566" s="24">
        <v>0</v>
      </c>
      <c r="W566" s="27">
        <f t="shared" si="72"/>
        <v>0</v>
      </c>
      <c r="X566" s="28">
        <f t="shared" si="76"/>
        <v>0</v>
      </c>
      <c r="Y566" s="17">
        <v>0</v>
      </c>
      <c r="Z566" s="152">
        <f t="shared" si="73"/>
        <v>0</v>
      </c>
      <c r="AA566" s="45">
        <v>0</v>
      </c>
      <c r="AB566" s="28">
        <f t="shared" si="77"/>
        <v>0</v>
      </c>
      <c r="AC566" s="15"/>
    </row>
    <row r="567" spans="1:29" x14ac:dyDescent="0.3">
      <c r="A567" s="14" t="s">
        <v>271</v>
      </c>
      <c r="B567" s="42" t="s">
        <v>206</v>
      </c>
      <c r="C567" s="42" t="s">
        <v>228</v>
      </c>
      <c r="D567" s="42" t="s">
        <v>2830</v>
      </c>
      <c r="E567" s="60" t="s">
        <v>3233</v>
      </c>
      <c r="F567" s="60" t="s">
        <v>3234</v>
      </c>
      <c r="G567" s="48">
        <v>72</v>
      </c>
      <c r="H567" s="42" t="s">
        <v>3203</v>
      </c>
      <c r="I567" s="42" t="s">
        <v>3280</v>
      </c>
      <c r="J567" s="42"/>
      <c r="K567" s="42" t="s">
        <v>234</v>
      </c>
      <c r="L567" s="42" t="s">
        <v>337</v>
      </c>
      <c r="M567" s="45">
        <v>0</v>
      </c>
      <c r="N567" s="43">
        <v>100159739</v>
      </c>
      <c r="O567" s="15"/>
      <c r="P567" s="23">
        <v>10000</v>
      </c>
      <c r="Q567" s="24">
        <v>0</v>
      </c>
      <c r="R567" s="24">
        <v>0</v>
      </c>
      <c r="S567" s="25">
        <f t="shared" si="74"/>
        <v>10000</v>
      </c>
      <c r="T567" s="26">
        <f t="shared" si="75"/>
        <v>0</v>
      </c>
      <c r="U567" s="45">
        <v>0</v>
      </c>
      <c r="V567" s="24">
        <v>0</v>
      </c>
      <c r="W567" s="27">
        <f t="shared" si="72"/>
        <v>0</v>
      </c>
      <c r="X567" s="28">
        <f t="shared" si="76"/>
        <v>0</v>
      </c>
      <c r="Y567" s="17">
        <v>0</v>
      </c>
      <c r="Z567" s="152">
        <f t="shared" si="73"/>
        <v>0</v>
      </c>
      <c r="AA567" s="45">
        <v>0</v>
      </c>
      <c r="AB567" s="28">
        <f t="shared" si="77"/>
        <v>0</v>
      </c>
      <c r="AC567" s="15"/>
    </row>
    <row r="568" spans="1:29" x14ac:dyDescent="0.3">
      <c r="A568" s="14" t="s">
        <v>271</v>
      </c>
      <c r="B568" s="42" t="s">
        <v>206</v>
      </c>
      <c r="C568" s="42" t="s">
        <v>228</v>
      </c>
      <c r="D568" s="42" t="s">
        <v>229</v>
      </c>
      <c r="E568" s="60" t="s">
        <v>310</v>
      </c>
      <c r="F568" s="60" t="s">
        <v>310</v>
      </c>
      <c r="G568" s="48">
        <v>443</v>
      </c>
      <c r="H568" s="42" t="s">
        <v>3203</v>
      </c>
      <c r="I568" s="42" t="s">
        <v>3217</v>
      </c>
      <c r="J568" s="42"/>
      <c r="K568" s="42" t="s">
        <v>211</v>
      </c>
      <c r="L568" s="42" t="s">
        <v>337</v>
      </c>
      <c r="M568" s="45">
        <v>0</v>
      </c>
      <c r="N568" s="43" t="s">
        <v>3320</v>
      </c>
      <c r="O568" s="15"/>
      <c r="P568" s="23">
        <v>500</v>
      </c>
      <c r="Q568" s="24">
        <v>0</v>
      </c>
      <c r="R568" s="24">
        <v>0</v>
      </c>
      <c r="S568" s="25">
        <f t="shared" si="74"/>
        <v>500</v>
      </c>
      <c r="T568" s="26">
        <f t="shared" si="75"/>
        <v>0</v>
      </c>
      <c r="U568" s="45">
        <v>0</v>
      </c>
      <c r="V568" s="24">
        <v>0</v>
      </c>
      <c r="W568" s="27">
        <f t="shared" si="72"/>
        <v>0</v>
      </c>
      <c r="X568" s="28">
        <f t="shared" si="76"/>
        <v>0</v>
      </c>
      <c r="Y568" s="17">
        <v>0</v>
      </c>
      <c r="Z568" s="152">
        <f t="shared" si="73"/>
        <v>0</v>
      </c>
      <c r="AA568" s="45">
        <v>0</v>
      </c>
      <c r="AB568" s="28">
        <f t="shared" si="77"/>
        <v>0</v>
      </c>
      <c r="AC568" s="15"/>
    </row>
    <row r="569" spans="1:29" x14ac:dyDescent="0.3">
      <c r="A569" s="14" t="s">
        <v>271</v>
      </c>
      <c r="B569" s="42" t="s">
        <v>206</v>
      </c>
      <c r="C569" s="42" t="s">
        <v>228</v>
      </c>
      <c r="D569" s="42" t="s">
        <v>2830</v>
      </c>
      <c r="E569" s="60" t="s">
        <v>3321</v>
      </c>
      <c r="F569" s="60" t="s">
        <v>3321</v>
      </c>
      <c r="G569" s="48">
        <v>72</v>
      </c>
      <c r="H569" s="42" t="s">
        <v>3203</v>
      </c>
      <c r="I569" s="42" t="s">
        <v>3239</v>
      </c>
      <c r="J569" s="42"/>
      <c r="K569" s="42" t="s">
        <v>234</v>
      </c>
      <c r="L569" s="42" t="s">
        <v>337</v>
      </c>
      <c r="M569" s="45">
        <v>0</v>
      </c>
      <c r="N569" s="43">
        <v>600000916</v>
      </c>
      <c r="O569" s="15"/>
      <c r="P569" s="23">
        <v>210687.73999999883</v>
      </c>
      <c r="Q569" s="24">
        <v>0</v>
      </c>
      <c r="R569" s="24">
        <v>210687.73999999883</v>
      </c>
      <c r="S569" s="25">
        <f t="shared" si="74"/>
        <v>0</v>
      </c>
      <c r="T569" s="26">
        <f t="shared" si="75"/>
        <v>210687.73999999883</v>
      </c>
      <c r="U569" s="45">
        <v>0</v>
      </c>
      <c r="V569" s="24">
        <v>0</v>
      </c>
      <c r="W569" s="27">
        <f t="shared" si="72"/>
        <v>0</v>
      </c>
      <c r="X569" s="28">
        <f t="shared" si="76"/>
        <v>210687.73999999883</v>
      </c>
      <c r="Y569" s="17">
        <v>0</v>
      </c>
      <c r="Z569" s="152">
        <f t="shared" si="73"/>
        <v>0</v>
      </c>
      <c r="AA569" s="45">
        <v>0</v>
      </c>
      <c r="AB569" s="28">
        <f t="shared" si="77"/>
        <v>210687.73999999883</v>
      </c>
      <c r="AC569" s="15"/>
    </row>
    <row r="570" spans="1:29" x14ac:dyDescent="0.3">
      <c r="A570" s="14" t="s">
        <v>271</v>
      </c>
      <c r="B570" s="42" t="s">
        <v>206</v>
      </c>
      <c r="C570" s="42" t="s">
        <v>228</v>
      </c>
      <c r="D570" s="42" t="s">
        <v>235</v>
      </c>
      <c r="E570" s="60" t="s">
        <v>3322</v>
      </c>
      <c r="F570" s="60" t="s">
        <v>3322</v>
      </c>
      <c r="G570" s="48">
        <v>72</v>
      </c>
      <c r="H570" s="42" t="s">
        <v>3203</v>
      </c>
      <c r="I570" s="42" t="s">
        <v>3322</v>
      </c>
      <c r="J570" s="42"/>
      <c r="K570" s="42" t="s">
        <v>234</v>
      </c>
      <c r="L570" s="42" t="s">
        <v>337</v>
      </c>
      <c r="M570" s="45">
        <v>0</v>
      </c>
      <c r="N570" s="43">
        <v>600006077</v>
      </c>
      <c r="O570" s="15"/>
      <c r="P570" s="23">
        <v>1.8300000000599539</v>
      </c>
      <c r="Q570" s="24">
        <v>0</v>
      </c>
      <c r="R570" s="24">
        <v>0</v>
      </c>
      <c r="S570" s="25">
        <f t="shared" si="74"/>
        <v>1.8300000000599539</v>
      </c>
      <c r="T570" s="26">
        <f t="shared" si="75"/>
        <v>0</v>
      </c>
      <c r="U570" s="45">
        <v>1.7000000000000001E-2</v>
      </c>
      <c r="V570" s="24">
        <v>0</v>
      </c>
      <c r="W570" s="27">
        <f t="shared" si="72"/>
        <v>0</v>
      </c>
      <c r="X570" s="28">
        <f t="shared" si="76"/>
        <v>0</v>
      </c>
      <c r="Y570" s="17">
        <v>0</v>
      </c>
      <c r="Z570" s="152">
        <f t="shared" si="73"/>
        <v>0</v>
      </c>
      <c r="AA570" s="45">
        <v>0</v>
      </c>
      <c r="AB570" s="28">
        <f t="shared" si="77"/>
        <v>0</v>
      </c>
      <c r="AC570" s="15"/>
    </row>
    <row r="571" spans="1:29" x14ac:dyDescent="0.3">
      <c r="A571" s="14" t="s">
        <v>271</v>
      </c>
      <c r="B571" s="42" t="s">
        <v>206</v>
      </c>
      <c r="C571" s="42" t="s">
        <v>228</v>
      </c>
      <c r="D571" s="42" t="s">
        <v>235</v>
      </c>
      <c r="E571" s="60" t="s">
        <v>3323</v>
      </c>
      <c r="F571" s="60" t="s">
        <v>3323</v>
      </c>
      <c r="G571" s="48">
        <v>72</v>
      </c>
      <c r="H571" s="42" t="s">
        <v>3203</v>
      </c>
      <c r="I571" s="42" t="s">
        <v>3323</v>
      </c>
      <c r="J571" s="42"/>
      <c r="K571" s="42" t="s">
        <v>234</v>
      </c>
      <c r="L571" s="42" t="s">
        <v>337</v>
      </c>
      <c r="M571" s="45">
        <v>0</v>
      </c>
      <c r="N571" s="43">
        <v>600007657</v>
      </c>
      <c r="O571" s="15"/>
      <c r="P571" s="23">
        <v>157728.05999999994</v>
      </c>
      <c r="Q571" s="24">
        <v>0</v>
      </c>
      <c r="R571" s="24">
        <v>0</v>
      </c>
      <c r="S571" s="25">
        <f t="shared" si="74"/>
        <v>157728.05999999994</v>
      </c>
      <c r="T571" s="26">
        <f t="shared" si="75"/>
        <v>0</v>
      </c>
      <c r="U571" s="45">
        <v>0</v>
      </c>
      <c r="V571" s="24">
        <v>0</v>
      </c>
      <c r="W571" s="27">
        <f t="shared" si="72"/>
        <v>0</v>
      </c>
      <c r="X571" s="28">
        <f t="shared" si="76"/>
        <v>0</v>
      </c>
      <c r="Y571" s="17">
        <v>0</v>
      </c>
      <c r="Z571" s="152">
        <f t="shared" si="73"/>
        <v>0</v>
      </c>
      <c r="AA571" s="45">
        <v>0</v>
      </c>
      <c r="AB571" s="28">
        <f t="shared" si="77"/>
        <v>0</v>
      </c>
      <c r="AC571" s="15"/>
    </row>
    <row r="572" spans="1:29" x14ac:dyDescent="0.3">
      <c r="A572" s="14" t="s">
        <v>271</v>
      </c>
      <c r="B572" s="42" t="s">
        <v>206</v>
      </c>
      <c r="C572" s="42" t="s">
        <v>228</v>
      </c>
      <c r="D572" s="42" t="s">
        <v>235</v>
      </c>
      <c r="E572" s="60" t="s">
        <v>3324</v>
      </c>
      <c r="F572" s="60" t="s">
        <v>3324</v>
      </c>
      <c r="G572" s="48">
        <v>72</v>
      </c>
      <c r="H572" s="42" t="s">
        <v>3203</v>
      </c>
      <c r="I572" s="42" t="s">
        <v>3325</v>
      </c>
      <c r="J572" s="42"/>
      <c r="K572" s="42" t="s">
        <v>234</v>
      </c>
      <c r="L572" s="42" t="s">
        <v>337</v>
      </c>
      <c r="M572" s="45">
        <v>0</v>
      </c>
      <c r="N572" s="43">
        <v>600007541</v>
      </c>
      <c r="O572" s="15"/>
      <c r="P572" s="23">
        <v>1.8799999999991996</v>
      </c>
      <c r="Q572" s="24">
        <v>0</v>
      </c>
      <c r="R572" s="24">
        <v>0</v>
      </c>
      <c r="S572" s="25">
        <f t="shared" si="74"/>
        <v>1.8799999999991996</v>
      </c>
      <c r="T572" s="26">
        <f t="shared" si="75"/>
        <v>0</v>
      </c>
      <c r="U572" s="45">
        <v>0</v>
      </c>
      <c r="V572" s="24">
        <v>0</v>
      </c>
      <c r="W572" s="27">
        <f t="shared" si="72"/>
        <v>0</v>
      </c>
      <c r="X572" s="28">
        <f t="shared" si="76"/>
        <v>0</v>
      </c>
      <c r="Y572" s="17">
        <v>0</v>
      </c>
      <c r="Z572" s="152">
        <f t="shared" si="73"/>
        <v>0</v>
      </c>
      <c r="AA572" s="45">
        <v>0</v>
      </c>
      <c r="AB572" s="28">
        <f t="shared" si="77"/>
        <v>0</v>
      </c>
      <c r="AC572" s="15"/>
    </row>
    <row r="573" spans="1:29" x14ac:dyDescent="0.3">
      <c r="A573" s="14" t="s">
        <v>3232</v>
      </c>
      <c r="B573" s="42" t="s">
        <v>206</v>
      </c>
      <c r="C573" s="42" t="s">
        <v>228</v>
      </c>
      <c r="D573" s="42" t="s">
        <v>235</v>
      </c>
      <c r="E573" s="60" t="s">
        <v>3326</v>
      </c>
      <c r="F573" s="60" t="s">
        <v>3326</v>
      </c>
      <c r="G573" s="48">
        <v>72</v>
      </c>
      <c r="H573" s="42" t="s">
        <v>3203</v>
      </c>
      <c r="I573" s="42" t="s">
        <v>3327</v>
      </c>
      <c r="J573" s="42"/>
      <c r="K573" s="42" t="s">
        <v>234</v>
      </c>
      <c r="L573" s="42" t="s">
        <v>337</v>
      </c>
      <c r="M573" s="45">
        <v>0</v>
      </c>
      <c r="N573" s="43">
        <v>900008698</v>
      </c>
      <c r="O573" s="15"/>
      <c r="P573" s="23">
        <v>728</v>
      </c>
      <c r="Q573" s="24">
        <v>0</v>
      </c>
      <c r="R573" s="24">
        <v>0</v>
      </c>
      <c r="S573" s="25">
        <f t="shared" si="74"/>
        <v>728</v>
      </c>
      <c r="T573" s="26">
        <f t="shared" si="75"/>
        <v>0</v>
      </c>
      <c r="U573" s="45">
        <v>0</v>
      </c>
      <c r="V573" s="24">
        <v>0</v>
      </c>
      <c r="W573" s="27">
        <f t="shared" si="72"/>
        <v>0</v>
      </c>
      <c r="X573" s="28">
        <f t="shared" si="76"/>
        <v>0</v>
      </c>
      <c r="Y573" s="17">
        <v>0</v>
      </c>
      <c r="Z573" s="152">
        <f t="shared" si="73"/>
        <v>0</v>
      </c>
      <c r="AA573" s="45">
        <v>0</v>
      </c>
      <c r="AB573" s="28">
        <f t="shared" si="77"/>
        <v>0</v>
      </c>
      <c r="AC573" s="15"/>
    </row>
    <row r="574" spans="1:29" x14ac:dyDescent="0.3">
      <c r="A574" s="14" t="s">
        <v>271</v>
      </c>
      <c r="B574" s="42" t="s">
        <v>206</v>
      </c>
      <c r="C574" s="42" t="s">
        <v>228</v>
      </c>
      <c r="D574" s="42" t="s">
        <v>2889</v>
      </c>
      <c r="E574" s="60" t="s">
        <v>3328</v>
      </c>
      <c r="F574" s="60" t="s">
        <v>3328</v>
      </c>
      <c r="G574" s="48">
        <v>72</v>
      </c>
      <c r="H574" s="42" t="s">
        <v>3203</v>
      </c>
      <c r="I574" s="42" t="s">
        <v>3329</v>
      </c>
      <c r="J574" s="42"/>
      <c r="K574" s="42" t="s">
        <v>234</v>
      </c>
      <c r="L574" s="42" t="s">
        <v>337</v>
      </c>
      <c r="M574" s="45">
        <v>0</v>
      </c>
      <c r="N574" s="43">
        <v>900008466</v>
      </c>
      <c r="O574" s="15"/>
      <c r="P574" s="23">
        <v>1250.81</v>
      </c>
      <c r="Q574" s="24">
        <v>0</v>
      </c>
      <c r="R574" s="24">
        <v>0</v>
      </c>
      <c r="S574" s="25">
        <f t="shared" si="74"/>
        <v>1250.81</v>
      </c>
      <c r="T574" s="26">
        <f t="shared" si="75"/>
        <v>0</v>
      </c>
      <c r="U574" s="45">
        <v>0</v>
      </c>
      <c r="V574" s="24">
        <v>0</v>
      </c>
      <c r="W574" s="27">
        <f t="shared" si="72"/>
        <v>0</v>
      </c>
      <c r="X574" s="28">
        <f t="shared" si="76"/>
        <v>0</v>
      </c>
      <c r="Y574" s="17">
        <v>0</v>
      </c>
      <c r="Z574" s="152">
        <f t="shared" si="73"/>
        <v>0</v>
      </c>
      <c r="AA574" s="45">
        <v>0</v>
      </c>
      <c r="AB574" s="28">
        <f t="shared" si="77"/>
        <v>0</v>
      </c>
      <c r="AC574" s="15"/>
    </row>
    <row r="575" spans="1:29" x14ac:dyDescent="0.3">
      <c r="A575" s="14" t="s">
        <v>271</v>
      </c>
      <c r="B575" s="42" t="s">
        <v>206</v>
      </c>
      <c r="C575" s="42" t="s">
        <v>207</v>
      </c>
      <c r="D575" s="42" t="s">
        <v>208</v>
      </c>
      <c r="E575" s="60" t="s">
        <v>3330</v>
      </c>
      <c r="F575" s="60" t="s">
        <v>3330</v>
      </c>
      <c r="G575" s="48">
        <v>72</v>
      </c>
      <c r="H575" s="42" t="s">
        <v>3203</v>
      </c>
      <c r="I575" s="42" t="s">
        <v>3331</v>
      </c>
      <c r="J575" s="42"/>
      <c r="K575" s="42" t="s">
        <v>234</v>
      </c>
      <c r="L575" s="42" t="s">
        <v>337</v>
      </c>
      <c r="M575" s="45">
        <v>0</v>
      </c>
      <c r="N575" s="43">
        <v>900008108</v>
      </c>
      <c r="O575" s="15"/>
      <c r="P575" s="23">
        <v>-7944.6</v>
      </c>
      <c r="Q575" s="24">
        <v>0</v>
      </c>
      <c r="R575" s="24">
        <v>0</v>
      </c>
      <c r="S575" s="25">
        <f t="shared" si="74"/>
        <v>-7944.6</v>
      </c>
      <c r="T575" s="26">
        <f t="shared" si="75"/>
        <v>0</v>
      </c>
      <c r="U575" s="45">
        <v>0</v>
      </c>
      <c r="V575" s="24">
        <v>0</v>
      </c>
      <c r="W575" s="27">
        <f t="shared" si="72"/>
        <v>0</v>
      </c>
      <c r="X575" s="28">
        <f t="shared" si="76"/>
        <v>0</v>
      </c>
      <c r="Y575" s="17">
        <v>0</v>
      </c>
      <c r="Z575" s="152">
        <f t="shared" si="73"/>
        <v>0</v>
      </c>
      <c r="AA575" s="45">
        <v>0</v>
      </c>
      <c r="AB575" s="28">
        <f t="shared" si="77"/>
        <v>0</v>
      </c>
      <c r="AC575" s="15"/>
    </row>
    <row r="576" spans="1:29" x14ac:dyDescent="0.3">
      <c r="A576" s="14" t="s">
        <v>271</v>
      </c>
      <c r="B576" s="42" t="s">
        <v>206</v>
      </c>
      <c r="C576" s="42" t="s">
        <v>207</v>
      </c>
      <c r="D576" s="42" t="s">
        <v>208</v>
      </c>
      <c r="E576" s="60" t="s">
        <v>3332</v>
      </c>
      <c r="F576" s="60" t="s">
        <v>3333</v>
      </c>
      <c r="G576" s="48">
        <v>72</v>
      </c>
      <c r="H576" s="42" t="s">
        <v>3203</v>
      </c>
      <c r="I576" s="42" t="s">
        <v>3334</v>
      </c>
      <c r="J576" s="42"/>
      <c r="K576" s="42" t="s">
        <v>234</v>
      </c>
      <c r="L576" s="42" t="s">
        <v>337</v>
      </c>
      <c r="M576" s="45">
        <v>0</v>
      </c>
      <c r="N576" s="43">
        <v>600007680</v>
      </c>
      <c r="O576" s="15"/>
      <c r="P576" s="23">
        <v>24023.960000000003</v>
      </c>
      <c r="Q576" s="24">
        <v>0</v>
      </c>
      <c r="R576" s="24">
        <v>0</v>
      </c>
      <c r="S576" s="25">
        <f t="shared" si="74"/>
        <v>24023.960000000003</v>
      </c>
      <c r="T576" s="26">
        <f t="shared" si="75"/>
        <v>0</v>
      </c>
      <c r="U576" s="45">
        <v>0</v>
      </c>
      <c r="V576" s="24">
        <v>0</v>
      </c>
      <c r="W576" s="27">
        <f t="shared" si="72"/>
        <v>0</v>
      </c>
      <c r="X576" s="28">
        <f t="shared" si="76"/>
        <v>0</v>
      </c>
      <c r="Y576" s="17">
        <v>0</v>
      </c>
      <c r="Z576" s="152">
        <f t="shared" si="73"/>
        <v>0</v>
      </c>
      <c r="AA576" s="45">
        <v>0</v>
      </c>
      <c r="AB576" s="28">
        <f t="shared" si="77"/>
        <v>0</v>
      </c>
      <c r="AC576" s="15"/>
    </row>
    <row r="577" spans="1:29" x14ac:dyDescent="0.3">
      <c r="A577" s="14" t="s">
        <v>271</v>
      </c>
      <c r="B577" s="42" t="s">
        <v>206</v>
      </c>
      <c r="C577" s="42" t="s">
        <v>228</v>
      </c>
      <c r="D577" s="42" t="s">
        <v>235</v>
      </c>
      <c r="E577" s="60" t="s">
        <v>3335</v>
      </c>
      <c r="F577" s="60" t="s">
        <v>3335</v>
      </c>
      <c r="G577" s="48">
        <v>72</v>
      </c>
      <c r="H577" s="42" t="s">
        <v>3203</v>
      </c>
      <c r="I577" s="42" t="s">
        <v>3336</v>
      </c>
      <c r="J577" s="42"/>
      <c r="K577" s="42" t="s">
        <v>234</v>
      </c>
      <c r="L577" s="42" t="s">
        <v>337</v>
      </c>
      <c r="M577" s="45">
        <v>0</v>
      </c>
      <c r="N577" s="43">
        <v>600007837</v>
      </c>
      <c r="O577" s="15"/>
      <c r="P577" s="23">
        <v>176.05999999999972</v>
      </c>
      <c r="Q577" s="24">
        <v>0</v>
      </c>
      <c r="R577" s="24">
        <v>13</v>
      </c>
      <c r="S577" s="25">
        <f t="shared" si="74"/>
        <v>163.05999999999972</v>
      </c>
      <c r="T577" s="26">
        <f t="shared" si="75"/>
        <v>13</v>
      </c>
      <c r="U577" s="45">
        <v>0</v>
      </c>
      <c r="V577" s="24">
        <v>0</v>
      </c>
      <c r="W577" s="27">
        <f t="shared" si="72"/>
        <v>0</v>
      </c>
      <c r="X577" s="28">
        <f t="shared" si="76"/>
        <v>13</v>
      </c>
      <c r="Y577" s="17">
        <v>0</v>
      </c>
      <c r="Z577" s="152">
        <f t="shared" si="73"/>
        <v>0</v>
      </c>
      <c r="AA577" s="45">
        <v>0</v>
      </c>
      <c r="AB577" s="28">
        <f t="shared" si="77"/>
        <v>13</v>
      </c>
      <c r="AC577" s="15"/>
    </row>
    <row r="578" spans="1:29" x14ac:dyDescent="0.3">
      <c r="A578" s="14" t="s">
        <v>271</v>
      </c>
      <c r="B578" s="42" t="s">
        <v>206</v>
      </c>
      <c r="C578" s="42" t="s">
        <v>228</v>
      </c>
      <c r="D578" s="42" t="s">
        <v>229</v>
      </c>
      <c r="E578" s="60" t="s">
        <v>3337</v>
      </c>
      <c r="F578" s="60" t="s">
        <v>3337</v>
      </c>
      <c r="G578" s="48">
        <v>72</v>
      </c>
      <c r="H578" s="42" t="s">
        <v>3203</v>
      </c>
      <c r="I578" s="42" t="s">
        <v>3337</v>
      </c>
      <c r="J578" s="42"/>
      <c r="K578" s="42" t="s">
        <v>234</v>
      </c>
      <c r="L578" s="42" t="s">
        <v>337</v>
      </c>
      <c r="M578" s="45">
        <v>0</v>
      </c>
      <c r="N578" s="43">
        <v>600005695</v>
      </c>
      <c r="O578" s="15"/>
      <c r="P578" s="23">
        <v>0.3000000000001819</v>
      </c>
      <c r="Q578" s="24">
        <v>0</v>
      </c>
      <c r="R578" s="24">
        <v>0</v>
      </c>
      <c r="S578" s="25">
        <f t="shared" si="74"/>
        <v>0.3000000000001819</v>
      </c>
      <c r="T578" s="26">
        <f t="shared" si="75"/>
        <v>0</v>
      </c>
      <c r="U578" s="45">
        <v>0</v>
      </c>
      <c r="V578" s="24">
        <v>0</v>
      </c>
      <c r="W578" s="27">
        <f t="shared" si="72"/>
        <v>0</v>
      </c>
      <c r="X578" s="28">
        <f t="shared" si="76"/>
        <v>0</v>
      </c>
      <c r="Y578" s="17">
        <v>0</v>
      </c>
      <c r="Z578" s="152">
        <f t="shared" si="73"/>
        <v>0</v>
      </c>
      <c r="AA578" s="45">
        <v>0</v>
      </c>
      <c r="AB578" s="28">
        <f t="shared" si="77"/>
        <v>0</v>
      </c>
      <c r="AC578" s="15"/>
    </row>
    <row r="579" spans="1:29" x14ac:dyDescent="0.3">
      <c r="A579" s="14" t="s">
        <v>271</v>
      </c>
      <c r="B579" s="42" t="s">
        <v>206</v>
      </c>
      <c r="C579" s="42" t="s">
        <v>228</v>
      </c>
      <c r="D579" s="42" t="s">
        <v>229</v>
      </c>
      <c r="E579" s="60" t="s">
        <v>3338</v>
      </c>
      <c r="F579" s="60" t="s">
        <v>3338</v>
      </c>
      <c r="G579" s="48">
        <v>72</v>
      </c>
      <c r="H579" s="42" t="s">
        <v>3203</v>
      </c>
      <c r="I579" s="42" t="s">
        <v>3339</v>
      </c>
      <c r="J579" s="42"/>
      <c r="K579" s="42" t="s">
        <v>234</v>
      </c>
      <c r="L579" s="42" t="s">
        <v>337</v>
      </c>
      <c r="M579" s="45">
        <v>0</v>
      </c>
      <c r="N579" s="43">
        <v>400002281</v>
      </c>
      <c r="O579" s="15"/>
      <c r="P579" s="23">
        <v>6774.6300000000065</v>
      </c>
      <c r="Q579" s="24">
        <v>0</v>
      </c>
      <c r="R579" s="24">
        <v>0</v>
      </c>
      <c r="S579" s="25">
        <f t="shared" si="74"/>
        <v>6774.6300000000065</v>
      </c>
      <c r="T579" s="26">
        <f t="shared" si="75"/>
        <v>0</v>
      </c>
      <c r="U579" s="45">
        <v>0</v>
      </c>
      <c r="V579" s="24">
        <v>0</v>
      </c>
      <c r="W579" s="27">
        <f t="shared" si="72"/>
        <v>0</v>
      </c>
      <c r="X579" s="28">
        <f t="shared" si="76"/>
        <v>0</v>
      </c>
      <c r="Y579" s="17">
        <v>0</v>
      </c>
      <c r="Z579" s="152">
        <f t="shared" si="73"/>
        <v>0</v>
      </c>
      <c r="AA579" s="45">
        <v>0</v>
      </c>
      <c r="AB579" s="28">
        <f t="shared" si="77"/>
        <v>0</v>
      </c>
      <c r="AC579" s="15"/>
    </row>
    <row r="580" spans="1:29" x14ac:dyDescent="0.3">
      <c r="A580" s="14" t="s">
        <v>271</v>
      </c>
      <c r="B580" s="42" t="s">
        <v>206</v>
      </c>
      <c r="C580" s="42" t="s">
        <v>228</v>
      </c>
      <c r="D580" s="42" t="s">
        <v>229</v>
      </c>
      <c r="E580" s="60" t="s">
        <v>3340</v>
      </c>
      <c r="F580" s="60" t="s">
        <v>3340</v>
      </c>
      <c r="G580" s="48">
        <v>72</v>
      </c>
      <c r="H580" s="42" t="s">
        <v>3203</v>
      </c>
      <c r="I580" s="42" t="s">
        <v>3341</v>
      </c>
      <c r="J580" s="42"/>
      <c r="K580" s="42" t="s">
        <v>234</v>
      </c>
      <c r="L580" s="42" t="s">
        <v>337</v>
      </c>
      <c r="M580" s="45">
        <v>0</v>
      </c>
      <c r="N580" s="43">
        <v>900007971</v>
      </c>
      <c r="O580" s="15"/>
      <c r="P580" s="23">
        <v>2</v>
      </c>
      <c r="Q580" s="24">
        <v>0</v>
      </c>
      <c r="R580" s="24">
        <v>0</v>
      </c>
      <c r="S580" s="25">
        <f t="shared" si="74"/>
        <v>2</v>
      </c>
      <c r="T580" s="26">
        <f t="shared" si="75"/>
        <v>0</v>
      </c>
      <c r="U580" s="45">
        <v>0</v>
      </c>
      <c r="V580" s="24">
        <v>0</v>
      </c>
      <c r="W580" s="27">
        <f t="shared" ref="W580:W643" si="78">IF(L580="返现",T580*M580,R580-T580)</f>
        <v>0</v>
      </c>
      <c r="X580" s="28">
        <f t="shared" si="76"/>
        <v>0</v>
      </c>
      <c r="Y580" s="17">
        <v>0</v>
      </c>
      <c r="Z580" s="152">
        <f t="shared" ref="Z580:Z643" si="79">X580*Y580</f>
        <v>0</v>
      </c>
      <c r="AA580" s="45">
        <v>0</v>
      </c>
      <c r="AB580" s="28">
        <f t="shared" si="77"/>
        <v>0</v>
      </c>
      <c r="AC580" s="15"/>
    </row>
    <row r="581" spans="1:29" x14ac:dyDescent="0.3">
      <c r="A581" s="14" t="s">
        <v>271</v>
      </c>
      <c r="B581" s="42" t="s">
        <v>206</v>
      </c>
      <c r="C581" s="42" t="s">
        <v>228</v>
      </c>
      <c r="D581" s="42" t="s">
        <v>229</v>
      </c>
      <c r="E581" s="60" t="s">
        <v>3340</v>
      </c>
      <c r="F581" s="60" t="s">
        <v>3340</v>
      </c>
      <c r="G581" s="48">
        <v>72</v>
      </c>
      <c r="H581" s="42" t="s">
        <v>3203</v>
      </c>
      <c r="I581" s="42" t="s">
        <v>3342</v>
      </c>
      <c r="J581" s="42"/>
      <c r="K581" s="42" t="s">
        <v>234</v>
      </c>
      <c r="L581" s="42" t="s">
        <v>337</v>
      </c>
      <c r="M581" s="45">
        <v>0</v>
      </c>
      <c r="N581" s="43">
        <v>600007814</v>
      </c>
      <c r="O581" s="15"/>
      <c r="P581" s="23">
        <v>4.2000000000002728</v>
      </c>
      <c r="Q581" s="24">
        <v>0</v>
      </c>
      <c r="R581" s="24">
        <v>0</v>
      </c>
      <c r="S581" s="25">
        <f t="shared" ref="S581:S644" si="80">P581+Q581-R581</f>
        <v>4.2000000000002728</v>
      </c>
      <c r="T581" s="26">
        <f t="shared" ref="T581:T644" si="81">IF(L581="折扣",R581/(1+AA581)*M581,IF(L581="返现",R581/(1+AA581),R581/(1+M581+AA581)))</f>
        <v>0</v>
      </c>
      <c r="U581" s="45">
        <v>0</v>
      </c>
      <c r="V581" s="24">
        <v>0</v>
      </c>
      <c r="W581" s="27">
        <f t="shared" si="78"/>
        <v>0</v>
      </c>
      <c r="X581" s="28">
        <f t="shared" si="76"/>
        <v>0</v>
      </c>
      <c r="Y581" s="17">
        <v>0</v>
      </c>
      <c r="Z581" s="152">
        <f t="shared" si="79"/>
        <v>0</v>
      </c>
      <c r="AA581" s="45">
        <v>0</v>
      </c>
      <c r="AB581" s="28">
        <f t="shared" si="77"/>
        <v>0</v>
      </c>
      <c r="AC581" s="15"/>
    </row>
    <row r="582" spans="1:29" x14ac:dyDescent="0.3">
      <c r="A582" s="14" t="s">
        <v>271</v>
      </c>
      <c r="B582" s="42" t="s">
        <v>206</v>
      </c>
      <c r="C582" s="42" t="s">
        <v>228</v>
      </c>
      <c r="D582" s="42" t="s">
        <v>330</v>
      </c>
      <c r="E582" s="60" t="s">
        <v>3343</v>
      </c>
      <c r="F582" s="60" t="s">
        <v>3343</v>
      </c>
      <c r="G582" s="48">
        <v>72</v>
      </c>
      <c r="H582" s="42" t="s">
        <v>3203</v>
      </c>
      <c r="I582" s="42" t="s">
        <v>3343</v>
      </c>
      <c r="J582" s="42"/>
      <c r="K582" s="42" t="s">
        <v>234</v>
      </c>
      <c r="L582" s="42" t="s">
        <v>337</v>
      </c>
      <c r="M582" s="45">
        <v>0</v>
      </c>
      <c r="N582" s="43">
        <v>600007767</v>
      </c>
      <c r="O582" s="15"/>
      <c r="P582" s="23">
        <v>12.599999999999461</v>
      </c>
      <c r="Q582" s="24">
        <v>0</v>
      </c>
      <c r="R582" s="24">
        <v>0</v>
      </c>
      <c r="S582" s="25">
        <f t="shared" si="80"/>
        <v>12.599999999999461</v>
      </c>
      <c r="T582" s="26">
        <f t="shared" si="81"/>
        <v>0</v>
      </c>
      <c r="U582" s="45">
        <v>0</v>
      </c>
      <c r="V582" s="24">
        <v>0</v>
      </c>
      <c r="W582" s="27">
        <f t="shared" si="78"/>
        <v>0</v>
      </c>
      <c r="X582" s="28">
        <f t="shared" si="76"/>
        <v>0</v>
      </c>
      <c r="Y582" s="17">
        <v>0</v>
      </c>
      <c r="Z582" s="152">
        <f t="shared" si="79"/>
        <v>0</v>
      </c>
      <c r="AA582" s="45">
        <v>0</v>
      </c>
      <c r="AB582" s="28">
        <f t="shared" si="77"/>
        <v>0</v>
      </c>
      <c r="AC582" s="15"/>
    </row>
    <row r="583" spans="1:29" x14ac:dyDescent="0.3">
      <c r="A583" s="14" t="s">
        <v>271</v>
      </c>
      <c r="B583" s="42" t="s">
        <v>206</v>
      </c>
      <c r="C583" s="42" t="s">
        <v>228</v>
      </c>
      <c r="D583" s="42" t="s">
        <v>229</v>
      </c>
      <c r="E583" s="60" t="s">
        <v>2980</v>
      </c>
      <c r="F583" s="60" t="s">
        <v>2937</v>
      </c>
      <c r="G583" s="48">
        <v>72</v>
      </c>
      <c r="H583" s="42" t="s">
        <v>3203</v>
      </c>
      <c r="I583" s="42" t="s">
        <v>3344</v>
      </c>
      <c r="J583" s="42"/>
      <c r="K583" s="42" t="s">
        <v>234</v>
      </c>
      <c r="L583" s="42" t="s">
        <v>337</v>
      </c>
      <c r="M583" s="45">
        <v>0</v>
      </c>
      <c r="N583" s="43">
        <v>600005842</v>
      </c>
      <c r="O583" s="15"/>
      <c r="P583" s="23">
        <v>8925.1700000000037</v>
      </c>
      <c r="Q583" s="24">
        <v>0</v>
      </c>
      <c r="R583" s="24">
        <v>0</v>
      </c>
      <c r="S583" s="25">
        <f t="shared" si="80"/>
        <v>8925.1700000000037</v>
      </c>
      <c r="T583" s="26">
        <f t="shared" si="81"/>
        <v>0</v>
      </c>
      <c r="U583" s="45">
        <v>0</v>
      </c>
      <c r="V583" s="24">
        <v>0</v>
      </c>
      <c r="W583" s="27">
        <f t="shared" si="78"/>
        <v>0</v>
      </c>
      <c r="X583" s="28">
        <f t="shared" si="76"/>
        <v>0</v>
      </c>
      <c r="Y583" s="17">
        <v>0</v>
      </c>
      <c r="Z583" s="152">
        <f t="shared" si="79"/>
        <v>0</v>
      </c>
      <c r="AA583" s="45">
        <v>0</v>
      </c>
      <c r="AB583" s="28">
        <f t="shared" si="77"/>
        <v>0</v>
      </c>
      <c r="AC583" s="15"/>
    </row>
    <row r="584" spans="1:29" x14ac:dyDescent="0.3">
      <c r="A584" s="14" t="s">
        <v>271</v>
      </c>
      <c r="B584" s="42" t="s">
        <v>206</v>
      </c>
      <c r="C584" s="42" t="s">
        <v>228</v>
      </c>
      <c r="D584" s="42" t="s">
        <v>246</v>
      </c>
      <c r="E584" s="60" t="s">
        <v>3345</v>
      </c>
      <c r="F584" s="60" t="s">
        <v>3345</v>
      </c>
      <c r="G584" s="48">
        <v>72</v>
      </c>
      <c r="H584" s="42" t="s">
        <v>3203</v>
      </c>
      <c r="I584" s="42" t="s">
        <v>3346</v>
      </c>
      <c r="J584" s="42"/>
      <c r="K584" s="42" t="s">
        <v>234</v>
      </c>
      <c r="L584" s="42" t="s">
        <v>337</v>
      </c>
      <c r="M584" s="45">
        <v>0</v>
      </c>
      <c r="N584" s="43">
        <v>600007582</v>
      </c>
      <c r="O584" s="15"/>
      <c r="P584" s="23">
        <v>1</v>
      </c>
      <c r="Q584" s="24">
        <v>0</v>
      </c>
      <c r="R584" s="24">
        <v>0</v>
      </c>
      <c r="S584" s="25">
        <f t="shared" si="80"/>
        <v>1</v>
      </c>
      <c r="T584" s="26">
        <f t="shared" si="81"/>
        <v>0</v>
      </c>
      <c r="U584" s="45">
        <v>0.02</v>
      </c>
      <c r="V584" s="24">
        <v>0</v>
      </c>
      <c r="W584" s="27">
        <f t="shared" si="78"/>
        <v>0</v>
      </c>
      <c r="X584" s="28">
        <f t="shared" si="76"/>
        <v>0</v>
      </c>
      <c r="Y584" s="17">
        <v>0</v>
      </c>
      <c r="Z584" s="152">
        <f t="shared" si="79"/>
        <v>0</v>
      </c>
      <c r="AA584" s="45">
        <v>0</v>
      </c>
      <c r="AB584" s="28">
        <f t="shared" si="77"/>
        <v>0</v>
      </c>
      <c r="AC584" s="15"/>
    </row>
    <row r="585" spans="1:29" x14ac:dyDescent="0.3">
      <c r="A585" s="14" t="s">
        <v>271</v>
      </c>
      <c r="B585" s="42" t="s">
        <v>206</v>
      </c>
      <c r="C585" s="42" t="s">
        <v>228</v>
      </c>
      <c r="D585" s="42" t="s">
        <v>246</v>
      </c>
      <c r="E585" s="60" t="s">
        <v>3347</v>
      </c>
      <c r="F585" s="60" t="s">
        <v>3347</v>
      </c>
      <c r="G585" s="48">
        <v>72</v>
      </c>
      <c r="H585" s="42" t="s">
        <v>3203</v>
      </c>
      <c r="I585" s="42" t="s">
        <v>3347</v>
      </c>
      <c r="J585" s="42"/>
      <c r="K585" s="42" t="s">
        <v>234</v>
      </c>
      <c r="L585" s="42" t="s">
        <v>337</v>
      </c>
      <c r="M585" s="45">
        <v>0</v>
      </c>
      <c r="N585" s="43">
        <v>600006130</v>
      </c>
      <c r="O585" s="15"/>
      <c r="P585" s="23">
        <v>186.0099999999984</v>
      </c>
      <c r="Q585" s="24">
        <v>0</v>
      </c>
      <c r="R585" s="24">
        <v>0</v>
      </c>
      <c r="S585" s="25">
        <f t="shared" si="80"/>
        <v>186.0099999999984</v>
      </c>
      <c r="T585" s="26">
        <f t="shared" si="81"/>
        <v>0</v>
      </c>
      <c r="U585" s="45">
        <v>0</v>
      </c>
      <c r="V585" s="24">
        <v>0</v>
      </c>
      <c r="W585" s="27">
        <f t="shared" si="78"/>
        <v>0</v>
      </c>
      <c r="X585" s="28">
        <f t="shared" si="76"/>
        <v>0</v>
      </c>
      <c r="Y585" s="17">
        <v>0</v>
      </c>
      <c r="Z585" s="152">
        <f t="shared" si="79"/>
        <v>0</v>
      </c>
      <c r="AA585" s="45">
        <v>0</v>
      </c>
      <c r="AB585" s="28">
        <f t="shared" si="77"/>
        <v>0</v>
      </c>
      <c r="AC585" s="15"/>
    </row>
    <row r="586" spans="1:29" x14ac:dyDescent="0.3">
      <c r="A586" s="14" t="s">
        <v>3232</v>
      </c>
      <c r="B586" s="42" t="s">
        <v>206</v>
      </c>
      <c r="C586" s="42" t="s">
        <v>228</v>
      </c>
      <c r="D586" s="42" t="s">
        <v>229</v>
      </c>
      <c r="E586" s="60" t="s">
        <v>3348</v>
      </c>
      <c r="F586" s="60" t="s">
        <v>3348</v>
      </c>
      <c r="G586" s="48">
        <v>72</v>
      </c>
      <c r="H586" s="42" t="s">
        <v>3203</v>
      </c>
      <c r="I586" s="42" t="s">
        <v>3349</v>
      </c>
      <c r="J586" s="42"/>
      <c r="K586" s="42" t="s">
        <v>234</v>
      </c>
      <c r="L586" s="42" t="s">
        <v>337</v>
      </c>
      <c r="M586" s="45">
        <v>0</v>
      </c>
      <c r="N586" s="43">
        <v>600006534</v>
      </c>
      <c r="O586" s="15"/>
      <c r="P586" s="23">
        <v>7.3900000000057844</v>
      </c>
      <c r="Q586" s="24">
        <v>0</v>
      </c>
      <c r="R586" s="24">
        <v>0</v>
      </c>
      <c r="S586" s="25">
        <f t="shared" si="80"/>
        <v>7.3900000000057844</v>
      </c>
      <c r="T586" s="26">
        <f t="shared" si="81"/>
        <v>0</v>
      </c>
      <c r="U586" s="45">
        <v>0.03</v>
      </c>
      <c r="V586" s="24">
        <v>0</v>
      </c>
      <c r="W586" s="27">
        <f t="shared" si="78"/>
        <v>0</v>
      </c>
      <c r="X586" s="28">
        <f t="shared" si="76"/>
        <v>0</v>
      </c>
      <c r="Y586" s="17">
        <v>0</v>
      </c>
      <c r="Z586" s="152">
        <f t="shared" si="79"/>
        <v>0</v>
      </c>
      <c r="AA586" s="45">
        <v>0</v>
      </c>
      <c r="AB586" s="28">
        <f t="shared" si="77"/>
        <v>0</v>
      </c>
      <c r="AC586" s="15"/>
    </row>
    <row r="587" spans="1:29" x14ac:dyDescent="0.3">
      <c r="A587" s="14" t="s">
        <v>271</v>
      </c>
      <c r="B587" s="42" t="s">
        <v>206</v>
      </c>
      <c r="C587" s="42" t="s">
        <v>228</v>
      </c>
      <c r="D587" s="42" t="s">
        <v>2830</v>
      </c>
      <c r="E587" s="60" t="s">
        <v>3350</v>
      </c>
      <c r="F587" s="60" t="s">
        <v>3350</v>
      </c>
      <c r="G587" s="48">
        <v>72</v>
      </c>
      <c r="H587" s="42" t="s">
        <v>3203</v>
      </c>
      <c r="I587" s="42" t="s">
        <v>3350</v>
      </c>
      <c r="J587" s="42"/>
      <c r="K587" s="42" t="s">
        <v>234</v>
      </c>
      <c r="L587" s="42" t="s">
        <v>337</v>
      </c>
      <c r="M587" s="45">
        <v>0</v>
      </c>
      <c r="N587" s="43">
        <v>600006793</v>
      </c>
      <c r="O587" s="15"/>
      <c r="P587" s="23">
        <v>13270.93</v>
      </c>
      <c r="Q587" s="24">
        <v>0</v>
      </c>
      <c r="R587" s="24">
        <v>0</v>
      </c>
      <c r="S587" s="25">
        <f t="shared" si="80"/>
        <v>13270.93</v>
      </c>
      <c r="T587" s="26">
        <f t="shared" si="81"/>
        <v>0</v>
      </c>
      <c r="U587" s="45">
        <v>0</v>
      </c>
      <c r="V587" s="24">
        <v>0</v>
      </c>
      <c r="W587" s="27">
        <f t="shared" si="78"/>
        <v>0</v>
      </c>
      <c r="X587" s="28">
        <f t="shared" si="76"/>
        <v>0</v>
      </c>
      <c r="Y587" s="17">
        <v>0</v>
      </c>
      <c r="Z587" s="152">
        <f t="shared" si="79"/>
        <v>0</v>
      </c>
      <c r="AA587" s="45">
        <v>0</v>
      </c>
      <c r="AB587" s="28">
        <f t="shared" si="77"/>
        <v>0</v>
      </c>
      <c r="AC587" s="15"/>
    </row>
    <row r="588" spans="1:29" x14ac:dyDescent="0.3">
      <c r="A588" s="14" t="s">
        <v>271</v>
      </c>
      <c r="B588" s="42" t="s">
        <v>206</v>
      </c>
      <c r="C588" s="42" t="s">
        <v>228</v>
      </c>
      <c r="D588" s="42" t="s">
        <v>235</v>
      </c>
      <c r="E588" s="60" t="s">
        <v>3351</v>
      </c>
      <c r="F588" s="60" t="s">
        <v>3351</v>
      </c>
      <c r="G588" s="48">
        <v>72</v>
      </c>
      <c r="H588" s="42" t="s">
        <v>3203</v>
      </c>
      <c r="I588" s="42" t="s">
        <v>3352</v>
      </c>
      <c r="J588" s="42"/>
      <c r="K588" s="42" t="s">
        <v>234</v>
      </c>
      <c r="L588" s="42" t="s">
        <v>337</v>
      </c>
      <c r="M588" s="45">
        <v>0</v>
      </c>
      <c r="N588" s="43">
        <v>600007451</v>
      </c>
      <c r="O588" s="15"/>
      <c r="P588" s="23">
        <v>1298.3000000000002</v>
      </c>
      <c r="Q588" s="24">
        <v>0</v>
      </c>
      <c r="R588" s="24">
        <v>0</v>
      </c>
      <c r="S588" s="25">
        <f t="shared" si="80"/>
        <v>1298.3000000000002</v>
      </c>
      <c r="T588" s="26">
        <f t="shared" si="81"/>
        <v>0</v>
      </c>
      <c r="U588" s="45">
        <v>0</v>
      </c>
      <c r="V588" s="24">
        <v>0</v>
      </c>
      <c r="W588" s="27">
        <f t="shared" si="78"/>
        <v>0</v>
      </c>
      <c r="X588" s="28">
        <f t="shared" si="76"/>
        <v>0</v>
      </c>
      <c r="Y588" s="17">
        <v>0</v>
      </c>
      <c r="Z588" s="152">
        <f t="shared" si="79"/>
        <v>0</v>
      </c>
      <c r="AA588" s="45">
        <v>0</v>
      </c>
      <c r="AB588" s="28">
        <f t="shared" si="77"/>
        <v>0</v>
      </c>
      <c r="AC588" s="15"/>
    </row>
    <row r="589" spans="1:29" x14ac:dyDescent="0.3">
      <c r="A589" s="14" t="s">
        <v>271</v>
      </c>
      <c r="B589" s="42" t="s">
        <v>206</v>
      </c>
      <c r="C589" s="42" t="s">
        <v>228</v>
      </c>
      <c r="D589" s="42" t="s">
        <v>2889</v>
      </c>
      <c r="E589" s="60" t="s">
        <v>3353</v>
      </c>
      <c r="F589" s="60" t="s">
        <v>3353</v>
      </c>
      <c r="G589" s="48">
        <v>72</v>
      </c>
      <c r="H589" s="42" t="s">
        <v>3203</v>
      </c>
      <c r="I589" s="42" t="s">
        <v>3353</v>
      </c>
      <c r="J589" s="42"/>
      <c r="K589" s="42" t="s">
        <v>234</v>
      </c>
      <c r="L589" s="42" t="s">
        <v>337</v>
      </c>
      <c r="M589" s="45">
        <v>0</v>
      </c>
      <c r="N589" s="43">
        <v>600006937</v>
      </c>
      <c r="O589" s="15"/>
      <c r="P589" s="23">
        <v>2327.7399999999998</v>
      </c>
      <c r="Q589" s="24">
        <v>0</v>
      </c>
      <c r="R589" s="24">
        <v>0</v>
      </c>
      <c r="S589" s="25">
        <f t="shared" si="80"/>
        <v>2327.7399999999998</v>
      </c>
      <c r="T589" s="26">
        <f t="shared" si="81"/>
        <v>0</v>
      </c>
      <c r="U589" s="45">
        <v>0</v>
      </c>
      <c r="V589" s="24">
        <v>0</v>
      </c>
      <c r="W589" s="27">
        <f t="shared" si="78"/>
        <v>0</v>
      </c>
      <c r="X589" s="28">
        <f t="shared" si="76"/>
        <v>0</v>
      </c>
      <c r="Y589" s="17">
        <v>0</v>
      </c>
      <c r="Z589" s="152">
        <f t="shared" si="79"/>
        <v>0</v>
      </c>
      <c r="AA589" s="45">
        <v>0</v>
      </c>
      <c r="AB589" s="28">
        <f t="shared" si="77"/>
        <v>0</v>
      </c>
      <c r="AC589" s="15"/>
    </row>
    <row r="590" spans="1:29" x14ac:dyDescent="0.3">
      <c r="A590" s="14" t="s">
        <v>271</v>
      </c>
      <c r="B590" s="42" t="s">
        <v>206</v>
      </c>
      <c r="C590" s="42" t="s">
        <v>228</v>
      </c>
      <c r="D590" s="42" t="s">
        <v>2889</v>
      </c>
      <c r="E590" s="60" t="s">
        <v>3354</v>
      </c>
      <c r="F590" s="60" t="s">
        <v>3354</v>
      </c>
      <c r="G590" s="48">
        <v>72</v>
      </c>
      <c r="H590" s="42" t="s">
        <v>3203</v>
      </c>
      <c r="I590" s="42" t="s">
        <v>3354</v>
      </c>
      <c r="J590" s="42"/>
      <c r="K590" s="42" t="s">
        <v>234</v>
      </c>
      <c r="L590" s="42" t="s">
        <v>337</v>
      </c>
      <c r="M590" s="45">
        <v>0</v>
      </c>
      <c r="N590" s="43">
        <v>600007373</v>
      </c>
      <c r="O590" s="15"/>
      <c r="P590" s="23">
        <v>106</v>
      </c>
      <c r="Q590" s="24">
        <v>0</v>
      </c>
      <c r="R590" s="24">
        <v>0</v>
      </c>
      <c r="S590" s="25">
        <f t="shared" si="80"/>
        <v>106</v>
      </c>
      <c r="T590" s="26">
        <f t="shared" si="81"/>
        <v>0</v>
      </c>
      <c r="U590" s="45">
        <v>0</v>
      </c>
      <c r="V590" s="24">
        <v>0</v>
      </c>
      <c r="W590" s="27">
        <f t="shared" si="78"/>
        <v>0</v>
      </c>
      <c r="X590" s="28">
        <f t="shared" si="76"/>
        <v>0</v>
      </c>
      <c r="Y590" s="17">
        <v>0</v>
      </c>
      <c r="Z590" s="152">
        <f t="shared" si="79"/>
        <v>0</v>
      </c>
      <c r="AA590" s="45">
        <v>0</v>
      </c>
      <c r="AB590" s="28">
        <f t="shared" si="77"/>
        <v>0</v>
      </c>
      <c r="AC590" s="15"/>
    </row>
    <row r="591" spans="1:29" x14ac:dyDescent="0.3">
      <c r="A591" s="14" t="s">
        <v>271</v>
      </c>
      <c r="B591" s="42" t="s">
        <v>206</v>
      </c>
      <c r="C591" s="42" t="s">
        <v>207</v>
      </c>
      <c r="D591" s="42" t="s">
        <v>208</v>
      </c>
      <c r="E591" s="60" t="s">
        <v>3355</v>
      </c>
      <c r="F591" s="60" t="s">
        <v>3355</v>
      </c>
      <c r="G591" s="48">
        <v>72</v>
      </c>
      <c r="H591" s="42" t="s">
        <v>3203</v>
      </c>
      <c r="I591" s="42" t="s">
        <v>3355</v>
      </c>
      <c r="J591" s="42"/>
      <c r="K591" s="42" t="s">
        <v>234</v>
      </c>
      <c r="L591" s="42" t="s">
        <v>337</v>
      </c>
      <c r="M591" s="45">
        <v>0</v>
      </c>
      <c r="N591" s="43">
        <v>600007113</v>
      </c>
      <c r="O591" s="15"/>
      <c r="P591" s="23">
        <v>1.7000000000007276</v>
      </c>
      <c r="Q591" s="24">
        <v>0</v>
      </c>
      <c r="R591" s="24">
        <v>0</v>
      </c>
      <c r="S591" s="25">
        <f t="shared" si="80"/>
        <v>1.7000000000007276</v>
      </c>
      <c r="T591" s="26">
        <f t="shared" si="81"/>
        <v>0</v>
      </c>
      <c r="U591" s="45">
        <v>0.02</v>
      </c>
      <c r="V591" s="24">
        <v>0</v>
      </c>
      <c r="W591" s="27">
        <f t="shared" si="78"/>
        <v>0</v>
      </c>
      <c r="X591" s="28">
        <f t="shared" si="76"/>
        <v>0</v>
      </c>
      <c r="Y591" s="17">
        <v>0</v>
      </c>
      <c r="Z591" s="152">
        <f t="shared" si="79"/>
        <v>0</v>
      </c>
      <c r="AA591" s="45">
        <v>0</v>
      </c>
      <c r="AB591" s="28">
        <f t="shared" si="77"/>
        <v>0</v>
      </c>
      <c r="AC591" s="15"/>
    </row>
    <row r="592" spans="1:29" x14ac:dyDescent="0.3">
      <c r="A592" s="14" t="s">
        <v>271</v>
      </c>
      <c r="B592" s="42" t="s">
        <v>206</v>
      </c>
      <c r="C592" s="42" t="s">
        <v>228</v>
      </c>
      <c r="D592" s="42" t="s">
        <v>229</v>
      </c>
      <c r="E592" s="60" t="s">
        <v>3218</v>
      </c>
      <c r="F592" s="60" t="s">
        <v>3218</v>
      </c>
      <c r="G592" s="48">
        <v>72</v>
      </c>
      <c r="H592" s="42" t="s">
        <v>3203</v>
      </c>
      <c r="I592" s="42" t="s">
        <v>3218</v>
      </c>
      <c r="J592" s="42"/>
      <c r="K592" s="42" t="s">
        <v>234</v>
      </c>
      <c r="L592" s="42" t="s">
        <v>337</v>
      </c>
      <c r="M592" s="45">
        <v>0</v>
      </c>
      <c r="N592" s="43">
        <v>400002075</v>
      </c>
      <c r="O592" s="15"/>
      <c r="P592" s="23">
        <v>2682.9999999999995</v>
      </c>
      <c r="Q592" s="24">
        <v>0</v>
      </c>
      <c r="R592" s="24">
        <v>0</v>
      </c>
      <c r="S592" s="25">
        <f t="shared" si="80"/>
        <v>2682.9999999999995</v>
      </c>
      <c r="T592" s="26">
        <f t="shared" si="81"/>
        <v>0</v>
      </c>
      <c r="U592" s="45">
        <v>0</v>
      </c>
      <c r="V592" s="24">
        <v>0</v>
      </c>
      <c r="W592" s="27">
        <f t="shared" si="78"/>
        <v>0</v>
      </c>
      <c r="X592" s="28">
        <f t="shared" si="76"/>
        <v>0</v>
      </c>
      <c r="Y592" s="17">
        <v>0</v>
      </c>
      <c r="Z592" s="152">
        <f t="shared" si="79"/>
        <v>0</v>
      </c>
      <c r="AA592" s="45">
        <v>0</v>
      </c>
      <c r="AB592" s="28">
        <f t="shared" si="77"/>
        <v>0</v>
      </c>
      <c r="AC592" s="15"/>
    </row>
    <row r="593" spans="1:29" x14ac:dyDescent="0.3">
      <c r="A593" s="14" t="s">
        <v>271</v>
      </c>
      <c r="B593" s="42" t="s">
        <v>206</v>
      </c>
      <c r="C593" s="42" t="s">
        <v>228</v>
      </c>
      <c r="D593" s="42" t="s">
        <v>229</v>
      </c>
      <c r="E593" s="60" t="s">
        <v>3356</v>
      </c>
      <c r="F593" s="60" t="s">
        <v>3356</v>
      </c>
      <c r="G593" s="48">
        <v>72</v>
      </c>
      <c r="H593" s="42" t="s">
        <v>3203</v>
      </c>
      <c r="I593" s="42" t="s">
        <v>3357</v>
      </c>
      <c r="J593" s="42"/>
      <c r="K593" s="42" t="s">
        <v>234</v>
      </c>
      <c r="L593" s="42" t="s">
        <v>337</v>
      </c>
      <c r="M593" s="45">
        <v>0</v>
      </c>
      <c r="N593" s="43">
        <v>600006743</v>
      </c>
      <c r="O593" s="15"/>
      <c r="P593" s="23">
        <v>5373</v>
      </c>
      <c r="Q593" s="24">
        <v>0</v>
      </c>
      <c r="R593" s="24">
        <v>0</v>
      </c>
      <c r="S593" s="25">
        <f t="shared" si="80"/>
        <v>5373</v>
      </c>
      <c r="T593" s="26">
        <f t="shared" si="81"/>
        <v>0</v>
      </c>
      <c r="U593" s="45">
        <v>0</v>
      </c>
      <c r="V593" s="24">
        <v>0</v>
      </c>
      <c r="W593" s="27">
        <f t="shared" si="78"/>
        <v>0</v>
      </c>
      <c r="X593" s="28">
        <f t="shared" si="76"/>
        <v>0</v>
      </c>
      <c r="Y593" s="17">
        <v>0</v>
      </c>
      <c r="Z593" s="152">
        <f t="shared" si="79"/>
        <v>0</v>
      </c>
      <c r="AA593" s="45">
        <v>0</v>
      </c>
      <c r="AB593" s="28">
        <f t="shared" si="77"/>
        <v>0</v>
      </c>
      <c r="AC593" s="15"/>
    </row>
    <row r="594" spans="1:29" x14ac:dyDescent="0.3">
      <c r="A594" s="14" t="s">
        <v>271</v>
      </c>
      <c r="B594" s="42" t="s">
        <v>206</v>
      </c>
      <c r="C594" s="42" t="s">
        <v>228</v>
      </c>
      <c r="D594" s="42" t="s">
        <v>2830</v>
      </c>
      <c r="E594" s="60" t="s">
        <v>3358</v>
      </c>
      <c r="F594" s="60" t="s">
        <v>3358</v>
      </c>
      <c r="G594" s="48">
        <v>72</v>
      </c>
      <c r="H594" s="42" t="s">
        <v>3203</v>
      </c>
      <c r="I594" s="42" t="s">
        <v>3358</v>
      </c>
      <c r="J594" s="42"/>
      <c r="K594" s="42" t="s">
        <v>234</v>
      </c>
      <c r="L594" s="42" t="s">
        <v>337</v>
      </c>
      <c r="M594" s="45">
        <v>0</v>
      </c>
      <c r="N594" s="43">
        <v>600007150</v>
      </c>
      <c r="O594" s="15"/>
      <c r="P594" s="23">
        <v>867.98000000000013</v>
      </c>
      <c r="Q594" s="24">
        <v>0</v>
      </c>
      <c r="R594" s="24">
        <v>0</v>
      </c>
      <c r="S594" s="25">
        <f t="shared" si="80"/>
        <v>867.98000000000013</v>
      </c>
      <c r="T594" s="26">
        <f t="shared" si="81"/>
        <v>0</v>
      </c>
      <c r="U594" s="45">
        <v>0</v>
      </c>
      <c r="V594" s="24">
        <v>0</v>
      </c>
      <c r="W594" s="27">
        <f t="shared" si="78"/>
        <v>0</v>
      </c>
      <c r="X594" s="28">
        <f t="shared" si="76"/>
        <v>0</v>
      </c>
      <c r="Y594" s="17">
        <v>0</v>
      </c>
      <c r="Z594" s="152">
        <f t="shared" si="79"/>
        <v>0</v>
      </c>
      <c r="AA594" s="45">
        <v>0</v>
      </c>
      <c r="AB594" s="28">
        <f t="shared" si="77"/>
        <v>0</v>
      </c>
      <c r="AC594" s="15"/>
    </row>
    <row r="595" spans="1:29" x14ac:dyDescent="0.3">
      <c r="A595" s="14" t="s">
        <v>271</v>
      </c>
      <c r="B595" s="42" t="s">
        <v>206</v>
      </c>
      <c r="C595" s="42" t="s">
        <v>228</v>
      </c>
      <c r="D595" s="42" t="s">
        <v>235</v>
      </c>
      <c r="E595" s="60" t="s">
        <v>3359</v>
      </c>
      <c r="F595" s="60" t="s">
        <v>3359</v>
      </c>
      <c r="G595" s="48">
        <v>72</v>
      </c>
      <c r="H595" s="42" t="s">
        <v>3203</v>
      </c>
      <c r="I595" s="42" t="s">
        <v>3360</v>
      </c>
      <c r="J595" s="42"/>
      <c r="K595" s="42" t="s">
        <v>234</v>
      </c>
      <c r="L595" s="42" t="s">
        <v>337</v>
      </c>
      <c r="M595" s="45">
        <v>0</v>
      </c>
      <c r="N595" s="43">
        <v>600007073</v>
      </c>
      <c r="O595" s="15"/>
      <c r="P595" s="23">
        <v>2500</v>
      </c>
      <c r="Q595" s="24">
        <v>0</v>
      </c>
      <c r="R595" s="24">
        <v>0</v>
      </c>
      <c r="S595" s="25">
        <f t="shared" si="80"/>
        <v>2500</v>
      </c>
      <c r="T595" s="26">
        <f t="shared" si="81"/>
        <v>0</v>
      </c>
      <c r="U595" s="45">
        <v>0</v>
      </c>
      <c r="V595" s="24">
        <v>0</v>
      </c>
      <c r="W595" s="27">
        <f t="shared" si="78"/>
        <v>0</v>
      </c>
      <c r="X595" s="28">
        <f t="shared" si="76"/>
        <v>0</v>
      </c>
      <c r="Y595" s="17">
        <v>0</v>
      </c>
      <c r="Z595" s="152">
        <f t="shared" si="79"/>
        <v>0</v>
      </c>
      <c r="AA595" s="45">
        <v>0</v>
      </c>
      <c r="AB595" s="28">
        <f t="shared" si="77"/>
        <v>0</v>
      </c>
      <c r="AC595" s="15"/>
    </row>
    <row r="596" spans="1:29" x14ac:dyDescent="0.3">
      <c r="A596" s="14" t="s">
        <v>271</v>
      </c>
      <c r="B596" s="42" t="s">
        <v>206</v>
      </c>
      <c r="C596" s="42" t="s">
        <v>228</v>
      </c>
      <c r="D596" s="42" t="s">
        <v>229</v>
      </c>
      <c r="E596" s="60" t="s">
        <v>3361</v>
      </c>
      <c r="F596" s="60" t="s">
        <v>3361</v>
      </c>
      <c r="G596" s="48">
        <v>72</v>
      </c>
      <c r="H596" s="42" t="s">
        <v>3203</v>
      </c>
      <c r="I596" s="42" t="s">
        <v>3361</v>
      </c>
      <c r="J596" s="42"/>
      <c r="K596" s="42" t="s">
        <v>234</v>
      </c>
      <c r="L596" s="42" t="s">
        <v>337</v>
      </c>
      <c r="M596" s="45">
        <v>0</v>
      </c>
      <c r="N596" s="43">
        <v>600006903</v>
      </c>
      <c r="O596" s="15"/>
      <c r="P596" s="23">
        <v>7979.47</v>
      </c>
      <c r="Q596" s="24">
        <v>0</v>
      </c>
      <c r="R596" s="24">
        <v>0</v>
      </c>
      <c r="S596" s="25">
        <f t="shared" si="80"/>
        <v>7979.47</v>
      </c>
      <c r="T596" s="26">
        <f t="shared" si="81"/>
        <v>0</v>
      </c>
      <c r="U596" s="45">
        <v>0</v>
      </c>
      <c r="V596" s="24">
        <v>0</v>
      </c>
      <c r="W596" s="27">
        <f t="shared" si="78"/>
        <v>0</v>
      </c>
      <c r="X596" s="28">
        <f t="shared" si="76"/>
        <v>0</v>
      </c>
      <c r="Y596" s="17">
        <v>0</v>
      </c>
      <c r="Z596" s="152">
        <f t="shared" si="79"/>
        <v>0</v>
      </c>
      <c r="AA596" s="45">
        <v>0</v>
      </c>
      <c r="AB596" s="28">
        <f t="shared" si="77"/>
        <v>0</v>
      </c>
      <c r="AC596" s="15"/>
    </row>
    <row r="597" spans="1:29" x14ac:dyDescent="0.3">
      <c r="A597" s="14" t="s">
        <v>3232</v>
      </c>
      <c r="B597" s="42" t="s">
        <v>206</v>
      </c>
      <c r="C597" s="42" t="s">
        <v>228</v>
      </c>
      <c r="D597" s="42" t="s">
        <v>3012</v>
      </c>
      <c r="E597" s="60" t="s">
        <v>3093</v>
      </c>
      <c r="F597" s="60" t="s">
        <v>3093</v>
      </c>
      <c r="G597" s="48">
        <v>72</v>
      </c>
      <c r="H597" s="42" t="s">
        <v>3203</v>
      </c>
      <c r="I597" s="42" t="s">
        <v>3094</v>
      </c>
      <c r="J597" s="42"/>
      <c r="K597" s="42" t="s">
        <v>234</v>
      </c>
      <c r="L597" s="42" t="s">
        <v>337</v>
      </c>
      <c r="M597" s="45">
        <v>0</v>
      </c>
      <c r="N597" s="43">
        <v>400001058</v>
      </c>
      <c r="O597" s="15"/>
      <c r="P597" s="23">
        <v>167813.29999999993</v>
      </c>
      <c r="Q597" s="24">
        <v>0</v>
      </c>
      <c r="R597" s="24">
        <v>0</v>
      </c>
      <c r="S597" s="25">
        <f t="shared" si="80"/>
        <v>167813.29999999993</v>
      </c>
      <c r="T597" s="26">
        <f t="shared" si="81"/>
        <v>0</v>
      </c>
      <c r="U597" s="45">
        <v>0.03</v>
      </c>
      <c r="V597" s="24">
        <v>0</v>
      </c>
      <c r="W597" s="27">
        <f t="shared" si="78"/>
        <v>0</v>
      </c>
      <c r="X597" s="28">
        <f t="shared" si="76"/>
        <v>0</v>
      </c>
      <c r="Y597" s="17">
        <v>0</v>
      </c>
      <c r="Z597" s="152">
        <f t="shared" si="79"/>
        <v>0</v>
      </c>
      <c r="AA597" s="45">
        <v>0</v>
      </c>
      <c r="AB597" s="28">
        <f t="shared" si="77"/>
        <v>0</v>
      </c>
      <c r="AC597" s="15"/>
    </row>
    <row r="598" spans="1:29" x14ac:dyDescent="0.3">
      <c r="A598" s="14" t="s">
        <v>271</v>
      </c>
      <c r="B598" s="42" t="s">
        <v>206</v>
      </c>
      <c r="C598" s="42" t="s">
        <v>228</v>
      </c>
      <c r="D598" s="42" t="s">
        <v>3048</v>
      </c>
      <c r="E598" s="60" t="s">
        <v>3362</v>
      </c>
      <c r="F598" s="60" t="s">
        <v>3362</v>
      </c>
      <c r="G598" s="48">
        <v>72</v>
      </c>
      <c r="H598" s="42" t="s">
        <v>3203</v>
      </c>
      <c r="I598" s="42" t="s">
        <v>3362</v>
      </c>
      <c r="J598" s="42"/>
      <c r="K598" s="42" t="s">
        <v>234</v>
      </c>
      <c r="L598" s="42" t="s">
        <v>337</v>
      </c>
      <c r="M598" s="45">
        <v>0</v>
      </c>
      <c r="N598" s="43">
        <v>600005323</v>
      </c>
      <c r="O598" s="15"/>
      <c r="P598" s="23">
        <v>1.7600000000038563</v>
      </c>
      <c r="Q598" s="24">
        <v>0</v>
      </c>
      <c r="R598" s="24">
        <v>0</v>
      </c>
      <c r="S598" s="25">
        <f t="shared" si="80"/>
        <v>1.7600000000038563</v>
      </c>
      <c r="T598" s="26">
        <f t="shared" si="81"/>
        <v>0</v>
      </c>
      <c r="U598" s="45">
        <v>0.03</v>
      </c>
      <c r="V598" s="24">
        <v>0</v>
      </c>
      <c r="W598" s="27">
        <f t="shared" si="78"/>
        <v>0</v>
      </c>
      <c r="X598" s="28">
        <f t="shared" si="76"/>
        <v>0</v>
      </c>
      <c r="Y598" s="17">
        <v>0</v>
      </c>
      <c r="Z598" s="152">
        <f t="shared" si="79"/>
        <v>0</v>
      </c>
      <c r="AA598" s="45">
        <v>0</v>
      </c>
      <c r="AB598" s="28">
        <f t="shared" si="77"/>
        <v>0</v>
      </c>
      <c r="AC598" s="15"/>
    </row>
    <row r="599" spans="1:29" x14ac:dyDescent="0.3">
      <c r="A599" s="14" t="s">
        <v>271</v>
      </c>
      <c r="B599" s="42" t="s">
        <v>206</v>
      </c>
      <c r="C599" s="42" t="s">
        <v>228</v>
      </c>
      <c r="D599" s="42" t="s">
        <v>2889</v>
      </c>
      <c r="E599" s="60" t="s">
        <v>3363</v>
      </c>
      <c r="F599" s="60" t="s">
        <v>3363</v>
      </c>
      <c r="G599" s="48">
        <v>72</v>
      </c>
      <c r="H599" s="42" t="s">
        <v>3203</v>
      </c>
      <c r="I599" s="42" t="s">
        <v>3363</v>
      </c>
      <c r="J599" s="42"/>
      <c r="K599" s="42" t="s">
        <v>234</v>
      </c>
      <c r="L599" s="42" t="s">
        <v>337</v>
      </c>
      <c r="M599" s="45">
        <v>0</v>
      </c>
      <c r="N599" s="43">
        <v>600006648</v>
      </c>
      <c r="O599" s="15"/>
      <c r="P599" s="23">
        <v>2991.22</v>
      </c>
      <c r="Q599" s="24">
        <v>0</v>
      </c>
      <c r="R599" s="24">
        <v>0</v>
      </c>
      <c r="S599" s="25">
        <f t="shared" si="80"/>
        <v>2991.22</v>
      </c>
      <c r="T599" s="26">
        <f t="shared" si="81"/>
        <v>0</v>
      </c>
      <c r="U599" s="45">
        <v>0</v>
      </c>
      <c r="V599" s="24">
        <v>0</v>
      </c>
      <c r="W599" s="27">
        <f t="shared" si="78"/>
        <v>0</v>
      </c>
      <c r="X599" s="28">
        <f t="shared" si="76"/>
        <v>0</v>
      </c>
      <c r="Y599" s="17">
        <v>0</v>
      </c>
      <c r="Z599" s="152">
        <f t="shared" si="79"/>
        <v>0</v>
      </c>
      <c r="AA599" s="45">
        <v>0</v>
      </c>
      <c r="AB599" s="28">
        <f t="shared" si="77"/>
        <v>0</v>
      </c>
      <c r="AC599" s="15"/>
    </row>
    <row r="600" spans="1:29" x14ac:dyDescent="0.3">
      <c r="A600" s="14" t="s">
        <v>271</v>
      </c>
      <c r="B600" s="42" t="s">
        <v>206</v>
      </c>
      <c r="C600" s="42" t="s">
        <v>207</v>
      </c>
      <c r="D600" s="42" t="s">
        <v>250</v>
      </c>
      <c r="E600" s="60" t="s">
        <v>3364</v>
      </c>
      <c r="F600" s="60" t="s">
        <v>3365</v>
      </c>
      <c r="G600" s="48">
        <v>72</v>
      </c>
      <c r="H600" s="42" t="s">
        <v>3203</v>
      </c>
      <c r="I600" s="42" t="s">
        <v>3366</v>
      </c>
      <c r="J600" s="42"/>
      <c r="K600" s="42" t="s">
        <v>234</v>
      </c>
      <c r="L600" s="42" t="s">
        <v>337</v>
      </c>
      <c r="M600" s="45">
        <v>0</v>
      </c>
      <c r="N600" s="43">
        <v>600006501</v>
      </c>
      <c r="O600" s="15"/>
      <c r="P600" s="23">
        <v>0.8000000000001819</v>
      </c>
      <c r="Q600" s="24">
        <v>0</v>
      </c>
      <c r="R600" s="24">
        <v>0</v>
      </c>
      <c r="S600" s="25">
        <f t="shared" si="80"/>
        <v>0.8000000000001819</v>
      </c>
      <c r="T600" s="26">
        <f t="shared" si="81"/>
        <v>0</v>
      </c>
      <c r="U600" s="45">
        <v>0.03</v>
      </c>
      <c r="V600" s="24">
        <v>0</v>
      </c>
      <c r="W600" s="27">
        <f t="shared" si="78"/>
        <v>0</v>
      </c>
      <c r="X600" s="28">
        <f t="shared" si="76"/>
        <v>0</v>
      </c>
      <c r="Y600" s="17">
        <v>0</v>
      </c>
      <c r="Z600" s="152">
        <f t="shared" si="79"/>
        <v>0</v>
      </c>
      <c r="AA600" s="45">
        <v>0</v>
      </c>
      <c r="AB600" s="28">
        <f t="shared" si="77"/>
        <v>0</v>
      </c>
      <c r="AC600" s="15"/>
    </row>
    <row r="601" spans="1:29" x14ac:dyDescent="0.3">
      <c r="A601" s="14" t="s">
        <v>271</v>
      </c>
      <c r="B601" s="42" t="s">
        <v>206</v>
      </c>
      <c r="C601" s="42" t="s">
        <v>207</v>
      </c>
      <c r="D601" s="42" t="s">
        <v>250</v>
      </c>
      <c r="E601" s="60" t="s">
        <v>3364</v>
      </c>
      <c r="F601" s="60" t="s">
        <v>3365</v>
      </c>
      <c r="G601" s="48">
        <v>72</v>
      </c>
      <c r="H601" s="42" t="s">
        <v>3203</v>
      </c>
      <c r="I601" s="42" t="s">
        <v>3367</v>
      </c>
      <c r="J601" s="42"/>
      <c r="K601" s="42" t="s">
        <v>234</v>
      </c>
      <c r="L601" s="42" t="s">
        <v>337</v>
      </c>
      <c r="M601" s="45">
        <v>0</v>
      </c>
      <c r="N601" s="43">
        <v>600006149</v>
      </c>
      <c r="O601" s="15"/>
      <c r="P601" s="23">
        <v>1.6899999999986903</v>
      </c>
      <c r="Q601" s="24">
        <v>0</v>
      </c>
      <c r="R601" s="24">
        <v>0</v>
      </c>
      <c r="S601" s="25">
        <f t="shared" si="80"/>
        <v>1.6899999999986903</v>
      </c>
      <c r="T601" s="26">
        <f t="shared" si="81"/>
        <v>0</v>
      </c>
      <c r="U601" s="45">
        <v>0.03</v>
      </c>
      <c r="V601" s="24">
        <v>0</v>
      </c>
      <c r="W601" s="27">
        <f t="shared" si="78"/>
        <v>0</v>
      </c>
      <c r="X601" s="28">
        <f t="shared" si="76"/>
        <v>0</v>
      </c>
      <c r="Y601" s="17">
        <v>0</v>
      </c>
      <c r="Z601" s="152">
        <f t="shared" si="79"/>
        <v>0</v>
      </c>
      <c r="AA601" s="45">
        <v>0</v>
      </c>
      <c r="AB601" s="28">
        <f t="shared" si="77"/>
        <v>0</v>
      </c>
      <c r="AC601" s="15"/>
    </row>
    <row r="602" spans="1:29" x14ac:dyDescent="0.3">
      <c r="A602" s="14" t="s">
        <v>271</v>
      </c>
      <c r="B602" s="42" t="s">
        <v>206</v>
      </c>
      <c r="C602" s="42" t="s">
        <v>228</v>
      </c>
      <c r="D602" s="42" t="s">
        <v>229</v>
      </c>
      <c r="E602" s="60" t="s">
        <v>3368</v>
      </c>
      <c r="F602" s="60" t="s">
        <v>3368</v>
      </c>
      <c r="G602" s="48">
        <v>72</v>
      </c>
      <c r="H602" s="42" t="s">
        <v>3203</v>
      </c>
      <c r="I602" s="42" t="s">
        <v>3368</v>
      </c>
      <c r="J602" s="42"/>
      <c r="K602" s="42" t="s">
        <v>234</v>
      </c>
      <c r="L602" s="42" t="s">
        <v>337</v>
      </c>
      <c r="M602" s="45">
        <v>0</v>
      </c>
      <c r="N602" s="43">
        <v>600006451</v>
      </c>
      <c r="O602" s="15"/>
      <c r="P602" s="23">
        <v>9998</v>
      </c>
      <c r="Q602" s="24">
        <v>0</v>
      </c>
      <c r="R602" s="24">
        <v>0</v>
      </c>
      <c r="S602" s="25">
        <f t="shared" si="80"/>
        <v>9998</v>
      </c>
      <c r="T602" s="26">
        <f t="shared" si="81"/>
        <v>0</v>
      </c>
      <c r="U602" s="45">
        <v>0</v>
      </c>
      <c r="V602" s="24">
        <v>0</v>
      </c>
      <c r="W602" s="27">
        <f t="shared" si="78"/>
        <v>0</v>
      </c>
      <c r="X602" s="28">
        <f t="shared" si="76"/>
        <v>0</v>
      </c>
      <c r="Y602" s="17">
        <v>0</v>
      </c>
      <c r="Z602" s="152">
        <f t="shared" si="79"/>
        <v>0</v>
      </c>
      <c r="AA602" s="45">
        <v>0</v>
      </c>
      <c r="AB602" s="28">
        <f t="shared" si="77"/>
        <v>0</v>
      </c>
      <c r="AC602" s="15"/>
    </row>
    <row r="603" spans="1:29" x14ac:dyDescent="0.3">
      <c r="A603" s="14" t="s">
        <v>271</v>
      </c>
      <c r="B603" s="42" t="s">
        <v>206</v>
      </c>
      <c r="C603" s="42" t="s">
        <v>228</v>
      </c>
      <c r="D603" s="42" t="s">
        <v>330</v>
      </c>
      <c r="E603" s="60" t="s">
        <v>3369</v>
      </c>
      <c r="F603" s="60" t="s">
        <v>3369</v>
      </c>
      <c r="G603" s="48">
        <v>72</v>
      </c>
      <c r="H603" s="42" t="s">
        <v>3203</v>
      </c>
      <c r="I603" s="42" t="s">
        <v>3369</v>
      </c>
      <c r="J603" s="42"/>
      <c r="K603" s="42" t="s">
        <v>234</v>
      </c>
      <c r="L603" s="42" t="s">
        <v>337</v>
      </c>
      <c r="M603" s="45">
        <v>0</v>
      </c>
      <c r="N603" s="43">
        <v>600006512</v>
      </c>
      <c r="O603" s="15"/>
      <c r="P603" s="23">
        <v>632</v>
      </c>
      <c r="Q603" s="24">
        <v>0</v>
      </c>
      <c r="R603" s="24">
        <v>0</v>
      </c>
      <c r="S603" s="25">
        <f t="shared" si="80"/>
        <v>632</v>
      </c>
      <c r="T603" s="26">
        <f t="shared" si="81"/>
        <v>0</v>
      </c>
      <c r="U603" s="45">
        <v>0</v>
      </c>
      <c r="V603" s="24">
        <v>0</v>
      </c>
      <c r="W603" s="27">
        <f t="shared" si="78"/>
        <v>0</v>
      </c>
      <c r="X603" s="28">
        <f t="shared" ref="X603:X666" si="82">R603</f>
        <v>0</v>
      </c>
      <c r="Y603" s="17">
        <v>0</v>
      </c>
      <c r="Z603" s="152">
        <f t="shared" si="79"/>
        <v>0</v>
      </c>
      <c r="AA603" s="45">
        <v>0</v>
      </c>
      <c r="AB603" s="28">
        <f t="shared" ref="AB603:AB666" si="83">X603</f>
        <v>0</v>
      </c>
      <c r="AC603" s="15"/>
    </row>
    <row r="604" spans="1:29" x14ac:dyDescent="0.3">
      <c r="A604" s="14" t="s">
        <v>271</v>
      </c>
      <c r="B604" s="42" t="s">
        <v>206</v>
      </c>
      <c r="C604" s="42" t="s">
        <v>207</v>
      </c>
      <c r="D604" s="42" t="s">
        <v>208</v>
      </c>
      <c r="E604" s="60" t="s">
        <v>3370</v>
      </c>
      <c r="F604" s="60" t="s">
        <v>3370</v>
      </c>
      <c r="G604" s="48">
        <v>72</v>
      </c>
      <c r="H604" s="42" t="s">
        <v>3203</v>
      </c>
      <c r="I604" s="42" t="s">
        <v>3370</v>
      </c>
      <c r="J604" s="42"/>
      <c r="K604" s="42" t="s">
        <v>234</v>
      </c>
      <c r="L604" s="42" t="s">
        <v>337</v>
      </c>
      <c r="M604" s="45">
        <v>0</v>
      </c>
      <c r="N604" s="43">
        <v>600006213</v>
      </c>
      <c r="O604" s="15"/>
      <c r="P604" s="23">
        <v>3</v>
      </c>
      <c r="Q604" s="24">
        <v>0</v>
      </c>
      <c r="R604" s="24">
        <v>0</v>
      </c>
      <c r="S604" s="25">
        <f t="shared" si="80"/>
        <v>3</v>
      </c>
      <c r="T604" s="26">
        <f t="shared" si="81"/>
        <v>0</v>
      </c>
      <c r="U604" s="45">
        <v>0</v>
      </c>
      <c r="V604" s="24">
        <v>0</v>
      </c>
      <c r="W604" s="27">
        <f t="shared" si="78"/>
        <v>0</v>
      </c>
      <c r="X604" s="28">
        <f t="shared" si="82"/>
        <v>0</v>
      </c>
      <c r="Y604" s="17">
        <v>0</v>
      </c>
      <c r="Z604" s="152">
        <f t="shared" si="79"/>
        <v>0</v>
      </c>
      <c r="AA604" s="45">
        <v>0</v>
      </c>
      <c r="AB604" s="28">
        <f t="shared" si="83"/>
        <v>0</v>
      </c>
      <c r="AC604" s="15"/>
    </row>
    <row r="605" spans="1:29" x14ac:dyDescent="0.3">
      <c r="A605" s="14" t="s">
        <v>271</v>
      </c>
      <c r="B605" s="42" t="s">
        <v>206</v>
      </c>
      <c r="C605" s="42" t="s">
        <v>228</v>
      </c>
      <c r="D605" s="42" t="s">
        <v>229</v>
      </c>
      <c r="E605" s="60" t="s">
        <v>3371</v>
      </c>
      <c r="F605" s="60" t="s">
        <v>3371</v>
      </c>
      <c r="G605" s="48">
        <v>72</v>
      </c>
      <c r="H605" s="42" t="s">
        <v>3203</v>
      </c>
      <c r="I605" s="42" t="s">
        <v>3372</v>
      </c>
      <c r="J605" s="42"/>
      <c r="K605" s="42" t="s">
        <v>234</v>
      </c>
      <c r="L605" s="42" t="s">
        <v>337</v>
      </c>
      <c r="M605" s="45">
        <v>0</v>
      </c>
      <c r="N605" s="43">
        <v>600006336</v>
      </c>
      <c r="O605" s="15"/>
      <c r="P605" s="23">
        <v>2855.7000000000003</v>
      </c>
      <c r="Q605" s="24">
        <v>0</v>
      </c>
      <c r="R605" s="24">
        <v>0</v>
      </c>
      <c r="S605" s="25">
        <f t="shared" si="80"/>
        <v>2855.7000000000003</v>
      </c>
      <c r="T605" s="26">
        <f t="shared" si="81"/>
        <v>0</v>
      </c>
      <c r="U605" s="45">
        <v>0</v>
      </c>
      <c r="V605" s="24">
        <v>0</v>
      </c>
      <c r="W605" s="27">
        <f t="shared" si="78"/>
        <v>0</v>
      </c>
      <c r="X605" s="28">
        <f t="shared" si="82"/>
        <v>0</v>
      </c>
      <c r="Y605" s="17">
        <v>0</v>
      </c>
      <c r="Z605" s="152">
        <f t="shared" si="79"/>
        <v>0</v>
      </c>
      <c r="AA605" s="45">
        <v>0</v>
      </c>
      <c r="AB605" s="28">
        <f t="shared" si="83"/>
        <v>0</v>
      </c>
      <c r="AC605" s="15"/>
    </row>
    <row r="606" spans="1:29" x14ac:dyDescent="0.3">
      <c r="A606" s="14" t="s">
        <v>271</v>
      </c>
      <c r="B606" s="42" t="s">
        <v>206</v>
      </c>
      <c r="C606" s="42" t="s">
        <v>228</v>
      </c>
      <c r="D606" s="42" t="s">
        <v>235</v>
      </c>
      <c r="E606" s="60" t="s">
        <v>3373</v>
      </c>
      <c r="F606" s="60" t="s">
        <v>3373</v>
      </c>
      <c r="G606" s="48">
        <v>72</v>
      </c>
      <c r="H606" s="42" t="s">
        <v>3203</v>
      </c>
      <c r="I606" s="42" t="s">
        <v>3373</v>
      </c>
      <c r="J606" s="42"/>
      <c r="K606" s="42" t="s">
        <v>234</v>
      </c>
      <c r="L606" s="42" t="s">
        <v>337</v>
      </c>
      <c r="M606" s="45">
        <v>0</v>
      </c>
      <c r="N606" s="43">
        <v>600005920</v>
      </c>
      <c r="O606" s="15"/>
      <c r="P606" s="23">
        <v>2.5</v>
      </c>
      <c r="Q606" s="24">
        <v>0</v>
      </c>
      <c r="R606" s="24">
        <v>0</v>
      </c>
      <c r="S606" s="25">
        <f t="shared" si="80"/>
        <v>2.5</v>
      </c>
      <c r="T606" s="26">
        <f t="shared" si="81"/>
        <v>0</v>
      </c>
      <c r="U606" s="45">
        <v>0</v>
      </c>
      <c r="V606" s="24">
        <v>0</v>
      </c>
      <c r="W606" s="27">
        <f t="shared" si="78"/>
        <v>0</v>
      </c>
      <c r="X606" s="28">
        <f t="shared" si="82"/>
        <v>0</v>
      </c>
      <c r="Y606" s="17">
        <v>0</v>
      </c>
      <c r="Z606" s="152">
        <f t="shared" si="79"/>
        <v>0</v>
      </c>
      <c r="AA606" s="45">
        <v>0</v>
      </c>
      <c r="AB606" s="28">
        <f t="shared" si="83"/>
        <v>0</v>
      </c>
      <c r="AC606" s="15"/>
    </row>
    <row r="607" spans="1:29" x14ac:dyDescent="0.3">
      <c r="A607" s="14" t="s">
        <v>271</v>
      </c>
      <c r="B607" s="42" t="s">
        <v>206</v>
      </c>
      <c r="C607" s="42" t="s">
        <v>228</v>
      </c>
      <c r="D607" s="42" t="s">
        <v>235</v>
      </c>
      <c r="E607" s="60" t="s">
        <v>3374</v>
      </c>
      <c r="F607" s="60" t="s">
        <v>3374</v>
      </c>
      <c r="G607" s="48">
        <v>72</v>
      </c>
      <c r="H607" s="42" t="s">
        <v>3203</v>
      </c>
      <c r="I607" s="42" t="s">
        <v>3375</v>
      </c>
      <c r="J607" s="42"/>
      <c r="K607" s="42" t="s">
        <v>234</v>
      </c>
      <c r="L607" s="42" t="s">
        <v>337</v>
      </c>
      <c r="M607" s="45">
        <v>0</v>
      </c>
      <c r="N607" s="43">
        <v>600006185</v>
      </c>
      <c r="O607" s="15"/>
      <c r="P607" s="23">
        <v>32906.11</v>
      </c>
      <c r="Q607" s="24">
        <v>0</v>
      </c>
      <c r="R607" s="24">
        <v>0</v>
      </c>
      <c r="S607" s="25">
        <f t="shared" si="80"/>
        <v>32906.11</v>
      </c>
      <c r="T607" s="26">
        <f t="shared" si="81"/>
        <v>0</v>
      </c>
      <c r="U607" s="45">
        <v>0.02</v>
      </c>
      <c r="V607" s="24">
        <v>0</v>
      </c>
      <c r="W607" s="27">
        <f t="shared" si="78"/>
        <v>0</v>
      </c>
      <c r="X607" s="28">
        <f t="shared" si="82"/>
        <v>0</v>
      </c>
      <c r="Y607" s="17">
        <v>0</v>
      </c>
      <c r="Z607" s="152">
        <f t="shared" si="79"/>
        <v>0</v>
      </c>
      <c r="AA607" s="45">
        <v>0</v>
      </c>
      <c r="AB607" s="28">
        <f t="shared" si="83"/>
        <v>0</v>
      </c>
      <c r="AC607" s="15"/>
    </row>
    <row r="608" spans="1:29" x14ac:dyDescent="0.3">
      <c r="A608" s="14" t="s">
        <v>271</v>
      </c>
      <c r="B608" s="42" t="s">
        <v>206</v>
      </c>
      <c r="C608" s="42" t="s">
        <v>207</v>
      </c>
      <c r="D608" s="42" t="s">
        <v>250</v>
      </c>
      <c r="E608" s="60" t="s">
        <v>3376</v>
      </c>
      <c r="F608" s="60" t="s">
        <v>3376</v>
      </c>
      <c r="G608" s="48">
        <v>72</v>
      </c>
      <c r="H608" s="42" t="s">
        <v>3203</v>
      </c>
      <c r="I608" s="42" t="s">
        <v>3376</v>
      </c>
      <c r="J608" s="42"/>
      <c r="K608" s="42" t="s">
        <v>234</v>
      </c>
      <c r="L608" s="42" t="s">
        <v>337</v>
      </c>
      <c r="M608" s="45">
        <v>0</v>
      </c>
      <c r="N608" s="43">
        <v>600005843</v>
      </c>
      <c r="O608" s="15"/>
      <c r="P608" s="23">
        <v>-7554.5500000000011</v>
      </c>
      <c r="Q608" s="24">
        <v>0</v>
      </c>
      <c r="R608" s="24">
        <v>0</v>
      </c>
      <c r="S608" s="25">
        <f t="shared" si="80"/>
        <v>-7554.5500000000011</v>
      </c>
      <c r="T608" s="26">
        <f t="shared" si="81"/>
        <v>0</v>
      </c>
      <c r="U608" s="45">
        <v>0</v>
      </c>
      <c r="V608" s="24">
        <v>0</v>
      </c>
      <c r="W608" s="27">
        <f t="shared" si="78"/>
        <v>0</v>
      </c>
      <c r="X608" s="28">
        <f t="shared" si="82"/>
        <v>0</v>
      </c>
      <c r="Y608" s="17">
        <v>0</v>
      </c>
      <c r="Z608" s="152">
        <f t="shared" si="79"/>
        <v>0</v>
      </c>
      <c r="AA608" s="45">
        <v>0</v>
      </c>
      <c r="AB608" s="28">
        <f t="shared" si="83"/>
        <v>0</v>
      </c>
      <c r="AC608" s="15"/>
    </row>
    <row r="609" spans="1:29" x14ac:dyDescent="0.3">
      <c r="A609" s="14" t="s">
        <v>271</v>
      </c>
      <c r="B609" s="42" t="s">
        <v>206</v>
      </c>
      <c r="C609" s="42" t="s">
        <v>228</v>
      </c>
      <c r="D609" s="42" t="s">
        <v>3377</v>
      </c>
      <c r="E609" s="60" t="s">
        <v>3378</v>
      </c>
      <c r="F609" s="60" t="s">
        <v>3378</v>
      </c>
      <c r="G609" s="48">
        <v>72</v>
      </c>
      <c r="H609" s="42" t="s">
        <v>3203</v>
      </c>
      <c r="I609" s="42" t="s">
        <v>3379</v>
      </c>
      <c r="J609" s="42"/>
      <c r="K609" s="42" t="s">
        <v>234</v>
      </c>
      <c r="L609" s="42" t="s">
        <v>337</v>
      </c>
      <c r="M609" s="45">
        <v>0</v>
      </c>
      <c r="N609" s="43">
        <v>600005664</v>
      </c>
      <c r="O609" s="15"/>
      <c r="P609" s="23">
        <v>0.64000000000123691</v>
      </c>
      <c r="Q609" s="24">
        <v>0</v>
      </c>
      <c r="R609" s="24">
        <v>0</v>
      </c>
      <c r="S609" s="25">
        <f t="shared" si="80"/>
        <v>0.64000000000123691</v>
      </c>
      <c r="T609" s="26">
        <f t="shared" si="81"/>
        <v>0</v>
      </c>
      <c r="U609" s="45">
        <v>0</v>
      </c>
      <c r="V609" s="24">
        <v>0</v>
      </c>
      <c r="W609" s="27">
        <f t="shared" si="78"/>
        <v>0</v>
      </c>
      <c r="X609" s="28">
        <f t="shared" si="82"/>
        <v>0</v>
      </c>
      <c r="Y609" s="17">
        <v>0</v>
      </c>
      <c r="Z609" s="152">
        <f t="shared" si="79"/>
        <v>0</v>
      </c>
      <c r="AA609" s="45">
        <v>0</v>
      </c>
      <c r="AB609" s="28">
        <f t="shared" si="83"/>
        <v>0</v>
      </c>
      <c r="AC609" s="15"/>
    </row>
    <row r="610" spans="1:29" x14ac:dyDescent="0.3">
      <c r="A610" s="14" t="s">
        <v>271</v>
      </c>
      <c r="B610" s="42" t="s">
        <v>206</v>
      </c>
      <c r="C610" s="42" t="s">
        <v>228</v>
      </c>
      <c r="D610" s="42" t="s">
        <v>330</v>
      </c>
      <c r="E610" s="60" t="s">
        <v>3380</v>
      </c>
      <c r="F610" s="60" t="s">
        <v>3380</v>
      </c>
      <c r="G610" s="48">
        <v>72</v>
      </c>
      <c r="H610" s="42" t="s">
        <v>3203</v>
      </c>
      <c r="I610" s="42" t="s">
        <v>3381</v>
      </c>
      <c r="J610" s="42"/>
      <c r="K610" s="42" t="s">
        <v>234</v>
      </c>
      <c r="L610" s="42" t="s">
        <v>337</v>
      </c>
      <c r="M610" s="45">
        <v>0</v>
      </c>
      <c r="N610" s="43">
        <v>100000057</v>
      </c>
      <c r="O610" s="15"/>
      <c r="P610" s="23">
        <v>1.2700000000004366</v>
      </c>
      <c r="Q610" s="24">
        <v>0</v>
      </c>
      <c r="R610" s="24">
        <v>0</v>
      </c>
      <c r="S610" s="25">
        <f t="shared" si="80"/>
        <v>1.2700000000004366</v>
      </c>
      <c r="T610" s="26">
        <f t="shared" si="81"/>
        <v>0</v>
      </c>
      <c r="U610" s="45">
        <v>0.02</v>
      </c>
      <c r="V610" s="24">
        <v>0</v>
      </c>
      <c r="W610" s="27">
        <f t="shared" si="78"/>
        <v>0</v>
      </c>
      <c r="X610" s="28">
        <f t="shared" si="82"/>
        <v>0</v>
      </c>
      <c r="Y610" s="17">
        <v>0</v>
      </c>
      <c r="Z610" s="152">
        <f t="shared" si="79"/>
        <v>0</v>
      </c>
      <c r="AA610" s="45">
        <v>0</v>
      </c>
      <c r="AB610" s="28">
        <f t="shared" si="83"/>
        <v>0</v>
      </c>
      <c r="AC610" s="15"/>
    </row>
    <row r="611" spans="1:29" x14ac:dyDescent="0.3">
      <c r="A611" s="14" t="s">
        <v>271</v>
      </c>
      <c r="B611" s="42" t="s">
        <v>206</v>
      </c>
      <c r="C611" s="42" t="s">
        <v>1653</v>
      </c>
      <c r="D611" s="42" t="s">
        <v>3382</v>
      </c>
      <c r="E611" s="60" t="s">
        <v>3383</v>
      </c>
      <c r="F611" s="60" t="s">
        <v>3383</v>
      </c>
      <c r="G611" s="48">
        <v>72</v>
      </c>
      <c r="H611" s="42" t="s">
        <v>3203</v>
      </c>
      <c r="I611" s="42" t="s">
        <v>3384</v>
      </c>
      <c r="J611" s="42"/>
      <c r="K611" s="42" t="s">
        <v>234</v>
      </c>
      <c r="L611" s="42" t="s">
        <v>337</v>
      </c>
      <c r="M611" s="45">
        <v>0</v>
      </c>
      <c r="N611" s="43">
        <v>400002312</v>
      </c>
      <c r="O611" s="15"/>
      <c r="P611" s="23">
        <v>20003.5</v>
      </c>
      <c r="Q611" s="24">
        <v>0</v>
      </c>
      <c r="R611" s="24">
        <v>0</v>
      </c>
      <c r="S611" s="25">
        <f t="shared" si="80"/>
        <v>20003.5</v>
      </c>
      <c r="T611" s="26">
        <f t="shared" si="81"/>
        <v>0</v>
      </c>
      <c r="U611" s="45">
        <v>0.01</v>
      </c>
      <c r="V611" s="24">
        <v>0</v>
      </c>
      <c r="W611" s="27">
        <f t="shared" si="78"/>
        <v>0</v>
      </c>
      <c r="X611" s="28">
        <f t="shared" si="82"/>
        <v>0</v>
      </c>
      <c r="Y611" s="17">
        <v>0</v>
      </c>
      <c r="Z611" s="152">
        <f t="shared" si="79"/>
        <v>0</v>
      </c>
      <c r="AA611" s="45">
        <v>0</v>
      </c>
      <c r="AB611" s="28">
        <f t="shared" si="83"/>
        <v>0</v>
      </c>
      <c r="AC611" s="15"/>
    </row>
    <row r="612" spans="1:29" x14ac:dyDescent="0.3">
      <c r="A612" s="14" t="s">
        <v>271</v>
      </c>
      <c r="B612" s="42" t="s">
        <v>206</v>
      </c>
      <c r="C612" s="42" t="s">
        <v>228</v>
      </c>
      <c r="D612" s="42" t="s">
        <v>235</v>
      </c>
      <c r="E612" s="60" t="s">
        <v>3385</v>
      </c>
      <c r="F612" s="60" t="s">
        <v>3385</v>
      </c>
      <c r="G612" s="48">
        <v>72</v>
      </c>
      <c r="H612" s="42" t="s">
        <v>3203</v>
      </c>
      <c r="I612" s="42" t="s">
        <v>3385</v>
      </c>
      <c r="J612" s="42"/>
      <c r="K612" s="42" t="s">
        <v>234</v>
      </c>
      <c r="L612" s="42" t="s">
        <v>337</v>
      </c>
      <c r="M612" s="45">
        <v>0</v>
      </c>
      <c r="N612" s="43">
        <v>400001249</v>
      </c>
      <c r="O612" s="15"/>
      <c r="P612" s="23">
        <v>2639.8</v>
      </c>
      <c r="Q612" s="24">
        <v>0</v>
      </c>
      <c r="R612" s="24">
        <v>0</v>
      </c>
      <c r="S612" s="25">
        <f t="shared" si="80"/>
        <v>2639.8</v>
      </c>
      <c r="T612" s="26">
        <f t="shared" si="81"/>
        <v>0</v>
      </c>
      <c r="U612" s="45">
        <v>0</v>
      </c>
      <c r="V612" s="24">
        <v>0</v>
      </c>
      <c r="W612" s="27">
        <f t="shared" si="78"/>
        <v>0</v>
      </c>
      <c r="X612" s="28">
        <f t="shared" si="82"/>
        <v>0</v>
      </c>
      <c r="Y612" s="17">
        <v>0</v>
      </c>
      <c r="Z612" s="152">
        <f t="shared" si="79"/>
        <v>0</v>
      </c>
      <c r="AA612" s="45">
        <v>0</v>
      </c>
      <c r="AB612" s="28">
        <f t="shared" si="83"/>
        <v>0</v>
      </c>
      <c r="AC612" s="15"/>
    </row>
    <row r="613" spans="1:29" x14ac:dyDescent="0.3">
      <c r="A613" s="14" t="s">
        <v>271</v>
      </c>
      <c r="B613" s="42" t="s">
        <v>206</v>
      </c>
      <c r="C613" s="42" t="s">
        <v>1653</v>
      </c>
      <c r="D613" s="42" t="s">
        <v>3386</v>
      </c>
      <c r="E613" s="60" t="s">
        <v>3095</v>
      </c>
      <c r="F613" s="60" t="s">
        <v>3095</v>
      </c>
      <c r="G613" s="48">
        <v>72</v>
      </c>
      <c r="H613" s="42" t="s">
        <v>3203</v>
      </c>
      <c r="I613" s="42" t="s">
        <v>3387</v>
      </c>
      <c r="J613" s="42"/>
      <c r="K613" s="42" t="s">
        <v>234</v>
      </c>
      <c r="L613" s="42" t="s">
        <v>337</v>
      </c>
      <c r="M613" s="45">
        <v>0</v>
      </c>
      <c r="N613" s="43">
        <v>600000828</v>
      </c>
      <c r="O613" s="15"/>
      <c r="P613" s="23">
        <v>74654.09</v>
      </c>
      <c r="Q613" s="24">
        <v>0</v>
      </c>
      <c r="R613" s="24">
        <v>0</v>
      </c>
      <c r="S613" s="25">
        <f t="shared" si="80"/>
        <v>74654.09</v>
      </c>
      <c r="T613" s="26">
        <f t="shared" si="81"/>
        <v>0</v>
      </c>
      <c r="U613" s="45">
        <v>0</v>
      </c>
      <c r="V613" s="24">
        <v>0</v>
      </c>
      <c r="W613" s="27">
        <f t="shared" si="78"/>
        <v>0</v>
      </c>
      <c r="X613" s="28">
        <f t="shared" si="82"/>
        <v>0</v>
      </c>
      <c r="Y613" s="17">
        <v>0</v>
      </c>
      <c r="Z613" s="152">
        <f t="shared" si="79"/>
        <v>0</v>
      </c>
      <c r="AA613" s="45">
        <v>0</v>
      </c>
      <c r="AB613" s="28">
        <f t="shared" si="83"/>
        <v>0</v>
      </c>
      <c r="AC613" s="15"/>
    </row>
    <row r="614" spans="1:29" x14ac:dyDescent="0.3">
      <c r="A614" s="14" t="s">
        <v>271</v>
      </c>
      <c r="B614" s="42" t="s">
        <v>206</v>
      </c>
      <c r="C614" s="42" t="s">
        <v>228</v>
      </c>
      <c r="D614" s="42" t="s">
        <v>3012</v>
      </c>
      <c r="E614" s="60" t="s">
        <v>3388</v>
      </c>
      <c r="F614" s="60" t="s">
        <v>3389</v>
      </c>
      <c r="G614" s="48">
        <v>72</v>
      </c>
      <c r="H614" s="42" t="s">
        <v>3203</v>
      </c>
      <c r="I614" s="42" t="s">
        <v>3388</v>
      </c>
      <c r="J614" s="42"/>
      <c r="K614" s="42" t="s">
        <v>234</v>
      </c>
      <c r="L614" s="42" t="s">
        <v>337</v>
      </c>
      <c r="M614" s="45">
        <v>0</v>
      </c>
      <c r="N614" s="43">
        <v>100000334</v>
      </c>
      <c r="O614" s="15"/>
      <c r="P614" s="23">
        <v>-68.149999999979599</v>
      </c>
      <c r="Q614" s="24">
        <v>0</v>
      </c>
      <c r="R614" s="24">
        <v>0</v>
      </c>
      <c r="S614" s="25">
        <f t="shared" si="80"/>
        <v>-68.149999999979599</v>
      </c>
      <c r="T614" s="26">
        <f t="shared" si="81"/>
        <v>0</v>
      </c>
      <c r="U614" s="45">
        <v>0</v>
      </c>
      <c r="V614" s="24">
        <v>0</v>
      </c>
      <c r="W614" s="27">
        <f t="shared" si="78"/>
        <v>0</v>
      </c>
      <c r="X614" s="28">
        <f t="shared" si="82"/>
        <v>0</v>
      </c>
      <c r="Y614" s="17">
        <v>0</v>
      </c>
      <c r="Z614" s="152">
        <f t="shared" si="79"/>
        <v>0</v>
      </c>
      <c r="AA614" s="45">
        <v>0</v>
      </c>
      <c r="AB614" s="28">
        <f t="shared" si="83"/>
        <v>0</v>
      </c>
      <c r="AC614" s="15"/>
    </row>
    <row r="615" spans="1:29" x14ac:dyDescent="0.3">
      <c r="A615" s="14" t="s">
        <v>271</v>
      </c>
      <c r="B615" s="42" t="s">
        <v>206</v>
      </c>
      <c r="C615" s="42" t="s">
        <v>1653</v>
      </c>
      <c r="D615" s="42" t="s">
        <v>3062</v>
      </c>
      <c r="E615" s="60" t="s">
        <v>3390</v>
      </c>
      <c r="F615" s="60" t="s">
        <v>3390</v>
      </c>
      <c r="G615" s="48">
        <v>72</v>
      </c>
      <c r="H615" s="42" t="s">
        <v>3203</v>
      </c>
      <c r="I615" s="42" t="s">
        <v>3390</v>
      </c>
      <c r="J615" s="42"/>
      <c r="K615" s="42" t="s">
        <v>234</v>
      </c>
      <c r="L615" s="42" t="s">
        <v>337</v>
      </c>
      <c r="M615" s="45">
        <v>0</v>
      </c>
      <c r="N615" s="43">
        <v>400001040</v>
      </c>
      <c r="O615" s="15"/>
      <c r="P615" s="23">
        <v>-62.87</v>
      </c>
      <c r="Q615" s="24">
        <v>0</v>
      </c>
      <c r="R615" s="24">
        <v>0</v>
      </c>
      <c r="S615" s="25">
        <f t="shared" si="80"/>
        <v>-62.87</v>
      </c>
      <c r="T615" s="26">
        <f t="shared" si="81"/>
        <v>0</v>
      </c>
      <c r="U615" s="45">
        <v>0</v>
      </c>
      <c r="V615" s="24">
        <v>0</v>
      </c>
      <c r="W615" s="27">
        <f t="shared" si="78"/>
        <v>0</v>
      </c>
      <c r="X615" s="28">
        <f t="shared" si="82"/>
        <v>0</v>
      </c>
      <c r="Y615" s="17">
        <v>0</v>
      </c>
      <c r="Z615" s="152">
        <f t="shared" si="79"/>
        <v>0</v>
      </c>
      <c r="AA615" s="45">
        <v>0</v>
      </c>
      <c r="AB615" s="28">
        <f t="shared" si="83"/>
        <v>0</v>
      </c>
      <c r="AC615" s="15"/>
    </row>
    <row r="616" spans="1:29" x14ac:dyDescent="0.3">
      <c r="A616" s="14" t="s">
        <v>271</v>
      </c>
      <c r="B616" s="42" t="s">
        <v>206</v>
      </c>
      <c r="C616" s="42" t="s">
        <v>228</v>
      </c>
      <c r="D616" s="42" t="s">
        <v>3377</v>
      </c>
      <c r="E616" s="60" t="s">
        <v>2980</v>
      </c>
      <c r="F616" s="60" t="s">
        <v>2937</v>
      </c>
      <c r="G616" s="48">
        <v>72</v>
      </c>
      <c r="H616" s="42" t="s">
        <v>3203</v>
      </c>
      <c r="I616" s="42" t="s">
        <v>2980</v>
      </c>
      <c r="J616" s="42"/>
      <c r="K616" s="42" t="s">
        <v>234</v>
      </c>
      <c r="L616" s="42" t="s">
        <v>337</v>
      </c>
      <c r="M616" s="45">
        <v>0</v>
      </c>
      <c r="N616" s="43">
        <v>300000857</v>
      </c>
      <c r="O616" s="15"/>
      <c r="P616" s="23">
        <v>2.46999999999551</v>
      </c>
      <c r="Q616" s="24">
        <v>0</v>
      </c>
      <c r="R616" s="24">
        <v>0</v>
      </c>
      <c r="S616" s="25">
        <f t="shared" si="80"/>
        <v>2.46999999999551</v>
      </c>
      <c r="T616" s="26">
        <f t="shared" si="81"/>
        <v>0</v>
      </c>
      <c r="U616" s="45">
        <v>0</v>
      </c>
      <c r="V616" s="24">
        <v>0</v>
      </c>
      <c r="W616" s="27">
        <f t="shared" si="78"/>
        <v>0</v>
      </c>
      <c r="X616" s="28">
        <f t="shared" si="82"/>
        <v>0</v>
      </c>
      <c r="Y616" s="17">
        <v>0</v>
      </c>
      <c r="Z616" s="152">
        <f t="shared" si="79"/>
        <v>0</v>
      </c>
      <c r="AA616" s="45">
        <v>0</v>
      </c>
      <c r="AB616" s="28">
        <f t="shared" si="83"/>
        <v>0</v>
      </c>
      <c r="AC616" s="15"/>
    </row>
    <row r="617" spans="1:29" x14ac:dyDescent="0.3">
      <c r="A617" s="14" t="s">
        <v>271</v>
      </c>
      <c r="B617" s="42" t="s">
        <v>206</v>
      </c>
      <c r="C617" s="42" t="s">
        <v>228</v>
      </c>
      <c r="D617" s="42" t="s">
        <v>229</v>
      </c>
      <c r="E617" s="60" t="s">
        <v>3391</v>
      </c>
      <c r="F617" s="60" t="s">
        <v>3391</v>
      </c>
      <c r="G617" s="48">
        <v>72</v>
      </c>
      <c r="H617" s="42" t="s">
        <v>3203</v>
      </c>
      <c r="I617" s="42" t="s">
        <v>3391</v>
      </c>
      <c r="J617" s="42"/>
      <c r="K617" s="42" t="s">
        <v>234</v>
      </c>
      <c r="L617" s="42" t="s">
        <v>337</v>
      </c>
      <c r="M617" s="45">
        <v>0</v>
      </c>
      <c r="N617" s="43">
        <v>400001353</v>
      </c>
      <c r="O617" s="15"/>
      <c r="P617" s="23">
        <v>15624.1</v>
      </c>
      <c r="Q617" s="24">
        <v>0</v>
      </c>
      <c r="R617" s="24">
        <v>0</v>
      </c>
      <c r="S617" s="25">
        <f t="shared" si="80"/>
        <v>15624.1</v>
      </c>
      <c r="T617" s="26">
        <f t="shared" si="81"/>
        <v>0</v>
      </c>
      <c r="U617" s="45">
        <v>0</v>
      </c>
      <c r="V617" s="24">
        <v>0</v>
      </c>
      <c r="W617" s="27">
        <f t="shared" si="78"/>
        <v>0</v>
      </c>
      <c r="X617" s="28">
        <f t="shared" si="82"/>
        <v>0</v>
      </c>
      <c r="Y617" s="17">
        <v>0</v>
      </c>
      <c r="Z617" s="152">
        <f t="shared" si="79"/>
        <v>0</v>
      </c>
      <c r="AA617" s="45">
        <v>0</v>
      </c>
      <c r="AB617" s="28">
        <f t="shared" si="83"/>
        <v>0</v>
      </c>
      <c r="AC617" s="15"/>
    </row>
    <row r="618" spans="1:29" x14ac:dyDescent="0.3">
      <c r="A618" s="14" t="s">
        <v>271</v>
      </c>
      <c r="B618" s="42" t="s">
        <v>3392</v>
      </c>
      <c r="C618" s="42" t="s">
        <v>228</v>
      </c>
      <c r="D618" s="42" t="s">
        <v>330</v>
      </c>
      <c r="E618" s="60" t="s">
        <v>3393</v>
      </c>
      <c r="F618" s="60" t="s">
        <v>3394</v>
      </c>
      <c r="G618" s="48">
        <v>72</v>
      </c>
      <c r="H618" s="42" t="s">
        <v>3203</v>
      </c>
      <c r="I618" s="42" t="s">
        <v>3393</v>
      </c>
      <c r="J618" s="42"/>
      <c r="K618" s="42" t="s">
        <v>234</v>
      </c>
      <c r="L618" s="42" t="s">
        <v>337</v>
      </c>
      <c r="M618" s="45">
        <v>0</v>
      </c>
      <c r="N618" s="43">
        <v>600001250</v>
      </c>
      <c r="O618" s="15"/>
      <c r="P618" s="23">
        <v>148.93</v>
      </c>
      <c r="Q618" s="24">
        <v>0</v>
      </c>
      <c r="R618" s="24">
        <v>0</v>
      </c>
      <c r="S618" s="25">
        <f t="shared" si="80"/>
        <v>148.93</v>
      </c>
      <c r="T618" s="26">
        <f t="shared" si="81"/>
        <v>0</v>
      </c>
      <c r="U618" s="45">
        <v>0</v>
      </c>
      <c r="V618" s="24">
        <v>0</v>
      </c>
      <c r="W618" s="27">
        <f t="shared" si="78"/>
        <v>0</v>
      </c>
      <c r="X618" s="28">
        <f t="shared" si="82"/>
        <v>0</v>
      </c>
      <c r="Y618" s="17">
        <v>0</v>
      </c>
      <c r="Z618" s="152">
        <f t="shared" si="79"/>
        <v>0</v>
      </c>
      <c r="AA618" s="45">
        <v>0</v>
      </c>
      <c r="AB618" s="28">
        <f t="shared" si="83"/>
        <v>0</v>
      </c>
      <c r="AC618" s="15"/>
    </row>
    <row r="619" spans="1:29" x14ac:dyDescent="0.3">
      <c r="A619" s="14" t="s">
        <v>271</v>
      </c>
      <c r="B619" s="42" t="s">
        <v>206</v>
      </c>
      <c r="C619" s="42" t="s">
        <v>3129</v>
      </c>
      <c r="D619" s="42" t="s">
        <v>3130</v>
      </c>
      <c r="E619" s="60" t="s">
        <v>3395</v>
      </c>
      <c r="F619" s="60" t="s">
        <v>3396</v>
      </c>
      <c r="G619" s="48">
        <v>72</v>
      </c>
      <c r="H619" s="42" t="s">
        <v>3203</v>
      </c>
      <c r="I619" s="42" t="s">
        <v>3397</v>
      </c>
      <c r="J619" s="42"/>
      <c r="K619" s="42" t="s">
        <v>234</v>
      </c>
      <c r="L619" s="42" t="s">
        <v>337</v>
      </c>
      <c r="M619" s="45">
        <v>0</v>
      </c>
      <c r="N619" s="43">
        <v>300000545</v>
      </c>
      <c r="O619" s="15"/>
      <c r="P619" s="23">
        <v>36329.61</v>
      </c>
      <c r="Q619" s="24">
        <v>0</v>
      </c>
      <c r="R619" s="24">
        <v>0</v>
      </c>
      <c r="S619" s="25">
        <f t="shared" si="80"/>
        <v>36329.61</v>
      </c>
      <c r="T619" s="26">
        <f t="shared" si="81"/>
        <v>0</v>
      </c>
      <c r="U619" s="45">
        <v>0</v>
      </c>
      <c r="V619" s="24">
        <v>0</v>
      </c>
      <c r="W619" s="27">
        <f t="shared" si="78"/>
        <v>0</v>
      </c>
      <c r="X619" s="28">
        <f t="shared" si="82"/>
        <v>0</v>
      </c>
      <c r="Y619" s="17">
        <v>0</v>
      </c>
      <c r="Z619" s="152">
        <f t="shared" si="79"/>
        <v>0</v>
      </c>
      <c r="AA619" s="45">
        <v>0</v>
      </c>
      <c r="AB619" s="28">
        <f t="shared" si="83"/>
        <v>0</v>
      </c>
      <c r="AC619" s="15"/>
    </row>
    <row r="620" spans="1:29" x14ac:dyDescent="0.3">
      <c r="A620" s="14" t="s">
        <v>271</v>
      </c>
      <c r="B620" s="42" t="s">
        <v>206</v>
      </c>
      <c r="C620" s="42" t="s">
        <v>228</v>
      </c>
      <c r="D620" s="42" t="s">
        <v>330</v>
      </c>
      <c r="E620" s="60" t="s">
        <v>2833</v>
      </c>
      <c r="F620" s="60" t="s">
        <v>2833</v>
      </c>
      <c r="G620" s="48">
        <v>72</v>
      </c>
      <c r="H620" s="42" t="s">
        <v>3203</v>
      </c>
      <c r="I620" s="42" t="s">
        <v>3398</v>
      </c>
      <c r="J620" s="42"/>
      <c r="K620" s="42" t="s">
        <v>234</v>
      </c>
      <c r="L620" s="42" t="s">
        <v>337</v>
      </c>
      <c r="M620" s="45">
        <v>0</v>
      </c>
      <c r="N620" s="43">
        <v>600001435</v>
      </c>
      <c r="O620" s="15"/>
      <c r="P620" s="23">
        <v>27426.130000001431</v>
      </c>
      <c r="Q620" s="24">
        <v>0</v>
      </c>
      <c r="R620" s="24">
        <v>0</v>
      </c>
      <c r="S620" s="25">
        <f t="shared" si="80"/>
        <v>27426.130000001431</v>
      </c>
      <c r="T620" s="26">
        <f t="shared" si="81"/>
        <v>0</v>
      </c>
      <c r="U620" s="45">
        <v>5.5E-2</v>
      </c>
      <c r="V620" s="24">
        <v>0</v>
      </c>
      <c r="W620" s="27">
        <f t="shared" si="78"/>
        <v>0</v>
      </c>
      <c r="X620" s="28">
        <f t="shared" si="82"/>
        <v>0</v>
      </c>
      <c r="Y620" s="17">
        <v>0</v>
      </c>
      <c r="Z620" s="152">
        <f t="shared" si="79"/>
        <v>0</v>
      </c>
      <c r="AA620" s="45">
        <v>0</v>
      </c>
      <c r="AB620" s="28">
        <f t="shared" si="83"/>
        <v>0</v>
      </c>
      <c r="AC620" s="15"/>
    </row>
    <row r="621" spans="1:29" x14ac:dyDescent="0.3">
      <c r="A621" s="14" t="s">
        <v>271</v>
      </c>
      <c r="B621" s="42" t="s">
        <v>206</v>
      </c>
      <c r="C621" s="42" t="s">
        <v>228</v>
      </c>
      <c r="D621" s="42" t="s">
        <v>330</v>
      </c>
      <c r="E621" s="60" t="s">
        <v>2833</v>
      </c>
      <c r="F621" s="60" t="s">
        <v>2833</v>
      </c>
      <c r="G621" s="48">
        <v>72</v>
      </c>
      <c r="H621" s="42" t="s">
        <v>3203</v>
      </c>
      <c r="I621" s="42" t="s">
        <v>2820</v>
      </c>
      <c r="J621" s="42"/>
      <c r="K621" s="42" t="s">
        <v>234</v>
      </c>
      <c r="L621" s="42" t="s">
        <v>337</v>
      </c>
      <c r="M621" s="45">
        <v>0</v>
      </c>
      <c r="N621" s="43">
        <v>600001390</v>
      </c>
      <c r="O621" s="15"/>
      <c r="P621" s="23">
        <v>515545.09999999602</v>
      </c>
      <c r="Q621" s="24">
        <v>0</v>
      </c>
      <c r="R621" s="24">
        <v>0</v>
      </c>
      <c r="S621" s="25">
        <f t="shared" si="80"/>
        <v>515545.09999999602</v>
      </c>
      <c r="T621" s="26">
        <f t="shared" si="81"/>
        <v>0</v>
      </c>
      <c r="U621" s="45">
        <v>5.5E-2</v>
      </c>
      <c r="V621" s="24">
        <v>0</v>
      </c>
      <c r="W621" s="27">
        <f t="shared" si="78"/>
        <v>0</v>
      </c>
      <c r="X621" s="28">
        <f t="shared" si="82"/>
        <v>0</v>
      </c>
      <c r="Y621" s="17">
        <v>0</v>
      </c>
      <c r="Z621" s="152">
        <f t="shared" si="79"/>
        <v>0</v>
      </c>
      <c r="AA621" s="45">
        <v>0</v>
      </c>
      <c r="AB621" s="28">
        <f t="shared" si="83"/>
        <v>0</v>
      </c>
      <c r="AC621" s="15"/>
    </row>
    <row r="622" spans="1:29" x14ac:dyDescent="0.3">
      <c r="A622" s="14" t="s">
        <v>271</v>
      </c>
      <c r="B622" s="42" t="s">
        <v>206</v>
      </c>
      <c r="C622" s="42" t="s">
        <v>1653</v>
      </c>
      <c r="D622" s="42" t="s">
        <v>3062</v>
      </c>
      <c r="E622" s="60" t="s">
        <v>3399</v>
      </c>
      <c r="F622" s="60" t="s">
        <v>3399</v>
      </c>
      <c r="G622" s="48">
        <v>72</v>
      </c>
      <c r="H622" s="42" t="s">
        <v>3203</v>
      </c>
      <c r="I622" s="42" t="s">
        <v>3399</v>
      </c>
      <c r="J622" s="42"/>
      <c r="K622" s="42" t="s">
        <v>234</v>
      </c>
      <c r="L622" s="42" t="s">
        <v>337</v>
      </c>
      <c r="M622" s="45">
        <v>0</v>
      </c>
      <c r="N622" s="43">
        <v>600001031</v>
      </c>
      <c r="O622" s="15"/>
      <c r="P622" s="23">
        <v>-81.099999999976703</v>
      </c>
      <c r="Q622" s="24">
        <v>0</v>
      </c>
      <c r="R622" s="24">
        <v>0</v>
      </c>
      <c r="S622" s="25">
        <f t="shared" si="80"/>
        <v>-81.099999999976703</v>
      </c>
      <c r="T622" s="26">
        <f t="shared" si="81"/>
        <v>0</v>
      </c>
      <c r="U622" s="45">
        <v>0</v>
      </c>
      <c r="V622" s="24">
        <v>0</v>
      </c>
      <c r="W622" s="27">
        <f t="shared" si="78"/>
        <v>0</v>
      </c>
      <c r="X622" s="28">
        <f t="shared" si="82"/>
        <v>0</v>
      </c>
      <c r="Y622" s="17">
        <v>0</v>
      </c>
      <c r="Z622" s="152">
        <f t="shared" si="79"/>
        <v>0</v>
      </c>
      <c r="AA622" s="45">
        <v>0</v>
      </c>
      <c r="AB622" s="28">
        <f t="shared" si="83"/>
        <v>0</v>
      </c>
      <c r="AC622" s="15"/>
    </row>
    <row r="623" spans="1:29" x14ac:dyDescent="0.3">
      <c r="A623" s="14" t="s">
        <v>271</v>
      </c>
      <c r="B623" s="42" t="s">
        <v>206</v>
      </c>
      <c r="C623" s="42" t="s">
        <v>228</v>
      </c>
      <c r="D623" s="42" t="s">
        <v>235</v>
      </c>
      <c r="E623" s="60" t="s">
        <v>3400</v>
      </c>
      <c r="F623" s="60" t="s">
        <v>3400</v>
      </c>
      <c r="G623" s="48">
        <v>72</v>
      </c>
      <c r="H623" s="42" t="s">
        <v>3203</v>
      </c>
      <c r="I623" s="42" t="s">
        <v>3401</v>
      </c>
      <c r="J623" s="42"/>
      <c r="K623" s="42" t="s">
        <v>234</v>
      </c>
      <c r="L623" s="42" t="s">
        <v>337</v>
      </c>
      <c r="M623" s="45">
        <v>0</v>
      </c>
      <c r="N623" s="43">
        <v>400002651</v>
      </c>
      <c r="O623" s="15"/>
      <c r="P623" s="23">
        <v>46.540000000015397</v>
      </c>
      <c r="Q623" s="24">
        <v>0</v>
      </c>
      <c r="R623" s="24">
        <v>0</v>
      </c>
      <c r="S623" s="25">
        <f t="shared" si="80"/>
        <v>46.540000000015397</v>
      </c>
      <c r="T623" s="26">
        <f t="shared" si="81"/>
        <v>0</v>
      </c>
      <c r="U623" s="45">
        <v>0</v>
      </c>
      <c r="V623" s="24">
        <v>0</v>
      </c>
      <c r="W623" s="27">
        <f t="shared" si="78"/>
        <v>0</v>
      </c>
      <c r="X623" s="28">
        <f t="shared" si="82"/>
        <v>0</v>
      </c>
      <c r="Y623" s="17">
        <v>0</v>
      </c>
      <c r="Z623" s="152">
        <f t="shared" si="79"/>
        <v>0</v>
      </c>
      <c r="AA623" s="45">
        <v>0</v>
      </c>
      <c r="AB623" s="28">
        <f t="shared" si="83"/>
        <v>0</v>
      </c>
      <c r="AC623" s="15"/>
    </row>
    <row r="624" spans="1:29" x14ac:dyDescent="0.3">
      <c r="A624" s="14" t="s">
        <v>271</v>
      </c>
      <c r="B624" s="42" t="s">
        <v>206</v>
      </c>
      <c r="C624" s="42" t="s">
        <v>228</v>
      </c>
      <c r="D624" s="42" t="s">
        <v>246</v>
      </c>
      <c r="E624" s="60" t="s">
        <v>2839</v>
      </c>
      <c r="F624" s="60" t="s">
        <v>3402</v>
      </c>
      <c r="G624" s="48">
        <v>72</v>
      </c>
      <c r="H624" s="42" t="s">
        <v>3203</v>
      </c>
      <c r="I624" s="42" t="s">
        <v>2839</v>
      </c>
      <c r="J624" s="42"/>
      <c r="K624" s="42" t="s">
        <v>234</v>
      </c>
      <c r="L624" s="42" t="s">
        <v>337</v>
      </c>
      <c r="M624" s="45">
        <v>0</v>
      </c>
      <c r="N624" s="43">
        <v>600001131</v>
      </c>
      <c r="O624" s="15"/>
      <c r="P624" s="23">
        <v>-9.7999999999956309</v>
      </c>
      <c r="Q624" s="24">
        <v>0</v>
      </c>
      <c r="R624" s="24">
        <v>0</v>
      </c>
      <c r="S624" s="25">
        <f t="shared" si="80"/>
        <v>-9.7999999999956309</v>
      </c>
      <c r="T624" s="26">
        <f t="shared" si="81"/>
        <v>0</v>
      </c>
      <c r="U624" s="45">
        <v>0</v>
      </c>
      <c r="V624" s="24">
        <v>0</v>
      </c>
      <c r="W624" s="27">
        <f t="shared" si="78"/>
        <v>0</v>
      </c>
      <c r="X624" s="28">
        <f t="shared" si="82"/>
        <v>0</v>
      </c>
      <c r="Y624" s="17">
        <v>0</v>
      </c>
      <c r="Z624" s="152">
        <f t="shared" si="79"/>
        <v>0</v>
      </c>
      <c r="AA624" s="45">
        <v>0</v>
      </c>
      <c r="AB624" s="28">
        <f t="shared" si="83"/>
        <v>0</v>
      </c>
      <c r="AC624" s="15"/>
    </row>
    <row r="625" spans="1:29" x14ac:dyDescent="0.3">
      <c r="A625" s="14" t="s">
        <v>271</v>
      </c>
      <c r="B625" s="42" t="s">
        <v>206</v>
      </c>
      <c r="C625" s="42" t="s">
        <v>1653</v>
      </c>
      <c r="D625" s="42" t="s">
        <v>3382</v>
      </c>
      <c r="E625" s="60" t="s">
        <v>3403</v>
      </c>
      <c r="F625" s="60" t="s">
        <v>3403</v>
      </c>
      <c r="G625" s="48">
        <v>72</v>
      </c>
      <c r="H625" s="42" t="s">
        <v>3203</v>
      </c>
      <c r="I625" s="42" t="s">
        <v>3403</v>
      </c>
      <c r="J625" s="42"/>
      <c r="K625" s="42" t="s">
        <v>234</v>
      </c>
      <c r="L625" s="42" t="s">
        <v>337</v>
      </c>
      <c r="M625" s="45">
        <v>0</v>
      </c>
      <c r="N625" s="43">
        <v>600004278</v>
      </c>
      <c r="O625" s="15"/>
      <c r="P625" s="23">
        <v>8290.2999999999993</v>
      </c>
      <c r="Q625" s="24">
        <v>0</v>
      </c>
      <c r="R625" s="24">
        <v>0</v>
      </c>
      <c r="S625" s="25">
        <f t="shared" si="80"/>
        <v>8290.2999999999993</v>
      </c>
      <c r="T625" s="26">
        <f t="shared" si="81"/>
        <v>0</v>
      </c>
      <c r="U625" s="45">
        <v>0.02</v>
      </c>
      <c r="V625" s="24">
        <v>0</v>
      </c>
      <c r="W625" s="27">
        <f t="shared" si="78"/>
        <v>0</v>
      </c>
      <c r="X625" s="28">
        <f t="shared" si="82"/>
        <v>0</v>
      </c>
      <c r="Y625" s="17">
        <v>0</v>
      </c>
      <c r="Z625" s="152">
        <f t="shared" si="79"/>
        <v>0</v>
      </c>
      <c r="AA625" s="45">
        <v>0</v>
      </c>
      <c r="AB625" s="28">
        <f t="shared" si="83"/>
        <v>0</v>
      </c>
      <c r="AC625" s="15"/>
    </row>
    <row r="626" spans="1:29" x14ac:dyDescent="0.3">
      <c r="A626" s="14" t="s">
        <v>271</v>
      </c>
      <c r="B626" s="42" t="s">
        <v>206</v>
      </c>
      <c r="C626" s="42" t="s">
        <v>1653</v>
      </c>
      <c r="D626" s="42" t="s">
        <v>3404</v>
      </c>
      <c r="E626" s="60" t="s">
        <v>3405</v>
      </c>
      <c r="F626" s="60" t="s">
        <v>3405</v>
      </c>
      <c r="G626" s="48">
        <v>72</v>
      </c>
      <c r="H626" s="42" t="s">
        <v>3203</v>
      </c>
      <c r="I626" s="42" t="s">
        <v>3405</v>
      </c>
      <c r="J626" s="42"/>
      <c r="K626" s="42" t="s">
        <v>234</v>
      </c>
      <c r="L626" s="42" t="s">
        <v>337</v>
      </c>
      <c r="M626" s="45">
        <v>0</v>
      </c>
      <c r="N626" s="43">
        <v>600001058</v>
      </c>
      <c r="O626" s="15"/>
      <c r="P626" s="23">
        <v>996</v>
      </c>
      <c r="Q626" s="24">
        <v>0</v>
      </c>
      <c r="R626" s="24">
        <v>0</v>
      </c>
      <c r="S626" s="25">
        <f t="shared" si="80"/>
        <v>996</v>
      </c>
      <c r="T626" s="26">
        <f t="shared" si="81"/>
        <v>0</v>
      </c>
      <c r="U626" s="45">
        <v>0</v>
      </c>
      <c r="V626" s="24">
        <v>0</v>
      </c>
      <c r="W626" s="27">
        <f t="shared" si="78"/>
        <v>0</v>
      </c>
      <c r="X626" s="28">
        <f t="shared" si="82"/>
        <v>0</v>
      </c>
      <c r="Y626" s="17">
        <v>0</v>
      </c>
      <c r="Z626" s="152">
        <f t="shared" si="79"/>
        <v>0</v>
      </c>
      <c r="AA626" s="45">
        <v>0</v>
      </c>
      <c r="AB626" s="28">
        <f t="shared" si="83"/>
        <v>0</v>
      </c>
      <c r="AC626" s="15"/>
    </row>
    <row r="627" spans="1:29" x14ac:dyDescent="0.3">
      <c r="A627" s="14" t="s">
        <v>271</v>
      </c>
      <c r="B627" s="42" t="s">
        <v>206</v>
      </c>
      <c r="C627" s="42" t="s">
        <v>228</v>
      </c>
      <c r="D627" s="42" t="s">
        <v>246</v>
      </c>
      <c r="E627" s="60" t="s">
        <v>3406</v>
      </c>
      <c r="F627" s="60" t="s">
        <v>3406</v>
      </c>
      <c r="G627" s="48">
        <v>72</v>
      </c>
      <c r="H627" s="42" t="s">
        <v>3203</v>
      </c>
      <c r="I627" s="42" t="s">
        <v>3407</v>
      </c>
      <c r="J627" s="42"/>
      <c r="K627" s="42" t="s">
        <v>234</v>
      </c>
      <c r="L627" s="42" t="s">
        <v>337</v>
      </c>
      <c r="M627" s="45">
        <v>0</v>
      </c>
      <c r="N627" s="43">
        <v>400002196</v>
      </c>
      <c r="O627" s="15"/>
      <c r="P627" s="23">
        <v>184.29999999999899</v>
      </c>
      <c r="Q627" s="24">
        <v>0</v>
      </c>
      <c r="R627" s="24">
        <v>0</v>
      </c>
      <c r="S627" s="25">
        <f t="shared" si="80"/>
        <v>184.29999999999899</v>
      </c>
      <c r="T627" s="26">
        <f t="shared" si="81"/>
        <v>0</v>
      </c>
      <c r="U627" s="45">
        <v>0</v>
      </c>
      <c r="V627" s="24">
        <v>0</v>
      </c>
      <c r="W627" s="27">
        <f t="shared" si="78"/>
        <v>0</v>
      </c>
      <c r="X627" s="28">
        <f t="shared" si="82"/>
        <v>0</v>
      </c>
      <c r="Y627" s="17">
        <v>0</v>
      </c>
      <c r="Z627" s="152">
        <f t="shared" si="79"/>
        <v>0</v>
      </c>
      <c r="AA627" s="45">
        <v>0</v>
      </c>
      <c r="AB627" s="28">
        <f t="shared" si="83"/>
        <v>0</v>
      </c>
      <c r="AC627" s="15"/>
    </row>
    <row r="628" spans="1:29" x14ac:dyDescent="0.3">
      <c r="A628" s="14" t="s">
        <v>271</v>
      </c>
      <c r="B628" s="42" t="s">
        <v>206</v>
      </c>
      <c r="C628" s="42" t="s">
        <v>1653</v>
      </c>
      <c r="D628" s="42" t="s">
        <v>3408</v>
      </c>
      <c r="E628" s="60" t="s">
        <v>3409</v>
      </c>
      <c r="F628" s="60" t="s">
        <v>3409</v>
      </c>
      <c r="G628" s="48">
        <v>72</v>
      </c>
      <c r="H628" s="42" t="s">
        <v>3203</v>
      </c>
      <c r="I628" s="42" t="s">
        <v>3409</v>
      </c>
      <c r="J628" s="42"/>
      <c r="K628" s="42" t="s">
        <v>234</v>
      </c>
      <c r="L628" s="42" t="s">
        <v>337</v>
      </c>
      <c r="M628" s="45">
        <v>0</v>
      </c>
      <c r="N628" s="43">
        <v>100000026</v>
      </c>
      <c r="O628" s="15"/>
      <c r="P628" s="23">
        <v>-4</v>
      </c>
      <c r="Q628" s="24">
        <v>0</v>
      </c>
      <c r="R628" s="24">
        <v>0</v>
      </c>
      <c r="S628" s="25">
        <f t="shared" si="80"/>
        <v>-4</v>
      </c>
      <c r="T628" s="26">
        <f t="shared" si="81"/>
        <v>0</v>
      </c>
      <c r="U628" s="45">
        <v>0</v>
      </c>
      <c r="V628" s="24">
        <v>0</v>
      </c>
      <c r="W628" s="27">
        <f t="shared" si="78"/>
        <v>0</v>
      </c>
      <c r="X628" s="28">
        <f t="shared" si="82"/>
        <v>0</v>
      </c>
      <c r="Y628" s="17">
        <v>0</v>
      </c>
      <c r="Z628" s="152">
        <f t="shared" si="79"/>
        <v>0</v>
      </c>
      <c r="AA628" s="45">
        <v>0</v>
      </c>
      <c r="AB628" s="28">
        <f t="shared" si="83"/>
        <v>0</v>
      </c>
      <c r="AC628" s="15"/>
    </row>
    <row r="629" spans="1:29" x14ac:dyDescent="0.3">
      <c r="A629" s="14" t="s">
        <v>271</v>
      </c>
      <c r="B629" s="42" t="s">
        <v>206</v>
      </c>
      <c r="C629" s="42" t="s">
        <v>1653</v>
      </c>
      <c r="D629" s="42" t="s">
        <v>3062</v>
      </c>
      <c r="E629" s="60" t="s">
        <v>3410</v>
      </c>
      <c r="F629" s="60" t="s">
        <v>3410</v>
      </c>
      <c r="G629" s="48">
        <v>72</v>
      </c>
      <c r="H629" s="42" t="s">
        <v>3203</v>
      </c>
      <c r="I629" s="42" t="s">
        <v>3410</v>
      </c>
      <c r="J629" s="42"/>
      <c r="K629" s="42" t="s">
        <v>234</v>
      </c>
      <c r="L629" s="42" t="s">
        <v>337</v>
      </c>
      <c r="M629" s="45">
        <v>0</v>
      </c>
      <c r="N629" s="43">
        <v>400001865</v>
      </c>
      <c r="O629" s="15"/>
      <c r="P629" s="23">
        <v>199.9</v>
      </c>
      <c r="Q629" s="24">
        <v>0</v>
      </c>
      <c r="R629" s="24">
        <v>0</v>
      </c>
      <c r="S629" s="25">
        <f t="shared" si="80"/>
        <v>199.9</v>
      </c>
      <c r="T629" s="26">
        <f t="shared" si="81"/>
        <v>0</v>
      </c>
      <c r="U629" s="45">
        <v>0.03</v>
      </c>
      <c r="V629" s="24">
        <v>0</v>
      </c>
      <c r="W629" s="27">
        <f t="shared" si="78"/>
        <v>0</v>
      </c>
      <c r="X629" s="28">
        <f t="shared" si="82"/>
        <v>0</v>
      </c>
      <c r="Y629" s="17">
        <v>0</v>
      </c>
      <c r="Z629" s="152">
        <f t="shared" si="79"/>
        <v>0</v>
      </c>
      <c r="AA629" s="45">
        <v>0</v>
      </c>
      <c r="AB629" s="28">
        <f t="shared" si="83"/>
        <v>0</v>
      </c>
      <c r="AC629" s="15"/>
    </row>
    <row r="630" spans="1:29" x14ac:dyDescent="0.3">
      <c r="A630" s="14" t="s">
        <v>271</v>
      </c>
      <c r="B630" s="42" t="s">
        <v>206</v>
      </c>
      <c r="C630" s="42" t="s">
        <v>1653</v>
      </c>
      <c r="D630" s="42" t="s">
        <v>3386</v>
      </c>
      <c r="E630" s="60" t="s">
        <v>3411</v>
      </c>
      <c r="F630" s="60" t="s">
        <v>3412</v>
      </c>
      <c r="G630" s="48">
        <v>72</v>
      </c>
      <c r="H630" s="42" t="s">
        <v>3203</v>
      </c>
      <c r="I630" s="42" t="s">
        <v>3411</v>
      </c>
      <c r="J630" s="42"/>
      <c r="K630" s="42" t="s">
        <v>234</v>
      </c>
      <c r="L630" s="42" t="s">
        <v>337</v>
      </c>
      <c r="M630" s="45">
        <v>0</v>
      </c>
      <c r="N630" s="43">
        <v>400003413</v>
      </c>
      <c r="O630" s="15"/>
      <c r="P630" s="23">
        <v>5786.37</v>
      </c>
      <c r="Q630" s="24">
        <v>0</v>
      </c>
      <c r="R630" s="24">
        <v>0</v>
      </c>
      <c r="S630" s="25">
        <f t="shared" si="80"/>
        <v>5786.37</v>
      </c>
      <c r="T630" s="26">
        <f t="shared" si="81"/>
        <v>0</v>
      </c>
      <c r="U630" s="45">
        <v>0.03</v>
      </c>
      <c r="V630" s="24">
        <v>0</v>
      </c>
      <c r="W630" s="27">
        <f t="shared" si="78"/>
        <v>0</v>
      </c>
      <c r="X630" s="28">
        <f t="shared" si="82"/>
        <v>0</v>
      </c>
      <c r="Y630" s="17">
        <v>0</v>
      </c>
      <c r="Z630" s="152">
        <f t="shared" si="79"/>
        <v>0</v>
      </c>
      <c r="AA630" s="45">
        <v>0</v>
      </c>
      <c r="AB630" s="28">
        <f t="shared" si="83"/>
        <v>0</v>
      </c>
      <c r="AC630" s="15"/>
    </row>
    <row r="631" spans="1:29" x14ac:dyDescent="0.3">
      <c r="A631" s="14" t="s">
        <v>271</v>
      </c>
      <c r="B631" s="42" t="s">
        <v>206</v>
      </c>
      <c r="C631" s="42" t="s">
        <v>228</v>
      </c>
      <c r="D631" s="42" t="s">
        <v>235</v>
      </c>
      <c r="E631" s="60" t="s">
        <v>3413</v>
      </c>
      <c r="F631" s="60" t="s">
        <v>3414</v>
      </c>
      <c r="G631" s="48">
        <v>72</v>
      </c>
      <c r="H631" s="42" t="s">
        <v>3203</v>
      </c>
      <c r="I631" s="42" t="s">
        <v>3414</v>
      </c>
      <c r="J631" s="42"/>
      <c r="K631" s="42" t="s">
        <v>234</v>
      </c>
      <c r="L631" s="42" t="s">
        <v>337</v>
      </c>
      <c r="M631" s="45">
        <v>0</v>
      </c>
      <c r="N631" s="43">
        <v>600001215</v>
      </c>
      <c r="O631" s="15"/>
      <c r="P631" s="23">
        <v>5.4</v>
      </c>
      <c r="Q631" s="24">
        <v>0</v>
      </c>
      <c r="R631" s="24">
        <v>0</v>
      </c>
      <c r="S631" s="25">
        <f t="shared" si="80"/>
        <v>5.4</v>
      </c>
      <c r="T631" s="26">
        <f t="shared" si="81"/>
        <v>0</v>
      </c>
      <c r="U631" s="45">
        <v>0</v>
      </c>
      <c r="V631" s="24">
        <v>0</v>
      </c>
      <c r="W631" s="27">
        <f t="shared" si="78"/>
        <v>0</v>
      </c>
      <c r="X631" s="28">
        <f t="shared" si="82"/>
        <v>0</v>
      </c>
      <c r="Y631" s="17">
        <v>0</v>
      </c>
      <c r="Z631" s="152">
        <f t="shared" si="79"/>
        <v>0</v>
      </c>
      <c r="AA631" s="45">
        <v>0</v>
      </c>
      <c r="AB631" s="28">
        <f t="shared" si="83"/>
        <v>0</v>
      </c>
      <c r="AC631" s="15"/>
    </row>
    <row r="632" spans="1:29" x14ac:dyDescent="0.3">
      <c r="A632" s="14" t="s">
        <v>271</v>
      </c>
      <c r="B632" s="42" t="s">
        <v>206</v>
      </c>
      <c r="C632" s="42" t="s">
        <v>1653</v>
      </c>
      <c r="D632" s="42" t="s">
        <v>3404</v>
      </c>
      <c r="E632" s="60" t="s">
        <v>3415</v>
      </c>
      <c r="F632" s="60" t="s">
        <v>3416</v>
      </c>
      <c r="G632" s="48">
        <v>72</v>
      </c>
      <c r="H632" s="42" t="s">
        <v>3203</v>
      </c>
      <c r="I632" s="42" t="s">
        <v>3417</v>
      </c>
      <c r="J632" s="42"/>
      <c r="K632" s="42" t="s">
        <v>234</v>
      </c>
      <c r="L632" s="42" t="s">
        <v>337</v>
      </c>
      <c r="M632" s="45">
        <v>0</v>
      </c>
      <c r="N632" s="43">
        <v>600000772</v>
      </c>
      <c r="O632" s="15"/>
      <c r="P632" s="23">
        <v>61.2</v>
      </c>
      <c r="Q632" s="24">
        <v>0</v>
      </c>
      <c r="R632" s="24">
        <v>0</v>
      </c>
      <c r="S632" s="25">
        <f t="shared" si="80"/>
        <v>61.2</v>
      </c>
      <c r="T632" s="26">
        <f t="shared" si="81"/>
        <v>0</v>
      </c>
      <c r="U632" s="45">
        <v>0</v>
      </c>
      <c r="V632" s="24">
        <v>0</v>
      </c>
      <c r="W632" s="27">
        <f t="shared" si="78"/>
        <v>0</v>
      </c>
      <c r="X632" s="28">
        <f t="shared" si="82"/>
        <v>0</v>
      </c>
      <c r="Y632" s="17">
        <v>0</v>
      </c>
      <c r="Z632" s="152">
        <f t="shared" si="79"/>
        <v>0</v>
      </c>
      <c r="AA632" s="45">
        <v>0</v>
      </c>
      <c r="AB632" s="28">
        <f t="shared" si="83"/>
        <v>0</v>
      </c>
      <c r="AC632" s="15"/>
    </row>
    <row r="633" spans="1:29" x14ac:dyDescent="0.3">
      <c r="A633" s="14" t="s">
        <v>271</v>
      </c>
      <c r="B633" s="42" t="s">
        <v>206</v>
      </c>
      <c r="C633" s="42" t="s">
        <v>207</v>
      </c>
      <c r="D633" s="42" t="s">
        <v>208</v>
      </c>
      <c r="E633" s="60" t="s">
        <v>3418</v>
      </c>
      <c r="F633" s="60" t="s">
        <v>3418</v>
      </c>
      <c r="G633" s="48">
        <v>72</v>
      </c>
      <c r="H633" s="42" t="s">
        <v>3203</v>
      </c>
      <c r="I633" s="42" t="s">
        <v>3418</v>
      </c>
      <c r="J633" s="42"/>
      <c r="K633" s="42" t="s">
        <v>234</v>
      </c>
      <c r="L633" s="42" t="s">
        <v>337</v>
      </c>
      <c r="M633" s="45">
        <v>0</v>
      </c>
      <c r="N633" s="43">
        <v>100000156</v>
      </c>
      <c r="O633" s="15"/>
      <c r="P633" s="23">
        <v>-11.9000000000015</v>
      </c>
      <c r="Q633" s="24">
        <v>0</v>
      </c>
      <c r="R633" s="24">
        <v>0</v>
      </c>
      <c r="S633" s="25">
        <f t="shared" si="80"/>
        <v>-11.9000000000015</v>
      </c>
      <c r="T633" s="26">
        <f t="shared" si="81"/>
        <v>0</v>
      </c>
      <c r="U633" s="45">
        <v>0</v>
      </c>
      <c r="V633" s="24">
        <v>0</v>
      </c>
      <c r="W633" s="27">
        <f t="shared" si="78"/>
        <v>0</v>
      </c>
      <c r="X633" s="28">
        <f t="shared" si="82"/>
        <v>0</v>
      </c>
      <c r="Y633" s="17">
        <v>0</v>
      </c>
      <c r="Z633" s="152">
        <f t="shared" si="79"/>
        <v>0</v>
      </c>
      <c r="AA633" s="45">
        <v>0</v>
      </c>
      <c r="AB633" s="28">
        <f t="shared" si="83"/>
        <v>0</v>
      </c>
      <c r="AC633" s="15"/>
    </row>
    <row r="634" spans="1:29" x14ac:dyDescent="0.3">
      <c r="A634" s="14" t="s">
        <v>271</v>
      </c>
      <c r="B634" s="42" t="s">
        <v>206</v>
      </c>
      <c r="C634" s="42" t="s">
        <v>228</v>
      </c>
      <c r="D634" s="42" t="s">
        <v>3419</v>
      </c>
      <c r="E634" s="60" t="s">
        <v>3420</v>
      </c>
      <c r="F634" s="60" t="s">
        <v>3420</v>
      </c>
      <c r="G634" s="48">
        <v>72</v>
      </c>
      <c r="H634" s="42" t="s">
        <v>3203</v>
      </c>
      <c r="I634" s="42" t="s">
        <v>3420</v>
      </c>
      <c r="J634" s="42"/>
      <c r="K634" s="42" t="s">
        <v>234</v>
      </c>
      <c r="L634" s="42" t="s">
        <v>337</v>
      </c>
      <c r="M634" s="45">
        <v>0</v>
      </c>
      <c r="N634" s="43">
        <v>600001437</v>
      </c>
      <c r="O634" s="15"/>
      <c r="P634" s="23">
        <v>46.04</v>
      </c>
      <c r="Q634" s="24">
        <v>0</v>
      </c>
      <c r="R634" s="24">
        <v>0</v>
      </c>
      <c r="S634" s="25">
        <f t="shared" si="80"/>
        <v>46.04</v>
      </c>
      <c r="T634" s="26">
        <f t="shared" si="81"/>
        <v>0</v>
      </c>
      <c r="U634" s="45">
        <v>0</v>
      </c>
      <c r="V634" s="24">
        <v>0</v>
      </c>
      <c r="W634" s="27">
        <f t="shared" si="78"/>
        <v>0</v>
      </c>
      <c r="X634" s="28">
        <f t="shared" si="82"/>
        <v>0</v>
      </c>
      <c r="Y634" s="17">
        <v>0</v>
      </c>
      <c r="Z634" s="152">
        <f t="shared" si="79"/>
        <v>0</v>
      </c>
      <c r="AA634" s="45">
        <v>0</v>
      </c>
      <c r="AB634" s="28">
        <f t="shared" si="83"/>
        <v>0</v>
      </c>
      <c r="AC634" s="15"/>
    </row>
    <row r="635" spans="1:29" x14ac:dyDescent="0.3">
      <c r="A635" s="14" t="s">
        <v>271</v>
      </c>
      <c r="B635" s="42" t="s">
        <v>206</v>
      </c>
      <c r="C635" s="42" t="s">
        <v>228</v>
      </c>
      <c r="D635" s="42" t="s">
        <v>330</v>
      </c>
      <c r="E635" s="60" t="s">
        <v>3421</v>
      </c>
      <c r="F635" s="60" t="s">
        <v>3421</v>
      </c>
      <c r="G635" s="48">
        <v>72</v>
      </c>
      <c r="H635" s="42" t="s">
        <v>3203</v>
      </c>
      <c r="I635" s="42" t="s">
        <v>3421</v>
      </c>
      <c r="J635" s="42"/>
      <c r="K635" s="42" t="s">
        <v>234</v>
      </c>
      <c r="L635" s="42" t="s">
        <v>212</v>
      </c>
      <c r="M635" s="45">
        <v>0.01</v>
      </c>
      <c r="N635" s="43">
        <v>600001252</v>
      </c>
      <c r="O635" s="15"/>
      <c r="P635" s="23">
        <v>43.76</v>
      </c>
      <c r="Q635" s="24">
        <v>0</v>
      </c>
      <c r="R635" s="24">
        <v>0</v>
      </c>
      <c r="S635" s="25">
        <f t="shared" si="80"/>
        <v>43.76</v>
      </c>
      <c r="T635" s="26">
        <f t="shared" si="81"/>
        <v>0</v>
      </c>
      <c r="U635" s="45">
        <v>0</v>
      </c>
      <c r="V635" s="24">
        <v>0</v>
      </c>
      <c r="W635" s="27">
        <f t="shared" si="78"/>
        <v>0</v>
      </c>
      <c r="X635" s="28">
        <f t="shared" si="82"/>
        <v>0</v>
      </c>
      <c r="Y635" s="17">
        <v>0</v>
      </c>
      <c r="Z635" s="152">
        <f t="shared" si="79"/>
        <v>0</v>
      </c>
      <c r="AA635" s="45">
        <v>0</v>
      </c>
      <c r="AB635" s="28">
        <f t="shared" si="83"/>
        <v>0</v>
      </c>
      <c r="AC635" s="15"/>
    </row>
    <row r="636" spans="1:29" x14ac:dyDescent="0.3">
      <c r="A636" s="14" t="s">
        <v>271</v>
      </c>
      <c r="B636" s="42" t="s">
        <v>3392</v>
      </c>
      <c r="C636" s="42" t="s">
        <v>3098</v>
      </c>
      <c r="D636" s="42" t="s">
        <v>3105</v>
      </c>
      <c r="E636" s="60" t="s">
        <v>3422</v>
      </c>
      <c r="F636" s="60" t="s">
        <v>3423</v>
      </c>
      <c r="G636" s="48">
        <v>72</v>
      </c>
      <c r="H636" s="42" t="s">
        <v>3203</v>
      </c>
      <c r="I636" s="42" t="s">
        <v>3424</v>
      </c>
      <c r="J636" s="42"/>
      <c r="K636" s="42" t="s">
        <v>234</v>
      </c>
      <c r="L636" s="42" t="s">
        <v>337</v>
      </c>
      <c r="M636" s="45">
        <v>0</v>
      </c>
      <c r="N636" s="43">
        <v>600001168</v>
      </c>
      <c r="O636" s="15"/>
      <c r="P636" s="23">
        <v>10</v>
      </c>
      <c r="Q636" s="24">
        <v>0</v>
      </c>
      <c r="R636" s="24">
        <v>0</v>
      </c>
      <c r="S636" s="25">
        <f t="shared" si="80"/>
        <v>10</v>
      </c>
      <c r="T636" s="26">
        <f t="shared" si="81"/>
        <v>0</v>
      </c>
      <c r="U636" s="45">
        <v>0</v>
      </c>
      <c r="V636" s="24">
        <v>0</v>
      </c>
      <c r="W636" s="27">
        <f t="shared" si="78"/>
        <v>0</v>
      </c>
      <c r="X636" s="28">
        <f t="shared" si="82"/>
        <v>0</v>
      </c>
      <c r="Y636" s="17">
        <v>0</v>
      </c>
      <c r="Z636" s="152">
        <f t="shared" si="79"/>
        <v>0</v>
      </c>
      <c r="AA636" s="45">
        <v>0</v>
      </c>
      <c r="AB636" s="28">
        <f t="shared" si="83"/>
        <v>0</v>
      </c>
      <c r="AC636" s="15"/>
    </row>
    <row r="637" spans="1:29" x14ac:dyDescent="0.3">
      <c r="A637" s="14" t="s">
        <v>271</v>
      </c>
      <c r="B637" s="42" t="s">
        <v>206</v>
      </c>
      <c r="C637" s="42" t="s">
        <v>1653</v>
      </c>
      <c r="D637" s="42" t="s">
        <v>3408</v>
      </c>
      <c r="E637" s="60" t="s">
        <v>3425</v>
      </c>
      <c r="F637" s="60" t="s">
        <v>3425</v>
      </c>
      <c r="G637" s="48">
        <v>72</v>
      </c>
      <c r="H637" s="42" t="s">
        <v>3203</v>
      </c>
      <c r="I637" s="42" t="s">
        <v>3426</v>
      </c>
      <c r="J637" s="42"/>
      <c r="K637" s="42" t="s">
        <v>234</v>
      </c>
      <c r="L637" s="42" t="s">
        <v>337</v>
      </c>
      <c r="M637" s="45">
        <v>0</v>
      </c>
      <c r="N637" s="43">
        <v>300000648</v>
      </c>
      <c r="O637" s="15"/>
      <c r="P637" s="23">
        <v>-23.1999999999998</v>
      </c>
      <c r="Q637" s="24">
        <v>0</v>
      </c>
      <c r="R637" s="24">
        <v>0</v>
      </c>
      <c r="S637" s="25">
        <f t="shared" si="80"/>
        <v>-23.1999999999998</v>
      </c>
      <c r="T637" s="26">
        <f t="shared" si="81"/>
        <v>0</v>
      </c>
      <c r="U637" s="45">
        <v>0</v>
      </c>
      <c r="V637" s="24">
        <v>0</v>
      </c>
      <c r="W637" s="27">
        <f t="shared" si="78"/>
        <v>0</v>
      </c>
      <c r="X637" s="28">
        <f t="shared" si="82"/>
        <v>0</v>
      </c>
      <c r="Y637" s="17">
        <v>0</v>
      </c>
      <c r="Z637" s="152">
        <f t="shared" si="79"/>
        <v>0</v>
      </c>
      <c r="AA637" s="45">
        <v>0</v>
      </c>
      <c r="AB637" s="28">
        <f t="shared" si="83"/>
        <v>0</v>
      </c>
      <c r="AC637" s="15"/>
    </row>
    <row r="638" spans="1:29" x14ac:dyDescent="0.3">
      <c r="A638" s="14" t="s">
        <v>271</v>
      </c>
      <c r="B638" s="42" t="s">
        <v>206</v>
      </c>
      <c r="C638" s="42" t="s">
        <v>1653</v>
      </c>
      <c r="D638" s="42" t="s">
        <v>3062</v>
      </c>
      <c r="E638" s="60" t="s">
        <v>3427</v>
      </c>
      <c r="F638" s="60" t="s">
        <v>3427</v>
      </c>
      <c r="G638" s="48">
        <v>72</v>
      </c>
      <c r="H638" s="42" t="s">
        <v>3203</v>
      </c>
      <c r="I638" s="42" t="s">
        <v>3428</v>
      </c>
      <c r="J638" s="42"/>
      <c r="K638" s="42" t="s">
        <v>234</v>
      </c>
      <c r="L638" s="42" t="s">
        <v>337</v>
      </c>
      <c r="M638" s="45">
        <v>0</v>
      </c>
      <c r="N638" s="43">
        <v>400001707</v>
      </c>
      <c r="O638" s="15"/>
      <c r="P638" s="23">
        <v>4.5</v>
      </c>
      <c r="Q638" s="24">
        <v>0</v>
      </c>
      <c r="R638" s="24">
        <v>0</v>
      </c>
      <c r="S638" s="25">
        <f t="shared" si="80"/>
        <v>4.5</v>
      </c>
      <c r="T638" s="26">
        <f t="shared" si="81"/>
        <v>0</v>
      </c>
      <c r="U638" s="45">
        <v>0</v>
      </c>
      <c r="V638" s="24">
        <v>0</v>
      </c>
      <c r="W638" s="27">
        <f t="shared" si="78"/>
        <v>0</v>
      </c>
      <c r="X638" s="28">
        <f t="shared" si="82"/>
        <v>0</v>
      </c>
      <c r="Y638" s="17">
        <v>0</v>
      </c>
      <c r="Z638" s="152">
        <f t="shared" si="79"/>
        <v>0</v>
      </c>
      <c r="AA638" s="45">
        <v>0</v>
      </c>
      <c r="AB638" s="28">
        <f t="shared" si="83"/>
        <v>0</v>
      </c>
      <c r="AC638" s="15"/>
    </row>
    <row r="639" spans="1:29" x14ac:dyDescent="0.3">
      <c r="A639" s="14" t="s">
        <v>271</v>
      </c>
      <c r="B639" s="42" t="s">
        <v>206</v>
      </c>
      <c r="C639" s="42" t="s">
        <v>228</v>
      </c>
      <c r="D639" s="42" t="s">
        <v>235</v>
      </c>
      <c r="E639" s="60" t="s">
        <v>3429</v>
      </c>
      <c r="F639" s="60" t="s">
        <v>3429</v>
      </c>
      <c r="G639" s="48">
        <v>72</v>
      </c>
      <c r="H639" s="42" t="s">
        <v>3203</v>
      </c>
      <c r="I639" s="42" t="s">
        <v>3429</v>
      </c>
      <c r="J639" s="42"/>
      <c r="K639" s="42" t="s">
        <v>234</v>
      </c>
      <c r="L639" s="42" t="s">
        <v>337</v>
      </c>
      <c r="M639" s="45">
        <v>0</v>
      </c>
      <c r="N639" s="43">
        <v>400002642</v>
      </c>
      <c r="O639" s="15"/>
      <c r="P639" s="23">
        <v>7.0000000000000298E-2</v>
      </c>
      <c r="Q639" s="24">
        <v>0</v>
      </c>
      <c r="R639" s="24">
        <v>0</v>
      </c>
      <c r="S639" s="25">
        <f t="shared" si="80"/>
        <v>7.0000000000000298E-2</v>
      </c>
      <c r="T639" s="26">
        <f t="shared" si="81"/>
        <v>0</v>
      </c>
      <c r="U639" s="45">
        <v>0</v>
      </c>
      <c r="V639" s="24">
        <v>0</v>
      </c>
      <c r="W639" s="27">
        <f t="shared" si="78"/>
        <v>0</v>
      </c>
      <c r="X639" s="28">
        <f t="shared" si="82"/>
        <v>0</v>
      </c>
      <c r="Y639" s="17">
        <v>0</v>
      </c>
      <c r="Z639" s="152">
        <f t="shared" si="79"/>
        <v>0</v>
      </c>
      <c r="AA639" s="45">
        <v>0</v>
      </c>
      <c r="AB639" s="28">
        <f t="shared" si="83"/>
        <v>0</v>
      </c>
      <c r="AC639" s="15"/>
    </row>
    <row r="640" spans="1:29" x14ac:dyDescent="0.3">
      <c r="A640" s="14" t="s">
        <v>271</v>
      </c>
      <c r="B640" s="42" t="s">
        <v>206</v>
      </c>
      <c r="C640" s="42" t="s">
        <v>1653</v>
      </c>
      <c r="D640" s="42" t="s">
        <v>3382</v>
      </c>
      <c r="E640" s="60" t="s">
        <v>3430</v>
      </c>
      <c r="F640" s="60" t="s">
        <v>3430</v>
      </c>
      <c r="G640" s="48">
        <v>72</v>
      </c>
      <c r="H640" s="42" t="s">
        <v>3203</v>
      </c>
      <c r="I640" s="42" t="s">
        <v>3430</v>
      </c>
      <c r="J640" s="42"/>
      <c r="K640" s="42" t="s">
        <v>234</v>
      </c>
      <c r="L640" s="42" t="s">
        <v>337</v>
      </c>
      <c r="M640" s="45">
        <v>0</v>
      </c>
      <c r="N640" s="43">
        <v>300000775</v>
      </c>
      <c r="O640" s="15"/>
      <c r="P640" s="23">
        <v>676.6</v>
      </c>
      <c r="Q640" s="24">
        <v>0</v>
      </c>
      <c r="R640" s="24">
        <v>0</v>
      </c>
      <c r="S640" s="25">
        <f t="shared" si="80"/>
        <v>676.6</v>
      </c>
      <c r="T640" s="26">
        <f t="shared" si="81"/>
        <v>0</v>
      </c>
      <c r="U640" s="45">
        <v>0</v>
      </c>
      <c r="V640" s="24">
        <v>0</v>
      </c>
      <c r="W640" s="27">
        <f t="shared" si="78"/>
        <v>0</v>
      </c>
      <c r="X640" s="28">
        <f t="shared" si="82"/>
        <v>0</v>
      </c>
      <c r="Y640" s="17">
        <v>0</v>
      </c>
      <c r="Z640" s="152">
        <f t="shared" si="79"/>
        <v>0</v>
      </c>
      <c r="AA640" s="45">
        <v>0</v>
      </c>
      <c r="AB640" s="28">
        <f t="shared" si="83"/>
        <v>0</v>
      </c>
      <c r="AC640" s="15"/>
    </row>
    <row r="641" spans="1:29" x14ac:dyDescent="0.3">
      <c r="A641" s="14" t="s">
        <v>271</v>
      </c>
      <c r="B641" s="42" t="s">
        <v>206</v>
      </c>
      <c r="C641" s="42" t="s">
        <v>228</v>
      </c>
      <c r="D641" s="42" t="s">
        <v>229</v>
      </c>
      <c r="E641" s="60" t="s">
        <v>3431</v>
      </c>
      <c r="F641" s="60" t="s">
        <v>3431</v>
      </c>
      <c r="G641" s="48">
        <v>72</v>
      </c>
      <c r="H641" s="42" t="s">
        <v>3203</v>
      </c>
      <c r="I641" s="42" t="s">
        <v>3432</v>
      </c>
      <c r="J641" s="42"/>
      <c r="K641" s="42" t="s">
        <v>234</v>
      </c>
      <c r="L641" s="42" t="s">
        <v>337</v>
      </c>
      <c r="M641" s="45">
        <v>0</v>
      </c>
      <c r="N641" s="43">
        <v>400001250</v>
      </c>
      <c r="O641" s="15"/>
      <c r="P641" s="23">
        <v>691.7</v>
      </c>
      <c r="Q641" s="24">
        <v>0</v>
      </c>
      <c r="R641" s="24">
        <v>0</v>
      </c>
      <c r="S641" s="25">
        <f t="shared" si="80"/>
        <v>691.7</v>
      </c>
      <c r="T641" s="26">
        <f t="shared" si="81"/>
        <v>0</v>
      </c>
      <c r="U641" s="45">
        <v>0.05</v>
      </c>
      <c r="V641" s="24">
        <v>0</v>
      </c>
      <c r="W641" s="27">
        <f t="shared" si="78"/>
        <v>0</v>
      </c>
      <c r="X641" s="28">
        <f t="shared" si="82"/>
        <v>0</v>
      </c>
      <c r="Y641" s="17">
        <v>0</v>
      </c>
      <c r="Z641" s="152">
        <f t="shared" si="79"/>
        <v>0</v>
      </c>
      <c r="AA641" s="45">
        <v>0</v>
      </c>
      <c r="AB641" s="28">
        <f t="shared" si="83"/>
        <v>0</v>
      </c>
      <c r="AC641" s="15"/>
    </row>
    <row r="642" spans="1:29" x14ac:dyDescent="0.3">
      <c r="A642" s="14" t="s">
        <v>271</v>
      </c>
      <c r="B642" s="42" t="s">
        <v>206</v>
      </c>
      <c r="C642" s="42" t="s">
        <v>1653</v>
      </c>
      <c r="D642" s="42" t="s">
        <v>3433</v>
      </c>
      <c r="E642" s="60" t="s">
        <v>3434</v>
      </c>
      <c r="F642" s="60" t="s">
        <v>3434</v>
      </c>
      <c r="G642" s="48">
        <v>72</v>
      </c>
      <c r="H642" s="42" t="s">
        <v>3203</v>
      </c>
      <c r="I642" s="42" t="s">
        <v>3435</v>
      </c>
      <c r="J642" s="42"/>
      <c r="K642" s="42" t="s">
        <v>234</v>
      </c>
      <c r="L642" s="42" t="s">
        <v>337</v>
      </c>
      <c r="M642" s="45">
        <v>0</v>
      </c>
      <c r="N642" s="43">
        <v>600001184</v>
      </c>
      <c r="O642" s="15"/>
      <c r="P642" s="23">
        <v>99918.34</v>
      </c>
      <c r="Q642" s="24">
        <v>0</v>
      </c>
      <c r="R642" s="24">
        <v>0</v>
      </c>
      <c r="S642" s="25">
        <f t="shared" si="80"/>
        <v>99918.34</v>
      </c>
      <c r="T642" s="26">
        <f t="shared" si="81"/>
        <v>0</v>
      </c>
      <c r="U642" s="45">
        <v>0</v>
      </c>
      <c r="V642" s="24">
        <v>0</v>
      </c>
      <c r="W642" s="27">
        <f t="shared" si="78"/>
        <v>0</v>
      </c>
      <c r="X642" s="28">
        <f t="shared" si="82"/>
        <v>0</v>
      </c>
      <c r="Y642" s="17">
        <v>0</v>
      </c>
      <c r="Z642" s="152">
        <f t="shared" si="79"/>
        <v>0</v>
      </c>
      <c r="AA642" s="45">
        <v>0</v>
      </c>
      <c r="AB642" s="28">
        <f t="shared" si="83"/>
        <v>0</v>
      </c>
      <c r="AC642" s="15"/>
    </row>
    <row r="643" spans="1:29" x14ac:dyDescent="0.3">
      <c r="A643" s="14" t="s">
        <v>271</v>
      </c>
      <c r="B643" s="42" t="s">
        <v>206</v>
      </c>
      <c r="C643" s="42" t="s">
        <v>228</v>
      </c>
      <c r="D643" s="42" t="s">
        <v>229</v>
      </c>
      <c r="E643" s="60" t="s">
        <v>3436</v>
      </c>
      <c r="F643" s="60" t="s">
        <v>3437</v>
      </c>
      <c r="G643" s="48">
        <v>72</v>
      </c>
      <c r="H643" s="42" t="s">
        <v>3203</v>
      </c>
      <c r="I643" s="42" t="s">
        <v>3438</v>
      </c>
      <c r="J643" s="42"/>
      <c r="K643" s="42" t="s">
        <v>234</v>
      </c>
      <c r="L643" s="42" t="s">
        <v>337</v>
      </c>
      <c r="M643" s="45">
        <v>0</v>
      </c>
      <c r="N643" s="43">
        <v>400001948</v>
      </c>
      <c r="O643" s="15"/>
      <c r="P643" s="23">
        <v>20000</v>
      </c>
      <c r="Q643" s="24">
        <v>0</v>
      </c>
      <c r="R643" s="24">
        <v>0</v>
      </c>
      <c r="S643" s="25">
        <f t="shared" si="80"/>
        <v>20000</v>
      </c>
      <c r="T643" s="26">
        <f t="shared" si="81"/>
        <v>0</v>
      </c>
      <c r="U643" s="45">
        <v>0.03</v>
      </c>
      <c r="V643" s="24">
        <v>0</v>
      </c>
      <c r="W643" s="27">
        <f t="shared" si="78"/>
        <v>0</v>
      </c>
      <c r="X643" s="28">
        <f t="shared" si="82"/>
        <v>0</v>
      </c>
      <c r="Y643" s="17">
        <v>0</v>
      </c>
      <c r="Z643" s="152">
        <f t="shared" si="79"/>
        <v>0</v>
      </c>
      <c r="AA643" s="45">
        <v>0</v>
      </c>
      <c r="AB643" s="28">
        <f t="shared" si="83"/>
        <v>0</v>
      </c>
      <c r="AC643" s="15"/>
    </row>
    <row r="644" spans="1:29" x14ac:dyDescent="0.3">
      <c r="A644" s="14" t="s">
        <v>271</v>
      </c>
      <c r="B644" s="42" t="s">
        <v>206</v>
      </c>
      <c r="C644" s="42" t="s">
        <v>228</v>
      </c>
      <c r="D644" s="42" t="s">
        <v>229</v>
      </c>
      <c r="E644" s="60" t="s">
        <v>3439</v>
      </c>
      <c r="F644" s="60" t="s">
        <v>3439</v>
      </c>
      <c r="G644" s="48">
        <v>72</v>
      </c>
      <c r="H644" s="42" t="s">
        <v>3203</v>
      </c>
      <c r="I644" s="42" t="s">
        <v>3439</v>
      </c>
      <c r="J644" s="42"/>
      <c r="K644" s="42" t="s">
        <v>234</v>
      </c>
      <c r="L644" s="42" t="s">
        <v>337</v>
      </c>
      <c r="M644" s="45">
        <v>0</v>
      </c>
      <c r="N644" s="43">
        <v>400003715</v>
      </c>
      <c r="O644" s="15"/>
      <c r="P644" s="23">
        <v>2.7799999999996032</v>
      </c>
      <c r="Q644" s="24">
        <v>0</v>
      </c>
      <c r="R644" s="24">
        <v>0</v>
      </c>
      <c r="S644" s="25">
        <f t="shared" si="80"/>
        <v>2.7799999999996032</v>
      </c>
      <c r="T644" s="26">
        <f t="shared" si="81"/>
        <v>0</v>
      </c>
      <c r="U644" s="45">
        <v>0.05</v>
      </c>
      <c r="V644" s="24">
        <v>0</v>
      </c>
      <c r="W644" s="27">
        <f t="shared" ref="W644:W707" si="84">IF(L644="返现",T644*M644,R644-T644)</f>
        <v>0</v>
      </c>
      <c r="X644" s="28">
        <f t="shared" si="82"/>
        <v>0</v>
      </c>
      <c r="Y644" s="17">
        <v>0</v>
      </c>
      <c r="Z644" s="152">
        <f t="shared" ref="Z644:Z707" si="85">X644*Y644</f>
        <v>0</v>
      </c>
      <c r="AA644" s="45">
        <v>0</v>
      </c>
      <c r="AB644" s="28">
        <f t="shared" si="83"/>
        <v>0</v>
      </c>
      <c r="AC644" s="15"/>
    </row>
    <row r="645" spans="1:29" x14ac:dyDescent="0.3">
      <c r="A645" s="14" t="s">
        <v>271</v>
      </c>
      <c r="B645" s="42" t="s">
        <v>206</v>
      </c>
      <c r="C645" s="42" t="s">
        <v>228</v>
      </c>
      <c r="D645" s="42" t="s">
        <v>235</v>
      </c>
      <c r="E645" s="60" t="s">
        <v>3440</v>
      </c>
      <c r="F645" s="60" t="s">
        <v>3440</v>
      </c>
      <c r="G645" s="48">
        <v>72</v>
      </c>
      <c r="H645" s="42" t="s">
        <v>3203</v>
      </c>
      <c r="I645" s="42" t="s">
        <v>3441</v>
      </c>
      <c r="J645" s="42"/>
      <c r="K645" s="42" t="s">
        <v>234</v>
      </c>
      <c r="L645" s="42" t="s">
        <v>337</v>
      </c>
      <c r="M645" s="45">
        <v>0</v>
      </c>
      <c r="N645" s="43">
        <v>600004428</v>
      </c>
      <c r="O645" s="15"/>
      <c r="P645" s="23">
        <v>9708.74</v>
      </c>
      <c r="Q645" s="24">
        <v>0</v>
      </c>
      <c r="R645" s="24">
        <v>0</v>
      </c>
      <c r="S645" s="25">
        <f t="shared" ref="S645:S708" si="86">P645+Q645-R645</f>
        <v>9708.74</v>
      </c>
      <c r="T645" s="26">
        <f t="shared" ref="T645:T708" si="87">IF(L645="折扣",R645/(1+AA645)*M645,IF(L645="返现",R645/(1+AA645),R645/(1+M645+AA645)))</f>
        <v>0</v>
      </c>
      <c r="U645" s="45">
        <v>0.03</v>
      </c>
      <c r="V645" s="24">
        <v>0</v>
      </c>
      <c r="W645" s="27">
        <f t="shared" si="84"/>
        <v>0</v>
      </c>
      <c r="X645" s="28">
        <f t="shared" si="82"/>
        <v>0</v>
      </c>
      <c r="Y645" s="17">
        <v>0</v>
      </c>
      <c r="Z645" s="152">
        <f t="shared" si="85"/>
        <v>0</v>
      </c>
      <c r="AA645" s="45">
        <v>0</v>
      </c>
      <c r="AB645" s="28">
        <f t="shared" si="83"/>
        <v>0</v>
      </c>
      <c r="AC645" s="15"/>
    </row>
    <row r="646" spans="1:29" x14ac:dyDescent="0.3">
      <c r="A646" s="14" t="s">
        <v>271</v>
      </c>
      <c r="B646" s="42" t="s">
        <v>206</v>
      </c>
      <c r="C646" s="42" t="s">
        <v>3098</v>
      </c>
      <c r="D646" s="42" t="s">
        <v>3105</v>
      </c>
      <c r="E646" s="60" t="s">
        <v>3442</v>
      </c>
      <c r="F646" s="60" t="s">
        <v>3442</v>
      </c>
      <c r="G646" s="48">
        <v>72</v>
      </c>
      <c r="H646" s="42" t="s">
        <v>3203</v>
      </c>
      <c r="I646" s="42" t="s">
        <v>3443</v>
      </c>
      <c r="J646" s="42"/>
      <c r="K646" s="42" t="s">
        <v>234</v>
      </c>
      <c r="L646" s="42" t="s">
        <v>337</v>
      </c>
      <c r="M646" s="45">
        <v>0</v>
      </c>
      <c r="N646" s="43">
        <v>100000113</v>
      </c>
      <c r="O646" s="15"/>
      <c r="P646" s="23">
        <v>-13.999999999994801</v>
      </c>
      <c r="Q646" s="24">
        <v>0</v>
      </c>
      <c r="R646" s="24">
        <v>0</v>
      </c>
      <c r="S646" s="25">
        <f t="shared" si="86"/>
        <v>-13.999999999994801</v>
      </c>
      <c r="T646" s="26">
        <f t="shared" si="87"/>
        <v>0</v>
      </c>
      <c r="U646" s="45">
        <v>0</v>
      </c>
      <c r="V646" s="24">
        <v>0</v>
      </c>
      <c r="W646" s="27">
        <f t="shared" si="84"/>
        <v>0</v>
      </c>
      <c r="X646" s="28">
        <f t="shared" si="82"/>
        <v>0</v>
      </c>
      <c r="Y646" s="17">
        <v>0</v>
      </c>
      <c r="Z646" s="152">
        <f t="shared" si="85"/>
        <v>0</v>
      </c>
      <c r="AA646" s="45">
        <v>0</v>
      </c>
      <c r="AB646" s="28">
        <f t="shared" si="83"/>
        <v>0</v>
      </c>
      <c r="AC646" s="15"/>
    </row>
    <row r="647" spans="1:29" x14ac:dyDescent="0.3">
      <c r="A647" s="14" t="s">
        <v>271</v>
      </c>
      <c r="B647" s="42" t="s">
        <v>206</v>
      </c>
      <c r="C647" s="42" t="s">
        <v>207</v>
      </c>
      <c r="D647" s="42" t="s">
        <v>250</v>
      </c>
      <c r="E647" s="60" t="s">
        <v>3444</v>
      </c>
      <c r="F647" s="60" t="s">
        <v>3444</v>
      </c>
      <c r="G647" s="48">
        <v>72</v>
      </c>
      <c r="H647" s="42" t="s">
        <v>3203</v>
      </c>
      <c r="I647" s="42" t="s">
        <v>3444</v>
      </c>
      <c r="J647" s="42"/>
      <c r="K647" s="42" t="s">
        <v>234</v>
      </c>
      <c r="L647" s="42" t="s">
        <v>337</v>
      </c>
      <c r="M647" s="45">
        <v>0</v>
      </c>
      <c r="N647" s="43">
        <v>400001643</v>
      </c>
      <c r="O647" s="15"/>
      <c r="P647" s="23">
        <v>63847.1</v>
      </c>
      <c r="Q647" s="24">
        <v>0</v>
      </c>
      <c r="R647" s="24">
        <v>0</v>
      </c>
      <c r="S647" s="25">
        <f t="shared" si="86"/>
        <v>63847.1</v>
      </c>
      <c r="T647" s="26">
        <f t="shared" si="87"/>
        <v>0</v>
      </c>
      <c r="U647" s="45">
        <v>0.03</v>
      </c>
      <c r="V647" s="24">
        <v>0</v>
      </c>
      <c r="W647" s="27">
        <f t="shared" si="84"/>
        <v>0</v>
      </c>
      <c r="X647" s="28">
        <f t="shared" si="82"/>
        <v>0</v>
      </c>
      <c r="Y647" s="17">
        <v>0</v>
      </c>
      <c r="Z647" s="152">
        <f t="shared" si="85"/>
        <v>0</v>
      </c>
      <c r="AA647" s="45">
        <v>0</v>
      </c>
      <c r="AB647" s="28">
        <f t="shared" si="83"/>
        <v>0</v>
      </c>
      <c r="AC647" s="15"/>
    </row>
    <row r="648" spans="1:29" x14ac:dyDescent="0.3">
      <c r="A648" s="14" t="s">
        <v>271</v>
      </c>
      <c r="B648" s="42" t="s">
        <v>206</v>
      </c>
      <c r="C648" s="42" t="s">
        <v>228</v>
      </c>
      <c r="D648" s="42" t="s">
        <v>235</v>
      </c>
      <c r="E648" s="60" t="s">
        <v>3445</v>
      </c>
      <c r="F648" s="60" t="s">
        <v>3445</v>
      </c>
      <c r="G648" s="48">
        <v>72</v>
      </c>
      <c r="H648" s="42" t="s">
        <v>3203</v>
      </c>
      <c r="I648" s="42" t="s">
        <v>3445</v>
      </c>
      <c r="J648" s="42"/>
      <c r="K648" s="42" t="s">
        <v>234</v>
      </c>
      <c r="L648" s="42" t="s">
        <v>337</v>
      </c>
      <c r="M648" s="45">
        <v>0</v>
      </c>
      <c r="N648" s="43">
        <v>400001333</v>
      </c>
      <c r="O648" s="15"/>
      <c r="P648" s="23">
        <v>6500.6</v>
      </c>
      <c r="Q648" s="24">
        <v>0</v>
      </c>
      <c r="R648" s="24">
        <v>0</v>
      </c>
      <c r="S648" s="25">
        <f t="shared" si="86"/>
        <v>6500.6</v>
      </c>
      <c r="T648" s="26">
        <f t="shared" si="87"/>
        <v>0</v>
      </c>
      <c r="U648" s="45">
        <v>0.03</v>
      </c>
      <c r="V648" s="24">
        <v>0</v>
      </c>
      <c r="W648" s="27">
        <f t="shared" si="84"/>
        <v>0</v>
      </c>
      <c r="X648" s="28">
        <f t="shared" si="82"/>
        <v>0</v>
      </c>
      <c r="Y648" s="17">
        <v>0</v>
      </c>
      <c r="Z648" s="152">
        <f t="shared" si="85"/>
        <v>0</v>
      </c>
      <c r="AA648" s="45">
        <v>0</v>
      </c>
      <c r="AB648" s="28">
        <f t="shared" si="83"/>
        <v>0</v>
      </c>
      <c r="AC648" s="15"/>
    </row>
    <row r="649" spans="1:29" x14ac:dyDescent="0.3">
      <c r="A649" s="14" t="s">
        <v>271</v>
      </c>
      <c r="B649" s="42" t="s">
        <v>206</v>
      </c>
      <c r="C649" s="42" t="s">
        <v>3098</v>
      </c>
      <c r="D649" s="42" t="s">
        <v>3137</v>
      </c>
      <c r="E649" s="60" t="s">
        <v>3446</v>
      </c>
      <c r="F649" s="60" t="s">
        <v>3446</v>
      </c>
      <c r="G649" s="48">
        <v>72</v>
      </c>
      <c r="H649" s="42" t="s">
        <v>3203</v>
      </c>
      <c r="I649" s="42" t="s">
        <v>3447</v>
      </c>
      <c r="J649" s="42"/>
      <c r="K649" s="42" t="s">
        <v>234</v>
      </c>
      <c r="L649" s="42" t="s">
        <v>337</v>
      </c>
      <c r="M649" s="45">
        <v>0</v>
      </c>
      <c r="N649" s="43">
        <v>400004008</v>
      </c>
      <c r="O649" s="15"/>
      <c r="P649" s="23">
        <v>70.369999999999905</v>
      </c>
      <c r="Q649" s="24">
        <v>0</v>
      </c>
      <c r="R649" s="24">
        <v>0</v>
      </c>
      <c r="S649" s="25">
        <f t="shared" si="86"/>
        <v>70.369999999999905</v>
      </c>
      <c r="T649" s="26">
        <f t="shared" si="87"/>
        <v>0</v>
      </c>
      <c r="U649" s="45">
        <v>0.03</v>
      </c>
      <c r="V649" s="24">
        <v>0</v>
      </c>
      <c r="W649" s="27">
        <f t="shared" si="84"/>
        <v>0</v>
      </c>
      <c r="X649" s="28">
        <f t="shared" si="82"/>
        <v>0</v>
      </c>
      <c r="Y649" s="17">
        <v>0</v>
      </c>
      <c r="Z649" s="152">
        <f t="shared" si="85"/>
        <v>0</v>
      </c>
      <c r="AA649" s="45">
        <v>0</v>
      </c>
      <c r="AB649" s="28">
        <f t="shared" si="83"/>
        <v>0</v>
      </c>
      <c r="AC649" s="15"/>
    </row>
    <row r="650" spans="1:29" x14ac:dyDescent="0.3">
      <c r="A650" s="14" t="s">
        <v>271</v>
      </c>
      <c r="B650" s="42" t="s">
        <v>206</v>
      </c>
      <c r="C650" s="42" t="s">
        <v>228</v>
      </c>
      <c r="D650" s="42" t="s">
        <v>235</v>
      </c>
      <c r="E650" s="60" t="s">
        <v>3018</v>
      </c>
      <c r="F650" s="60" t="s">
        <v>3018</v>
      </c>
      <c r="G650" s="48">
        <v>72</v>
      </c>
      <c r="H650" s="42" t="s">
        <v>3203</v>
      </c>
      <c r="I650" s="42" t="s">
        <v>3448</v>
      </c>
      <c r="J650" s="42"/>
      <c r="K650" s="42" t="s">
        <v>234</v>
      </c>
      <c r="L650" s="42" t="s">
        <v>337</v>
      </c>
      <c r="M650" s="45">
        <v>0</v>
      </c>
      <c r="N650" s="43">
        <v>600001346</v>
      </c>
      <c r="O650" s="15"/>
      <c r="P650" s="23">
        <v>7992.7</v>
      </c>
      <c r="Q650" s="24">
        <v>0</v>
      </c>
      <c r="R650" s="24">
        <v>0</v>
      </c>
      <c r="S650" s="25">
        <f t="shared" si="86"/>
        <v>7992.7</v>
      </c>
      <c r="T650" s="26">
        <f t="shared" si="87"/>
        <v>0</v>
      </c>
      <c r="U650" s="45">
        <v>0</v>
      </c>
      <c r="V650" s="24">
        <v>0</v>
      </c>
      <c r="W650" s="27">
        <f t="shared" si="84"/>
        <v>0</v>
      </c>
      <c r="X650" s="28">
        <f t="shared" si="82"/>
        <v>0</v>
      </c>
      <c r="Y650" s="17">
        <v>0</v>
      </c>
      <c r="Z650" s="152">
        <f t="shared" si="85"/>
        <v>0</v>
      </c>
      <c r="AA650" s="45">
        <v>0</v>
      </c>
      <c r="AB650" s="28">
        <f t="shared" si="83"/>
        <v>0</v>
      </c>
      <c r="AC650" s="15"/>
    </row>
    <row r="651" spans="1:29" x14ac:dyDescent="0.3">
      <c r="A651" s="14" t="s">
        <v>271</v>
      </c>
      <c r="B651" s="42" t="s">
        <v>206</v>
      </c>
      <c r="C651" s="42" t="s">
        <v>1653</v>
      </c>
      <c r="D651" s="42" t="s">
        <v>1893</v>
      </c>
      <c r="E651" s="60" t="s">
        <v>3449</v>
      </c>
      <c r="F651" s="60" t="s">
        <v>3449</v>
      </c>
      <c r="G651" s="48">
        <v>72</v>
      </c>
      <c r="H651" s="42" t="s">
        <v>3203</v>
      </c>
      <c r="I651" s="42" t="s">
        <v>3450</v>
      </c>
      <c r="J651" s="42"/>
      <c r="K651" s="42" t="s">
        <v>234</v>
      </c>
      <c r="L651" s="42" t="s">
        <v>337</v>
      </c>
      <c r="M651" s="45">
        <v>0</v>
      </c>
      <c r="N651" s="43">
        <v>400001884</v>
      </c>
      <c r="O651" s="15"/>
      <c r="P651" s="23">
        <v>21.840000000000099</v>
      </c>
      <c r="Q651" s="24">
        <v>0</v>
      </c>
      <c r="R651" s="24">
        <v>0</v>
      </c>
      <c r="S651" s="25">
        <f t="shared" si="86"/>
        <v>21.840000000000099</v>
      </c>
      <c r="T651" s="26">
        <f t="shared" si="87"/>
        <v>0</v>
      </c>
      <c r="U651" s="45">
        <v>0</v>
      </c>
      <c r="V651" s="24">
        <v>0</v>
      </c>
      <c r="W651" s="27">
        <f t="shared" si="84"/>
        <v>0</v>
      </c>
      <c r="X651" s="28">
        <f t="shared" si="82"/>
        <v>0</v>
      </c>
      <c r="Y651" s="17">
        <v>0</v>
      </c>
      <c r="Z651" s="152">
        <f t="shared" si="85"/>
        <v>0</v>
      </c>
      <c r="AA651" s="45">
        <v>0</v>
      </c>
      <c r="AB651" s="28">
        <f t="shared" si="83"/>
        <v>0</v>
      </c>
      <c r="AC651" s="15"/>
    </row>
    <row r="652" spans="1:29" x14ac:dyDescent="0.3">
      <c r="A652" s="14" t="s">
        <v>271</v>
      </c>
      <c r="B652" s="42" t="s">
        <v>206</v>
      </c>
      <c r="C652" s="42" t="s">
        <v>1653</v>
      </c>
      <c r="D652" s="42" t="s">
        <v>1893</v>
      </c>
      <c r="E652" s="60" t="s">
        <v>3449</v>
      </c>
      <c r="F652" s="60" t="s">
        <v>3449</v>
      </c>
      <c r="G652" s="48">
        <v>72</v>
      </c>
      <c r="H652" s="42" t="s">
        <v>3203</v>
      </c>
      <c r="I652" s="42" t="s">
        <v>3451</v>
      </c>
      <c r="J652" s="42"/>
      <c r="K652" s="42" t="s">
        <v>234</v>
      </c>
      <c r="L652" s="42" t="s">
        <v>337</v>
      </c>
      <c r="M652" s="45">
        <v>0</v>
      </c>
      <c r="N652" s="43">
        <v>300000512</v>
      </c>
      <c r="O652" s="15"/>
      <c r="P652" s="23">
        <v>-18.219999999999299</v>
      </c>
      <c r="Q652" s="24">
        <v>0</v>
      </c>
      <c r="R652" s="24">
        <v>0</v>
      </c>
      <c r="S652" s="25">
        <f t="shared" si="86"/>
        <v>-18.219999999999299</v>
      </c>
      <c r="T652" s="26">
        <f t="shared" si="87"/>
        <v>0</v>
      </c>
      <c r="U652" s="45">
        <v>0</v>
      </c>
      <c r="V652" s="24">
        <v>0</v>
      </c>
      <c r="W652" s="27">
        <f t="shared" si="84"/>
        <v>0</v>
      </c>
      <c r="X652" s="28">
        <f t="shared" si="82"/>
        <v>0</v>
      </c>
      <c r="Y652" s="17">
        <v>0</v>
      </c>
      <c r="Z652" s="152">
        <f t="shared" si="85"/>
        <v>0</v>
      </c>
      <c r="AA652" s="45">
        <v>0</v>
      </c>
      <c r="AB652" s="28">
        <f t="shared" si="83"/>
        <v>0</v>
      </c>
      <c r="AC652" s="15"/>
    </row>
    <row r="653" spans="1:29" x14ac:dyDescent="0.3">
      <c r="A653" s="14" t="s">
        <v>271</v>
      </c>
      <c r="B653" s="42" t="s">
        <v>206</v>
      </c>
      <c r="C653" s="42" t="s">
        <v>3098</v>
      </c>
      <c r="D653" s="42" t="s">
        <v>3105</v>
      </c>
      <c r="E653" s="60" t="s">
        <v>3452</v>
      </c>
      <c r="F653" s="60" t="s">
        <v>3452</v>
      </c>
      <c r="G653" s="48">
        <v>72</v>
      </c>
      <c r="H653" s="42" t="s">
        <v>3203</v>
      </c>
      <c r="I653" s="42" t="s">
        <v>3452</v>
      </c>
      <c r="J653" s="42"/>
      <c r="K653" s="42" t="s">
        <v>234</v>
      </c>
      <c r="L653" s="42" t="s">
        <v>337</v>
      </c>
      <c r="M653" s="45">
        <v>0</v>
      </c>
      <c r="N653" s="43">
        <v>400003343</v>
      </c>
      <c r="O653" s="15"/>
      <c r="P653" s="23">
        <v>12687.28</v>
      </c>
      <c r="Q653" s="24">
        <v>0</v>
      </c>
      <c r="R653" s="24">
        <v>0</v>
      </c>
      <c r="S653" s="25">
        <f t="shared" si="86"/>
        <v>12687.28</v>
      </c>
      <c r="T653" s="26">
        <f t="shared" si="87"/>
        <v>0</v>
      </c>
      <c r="U653" s="45">
        <v>0.03</v>
      </c>
      <c r="V653" s="24">
        <v>0</v>
      </c>
      <c r="W653" s="27">
        <f t="shared" si="84"/>
        <v>0</v>
      </c>
      <c r="X653" s="28">
        <f t="shared" si="82"/>
        <v>0</v>
      </c>
      <c r="Y653" s="17">
        <v>0</v>
      </c>
      <c r="Z653" s="152">
        <f t="shared" si="85"/>
        <v>0</v>
      </c>
      <c r="AA653" s="45">
        <v>0</v>
      </c>
      <c r="AB653" s="28">
        <f t="shared" si="83"/>
        <v>0</v>
      </c>
      <c r="AC653" s="15"/>
    </row>
    <row r="654" spans="1:29" x14ac:dyDescent="0.3">
      <c r="A654" s="14" t="s">
        <v>271</v>
      </c>
      <c r="B654" s="42" t="s">
        <v>206</v>
      </c>
      <c r="C654" s="42" t="s">
        <v>1653</v>
      </c>
      <c r="D654" s="42" t="s">
        <v>3453</v>
      </c>
      <c r="E654" s="60" t="s">
        <v>3454</v>
      </c>
      <c r="F654" s="60" t="s">
        <v>3454</v>
      </c>
      <c r="G654" s="48">
        <v>72</v>
      </c>
      <c r="H654" s="42" t="s">
        <v>3203</v>
      </c>
      <c r="I654" s="42" t="s">
        <v>3454</v>
      </c>
      <c r="J654" s="42"/>
      <c r="K654" s="42" t="s">
        <v>234</v>
      </c>
      <c r="L654" s="42" t="s">
        <v>337</v>
      </c>
      <c r="M654" s="45">
        <v>0</v>
      </c>
      <c r="N654" s="43">
        <v>400001931</v>
      </c>
      <c r="O654" s="15"/>
      <c r="P654" s="23">
        <v>0.23999999999980301</v>
      </c>
      <c r="Q654" s="24">
        <v>0</v>
      </c>
      <c r="R654" s="24">
        <v>0</v>
      </c>
      <c r="S654" s="25">
        <f t="shared" si="86"/>
        <v>0.23999999999980301</v>
      </c>
      <c r="T654" s="26">
        <f t="shared" si="87"/>
        <v>0</v>
      </c>
      <c r="U654" s="45">
        <v>0</v>
      </c>
      <c r="V654" s="24">
        <v>0</v>
      </c>
      <c r="W654" s="27">
        <f t="shared" si="84"/>
        <v>0</v>
      </c>
      <c r="X654" s="28">
        <f t="shared" si="82"/>
        <v>0</v>
      </c>
      <c r="Y654" s="17">
        <v>0</v>
      </c>
      <c r="Z654" s="152">
        <f t="shared" si="85"/>
        <v>0</v>
      </c>
      <c r="AA654" s="45">
        <v>0</v>
      </c>
      <c r="AB654" s="28">
        <f t="shared" si="83"/>
        <v>0</v>
      </c>
      <c r="AC654" s="15"/>
    </row>
    <row r="655" spans="1:29" x14ac:dyDescent="0.3">
      <c r="A655" s="14" t="s">
        <v>271</v>
      </c>
      <c r="B655" s="42" t="s">
        <v>206</v>
      </c>
      <c r="C655" s="42" t="s">
        <v>3129</v>
      </c>
      <c r="D655" s="42" t="s">
        <v>3130</v>
      </c>
      <c r="E655" s="60" t="s">
        <v>3455</v>
      </c>
      <c r="F655" s="60" t="s">
        <v>3455</v>
      </c>
      <c r="G655" s="48">
        <v>72</v>
      </c>
      <c r="H655" s="42" t="s">
        <v>3203</v>
      </c>
      <c r="I655" s="42" t="s">
        <v>3456</v>
      </c>
      <c r="J655" s="42"/>
      <c r="K655" s="42" t="s">
        <v>234</v>
      </c>
      <c r="L655" s="42" t="s">
        <v>337</v>
      </c>
      <c r="M655" s="45">
        <v>0</v>
      </c>
      <c r="N655" s="43">
        <v>300000674</v>
      </c>
      <c r="O655" s="15"/>
      <c r="P655" s="23">
        <v>12099.5</v>
      </c>
      <c r="Q655" s="24">
        <v>0</v>
      </c>
      <c r="R655" s="24">
        <v>0</v>
      </c>
      <c r="S655" s="25">
        <f t="shared" si="86"/>
        <v>12099.5</v>
      </c>
      <c r="T655" s="26">
        <f t="shared" si="87"/>
        <v>0</v>
      </c>
      <c r="U655" s="45">
        <v>0</v>
      </c>
      <c r="V655" s="24">
        <v>0</v>
      </c>
      <c r="W655" s="27">
        <f t="shared" si="84"/>
        <v>0</v>
      </c>
      <c r="X655" s="28">
        <f t="shared" si="82"/>
        <v>0</v>
      </c>
      <c r="Y655" s="17">
        <v>0</v>
      </c>
      <c r="Z655" s="152">
        <f t="shared" si="85"/>
        <v>0</v>
      </c>
      <c r="AA655" s="45">
        <v>0</v>
      </c>
      <c r="AB655" s="28">
        <f t="shared" si="83"/>
        <v>0</v>
      </c>
      <c r="AC655" s="15"/>
    </row>
    <row r="656" spans="1:29" x14ac:dyDescent="0.3">
      <c r="A656" s="14" t="s">
        <v>271</v>
      </c>
      <c r="B656" s="42" t="s">
        <v>206</v>
      </c>
      <c r="C656" s="42" t="s">
        <v>3129</v>
      </c>
      <c r="D656" s="42" t="s">
        <v>3130</v>
      </c>
      <c r="E656" s="60" t="s">
        <v>3455</v>
      </c>
      <c r="F656" s="60" t="s">
        <v>3455</v>
      </c>
      <c r="G656" s="48">
        <v>72</v>
      </c>
      <c r="H656" s="42" t="s">
        <v>3203</v>
      </c>
      <c r="I656" s="42" t="s">
        <v>3457</v>
      </c>
      <c r="J656" s="42"/>
      <c r="K656" s="42" t="s">
        <v>234</v>
      </c>
      <c r="L656" s="42" t="s">
        <v>337</v>
      </c>
      <c r="M656" s="45">
        <v>0</v>
      </c>
      <c r="N656" s="43">
        <v>600001427</v>
      </c>
      <c r="O656" s="15"/>
      <c r="P656" s="23">
        <v>451</v>
      </c>
      <c r="Q656" s="24">
        <v>0</v>
      </c>
      <c r="R656" s="24">
        <v>0</v>
      </c>
      <c r="S656" s="25">
        <f t="shared" si="86"/>
        <v>451</v>
      </c>
      <c r="T656" s="26">
        <f t="shared" si="87"/>
        <v>0</v>
      </c>
      <c r="U656" s="45">
        <v>0</v>
      </c>
      <c r="V656" s="24">
        <v>0</v>
      </c>
      <c r="W656" s="27">
        <f t="shared" si="84"/>
        <v>0</v>
      </c>
      <c r="X656" s="28">
        <f t="shared" si="82"/>
        <v>0</v>
      </c>
      <c r="Y656" s="17">
        <v>0</v>
      </c>
      <c r="Z656" s="152">
        <f t="shared" si="85"/>
        <v>0</v>
      </c>
      <c r="AA656" s="45">
        <v>0</v>
      </c>
      <c r="AB656" s="28">
        <f t="shared" si="83"/>
        <v>0</v>
      </c>
      <c r="AC656" s="15"/>
    </row>
    <row r="657" spans="1:29" x14ac:dyDescent="0.3">
      <c r="A657" s="14" t="s">
        <v>271</v>
      </c>
      <c r="B657" s="42" t="s">
        <v>206</v>
      </c>
      <c r="C657" s="42" t="s">
        <v>3129</v>
      </c>
      <c r="D657" s="42" t="s">
        <v>3130</v>
      </c>
      <c r="E657" s="60" t="s">
        <v>3455</v>
      </c>
      <c r="F657" s="60" t="s">
        <v>3455</v>
      </c>
      <c r="G657" s="48">
        <v>72</v>
      </c>
      <c r="H657" s="42" t="s">
        <v>3203</v>
      </c>
      <c r="I657" s="42" t="s">
        <v>3458</v>
      </c>
      <c r="J657" s="42"/>
      <c r="K657" s="42" t="s">
        <v>234</v>
      </c>
      <c r="L657" s="42" t="s">
        <v>337</v>
      </c>
      <c r="M657" s="45">
        <v>0</v>
      </c>
      <c r="N657" s="43">
        <v>300000630</v>
      </c>
      <c r="O657" s="15"/>
      <c r="P657" s="23">
        <v>10988.1</v>
      </c>
      <c r="Q657" s="24">
        <v>0</v>
      </c>
      <c r="R657" s="24">
        <v>0</v>
      </c>
      <c r="S657" s="25">
        <f t="shared" si="86"/>
        <v>10988.1</v>
      </c>
      <c r="T657" s="26">
        <f t="shared" si="87"/>
        <v>0</v>
      </c>
      <c r="U657" s="45">
        <v>0</v>
      </c>
      <c r="V657" s="24">
        <v>0</v>
      </c>
      <c r="W657" s="27">
        <f t="shared" si="84"/>
        <v>0</v>
      </c>
      <c r="X657" s="28">
        <f t="shared" si="82"/>
        <v>0</v>
      </c>
      <c r="Y657" s="17">
        <v>0</v>
      </c>
      <c r="Z657" s="152">
        <f t="shared" si="85"/>
        <v>0</v>
      </c>
      <c r="AA657" s="45">
        <v>0</v>
      </c>
      <c r="AB657" s="28">
        <f t="shared" si="83"/>
        <v>0</v>
      </c>
      <c r="AC657" s="15"/>
    </row>
    <row r="658" spans="1:29" x14ac:dyDescent="0.3">
      <c r="A658" s="14" t="s">
        <v>271</v>
      </c>
      <c r="B658" s="42" t="s">
        <v>206</v>
      </c>
      <c r="C658" s="42" t="s">
        <v>3098</v>
      </c>
      <c r="D658" s="42" t="s">
        <v>3459</v>
      </c>
      <c r="E658" s="60" t="s">
        <v>3460</v>
      </c>
      <c r="F658" s="60" t="s">
        <v>3461</v>
      </c>
      <c r="G658" s="48">
        <v>72</v>
      </c>
      <c r="H658" s="42" t="s">
        <v>3203</v>
      </c>
      <c r="I658" s="42" t="s">
        <v>3462</v>
      </c>
      <c r="J658" s="42"/>
      <c r="K658" s="42" t="s">
        <v>234</v>
      </c>
      <c r="L658" s="42" t="s">
        <v>337</v>
      </c>
      <c r="M658" s="45">
        <v>0</v>
      </c>
      <c r="N658" s="43">
        <v>300000959</v>
      </c>
      <c r="O658" s="15"/>
      <c r="P658" s="23">
        <v>-46.4</v>
      </c>
      <c r="Q658" s="24">
        <v>0</v>
      </c>
      <c r="R658" s="24">
        <v>0</v>
      </c>
      <c r="S658" s="25">
        <f t="shared" si="86"/>
        <v>-46.4</v>
      </c>
      <c r="T658" s="26">
        <f t="shared" si="87"/>
        <v>0</v>
      </c>
      <c r="U658" s="45">
        <v>0</v>
      </c>
      <c r="V658" s="24">
        <v>0</v>
      </c>
      <c r="W658" s="27">
        <f t="shared" si="84"/>
        <v>0</v>
      </c>
      <c r="X658" s="28">
        <f t="shared" si="82"/>
        <v>0</v>
      </c>
      <c r="Y658" s="17">
        <v>0</v>
      </c>
      <c r="Z658" s="152">
        <f t="shared" si="85"/>
        <v>0</v>
      </c>
      <c r="AA658" s="45">
        <v>0</v>
      </c>
      <c r="AB658" s="28">
        <f t="shared" si="83"/>
        <v>0</v>
      </c>
      <c r="AC658" s="15"/>
    </row>
    <row r="659" spans="1:29" x14ac:dyDescent="0.3">
      <c r="A659" s="14" t="s">
        <v>271</v>
      </c>
      <c r="B659" s="42" t="s">
        <v>206</v>
      </c>
      <c r="C659" s="42" t="s">
        <v>207</v>
      </c>
      <c r="D659" s="42" t="s">
        <v>250</v>
      </c>
      <c r="E659" s="60" t="s">
        <v>3463</v>
      </c>
      <c r="F659" s="60" t="s">
        <v>3463</v>
      </c>
      <c r="G659" s="48">
        <v>72</v>
      </c>
      <c r="H659" s="42" t="s">
        <v>3203</v>
      </c>
      <c r="I659" s="42" t="s">
        <v>3463</v>
      </c>
      <c r="J659" s="42"/>
      <c r="K659" s="42" t="s">
        <v>234</v>
      </c>
      <c r="L659" s="42" t="s">
        <v>337</v>
      </c>
      <c r="M659" s="45">
        <v>0</v>
      </c>
      <c r="N659" s="43">
        <v>300000911</v>
      </c>
      <c r="O659" s="15"/>
      <c r="P659" s="23">
        <v>1633.6</v>
      </c>
      <c r="Q659" s="24">
        <v>0</v>
      </c>
      <c r="R659" s="24">
        <v>0</v>
      </c>
      <c r="S659" s="25">
        <f t="shared" si="86"/>
        <v>1633.6</v>
      </c>
      <c r="T659" s="26">
        <f t="shared" si="87"/>
        <v>0</v>
      </c>
      <c r="U659" s="45">
        <v>0</v>
      </c>
      <c r="V659" s="24">
        <v>0</v>
      </c>
      <c r="W659" s="27">
        <f t="shared" si="84"/>
        <v>0</v>
      </c>
      <c r="X659" s="28">
        <f t="shared" si="82"/>
        <v>0</v>
      </c>
      <c r="Y659" s="17">
        <v>0</v>
      </c>
      <c r="Z659" s="152">
        <f t="shared" si="85"/>
        <v>0</v>
      </c>
      <c r="AA659" s="45">
        <v>0</v>
      </c>
      <c r="AB659" s="28">
        <f t="shared" si="83"/>
        <v>0</v>
      </c>
      <c r="AC659" s="15"/>
    </row>
    <row r="660" spans="1:29" x14ac:dyDescent="0.3">
      <c r="A660" s="14" t="s">
        <v>271</v>
      </c>
      <c r="B660" s="42" t="s">
        <v>206</v>
      </c>
      <c r="C660" s="42" t="s">
        <v>228</v>
      </c>
      <c r="D660" s="42" t="s">
        <v>3464</v>
      </c>
      <c r="E660" s="60" t="s">
        <v>3465</v>
      </c>
      <c r="F660" s="60" t="s">
        <v>3466</v>
      </c>
      <c r="G660" s="48">
        <v>72</v>
      </c>
      <c r="H660" s="42" t="s">
        <v>3203</v>
      </c>
      <c r="I660" s="42" t="s">
        <v>3465</v>
      </c>
      <c r="J660" s="42"/>
      <c r="K660" s="42" t="s">
        <v>234</v>
      </c>
      <c r="L660" s="42" t="s">
        <v>337</v>
      </c>
      <c r="M660" s="45">
        <v>0</v>
      </c>
      <c r="N660" s="43">
        <v>300000800</v>
      </c>
      <c r="O660" s="15"/>
      <c r="P660" s="23">
        <v>-32</v>
      </c>
      <c r="Q660" s="24">
        <v>0</v>
      </c>
      <c r="R660" s="24">
        <v>0</v>
      </c>
      <c r="S660" s="25">
        <f t="shared" si="86"/>
        <v>-32</v>
      </c>
      <c r="T660" s="26">
        <f t="shared" si="87"/>
        <v>0</v>
      </c>
      <c r="U660" s="45">
        <v>0</v>
      </c>
      <c r="V660" s="24">
        <v>0</v>
      </c>
      <c r="W660" s="27">
        <f t="shared" si="84"/>
        <v>0</v>
      </c>
      <c r="X660" s="28">
        <f t="shared" si="82"/>
        <v>0</v>
      </c>
      <c r="Y660" s="17">
        <v>0</v>
      </c>
      <c r="Z660" s="152">
        <f t="shared" si="85"/>
        <v>0</v>
      </c>
      <c r="AA660" s="45">
        <v>0</v>
      </c>
      <c r="AB660" s="28">
        <f t="shared" si="83"/>
        <v>0</v>
      </c>
      <c r="AC660" s="15"/>
    </row>
    <row r="661" spans="1:29" x14ac:dyDescent="0.3">
      <c r="A661" s="14" t="s">
        <v>271</v>
      </c>
      <c r="B661" s="42" t="s">
        <v>206</v>
      </c>
      <c r="C661" s="42" t="s">
        <v>1653</v>
      </c>
      <c r="D661" s="42" t="s">
        <v>3062</v>
      </c>
      <c r="E661" s="60" t="s">
        <v>3467</v>
      </c>
      <c r="F661" s="60" t="s">
        <v>3467</v>
      </c>
      <c r="G661" s="48">
        <v>72</v>
      </c>
      <c r="H661" s="42" t="s">
        <v>3203</v>
      </c>
      <c r="I661" s="42" t="s">
        <v>3467</v>
      </c>
      <c r="J661" s="42"/>
      <c r="K661" s="42" t="s">
        <v>234</v>
      </c>
      <c r="L661" s="42" t="s">
        <v>337</v>
      </c>
      <c r="M661" s="45">
        <v>0</v>
      </c>
      <c r="N661" s="43">
        <v>100000130</v>
      </c>
      <c r="O661" s="15"/>
      <c r="P661" s="23">
        <v>150.11000000000101</v>
      </c>
      <c r="Q661" s="24">
        <v>0</v>
      </c>
      <c r="R661" s="24">
        <v>0</v>
      </c>
      <c r="S661" s="25">
        <f t="shared" si="86"/>
        <v>150.11000000000101</v>
      </c>
      <c r="T661" s="26">
        <f t="shared" si="87"/>
        <v>0</v>
      </c>
      <c r="U661" s="45">
        <v>0</v>
      </c>
      <c r="V661" s="24">
        <v>0</v>
      </c>
      <c r="W661" s="27">
        <f t="shared" si="84"/>
        <v>0</v>
      </c>
      <c r="X661" s="28">
        <f t="shared" si="82"/>
        <v>0</v>
      </c>
      <c r="Y661" s="17">
        <v>0</v>
      </c>
      <c r="Z661" s="152">
        <f t="shared" si="85"/>
        <v>0</v>
      </c>
      <c r="AA661" s="45">
        <v>0</v>
      </c>
      <c r="AB661" s="28">
        <f t="shared" si="83"/>
        <v>0</v>
      </c>
      <c r="AC661" s="15"/>
    </row>
    <row r="662" spans="1:29" x14ac:dyDescent="0.3">
      <c r="A662" s="14" t="s">
        <v>271</v>
      </c>
      <c r="B662" s="42" t="s">
        <v>206</v>
      </c>
      <c r="C662" s="42" t="s">
        <v>228</v>
      </c>
      <c r="D662" s="42" t="s">
        <v>235</v>
      </c>
      <c r="E662" s="60" t="s">
        <v>3332</v>
      </c>
      <c r="F662" s="60" t="s">
        <v>3332</v>
      </c>
      <c r="G662" s="48">
        <v>72</v>
      </c>
      <c r="H662" s="42" t="s">
        <v>3203</v>
      </c>
      <c r="I662" s="42" t="s">
        <v>3468</v>
      </c>
      <c r="J662" s="42"/>
      <c r="K662" s="42" t="s">
        <v>234</v>
      </c>
      <c r="L662" s="42" t="s">
        <v>337</v>
      </c>
      <c r="M662" s="45">
        <v>0</v>
      </c>
      <c r="N662" s="43">
        <v>600005142</v>
      </c>
      <c r="O662" s="15"/>
      <c r="P662" s="23">
        <v>0.39999999999963598</v>
      </c>
      <c r="Q662" s="24">
        <v>0</v>
      </c>
      <c r="R662" s="24">
        <v>0</v>
      </c>
      <c r="S662" s="25">
        <f t="shared" si="86"/>
        <v>0.39999999999963598</v>
      </c>
      <c r="T662" s="26">
        <f t="shared" si="87"/>
        <v>0</v>
      </c>
      <c r="U662" s="45">
        <v>0</v>
      </c>
      <c r="V662" s="24">
        <v>0</v>
      </c>
      <c r="W662" s="27">
        <f t="shared" si="84"/>
        <v>0</v>
      </c>
      <c r="X662" s="28">
        <f t="shared" si="82"/>
        <v>0</v>
      </c>
      <c r="Y662" s="17">
        <v>0</v>
      </c>
      <c r="Z662" s="152">
        <f t="shared" si="85"/>
        <v>0</v>
      </c>
      <c r="AA662" s="45">
        <v>0</v>
      </c>
      <c r="AB662" s="28">
        <f t="shared" si="83"/>
        <v>0</v>
      </c>
      <c r="AC662" s="15"/>
    </row>
    <row r="663" spans="1:29" x14ac:dyDescent="0.3">
      <c r="A663" s="14" t="s">
        <v>271</v>
      </c>
      <c r="B663" s="42" t="s">
        <v>206</v>
      </c>
      <c r="C663" s="42" t="s">
        <v>3098</v>
      </c>
      <c r="D663" s="42" t="s">
        <v>3105</v>
      </c>
      <c r="E663" s="60" t="s">
        <v>3469</v>
      </c>
      <c r="F663" s="60" t="s">
        <v>3469</v>
      </c>
      <c r="G663" s="48">
        <v>72</v>
      </c>
      <c r="H663" s="42" t="s">
        <v>3203</v>
      </c>
      <c r="I663" s="42" t="s">
        <v>3469</v>
      </c>
      <c r="J663" s="42"/>
      <c r="K663" s="42" t="s">
        <v>234</v>
      </c>
      <c r="L663" s="42" t="s">
        <v>337</v>
      </c>
      <c r="M663" s="45">
        <v>0</v>
      </c>
      <c r="N663" s="43">
        <v>600000804</v>
      </c>
      <c r="O663" s="15"/>
      <c r="P663" s="23">
        <v>128.87999999991001</v>
      </c>
      <c r="Q663" s="24">
        <v>0</v>
      </c>
      <c r="R663" s="24">
        <v>0</v>
      </c>
      <c r="S663" s="25">
        <f t="shared" si="86"/>
        <v>128.87999999991001</v>
      </c>
      <c r="T663" s="26">
        <f t="shared" si="87"/>
        <v>0</v>
      </c>
      <c r="U663" s="45">
        <v>0</v>
      </c>
      <c r="V663" s="24">
        <v>0</v>
      </c>
      <c r="W663" s="27">
        <f t="shared" si="84"/>
        <v>0</v>
      </c>
      <c r="X663" s="28">
        <f t="shared" si="82"/>
        <v>0</v>
      </c>
      <c r="Y663" s="17">
        <v>0</v>
      </c>
      <c r="Z663" s="152">
        <f t="shared" si="85"/>
        <v>0</v>
      </c>
      <c r="AA663" s="45">
        <v>0</v>
      </c>
      <c r="AB663" s="28">
        <f t="shared" si="83"/>
        <v>0</v>
      </c>
      <c r="AC663" s="15"/>
    </row>
    <row r="664" spans="1:29" x14ac:dyDescent="0.3">
      <c r="A664" s="14" t="s">
        <v>271</v>
      </c>
      <c r="B664" s="42" t="s">
        <v>206</v>
      </c>
      <c r="C664" s="42" t="s">
        <v>228</v>
      </c>
      <c r="D664" s="42" t="s">
        <v>229</v>
      </c>
      <c r="E664" s="60" t="s">
        <v>3470</v>
      </c>
      <c r="F664" s="60" t="s">
        <v>3470</v>
      </c>
      <c r="G664" s="48">
        <v>72</v>
      </c>
      <c r="H664" s="42" t="s">
        <v>3203</v>
      </c>
      <c r="I664" s="42" t="s">
        <v>3471</v>
      </c>
      <c r="J664" s="42"/>
      <c r="K664" s="42" t="s">
        <v>234</v>
      </c>
      <c r="L664" s="42" t="s">
        <v>337</v>
      </c>
      <c r="M664" s="45">
        <v>0</v>
      </c>
      <c r="N664" s="43">
        <v>400003494</v>
      </c>
      <c r="O664" s="15"/>
      <c r="P664" s="23">
        <v>164.460000000001</v>
      </c>
      <c r="Q664" s="24">
        <v>0</v>
      </c>
      <c r="R664" s="24">
        <v>0</v>
      </c>
      <c r="S664" s="25">
        <f t="shared" si="86"/>
        <v>164.460000000001</v>
      </c>
      <c r="T664" s="26">
        <f t="shared" si="87"/>
        <v>0</v>
      </c>
      <c r="U664" s="45">
        <v>0.03</v>
      </c>
      <c r="V664" s="24">
        <v>0</v>
      </c>
      <c r="W664" s="27">
        <f t="shared" si="84"/>
        <v>0</v>
      </c>
      <c r="X664" s="28">
        <f t="shared" si="82"/>
        <v>0</v>
      </c>
      <c r="Y664" s="17">
        <v>0</v>
      </c>
      <c r="Z664" s="152">
        <f t="shared" si="85"/>
        <v>0</v>
      </c>
      <c r="AA664" s="45">
        <v>0</v>
      </c>
      <c r="AB664" s="28">
        <f t="shared" si="83"/>
        <v>0</v>
      </c>
      <c r="AC664" s="15"/>
    </row>
    <row r="665" spans="1:29" x14ac:dyDescent="0.3">
      <c r="A665" s="14" t="s">
        <v>271</v>
      </c>
      <c r="B665" s="42" t="s">
        <v>206</v>
      </c>
      <c r="C665" s="42" t="s">
        <v>228</v>
      </c>
      <c r="D665" s="42" t="s">
        <v>235</v>
      </c>
      <c r="E665" s="60" t="s">
        <v>3472</v>
      </c>
      <c r="F665" s="60" t="s">
        <v>3472</v>
      </c>
      <c r="G665" s="48">
        <v>72</v>
      </c>
      <c r="H665" s="42" t="s">
        <v>3203</v>
      </c>
      <c r="I665" s="42" t="s">
        <v>3473</v>
      </c>
      <c r="J665" s="42"/>
      <c r="K665" s="42" t="s">
        <v>234</v>
      </c>
      <c r="L665" s="42" t="s">
        <v>337</v>
      </c>
      <c r="M665" s="45">
        <v>0</v>
      </c>
      <c r="N665" s="43">
        <v>400001039</v>
      </c>
      <c r="O665" s="15"/>
      <c r="P665" s="23">
        <v>-5</v>
      </c>
      <c r="Q665" s="24">
        <v>0</v>
      </c>
      <c r="R665" s="24">
        <v>0</v>
      </c>
      <c r="S665" s="25">
        <f t="shared" si="86"/>
        <v>-5</v>
      </c>
      <c r="T665" s="26">
        <f t="shared" si="87"/>
        <v>0</v>
      </c>
      <c r="U665" s="45">
        <v>0</v>
      </c>
      <c r="V665" s="24">
        <v>0</v>
      </c>
      <c r="W665" s="27">
        <f t="shared" si="84"/>
        <v>0</v>
      </c>
      <c r="X665" s="28">
        <f t="shared" si="82"/>
        <v>0</v>
      </c>
      <c r="Y665" s="17">
        <v>0</v>
      </c>
      <c r="Z665" s="152">
        <f t="shared" si="85"/>
        <v>0</v>
      </c>
      <c r="AA665" s="45">
        <v>0</v>
      </c>
      <c r="AB665" s="28">
        <f t="shared" si="83"/>
        <v>0</v>
      </c>
      <c r="AC665" s="15"/>
    </row>
    <row r="666" spans="1:29" x14ac:dyDescent="0.3">
      <c r="A666" s="14" t="s">
        <v>271</v>
      </c>
      <c r="B666" s="42" t="s">
        <v>206</v>
      </c>
      <c r="C666" s="42" t="s">
        <v>1653</v>
      </c>
      <c r="D666" s="42" t="s">
        <v>1893</v>
      </c>
      <c r="E666" s="60" t="s">
        <v>1897</v>
      </c>
      <c r="F666" s="60" t="s">
        <v>1897</v>
      </c>
      <c r="G666" s="48">
        <v>72</v>
      </c>
      <c r="H666" s="42" t="s">
        <v>3203</v>
      </c>
      <c r="I666" s="42" t="s">
        <v>1897</v>
      </c>
      <c r="J666" s="42"/>
      <c r="K666" s="42" t="s">
        <v>234</v>
      </c>
      <c r="L666" s="42" t="s">
        <v>337</v>
      </c>
      <c r="M666" s="45">
        <v>0</v>
      </c>
      <c r="N666" s="43">
        <v>600000929</v>
      </c>
      <c r="O666" s="15"/>
      <c r="P666" s="23">
        <v>-102.17</v>
      </c>
      <c r="Q666" s="24">
        <v>0</v>
      </c>
      <c r="R666" s="24">
        <v>0</v>
      </c>
      <c r="S666" s="25">
        <f t="shared" si="86"/>
        <v>-102.17</v>
      </c>
      <c r="T666" s="26">
        <f t="shared" si="87"/>
        <v>0</v>
      </c>
      <c r="U666" s="45">
        <v>0</v>
      </c>
      <c r="V666" s="24">
        <v>0</v>
      </c>
      <c r="W666" s="27">
        <f t="shared" si="84"/>
        <v>0</v>
      </c>
      <c r="X666" s="28">
        <f t="shared" si="82"/>
        <v>0</v>
      </c>
      <c r="Y666" s="17">
        <v>0</v>
      </c>
      <c r="Z666" s="152">
        <f t="shared" si="85"/>
        <v>0</v>
      </c>
      <c r="AA666" s="45">
        <v>0</v>
      </c>
      <c r="AB666" s="28">
        <f t="shared" si="83"/>
        <v>0</v>
      </c>
      <c r="AC666" s="15"/>
    </row>
    <row r="667" spans="1:29" x14ac:dyDescent="0.3">
      <c r="A667" s="14" t="s">
        <v>271</v>
      </c>
      <c r="B667" s="42" t="s">
        <v>206</v>
      </c>
      <c r="C667" s="42" t="s">
        <v>3129</v>
      </c>
      <c r="D667" s="42" t="s">
        <v>3130</v>
      </c>
      <c r="E667" s="60" t="s">
        <v>3474</v>
      </c>
      <c r="F667" s="60" t="s">
        <v>3474</v>
      </c>
      <c r="G667" s="48">
        <v>72</v>
      </c>
      <c r="H667" s="42" t="s">
        <v>3203</v>
      </c>
      <c r="I667" s="42" t="s">
        <v>3475</v>
      </c>
      <c r="J667" s="42"/>
      <c r="K667" s="42" t="s">
        <v>234</v>
      </c>
      <c r="L667" s="42" t="s">
        <v>337</v>
      </c>
      <c r="M667" s="45">
        <v>0</v>
      </c>
      <c r="N667" s="43">
        <v>400001450</v>
      </c>
      <c r="O667" s="15"/>
      <c r="P667" s="23">
        <v>144.20000000000201</v>
      </c>
      <c r="Q667" s="24">
        <v>0</v>
      </c>
      <c r="R667" s="24">
        <v>0</v>
      </c>
      <c r="S667" s="25">
        <f t="shared" si="86"/>
        <v>144.20000000000201</v>
      </c>
      <c r="T667" s="26">
        <f t="shared" si="87"/>
        <v>0</v>
      </c>
      <c r="U667" s="45">
        <v>0</v>
      </c>
      <c r="V667" s="24">
        <v>0</v>
      </c>
      <c r="W667" s="27">
        <f t="shared" si="84"/>
        <v>0</v>
      </c>
      <c r="X667" s="28">
        <f t="shared" ref="X667:X685" si="88">R667</f>
        <v>0</v>
      </c>
      <c r="Y667" s="17">
        <v>0</v>
      </c>
      <c r="Z667" s="152">
        <f t="shared" si="85"/>
        <v>0</v>
      </c>
      <c r="AA667" s="45">
        <v>0</v>
      </c>
      <c r="AB667" s="28">
        <f t="shared" ref="AB667:AB685" si="89">X667</f>
        <v>0</v>
      </c>
      <c r="AC667" s="15"/>
    </row>
    <row r="668" spans="1:29" x14ac:dyDescent="0.3">
      <c r="A668" s="14" t="s">
        <v>271</v>
      </c>
      <c r="B668" s="42" t="s">
        <v>206</v>
      </c>
      <c r="C668" s="42" t="s">
        <v>228</v>
      </c>
      <c r="D668" s="42" t="s">
        <v>229</v>
      </c>
      <c r="E668" s="60" t="s">
        <v>3476</v>
      </c>
      <c r="F668" s="60" t="s">
        <v>3476</v>
      </c>
      <c r="G668" s="48">
        <v>72</v>
      </c>
      <c r="H668" s="42" t="s">
        <v>3203</v>
      </c>
      <c r="I668" s="42" t="s">
        <v>3476</v>
      </c>
      <c r="J668" s="42"/>
      <c r="K668" s="42" t="s">
        <v>234</v>
      </c>
      <c r="L668" s="42" t="s">
        <v>337</v>
      </c>
      <c r="M668" s="45">
        <v>0</v>
      </c>
      <c r="N668" s="43">
        <v>400002177</v>
      </c>
      <c r="O668" s="15"/>
      <c r="P668" s="23">
        <v>12</v>
      </c>
      <c r="Q668" s="24">
        <v>0</v>
      </c>
      <c r="R668" s="24">
        <v>0</v>
      </c>
      <c r="S668" s="25">
        <f t="shared" si="86"/>
        <v>12</v>
      </c>
      <c r="T668" s="26">
        <f t="shared" si="87"/>
        <v>0</v>
      </c>
      <c r="U668" s="45">
        <v>0.02</v>
      </c>
      <c r="V668" s="24">
        <v>0</v>
      </c>
      <c r="W668" s="27">
        <f t="shared" si="84"/>
        <v>0</v>
      </c>
      <c r="X668" s="28">
        <f t="shared" si="88"/>
        <v>0</v>
      </c>
      <c r="Y668" s="17">
        <v>0</v>
      </c>
      <c r="Z668" s="152">
        <f t="shared" si="85"/>
        <v>0</v>
      </c>
      <c r="AA668" s="45">
        <v>0</v>
      </c>
      <c r="AB668" s="28">
        <f t="shared" si="89"/>
        <v>0</v>
      </c>
      <c r="AC668" s="15"/>
    </row>
    <row r="669" spans="1:29" x14ac:dyDescent="0.3">
      <c r="A669" s="14" t="s">
        <v>271</v>
      </c>
      <c r="B669" s="42" t="s">
        <v>206</v>
      </c>
      <c r="C669" s="42" t="s">
        <v>1653</v>
      </c>
      <c r="D669" s="42" t="s">
        <v>3062</v>
      </c>
      <c r="E669" s="60" t="s">
        <v>3477</v>
      </c>
      <c r="F669" s="60" t="s">
        <v>3477</v>
      </c>
      <c r="G669" s="48">
        <v>72</v>
      </c>
      <c r="H669" s="42" t="s">
        <v>3203</v>
      </c>
      <c r="I669" s="42" t="s">
        <v>3477</v>
      </c>
      <c r="J669" s="42"/>
      <c r="K669" s="42" t="s">
        <v>234</v>
      </c>
      <c r="L669" s="42" t="s">
        <v>337</v>
      </c>
      <c r="M669" s="45">
        <v>0</v>
      </c>
      <c r="N669" s="43">
        <v>400001159</v>
      </c>
      <c r="O669" s="15"/>
      <c r="P669" s="23">
        <v>0.22999999999999701</v>
      </c>
      <c r="Q669" s="24">
        <v>0</v>
      </c>
      <c r="R669" s="24">
        <v>0</v>
      </c>
      <c r="S669" s="25">
        <f t="shared" si="86"/>
        <v>0.22999999999999701</v>
      </c>
      <c r="T669" s="26">
        <f t="shared" si="87"/>
        <v>0</v>
      </c>
      <c r="U669" s="45">
        <v>0</v>
      </c>
      <c r="V669" s="24">
        <v>0</v>
      </c>
      <c r="W669" s="27">
        <f t="shared" si="84"/>
        <v>0</v>
      </c>
      <c r="X669" s="28">
        <f t="shared" si="88"/>
        <v>0</v>
      </c>
      <c r="Y669" s="17">
        <v>0</v>
      </c>
      <c r="Z669" s="152">
        <f t="shared" si="85"/>
        <v>0</v>
      </c>
      <c r="AA669" s="45">
        <v>0</v>
      </c>
      <c r="AB669" s="28">
        <f t="shared" si="89"/>
        <v>0</v>
      </c>
      <c r="AC669" s="15"/>
    </row>
    <row r="670" spans="1:29" x14ac:dyDescent="0.3">
      <c r="A670" s="14" t="s">
        <v>271</v>
      </c>
      <c r="B670" s="42" t="s">
        <v>206</v>
      </c>
      <c r="C670" s="42" t="s">
        <v>228</v>
      </c>
      <c r="D670" s="42" t="s">
        <v>3419</v>
      </c>
      <c r="E670" s="60" t="s">
        <v>3478</v>
      </c>
      <c r="F670" s="60" t="s">
        <v>3478</v>
      </c>
      <c r="G670" s="48">
        <v>72</v>
      </c>
      <c r="H670" s="42" t="s">
        <v>3203</v>
      </c>
      <c r="I670" s="42" t="s">
        <v>3478</v>
      </c>
      <c r="J670" s="42"/>
      <c r="K670" s="42" t="s">
        <v>234</v>
      </c>
      <c r="L670" s="42" t="s">
        <v>337</v>
      </c>
      <c r="M670" s="45">
        <v>0</v>
      </c>
      <c r="N670" s="43">
        <v>400001320</v>
      </c>
      <c r="O670" s="15"/>
      <c r="P670" s="23">
        <v>105.95</v>
      </c>
      <c r="Q670" s="24">
        <v>0</v>
      </c>
      <c r="R670" s="24">
        <v>0</v>
      </c>
      <c r="S670" s="25">
        <f t="shared" si="86"/>
        <v>105.95</v>
      </c>
      <c r="T670" s="26">
        <f t="shared" si="87"/>
        <v>0</v>
      </c>
      <c r="U670" s="45">
        <v>0</v>
      </c>
      <c r="V670" s="24">
        <v>0</v>
      </c>
      <c r="W670" s="27">
        <f t="shared" si="84"/>
        <v>0</v>
      </c>
      <c r="X670" s="28">
        <f t="shared" si="88"/>
        <v>0</v>
      </c>
      <c r="Y670" s="17">
        <v>0</v>
      </c>
      <c r="Z670" s="152">
        <f t="shared" si="85"/>
        <v>0</v>
      </c>
      <c r="AA670" s="45">
        <v>0</v>
      </c>
      <c r="AB670" s="28">
        <f t="shared" si="89"/>
        <v>0</v>
      </c>
      <c r="AC670" s="15"/>
    </row>
    <row r="671" spans="1:29" x14ac:dyDescent="0.3">
      <c r="A671" s="14" t="s">
        <v>271</v>
      </c>
      <c r="B671" s="42" t="s">
        <v>206</v>
      </c>
      <c r="C671" s="42" t="s">
        <v>3098</v>
      </c>
      <c r="D671" s="42" t="s">
        <v>3105</v>
      </c>
      <c r="E671" s="60" t="s">
        <v>3479</v>
      </c>
      <c r="F671" s="60" t="s">
        <v>3479</v>
      </c>
      <c r="G671" s="48">
        <v>72</v>
      </c>
      <c r="H671" s="42" t="s">
        <v>3203</v>
      </c>
      <c r="I671" s="42" t="s">
        <v>3480</v>
      </c>
      <c r="J671" s="42"/>
      <c r="K671" s="42" t="s">
        <v>234</v>
      </c>
      <c r="L671" s="42" t="s">
        <v>337</v>
      </c>
      <c r="M671" s="45">
        <v>0</v>
      </c>
      <c r="N671" s="43">
        <v>300000971</v>
      </c>
      <c r="O671" s="15"/>
      <c r="P671" s="23">
        <v>17294.25</v>
      </c>
      <c r="Q671" s="24">
        <v>0</v>
      </c>
      <c r="R671" s="24">
        <v>0</v>
      </c>
      <c r="S671" s="25">
        <f t="shared" si="86"/>
        <v>17294.25</v>
      </c>
      <c r="T671" s="26">
        <f t="shared" si="87"/>
        <v>0</v>
      </c>
      <c r="U671" s="45">
        <v>0.03</v>
      </c>
      <c r="V671" s="24">
        <v>0</v>
      </c>
      <c r="W671" s="27">
        <f t="shared" si="84"/>
        <v>0</v>
      </c>
      <c r="X671" s="28">
        <f t="shared" si="88"/>
        <v>0</v>
      </c>
      <c r="Y671" s="17">
        <v>0</v>
      </c>
      <c r="Z671" s="152">
        <f t="shared" si="85"/>
        <v>0</v>
      </c>
      <c r="AA671" s="45">
        <v>0</v>
      </c>
      <c r="AB671" s="28">
        <f t="shared" si="89"/>
        <v>0</v>
      </c>
      <c r="AC671" s="15"/>
    </row>
    <row r="672" spans="1:29" x14ac:dyDescent="0.3">
      <c r="A672" s="14" t="s">
        <v>271</v>
      </c>
      <c r="B672" s="42" t="s">
        <v>206</v>
      </c>
      <c r="C672" s="42" t="s">
        <v>228</v>
      </c>
      <c r="D672" s="42" t="s">
        <v>330</v>
      </c>
      <c r="E672" s="60" t="s">
        <v>3308</v>
      </c>
      <c r="F672" s="60" t="s">
        <v>3308</v>
      </c>
      <c r="G672" s="48">
        <v>72</v>
      </c>
      <c r="H672" s="42" t="s">
        <v>3203</v>
      </c>
      <c r="I672" s="42" t="s">
        <v>3308</v>
      </c>
      <c r="J672" s="42"/>
      <c r="K672" s="42" t="s">
        <v>234</v>
      </c>
      <c r="L672" s="42" t="s">
        <v>337</v>
      </c>
      <c r="M672" s="45">
        <v>0</v>
      </c>
      <c r="N672" s="43">
        <v>600000861</v>
      </c>
      <c r="O672" s="15"/>
      <c r="P672" s="23">
        <v>99116.210000000196</v>
      </c>
      <c r="Q672" s="24">
        <v>0</v>
      </c>
      <c r="R672" s="24">
        <v>0</v>
      </c>
      <c r="S672" s="25">
        <f t="shared" si="86"/>
        <v>99116.210000000196</v>
      </c>
      <c r="T672" s="26">
        <f t="shared" si="87"/>
        <v>0</v>
      </c>
      <c r="U672" s="45">
        <v>0</v>
      </c>
      <c r="V672" s="24">
        <v>0</v>
      </c>
      <c r="W672" s="27">
        <f t="shared" si="84"/>
        <v>0</v>
      </c>
      <c r="X672" s="28">
        <f t="shared" si="88"/>
        <v>0</v>
      </c>
      <c r="Y672" s="17">
        <v>0</v>
      </c>
      <c r="Z672" s="152">
        <f t="shared" si="85"/>
        <v>0</v>
      </c>
      <c r="AA672" s="45">
        <v>0</v>
      </c>
      <c r="AB672" s="28">
        <f t="shared" si="89"/>
        <v>0</v>
      </c>
      <c r="AC672" s="15"/>
    </row>
    <row r="673" spans="1:29" x14ac:dyDescent="0.3">
      <c r="A673" s="14" t="s">
        <v>3232</v>
      </c>
      <c r="B673" s="42" t="s">
        <v>206</v>
      </c>
      <c r="C673" s="42" t="s">
        <v>1653</v>
      </c>
      <c r="D673" s="42" t="s">
        <v>1893</v>
      </c>
      <c r="E673" s="60" t="s">
        <v>3481</v>
      </c>
      <c r="F673" s="60" t="s">
        <v>3481</v>
      </c>
      <c r="G673" s="48">
        <v>72</v>
      </c>
      <c r="H673" s="42" t="s">
        <v>3203</v>
      </c>
      <c r="I673" s="42" t="s">
        <v>3482</v>
      </c>
      <c r="J673" s="42"/>
      <c r="K673" s="42" t="s">
        <v>234</v>
      </c>
      <c r="L673" s="42" t="s">
        <v>337</v>
      </c>
      <c r="M673" s="45">
        <v>0</v>
      </c>
      <c r="N673" s="43">
        <v>400001697</v>
      </c>
      <c r="O673" s="15"/>
      <c r="P673" s="23">
        <v>19624.8</v>
      </c>
      <c r="Q673" s="24">
        <v>0</v>
      </c>
      <c r="R673" s="24">
        <v>0</v>
      </c>
      <c r="S673" s="25">
        <f t="shared" si="86"/>
        <v>19624.8</v>
      </c>
      <c r="T673" s="26">
        <f t="shared" si="87"/>
        <v>0</v>
      </c>
      <c r="U673" s="45">
        <v>0</v>
      </c>
      <c r="V673" s="24">
        <v>0</v>
      </c>
      <c r="W673" s="27">
        <f t="shared" si="84"/>
        <v>0</v>
      </c>
      <c r="X673" s="28">
        <f t="shared" si="88"/>
        <v>0</v>
      </c>
      <c r="Y673" s="17">
        <v>0</v>
      </c>
      <c r="Z673" s="152">
        <f t="shared" si="85"/>
        <v>0</v>
      </c>
      <c r="AA673" s="45">
        <v>0</v>
      </c>
      <c r="AB673" s="28">
        <f t="shared" si="89"/>
        <v>0</v>
      </c>
      <c r="AC673" s="15"/>
    </row>
    <row r="674" spans="1:29" x14ac:dyDescent="0.3">
      <c r="A674" s="14" t="s">
        <v>271</v>
      </c>
      <c r="B674" s="42" t="s">
        <v>206</v>
      </c>
      <c r="C674" s="42" t="s">
        <v>207</v>
      </c>
      <c r="D674" s="42" t="s">
        <v>250</v>
      </c>
      <c r="E674" s="60" t="s">
        <v>3483</v>
      </c>
      <c r="F674" s="60" t="s">
        <v>3483</v>
      </c>
      <c r="G674" s="48">
        <v>72</v>
      </c>
      <c r="H674" s="42" t="s">
        <v>3203</v>
      </c>
      <c r="I674" s="42" t="s">
        <v>3484</v>
      </c>
      <c r="J674" s="42"/>
      <c r="K674" s="42" t="s">
        <v>234</v>
      </c>
      <c r="L674" s="42" t="s">
        <v>337</v>
      </c>
      <c r="M674" s="45">
        <v>0</v>
      </c>
      <c r="N674" s="43">
        <v>400002819</v>
      </c>
      <c r="O674" s="15"/>
      <c r="P674" s="23">
        <v>154.28000000001001</v>
      </c>
      <c r="Q674" s="24">
        <v>0</v>
      </c>
      <c r="R674" s="24">
        <v>0</v>
      </c>
      <c r="S674" s="25">
        <f t="shared" si="86"/>
        <v>154.28000000001001</v>
      </c>
      <c r="T674" s="26">
        <f t="shared" si="87"/>
        <v>0</v>
      </c>
      <c r="U674" s="45">
        <v>0.01</v>
      </c>
      <c r="V674" s="24">
        <v>0</v>
      </c>
      <c r="W674" s="27">
        <f t="shared" si="84"/>
        <v>0</v>
      </c>
      <c r="X674" s="28">
        <f t="shared" si="88"/>
        <v>0</v>
      </c>
      <c r="Y674" s="17">
        <v>0</v>
      </c>
      <c r="Z674" s="152">
        <f t="shared" si="85"/>
        <v>0</v>
      </c>
      <c r="AA674" s="45">
        <v>0</v>
      </c>
      <c r="AB674" s="28">
        <f t="shared" si="89"/>
        <v>0</v>
      </c>
      <c r="AC674" s="15"/>
    </row>
    <row r="675" spans="1:29" x14ac:dyDescent="0.3">
      <c r="A675" s="14" t="s">
        <v>3232</v>
      </c>
      <c r="B675" s="42" t="s">
        <v>206</v>
      </c>
      <c r="C675" s="42" t="s">
        <v>3098</v>
      </c>
      <c r="D675" s="42" t="s">
        <v>3105</v>
      </c>
      <c r="E675" s="60" t="s">
        <v>3485</v>
      </c>
      <c r="F675" s="60" t="s">
        <v>3485</v>
      </c>
      <c r="G675" s="48">
        <v>72</v>
      </c>
      <c r="H675" s="42" t="s">
        <v>3203</v>
      </c>
      <c r="I675" s="42" t="s">
        <v>3486</v>
      </c>
      <c r="J675" s="42"/>
      <c r="K675" s="42" t="s">
        <v>234</v>
      </c>
      <c r="L675" s="42" t="s">
        <v>337</v>
      </c>
      <c r="M675" s="45">
        <v>0</v>
      </c>
      <c r="N675" s="43">
        <v>600001325</v>
      </c>
      <c r="O675" s="15"/>
      <c r="P675" s="23">
        <v>-99.199999999998894</v>
      </c>
      <c r="Q675" s="24">
        <v>0</v>
      </c>
      <c r="R675" s="24">
        <v>0</v>
      </c>
      <c r="S675" s="25">
        <f t="shared" si="86"/>
        <v>-99.199999999998894</v>
      </c>
      <c r="T675" s="26">
        <f t="shared" si="87"/>
        <v>0</v>
      </c>
      <c r="U675" s="45">
        <v>0</v>
      </c>
      <c r="V675" s="24">
        <v>0</v>
      </c>
      <c r="W675" s="27">
        <f t="shared" si="84"/>
        <v>0</v>
      </c>
      <c r="X675" s="28">
        <f t="shared" si="88"/>
        <v>0</v>
      </c>
      <c r="Y675" s="17">
        <v>0</v>
      </c>
      <c r="Z675" s="152">
        <f t="shared" si="85"/>
        <v>0</v>
      </c>
      <c r="AA675" s="45">
        <v>0</v>
      </c>
      <c r="AB675" s="28">
        <f t="shared" si="89"/>
        <v>0</v>
      </c>
      <c r="AC675" s="15"/>
    </row>
    <row r="676" spans="1:29" x14ac:dyDescent="0.3">
      <c r="A676" s="14" t="s">
        <v>271</v>
      </c>
      <c r="B676" s="42" t="s">
        <v>206</v>
      </c>
      <c r="C676" s="42" t="s">
        <v>228</v>
      </c>
      <c r="D676" s="42" t="s">
        <v>235</v>
      </c>
      <c r="E676" s="60" t="s">
        <v>3152</v>
      </c>
      <c r="F676" s="60" t="s">
        <v>3487</v>
      </c>
      <c r="G676" s="48">
        <v>72</v>
      </c>
      <c r="H676" s="42" t="s">
        <v>3203</v>
      </c>
      <c r="I676" s="42" t="s">
        <v>3152</v>
      </c>
      <c r="J676" s="42"/>
      <c r="K676" s="42" t="s">
        <v>234</v>
      </c>
      <c r="L676" s="42" t="s">
        <v>337</v>
      </c>
      <c r="M676" s="45">
        <v>0</v>
      </c>
      <c r="N676" s="43">
        <v>600001350</v>
      </c>
      <c r="O676" s="15"/>
      <c r="P676" s="23">
        <v>-13.600000000002201</v>
      </c>
      <c r="Q676" s="24">
        <v>0</v>
      </c>
      <c r="R676" s="24">
        <v>0</v>
      </c>
      <c r="S676" s="25">
        <f t="shared" si="86"/>
        <v>-13.600000000002201</v>
      </c>
      <c r="T676" s="26">
        <f t="shared" si="87"/>
        <v>0</v>
      </c>
      <c r="U676" s="45">
        <v>0</v>
      </c>
      <c r="V676" s="24">
        <v>0</v>
      </c>
      <c r="W676" s="27">
        <f t="shared" si="84"/>
        <v>0</v>
      </c>
      <c r="X676" s="28">
        <f t="shared" si="88"/>
        <v>0</v>
      </c>
      <c r="Y676" s="17">
        <v>0</v>
      </c>
      <c r="Z676" s="152">
        <f t="shared" si="85"/>
        <v>0</v>
      </c>
      <c r="AA676" s="45">
        <v>0</v>
      </c>
      <c r="AB676" s="28">
        <f t="shared" si="89"/>
        <v>0</v>
      </c>
      <c r="AC676" s="15"/>
    </row>
    <row r="677" spans="1:29" x14ac:dyDescent="0.3">
      <c r="A677" s="14" t="s">
        <v>271</v>
      </c>
      <c r="B677" s="42" t="s">
        <v>206</v>
      </c>
      <c r="C677" s="42" t="s">
        <v>3129</v>
      </c>
      <c r="D677" s="42" t="s">
        <v>3130</v>
      </c>
      <c r="E677" s="60" t="s">
        <v>3488</v>
      </c>
      <c r="F677" s="60" t="s">
        <v>3488</v>
      </c>
      <c r="G677" s="48">
        <v>72</v>
      </c>
      <c r="H677" s="42" t="s">
        <v>3203</v>
      </c>
      <c r="I677" s="42" t="s">
        <v>3489</v>
      </c>
      <c r="J677" s="42"/>
      <c r="K677" s="42" t="s">
        <v>234</v>
      </c>
      <c r="L677" s="42" t="s">
        <v>337</v>
      </c>
      <c r="M677" s="45">
        <v>0</v>
      </c>
      <c r="N677" s="43">
        <v>600001323</v>
      </c>
      <c r="O677" s="15"/>
      <c r="P677" s="23">
        <v>272.47000000000003</v>
      </c>
      <c r="Q677" s="24">
        <v>0</v>
      </c>
      <c r="R677" s="24">
        <v>0</v>
      </c>
      <c r="S677" s="25">
        <f t="shared" si="86"/>
        <v>272.47000000000003</v>
      </c>
      <c r="T677" s="26">
        <f t="shared" si="87"/>
        <v>0</v>
      </c>
      <c r="U677" s="45">
        <v>0</v>
      </c>
      <c r="V677" s="24">
        <v>0</v>
      </c>
      <c r="W677" s="27">
        <f t="shared" si="84"/>
        <v>0</v>
      </c>
      <c r="X677" s="28">
        <f t="shared" si="88"/>
        <v>0</v>
      </c>
      <c r="Y677" s="17">
        <v>0</v>
      </c>
      <c r="Z677" s="152">
        <f t="shared" si="85"/>
        <v>0</v>
      </c>
      <c r="AA677" s="45">
        <v>0</v>
      </c>
      <c r="AB677" s="28">
        <f t="shared" si="89"/>
        <v>0</v>
      </c>
      <c r="AC677" s="15"/>
    </row>
    <row r="678" spans="1:29" x14ac:dyDescent="0.3">
      <c r="A678" s="14" t="s">
        <v>3232</v>
      </c>
      <c r="B678" s="42" t="s">
        <v>206</v>
      </c>
      <c r="C678" s="42" t="s">
        <v>1653</v>
      </c>
      <c r="D678" s="42" t="s">
        <v>3062</v>
      </c>
      <c r="E678" s="60" t="s">
        <v>3490</v>
      </c>
      <c r="F678" s="60" t="s">
        <v>3490</v>
      </c>
      <c r="G678" s="48">
        <v>72</v>
      </c>
      <c r="H678" s="42" t="s">
        <v>3203</v>
      </c>
      <c r="I678" s="42" t="s">
        <v>3490</v>
      </c>
      <c r="J678" s="42"/>
      <c r="K678" s="42" t="s">
        <v>234</v>
      </c>
      <c r="L678" s="42" t="s">
        <v>337</v>
      </c>
      <c r="M678" s="45">
        <v>0</v>
      </c>
      <c r="N678" s="43">
        <v>300000519</v>
      </c>
      <c r="O678" s="15"/>
      <c r="P678" s="23">
        <v>-13.100000000000399</v>
      </c>
      <c r="Q678" s="24">
        <v>0</v>
      </c>
      <c r="R678" s="24">
        <v>0</v>
      </c>
      <c r="S678" s="25">
        <f t="shared" si="86"/>
        <v>-13.100000000000399</v>
      </c>
      <c r="T678" s="26">
        <f t="shared" si="87"/>
        <v>0</v>
      </c>
      <c r="U678" s="45">
        <v>0</v>
      </c>
      <c r="V678" s="24">
        <v>0</v>
      </c>
      <c r="W678" s="27">
        <f t="shared" si="84"/>
        <v>0</v>
      </c>
      <c r="X678" s="28">
        <f t="shared" si="88"/>
        <v>0</v>
      </c>
      <c r="Y678" s="17">
        <v>0</v>
      </c>
      <c r="Z678" s="152">
        <f t="shared" si="85"/>
        <v>0</v>
      </c>
      <c r="AA678" s="45">
        <v>0</v>
      </c>
      <c r="AB678" s="28">
        <f t="shared" si="89"/>
        <v>0</v>
      </c>
      <c r="AC678" s="15"/>
    </row>
    <row r="679" spans="1:29" x14ac:dyDescent="0.3">
      <c r="A679" s="14" t="s">
        <v>271</v>
      </c>
      <c r="B679" s="42" t="s">
        <v>206</v>
      </c>
      <c r="C679" s="42" t="s">
        <v>1653</v>
      </c>
      <c r="D679" s="42" t="s">
        <v>1882</v>
      </c>
      <c r="E679" s="42" t="s">
        <v>2560</v>
      </c>
      <c r="F679" s="42" t="s">
        <v>2561</v>
      </c>
      <c r="G679" s="48">
        <v>72</v>
      </c>
      <c r="H679" s="42" t="s">
        <v>3203</v>
      </c>
      <c r="I679" s="42" t="s">
        <v>3491</v>
      </c>
      <c r="J679" s="42"/>
      <c r="K679" s="42" t="s">
        <v>234</v>
      </c>
      <c r="L679" s="42" t="s">
        <v>337</v>
      </c>
      <c r="M679" s="45">
        <v>0</v>
      </c>
      <c r="N679" s="43">
        <v>600007524</v>
      </c>
      <c r="O679" s="15"/>
      <c r="P679" s="23">
        <v>24.599999999999994</v>
      </c>
      <c r="Q679" s="24">
        <v>0</v>
      </c>
      <c r="R679" s="24">
        <v>24.5</v>
      </c>
      <c r="S679" s="25">
        <f t="shared" si="86"/>
        <v>9.9999999999994316E-2</v>
      </c>
      <c r="T679" s="26">
        <f t="shared" si="87"/>
        <v>24.5</v>
      </c>
      <c r="U679" s="45">
        <v>0</v>
      </c>
      <c r="V679" s="24">
        <v>0</v>
      </c>
      <c r="W679" s="27">
        <f t="shared" si="84"/>
        <v>0</v>
      </c>
      <c r="X679" s="28">
        <f t="shared" si="88"/>
        <v>24.5</v>
      </c>
      <c r="Y679" s="17">
        <v>0</v>
      </c>
      <c r="Z679" s="152">
        <f t="shared" si="85"/>
        <v>0</v>
      </c>
      <c r="AA679" s="45">
        <v>0</v>
      </c>
      <c r="AB679" s="28">
        <f t="shared" si="89"/>
        <v>24.5</v>
      </c>
      <c r="AC679" s="15"/>
    </row>
    <row r="680" spans="1:29" x14ac:dyDescent="0.3">
      <c r="A680" s="14" t="s">
        <v>271</v>
      </c>
      <c r="B680" s="42" t="s">
        <v>206</v>
      </c>
      <c r="C680" s="42" t="s">
        <v>1653</v>
      </c>
      <c r="D680" s="42" t="s">
        <v>1882</v>
      </c>
      <c r="E680" s="42" t="s">
        <v>2560</v>
      </c>
      <c r="F680" s="42" t="s">
        <v>3492</v>
      </c>
      <c r="G680" s="48">
        <v>72</v>
      </c>
      <c r="H680" s="42" t="s">
        <v>3203</v>
      </c>
      <c r="I680" s="42" t="s">
        <v>3493</v>
      </c>
      <c r="J680" s="42"/>
      <c r="K680" s="42" t="s">
        <v>234</v>
      </c>
      <c r="L680" s="42" t="s">
        <v>337</v>
      </c>
      <c r="M680" s="45">
        <v>0</v>
      </c>
      <c r="N680" s="43">
        <v>900007937</v>
      </c>
      <c r="O680" s="15"/>
      <c r="P680" s="23">
        <v>111.70000000000002</v>
      </c>
      <c r="Q680" s="24">
        <v>0</v>
      </c>
      <c r="R680" s="24">
        <v>14.4</v>
      </c>
      <c r="S680" s="25">
        <f t="shared" si="86"/>
        <v>97.300000000000011</v>
      </c>
      <c r="T680" s="26">
        <f t="shared" si="87"/>
        <v>14.4</v>
      </c>
      <c r="U680" s="45">
        <v>0</v>
      </c>
      <c r="V680" s="24">
        <v>0</v>
      </c>
      <c r="W680" s="27">
        <f t="shared" si="84"/>
        <v>0</v>
      </c>
      <c r="X680" s="28">
        <f t="shared" si="88"/>
        <v>14.4</v>
      </c>
      <c r="Y680" s="17">
        <v>0</v>
      </c>
      <c r="Z680" s="152">
        <f t="shared" si="85"/>
        <v>0</v>
      </c>
      <c r="AA680" s="45">
        <v>0</v>
      </c>
      <c r="AB680" s="28">
        <f t="shared" si="89"/>
        <v>14.4</v>
      </c>
      <c r="AC680" s="15"/>
    </row>
    <row r="681" spans="1:29" x14ac:dyDescent="0.3">
      <c r="A681" s="14" t="s">
        <v>271</v>
      </c>
      <c r="B681" s="42" t="s">
        <v>206</v>
      </c>
      <c r="C681" s="42" t="s">
        <v>1653</v>
      </c>
      <c r="D681" s="42" t="s">
        <v>1882</v>
      </c>
      <c r="E681" s="42" t="s">
        <v>2560</v>
      </c>
      <c r="F681" s="42" t="s">
        <v>2561</v>
      </c>
      <c r="G681" s="48">
        <v>72</v>
      </c>
      <c r="H681" s="42" t="s">
        <v>3203</v>
      </c>
      <c r="I681" s="42" t="s">
        <v>3494</v>
      </c>
      <c r="J681" s="42"/>
      <c r="K681" s="42" t="s">
        <v>234</v>
      </c>
      <c r="L681" s="42" t="s">
        <v>337</v>
      </c>
      <c r="M681" s="45">
        <v>0</v>
      </c>
      <c r="N681" s="43">
        <v>900008129</v>
      </c>
      <c r="O681" s="15"/>
      <c r="P681" s="23">
        <v>10579</v>
      </c>
      <c r="Q681" s="24">
        <v>0</v>
      </c>
      <c r="R681" s="24">
        <v>0</v>
      </c>
      <c r="S681" s="25">
        <f t="shared" si="86"/>
        <v>10579</v>
      </c>
      <c r="T681" s="26">
        <f t="shared" si="87"/>
        <v>0</v>
      </c>
      <c r="U681" s="45">
        <v>0</v>
      </c>
      <c r="V681" s="24">
        <v>0</v>
      </c>
      <c r="W681" s="27">
        <f t="shared" si="84"/>
        <v>0</v>
      </c>
      <c r="X681" s="28">
        <f t="shared" si="88"/>
        <v>0</v>
      </c>
      <c r="Y681" s="17">
        <v>0</v>
      </c>
      <c r="Z681" s="152">
        <f t="shared" si="85"/>
        <v>0</v>
      </c>
      <c r="AA681" s="45">
        <v>0</v>
      </c>
      <c r="AB681" s="28">
        <f t="shared" si="89"/>
        <v>0</v>
      </c>
      <c r="AC681" s="15"/>
    </row>
    <row r="682" spans="1:29" x14ac:dyDescent="0.3">
      <c r="A682" s="14" t="s">
        <v>3232</v>
      </c>
      <c r="B682" s="42" t="s">
        <v>206</v>
      </c>
      <c r="C682" s="42" t="s">
        <v>1653</v>
      </c>
      <c r="D682" s="42" t="s">
        <v>1882</v>
      </c>
      <c r="E682" s="42" t="s">
        <v>2560</v>
      </c>
      <c r="F682" s="42" t="s">
        <v>2561</v>
      </c>
      <c r="G682" s="48">
        <v>72</v>
      </c>
      <c r="H682" s="42" t="s">
        <v>3203</v>
      </c>
      <c r="I682" s="42" t="s">
        <v>3495</v>
      </c>
      <c r="J682" s="42"/>
      <c r="K682" s="42" t="s">
        <v>234</v>
      </c>
      <c r="L682" s="42" t="s">
        <v>337</v>
      </c>
      <c r="M682" s="45">
        <v>0</v>
      </c>
      <c r="N682" s="43">
        <v>900008672</v>
      </c>
      <c r="O682" s="15"/>
      <c r="P682" s="23">
        <v>2083.6000000000004</v>
      </c>
      <c r="Q682" s="24">
        <v>0</v>
      </c>
      <c r="R682" s="24">
        <v>0</v>
      </c>
      <c r="S682" s="25">
        <f t="shared" si="86"/>
        <v>2083.6000000000004</v>
      </c>
      <c r="T682" s="26">
        <f t="shared" si="87"/>
        <v>0</v>
      </c>
      <c r="U682" s="45">
        <v>0</v>
      </c>
      <c r="V682" s="24">
        <v>0</v>
      </c>
      <c r="W682" s="27">
        <f t="shared" si="84"/>
        <v>0</v>
      </c>
      <c r="X682" s="28">
        <f t="shared" si="88"/>
        <v>0</v>
      </c>
      <c r="Y682" s="17">
        <v>0</v>
      </c>
      <c r="Z682" s="152">
        <f t="shared" si="85"/>
        <v>0</v>
      </c>
      <c r="AA682" s="45">
        <v>0</v>
      </c>
      <c r="AB682" s="28">
        <f t="shared" si="89"/>
        <v>0</v>
      </c>
      <c r="AC682" s="15"/>
    </row>
    <row r="683" spans="1:29" x14ac:dyDescent="0.3">
      <c r="A683" s="14" t="s">
        <v>271</v>
      </c>
      <c r="B683" s="42" t="s">
        <v>206</v>
      </c>
      <c r="C683" s="42" t="s">
        <v>1653</v>
      </c>
      <c r="D683" s="42" t="s">
        <v>1882</v>
      </c>
      <c r="E683" s="42" t="s">
        <v>2560</v>
      </c>
      <c r="F683" s="42" t="s">
        <v>2561</v>
      </c>
      <c r="G683" s="48">
        <v>72</v>
      </c>
      <c r="H683" s="42" t="s">
        <v>3203</v>
      </c>
      <c r="I683" s="42" t="s">
        <v>2789</v>
      </c>
      <c r="J683" s="42"/>
      <c r="K683" s="42" t="s">
        <v>234</v>
      </c>
      <c r="L683" s="42" t="s">
        <v>3496</v>
      </c>
      <c r="M683" s="45">
        <v>0.01</v>
      </c>
      <c r="N683" s="43">
        <v>900010139</v>
      </c>
      <c r="O683" s="15"/>
      <c r="P683" s="23">
        <v>58652.510000000009</v>
      </c>
      <c r="Q683" s="24">
        <v>101000</v>
      </c>
      <c r="R683" s="24">
        <v>159652.51</v>
      </c>
      <c r="S683" s="25">
        <f t="shared" si="86"/>
        <v>0</v>
      </c>
      <c r="T683" s="26">
        <f t="shared" si="87"/>
        <v>158071.79207920792</v>
      </c>
      <c r="U683" s="45">
        <v>0</v>
      </c>
      <c r="V683" s="24">
        <v>0</v>
      </c>
      <c r="W683" s="27">
        <f t="shared" si="84"/>
        <v>1580.7179207920854</v>
      </c>
      <c r="X683" s="28">
        <f t="shared" si="88"/>
        <v>159652.51</v>
      </c>
      <c r="Y683" s="17">
        <v>0</v>
      </c>
      <c r="Z683" s="152">
        <f t="shared" si="85"/>
        <v>0</v>
      </c>
      <c r="AA683" s="45">
        <v>0</v>
      </c>
      <c r="AB683" s="28">
        <f t="shared" si="89"/>
        <v>159652.51</v>
      </c>
      <c r="AC683" s="15"/>
    </row>
    <row r="684" spans="1:29" x14ac:dyDescent="0.3">
      <c r="A684" s="14" t="s">
        <v>271</v>
      </c>
      <c r="B684" s="42" t="s">
        <v>206</v>
      </c>
      <c r="C684" s="42" t="s">
        <v>1653</v>
      </c>
      <c r="D684" s="42" t="s">
        <v>1882</v>
      </c>
      <c r="E684" s="42" t="s">
        <v>3497</v>
      </c>
      <c r="F684" s="42" t="s">
        <v>3497</v>
      </c>
      <c r="G684" s="48">
        <v>72</v>
      </c>
      <c r="H684" s="42" t="s">
        <v>3203</v>
      </c>
      <c r="I684" s="42" t="s">
        <v>3498</v>
      </c>
      <c r="J684" s="42"/>
      <c r="K684" s="42" t="s">
        <v>234</v>
      </c>
      <c r="L684" s="42" t="s">
        <v>337</v>
      </c>
      <c r="M684" s="45">
        <v>0</v>
      </c>
      <c r="N684" s="43">
        <v>900010306</v>
      </c>
      <c r="O684" s="15"/>
      <c r="P684" s="23">
        <v>0</v>
      </c>
      <c r="Q684" s="24">
        <v>290000</v>
      </c>
      <c r="R684" s="24">
        <v>106445.4</v>
      </c>
      <c r="S684" s="25">
        <f t="shared" si="86"/>
        <v>183554.6</v>
      </c>
      <c r="T684" s="26">
        <f t="shared" si="87"/>
        <v>106445.4</v>
      </c>
      <c r="U684" s="45">
        <v>0.05</v>
      </c>
      <c r="V684" s="24">
        <v>0</v>
      </c>
      <c r="W684" s="27">
        <f t="shared" si="84"/>
        <v>0</v>
      </c>
      <c r="X684" s="28">
        <f t="shared" si="88"/>
        <v>106445.4</v>
      </c>
      <c r="Y684" s="17">
        <v>0</v>
      </c>
      <c r="Z684" s="152">
        <f t="shared" si="85"/>
        <v>0</v>
      </c>
      <c r="AA684" s="45">
        <v>0</v>
      </c>
      <c r="AB684" s="28">
        <f t="shared" si="89"/>
        <v>106445.4</v>
      </c>
      <c r="AC684" s="15"/>
    </row>
    <row r="685" spans="1:29" x14ac:dyDescent="0.3">
      <c r="A685" s="14" t="s">
        <v>271</v>
      </c>
      <c r="B685" s="42" t="s">
        <v>206</v>
      </c>
      <c r="C685" s="42" t="s">
        <v>1653</v>
      </c>
      <c r="D685" s="42" t="s">
        <v>1882</v>
      </c>
      <c r="E685" s="42" t="s">
        <v>2560</v>
      </c>
      <c r="F685" s="42" t="s">
        <v>2561</v>
      </c>
      <c r="G685" s="48">
        <v>72</v>
      </c>
      <c r="H685" s="42" t="s">
        <v>3203</v>
      </c>
      <c r="I685" s="42" t="s">
        <v>2789</v>
      </c>
      <c r="J685" s="42"/>
      <c r="K685" s="42" t="s">
        <v>234</v>
      </c>
      <c r="L685" s="42" t="s">
        <v>3496</v>
      </c>
      <c r="M685" s="45">
        <v>0.01</v>
      </c>
      <c r="N685" s="43">
        <v>900010197</v>
      </c>
      <c r="O685" s="15"/>
      <c r="P685" s="23">
        <v>0</v>
      </c>
      <c r="Q685" s="24">
        <v>30300</v>
      </c>
      <c r="R685" s="24">
        <v>30300</v>
      </c>
      <c r="S685" s="25">
        <f t="shared" si="86"/>
        <v>0</v>
      </c>
      <c r="T685" s="26">
        <f t="shared" si="87"/>
        <v>30000</v>
      </c>
      <c r="U685" s="45">
        <v>0</v>
      </c>
      <c r="V685" s="24">
        <v>0</v>
      </c>
      <c r="W685" s="27">
        <f t="shared" si="84"/>
        <v>300</v>
      </c>
      <c r="X685" s="28">
        <f t="shared" si="88"/>
        <v>30300</v>
      </c>
      <c r="Y685" s="17">
        <v>0</v>
      </c>
      <c r="Z685" s="152">
        <f t="shared" si="85"/>
        <v>0</v>
      </c>
      <c r="AA685" s="45">
        <v>0</v>
      </c>
      <c r="AB685" s="28">
        <f t="shared" si="89"/>
        <v>30300</v>
      </c>
      <c r="AC685" s="15"/>
    </row>
    <row r="686" spans="1:29" x14ac:dyDescent="0.3">
      <c r="A686" s="14" t="s">
        <v>271</v>
      </c>
      <c r="B686" s="15" t="s">
        <v>206</v>
      </c>
      <c r="C686" s="15" t="s">
        <v>207</v>
      </c>
      <c r="D686" s="15" t="s">
        <v>208</v>
      </c>
      <c r="E686" s="15" t="s">
        <v>4751</v>
      </c>
      <c r="F686" s="15" t="s">
        <v>4603</v>
      </c>
      <c r="G686" s="16">
        <v>237</v>
      </c>
      <c r="H686" s="15" t="s">
        <v>4752</v>
      </c>
      <c r="I686" s="15" t="s">
        <v>3847</v>
      </c>
      <c r="J686" s="15"/>
      <c r="K686" s="15" t="s">
        <v>211</v>
      </c>
      <c r="L686" s="15" t="s">
        <v>212</v>
      </c>
      <c r="M686" s="17">
        <v>5.5E-2</v>
      </c>
      <c r="N686" s="17"/>
      <c r="O686" s="15"/>
      <c r="P686" s="19">
        <v>19052.361199999999</v>
      </c>
      <c r="Q686" s="19">
        <v>-19052.361199999999</v>
      </c>
      <c r="R686" s="24">
        <v>0</v>
      </c>
      <c r="S686" s="41">
        <f t="shared" si="86"/>
        <v>0</v>
      </c>
      <c r="T686" s="26">
        <f t="shared" si="87"/>
        <v>0</v>
      </c>
      <c r="U686" s="17">
        <v>0</v>
      </c>
      <c r="V686" s="24">
        <v>0</v>
      </c>
      <c r="W686" s="27">
        <f t="shared" si="84"/>
        <v>0</v>
      </c>
      <c r="X686" s="24">
        <v>0</v>
      </c>
      <c r="Y686" s="17">
        <v>7.0000000000000007E-2</v>
      </c>
      <c r="Z686" s="152">
        <f t="shared" si="85"/>
        <v>0</v>
      </c>
      <c r="AA686" s="17">
        <v>0.34</v>
      </c>
      <c r="AB686" s="24">
        <f>R686/(1+AA686)</f>
        <v>0</v>
      </c>
      <c r="AC686" s="15"/>
    </row>
    <row r="687" spans="1:29" x14ac:dyDescent="0.3">
      <c r="A687" s="14" t="s">
        <v>271</v>
      </c>
      <c r="B687" s="15" t="s">
        <v>206</v>
      </c>
      <c r="C687" s="15" t="s">
        <v>207</v>
      </c>
      <c r="D687" s="15" t="s">
        <v>208</v>
      </c>
      <c r="E687" s="15" t="s">
        <v>4685</v>
      </c>
      <c r="F687" s="15" t="s">
        <v>4685</v>
      </c>
      <c r="G687" s="16">
        <v>237</v>
      </c>
      <c r="H687" s="15" t="s">
        <v>4752</v>
      </c>
      <c r="I687" s="15" t="s">
        <v>4684</v>
      </c>
      <c r="J687" s="15"/>
      <c r="K687" s="15" t="s">
        <v>211</v>
      </c>
      <c r="L687" s="15" t="s">
        <v>212</v>
      </c>
      <c r="M687" s="17">
        <v>0.03</v>
      </c>
      <c r="N687" s="17"/>
      <c r="O687" s="15"/>
      <c r="P687" s="19">
        <v>412890.70669999992</v>
      </c>
      <c r="Q687" s="19">
        <v>299999.99959999998</v>
      </c>
      <c r="R687" s="24">
        <v>293075.69</v>
      </c>
      <c r="S687" s="41">
        <f t="shared" si="86"/>
        <v>419815.01629999996</v>
      </c>
      <c r="T687" s="26">
        <f t="shared" si="87"/>
        <v>240225.97540983607</v>
      </c>
      <c r="U687" s="17">
        <v>0</v>
      </c>
      <c r="V687" s="24">
        <v>0</v>
      </c>
      <c r="W687" s="27">
        <f t="shared" si="84"/>
        <v>52849.714590163931</v>
      </c>
      <c r="X687" s="24">
        <v>246274.79000000004</v>
      </c>
      <c r="Y687" s="17">
        <v>7.0000000000000007E-2</v>
      </c>
      <c r="Z687" s="152">
        <f t="shared" si="85"/>
        <v>17239.235300000004</v>
      </c>
      <c r="AA687" s="17">
        <v>0.19</v>
      </c>
      <c r="AB687" s="24">
        <f t="shared" ref="AB687:AB750" si="90">R687/(1+AA687)</f>
        <v>246282.09243697481</v>
      </c>
      <c r="AC687" s="15"/>
    </row>
    <row r="688" spans="1:29" x14ac:dyDescent="0.3">
      <c r="A688" s="14" t="s">
        <v>271</v>
      </c>
      <c r="B688" s="15" t="s">
        <v>206</v>
      </c>
      <c r="C688" s="15" t="s">
        <v>207</v>
      </c>
      <c r="D688" s="15" t="s">
        <v>208</v>
      </c>
      <c r="E688" s="15" t="s">
        <v>4685</v>
      </c>
      <c r="F688" s="15" t="s">
        <v>4685</v>
      </c>
      <c r="G688" s="16">
        <v>237</v>
      </c>
      <c r="H688" s="15" t="s">
        <v>4752</v>
      </c>
      <c r="I688" s="15" t="s">
        <v>4684</v>
      </c>
      <c r="J688" s="15"/>
      <c r="K688" s="15" t="s">
        <v>9</v>
      </c>
      <c r="L688" s="15" t="s">
        <v>212</v>
      </c>
      <c r="M688" s="17">
        <v>0.03</v>
      </c>
      <c r="N688" s="17"/>
      <c r="O688" s="15"/>
      <c r="P688" s="19">
        <v>181990.58999999997</v>
      </c>
      <c r="Q688" s="19">
        <v>500000</v>
      </c>
      <c r="R688" s="24">
        <v>366851.31000000006</v>
      </c>
      <c r="S688" s="41">
        <f t="shared" si="86"/>
        <v>315139.27999999991</v>
      </c>
      <c r="T688" s="26">
        <f t="shared" si="87"/>
        <v>280039.16793893132</v>
      </c>
      <c r="U688" s="17">
        <v>0</v>
      </c>
      <c r="V688" s="24">
        <v>0</v>
      </c>
      <c r="W688" s="27">
        <f t="shared" si="84"/>
        <v>86812.142061068735</v>
      </c>
      <c r="X688" s="24">
        <v>286602.73000000021</v>
      </c>
      <c r="Y688" s="17">
        <v>7.0000000000000007E-2</v>
      </c>
      <c r="Z688" s="152">
        <f t="shared" si="85"/>
        <v>20062.191100000018</v>
      </c>
      <c r="AA688" s="17">
        <v>0.28000000000000003</v>
      </c>
      <c r="AB688" s="24">
        <f t="shared" si="90"/>
        <v>286602.58593750006</v>
      </c>
      <c r="AC688" s="15"/>
    </row>
    <row r="689" spans="1:29" x14ac:dyDescent="0.3">
      <c r="A689" s="14" t="s">
        <v>271</v>
      </c>
      <c r="B689" s="15" t="s">
        <v>206</v>
      </c>
      <c r="C689" s="15" t="s">
        <v>207</v>
      </c>
      <c r="D689" s="15" t="s">
        <v>250</v>
      </c>
      <c r="E689" s="15" t="s">
        <v>1881</v>
      </c>
      <c r="F689" s="15" t="s">
        <v>1881</v>
      </c>
      <c r="G689" s="16">
        <v>237</v>
      </c>
      <c r="H689" s="15" t="s">
        <v>4752</v>
      </c>
      <c r="I689" s="15" t="s">
        <v>1881</v>
      </c>
      <c r="J689" s="15"/>
      <c r="K689" s="15" t="s">
        <v>211</v>
      </c>
      <c r="L689" s="15" t="s">
        <v>212</v>
      </c>
      <c r="M689" s="17">
        <v>0.05</v>
      </c>
      <c r="N689" s="17"/>
      <c r="O689" s="15"/>
      <c r="P689" s="19">
        <v>76138.16</v>
      </c>
      <c r="Q689" s="19">
        <v>112500</v>
      </c>
      <c r="R689" s="24">
        <v>103657.99</v>
      </c>
      <c r="S689" s="41">
        <f t="shared" si="86"/>
        <v>84980.17</v>
      </c>
      <c r="T689" s="26">
        <f t="shared" si="87"/>
        <v>98721.89523809524</v>
      </c>
      <c r="U689" s="17">
        <v>0</v>
      </c>
      <c r="V689" s="24">
        <v>0</v>
      </c>
      <c r="W689" s="27">
        <f t="shared" si="84"/>
        <v>4936.0947619047656</v>
      </c>
      <c r="X689" s="24">
        <v>103657.99</v>
      </c>
      <c r="Y689" s="17">
        <v>7.0000000000000007E-2</v>
      </c>
      <c r="Z689" s="152">
        <f t="shared" si="85"/>
        <v>7256.0593000000008</v>
      </c>
      <c r="AA689" s="17">
        <v>0</v>
      </c>
      <c r="AB689" s="24">
        <f t="shared" si="90"/>
        <v>103657.99</v>
      </c>
      <c r="AC689" s="15"/>
    </row>
    <row r="690" spans="1:29" x14ac:dyDescent="0.3">
      <c r="A690" s="14" t="s">
        <v>271</v>
      </c>
      <c r="B690" s="15" t="s">
        <v>206</v>
      </c>
      <c r="C690" s="15" t="s">
        <v>207</v>
      </c>
      <c r="D690" s="15" t="s">
        <v>250</v>
      </c>
      <c r="E690" s="15" t="s">
        <v>4578</v>
      </c>
      <c r="F690" s="15" t="s">
        <v>4579</v>
      </c>
      <c r="G690" s="16">
        <v>237</v>
      </c>
      <c r="H690" s="15" t="s">
        <v>4752</v>
      </c>
      <c r="I690" s="15" t="s">
        <v>4578</v>
      </c>
      <c r="J690" s="15"/>
      <c r="K690" s="15" t="s">
        <v>211</v>
      </c>
      <c r="L690" s="15" t="s">
        <v>212</v>
      </c>
      <c r="M690" s="17">
        <v>0.05</v>
      </c>
      <c r="N690" s="17"/>
      <c r="O690" s="15"/>
      <c r="P690" s="19">
        <v>16690.66</v>
      </c>
      <c r="Q690" s="19">
        <v>30000</v>
      </c>
      <c r="R690" s="24">
        <v>13514.779999999999</v>
      </c>
      <c r="S690" s="41">
        <f t="shared" si="86"/>
        <v>33175.880000000005</v>
      </c>
      <c r="T690" s="26">
        <f t="shared" si="87"/>
        <v>12871.219047619046</v>
      </c>
      <c r="U690" s="17">
        <v>0</v>
      </c>
      <c r="V690" s="24">
        <v>0</v>
      </c>
      <c r="W690" s="27">
        <f t="shared" si="84"/>
        <v>643.56095238095259</v>
      </c>
      <c r="X690" s="24">
        <v>13514.779999999999</v>
      </c>
      <c r="Y690" s="17">
        <v>7.0000000000000007E-2</v>
      </c>
      <c r="Z690" s="152">
        <f t="shared" si="85"/>
        <v>946.03459999999995</v>
      </c>
      <c r="AA690" s="17">
        <v>0</v>
      </c>
      <c r="AB690" s="24">
        <f t="shared" si="90"/>
        <v>13514.779999999999</v>
      </c>
      <c r="AC690" s="15"/>
    </row>
    <row r="691" spans="1:29" x14ac:dyDescent="0.3">
      <c r="A691" s="14" t="s">
        <v>271</v>
      </c>
      <c r="B691" s="15" t="s">
        <v>206</v>
      </c>
      <c r="C691" s="15" t="s">
        <v>207</v>
      </c>
      <c r="D691" s="15" t="s">
        <v>2785</v>
      </c>
      <c r="E691" s="15" t="s">
        <v>4753</v>
      </c>
      <c r="F691" s="15" t="s">
        <v>4753</v>
      </c>
      <c r="G691" s="16">
        <v>237</v>
      </c>
      <c r="H691" s="15" t="s">
        <v>4752</v>
      </c>
      <c r="I691" s="15" t="s">
        <v>4753</v>
      </c>
      <c r="J691" s="15"/>
      <c r="K691" s="15" t="s">
        <v>211</v>
      </c>
      <c r="L691" s="15" t="s">
        <v>337</v>
      </c>
      <c r="M691" s="17">
        <v>0</v>
      </c>
      <c r="N691" s="17"/>
      <c r="O691" s="15"/>
      <c r="P691" s="19">
        <v>6474.03</v>
      </c>
      <c r="Q691" s="19">
        <v>-6474.03</v>
      </c>
      <c r="R691" s="24">
        <v>0</v>
      </c>
      <c r="S691" s="41">
        <f t="shared" si="86"/>
        <v>0</v>
      </c>
      <c r="T691" s="26">
        <f t="shared" si="87"/>
        <v>0</v>
      </c>
      <c r="U691" s="17">
        <v>0</v>
      </c>
      <c r="V691" s="24">
        <v>0</v>
      </c>
      <c r="W691" s="27">
        <f t="shared" si="84"/>
        <v>0</v>
      </c>
      <c r="X691" s="24">
        <v>0</v>
      </c>
      <c r="Y691" s="17">
        <v>7.0000000000000007E-2</v>
      </c>
      <c r="Z691" s="152">
        <f t="shared" si="85"/>
        <v>0</v>
      </c>
      <c r="AA691" s="17">
        <v>0</v>
      </c>
      <c r="AB691" s="24">
        <f t="shared" si="90"/>
        <v>0</v>
      </c>
      <c r="AC691" s="15"/>
    </row>
    <row r="692" spans="1:29" x14ac:dyDescent="0.3">
      <c r="A692" s="14" t="s">
        <v>271</v>
      </c>
      <c r="B692" s="15" t="s">
        <v>206</v>
      </c>
      <c r="C692" s="15" t="s">
        <v>1653</v>
      </c>
      <c r="D692" s="15" t="s">
        <v>4754</v>
      </c>
      <c r="E692" s="15" t="s">
        <v>4755</v>
      </c>
      <c r="F692" s="15" t="s">
        <v>4567</v>
      </c>
      <c r="G692" s="16">
        <v>237</v>
      </c>
      <c r="H692" s="15" t="s">
        <v>4752</v>
      </c>
      <c r="I692" s="15" t="s">
        <v>4566</v>
      </c>
      <c r="J692" s="15"/>
      <c r="K692" s="15" t="s">
        <v>211</v>
      </c>
      <c r="L692" s="15" t="s">
        <v>337</v>
      </c>
      <c r="M692" s="17">
        <v>0</v>
      </c>
      <c r="N692" s="17"/>
      <c r="O692" s="15"/>
      <c r="P692" s="19">
        <v>100000</v>
      </c>
      <c r="Q692" s="19">
        <v>1308200</v>
      </c>
      <c r="R692" s="24">
        <v>836033.36000000022</v>
      </c>
      <c r="S692" s="41">
        <f t="shared" si="86"/>
        <v>572166.63999999978</v>
      </c>
      <c r="T692" s="26">
        <f t="shared" si="87"/>
        <v>836033.36000000022</v>
      </c>
      <c r="U692" s="17">
        <v>0</v>
      </c>
      <c r="V692" s="24">
        <v>0</v>
      </c>
      <c r="W692" s="27">
        <f t="shared" si="84"/>
        <v>0</v>
      </c>
      <c r="X692" s="24">
        <v>836033.36000000022</v>
      </c>
      <c r="Y692" s="17">
        <v>7.0000000000000007E-2</v>
      </c>
      <c r="Z692" s="152">
        <f t="shared" si="85"/>
        <v>58522.335200000023</v>
      </c>
      <c r="AA692" s="17">
        <v>0</v>
      </c>
      <c r="AB692" s="24">
        <f t="shared" si="90"/>
        <v>836033.36000000022</v>
      </c>
      <c r="AC692" s="15"/>
    </row>
    <row r="693" spans="1:29" x14ac:dyDescent="0.3">
      <c r="A693" s="14" t="s">
        <v>271</v>
      </c>
      <c r="B693" s="15" t="s">
        <v>206</v>
      </c>
      <c r="C693" s="15" t="s">
        <v>1653</v>
      </c>
      <c r="D693" s="15" t="s">
        <v>4754</v>
      </c>
      <c r="E693" s="15" t="s">
        <v>4755</v>
      </c>
      <c r="F693" s="15" t="s">
        <v>4567</v>
      </c>
      <c r="G693" s="16">
        <v>237</v>
      </c>
      <c r="H693" s="15" t="s">
        <v>4752</v>
      </c>
      <c r="I693" s="15" t="s">
        <v>4566</v>
      </c>
      <c r="J693" s="15"/>
      <c r="K693" s="15" t="s">
        <v>9</v>
      </c>
      <c r="L693" s="15" t="s">
        <v>337</v>
      </c>
      <c r="M693" s="17">
        <v>0</v>
      </c>
      <c r="N693" s="17"/>
      <c r="O693" s="15"/>
      <c r="P693" s="19">
        <v>0</v>
      </c>
      <c r="Q693" s="19">
        <v>400000</v>
      </c>
      <c r="R693" s="24">
        <v>283241.89999999997</v>
      </c>
      <c r="S693" s="41">
        <f t="shared" si="86"/>
        <v>116758.10000000003</v>
      </c>
      <c r="T693" s="26">
        <f t="shared" si="87"/>
        <v>283241.89999999997</v>
      </c>
      <c r="U693" s="17">
        <v>0</v>
      </c>
      <c r="V693" s="24">
        <v>0</v>
      </c>
      <c r="W693" s="27">
        <f t="shared" si="84"/>
        <v>0</v>
      </c>
      <c r="X693" s="24">
        <v>283241.89999999997</v>
      </c>
      <c r="Y693" s="17">
        <v>7.0000000000000007E-2</v>
      </c>
      <c r="Z693" s="152">
        <f t="shared" si="85"/>
        <v>19826.933000000001</v>
      </c>
      <c r="AA693" s="17">
        <v>0</v>
      </c>
      <c r="AB693" s="24">
        <f t="shared" si="90"/>
        <v>283241.89999999997</v>
      </c>
      <c r="AC693" s="15"/>
    </row>
    <row r="694" spans="1:29" x14ac:dyDescent="0.3">
      <c r="A694" s="14" t="s">
        <v>271</v>
      </c>
      <c r="B694" s="15" t="s">
        <v>206</v>
      </c>
      <c r="C694" s="15" t="s">
        <v>1653</v>
      </c>
      <c r="D694" s="15" t="s">
        <v>4754</v>
      </c>
      <c r="E694" s="15" t="s">
        <v>4585</v>
      </c>
      <c r="F694" s="15" t="s">
        <v>4585</v>
      </c>
      <c r="G694" s="16">
        <v>237</v>
      </c>
      <c r="H694" s="15" t="s">
        <v>4752</v>
      </c>
      <c r="I694" s="15" t="s">
        <v>4584</v>
      </c>
      <c r="J694" s="15"/>
      <c r="K694" s="15" t="s">
        <v>211</v>
      </c>
      <c r="L694" s="15" t="s">
        <v>217</v>
      </c>
      <c r="M694" s="17">
        <v>0.91900000000000004</v>
      </c>
      <c r="N694" s="17"/>
      <c r="O694" s="15"/>
      <c r="P694" s="19">
        <v>544130.76999999955</v>
      </c>
      <c r="Q694" s="19">
        <v>4000000</v>
      </c>
      <c r="R694" s="24">
        <v>2774890.689999999</v>
      </c>
      <c r="S694" s="41">
        <f t="shared" si="86"/>
        <v>1769240.0800000005</v>
      </c>
      <c r="T694" s="26">
        <f t="shared" si="87"/>
        <v>2550124.5441099992</v>
      </c>
      <c r="U694" s="17">
        <v>0</v>
      </c>
      <c r="V694" s="24">
        <v>0</v>
      </c>
      <c r="W694" s="27">
        <f t="shared" si="84"/>
        <v>224766.14588999981</v>
      </c>
      <c r="X694" s="24">
        <v>2774890.689999999</v>
      </c>
      <c r="Y694" s="17">
        <v>7.0000000000000007E-2</v>
      </c>
      <c r="Z694" s="152">
        <f t="shared" si="85"/>
        <v>194242.34829999995</v>
      </c>
      <c r="AA694" s="17">
        <v>0</v>
      </c>
      <c r="AB694" s="24">
        <f t="shared" si="90"/>
        <v>2774890.689999999</v>
      </c>
      <c r="AC694" s="15"/>
    </row>
    <row r="695" spans="1:29" x14ac:dyDescent="0.3">
      <c r="A695" s="14" t="s">
        <v>271</v>
      </c>
      <c r="B695" s="15" t="s">
        <v>206</v>
      </c>
      <c r="C695" s="15" t="s">
        <v>1653</v>
      </c>
      <c r="D695" s="15" t="s">
        <v>4754</v>
      </c>
      <c r="E695" s="15" t="s">
        <v>4585</v>
      </c>
      <c r="F695" s="15" t="s">
        <v>4585</v>
      </c>
      <c r="G695" s="16">
        <v>237</v>
      </c>
      <c r="H695" s="15" t="s">
        <v>4752</v>
      </c>
      <c r="I695" s="15" t="s">
        <v>4584</v>
      </c>
      <c r="J695" s="15"/>
      <c r="K695" s="15" t="s">
        <v>9</v>
      </c>
      <c r="L695" s="15" t="s">
        <v>217</v>
      </c>
      <c r="M695" s="17">
        <v>0.91900000000000004</v>
      </c>
      <c r="N695" s="17"/>
      <c r="O695" s="15" t="s">
        <v>5212</v>
      </c>
      <c r="P695" s="19">
        <v>1852501.98</v>
      </c>
      <c r="Q695" s="19">
        <f>3000000+16724.61</f>
        <v>3016724.61</v>
      </c>
      <c r="R695" s="24">
        <v>2566881.1600000006</v>
      </c>
      <c r="S695" s="41">
        <f t="shared" si="86"/>
        <v>2302345.4299999992</v>
      </c>
      <c r="T695" s="26">
        <f>IF(L695="折扣",(R695-16724.61)/(1+AA695)*M695,IF(L695="返现",R695/(1+AA695),R695/(1+M695+AA695)))</f>
        <v>2343593.8694500006</v>
      </c>
      <c r="U695" s="17">
        <v>0</v>
      </c>
      <c r="V695" s="24">
        <v>0</v>
      </c>
      <c r="W695" s="27">
        <f t="shared" si="84"/>
        <v>223287.29055000003</v>
      </c>
      <c r="X695" s="24">
        <v>2568523.4600000004</v>
      </c>
      <c r="Y695" s="17">
        <v>7.0000000000000007E-2</v>
      </c>
      <c r="Z695" s="152">
        <f t="shared" si="85"/>
        <v>179796.64220000006</v>
      </c>
      <c r="AA695" s="17">
        <v>0</v>
      </c>
      <c r="AB695" s="24">
        <f>(R695-16724.61)/(1+AA695)</f>
        <v>2550156.5500000007</v>
      </c>
      <c r="AC695" s="15"/>
    </row>
    <row r="696" spans="1:29" x14ac:dyDescent="0.3">
      <c r="A696" s="14" t="s">
        <v>271</v>
      </c>
      <c r="B696" s="15" t="s">
        <v>206</v>
      </c>
      <c r="C696" s="15" t="s">
        <v>1653</v>
      </c>
      <c r="D696" s="15" t="s">
        <v>4756</v>
      </c>
      <c r="E696" s="15" t="s">
        <v>4520</v>
      </c>
      <c r="F696" s="15" t="s">
        <v>4521</v>
      </c>
      <c r="G696" s="16">
        <v>237</v>
      </c>
      <c r="H696" s="15" t="s">
        <v>4752</v>
      </c>
      <c r="I696" s="15" t="s">
        <v>4520</v>
      </c>
      <c r="J696" s="15"/>
      <c r="K696" s="15" t="s">
        <v>211</v>
      </c>
      <c r="L696" s="15" t="s">
        <v>212</v>
      </c>
      <c r="M696" s="17">
        <v>9.6299999999999997E-2</v>
      </c>
      <c r="N696" s="17"/>
      <c r="O696" s="15"/>
      <c r="P696" s="19">
        <v>0</v>
      </c>
      <c r="Q696" s="19">
        <v>5696460.0000000009</v>
      </c>
      <c r="R696" s="24">
        <v>4937758.7700000023</v>
      </c>
      <c r="S696" s="41">
        <f t="shared" si="86"/>
        <v>758701.22999999858</v>
      </c>
      <c r="T696" s="26">
        <f t="shared" si="87"/>
        <v>3640609.5775270974</v>
      </c>
      <c r="U696" s="17">
        <v>0</v>
      </c>
      <c r="V696" s="24">
        <v>0</v>
      </c>
      <c r="W696" s="27">
        <f t="shared" si="84"/>
        <v>1297149.1924729049</v>
      </c>
      <c r="X696" s="24">
        <v>3948611.61</v>
      </c>
      <c r="Y696" s="17">
        <v>7.0000000000000007E-2</v>
      </c>
      <c r="Z696" s="152">
        <f t="shared" si="85"/>
        <v>276402.81270000001</v>
      </c>
      <c r="AA696" s="17">
        <v>0.26</v>
      </c>
      <c r="AB696" s="24">
        <f t="shared" si="90"/>
        <v>3918856.1666666684</v>
      </c>
      <c r="AC696" s="15"/>
    </row>
    <row r="697" spans="1:29" x14ac:dyDescent="0.3">
      <c r="A697" s="14" t="s">
        <v>271</v>
      </c>
      <c r="B697" s="15" t="s">
        <v>206</v>
      </c>
      <c r="C697" s="15" t="s">
        <v>1653</v>
      </c>
      <c r="D697" s="15" t="s">
        <v>4756</v>
      </c>
      <c r="E697" s="15" t="s">
        <v>4527</v>
      </c>
      <c r="F697" s="15" t="s">
        <v>4527</v>
      </c>
      <c r="G697" s="16">
        <v>237</v>
      </c>
      <c r="H697" s="15" t="s">
        <v>4752</v>
      </c>
      <c r="I697" s="15" t="s">
        <v>4527</v>
      </c>
      <c r="J697" s="15"/>
      <c r="K697" s="15" t="s">
        <v>211</v>
      </c>
      <c r="L697" s="15" t="s">
        <v>337</v>
      </c>
      <c r="M697" s="17">
        <v>0</v>
      </c>
      <c r="N697" s="17"/>
      <c r="O697" s="15"/>
      <c r="P697" s="19">
        <v>474550.50959999929</v>
      </c>
      <c r="Q697" s="19">
        <v>500000</v>
      </c>
      <c r="R697" s="24">
        <v>841490.72999999975</v>
      </c>
      <c r="S697" s="41">
        <f t="shared" si="86"/>
        <v>133059.77959999954</v>
      </c>
      <c r="T697" s="26">
        <f t="shared" si="87"/>
        <v>841490.72999999975</v>
      </c>
      <c r="U697" s="17">
        <v>0</v>
      </c>
      <c r="V697" s="24">
        <v>0</v>
      </c>
      <c r="W697" s="27">
        <f t="shared" si="84"/>
        <v>0</v>
      </c>
      <c r="X697" s="24">
        <v>839630.02999999968</v>
      </c>
      <c r="Y697" s="17">
        <v>7.0000000000000007E-2</v>
      </c>
      <c r="Z697" s="152">
        <f t="shared" si="85"/>
        <v>58774.102099999982</v>
      </c>
      <c r="AA697" s="17">
        <v>0</v>
      </c>
      <c r="AB697" s="24">
        <f t="shared" si="90"/>
        <v>841490.72999999975</v>
      </c>
      <c r="AC697" s="15"/>
    </row>
    <row r="698" spans="1:29" x14ac:dyDescent="0.3">
      <c r="A698" s="14" t="s">
        <v>271</v>
      </c>
      <c r="B698" s="15" t="s">
        <v>206</v>
      </c>
      <c r="C698" s="15" t="s">
        <v>1653</v>
      </c>
      <c r="D698" s="15" t="s">
        <v>1893</v>
      </c>
      <c r="E698" s="15" t="s">
        <v>3161</v>
      </c>
      <c r="F698" s="15" t="s">
        <v>3162</v>
      </c>
      <c r="G698" s="16">
        <v>237</v>
      </c>
      <c r="H698" s="15" t="s">
        <v>4752</v>
      </c>
      <c r="I698" s="15" t="s">
        <v>4616</v>
      </c>
      <c r="J698" s="15"/>
      <c r="K698" s="15" t="s">
        <v>9</v>
      </c>
      <c r="L698" s="15" t="s">
        <v>337</v>
      </c>
      <c r="M698" s="17">
        <v>0</v>
      </c>
      <c r="N698" s="17"/>
      <c r="O698" s="15"/>
      <c r="P698" s="19">
        <v>72908.97</v>
      </c>
      <c r="Q698" s="19">
        <v>945000</v>
      </c>
      <c r="R698" s="24">
        <v>744230.44999999984</v>
      </c>
      <c r="S698" s="41">
        <f t="shared" si="86"/>
        <v>273678.52000000014</v>
      </c>
      <c r="T698" s="26">
        <f t="shared" si="87"/>
        <v>551281.81481481472</v>
      </c>
      <c r="U698" s="17">
        <v>0</v>
      </c>
      <c r="V698" s="24">
        <v>0</v>
      </c>
      <c r="W698" s="27">
        <f t="shared" si="84"/>
        <v>192948.63518518512</v>
      </c>
      <c r="X698" s="24">
        <v>548545.38999999978</v>
      </c>
      <c r="Y698" s="17">
        <v>7.0000000000000007E-2</v>
      </c>
      <c r="Z698" s="152">
        <f t="shared" si="85"/>
        <v>38398.177299999988</v>
      </c>
      <c r="AA698" s="17">
        <v>0.35</v>
      </c>
      <c r="AB698" s="24">
        <f t="shared" si="90"/>
        <v>551281.81481481472</v>
      </c>
      <c r="AC698" s="15"/>
    </row>
    <row r="699" spans="1:29" x14ac:dyDescent="0.3">
      <c r="A699" s="14" t="s">
        <v>271</v>
      </c>
      <c r="B699" s="15" t="s">
        <v>206</v>
      </c>
      <c r="C699" s="15" t="s">
        <v>1653</v>
      </c>
      <c r="D699" s="15" t="s">
        <v>1893</v>
      </c>
      <c r="E699" s="15" t="s">
        <v>4498</v>
      </c>
      <c r="F699" s="15" t="s">
        <v>4498</v>
      </c>
      <c r="G699" s="16">
        <v>237</v>
      </c>
      <c r="H699" s="15" t="s">
        <v>4752</v>
      </c>
      <c r="I699" s="15" t="s">
        <v>4498</v>
      </c>
      <c r="J699" s="15"/>
      <c r="K699" s="15" t="s">
        <v>211</v>
      </c>
      <c r="L699" s="15" t="s">
        <v>212</v>
      </c>
      <c r="M699" s="17">
        <v>0.105</v>
      </c>
      <c r="N699" s="17"/>
      <c r="O699" s="15"/>
      <c r="P699" s="19">
        <v>908000</v>
      </c>
      <c r="Q699" s="19">
        <f>2204769.3746+722156.18</f>
        <v>2926925.5546000004</v>
      </c>
      <c r="R699" s="24">
        <v>3021270.579999994</v>
      </c>
      <c r="S699" s="41">
        <f t="shared" si="86"/>
        <v>813654.97460000636</v>
      </c>
      <c r="T699" s="26">
        <f t="shared" si="87"/>
        <v>2254679.5373134287</v>
      </c>
      <c r="U699" s="17">
        <v>0</v>
      </c>
      <c r="V699" s="24">
        <v>0</v>
      </c>
      <c r="W699" s="27">
        <f t="shared" si="84"/>
        <v>766591.04268656531</v>
      </c>
      <c r="X699" s="24">
        <v>2028847.3699999985</v>
      </c>
      <c r="Y699" s="17">
        <v>7.0000000000000007E-2</v>
      </c>
      <c r="Z699" s="152">
        <f t="shared" si="85"/>
        <v>142019.3158999999</v>
      </c>
      <c r="AA699" s="17">
        <v>0.23499999999999999</v>
      </c>
      <c r="AB699" s="24">
        <f t="shared" si="90"/>
        <v>2446372.9392712503</v>
      </c>
      <c r="AC699" s="15"/>
    </row>
    <row r="700" spans="1:29" x14ac:dyDescent="0.3">
      <c r="A700" s="14" t="s">
        <v>271</v>
      </c>
      <c r="B700" s="15" t="s">
        <v>206</v>
      </c>
      <c r="C700" s="15" t="s">
        <v>1653</v>
      </c>
      <c r="D700" s="15" t="s">
        <v>1893</v>
      </c>
      <c r="E700" s="15" t="s">
        <v>4498</v>
      </c>
      <c r="F700" s="15" t="s">
        <v>4498</v>
      </c>
      <c r="G700" s="16">
        <v>237</v>
      </c>
      <c r="H700" s="15" t="s">
        <v>4752</v>
      </c>
      <c r="I700" s="15" t="s">
        <v>4498</v>
      </c>
      <c r="J700" s="15"/>
      <c r="K700" s="15" t="s">
        <v>9</v>
      </c>
      <c r="L700" s="15" t="s">
        <v>212</v>
      </c>
      <c r="M700" s="17">
        <v>0.105</v>
      </c>
      <c r="N700" s="17"/>
      <c r="O700" s="15"/>
      <c r="P700" s="19">
        <v>-47208.03</v>
      </c>
      <c r="Q700" s="19">
        <f>53800.004+13260</f>
        <v>67060.004000000001</v>
      </c>
      <c r="R700" s="24">
        <v>126216.17000000004</v>
      </c>
      <c r="S700" s="41">
        <f t="shared" si="86"/>
        <v>-106364.19600000004</v>
      </c>
      <c r="T700" s="26">
        <f t="shared" si="87"/>
        <v>93841.018587360624</v>
      </c>
      <c r="U700" s="17">
        <v>0</v>
      </c>
      <c r="V700" s="24">
        <v>0</v>
      </c>
      <c r="W700" s="27">
        <f t="shared" si="84"/>
        <v>32375.151412639418</v>
      </c>
      <c r="X700" s="24">
        <v>102446.23</v>
      </c>
      <c r="Y700" s="17">
        <v>7.0000000000000007E-2</v>
      </c>
      <c r="Z700" s="152">
        <f t="shared" si="85"/>
        <v>7171.2361000000001</v>
      </c>
      <c r="AA700" s="17">
        <v>0.24</v>
      </c>
      <c r="AB700" s="24">
        <f t="shared" si="90"/>
        <v>101787.23387096777</v>
      </c>
      <c r="AC700" s="15"/>
    </row>
    <row r="701" spans="1:29" x14ac:dyDescent="0.3">
      <c r="A701" s="14" t="s">
        <v>271</v>
      </c>
      <c r="B701" s="15" t="s">
        <v>206</v>
      </c>
      <c r="C701" s="15" t="s">
        <v>1653</v>
      </c>
      <c r="D701" s="15" t="s">
        <v>1893</v>
      </c>
      <c r="E701" s="15" t="s">
        <v>1897</v>
      </c>
      <c r="F701" s="15" t="s">
        <v>1897</v>
      </c>
      <c r="G701" s="16">
        <v>237</v>
      </c>
      <c r="H701" s="15" t="s">
        <v>4752</v>
      </c>
      <c r="I701" s="15" t="s">
        <v>4610</v>
      </c>
      <c r="J701" s="15"/>
      <c r="K701" s="15" t="s">
        <v>9</v>
      </c>
      <c r="L701" s="15" t="s">
        <v>212</v>
      </c>
      <c r="M701" s="17">
        <v>2.76E-2</v>
      </c>
      <c r="N701" s="17"/>
      <c r="O701" s="15" t="s">
        <v>5036</v>
      </c>
      <c r="P701" s="19">
        <v>-1591999.9716000014</v>
      </c>
      <c r="Q701" s="19">
        <v>-113683.42019999998</v>
      </c>
      <c r="R701" s="24">
        <v>1533275.56</v>
      </c>
      <c r="S701" s="41">
        <f t="shared" si="86"/>
        <v>-3238958.9518000018</v>
      </c>
      <c r="T701" s="26">
        <f>IF(L701="折扣",R701/(1+AA701)*M701,IF(L701="返现",R701/(1+AA701),(R701-13147.42)/(1+M701+AA701)))</f>
        <v>1079943.2651321399</v>
      </c>
      <c r="U701" s="17">
        <v>0</v>
      </c>
      <c r="V701" s="24">
        <v>0</v>
      </c>
      <c r="W701" s="27">
        <f t="shared" si="84"/>
        <v>453332.29486786015</v>
      </c>
      <c r="X701" s="24">
        <v>1533275.7</v>
      </c>
      <c r="Y701" s="17">
        <v>7.0000000000000007E-2</v>
      </c>
      <c r="Z701" s="152">
        <f t="shared" si="85"/>
        <v>107329.29900000001</v>
      </c>
      <c r="AA701" s="17">
        <v>0.38</v>
      </c>
      <c r="AB701" s="24">
        <f>(R701-13147.42)/(1+AA701)</f>
        <v>1101542.1304347827</v>
      </c>
      <c r="AC701" s="15"/>
    </row>
    <row r="702" spans="1:29" x14ac:dyDescent="0.3">
      <c r="A702" s="14" t="s">
        <v>271</v>
      </c>
      <c r="B702" s="15" t="s">
        <v>206</v>
      </c>
      <c r="C702" s="15" t="s">
        <v>1653</v>
      </c>
      <c r="D702" s="15" t="s">
        <v>1893</v>
      </c>
      <c r="E702" s="15" t="s">
        <v>1897</v>
      </c>
      <c r="F702" s="15" t="s">
        <v>1897</v>
      </c>
      <c r="G702" s="16">
        <v>237</v>
      </c>
      <c r="H702" s="15" t="s">
        <v>4752</v>
      </c>
      <c r="I702" s="15" t="s">
        <v>4610</v>
      </c>
      <c r="J702" s="15"/>
      <c r="K702" s="15" t="s">
        <v>9</v>
      </c>
      <c r="L702" s="15" t="s">
        <v>337</v>
      </c>
      <c r="M702" s="17">
        <v>0</v>
      </c>
      <c r="N702" s="17"/>
      <c r="O702" s="15"/>
      <c r="P702" s="19">
        <v>4400000</v>
      </c>
      <c r="Q702" s="19">
        <v>600000</v>
      </c>
      <c r="R702" s="24">
        <v>0</v>
      </c>
      <c r="S702" s="41">
        <f t="shared" si="86"/>
        <v>5000000</v>
      </c>
      <c r="T702" s="26">
        <f t="shared" si="87"/>
        <v>0</v>
      </c>
      <c r="U702" s="17">
        <v>0</v>
      </c>
      <c r="V702" s="24">
        <v>0</v>
      </c>
      <c r="W702" s="27">
        <f t="shared" si="84"/>
        <v>0</v>
      </c>
      <c r="X702" s="24">
        <v>0</v>
      </c>
      <c r="Y702" s="17">
        <v>7.0000000000000007E-2</v>
      </c>
      <c r="Z702" s="152">
        <f t="shared" si="85"/>
        <v>0</v>
      </c>
      <c r="AA702" s="17">
        <v>0</v>
      </c>
      <c r="AB702" s="24">
        <f t="shared" si="90"/>
        <v>0</v>
      </c>
      <c r="AC702" s="15"/>
    </row>
    <row r="703" spans="1:29" x14ac:dyDescent="0.3">
      <c r="A703" s="14" t="s">
        <v>271</v>
      </c>
      <c r="B703" s="15" t="s">
        <v>206</v>
      </c>
      <c r="C703" s="15" t="s">
        <v>1653</v>
      </c>
      <c r="D703" s="15" t="s">
        <v>3408</v>
      </c>
      <c r="E703" s="15" t="s">
        <v>4592</v>
      </c>
      <c r="F703" s="15" t="s">
        <v>4592</v>
      </c>
      <c r="G703" s="16">
        <v>237</v>
      </c>
      <c r="H703" s="15" t="s">
        <v>4752</v>
      </c>
      <c r="I703" s="15" t="s">
        <v>4592</v>
      </c>
      <c r="J703" s="15"/>
      <c r="K703" s="15" t="s">
        <v>211</v>
      </c>
      <c r="L703" s="15" t="s">
        <v>337</v>
      </c>
      <c r="M703" s="17">
        <v>0</v>
      </c>
      <c r="N703" s="17"/>
      <c r="O703" s="15"/>
      <c r="P703" s="19">
        <v>55392.570000000007</v>
      </c>
      <c r="Q703" s="19">
        <v>300000</v>
      </c>
      <c r="R703" s="24">
        <v>105174.11000000002</v>
      </c>
      <c r="S703" s="41">
        <f t="shared" si="86"/>
        <v>250218.46</v>
      </c>
      <c r="T703" s="26">
        <f t="shared" si="87"/>
        <v>105174.11000000002</v>
      </c>
      <c r="U703" s="17">
        <v>0</v>
      </c>
      <c r="V703" s="24">
        <v>0</v>
      </c>
      <c r="W703" s="27">
        <f t="shared" si="84"/>
        <v>0</v>
      </c>
      <c r="X703" s="24">
        <v>105174.11000000002</v>
      </c>
      <c r="Y703" s="17">
        <v>7.0000000000000007E-2</v>
      </c>
      <c r="Z703" s="152">
        <f t="shared" si="85"/>
        <v>7362.1877000000013</v>
      </c>
      <c r="AA703" s="17">
        <v>0</v>
      </c>
      <c r="AB703" s="24">
        <f t="shared" si="90"/>
        <v>105174.11000000002</v>
      </c>
      <c r="AC703" s="15"/>
    </row>
    <row r="704" spans="1:29" x14ac:dyDescent="0.3">
      <c r="A704" s="14" t="s">
        <v>271</v>
      </c>
      <c r="B704" s="20" t="s">
        <v>206</v>
      </c>
      <c r="C704" s="20" t="s">
        <v>207</v>
      </c>
      <c r="D704" s="20" t="s">
        <v>208</v>
      </c>
      <c r="E704" s="20" t="s">
        <v>4751</v>
      </c>
      <c r="F704" s="20" t="s">
        <v>4603</v>
      </c>
      <c r="G704" s="21">
        <v>237</v>
      </c>
      <c r="H704" s="20" t="s">
        <v>4752</v>
      </c>
      <c r="I704" s="20" t="s">
        <v>3847</v>
      </c>
      <c r="J704" s="20"/>
      <c r="K704" s="20" t="s">
        <v>9</v>
      </c>
      <c r="L704" s="20" t="s">
        <v>212</v>
      </c>
      <c r="M704" s="22">
        <v>0.05</v>
      </c>
      <c r="N704" s="17"/>
      <c r="O704" s="15"/>
      <c r="P704" s="23">
        <v>1439685.6829000036</v>
      </c>
      <c r="Q704" s="24">
        <v>0</v>
      </c>
      <c r="R704" s="24">
        <v>973126.56000000017</v>
      </c>
      <c r="S704" s="41">
        <f t="shared" si="86"/>
        <v>466559.12290000345</v>
      </c>
      <c r="T704" s="26">
        <f t="shared" si="87"/>
        <v>685300.39436619729</v>
      </c>
      <c r="U704" s="22">
        <v>0</v>
      </c>
      <c r="V704" s="24">
        <v>0</v>
      </c>
      <c r="W704" s="27">
        <f t="shared" si="84"/>
        <v>287826.16563380288</v>
      </c>
      <c r="X704" s="24">
        <v>710311.50000000081</v>
      </c>
      <c r="Y704" s="17">
        <v>7.0000000000000007E-2</v>
      </c>
      <c r="Z704" s="152">
        <f t="shared" si="85"/>
        <v>49721.805000000058</v>
      </c>
      <c r="AA704" s="22">
        <v>0.37</v>
      </c>
      <c r="AB704" s="24">
        <f t="shared" si="90"/>
        <v>710311.35766423366</v>
      </c>
      <c r="AC704" s="15"/>
    </row>
    <row r="705" spans="1:29" x14ac:dyDescent="0.3">
      <c r="A705" s="14" t="s">
        <v>271</v>
      </c>
      <c r="B705" s="20" t="s">
        <v>206</v>
      </c>
      <c r="C705" s="20" t="s">
        <v>207</v>
      </c>
      <c r="D705" s="20" t="s">
        <v>208</v>
      </c>
      <c r="E705" s="20" t="s">
        <v>2779</v>
      </c>
      <c r="F705" s="20" t="s">
        <v>2780</v>
      </c>
      <c r="G705" s="21">
        <v>237</v>
      </c>
      <c r="H705" s="20" t="s">
        <v>4752</v>
      </c>
      <c r="I705" s="20" t="s">
        <v>4570</v>
      </c>
      <c r="J705" s="20"/>
      <c r="K705" s="20" t="s">
        <v>9</v>
      </c>
      <c r="L705" s="20" t="s">
        <v>212</v>
      </c>
      <c r="M705" s="22">
        <v>0.03</v>
      </c>
      <c r="N705" s="17"/>
      <c r="O705" s="15"/>
      <c r="P705" s="23">
        <v>223346.53520000001</v>
      </c>
      <c r="Q705" s="24">
        <v>0</v>
      </c>
      <c r="R705" s="24">
        <v>0</v>
      </c>
      <c r="S705" s="41">
        <f t="shared" si="86"/>
        <v>223346.53520000001</v>
      </c>
      <c r="T705" s="26">
        <f t="shared" si="87"/>
        <v>0</v>
      </c>
      <c r="U705" s="22">
        <v>0</v>
      </c>
      <c r="V705" s="24">
        <v>0</v>
      </c>
      <c r="W705" s="27">
        <f t="shared" si="84"/>
        <v>0</v>
      </c>
      <c r="X705" s="24">
        <v>0</v>
      </c>
      <c r="Y705" s="17">
        <v>7.0000000000000007E-2</v>
      </c>
      <c r="Z705" s="152">
        <f t="shared" si="85"/>
        <v>0</v>
      </c>
      <c r="AA705" s="22">
        <v>0.34</v>
      </c>
      <c r="AB705" s="24">
        <f t="shared" si="90"/>
        <v>0</v>
      </c>
      <c r="AC705" s="15"/>
    </row>
    <row r="706" spans="1:29" x14ac:dyDescent="0.3">
      <c r="A706" s="14" t="s">
        <v>271</v>
      </c>
      <c r="B706" s="20" t="s">
        <v>206</v>
      </c>
      <c r="C706" s="20" t="s">
        <v>207</v>
      </c>
      <c r="D706" s="20" t="s">
        <v>208</v>
      </c>
      <c r="E706" s="20" t="s">
        <v>2779</v>
      </c>
      <c r="F706" s="20" t="s">
        <v>2780</v>
      </c>
      <c r="G706" s="21">
        <v>237</v>
      </c>
      <c r="H706" s="20" t="s">
        <v>4752</v>
      </c>
      <c r="I706" s="20" t="s">
        <v>4570</v>
      </c>
      <c r="J706" s="20"/>
      <c r="K706" s="20" t="s">
        <v>9</v>
      </c>
      <c r="L706" s="20" t="s">
        <v>337</v>
      </c>
      <c r="M706" s="22">
        <v>0</v>
      </c>
      <c r="N706" s="17"/>
      <c r="O706" s="15"/>
      <c r="P706" s="23">
        <v>100000</v>
      </c>
      <c r="Q706" s="24">
        <v>0</v>
      </c>
      <c r="R706" s="24">
        <v>0</v>
      </c>
      <c r="S706" s="41">
        <f t="shared" si="86"/>
        <v>100000</v>
      </c>
      <c r="T706" s="26">
        <f t="shared" si="87"/>
        <v>0</v>
      </c>
      <c r="U706" s="22">
        <v>0</v>
      </c>
      <c r="V706" s="24">
        <v>0</v>
      </c>
      <c r="W706" s="27">
        <f t="shared" si="84"/>
        <v>0</v>
      </c>
      <c r="X706" s="24">
        <v>0</v>
      </c>
      <c r="Y706" s="17">
        <v>7.0000000000000007E-2</v>
      </c>
      <c r="Z706" s="152">
        <f t="shared" si="85"/>
        <v>0</v>
      </c>
      <c r="AA706" s="22">
        <v>0</v>
      </c>
      <c r="AB706" s="24">
        <f t="shared" si="90"/>
        <v>0</v>
      </c>
      <c r="AC706" s="15"/>
    </row>
    <row r="707" spans="1:29" x14ac:dyDescent="0.3">
      <c r="A707" s="14" t="s">
        <v>271</v>
      </c>
      <c r="B707" s="20" t="s">
        <v>206</v>
      </c>
      <c r="C707" s="20" t="s">
        <v>207</v>
      </c>
      <c r="D707" s="20" t="s">
        <v>208</v>
      </c>
      <c r="E707" s="20" t="s">
        <v>4571</v>
      </c>
      <c r="F707" s="20" t="s">
        <v>4571</v>
      </c>
      <c r="G707" s="21">
        <v>237</v>
      </c>
      <c r="H707" s="20" t="s">
        <v>4752</v>
      </c>
      <c r="I707" s="20" t="s">
        <v>4570</v>
      </c>
      <c r="J707" s="20"/>
      <c r="K707" s="20" t="s">
        <v>211</v>
      </c>
      <c r="L707" s="20" t="s">
        <v>337</v>
      </c>
      <c r="M707" s="22">
        <v>0</v>
      </c>
      <c r="N707" s="17"/>
      <c r="O707" s="15"/>
      <c r="P707" s="23">
        <v>1258151.4300000002</v>
      </c>
      <c r="Q707" s="24">
        <v>0</v>
      </c>
      <c r="R707" s="24">
        <v>28904</v>
      </c>
      <c r="S707" s="41">
        <f t="shared" si="86"/>
        <v>1229247.4300000002</v>
      </c>
      <c r="T707" s="26">
        <f t="shared" si="87"/>
        <v>28904</v>
      </c>
      <c r="U707" s="22">
        <v>0</v>
      </c>
      <c r="V707" s="24">
        <v>0</v>
      </c>
      <c r="W707" s="27">
        <f t="shared" si="84"/>
        <v>0</v>
      </c>
      <c r="X707" s="24">
        <v>28904</v>
      </c>
      <c r="Y707" s="17">
        <v>7.0000000000000007E-2</v>
      </c>
      <c r="Z707" s="152">
        <f t="shared" si="85"/>
        <v>2023.2800000000002</v>
      </c>
      <c r="AA707" s="22">
        <v>0</v>
      </c>
      <c r="AB707" s="24">
        <f t="shared" si="90"/>
        <v>28904</v>
      </c>
      <c r="AC707" s="15"/>
    </row>
    <row r="708" spans="1:29" x14ac:dyDescent="0.3">
      <c r="A708" s="14" t="s">
        <v>271</v>
      </c>
      <c r="B708" s="20" t="s">
        <v>206</v>
      </c>
      <c r="C708" s="20" t="s">
        <v>207</v>
      </c>
      <c r="D708" s="20" t="s">
        <v>208</v>
      </c>
      <c r="E708" s="20" t="s">
        <v>4571</v>
      </c>
      <c r="F708" s="20" t="s">
        <v>4571</v>
      </c>
      <c r="G708" s="21">
        <v>237</v>
      </c>
      <c r="H708" s="20" t="s">
        <v>4752</v>
      </c>
      <c r="I708" s="20" t="s">
        <v>4570</v>
      </c>
      <c r="J708" s="20"/>
      <c r="K708" s="20" t="s">
        <v>211</v>
      </c>
      <c r="L708" s="20" t="s">
        <v>217</v>
      </c>
      <c r="M708" s="22">
        <v>0.94299999999999995</v>
      </c>
      <c r="N708" s="17"/>
      <c r="O708" s="15"/>
      <c r="P708" s="23">
        <v>-3188162.3222999997</v>
      </c>
      <c r="Q708" s="24">
        <v>0</v>
      </c>
      <c r="R708" s="24">
        <v>0</v>
      </c>
      <c r="S708" s="41">
        <f t="shared" si="86"/>
        <v>-3188162.3222999997</v>
      </c>
      <c r="T708" s="26">
        <f t="shared" si="87"/>
        <v>0</v>
      </c>
      <c r="U708" s="22">
        <v>0</v>
      </c>
      <c r="V708" s="24">
        <v>0</v>
      </c>
      <c r="W708" s="27">
        <f t="shared" ref="W708:W771" si="91">IF(L708="返现",T708*M708,R708-T708)</f>
        <v>0</v>
      </c>
      <c r="X708" s="24">
        <v>0</v>
      </c>
      <c r="Y708" s="17">
        <v>7.0000000000000007E-2</v>
      </c>
      <c r="Z708" s="152">
        <f t="shared" ref="Z708:Z771" si="92">X708*Y708</f>
        <v>0</v>
      </c>
      <c r="AA708" s="22">
        <v>0.41</v>
      </c>
      <c r="AB708" s="24">
        <f t="shared" si="90"/>
        <v>0</v>
      </c>
      <c r="AC708" s="15"/>
    </row>
    <row r="709" spans="1:29" x14ac:dyDescent="0.3">
      <c r="A709" s="14" t="s">
        <v>271</v>
      </c>
      <c r="B709" s="20" t="s">
        <v>206</v>
      </c>
      <c r="C709" s="20" t="s">
        <v>1653</v>
      </c>
      <c r="D709" s="20" t="s">
        <v>4754</v>
      </c>
      <c r="E709" s="20" t="s">
        <v>4520</v>
      </c>
      <c r="F709" s="20" t="s">
        <v>4521</v>
      </c>
      <c r="G709" s="21">
        <v>237</v>
      </c>
      <c r="H709" s="20" t="s">
        <v>4752</v>
      </c>
      <c r="I709" s="20" t="s">
        <v>4520</v>
      </c>
      <c r="J709" s="20"/>
      <c r="K709" s="20" t="s">
        <v>211</v>
      </c>
      <c r="L709" s="20" t="s">
        <v>212</v>
      </c>
      <c r="M709" s="22">
        <v>9.2499999999999999E-2</v>
      </c>
      <c r="N709" s="17"/>
      <c r="O709" s="15"/>
      <c r="P709" s="23">
        <v>979086.6447999985</v>
      </c>
      <c r="Q709" s="24">
        <v>0</v>
      </c>
      <c r="R709" s="24">
        <v>0</v>
      </c>
      <c r="S709" s="41">
        <f t="shared" ref="S709:S772" si="93">P709+Q709-R709</f>
        <v>979086.6447999985</v>
      </c>
      <c r="T709" s="26">
        <f t="shared" ref="T709:T772" si="94">IF(L709="折扣",R709/(1+AA709)*M709,IF(L709="返现",R709/(1+AA709),R709/(1+M709+AA709)))</f>
        <v>0</v>
      </c>
      <c r="U709" s="22">
        <v>0</v>
      </c>
      <c r="V709" s="24">
        <v>0</v>
      </c>
      <c r="W709" s="27">
        <f t="shared" si="91"/>
        <v>0</v>
      </c>
      <c r="X709" s="24">
        <v>0</v>
      </c>
      <c r="Y709" s="17">
        <v>7.0000000000000007E-2</v>
      </c>
      <c r="Z709" s="152">
        <f t="shared" si="92"/>
        <v>0</v>
      </c>
      <c r="AA709" s="22">
        <v>0.21</v>
      </c>
      <c r="AB709" s="24">
        <f t="shared" si="90"/>
        <v>0</v>
      </c>
      <c r="AC709" s="15"/>
    </row>
    <row r="710" spans="1:29" x14ac:dyDescent="0.3">
      <c r="A710" s="14" t="s">
        <v>271</v>
      </c>
      <c r="B710" s="20" t="s">
        <v>206</v>
      </c>
      <c r="C710" s="20" t="s">
        <v>1653</v>
      </c>
      <c r="D710" s="20" t="s">
        <v>4754</v>
      </c>
      <c r="E710" s="20" t="s">
        <v>4755</v>
      </c>
      <c r="F710" s="20" t="s">
        <v>4567</v>
      </c>
      <c r="G710" s="21">
        <v>237</v>
      </c>
      <c r="H710" s="20" t="s">
        <v>4752</v>
      </c>
      <c r="I710" s="15" t="s">
        <v>4566</v>
      </c>
      <c r="J710" s="20"/>
      <c r="K710" s="20" t="s">
        <v>211</v>
      </c>
      <c r="L710" s="20" t="s">
        <v>337</v>
      </c>
      <c r="M710" s="22">
        <v>0</v>
      </c>
      <c r="N710" s="17"/>
      <c r="O710" s="15"/>
      <c r="P710" s="23">
        <v>650000</v>
      </c>
      <c r="Q710" s="24">
        <v>0</v>
      </c>
      <c r="R710" s="24">
        <v>0</v>
      </c>
      <c r="S710" s="41">
        <f t="shared" si="93"/>
        <v>650000</v>
      </c>
      <c r="T710" s="26">
        <f t="shared" si="94"/>
        <v>0</v>
      </c>
      <c r="U710" s="22">
        <v>0</v>
      </c>
      <c r="V710" s="24">
        <v>0</v>
      </c>
      <c r="W710" s="27">
        <f t="shared" si="91"/>
        <v>0</v>
      </c>
      <c r="X710" s="24">
        <v>0</v>
      </c>
      <c r="Y710" s="17">
        <v>7.0000000000000007E-2</v>
      </c>
      <c r="Z710" s="152">
        <f t="shared" si="92"/>
        <v>0</v>
      </c>
      <c r="AA710" s="22">
        <v>0</v>
      </c>
      <c r="AB710" s="24">
        <f t="shared" si="90"/>
        <v>0</v>
      </c>
      <c r="AC710" s="15"/>
    </row>
    <row r="711" spans="1:29" x14ac:dyDescent="0.3">
      <c r="A711" s="14" t="s">
        <v>271</v>
      </c>
      <c r="B711" s="20" t="s">
        <v>206</v>
      </c>
      <c r="C711" s="20" t="s">
        <v>1653</v>
      </c>
      <c r="D711" s="20" t="s">
        <v>4754</v>
      </c>
      <c r="E711" s="20" t="s">
        <v>4755</v>
      </c>
      <c r="F711" s="20" t="s">
        <v>4567</v>
      </c>
      <c r="G711" s="21">
        <v>237</v>
      </c>
      <c r="H711" s="20" t="s">
        <v>4752</v>
      </c>
      <c r="I711" s="15" t="s">
        <v>4566</v>
      </c>
      <c r="J711" s="20"/>
      <c r="K711" s="20" t="s">
        <v>9</v>
      </c>
      <c r="L711" s="20" t="s">
        <v>212</v>
      </c>
      <c r="M711" s="22">
        <v>0.03</v>
      </c>
      <c r="N711" s="17"/>
      <c r="O711" s="15"/>
      <c r="P711" s="23">
        <v>150616.7849</v>
      </c>
      <c r="Q711" s="24">
        <v>0</v>
      </c>
      <c r="R711" s="24">
        <v>0</v>
      </c>
      <c r="S711" s="41">
        <f t="shared" si="93"/>
        <v>150616.7849</v>
      </c>
      <c r="T711" s="26">
        <f t="shared" si="94"/>
        <v>0</v>
      </c>
      <c r="U711" s="22">
        <v>0</v>
      </c>
      <c r="V711" s="24">
        <v>0</v>
      </c>
      <c r="W711" s="27">
        <f t="shared" si="91"/>
        <v>0</v>
      </c>
      <c r="X711" s="24">
        <v>0</v>
      </c>
      <c r="Y711" s="17">
        <v>7.0000000000000007E-2</v>
      </c>
      <c r="Z711" s="152">
        <f t="shared" si="92"/>
        <v>0</v>
      </c>
      <c r="AA711" s="22">
        <v>0.23</v>
      </c>
      <c r="AB711" s="24">
        <f t="shared" si="90"/>
        <v>0</v>
      </c>
      <c r="AC711" s="15"/>
    </row>
    <row r="712" spans="1:29" x14ac:dyDescent="0.3">
      <c r="A712" s="14" t="s">
        <v>271</v>
      </c>
      <c r="B712" s="20" t="s">
        <v>206</v>
      </c>
      <c r="C712" s="20" t="s">
        <v>1653</v>
      </c>
      <c r="D712" s="20" t="s">
        <v>1893</v>
      </c>
      <c r="E712" s="20" t="s">
        <v>4507</v>
      </c>
      <c r="F712" s="20" t="s">
        <v>4507</v>
      </c>
      <c r="G712" s="21">
        <v>237</v>
      </c>
      <c r="H712" s="20" t="s">
        <v>4752</v>
      </c>
      <c r="I712" s="20" t="s">
        <v>4506</v>
      </c>
      <c r="J712" s="20"/>
      <c r="K712" s="20" t="s">
        <v>211</v>
      </c>
      <c r="L712" s="20" t="s">
        <v>212</v>
      </c>
      <c r="M712" s="22">
        <v>0.01</v>
      </c>
      <c r="N712" s="17"/>
      <c r="O712" s="15"/>
      <c r="P712" s="23">
        <v>321054.42120000045</v>
      </c>
      <c r="Q712" s="24">
        <v>0</v>
      </c>
      <c r="R712" s="24">
        <v>210368.90000000005</v>
      </c>
      <c r="S712" s="41">
        <f t="shared" si="93"/>
        <v>110685.5212000004</v>
      </c>
      <c r="T712" s="26">
        <f t="shared" si="94"/>
        <v>186167.16814159299</v>
      </c>
      <c r="U712" s="22">
        <v>0</v>
      </c>
      <c r="V712" s="24">
        <v>0</v>
      </c>
      <c r="W712" s="27">
        <f t="shared" si="91"/>
        <v>24201.73185840706</v>
      </c>
      <c r="X712" s="24">
        <v>187824.77999999997</v>
      </c>
      <c r="Y712" s="17">
        <v>7.0000000000000007E-2</v>
      </c>
      <c r="Z712" s="152">
        <f t="shared" si="92"/>
        <v>13147.7346</v>
      </c>
      <c r="AA712" s="22">
        <v>0.12</v>
      </c>
      <c r="AB712" s="24">
        <f t="shared" si="90"/>
        <v>187829.37500000003</v>
      </c>
      <c r="AC712" s="15"/>
    </row>
    <row r="713" spans="1:29" x14ac:dyDescent="0.3">
      <c r="A713" s="14" t="s">
        <v>271</v>
      </c>
      <c r="B713" s="20" t="s">
        <v>206</v>
      </c>
      <c r="C713" s="20" t="s">
        <v>1653</v>
      </c>
      <c r="D713" s="20" t="s">
        <v>1893</v>
      </c>
      <c r="E713" s="20" t="s">
        <v>3064</v>
      </c>
      <c r="F713" s="20" t="s">
        <v>3064</v>
      </c>
      <c r="G713" s="21">
        <v>237</v>
      </c>
      <c r="H713" s="20" t="s">
        <v>4752</v>
      </c>
      <c r="I713" s="20" t="s">
        <v>3064</v>
      </c>
      <c r="J713" s="20"/>
      <c r="K713" s="20" t="s">
        <v>211</v>
      </c>
      <c r="L713" s="20" t="s">
        <v>212</v>
      </c>
      <c r="M713" s="22">
        <v>8.5000000000000006E-2</v>
      </c>
      <c r="N713" s="17"/>
      <c r="O713" s="15"/>
      <c r="P713" s="23">
        <v>1100659.5653999988</v>
      </c>
      <c r="Q713" s="24">
        <v>0</v>
      </c>
      <c r="R713" s="24">
        <v>1012208.6699999995</v>
      </c>
      <c r="S713" s="41">
        <f t="shared" si="93"/>
        <v>88450.895399999339</v>
      </c>
      <c r="T713" s="26">
        <f t="shared" si="94"/>
        <v>690927.41979522153</v>
      </c>
      <c r="U713" s="22">
        <v>0</v>
      </c>
      <c r="V713" s="24">
        <v>0</v>
      </c>
      <c r="W713" s="27">
        <f t="shared" si="91"/>
        <v>321281.25020477793</v>
      </c>
      <c r="X713" s="24">
        <v>733459.84999999974</v>
      </c>
      <c r="Y713" s="17">
        <v>7.0000000000000007E-2</v>
      </c>
      <c r="Z713" s="152">
        <f t="shared" si="92"/>
        <v>51342.189499999986</v>
      </c>
      <c r="AA713" s="22">
        <v>0.38</v>
      </c>
      <c r="AB713" s="24">
        <f t="shared" si="90"/>
        <v>733484.54347826052</v>
      </c>
      <c r="AC713" s="15"/>
    </row>
    <row r="714" spans="1:29" x14ac:dyDescent="0.3">
      <c r="A714" s="14" t="s">
        <v>271</v>
      </c>
      <c r="B714" s="20" t="s">
        <v>206</v>
      </c>
      <c r="C714" s="20" t="s">
        <v>1653</v>
      </c>
      <c r="D714" s="20" t="s">
        <v>1893</v>
      </c>
      <c r="E714" s="20" t="s">
        <v>3161</v>
      </c>
      <c r="F714" s="20" t="s">
        <v>3162</v>
      </c>
      <c r="G714" s="21">
        <v>237</v>
      </c>
      <c r="H714" s="20" t="s">
        <v>4752</v>
      </c>
      <c r="I714" s="20" t="s">
        <v>4616</v>
      </c>
      <c r="J714" s="20"/>
      <c r="K714" s="20" t="s">
        <v>9</v>
      </c>
      <c r="L714" s="20" t="s">
        <v>212</v>
      </c>
      <c r="M714" s="22">
        <v>6.7000000000000004E-2</v>
      </c>
      <c r="N714" s="17"/>
      <c r="O714" s="15"/>
      <c r="P714" s="23">
        <v>21368.010499999451</v>
      </c>
      <c r="Q714" s="24">
        <v>0</v>
      </c>
      <c r="R714" s="24">
        <v>0</v>
      </c>
      <c r="S714" s="41">
        <f t="shared" si="93"/>
        <v>21368.010499999451</v>
      </c>
      <c r="T714" s="26">
        <f t="shared" si="94"/>
        <v>0</v>
      </c>
      <c r="U714" s="22">
        <v>0</v>
      </c>
      <c r="V714" s="24">
        <v>0</v>
      </c>
      <c r="W714" s="27">
        <f t="shared" si="91"/>
        <v>0</v>
      </c>
      <c r="X714" s="24">
        <v>0</v>
      </c>
      <c r="Y714" s="17">
        <v>7.0000000000000007E-2</v>
      </c>
      <c r="Z714" s="152">
        <f t="shared" si="92"/>
        <v>0</v>
      </c>
      <c r="AA714" s="22">
        <v>0.35</v>
      </c>
      <c r="AB714" s="24">
        <f t="shared" si="90"/>
        <v>0</v>
      </c>
      <c r="AC714" s="15"/>
    </row>
    <row r="715" spans="1:29" x14ac:dyDescent="0.3">
      <c r="A715" s="14" t="s">
        <v>271</v>
      </c>
      <c r="B715" s="20" t="s">
        <v>206</v>
      </c>
      <c r="C715" s="20" t="s">
        <v>1653</v>
      </c>
      <c r="D715" s="20" t="s">
        <v>1893</v>
      </c>
      <c r="E715" s="20" t="s">
        <v>3159</v>
      </c>
      <c r="F715" s="20" t="s">
        <v>3159</v>
      </c>
      <c r="G715" s="21">
        <v>237</v>
      </c>
      <c r="H715" s="20" t="s">
        <v>4752</v>
      </c>
      <c r="I715" s="20" t="s">
        <v>3807</v>
      </c>
      <c r="J715" s="20"/>
      <c r="K715" s="20" t="s">
        <v>211</v>
      </c>
      <c r="L715" s="20" t="s">
        <v>212</v>
      </c>
      <c r="M715" s="22">
        <v>0.05</v>
      </c>
      <c r="N715" s="17"/>
      <c r="O715" s="15"/>
      <c r="P715" s="23">
        <v>1381974.3094999995</v>
      </c>
      <c r="Q715" s="24">
        <v>0</v>
      </c>
      <c r="R715" s="24">
        <v>801906.34000000008</v>
      </c>
      <c r="S715" s="41">
        <f t="shared" si="93"/>
        <v>580067.96949999942</v>
      </c>
      <c r="T715" s="26">
        <f t="shared" si="94"/>
        <v>646698.66129032266</v>
      </c>
      <c r="U715" s="22">
        <v>0</v>
      </c>
      <c r="V715" s="24">
        <v>0</v>
      </c>
      <c r="W715" s="27">
        <f t="shared" si="91"/>
        <v>155207.67870967742</v>
      </c>
      <c r="X715" s="24">
        <v>673856.28000000014</v>
      </c>
      <c r="Y715" s="17">
        <v>7.0000000000000007E-2</v>
      </c>
      <c r="Z715" s="152">
        <f t="shared" si="92"/>
        <v>47169.939600000012</v>
      </c>
      <c r="AA715" s="22">
        <v>0.19</v>
      </c>
      <c r="AB715" s="24">
        <f t="shared" si="90"/>
        <v>673870.87394957989</v>
      </c>
      <c r="AC715" s="15"/>
    </row>
    <row r="716" spans="1:29" x14ac:dyDescent="0.3">
      <c r="A716" s="14" t="s">
        <v>271</v>
      </c>
      <c r="B716" s="20" t="s">
        <v>206</v>
      </c>
      <c r="C716" s="20" t="s">
        <v>1653</v>
      </c>
      <c r="D716" s="20" t="s">
        <v>1893</v>
      </c>
      <c r="E716" s="20" t="s">
        <v>3159</v>
      </c>
      <c r="F716" s="20" t="s">
        <v>3159</v>
      </c>
      <c r="G716" s="21">
        <v>237</v>
      </c>
      <c r="H716" s="20" t="s">
        <v>4752</v>
      </c>
      <c r="I716" s="20" t="s">
        <v>3807</v>
      </c>
      <c r="J716" s="20"/>
      <c r="K716" s="20" t="s">
        <v>9</v>
      </c>
      <c r="L716" s="20" t="s">
        <v>212</v>
      </c>
      <c r="M716" s="22">
        <v>0.05</v>
      </c>
      <c r="N716" s="17"/>
      <c r="O716" s="15"/>
      <c r="P716" s="23">
        <v>1397284.1120000014</v>
      </c>
      <c r="Q716" s="24">
        <v>0</v>
      </c>
      <c r="R716" s="24">
        <v>543590.01999999979</v>
      </c>
      <c r="S716" s="41">
        <f t="shared" si="93"/>
        <v>853694.09200000158</v>
      </c>
      <c r="T716" s="26">
        <f t="shared" si="94"/>
        <v>388278.58571428561</v>
      </c>
      <c r="U716" s="22">
        <v>0</v>
      </c>
      <c r="V716" s="24">
        <v>0</v>
      </c>
      <c r="W716" s="27">
        <f t="shared" si="91"/>
        <v>155311.43428571417</v>
      </c>
      <c r="X716" s="24">
        <v>402659.30999999994</v>
      </c>
      <c r="Y716" s="17">
        <v>7.0000000000000007E-2</v>
      </c>
      <c r="Z716" s="152">
        <f t="shared" si="92"/>
        <v>28186.151699999999</v>
      </c>
      <c r="AA716" s="22">
        <v>0.35</v>
      </c>
      <c r="AB716" s="24">
        <f t="shared" si="90"/>
        <v>402659.27407407388</v>
      </c>
      <c r="AC716" s="15"/>
    </row>
    <row r="717" spans="1:29" x14ac:dyDescent="0.3">
      <c r="A717" s="14" t="s">
        <v>271</v>
      </c>
      <c r="B717" s="20" t="s">
        <v>206</v>
      </c>
      <c r="C717" s="20" t="s">
        <v>1653</v>
      </c>
      <c r="D717" s="20" t="s">
        <v>1893</v>
      </c>
      <c r="E717" s="20" t="s">
        <v>1897</v>
      </c>
      <c r="F717" s="20" t="s">
        <v>1897</v>
      </c>
      <c r="G717" s="21">
        <v>237</v>
      </c>
      <c r="H717" s="20" t="s">
        <v>4752</v>
      </c>
      <c r="I717" s="20" t="s">
        <v>4610</v>
      </c>
      <c r="J717" s="20"/>
      <c r="K717" s="20" t="s">
        <v>211</v>
      </c>
      <c r="L717" s="20" t="s">
        <v>212</v>
      </c>
      <c r="M717" s="22">
        <v>2.86E-2</v>
      </c>
      <c r="N717" s="17"/>
      <c r="O717" s="15"/>
      <c r="P717" s="23">
        <v>-231486.54069999998</v>
      </c>
      <c r="Q717" s="24">
        <v>0</v>
      </c>
      <c r="R717" s="24">
        <v>307407.86999999994</v>
      </c>
      <c r="S717" s="41">
        <f t="shared" si="93"/>
        <v>-538894.41069999989</v>
      </c>
      <c r="T717" s="26">
        <f t="shared" si="94"/>
        <v>210755.42986425335</v>
      </c>
      <c r="U717" s="22">
        <v>0</v>
      </c>
      <c r="V717" s="24">
        <v>0</v>
      </c>
      <c r="W717" s="27">
        <f t="shared" si="91"/>
        <v>96652.440135746583</v>
      </c>
      <c r="X717" s="24">
        <v>307407.86999999994</v>
      </c>
      <c r="Y717" s="17">
        <v>7.0000000000000007E-2</v>
      </c>
      <c r="Z717" s="152">
        <f t="shared" si="92"/>
        <v>21518.550899999998</v>
      </c>
      <c r="AA717" s="22">
        <v>0.43</v>
      </c>
      <c r="AB717" s="24">
        <f t="shared" si="90"/>
        <v>214970.53846153844</v>
      </c>
      <c r="AC717" s="15"/>
    </row>
    <row r="718" spans="1:29" x14ac:dyDescent="0.3">
      <c r="A718" s="14" t="s">
        <v>271</v>
      </c>
      <c r="B718" s="20" t="s">
        <v>206</v>
      </c>
      <c r="C718" s="20" t="s">
        <v>1653</v>
      </c>
      <c r="D718" s="20" t="s">
        <v>1893</v>
      </c>
      <c r="E718" s="20" t="s">
        <v>1897</v>
      </c>
      <c r="F718" s="20" t="s">
        <v>1897</v>
      </c>
      <c r="G718" s="21">
        <v>237</v>
      </c>
      <c r="H718" s="20" t="s">
        <v>4752</v>
      </c>
      <c r="I718" s="20" t="s">
        <v>4610</v>
      </c>
      <c r="J718" s="20"/>
      <c r="K718" s="20" t="s">
        <v>211</v>
      </c>
      <c r="L718" s="20" t="s">
        <v>337</v>
      </c>
      <c r="M718" s="22">
        <v>0</v>
      </c>
      <c r="N718" s="17"/>
      <c r="O718" s="15"/>
      <c r="P718" s="23">
        <v>800000</v>
      </c>
      <c r="Q718" s="24">
        <v>0</v>
      </c>
      <c r="R718" s="24">
        <v>0</v>
      </c>
      <c r="S718" s="41">
        <f t="shared" si="93"/>
        <v>800000</v>
      </c>
      <c r="T718" s="26">
        <f t="shared" si="94"/>
        <v>0</v>
      </c>
      <c r="U718" s="22">
        <v>0</v>
      </c>
      <c r="V718" s="24">
        <v>0</v>
      </c>
      <c r="W718" s="27">
        <f t="shared" si="91"/>
        <v>0</v>
      </c>
      <c r="X718" s="24">
        <v>0</v>
      </c>
      <c r="Y718" s="17">
        <v>7.0000000000000007E-2</v>
      </c>
      <c r="Z718" s="152">
        <f t="shared" si="92"/>
        <v>0</v>
      </c>
      <c r="AA718" s="22">
        <v>0</v>
      </c>
      <c r="AB718" s="24">
        <f t="shared" si="90"/>
        <v>0</v>
      </c>
      <c r="AC718" s="15"/>
    </row>
    <row r="719" spans="1:29" x14ac:dyDescent="0.3">
      <c r="A719" s="14" t="s">
        <v>271</v>
      </c>
      <c r="B719" s="20" t="s">
        <v>206</v>
      </c>
      <c r="C719" s="20" t="s">
        <v>1653</v>
      </c>
      <c r="D719" s="20" t="s">
        <v>4754</v>
      </c>
      <c r="E719" s="20" t="s">
        <v>4757</v>
      </c>
      <c r="F719" s="20" t="s">
        <v>4757</v>
      </c>
      <c r="G719" s="21">
        <v>237</v>
      </c>
      <c r="H719" s="20" t="s">
        <v>4752</v>
      </c>
      <c r="I719" s="20" t="s">
        <v>4758</v>
      </c>
      <c r="J719" s="20"/>
      <c r="K719" s="20" t="s">
        <v>211</v>
      </c>
      <c r="L719" s="20" t="s">
        <v>337</v>
      </c>
      <c r="M719" s="22">
        <v>0</v>
      </c>
      <c r="N719" s="17"/>
      <c r="O719" s="15"/>
      <c r="P719" s="23">
        <v>9789.0499999999993</v>
      </c>
      <c r="Q719" s="24">
        <v>0</v>
      </c>
      <c r="R719" s="24">
        <v>0</v>
      </c>
      <c r="S719" s="41">
        <f t="shared" si="93"/>
        <v>9789.0499999999993</v>
      </c>
      <c r="T719" s="26">
        <f t="shared" si="94"/>
        <v>0</v>
      </c>
      <c r="U719" s="22">
        <v>0</v>
      </c>
      <c r="V719" s="24">
        <v>0</v>
      </c>
      <c r="W719" s="27">
        <f t="shared" si="91"/>
        <v>0</v>
      </c>
      <c r="X719" s="24">
        <v>0</v>
      </c>
      <c r="Y719" s="17">
        <v>7.0000000000000007E-2</v>
      </c>
      <c r="Z719" s="152">
        <f t="shared" si="92"/>
        <v>0</v>
      </c>
      <c r="AA719" s="22">
        <v>0</v>
      </c>
      <c r="AB719" s="24">
        <f t="shared" si="90"/>
        <v>0</v>
      </c>
      <c r="AC719" s="15"/>
    </row>
    <row r="720" spans="1:29" x14ac:dyDescent="0.3">
      <c r="A720" s="14" t="s">
        <v>271</v>
      </c>
      <c r="B720" s="20" t="s">
        <v>206</v>
      </c>
      <c r="C720" s="20" t="s">
        <v>1653</v>
      </c>
      <c r="D720" s="20" t="s">
        <v>4754</v>
      </c>
      <c r="E720" s="20" t="s">
        <v>4757</v>
      </c>
      <c r="F720" s="20" t="s">
        <v>4757</v>
      </c>
      <c r="G720" s="21">
        <v>237</v>
      </c>
      <c r="H720" s="20" t="s">
        <v>4752</v>
      </c>
      <c r="I720" s="20" t="s">
        <v>4759</v>
      </c>
      <c r="J720" s="20"/>
      <c r="K720" s="20" t="s">
        <v>211</v>
      </c>
      <c r="L720" s="20" t="s">
        <v>337</v>
      </c>
      <c r="M720" s="22">
        <v>0</v>
      </c>
      <c r="N720" s="17"/>
      <c r="O720" s="15"/>
      <c r="P720" s="23">
        <v>9789.24</v>
      </c>
      <c r="Q720" s="24">
        <v>0</v>
      </c>
      <c r="R720" s="24">
        <v>0</v>
      </c>
      <c r="S720" s="41">
        <f t="shared" si="93"/>
        <v>9789.24</v>
      </c>
      <c r="T720" s="26">
        <f t="shared" si="94"/>
        <v>0</v>
      </c>
      <c r="U720" s="22">
        <v>0</v>
      </c>
      <c r="V720" s="24">
        <v>0</v>
      </c>
      <c r="W720" s="27">
        <f t="shared" si="91"/>
        <v>0</v>
      </c>
      <c r="X720" s="24">
        <v>0</v>
      </c>
      <c r="Y720" s="17">
        <v>7.0000000000000007E-2</v>
      </c>
      <c r="Z720" s="152">
        <f t="shared" si="92"/>
        <v>0</v>
      </c>
      <c r="AA720" s="22">
        <v>0</v>
      </c>
      <c r="AB720" s="24">
        <f t="shared" si="90"/>
        <v>0</v>
      </c>
      <c r="AC720" s="15"/>
    </row>
    <row r="721" spans="1:29" x14ac:dyDescent="0.3">
      <c r="A721" s="14" t="s">
        <v>271</v>
      </c>
      <c r="B721" s="20" t="s">
        <v>206</v>
      </c>
      <c r="C721" s="20" t="s">
        <v>1653</v>
      </c>
      <c r="D721" s="20" t="s">
        <v>4754</v>
      </c>
      <c r="E721" s="20" t="s">
        <v>4757</v>
      </c>
      <c r="F721" s="20" t="s">
        <v>4757</v>
      </c>
      <c r="G721" s="21">
        <v>237</v>
      </c>
      <c r="H721" s="20" t="s">
        <v>4752</v>
      </c>
      <c r="I721" s="20" t="s">
        <v>4760</v>
      </c>
      <c r="J721" s="20"/>
      <c r="K721" s="20" t="s">
        <v>211</v>
      </c>
      <c r="L721" s="20" t="s">
        <v>337</v>
      </c>
      <c r="M721" s="22">
        <v>0</v>
      </c>
      <c r="N721" s="17"/>
      <c r="O721" s="15"/>
      <c r="P721" s="23">
        <v>9899.98</v>
      </c>
      <c r="Q721" s="24">
        <v>0</v>
      </c>
      <c r="R721" s="24">
        <v>0</v>
      </c>
      <c r="S721" s="41">
        <f t="shared" si="93"/>
        <v>9899.98</v>
      </c>
      <c r="T721" s="26">
        <f t="shared" si="94"/>
        <v>0</v>
      </c>
      <c r="U721" s="22">
        <v>0</v>
      </c>
      <c r="V721" s="24">
        <v>0</v>
      </c>
      <c r="W721" s="27">
        <f t="shared" si="91"/>
        <v>0</v>
      </c>
      <c r="X721" s="24">
        <v>0</v>
      </c>
      <c r="Y721" s="17">
        <v>7.0000000000000007E-2</v>
      </c>
      <c r="Z721" s="152">
        <f t="shared" si="92"/>
        <v>0</v>
      </c>
      <c r="AA721" s="22">
        <v>0</v>
      </c>
      <c r="AB721" s="24">
        <f t="shared" si="90"/>
        <v>0</v>
      </c>
      <c r="AC721" s="15"/>
    </row>
    <row r="722" spans="1:29" x14ac:dyDescent="0.3">
      <c r="A722" s="14" t="s">
        <v>271</v>
      </c>
      <c r="B722" s="20" t="s">
        <v>206</v>
      </c>
      <c r="C722" s="20" t="s">
        <v>1653</v>
      </c>
      <c r="D722" s="20" t="s">
        <v>4754</v>
      </c>
      <c r="E722" s="20" t="s">
        <v>4757</v>
      </c>
      <c r="F722" s="20" t="s">
        <v>4757</v>
      </c>
      <c r="G722" s="21">
        <v>237</v>
      </c>
      <c r="H722" s="20" t="s">
        <v>4752</v>
      </c>
      <c r="I722" s="20" t="s">
        <v>4761</v>
      </c>
      <c r="J722" s="20"/>
      <c r="K722" s="20" t="s">
        <v>211</v>
      </c>
      <c r="L722" s="20" t="s">
        <v>337</v>
      </c>
      <c r="M722" s="22">
        <v>0</v>
      </c>
      <c r="N722" s="17"/>
      <c r="O722" s="15"/>
      <c r="P722" s="23">
        <v>9888.9599999999991</v>
      </c>
      <c r="Q722" s="24">
        <v>0</v>
      </c>
      <c r="R722" s="24">
        <v>0</v>
      </c>
      <c r="S722" s="41">
        <f t="shared" si="93"/>
        <v>9888.9599999999991</v>
      </c>
      <c r="T722" s="26">
        <f t="shared" si="94"/>
        <v>0</v>
      </c>
      <c r="U722" s="22">
        <v>0</v>
      </c>
      <c r="V722" s="24">
        <v>0</v>
      </c>
      <c r="W722" s="27">
        <f t="shared" si="91"/>
        <v>0</v>
      </c>
      <c r="X722" s="24">
        <v>0</v>
      </c>
      <c r="Y722" s="17">
        <v>7.0000000000000007E-2</v>
      </c>
      <c r="Z722" s="152">
        <f t="shared" si="92"/>
        <v>0</v>
      </c>
      <c r="AA722" s="22">
        <v>0</v>
      </c>
      <c r="AB722" s="24">
        <f t="shared" si="90"/>
        <v>0</v>
      </c>
      <c r="AC722" s="15"/>
    </row>
    <row r="723" spans="1:29" x14ac:dyDescent="0.3">
      <c r="A723" s="14" t="s">
        <v>271</v>
      </c>
      <c r="B723" s="20" t="s">
        <v>206</v>
      </c>
      <c r="C723" s="20" t="s">
        <v>1653</v>
      </c>
      <c r="D723" s="20" t="s">
        <v>4754</v>
      </c>
      <c r="E723" s="20" t="s">
        <v>4757</v>
      </c>
      <c r="F723" s="20" t="s">
        <v>4757</v>
      </c>
      <c r="G723" s="21">
        <v>237</v>
      </c>
      <c r="H723" s="20" t="s">
        <v>4752</v>
      </c>
      <c r="I723" s="20" t="s">
        <v>4762</v>
      </c>
      <c r="J723" s="20"/>
      <c r="K723" s="20" t="s">
        <v>211</v>
      </c>
      <c r="L723" s="20" t="s">
        <v>337</v>
      </c>
      <c r="M723" s="22">
        <v>0</v>
      </c>
      <c r="N723" s="17"/>
      <c r="O723" s="15"/>
      <c r="P723" s="23">
        <v>9895.93</v>
      </c>
      <c r="Q723" s="24">
        <v>0</v>
      </c>
      <c r="R723" s="24">
        <v>0</v>
      </c>
      <c r="S723" s="41">
        <f t="shared" si="93"/>
        <v>9895.93</v>
      </c>
      <c r="T723" s="26">
        <f t="shared" si="94"/>
        <v>0</v>
      </c>
      <c r="U723" s="22">
        <v>0</v>
      </c>
      <c r="V723" s="24">
        <v>0</v>
      </c>
      <c r="W723" s="27">
        <f t="shared" si="91"/>
        <v>0</v>
      </c>
      <c r="X723" s="24">
        <v>0</v>
      </c>
      <c r="Y723" s="17">
        <v>7.0000000000000007E-2</v>
      </c>
      <c r="Z723" s="152">
        <f t="shared" si="92"/>
        <v>0</v>
      </c>
      <c r="AA723" s="22">
        <v>0</v>
      </c>
      <c r="AB723" s="24">
        <f t="shared" si="90"/>
        <v>0</v>
      </c>
      <c r="AC723" s="15"/>
    </row>
    <row r="724" spans="1:29" x14ac:dyDescent="0.3">
      <c r="A724" s="14" t="s">
        <v>271</v>
      </c>
      <c r="B724" s="20" t="s">
        <v>206</v>
      </c>
      <c r="C724" s="20" t="s">
        <v>1653</v>
      </c>
      <c r="D724" s="20" t="s">
        <v>4754</v>
      </c>
      <c r="E724" s="20" t="s">
        <v>4757</v>
      </c>
      <c r="F724" s="20" t="s">
        <v>4757</v>
      </c>
      <c r="G724" s="21">
        <v>237</v>
      </c>
      <c r="H724" s="20" t="s">
        <v>4752</v>
      </c>
      <c r="I724" s="20" t="s">
        <v>4763</v>
      </c>
      <c r="J724" s="20"/>
      <c r="K724" s="20" t="s">
        <v>211</v>
      </c>
      <c r="L724" s="20" t="s">
        <v>337</v>
      </c>
      <c r="M724" s="22">
        <v>0</v>
      </c>
      <c r="N724" s="17"/>
      <c r="O724" s="15"/>
      <c r="P724" s="23">
        <v>9791.49</v>
      </c>
      <c r="Q724" s="24">
        <v>0</v>
      </c>
      <c r="R724" s="24">
        <v>0</v>
      </c>
      <c r="S724" s="41">
        <f t="shared" si="93"/>
        <v>9791.49</v>
      </c>
      <c r="T724" s="26">
        <f t="shared" si="94"/>
        <v>0</v>
      </c>
      <c r="U724" s="22">
        <v>0</v>
      </c>
      <c r="V724" s="24">
        <v>0</v>
      </c>
      <c r="W724" s="27">
        <f t="shared" si="91"/>
        <v>0</v>
      </c>
      <c r="X724" s="24">
        <v>0</v>
      </c>
      <c r="Y724" s="17">
        <v>7.0000000000000007E-2</v>
      </c>
      <c r="Z724" s="152">
        <f t="shared" si="92"/>
        <v>0</v>
      </c>
      <c r="AA724" s="22">
        <v>0</v>
      </c>
      <c r="AB724" s="24">
        <f t="shared" si="90"/>
        <v>0</v>
      </c>
      <c r="AC724" s="15"/>
    </row>
    <row r="725" spans="1:29" x14ac:dyDescent="0.3">
      <c r="A725" s="14" t="s">
        <v>271</v>
      </c>
      <c r="B725" s="20" t="s">
        <v>206</v>
      </c>
      <c r="C725" s="20" t="s">
        <v>1653</v>
      </c>
      <c r="D725" s="20" t="s">
        <v>4754</v>
      </c>
      <c r="E725" s="20" t="s">
        <v>4755</v>
      </c>
      <c r="F725" s="20" t="s">
        <v>4567</v>
      </c>
      <c r="G725" s="21">
        <v>237</v>
      </c>
      <c r="H725" s="20" t="s">
        <v>4752</v>
      </c>
      <c r="I725" s="15" t="s">
        <v>4566</v>
      </c>
      <c r="J725" s="20"/>
      <c r="K725" s="20" t="s">
        <v>211</v>
      </c>
      <c r="L725" s="20" t="s">
        <v>212</v>
      </c>
      <c r="M725" s="22">
        <v>0.05</v>
      </c>
      <c r="N725" s="17"/>
      <c r="O725" s="15"/>
      <c r="P725" s="23">
        <v>-797610.04170000041</v>
      </c>
      <c r="Q725" s="24">
        <v>0</v>
      </c>
      <c r="R725" s="24">
        <v>0</v>
      </c>
      <c r="S725" s="41">
        <f t="shared" si="93"/>
        <v>-797610.04170000041</v>
      </c>
      <c r="T725" s="26">
        <f t="shared" si="94"/>
        <v>0</v>
      </c>
      <c r="U725" s="22">
        <v>0</v>
      </c>
      <c r="V725" s="24">
        <v>0</v>
      </c>
      <c r="W725" s="27">
        <f t="shared" si="91"/>
        <v>0</v>
      </c>
      <c r="X725" s="24">
        <v>0</v>
      </c>
      <c r="Y725" s="17">
        <v>7.0000000000000007E-2</v>
      </c>
      <c r="Z725" s="152">
        <f t="shared" si="92"/>
        <v>0</v>
      </c>
      <c r="AA725" s="22">
        <v>0.19</v>
      </c>
      <c r="AB725" s="24">
        <f t="shared" si="90"/>
        <v>0</v>
      </c>
      <c r="AC725" s="15"/>
    </row>
    <row r="726" spans="1:29" x14ac:dyDescent="0.3">
      <c r="A726" s="14" t="s">
        <v>271</v>
      </c>
      <c r="B726" s="20" t="s">
        <v>206</v>
      </c>
      <c r="C726" s="20" t="s">
        <v>1653</v>
      </c>
      <c r="D726" s="20" t="s">
        <v>4754</v>
      </c>
      <c r="E726" s="20" t="s">
        <v>4764</v>
      </c>
      <c r="F726" s="20" t="s">
        <v>4764</v>
      </c>
      <c r="G726" s="21">
        <v>237</v>
      </c>
      <c r="H726" s="20" t="s">
        <v>4752</v>
      </c>
      <c r="I726" s="20" t="s">
        <v>4765</v>
      </c>
      <c r="J726" s="20"/>
      <c r="K726" s="20" t="s">
        <v>211</v>
      </c>
      <c r="L726" s="20" t="s">
        <v>212</v>
      </c>
      <c r="M726" s="22">
        <v>0.04</v>
      </c>
      <c r="N726" s="17"/>
      <c r="O726" s="15"/>
      <c r="P726" s="23">
        <v>135334.34000000008</v>
      </c>
      <c r="Q726" s="24">
        <v>0</v>
      </c>
      <c r="R726" s="24">
        <v>0</v>
      </c>
      <c r="S726" s="41">
        <f t="shared" si="93"/>
        <v>135334.34000000008</v>
      </c>
      <c r="T726" s="26">
        <f t="shared" si="94"/>
        <v>0</v>
      </c>
      <c r="U726" s="22">
        <v>0</v>
      </c>
      <c r="V726" s="24">
        <v>0</v>
      </c>
      <c r="W726" s="27">
        <f t="shared" si="91"/>
        <v>0</v>
      </c>
      <c r="X726" s="24">
        <v>0</v>
      </c>
      <c r="Y726" s="17">
        <v>7.0000000000000007E-2</v>
      </c>
      <c r="Z726" s="152">
        <f t="shared" si="92"/>
        <v>0</v>
      </c>
      <c r="AA726" s="22">
        <v>0</v>
      </c>
      <c r="AB726" s="24">
        <f t="shared" si="90"/>
        <v>0</v>
      </c>
      <c r="AC726" s="15"/>
    </row>
    <row r="727" spans="1:29" x14ac:dyDescent="0.3">
      <c r="A727" s="14" t="s">
        <v>271</v>
      </c>
      <c r="B727" s="20" t="s">
        <v>206</v>
      </c>
      <c r="C727" s="20" t="s">
        <v>1653</v>
      </c>
      <c r="D727" s="20" t="s">
        <v>4754</v>
      </c>
      <c r="E727" s="20" t="s">
        <v>4585</v>
      </c>
      <c r="F727" s="20" t="s">
        <v>4585</v>
      </c>
      <c r="G727" s="21">
        <v>237</v>
      </c>
      <c r="H727" s="20" t="s">
        <v>4752</v>
      </c>
      <c r="I727" s="20" t="s">
        <v>4584</v>
      </c>
      <c r="J727" s="20"/>
      <c r="K727" s="20" t="s">
        <v>211</v>
      </c>
      <c r="L727" s="20" t="s">
        <v>212</v>
      </c>
      <c r="M727" s="22">
        <v>0.1275</v>
      </c>
      <c r="N727" s="17"/>
      <c r="O727" s="15"/>
      <c r="P727" s="23">
        <v>-38372.873059998499</v>
      </c>
      <c r="Q727" s="24">
        <v>0</v>
      </c>
      <c r="R727" s="24">
        <v>0</v>
      </c>
      <c r="S727" s="41">
        <f t="shared" si="93"/>
        <v>-38372.873059998499</v>
      </c>
      <c r="T727" s="26">
        <f t="shared" si="94"/>
        <v>0</v>
      </c>
      <c r="U727" s="22">
        <v>0</v>
      </c>
      <c r="V727" s="24">
        <v>0</v>
      </c>
      <c r="W727" s="27">
        <f t="shared" si="91"/>
        <v>0</v>
      </c>
      <c r="X727" s="24">
        <v>0</v>
      </c>
      <c r="Y727" s="17">
        <v>7.0000000000000007E-2</v>
      </c>
      <c r="Z727" s="152">
        <f t="shared" si="92"/>
        <v>0</v>
      </c>
      <c r="AA727" s="22">
        <v>0.44700000000000001</v>
      </c>
      <c r="AB727" s="24">
        <f t="shared" si="90"/>
        <v>0</v>
      </c>
      <c r="AC727" s="15"/>
    </row>
    <row r="728" spans="1:29" x14ac:dyDescent="0.3">
      <c r="A728" s="14" t="s">
        <v>271</v>
      </c>
      <c r="B728" s="20" t="s">
        <v>206</v>
      </c>
      <c r="C728" s="20" t="s">
        <v>1653</v>
      </c>
      <c r="D728" s="20" t="s">
        <v>4754</v>
      </c>
      <c r="E728" s="20" t="s">
        <v>4585</v>
      </c>
      <c r="F728" s="20" t="s">
        <v>4585</v>
      </c>
      <c r="G728" s="21">
        <v>237</v>
      </c>
      <c r="H728" s="20" t="s">
        <v>4752</v>
      </c>
      <c r="I728" s="20" t="s">
        <v>4584</v>
      </c>
      <c r="J728" s="20"/>
      <c r="K728" s="20" t="s">
        <v>9</v>
      </c>
      <c r="L728" s="20" t="s">
        <v>212</v>
      </c>
      <c r="M728" s="22">
        <v>0.12470000000000001</v>
      </c>
      <c r="N728" s="17"/>
      <c r="O728" s="15"/>
      <c r="P728" s="23">
        <v>-4812.6614000012632</v>
      </c>
      <c r="Q728" s="24">
        <v>0</v>
      </c>
      <c r="R728" s="24">
        <v>0</v>
      </c>
      <c r="S728" s="41">
        <f t="shared" si="93"/>
        <v>-4812.6614000012632</v>
      </c>
      <c r="T728" s="26">
        <f t="shared" si="94"/>
        <v>0</v>
      </c>
      <c r="U728" s="22">
        <v>0</v>
      </c>
      <c r="V728" s="24">
        <v>0</v>
      </c>
      <c r="W728" s="27">
        <f t="shared" si="91"/>
        <v>0</v>
      </c>
      <c r="X728" s="24">
        <v>0</v>
      </c>
      <c r="Y728" s="17">
        <v>7.0000000000000007E-2</v>
      </c>
      <c r="Z728" s="152">
        <f t="shared" si="92"/>
        <v>0</v>
      </c>
      <c r="AA728" s="22">
        <v>0.41499999999999998</v>
      </c>
      <c r="AB728" s="24">
        <f t="shared" si="90"/>
        <v>0</v>
      </c>
      <c r="AC728" s="15"/>
    </row>
    <row r="729" spans="1:29" x14ac:dyDescent="0.3">
      <c r="A729" s="14" t="s">
        <v>271</v>
      </c>
      <c r="B729" s="20" t="s">
        <v>206</v>
      </c>
      <c r="C729" s="20" t="s">
        <v>1653</v>
      </c>
      <c r="D729" s="20" t="s">
        <v>4754</v>
      </c>
      <c r="E729" s="20" t="s">
        <v>4585</v>
      </c>
      <c r="F729" s="20" t="s">
        <v>4585</v>
      </c>
      <c r="G729" s="21">
        <v>237</v>
      </c>
      <c r="H729" s="20" t="s">
        <v>4752</v>
      </c>
      <c r="I729" s="20" t="s">
        <v>4584</v>
      </c>
      <c r="J729" s="20"/>
      <c r="K729" s="20" t="s">
        <v>9</v>
      </c>
      <c r="L729" s="20" t="s">
        <v>212</v>
      </c>
      <c r="M729" s="22">
        <v>0.126</v>
      </c>
      <c r="N729" s="17"/>
      <c r="O729" s="15"/>
      <c r="P729" s="23">
        <v>-4419874.2477999814</v>
      </c>
      <c r="Q729" s="24">
        <v>0</v>
      </c>
      <c r="R729" s="24">
        <v>0</v>
      </c>
      <c r="S729" s="41">
        <f t="shared" si="93"/>
        <v>-4419874.2477999814</v>
      </c>
      <c r="T729" s="26">
        <f t="shared" si="94"/>
        <v>0</v>
      </c>
      <c r="U729" s="22">
        <v>0</v>
      </c>
      <c r="V729" s="24">
        <v>0</v>
      </c>
      <c r="W729" s="27">
        <f t="shared" si="91"/>
        <v>0</v>
      </c>
      <c r="X729" s="24">
        <v>0</v>
      </c>
      <c r="Y729" s="17">
        <v>7.0000000000000007E-2</v>
      </c>
      <c r="Z729" s="152">
        <f t="shared" si="92"/>
        <v>0</v>
      </c>
      <c r="AA729" s="22">
        <v>0.43</v>
      </c>
      <c r="AB729" s="24">
        <f t="shared" si="90"/>
        <v>0</v>
      </c>
      <c r="AC729" s="15"/>
    </row>
    <row r="730" spans="1:29" x14ac:dyDescent="0.3">
      <c r="A730" s="14" t="s">
        <v>271</v>
      </c>
      <c r="B730" s="20" t="s">
        <v>206</v>
      </c>
      <c r="C730" s="20" t="s">
        <v>1653</v>
      </c>
      <c r="D730" s="20" t="s">
        <v>1893</v>
      </c>
      <c r="E730" s="20" t="s">
        <v>4498</v>
      </c>
      <c r="F730" s="20" t="s">
        <v>4498</v>
      </c>
      <c r="G730" s="21">
        <v>237</v>
      </c>
      <c r="H730" s="20" t="s">
        <v>4752</v>
      </c>
      <c r="I730" s="20" t="s">
        <v>4498</v>
      </c>
      <c r="J730" s="20"/>
      <c r="K730" s="20" t="s">
        <v>211</v>
      </c>
      <c r="L730" s="20" t="s">
        <v>212</v>
      </c>
      <c r="M730" s="22">
        <v>0.1</v>
      </c>
      <c r="N730" s="17"/>
      <c r="O730" s="15"/>
      <c r="P730" s="23">
        <v>540256.22185000358</v>
      </c>
      <c r="Q730" s="24">
        <v>0</v>
      </c>
      <c r="R730" s="24">
        <v>0</v>
      </c>
      <c r="S730" s="41">
        <f t="shared" si="93"/>
        <v>540256.22185000358</v>
      </c>
      <c r="T730" s="26">
        <f t="shared" si="94"/>
        <v>0</v>
      </c>
      <c r="U730" s="22">
        <v>0</v>
      </c>
      <c r="V730" s="24">
        <v>0</v>
      </c>
      <c r="W730" s="27">
        <f t="shared" si="91"/>
        <v>0</v>
      </c>
      <c r="X730" s="24">
        <v>0</v>
      </c>
      <c r="Y730" s="17">
        <v>7.0000000000000007E-2</v>
      </c>
      <c r="Z730" s="152">
        <f t="shared" si="92"/>
        <v>0</v>
      </c>
      <c r="AA730" s="22">
        <v>0.22500000000000001</v>
      </c>
      <c r="AB730" s="24">
        <f t="shared" si="90"/>
        <v>0</v>
      </c>
      <c r="AC730" s="15"/>
    </row>
    <row r="731" spans="1:29" x14ac:dyDescent="0.3">
      <c r="A731" s="14" t="s">
        <v>271</v>
      </c>
      <c r="B731" s="20" t="s">
        <v>206</v>
      </c>
      <c r="C731" s="20" t="s">
        <v>1653</v>
      </c>
      <c r="D731" s="20" t="s">
        <v>1893</v>
      </c>
      <c r="E731" s="20" t="s">
        <v>4498</v>
      </c>
      <c r="F731" s="20" t="s">
        <v>4498</v>
      </c>
      <c r="G731" s="21">
        <v>237</v>
      </c>
      <c r="H731" s="20" t="s">
        <v>4752</v>
      </c>
      <c r="I731" s="20" t="s">
        <v>4498</v>
      </c>
      <c r="J731" s="20"/>
      <c r="K731" s="20" t="s">
        <v>9</v>
      </c>
      <c r="L731" s="20" t="s">
        <v>212</v>
      </c>
      <c r="M731" s="22">
        <v>0.1</v>
      </c>
      <c r="N731" s="17"/>
      <c r="O731" s="15"/>
      <c r="P731" s="23">
        <v>152812.59370000014</v>
      </c>
      <c r="Q731" s="24">
        <v>0</v>
      </c>
      <c r="R731" s="24">
        <v>0</v>
      </c>
      <c r="S731" s="41">
        <f t="shared" si="93"/>
        <v>152812.59370000014</v>
      </c>
      <c r="T731" s="26">
        <f t="shared" si="94"/>
        <v>0</v>
      </c>
      <c r="U731" s="22">
        <v>0</v>
      </c>
      <c r="V731" s="24">
        <v>0</v>
      </c>
      <c r="W731" s="27">
        <f t="shared" si="91"/>
        <v>0</v>
      </c>
      <c r="X731" s="24">
        <v>0</v>
      </c>
      <c r="Y731" s="17">
        <v>7.0000000000000007E-2</v>
      </c>
      <c r="Z731" s="152">
        <f t="shared" si="92"/>
        <v>0</v>
      </c>
      <c r="AA731" s="22">
        <v>0.23</v>
      </c>
      <c r="AB731" s="24">
        <f t="shared" si="90"/>
        <v>0</v>
      </c>
      <c r="AC731" s="15"/>
    </row>
    <row r="732" spans="1:29" x14ac:dyDescent="0.3">
      <c r="A732" s="14" t="s">
        <v>271</v>
      </c>
      <c r="B732" s="42" t="s">
        <v>206</v>
      </c>
      <c r="C732" s="42" t="s">
        <v>207</v>
      </c>
      <c r="D732" s="42" t="s">
        <v>208</v>
      </c>
      <c r="E732" s="60" t="s">
        <v>4534</v>
      </c>
      <c r="F732" s="60" t="s">
        <v>4534</v>
      </c>
      <c r="G732" s="48">
        <v>237</v>
      </c>
      <c r="H732" s="42" t="s">
        <v>4752</v>
      </c>
      <c r="I732" s="42" t="s">
        <v>4533</v>
      </c>
      <c r="J732" s="42"/>
      <c r="K732" s="42" t="s">
        <v>211</v>
      </c>
      <c r="L732" s="42" t="s">
        <v>212</v>
      </c>
      <c r="M732" s="45">
        <v>0.03</v>
      </c>
      <c r="N732" s="17"/>
      <c r="O732" s="15"/>
      <c r="P732" s="23">
        <v>36210.079999999987</v>
      </c>
      <c r="Q732" s="24">
        <v>0</v>
      </c>
      <c r="R732" s="24">
        <v>12611.17</v>
      </c>
      <c r="S732" s="41">
        <f t="shared" si="93"/>
        <v>23598.909999999989</v>
      </c>
      <c r="T732" s="26">
        <f t="shared" si="94"/>
        <v>12243.854368932038</v>
      </c>
      <c r="U732" s="45">
        <v>0</v>
      </c>
      <c r="V732" s="24">
        <v>0</v>
      </c>
      <c r="W732" s="27">
        <f t="shared" si="91"/>
        <v>367.31563106796239</v>
      </c>
      <c r="X732" s="24">
        <v>12611.17</v>
      </c>
      <c r="Y732" s="17">
        <v>7.0000000000000007E-2</v>
      </c>
      <c r="Z732" s="152">
        <f t="shared" si="92"/>
        <v>882.78190000000006</v>
      </c>
      <c r="AA732" s="45">
        <v>0</v>
      </c>
      <c r="AB732" s="24">
        <f t="shared" si="90"/>
        <v>12611.17</v>
      </c>
      <c r="AC732" s="15"/>
    </row>
    <row r="733" spans="1:29" x14ac:dyDescent="0.3">
      <c r="A733" s="14" t="s">
        <v>271</v>
      </c>
      <c r="B733" s="42" t="s">
        <v>206</v>
      </c>
      <c r="C733" s="42" t="s">
        <v>207</v>
      </c>
      <c r="D733" s="42" t="s">
        <v>208</v>
      </c>
      <c r="E733" s="60" t="s">
        <v>4571</v>
      </c>
      <c r="F733" s="60" t="s">
        <v>4571</v>
      </c>
      <c r="G733" s="48">
        <v>237</v>
      </c>
      <c r="H733" s="42" t="s">
        <v>4752</v>
      </c>
      <c r="I733" s="42" t="s">
        <v>4570</v>
      </c>
      <c r="J733" s="42"/>
      <c r="K733" s="42" t="s">
        <v>211</v>
      </c>
      <c r="L733" s="42" t="s">
        <v>217</v>
      </c>
      <c r="M733" s="45">
        <v>0.94299999999999995</v>
      </c>
      <c r="N733" s="17"/>
      <c r="O733" s="15"/>
      <c r="P733" s="23">
        <v>3198076.9413999994</v>
      </c>
      <c r="Q733" s="24">
        <v>0</v>
      </c>
      <c r="R733" s="24">
        <v>0</v>
      </c>
      <c r="S733" s="41">
        <f t="shared" si="93"/>
        <v>3198076.9413999994</v>
      </c>
      <c r="T733" s="26">
        <f t="shared" si="94"/>
        <v>0</v>
      </c>
      <c r="U733" s="45">
        <v>0</v>
      </c>
      <c r="V733" s="24">
        <v>0</v>
      </c>
      <c r="W733" s="27">
        <f t="shared" si="91"/>
        <v>0</v>
      </c>
      <c r="X733" s="24">
        <v>0</v>
      </c>
      <c r="Y733" s="17">
        <v>7.0000000000000007E-2</v>
      </c>
      <c r="Z733" s="152">
        <f t="shared" si="92"/>
        <v>0</v>
      </c>
      <c r="AA733" s="45">
        <v>0.4099999997699999</v>
      </c>
      <c r="AB733" s="24">
        <f t="shared" si="90"/>
        <v>0</v>
      </c>
      <c r="AC733" s="15"/>
    </row>
    <row r="734" spans="1:29" x14ac:dyDescent="0.3">
      <c r="A734" s="14" t="s">
        <v>271</v>
      </c>
      <c r="B734" s="42" t="s">
        <v>206</v>
      </c>
      <c r="C734" s="42" t="s">
        <v>207</v>
      </c>
      <c r="D734" s="42" t="s">
        <v>2785</v>
      </c>
      <c r="E734" s="42" t="s">
        <v>4766</v>
      </c>
      <c r="F734" s="42" t="s">
        <v>4766</v>
      </c>
      <c r="G734" s="43">
        <v>237</v>
      </c>
      <c r="H734" s="42" t="s">
        <v>4752</v>
      </c>
      <c r="I734" s="42" t="s">
        <v>4767</v>
      </c>
      <c r="J734" s="42"/>
      <c r="K734" s="42" t="s">
        <v>211</v>
      </c>
      <c r="L734" s="42" t="s">
        <v>337</v>
      </c>
      <c r="M734" s="45">
        <v>0</v>
      </c>
      <c r="N734" s="17"/>
      <c r="O734" s="15"/>
      <c r="P734" s="23">
        <v>0</v>
      </c>
      <c r="Q734" s="24">
        <v>0</v>
      </c>
      <c r="R734" s="24">
        <v>0</v>
      </c>
      <c r="S734" s="41">
        <f t="shared" si="93"/>
        <v>0</v>
      </c>
      <c r="T734" s="26">
        <f t="shared" si="94"/>
        <v>0</v>
      </c>
      <c r="U734" s="45">
        <v>0</v>
      </c>
      <c r="V734" s="24">
        <v>0</v>
      </c>
      <c r="W734" s="27">
        <f t="shared" si="91"/>
        <v>0</v>
      </c>
      <c r="X734" s="24">
        <v>0</v>
      </c>
      <c r="Y734" s="17">
        <v>7.0000000000000007E-2</v>
      </c>
      <c r="Z734" s="152">
        <f t="shared" si="92"/>
        <v>0</v>
      </c>
      <c r="AA734" s="45">
        <v>0</v>
      </c>
      <c r="AB734" s="24">
        <f t="shared" si="90"/>
        <v>0</v>
      </c>
      <c r="AC734" s="15"/>
    </row>
    <row r="735" spans="1:29" x14ac:dyDescent="0.3">
      <c r="A735" s="14" t="s">
        <v>271</v>
      </c>
      <c r="B735" s="42" t="s">
        <v>206</v>
      </c>
      <c r="C735" s="42" t="s">
        <v>1653</v>
      </c>
      <c r="D735" s="42" t="s">
        <v>4754</v>
      </c>
      <c r="E735" s="42" t="s">
        <v>4768</v>
      </c>
      <c r="F735" s="42" t="s">
        <v>4769</v>
      </c>
      <c r="G735" s="43">
        <v>237</v>
      </c>
      <c r="H735" s="42" t="s">
        <v>4752</v>
      </c>
      <c r="I735" s="42" t="s">
        <v>4768</v>
      </c>
      <c r="J735" s="42"/>
      <c r="K735" s="42" t="s">
        <v>9</v>
      </c>
      <c r="L735" s="42" t="s">
        <v>337</v>
      </c>
      <c r="M735" s="45">
        <v>0</v>
      </c>
      <c r="N735" s="17"/>
      <c r="O735" s="15"/>
      <c r="P735" s="23">
        <v>-5.599999989499338E-3</v>
      </c>
      <c r="Q735" s="24">
        <v>0</v>
      </c>
      <c r="R735" s="24">
        <v>0</v>
      </c>
      <c r="S735" s="41">
        <f t="shared" si="93"/>
        <v>-5.599999989499338E-3</v>
      </c>
      <c r="T735" s="26">
        <f t="shared" si="94"/>
        <v>0</v>
      </c>
      <c r="U735" s="45">
        <v>0</v>
      </c>
      <c r="V735" s="24">
        <v>0</v>
      </c>
      <c r="W735" s="27">
        <f t="shared" si="91"/>
        <v>0</v>
      </c>
      <c r="X735" s="24">
        <v>0</v>
      </c>
      <c r="Y735" s="17">
        <v>7.0000000000000007E-2</v>
      </c>
      <c r="Z735" s="152">
        <f t="shared" si="92"/>
        <v>0</v>
      </c>
      <c r="AA735" s="45">
        <v>0.28999999999999998</v>
      </c>
      <c r="AB735" s="24">
        <f t="shared" si="90"/>
        <v>0</v>
      </c>
      <c r="AC735" s="15"/>
    </row>
    <row r="736" spans="1:29" x14ac:dyDescent="0.3">
      <c r="A736" s="14" t="s">
        <v>271</v>
      </c>
      <c r="B736" s="42" t="s">
        <v>206</v>
      </c>
      <c r="C736" s="42" t="s">
        <v>1653</v>
      </c>
      <c r="D736" s="42" t="s">
        <v>4754</v>
      </c>
      <c r="E736" s="42" t="s">
        <v>4585</v>
      </c>
      <c r="F736" s="42" t="s">
        <v>4585</v>
      </c>
      <c r="G736" s="43">
        <v>237</v>
      </c>
      <c r="H736" s="42" t="s">
        <v>4752</v>
      </c>
      <c r="I736" s="42" t="s">
        <v>4584</v>
      </c>
      <c r="J736" s="42"/>
      <c r="K736" s="42" t="s">
        <v>211</v>
      </c>
      <c r="L736" s="42" t="s">
        <v>212</v>
      </c>
      <c r="M736" s="45">
        <v>0.12870000000000001</v>
      </c>
      <c r="N736" s="17"/>
      <c r="O736" s="15"/>
      <c r="P736" s="23">
        <v>75092.728599997237</v>
      </c>
      <c r="Q736" s="24">
        <v>0</v>
      </c>
      <c r="R736" s="24">
        <v>0</v>
      </c>
      <c r="S736" s="41">
        <f t="shared" si="93"/>
        <v>75092.728599997237</v>
      </c>
      <c r="T736" s="26">
        <f t="shared" si="94"/>
        <v>0</v>
      </c>
      <c r="U736" s="45">
        <v>0</v>
      </c>
      <c r="V736" s="24">
        <v>0</v>
      </c>
      <c r="W736" s="27">
        <f t="shared" si="91"/>
        <v>0</v>
      </c>
      <c r="X736" s="24">
        <v>0</v>
      </c>
      <c r="Y736" s="17">
        <v>7.0000000000000007E-2</v>
      </c>
      <c r="Z736" s="152">
        <f t="shared" si="92"/>
        <v>0</v>
      </c>
      <c r="AA736" s="45">
        <v>0.46</v>
      </c>
      <c r="AB736" s="24">
        <f t="shared" si="90"/>
        <v>0</v>
      </c>
      <c r="AC736" s="15"/>
    </row>
    <row r="737" spans="1:29" x14ac:dyDescent="0.3">
      <c r="A737" s="14" t="s">
        <v>271</v>
      </c>
      <c r="B737" s="42" t="s">
        <v>206</v>
      </c>
      <c r="C737" s="42" t="s">
        <v>1653</v>
      </c>
      <c r="D737" s="42" t="s">
        <v>3386</v>
      </c>
      <c r="E737" s="42" t="s">
        <v>4770</v>
      </c>
      <c r="F737" s="42" t="s">
        <v>4771</v>
      </c>
      <c r="G737" s="43">
        <v>237</v>
      </c>
      <c r="H737" s="42" t="s">
        <v>4752</v>
      </c>
      <c r="I737" s="42" t="s">
        <v>4772</v>
      </c>
      <c r="J737" s="42"/>
      <c r="K737" s="42" t="s">
        <v>9</v>
      </c>
      <c r="L737" s="42" t="s">
        <v>212</v>
      </c>
      <c r="M737" s="45">
        <v>0.1</v>
      </c>
      <c r="N737" s="17"/>
      <c r="O737" s="15"/>
      <c r="P737" s="23">
        <v>9.5000000175787136E-2</v>
      </c>
      <c r="Q737" s="24">
        <v>0</v>
      </c>
      <c r="R737" s="24">
        <v>0</v>
      </c>
      <c r="S737" s="41">
        <f t="shared" si="93"/>
        <v>9.5000000175787136E-2</v>
      </c>
      <c r="T737" s="26">
        <f t="shared" si="94"/>
        <v>0</v>
      </c>
      <c r="U737" s="45">
        <v>0</v>
      </c>
      <c r="V737" s="24">
        <v>0</v>
      </c>
      <c r="W737" s="27">
        <f t="shared" si="91"/>
        <v>0</v>
      </c>
      <c r="X737" s="24">
        <v>0</v>
      </c>
      <c r="Y737" s="17">
        <v>7.0000000000000007E-2</v>
      </c>
      <c r="Z737" s="152">
        <f t="shared" si="92"/>
        <v>0</v>
      </c>
      <c r="AA737" s="45">
        <v>0.3</v>
      </c>
      <c r="AB737" s="24">
        <f t="shared" si="90"/>
        <v>0</v>
      </c>
      <c r="AC737" s="15"/>
    </row>
    <row r="738" spans="1:29" x14ac:dyDescent="0.3">
      <c r="A738" s="14" t="s">
        <v>271</v>
      </c>
      <c r="B738" s="42" t="s">
        <v>206</v>
      </c>
      <c r="C738" s="42" t="s">
        <v>1653</v>
      </c>
      <c r="D738" s="42" t="s">
        <v>4754</v>
      </c>
      <c r="E738" s="42" t="s">
        <v>4527</v>
      </c>
      <c r="F738" s="42" t="s">
        <v>4527</v>
      </c>
      <c r="G738" s="43">
        <v>237</v>
      </c>
      <c r="H738" s="42" t="s">
        <v>4752</v>
      </c>
      <c r="I738" s="42" t="s">
        <v>4527</v>
      </c>
      <c r="J738" s="42"/>
      <c r="K738" s="42" t="s">
        <v>9</v>
      </c>
      <c r="L738" s="42" t="s">
        <v>212</v>
      </c>
      <c r="M738" s="45">
        <v>0.04</v>
      </c>
      <c r="N738" s="17"/>
      <c r="O738" s="15"/>
      <c r="P738" s="23">
        <v>136824.25279999993</v>
      </c>
      <c r="Q738" s="24">
        <v>0</v>
      </c>
      <c r="R738" s="24">
        <v>0</v>
      </c>
      <c r="S738" s="41">
        <f t="shared" si="93"/>
        <v>136824.25279999993</v>
      </c>
      <c r="T738" s="26">
        <f t="shared" si="94"/>
        <v>0</v>
      </c>
      <c r="U738" s="45">
        <v>0</v>
      </c>
      <c r="V738" s="24">
        <v>0</v>
      </c>
      <c r="W738" s="27">
        <f t="shared" si="91"/>
        <v>0</v>
      </c>
      <c r="X738" s="24">
        <v>0</v>
      </c>
      <c r="Y738" s="17">
        <v>7.0000000000000007E-2</v>
      </c>
      <c r="Z738" s="152">
        <f t="shared" si="92"/>
        <v>0</v>
      </c>
      <c r="AA738" s="45">
        <v>0.32</v>
      </c>
      <c r="AB738" s="24">
        <f t="shared" si="90"/>
        <v>0</v>
      </c>
      <c r="AC738" s="15"/>
    </row>
    <row r="739" spans="1:29" x14ac:dyDescent="0.3">
      <c r="A739" s="14" t="s">
        <v>271</v>
      </c>
      <c r="B739" s="42" t="s">
        <v>206</v>
      </c>
      <c r="C739" s="42" t="s">
        <v>1653</v>
      </c>
      <c r="D739" s="42" t="s">
        <v>3408</v>
      </c>
      <c r="E739" s="42" t="s">
        <v>4773</v>
      </c>
      <c r="F739" s="42" t="s">
        <v>4773</v>
      </c>
      <c r="G739" s="43">
        <v>237</v>
      </c>
      <c r="H739" s="42" t="s">
        <v>4752</v>
      </c>
      <c r="I739" s="42" t="s">
        <v>4773</v>
      </c>
      <c r="J739" s="42"/>
      <c r="K739" s="42" t="s">
        <v>211</v>
      </c>
      <c r="L739" s="42" t="s">
        <v>212</v>
      </c>
      <c r="M739" s="45">
        <v>0.04</v>
      </c>
      <c r="N739" s="17"/>
      <c r="O739" s="15"/>
      <c r="P739" s="23">
        <v>3935.6600000000008</v>
      </c>
      <c r="Q739" s="24">
        <v>0</v>
      </c>
      <c r="R739" s="24">
        <v>0</v>
      </c>
      <c r="S739" s="41">
        <f t="shared" si="93"/>
        <v>3935.6600000000008</v>
      </c>
      <c r="T739" s="26">
        <f t="shared" si="94"/>
        <v>0</v>
      </c>
      <c r="U739" s="45">
        <v>0</v>
      </c>
      <c r="V739" s="24">
        <v>0</v>
      </c>
      <c r="W739" s="27">
        <f t="shared" si="91"/>
        <v>0</v>
      </c>
      <c r="X739" s="24">
        <v>0</v>
      </c>
      <c r="Y739" s="17">
        <v>7.0000000000000007E-2</v>
      </c>
      <c r="Z739" s="152">
        <f t="shared" si="92"/>
        <v>0</v>
      </c>
      <c r="AA739" s="45">
        <v>0</v>
      </c>
      <c r="AB739" s="24">
        <f t="shared" si="90"/>
        <v>0</v>
      </c>
      <c r="AC739" s="15"/>
    </row>
    <row r="740" spans="1:29" x14ac:dyDescent="0.3">
      <c r="A740" s="14" t="s">
        <v>271</v>
      </c>
      <c r="B740" s="42" t="s">
        <v>206</v>
      </c>
      <c r="C740" s="42" t="s">
        <v>1653</v>
      </c>
      <c r="D740" s="42" t="s">
        <v>1893</v>
      </c>
      <c r="E740" s="60" t="s">
        <v>1897</v>
      </c>
      <c r="F740" s="60" t="s">
        <v>1897</v>
      </c>
      <c r="G740" s="48">
        <v>237</v>
      </c>
      <c r="H740" s="42" t="s">
        <v>4752</v>
      </c>
      <c r="I740" s="42" t="s">
        <v>4610</v>
      </c>
      <c r="J740" s="42"/>
      <c r="K740" s="42" t="s">
        <v>211</v>
      </c>
      <c r="L740" s="42" t="s">
        <v>212</v>
      </c>
      <c r="M740" s="45">
        <v>2.7199999999999998E-2</v>
      </c>
      <c r="N740" s="17"/>
      <c r="O740" s="15"/>
      <c r="P740" s="23">
        <v>8308.7184000003617</v>
      </c>
      <c r="Q740" s="24">
        <v>0</v>
      </c>
      <c r="R740" s="24">
        <v>0</v>
      </c>
      <c r="S740" s="41">
        <f t="shared" si="93"/>
        <v>8308.7184000003617</v>
      </c>
      <c r="T740" s="26">
        <f t="shared" si="94"/>
        <v>0</v>
      </c>
      <c r="U740" s="45">
        <v>0</v>
      </c>
      <c r="V740" s="24">
        <v>0</v>
      </c>
      <c r="W740" s="27">
        <f t="shared" si="91"/>
        <v>0</v>
      </c>
      <c r="X740" s="24">
        <v>0</v>
      </c>
      <c r="Y740" s="17">
        <v>7.0000000000000007E-2</v>
      </c>
      <c r="Z740" s="152">
        <f t="shared" si="92"/>
        <v>0</v>
      </c>
      <c r="AA740" s="45">
        <v>0.36</v>
      </c>
      <c r="AB740" s="24">
        <f t="shared" si="90"/>
        <v>0</v>
      </c>
      <c r="AC740" s="15"/>
    </row>
    <row r="741" spans="1:29" x14ac:dyDescent="0.3">
      <c r="A741" s="14" t="s">
        <v>271</v>
      </c>
      <c r="B741" s="42" t="s">
        <v>206</v>
      </c>
      <c r="C741" s="42" t="s">
        <v>1653</v>
      </c>
      <c r="D741" s="42" t="s">
        <v>1893</v>
      </c>
      <c r="E741" s="60" t="s">
        <v>1897</v>
      </c>
      <c r="F741" s="60" t="s">
        <v>1897</v>
      </c>
      <c r="G741" s="48">
        <v>237</v>
      </c>
      <c r="H741" s="42" t="s">
        <v>4752</v>
      </c>
      <c r="I741" s="42" t="s">
        <v>4610</v>
      </c>
      <c r="J741" s="42"/>
      <c r="K741" s="42" t="s">
        <v>9</v>
      </c>
      <c r="L741" s="42" t="s">
        <v>212</v>
      </c>
      <c r="M741" s="45">
        <v>2.6800000000000001E-2</v>
      </c>
      <c r="N741" s="17"/>
      <c r="O741" s="15"/>
      <c r="P741" s="23">
        <v>46162.418000001693</v>
      </c>
      <c r="Q741" s="24">
        <v>0</v>
      </c>
      <c r="R741" s="24">
        <v>0</v>
      </c>
      <c r="S741" s="41">
        <f t="shared" si="93"/>
        <v>46162.418000001693</v>
      </c>
      <c r="T741" s="26">
        <f t="shared" si="94"/>
        <v>0</v>
      </c>
      <c r="U741" s="45">
        <v>0</v>
      </c>
      <c r="V741" s="24">
        <v>0</v>
      </c>
      <c r="W741" s="27">
        <f t="shared" si="91"/>
        <v>0</v>
      </c>
      <c r="X741" s="24">
        <v>0</v>
      </c>
      <c r="Y741" s="17">
        <v>7.0000000000000007E-2</v>
      </c>
      <c r="Z741" s="152">
        <f t="shared" si="92"/>
        <v>0</v>
      </c>
      <c r="AA741" s="45">
        <v>0.34</v>
      </c>
      <c r="AB741" s="24">
        <f t="shared" si="90"/>
        <v>0</v>
      </c>
      <c r="AC741" s="15"/>
    </row>
    <row r="742" spans="1:29" x14ac:dyDescent="0.3">
      <c r="A742" s="14" t="s">
        <v>271</v>
      </c>
      <c r="B742" s="42" t="s">
        <v>206</v>
      </c>
      <c r="C742" s="42" t="s">
        <v>1653</v>
      </c>
      <c r="D742" s="42" t="s">
        <v>4754</v>
      </c>
      <c r="E742" s="60" t="s">
        <v>4520</v>
      </c>
      <c r="F742" s="60" t="s">
        <v>4521</v>
      </c>
      <c r="G742" s="48">
        <v>237</v>
      </c>
      <c r="H742" s="42" t="s">
        <v>4752</v>
      </c>
      <c r="I742" s="42" t="s">
        <v>4520</v>
      </c>
      <c r="J742" s="42"/>
      <c r="K742" s="42" t="s">
        <v>9</v>
      </c>
      <c r="L742" s="42" t="s">
        <v>212</v>
      </c>
      <c r="M742" s="45">
        <v>9.7100000000000006E-2</v>
      </c>
      <c r="N742" s="17"/>
      <c r="O742" s="15"/>
      <c r="P742" s="23">
        <v>215518.54790000001</v>
      </c>
      <c r="Q742" s="24">
        <v>0</v>
      </c>
      <c r="R742" s="24">
        <v>0</v>
      </c>
      <c r="S742" s="41">
        <f t="shared" si="93"/>
        <v>215518.54790000001</v>
      </c>
      <c r="T742" s="26">
        <f t="shared" si="94"/>
        <v>0</v>
      </c>
      <c r="U742" s="45">
        <v>0</v>
      </c>
      <c r="V742" s="24">
        <v>0</v>
      </c>
      <c r="W742" s="27">
        <f t="shared" si="91"/>
        <v>0</v>
      </c>
      <c r="X742" s="24">
        <v>0</v>
      </c>
      <c r="Y742" s="17">
        <v>7.0000000000000007E-2</v>
      </c>
      <c r="Z742" s="152">
        <f t="shared" si="92"/>
        <v>0</v>
      </c>
      <c r="AA742" s="45">
        <v>0.27</v>
      </c>
      <c r="AB742" s="24">
        <f t="shared" si="90"/>
        <v>0</v>
      </c>
      <c r="AC742" s="15"/>
    </row>
    <row r="743" spans="1:29" x14ac:dyDescent="0.3">
      <c r="A743" s="14" t="s">
        <v>271</v>
      </c>
      <c r="B743" s="42" t="s">
        <v>206</v>
      </c>
      <c r="C743" s="42" t="s">
        <v>1653</v>
      </c>
      <c r="D743" s="42" t="s">
        <v>4754</v>
      </c>
      <c r="E743" s="60" t="s">
        <v>4520</v>
      </c>
      <c r="F743" s="60" t="s">
        <v>4521</v>
      </c>
      <c r="G743" s="48">
        <v>237</v>
      </c>
      <c r="H743" s="42" t="s">
        <v>4752</v>
      </c>
      <c r="I743" s="42" t="s">
        <v>4520</v>
      </c>
      <c r="J743" s="42"/>
      <c r="K743" s="42" t="s">
        <v>9</v>
      </c>
      <c r="L743" s="42" t="s">
        <v>337</v>
      </c>
      <c r="M743" s="45">
        <v>0</v>
      </c>
      <c r="N743" s="17"/>
      <c r="O743" s="15"/>
      <c r="P743" s="23">
        <v>150989.73000000001</v>
      </c>
      <c r="Q743" s="24">
        <v>0</v>
      </c>
      <c r="R743" s="24">
        <v>0</v>
      </c>
      <c r="S743" s="41">
        <f t="shared" si="93"/>
        <v>150989.73000000001</v>
      </c>
      <c r="T743" s="26">
        <f t="shared" si="94"/>
        <v>0</v>
      </c>
      <c r="U743" s="45">
        <v>0</v>
      </c>
      <c r="V743" s="24">
        <v>0</v>
      </c>
      <c r="W743" s="27">
        <f t="shared" si="91"/>
        <v>0</v>
      </c>
      <c r="X743" s="24">
        <v>0</v>
      </c>
      <c r="Y743" s="17">
        <v>7.0000000000000007E-2</v>
      </c>
      <c r="Z743" s="152">
        <f t="shared" si="92"/>
        <v>0</v>
      </c>
      <c r="AA743" s="45">
        <v>0</v>
      </c>
      <c r="AB743" s="24">
        <f t="shared" si="90"/>
        <v>0</v>
      </c>
      <c r="AC743" s="15"/>
    </row>
    <row r="744" spans="1:29" x14ac:dyDescent="0.3">
      <c r="A744" s="14" t="s">
        <v>271</v>
      </c>
      <c r="B744" s="42" t="s">
        <v>206</v>
      </c>
      <c r="C744" s="42" t="s">
        <v>1653</v>
      </c>
      <c r="D744" s="42" t="s">
        <v>4754</v>
      </c>
      <c r="E744" s="60" t="s">
        <v>4774</v>
      </c>
      <c r="F744" s="60" t="s">
        <v>4774</v>
      </c>
      <c r="G744" s="48">
        <v>237</v>
      </c>
      <c r="H744" s="42" t="s">
        <v>4752</v>
      </c>
      <c r="I744" s="42" t="s">
        <v>4774</v>
      </c>
      <c r="J744" s="42"/>
      <c r="K744" s="42" t="s">
        <v>211</v>
      </c>
      <c r="L744" s="42" t="s">
        <v>4950</v>
      </c>
      <c r="M744" s="78">
        <v>0.10440000000000001</v>
      </c>
      <c r="N744" s="17"/>
      <c r="O744" s="15"/>
      <c r="P744" s="23">
        <v>0</v>
      </c>
      <c r="Q744" s="24">
        <v>0</v>
      </c>
      <c r="R744" s="24">
        <v>0</v>
      </c>
      <c r="S744" s="41">
        <f t="shared" si="93"/>
        <v>0</v>
      </c>
      <c r="T744" s="26">
        <f t="shared" si="94"/>
        <v>0</v>
      </c>
      <c r="U744" s="45">
        <v>0</v>
      </c>
      <c r="V744" s="24">
        <v>0</v>
      </c>
      <c r="W744" s="27">
        <f t="shared" si="91"/>
        <v>0</v>
      </c>
      <c r="X744" s="24">
        <v>0</v>
      </c>
      <c r="Y744" s="17">
        <v>7.0000000000000007E-2</v>
      </c>
      <c r="Z744" s="152">
        <f t="shared" si="92"/>
        <v>0</v>
      </c>
      <c r="AA744" s="45">
        <v>0.48699999999999999</v>
      </c>
      <c r="AB744" s="24">
        <f t="shared" si="90"/>
        <v>0</v>
      </c>
      <c r="AC744" s="15"/>
    </row>
    <row r="745" spans="1:29" x14ac:dyDescent="0.3">
      <c r="A745" s="14" t="s">
        <v>271</v>
      </c>
      <c r="B745" s="42" t="s">
        <v>206</v>
      </c>
      <c r="C745" s="42" t="s">
        <v>1653</v>
      </c>
      <c r="D745" s="42" t="s">
        <v>4754</v>
      </c>
      <c r="E745" s="60" t="s">
        <v>4774</v>
      </c>
      <c r="F745" s="60" t="s">
        <v>4774</v>
      </c>
      <c r="G745" s="48">
        <v>237</v>
      </c>
      <c r="H745" s="42" t="s">
        <v>4752</v>
      </c>
      <c r="I745" s="42" t="s">
        <v>4774</v>
      </c>
      <c r="J745" s="42"/>
      <c r="K745" s="42" t="s">
        <v>211</v>
      </c>
      <c r="L745" s="42" t="s">
        <v>4950</v>
      </c>
      <c r="M745" s="78">
        <v>0.10440000000000001</v>
      </c>
      <c r="N745" s="17"/>
      <c r="O745" s="15"/>
      <c r="P745" s="23">
        <v>0</v>
      </c>
      <c r="Q745" s="24">
        <v>0</v>
      </c>
      <c r="R745" s="24">
        <v>0</v>
      </c>
      <c r="S745" s="41">
        <f t="shared" si="93"/>
        <v>0</v>
      </c>
      <c r="T745" s="26">
        <f t="shared" si="94"/>
        <v>0</v>
      </c>
      <c r="U745" s="45">
        <v>0</v>
      </c>
      <c r="V745" s="24">
        <v>0</v>
      </c>
      <c r="W745" s="27">
        <f t="shared" si="91"/>
        <v>0</v>
      </c>
      <c r="X745" s="24">
        <v>0</v>
      </c>
      <c r="Y745" s="17">
        <v>7.0000000000000007E-2</v>
      </c>
      <c r="Z745" s="152">
        <f t="shared" si="92"/>
        <v>0</v>
      </c>
      <c r="AA745" s="45">
        <v>0</v>
      </c>
      <c r="AB745" s="24">
        <f t="shared" si="90"/>
        <v>0</v>
      </c>
      <c r="AC745" s="15"/>
    </row>
    <row r="746" spans="1:29" x14ac:dyDescent="0.3">
      <c r="A746" s="14" t="s">
        <v>271</v>
      </c>
      <c r="B746" s="42" t="s">
        <v>206</v>
      </c>
      <c r="C746" s="42" t="s">
        <v>1653</v>
      </c>
      <c r="D746" s="42" t="s">
        <v>4754</v>
      </c>
      <c r="E746" s="60" t="s">
        <v>4775</v>
      </c>
      <c r="F746" s="60" t="s">
        <v>4776</v>
      </c>
      <c r="G746" s="48">
        <v>237</v>
      </c>
      <c r="H746" s="42" t="s">
        <v>4752</v>
      </c>
      <c r="I746" s="42" t="s">
        <v>4777</v>
      </c>
      <c r="J746" s="42"/>
      <c r="K746" s="42" t="s">
        <v>9</v>
      </c>
      <c r="L746" s="42" t="s">
        <v>217</v>
      </c>
      <c r="M746" s="45">
        <v>0.95</v>
      </c>
      <c r="N746" s="17"/>
      <c r="O746" s="15"/>
      <c r="P746" s="23">
        <v>0</v>
      </c>
      <c r="Q746" s="24">
        <v>0</v>
      </c>
      <c r="R746" s="24">
        <v>0</v>
      </c>
      <c r="S746" s="41">
        <f t="shared" si="93"/>
        <v>0</v>
      </c>
      <c r="T746" s="26">
        <f t="shared" si="94"/>
        <v>0</v>
      </c>
      <c r="U746" s="45">
        <v>0</v>
      </c>
      <c r="V746" s="24">
        <v>0</v>
      </c>
      <c r="W746" s="27">
        <f t="shared" si="91"/>
        <v>0</v>
      </c>
      <c r="X746" s="24">
        <v>0</v>
      </c>
      <c r="Y746" s="17">
        <v>7.0000000000000007E-2</v>
      </c>
      <c r="Z746" s="152">
        <f t="shared" si="92"/>
        <v>0</v>
      </c>
      <c r="AA746" s="45">
        <v>0</v>
      </c>
      <c r="AB746" s="24">
        <f t="shared" si="90"/>
        <v>0</v>
      </c>
      <c r="AC746" s="15"/>
    </row>
    <row r="747" spans="1:29" x14ac:dyDescent="0.3">
      <c r="A747" s="14" t="s">
        <v>271</v>
      </c>
      <c r="B747" s="42" t="s">
        <v>206</v>
      </c>
      <c r="C747" s="42" t="s">
        <v>1653</v>
      </c>
      <c r="D747" s="42" t="s">
        <v>4754</v>
      </c>
      <c r="E747" s="60" t="s">
        <v>4755</v>
      </c>
      <c r="F747" s="60" t="s">
        <v>4567</v>
      </c>
      <c r="G747" s="48">
        <v>237</v>
      </c>
      <c r="H747" s="42" t="s">
        <v>4752</v>
      </c>
      <c r="I747" s="15" t="s">
        <v>4566</v>
      </c>
      <c r="J747" s="42"/>
      <c r="K747" s="42" t="s">
        <v>9</v>
      </c>
      <c r="L747" s="42" t="s">
        <v>212</v>
      </c>
      <c r="M747" s="45">
        <v>0.05</v>
      </c>
      <c r="N747" s="17"/>
      <c r="O747" s="15"/>
      <c r="P747" s="23">
        <v>-151554.02720000001</v>
      </c>
      <c r="Q747" s="24">
        <v>0</v>
      </c>
      <c r="R747" s="24">
        <v>0</v>
      </c>
      <c r="S747" s="41">
        <f t="shared" si="93"/>
        <v>-151554.02720000001</v>
      </c>
      <c r="T747" s="26">
        <f t="shared" si="94"/>
        <v>0</v>
      </c>
      <c r="U747" s="45">
        <v>0</v>
      </c>
      <c r="V747" s="24">
        <v>0</v>
      </c>
      <c r="W747" s="27">
        <f t="shared" si="91"/>
        <v>0</v>
      </c>
      <c r="X747" s="24">
        <v>0</v>
      </c>
      <c r="Y747" s="17">
        <v>7.0000000000000007E-2</v>
      </c>
      <c r="Z747" s="152">
        <f t="shared" si="92"/>
        <v>0</v>
      </c>
      <c r="AA747" s="45">
        <v>0.28000000000000003</v>
      </c>
      <c r="AB747" s="24">
        <f t="shared" si="90"/>
        <v>0</v>
      </c>
      <c r="AC747" s="15"/>
    </row>
    <row r="748" spans="1:29" x14ac:dyDescent="0.3">
      <c r="A748" s="14" t="s">
        <v>271</v>
      </c>
      <c r="B748" s="42" t="s">
        <v>206</v>
      </c>
      <c r="C748" s="42" t="s">
        <v>1653</v>
      </c>
      <c r="D748" s="42" t="s">
        <v>4754</v>
      </c>
      <c r="E748" s="60" t="s">
        <v>4778</v>
      </c>
      <c r="F748" s="60" t="s">
        <v>4778</v>
      </c>
      <c r="G748" s="48">
        <v>237</v>
      </c>
      <c r="H748" s="42" t="s">
        <v>4752</v>
      </c>
      <c r="I748" s="42" t="s">
        <v>4765</v>
      </c>
      <c r="J748" s="42"/>
      <c r="K748" s="42" t="s">
        <v>211</v>
      </c>
      <c r="L748" s="42" t="s">
        <v>212</v>
      </c>
      <c r="M748" s="45">
        <v>0.04</v>
      </c>
      <c r="N748" s="17"/>
      <c r="O748" s="15"/>
      <c r="P748" s="23">
        <v>34403.239999999831</v>
      </c>
      <c r="Q748" s="24">
        <v>0</v>
      </c>
      <c r="R748" s="24">
        <v>0</v>
      </c>
      <c r="S748" s="41">
        <f t="shared" si="93"/>
        <v>34403.239999999831</v>
      </c>
      <c r="T748" s="26">
        <f t="shared" si="94"/>
        <v>0</v>
      </c>
      <c r="U748" s="45">
        <v>0</v>
      </c>
      <c r="V748" s="24">
        <v>0</v>
      </c>
      <c r="W748" s="27">
        <f t="shared" si="91"/>
        <v>0</v>
      </c>
      <c r="X748" s="24">
        <v>0</v>
      </c>
      <c r="Y748" s="17">
        <v>7.0000000000000007E-2</v>
      </c>
      <c r="Z748" s="152">
        <f t="shared" si="92"/>
        <v>0</v>
      </c>
      <c r="AA748" s="45">
        <v>0</v>
      </c>
      <c r="AB748" s="24">
        <f t="shared" si="90"/>
        <v>0</v>
      </c>
      <c r="AC748" s="15"/>
    </row>
    <row r="749" spans="1:29" x14ac:dyDescent="0.3">
      <c r="A749" s="14" t="s">
        <v>271</v>
      </c>
      <c r="B749" s="42" t="s">
        <v>206</v>
      </c>
      <c r="C749" s="42" t="s">
        <v>1653</v>
      </c>
      <c r="D749" s="42" t="s">
        <v>1893</v>
      </c>
      <c r="E749" s="60" t="s">
        <v>4779</v>
      </c>
      <c r="F749" s="60" t="s">
        <v>4780</v>
      </c>
      <c r="G749" s="48">
        <v>237</v>
      </c>
      <c r="H749" s="42" t="s">
        <v>4752</v>
      </c>
      <c r="I749" s="42" t="s">
        <v>4779</v>
      </c>
      <c r="J749" s="42"/>
      <c r="K749" s="42" t="s">
        <v>211</v>
      </c>
      <c r="L749" s="42" t="s">
        <v>337</v>
      </c>
      <c r="M749" s="45">
        <v>0</v>
      </c>
      <c r="N749" s="17"/>
      <c r="O749" s="15"/>
      <c r="P749" s="23">
        <v>0</v>
      </c>
      <c r="Q749" s="24">
        <v>0</v>
      </c>
      <c r="R749" s="24">
        <v>0</v>
      </c>
      <c r="S749" s="41">
        <f t="shared" si="93"/>
        <v>0</v>
      </c>
      <c r="T749" s="26">
        <f t="shared" si="94"/>
        <v>0</v>
      </c>
      <c r="U749" s="45">
        <v>0</v>
      </c>
      <c r="V749" s="24">
        <v>0</v>
      </c>
      <c r="W749" s="27">
        <f t="shared" si="91"/>
        <v>0</v>
      </c>
      <c r="X749" s="24">
        <v>0</v>
      </c>
      <c r="Y749" s="17">
        <v>7.0000000000000007E-2</v>
      </c>
      <c r="Z749" s="152">
        <f t="shared" si="92"/>
        <v>0</v>
      </c>
      <c r="AA749" s="45">
        <v>0</v>
      </c>
      <c r="AB749" s="24">
        <f t="shared" si="90"/>
        <v>0</v>
      </c>
      <c r="AC749" s="15"/>
    </row>
    <row r="750" spans="1:29" x14ac:dyDescent="0.3">
      <c r="A750" s="14" t="s">
        <v>271</v>
      </c>
      <c r="B750" s="42" t="s">
        <v>206</v>
      </c>
      <c r="C750" s="42" t="s">
        <v>1653</v>
      </c>
      <c r="D750" s="42" t="s">
        <v>1893</v>
      </c>
      <c r="E750" s="60" t="s">
        <v>4779</v>
      </c>
      <c r="F750" s="60" t="s">
        <v>4780</v>
      </c>
      <c r="G750" s="48">
        <v>237</v>
      </c>
      <c r="H750" s="42" t="s">
        <v>4752</v>
      </c>
      <c r="I750" s="42" t="s">
        <v>4779</v>
      </c>
      <c r="J750" s="42"/>
      <c r="K750" s="42" t="s">
        <v>9</v>
      </c>
      <c r="L750" s="42" t="s">
        <v>337</v>
      </c>
      <c r="M750" s="45">
        <v>0</v>
      </c>
      <c r="N750" s="17"/>
      <c r="O750" s="15"/>
      <c r="P750" s="23">
        <v>0</v>
      </c>
      <c r="Q750" s="24">
        <v>0</v>
      </c>
      <c r="R750" s="24">
        <v>0</v>
      </c>
      <c r="S750" s="41">
        <f t="shared" si="93"/>
        <v>0</v>
      </c>
      <c r="T750" s="26">
        <f t="shared" si="94"/>
        <v>0</v>
      </c>
      <c r="U750" s="45">
        <v>0</v>
      </c>
      <c r="V750" s="24">
        <v>0</v>
      </c>
      <c r="W750" s="27">
        <f t="shared" si="91"/>
        <v>0</v>
      </c>
      <c r="X750" s="24">
        <v>0</v>
      </c>
      <c r="Y750" s="17">
        <v>7.0000000000000007E-2</v>
      </c>
      <c r="Z750" s="152">
        <f t="shared" si="92"/>
        <v>0</v>
      </c>
      <c r="AA750" s="45">
        <v>0</v>
      </c>
      <c r="AB750" s="24">
        <f t="shared" si="90"/>
        <v>0</v>
      </c>
      <c r="AC750" s="15"/>
    </row>
    <row r="751" spans="1:29" x14ac:dyDescent="0.3">
      <c r="A751" s="14" t="s">
        <v>271</v>
      </c>
      <c r="B751" s="42" t="s">
        <v>206</v>
      </c>
      <c r="C751" s="42" t="s">
        <v>207</v>
      </c>
      <c r="D751" s="42" t="s">
        <v>250</v>
      </c>
      <c r="E751" s="60" t="s">
        <v>4781</v>
      </c>
      <c r="F751" s="60" t="s">
        <v>4781</v>
      </c>
      <c r="G751" s="48">
        <v>237</v>
      </c>
      <c r="H751" s="42" t="s">
        <v>4752</v>
      </c>
      <c r="I751" s="42" t="s">
        <v>4781</v>
      </c>
      <c r="J751" s="42"/>
      <c r="K751" s="42" t="s">
        <v>211</v>
      </c>
      <c r="L751" s="42" t="s">
        <v>337</v>
      </c>
      <c r="M751" s="45">
        <v>0</v>
      </c>
      <c r="N751" s="17"/>
      <c r="O751" s="15"/>
      <c r="P751" s="23">
        <v>-10000</v>
      </c>
      <c r="Q751" s="24">
        <v>0</v>
      </c>
      <c r="R751" s="24">
        <v>0</v>
      </c>
      <c r="S751" s="41">
        <f t="shared" si="93"/>
        <v>-10000</v>
      </c>
      <c r="T751" s="26">
        <f t="shared" si="94"/>
        <v>0</v>
      </c>
      <c r="U751" s="45">
        <v>0</v>
      </c>
      <c r="V751" s="24">
        <v>0</v>
      </c>
      <c r="W751" s="27">
        <f t="shared" si="91"/>
        <v>0</v>
      </c>
      <c r="X751" s="24">
        <v>0</v>
      </c>
      <c r="Y751" s="17">
        <v>7.0000000000000007E-2</v>
      </c>
      <c r="Z751" s="152">
        <f t="shared" si="92"/>
        <v>0</v>
      </c>
      <c r="AA751" s="45">
        <v>0</v>
      </c>
      <c r="AB751" s="24">
        <f t="shared" ref="AB751:AB814" si="95">R751/(1+AA751)</f>
        <v>0</v>
      </c>
      <c r="AC751" s="15"/>
    </row>
    <row r="752" spans="1:29" x14ac:dyDescent="0.3">
      <c r="A752" s="14" t="s">
        <v>271</v>
      </c>
      <c r="B752" s="42" t="s">
        <v>206</v>
      </c>
      <c r="C752" s="42" t="s">
        <v>1653</v>
      </c>
      <c r="D752" s="42" t="s">
        <v>1893</v>
      </c>
      <c r="E752" s="60" t="s">
        <v>3159</v>
      </c>
      <c r="F752" s="60" t="s">
        <v>3159</v>
      </c>
      <c r="G752" s="48">
        <v>237</v>
      </c>
      <c r="H752" s="42" t="s">
        <v>4752</v>
      </c>
      <c r="I752" s="42" t="s">
        <v>3807</v>
      </c>
      <c r="J752" s="42"/>
      <c r="K752" s="42" t="s">
        <v>9</v>
      </c>
      <c r="L752" s="42" t="s">
        <v>212</v>
      </c>
      <c r="M752" s="45">
        <v>0.01</v>
      </c>
      <c r="N752" s="17"/>
      <c r="O752" s="15"/>
      <c r="P752" s="23">
        <v>10</v>
      </c>
      <c r="Q752" s="24">
        <v>0</v>
      </c>
      <c r="R752" s="24">
        <v>0</v>
      </c>
      <c r="S752" s="41">
        <f t="shared" si="93"/>
        <v>10</v>
      </c>
      <c r="T752" s="26">
        <f t="shared" si="94"/>
        <v>0</v>
      </c>
      <c r="U752" s="45">
        <v>0</v>
      </c>
      <c r="V752" s="24">
        <v>0</v>
      </c>
      <c r="W752" s="27">
        <f t="shared" si="91"/>
        <v>0</v>
      </c>
      <c r="X752" s="24">
        <v>0</v>
      </c>
      <c r="Y752" s="17">
        <v>7.0000000000000007E-2</v>
      </c>
      <c r="Z752" s="152">
        <f t="shared" si="92"/>
        <v>0</v>
      </c>
      <c r="AA752" s="45">
        <v>0</v>
      </c>
      <c r="AB752" s="24">
        <f t="shared" si="95"/>
        <v>0</v>
      </c>
      <c r="AC752" s="15"/>
    </row>
    <row r="753" spans="1:29" x14ac:dyDescent="0.3">
      <c r="A753" s="14" t="s">
        <v>271</v>
      </c>
      <c r="B753" s="42" t="s">
        <v>206</v>
      </c>
      <c r="C753" s="42" t="s">
        <v>1653</v>
      </c>
      <c r="D753" s="42" t="s">
        <v>3408</v>
      </c>
      <c r="E753" s="60" t="s">
        <v>4782</v>
      </c>
      <c r="F753" s="60" t="s">
        <v>4782</v>
      </c>
      <c r="G753" s="48">
        <v>237</v>
      </c>
      <c r="H753" s="42" t="s">
        <v>4752</v>
      </c>
      <c r="I753" s="42" t="s">
        <v>4782</v>
      </c>
      <c r="J753" s="42"/>
      <c r="K753" s="42" t="s">
        <v>211</v>
      </c>
      <c r="L753" s="42" t="s">
        <v>337</v>
      </c>
      <c r="M753" s="45">
        <v>0</v>
      </c>
      <c r="N753" s="17"/>
      <c r="O753" s="15"/>
      <c r="P753" s="23">
        <v>0</v>
      </c>
      <c r="Q753" s="24">
        <v>0</v>
      </c>
      <c r="R753" s="24">
        <v>0</v>
      </c>
      <c r="S753" s="41">
        <f t="shared" si="93"/>
        <v>0</v>
      </c>
      <c r="T753" s="26">
        <f t="shared" si="94"/>
        <v>0</v>
      </c>
      <c r="U753" s="45">
        <v>0.03</v>
      </c>
      <c r="V753" s="24">
        <v>0</v>
      </c>
      <c r="W753" s="27">
        <f t="shared" si="91"/>
        <v>0</v>
      </c>
      <c r="X753" s="24">
        <v>0</v>
      </c>
      <c r="Y753" s="17">
        <v>7.0000000000000007E-2</v>
      </c>
      <c r="Z753" s="152">
        <f t="shared" si="92"/>
        <v>0</v>
      </c>
      <c r="AA753" s="45">
        <v>0.32</v>
      </c>
      <c r="AB753" s="24">
        <f t="shared" si="95"/>
        <v>0</v>
      </c>
      <c r="AC753" s="15"/>
    </row>
    <row r="754" spans="1:29" x14ac:dyDescent="0.3">
      <c r="A754" s="14" t="s">
        <v>271</v>
      </c>
      <c r="B754" s="42" t="s">
        <v>206</v>
      </c>
      <c r="C754" s="42" t="s">
        <v>207</v>
      </c>
      <c r="D754" s="42" t="s">
        <v>208</v>
      </c>
      <c r="E754" s="60" t="s">
        <v>4751</v>
      </c>
      <c r="F754" s="60" t="s">
        <v>4603</v>
      </c>
      <c r="G754" s="48">
        <v>237</v>
      </c>
      <c r="H754" s="42" t="s">
        <v>4752</v>
      </c>
      <c r="I754" s="42" t="s">
        <v>3847</v>
      </c>
      <c r="J754" s="42"/>
      <c r="K754" s="42" t="s">
        <v>211</v>
      </c>
      <c r="L754" s="42" t="s">
        <v>212</v>
      </c>
      <c r="M754" s="45">
        <v>0.03</v>
      </c>
      <c r="N754" s="17"/>
      <c r="O754" s="15"/>
      <c r="P754" s="23">
        <v>54.703900000080466</v>
      </c>
      <c r="Q754" s="24">
        <v>0</v>
      </c>
      <c r="R754" s="24">
        <v>0</v>
      </c>
      <c r="S754" s="41">
        <f t="shared" si="93"/>
        <v>54.703900000080466</v>
      </c>
      <c r="T754" s="26">
        <f t="shared" si="94"/>
        <v>0</v>
      </c>
      <c r="U754" s="45">
        <v>0</v>
      </c>
      <c r="V754" s="24">
        <v>0</v>
      </c>
      <c r="W754" s="27">
        <f t="shared" si="91"/>
        <v>0</v>
      </c>
      <c r="X754" s="24">
        <v>0</v>
      </c>
      <c r="Y754" s="17">
        <v>7.0000000000000007E-2</v>
      </c>
      <c r="Z754" s="152">
        <f t="shared" si="92"/>
        <v>0</v>
      </c>
      <c r="AA754" s="45">
        <v>0.21</v>
      </c>
      <c r="AB754" s="24">
        <f t="shared" si="95"/>
        <v>0</v>
      </c>
      <c r="AC754" s="15"/>
    </row>
    <row r="755" spans="1:29" x14ac:dyDescent="0.3">
      <c r="A755" s="14" t="s">
        <v>271</v>
      </c>
      <c r="B755" s="42" t="s">
        <v>206</v>
      </c>
      <c r="C755" s="42" t="s">
        <v>207</v>
      </c>
      <c r="D755" s="42" t="s">
        <v>208</v>
      </c>
      <c r="E755" s="60" t="s">
        <v>4751</v>
      </c>
      <c r="F755" s="60" t="s">
        <v>4603</v>
      </c>
      <c r="G755" s="48">
        <v>237</v>
      </c>
      <c r="H755" s="42" t="s">
        <v>4752</v>
      </c>
      <c r="I755" s="42" t="s">
        <v>3847</v>
      </c>
      <c r="J755" s="42"/>
      <c r="K755" s="42" t="s">
        <v>9</v>
      </c>
      <c r="L755" s="42" t="s">
        <v>212</v>
      </c>
      <c r="M755" s="45">
        <v>0.03</v>
      </c>
      <c r="N755" s="17"/>
      <c r="O755" s="15"/>
      <c r="P755" s="23">
        <v>221924.25000000047</v>
      </c>
      <c r="Q755" s="24">
        <v>0</v>
      </c>
      <c r="R755" s="24">
        <v>0</v>
      </c>
      <c r="S755" s="41">
        <f t="shared" si="93"/>
        <v>221924.25000000047</v>
      </c>
      <c r="T755" s="26">
        <f t="shared" si="94"/>
        <v>0</v>
      </c>
      <c r="U755" s="45">
        <v>0</v>
      </c>
      <c r="V755" s="24">
        <v>0</v>
      </c>
      <c r="W755" s="27">
        <f t="shared" si="91"/>
        <v>0</v>
      </c>
      <c r="X755" s="24">
        <v>0</v>
      </c>
      <c r="Y755" s="17">
        <v>7.0000000000000007E-2</v>
      </c>
      <c r="Z755" s="152">
        <f t="shared" si="92"/>
        <v>0</v>
      </c>
      <c r="AA755" s="45">
        <v>0.36</v>
      </c>
      <c r="AB755" s="24">
        <f t="shared" si="95"/>
        <v>0</v>
      </c>
      <c r="AC755" s="15"/>
    </row>
    <row r="756" spans="1:29" x14ac:dyDescent="0.3">
      <c r="A756" s="14" t="s">
        <v>271</v>
      </c>
      <c r="B756" s="42" t="s">
        <v>206</v>
      </c>
      <c r="C756" s="42" t="s">
        <v>207</v>
      </c>
      <c r="D756" s="42" t="s">
        <v>208</v>
      </c>
      <c r="E756" s="60" t="s">
        <v>2779</v>
      </c>
      <c r="F756" s="60" t="s">
        <v>4783</v>
      </c>
      <c r="G756" s="48">
        <v>237</v>
      </c>
      <c r="H756" s="42" t="s">
        <v>4752</v>
      </c>
      <c r="I756" s="42" t="s">
        <v>4570</v>
      </c>
      <c r="J756" s="42"/>
      <c r="K756" s="42" t="s">
        <v>9</v>
      </c>
      <c r="L756" s="42" t="s">
        <v>212</v>
      </c>
      <c r="M756" s="45">
        <v>0.03</v>
      </c>
      <c r="N756" s="17"/>
      <c r="O756" s="15"/>
      <c r="P756" s="23">
        <v>17151.064000000013</v>
      </c>
      <c r="Q756" s="24">
        <v>0</v>
      </c>
      <c r="R756" s="24">
        <v>0</v>
      </c>
      <c r="S756" s="41">
        <f t="shared" si="93"/>
        <v>17151.064000000013</v>
      </c>
      <c r="T756" s="26">
        <f t="shared" si="94"/>
        <v>0</v>
      </c>
      <c r="U756" s="45">
        <v>0</v>
      </c>
      <c r="V756" s="24">
        <v>0</v>
      </c>
      <c r="W756" s="27">
        <f t="shared" si="91"/>
        <v>0</v>
      </c>
      <c r="X756" s="24">
        <v>0</v>
      </c>
      <c r="Y756" s="17">
        <v>7.0000000000000007E-2</v>
      </c>
      <c r="Z756" s="152">
        <f t="shared" si="92"/>
        <v>0</v>
      </c>
      <c r="AA756" s="45">
        <v>0.4</v>
      </c>
      <c r="AB756" s="24">
        <f t="shared" si="95"/>
        <v>0</v>
      </c>
      <c r="AC756" s="15"/>
    </row>
    <row r="757" spans="1:29" x14ac:dyDescent="0.3">
      <c r="A757" s="14" t="s">
        <v>271</v>
      </c>
      <c r="B757" s="42" t="s">
        <v>206</v>
      </c>
      <c r="C757" s="42" t="s">
        <v>1653</v>
      </c>
      <c r="D757" s="42" t="s">
        <v>4754</v>
      </c>
      <c r="E757" s="60" t="s">
        <v>4585</v>
      </c>
      <c r="F757" s="60" t="s">
        <v>4585</v>
      </c>
      <c r="G757" s="48">
        <v>237</v>
      </c>
      <c r="H757" s="42" t="s">
        <v>4752</v>
      </c>
      <c r="I757" s="42" t="s">
        <v>4584</v>
      </c>
      <c r="J757" s="42"/>
      <c r="K757" s="42" t="s">
        <v>9</v>
      </c>
      <c r="L757" s="42" t="s">
        <v>212</v>
      </c>
      <c r="M757" s="45">
        <v>0.12429999999999999</v>
      </c>
      <c r="N757" s="17"/>
      <c r="O757" s="15"/>
      <c r="P757" s="23">
        <v>-153162.35249998898</v>
      </c>
      <c r="Q757" s="24">
        <v>0</v>
      </c>
      <c r="R757" s="24">
        <v>0</v>
      </c>
      <c r="S757" s="41">
        <f t="shared" si="93"/>
        <v>-153162.35249998898</v>
      </c>
      <c r="T757" s="26">
        <f t="shared" si="94"/>
        <v>0</v>
      </c>
      <c r="U757" s="45">
        <v>0</v>
      </c>
      <c r="V757" s="24">
        <v>0</v>
      </c>
      <c r="W757" s="27">
        <f t="shared" si="91"/>
        <v>0</v>
      </c>
      <c r="X757" s="24">
        <v>0</v>
      </c>
      <c r="Y757" s="17">
        <v>7.0000000000000007E-2</v>
      </c>
      <c r="Z757" s="152">
        <f t="shared" si="92"/>
        <v>0</v>
      </c>
      <c r="AA757" s="45">
        <v>0.41</v>
      </c>
      <c r="AB757" s="24">
        <f t="shared" si="95"/>
        <v>0</v>
      </c>
      <c r="AC757" s="15"/>
    </row>
    <row r="758" spans="1:29" x14ac:dyDescent="0.3">
      <c r="A758" s="14" t="s">
        <v>271</v>
      </c>
      <c r="B758" s="42" t="s">
        <v>206</v>
      </c>
      <c r="C758" s="42" t="s">
        <v>1653</v>
      </c>
      <c r="D758" s="42" t="s">
        <v>4754</v>
      </c>
      <c r="E758" s="60" t="s">
        <v>4585</v>
      </c>
      <c r="F758" s="60" t="s">
        <v>4784</v>
      </c>
      <c r="G758" s="48">
        <v>237</v>
      </c>
      <c r="H758" s="42" t="s">
        <v>4752</v>
      </c>
      <c r="I758" s="42" t="s">
        <v>4584</v>
      </c>
      <c r="J758" s="42"/>
      <c r="K758" s="42" t="s">
        <v>211</v>
      </c>
      <c r="L758" s="42" t="s">
        <v>212</v>
      </c>
      <c r="M758" s="45">
        <v>0.13239999999999999</v>
      </c>
      <c r="N758" s="17"/>
      <c r="O758" s="15"/>
      <c r="P758" s="23">
        <v>1389.59</v>
      </c>
      <c r="Q758" s="24">
        <v>0</v>
      </c>
      <c r="R758" s="24">
        <v>0</v>
      </c>
      <c r="S758" s="41">
        <f t="shared" si="93"/>
        <v>1389.59</v>
      </c>
      <c r="T758" s="26">
        <f t="shared" si="94"/>
        <v>0</v>
      </c>
      <c r="U758" s="45">
        <v>0</v>
      </c>
      <c r="V758" s="24">
        <v>0</v>
      </c>
      <c r="W758" s="27">
        <f t="shared" si="91"/>
        <v>0</v>
      </c>
      <c r="X758" s="24">
        <v>0</v>
      </c>
      <c r="Y758" s="17">
        <v>7.0000000000000007E-2</v>
      </c>
      <c r="Z758" s="152">
        <f t="shared" si="92"/>
        <v>0</v>
      </c>
      <c r="AA758" s="45">
        <v>0.44</v>
      </c>
      <c r="AB758" s="24">
        <f t="shared" si="95"/>
        <v>0</v>
      </c>
      <c r="AC758" s="15"/>
    </row>
    <row r="759" spans="1:29" x14ac:dyDescent="0.3">
      <c r="A759" s="14" t="s">
        <v>271</v>
      </c>
      <c r="B759" s="42" t="s">
        <v>206</v>
      </c>
      <c r="C759" s="42" t="s">
        <v>1653</v>
      </c>
      <c r="D759" s="42" t="s">
        <v>4754</v>
      </c>
      <c r="E759" s="60" t="s">
        <v>4585</v>
      </c>
      <c r="F759" s="60" t="s">
        <v>4784</v>
      </c>
      <c r="G759" s="48">
        <v>237</v>
      </c>
      <c r="H759" s="42" t="s">
        <v>4752</v>
      </c>
      <c r="I759" s="42" t="s">
        <v>4584</v>
      </c>
      <c r="J759" s="42"/>
      <c r="K759" s="42" t="s">
        <v>211</v>
      </c>
      <c r="L759" s="42" t="s">
        <v>2824</v>
      </c>
      <c r="M759" s="45">
        <v>8.4199999999999997E-2</v>
      </c>
      <c r="N759" s="17"/>
      <c r="O759" s="15"/>
      <c r="P759" s="23">
        <v>762.59000000008382</v>
      </c>
      <c r="Q759" s="24">
        <v>0</v>
      </c>
      <c r="R759" s="24">
        <v>0</v>
      </c>
      <c r="S759" s="41">
        <f t="shared" si="93"/>
        <v>762.59000000008382</v>
      </c>
      <c r="T759" s="26">
        <f t="shared" si="94"/>
        <v>0</v>
      </c>
      <c r="U759" s="45">
        <v>0</v>
      </c>
      <c r="V759" s="24">
        <v>0</v>
      </c>
      <c r="W759" s="27">
        <f t="shared" si="91"/>
        <v>0</v>
      </c>
      <c r="X759" s="24">
        <v>0</v>
      </c>
      <c r="Y759" s="17">
        <v>7.0000000000000007E-2</v>
      </c>
      <c r="Z759" s="152">
        <f t="shared" si="92"/>
        <v>0</v>
      </c>
      <c r="AA759" s="78">
        <v>0</v>
      </c>
      <c r="AB759" s="24">
        <f t="shared" si="95"/>
        <v>0</v>
      </c>
      <c r="AC759" s="15"/>
    </row>
    <row r="760" spans="1:29" x14ac:dyDescent="0.3">
      <c r="A760" s="14" t="s">
        <v>271</v>
      </c>
      <c r="B760" s="42" t="s">
        <v>206</v>
      </c>
      <c r="C760" s="42" t="s">
        <v>1653</v>
      </c>
      <c r="D760" s="42" t="s">
        <v>4754</v>
      </c>
      <c r="E760" s="60" t="s">
        <v>4585</v>
      </c>
      <c r="F760" s="60" t="s">
        <v>4784</v>
      </c>
      <c r="G760" s="48">
        <v>237</v>
      </c>
      <c r="H760" s="42" t="s">
        <v>4752</v>
      </c>
      <c r="I760" s="42" t="s">
        <v>4584</v>
      </c>
      <c r="J760" s="42"/>
      <c r="K760" s="42" t="s">
        <v>9</v>
      </c>
      <c r="L760" s="42" t="s">
        <v>212</v>
      </c>
      <c r="M760" s="45">
        <v>0.1923</v>
      </c>
      <c r="N760" s="17"/>
      <c r="O760" s="15"/>
      <c r="P760" s="23">
        <v>179.26829999964684</v>
      </c>
      <c r="Q760" s="24">
        <v>0</v>
      </c>
      <c r="R760" s="24">
        <v>0</v>
      </c>
      <c r="S760" s="41">
        <f t="shared" si="93"/>
        <v>179.26829999964684</v>
      </c>
      <c r="T760" s="26">
        <f t="shared" si="94"/>
        <v>0</v>
      </c>
      <c r="U760" s="45">
        <v>0</v>
      </c>
      <c r="V760" s="24">
        <v>0</v>
      </c>
      <c r="W760" s="27">
        <f t="shared" si="91"/>
        <v>0</v>
      </c>
      <c r="X760" s="24">
        <v>0</v>
      </c>
      <c r="Y760" s="17">
        <v>7.0000000000000007E-2</v>
      </c>
      <c r="Z760" s="152">
        <f t="shared" si="92"/>
        <v>0</v>
      </c>
      <c r="AA760" s="45">
        <v>0.41</v>
      </c>
      <c r="AB760" s="24">
        <f t="shared" si="95"/>
        <v>0</v>
      </c>
      <c r="AC760" s="15"/>
    </row>
    <row r="761" spans="1:29" x14ac:dyDescent="0.3">
      <c r="A761" s="14" t="s">
        <v>271</v>
      </c>
      <c r="B761" s="42" t="s">
        <v>206</v>
      </c>
      <c r="C761" s="42" t="s">
        <v>1653</v>
      </c>
      <c r="D761" s="42" t="s">
        <v>3386</v>
      </c>
      <c r="E761" s="60" t="s">
        <v>4785</v>
      </c>
      <c r="F761" s="60" t="s">
        <v>4785</v>
      </c>
      <c r="G761" s="48">
        <v>237</v>
      </c>
      <c r="H761" s="42" t="s">
        <v>4752</v>
      </c>
      <c r="I761" s="42" t="s">
        <v>1674</v>
      </c>
      <c r="J761" s="42"/>
      <c r="K761" s="42" t="s">
        <v>211</v>
      </c>
      <c r="L761" s="42" t="s">
        <v>212</v>
      </c>
      <c r="M761" s="45">
        <v>0.03</v>
      </c>
      <c r="N761" s="17"/>
      <c r="O761" s="15"/>
      <c r="P761" s="23">
        <v>-6.8699999999043939</v>
      </c>
      <c r="Q761" s="24">
        <v>0</v>
      </c>
      <c r="R761" s="24">
        <v>0</v>
      </c>
      <c r="S761" s="41">
        <f t="shared" si="93"/>
        <v>-6.8699999999043939</v>
      </c>
      <c r="T761" s="26">
        <f t="shared" si="94"/>
        <v>0</v>
      </c>
      <c r="U761" s="45">
        <v>0</v>
      </c>
      <c r="V761" s="24">
        <v>0</v>
      </c>
      <c r="W761" s="27">
        <f t="shared" si="91"/>
        <v>0</v>
      </c>
      <c r="X761" s="24">
        <v>0</v>
      </c>
      <c r="Y761" s="17">
        <v>7.0000000000000007E-2</v>
      </c>
      <c r="Z761" s="152">
        <f t="shared" si="92"/>
        <v>0</v>
      </c>
      <c r="AA761" s="45">
        <v>0</v>
      </c>
      <c r="AB761" s="24">
        <f t="shared" si="95"/>
        <v>0</v>
      </c>
      <c r="AC761" s="15"/>
    </row>
    <row r="762" spans="1:29" x14ac:dyDescent="0.3">
      <c r="A762" s="14" t="s">
        <v>271</v>
      </c>
      <c r="B762" s="42" t="s">
        <v>206</v>
      </c>
      <c r="C762" s="42" t="s">
        <v>1653</v>
      </c>
      <c r="D762" s="42" t="s">
        <v>1893</v>
      </c>
      <c r="E762" s="60" t="s">
        <v>3159</v>
      </c>
      <c r="F762" s="60" t="s">
        <v>3159</v>
      </c>
      <c r="G762" s="48">
        <v>237</v>
      </c>
      <c r="H762" s="42" t="s">
        <v>4752</v>
      </c>
      <c r="I762" s="42" t="s">
        <v>3807</v>
      </c>
      <c r="J762" s="42"/>
      <c r="K762" s="42" t="s">
        <v>211</v>
      </c>
      <c r="L762" s="42" t="s">
        <v>212</v>
      </c>
      <c r="M762" s="45">
        <v>0.01</v>
      </c>
      <c r="N762" s="17"/>
      <c r="O762" s="15"/>
      <c r="P762" s="23">
        <v>117.11649999895599</v>
      </c>
      <c r="Q762" s="24">
        <v>0</v>
      </c>
      <c r="R762" s="24">
        <v>0</v>
      </c>
      <c r="S762" s="41">
        <f t="shared" si="93"/>
        <v>117.11649999895599</v>
      </c>
      <c r="T762" s="26">
        <f t="shared" si="94"/>
        <v>0</v>
      </c>
      <c r="U762" s="45">
        <v>0</v>
      </c>
      <c r="V762" s="24">
        <v>0</v>
      </c>
      <c r="W762" s="27">
        <f t="shared" si="91"/>
        <v>0</v>
      </c>
      <c r="X762" s="24">
        <v>0</v>
      </c>
      <c r="Y762" s="17">
        <v>7.0000000000000007E-2</v>
      </c>
      <c r="Z762" s="152">
        <f t="shared" si="92"/>
        <v>0</v>
      </c>
      <c r="AA762" s="45">
        <v>0.19</v>
      </c>
      <c r="AB762" s="24">
        <f t="shared" si="95"/>
        <v>0</v>
      </c>
      <c r="AC762" s="15"/>
    </row>
    <row r="763" spans="1:29" x14ac:dyDescent="0.3">
      <c r="A763" s="14" t="s">
        <v>271</v>
      </c>
      <c r="B763" s="42" t="s">
        <v>206</v>
      </c>
      <c r="C763" s="42" t="s">
        <v>1653</v>
      </c>
      <c r="D763" s="42" t="s">
        <v>1893</v>
      </c>
      <c r="E763" s="60" t="s">
        <v>3159</v>
      </c>
      <c r="F763" s="60" t="s">
        <v>3159</v>
      </c>
      <c r="G763" s="48">
        <v>237</v>
      </c>
      <c r="H763" s="42" t="s">
        <v>4752</v>
      </c>
      <c r="I763" s="42" t="s">
        <v>3807</v>
      </c>
      <c r="J763" s="42"/>
      <c r="K763" s="42" t="s">
        <v>9</v>
      </c>
      <c r="L763" s="42" t="s">
        <v>212</v>
      </c>
      <c r="M763" s="45">
        <v>0.01</v>
      </c>
      <c r="N763" s="17"/>
      <c r="O763" s="15"/>
      <c r="P763" s="23">
        <v>-416780.24500000244</v>
      </c>
      <c r="Q763" s="24">
        <v>0</v>
      </c>
      <c r="R763" s="24">
        <v>0</v>
      </c>
      <c r="S763" s="41">
        <f t="shared" si="93"/>
        <v>-416780.24500000244</v>
      </c>
      <c r="T763" s="26">
        <f t="shared" si="94"/>
        <v>0</v>
      </c>
      <c r="U763" s="45">
        <v>0</v>
      </c>
      <c r="V763" s="24">
        <v>0</v>
      </c>
      <c r="W763" s="27">
        <f t="shared" si="91"/>
        <v>0</v>
      </c>
      <c r="X763" s="24">
        <v>0</v>
      </c>
      <c r="Y763" s="17">
        <v>7.0000000000000007E-2</v>
      </c>
      <c r="Z763" s="152">
        <f t="shared" si="92"/>
        <v>0</v>
      </c>
      <c r="AA763" s="45">
        <v>0.35</v>
      </c>
      <c r="AB763" s="24">
        <f t="shared" si="95"/>
        <v>0</v>
      </c>
      <c r="AC763" s="15"/>
    </row>
    <row r="764" spans="1:29" x14ac:dyDescent="0.3">
      <c r="A764" s="14" t="s">
        <v>271</v>
      </c>
      <c r="B764" s="42" t="s">
        <v>206</v>
      </c>
      <c r="C764" s="42" t="s">
        <v>207</v>
      </c>
      <c r="D764" s="42" t="s">
        <v>208</v>
      </c>
      <c r="E764" s="60" t="s">
        <v>4786</v>
      </c>
      <c r="F764" s="60" t="s">
        <v>4787</v>
      </c>
      <c r="G764" s="48">
        <v>237</v>
      </c>
      <c r="H764" s="42" t="s">
        <v>4752</v>
      </c>
      <c r="I764" s="42" t="s">
        <v>4786</v>
      </c>
      <c r="J764" s="42"/>
      <c r="K764" s="42" t="s">
        <v>9</v>
      </c>
      <c r="L764" s="42" t="s">
        <v>212</v>
      </c>
      <c r="M764" s="45">
        <v>0.04</v>
      </c>
      <c r="N764" s="17"/>
      <c r="O764" s="15"/>
      <c r="P764" s="23">
        <v>-0.57999999999447027</v>
      </c>
      <c r="Q764" s="24">
        <v>0</v>
      </c>
      <c r="R764" s="24">
        <v>0</v>
      </c>
      <c r="S764" s="41">
        <f t="shared" si="93"/>
        <v>-0.57999999999447027</v>
      </c>
      <c r="T764" s="26">
        <f t="shared" si="94"/>
        <v>0</v>
      </c>
      <c r="U764" s="45">
        <v>0</v>
      </c>
      <c r="V764" s="24">
        <v>0</v>
      </c>
      <c r="W764" s="27">
        <f t="shared" si="91"/>
        <v>0</v>
      </c>
      <c r="X764" s="24">
        <v>0</v>
      </c>
      <c r="Y764" s="17">
        <v>7.0000000000000007E-2</v>
      </c>
      <c r="Z764" s="152">
        <f t="shared" si="92"/>
        <v>0</v>
      </c>
      <c r="AA764" s="45">
        <v>0</v>
      </c>
      <c r="AB764" s="24">
        <f t="shared" si="95"/>
        <v>0</v>
      </c>
      <c r="AC764" s="15"/>
    </row>
    <row r="765" spans="1:29" x14ac:dyDescent="0.3">
      <c r="A765" s="14" t="s">
        <v>271</v>
      </c>
      <c r="B765" s="42" t="s">
        <v>206</v>
      </c>
      <c r="C765" s="42" t="s">
        <v>1653</v>
      </c>
      <c r="D765" s="42" t="s">
        <v>4754</v>
      </c>
      <c r="E765" s="60" t="s">
        <v>4788</v>
      </c>
      <c r="F765" s="60" t="s">
        <v>4788</v>
      </c>
      <c r="G765" s="48">
        <v>237</v>
      </c>
      <c r="H765" s="42" t="s">
        <v>4752</v>
      </c>
      <c r="I765" s="42" t="s">
        <v>4527</v>
      </c>
      <c r="J765" s="42"/>
      <c r="K765" s="42" t="s">
        <v>9</v>
      </c>
      <c r="L765" s="42" t="s">
        <v>212</v>
      </c>
      <c r="M765" s="45">
        <v>0.04</v>
      </c>
      <c r="N765" s="17"/>
      <c r="O765" s="15"/>
      <c r="P765" s="23">
        <v>186613.16</v>
      </c>
      <c r="Q765" s="24">
        <v>0</v>
      </c>
      <c r="R765" s="24">
        <v>0</v>
      </c>
      <c r="S765" s="41">
        <f t="shared" si="93"/>
        <v>186613.16</v>
      </c>
      <c r="T765" s="26">
        <f t="shared" si="94"/>
        <v>0</v>
      </c>
      <c r="U765" s="45">
        <v>0</v>
      </c>
      <c r="V765" s="24">
        <v>0</v>
      </c>
      <c r="W765" s="27">
        <f t="shared" si="91"/>
        <v>0</v>
      </c>
      <c r="X765" s="24">
        <v>0</v>
      </c>
      <c r="Y765" s="17">
        <v>7.0000000000000007E-2</v>
      </c>
      <c r="Z765" s="152">
        <f t="shared" si="92"/>
        <v>0</v>
      </c>
      <c r="AA765" s="45">
        <v>0.32</v>
      </c>
      <c r="AB765" s="24">
        <f t="shared" si="95"/>
        <v>0</v>
      </c>
      <c r="AC765" s="15"/>
    </row>
    <row r="766" spans="1:29" x14ac:dyDescent="0.3">
      <c r="A766" s="14" t="s">
        <v>271</v>
      </c>
      <c r="B766" s="42" t="s">
        <v>206</v>
      </c>
      <c r="C766" s="42" t="s">
        <v>1653</v>
      </c>
      <c r="D766" s="42" t="s">
        <v>4754</v>
      </c>
      <c r="E766" s="60" t="s">
        <v>3066</v>
      </c>
      <c r="F766" s="60" t="s">
        <v>4789</v>
      </c>
      <c r="G766" s="48">
        <v>237</v>
      </c>
      <c r="H766" s="42" t="s">
        <v>4752</v>
      </c>
      <c r="I766" s="42" t="s">
        <v>3067</v>
      </c>
      <c r="J766" s="42"/>
      <c r="K766" s="42" t="s">
        <v>211</v>
      </c>
      <c r="L766" s="42" t="s">
        <v>212</v>
      </c>
      <c r="M766" s="45">
        <v>0.05</v>
      </c>
      <c r="N766" s="17"/>
      <c r="O766" s="15"/>
      <c r="P766" s="23">
        <v>5117.699700000172</v>
      </c>
      <c r="Q766" s="24">
        <v>0</v>
      </c>
      <c r="R766" s="24">
        <v>0</v>
      </c>
      <c r="S766" s="41">
        <f t="shared" si="93"/>
        <v>5117.699700000172</v>
      </c>
      <c r="T766" s="26">
        <f t="shared" si="94"/>
        <v>0</v>
      </c>
      <c r="U766" s="45">
        <v>0</v>
      </c>
      <c r="V766" s="24">
        <v>0</v>
      </c>
      <c r="W766" s="27">
        <f t="shared" si="91"/>
        <v>0</v>
      </c>
      <c r="X766" s="24">
        <v>0</v>
      </c>
      <c r="Y766" s="17">
        <v>7.0000000000000007E-2</v>
      </c>
      <c r="Z766" s="152">
        <f t="shared" si="92"/>
        <v>0</v>
      </c>
      <c r="AA766" s="45">
        <v>7.0000000000000007E-2</v>
      </c>
      <c r="AB766" s="24">
        <f t="shared" si="95"/>
        <v>0</v>
      </c>
      <c r="AC766" s="15"/>
    </row>
    <row r="767" spans="1:29" x14ac:dyDescent="0.3">
      <c r="A767" s="14" t="s">
        <v>271</v>
      </c>
      <c r="B767" s="42" t="s">
        <v>206</v>
      </c>
      <c r="C767" s="42" t="s">
        <v>1653</v>
      </c>
      <c r="D767" s="42" t="s">
        <v>4754</v>
      </c>
      <c r="E767" s="60" t="s">
        <v>247</v>
      </c>
      <c r="F767" s="60" t="s">
        <v>4790</v>
      </c>
      <c r="G767" s="48">
        <v>237</v>
      </c>
      <c r="H767" s="42" t="s">
        <v>4752</v>
      </c>
      <c r="I767" s="42" t="s">
        <v>3256</v>
      </c>
      <c r="J767" s="42"/>
      <c r="K767" s="42" t="s">
        <v>211</v>
      </c>
      <c r="L767" s="42" t="s">
        <v>212</v>
      </c>
      <c r="M767" s="45">
        <v>6.3E-2</v>
      </c>
      <c r="N767" s="17"/>
      <c r="O767" s="15"/>
      <c r="P767" s="23">
        <v>159.85999999998603</v>
      </c>
      <c r="Q767" s="24">
        <v>0</v>
      </c>
      <c r="R767" s="24">
        <v>0</v>
      </c>
      <c r="S767" s="41">
        <f t="shared" si="93"/>
        <v>159.85999999998603</v>
      </c>
      <c r="T767" s="26">
        <f t="shared" si="94"/>
        <v>0</v>
      </c>
      <c r="U767" s="45">
        <v>0</v>
      </c>
      <c r="V767" s="24">
        <v>0</v>
      </c>
      <c r="W767" s="27">
        <f t="shared" si="91"/>
        <v>0</v>
      </c>
      <c r="X767" s="24">
        <v>0</v>
      </c>
      <c r="Y767" s="17">
        <v>7.0000000000000007E-2</v>
      </c>
      <c r="Z767" s="152">
        <f t="shared" si="92"/>
        <v>0</v>
      </c>
      <c r="AA767" s="45">
        <v>0.26</v>
      </c>
      <c r="AB767" s="24">
        <f t="shared" si="95"/>
        <v>0</v>
      </c>
      <c r="AC767" s="15"/>
    </row>
    <row r="768" spans="1:29" x14ac:dyDescent="0.3">
      <c r="A768" s="14" t="s">
        <v>271</v>
      </c>
      <c r="B768" s="42" t="s">
        <v>206</v>
      </c>
      <c r="C768" s="42" t="s">
        <v>1653</v>
      </c>
      <c r="D768" s="42" t="s">
        <v>4754</v>
      </c>
      <c r="E768" s="60" t="s">
        <v>4527</v>
      </c>
      <c r="F768" s="60" t="s">
        <v>4527</v>
      </c>
      <c r="G768" s="48">
        <v>237</v>
      </c>
      <c r="H768" s="42" t="s">
        <v>4752</v>
      </c>
      <c r="I768" s="42" t="s">
        <v>4791</v>
      </c>
      <c r="J768" s="42"/>
      <c r="K768" s="42" t="s">
        <v>9</v>
      </c>
      <c r="L768" s="42" t="s">
        <v>212</v>
      </c>
      <c r="M768" s="45">
        <v>0.04</v>
      </c>
      <c r="N768" s="17"/>
      <c r="O768" s="15"/>
      <c r="P768" s="23">
        <v>0</v>
      </c>
      <c r="Q768" s="24">
        <v>0</v>
      </c>
      <c r="R768" s="24">
        <v>0</v>
      </c>
      <c r="S768" s="41">
        <f t="shared" si="93"/>
        <v>0</v>
      </c>
      <c r="T768" s="26">
        <f t="shared" si="94"/>
        <v>0</v>
      </c>
      <c r="U768" s="45">
        <v>0</v>
      </c>
      <c r="V768" s="24">
        <v>0</v>
      </c>
      <c r="W768" s="27">
        <f t="shared" si="91"/>
        <v>0</v>
      </c>
      <c r="X768" s="24">
        <v>0</v>
      </c>
      <c r="Y768" s="17">
        <v>7.0000000000000007E-2</v>
      </c>
      <c r="Z768" s="152">
        <f t="shared" si="92"/>
        <v>0</v>
      </c>
      <c r="AA768" s="45">
        <v>0.32</v>
      </c>
      <c r="AB768" s="24">
        <f t="shared" si="95"/>
        <v>0</v>
      </c>
      <c r="AC768" s="15"/>
    </row>
    <row r="769" spans="1:29" x14ac:dyDescent="0.3">
      <c r="A769" s="14" t="s">
        <v>271</v>
      </c>
      <c r="B769" s="42" t="s">
        <v>206</v>
      </c>
      <c r="C769" s="42" t="s">
        <v>1653</v>
      </c>
      <c r="D769" s="42" t="s">
        <v>4754</v>
      </c>
      <c r="E769" s="60" t="s">
        <v>4788</v>
      </c>
      <c r="F769" s="60" t="s">
        <v>4788</v>
      </c>
      <c r="G769" s="48">
        <v>237</v>
      </c>
      <c r="H769" s="42" t="s">
        <v>4752</v>
      </c>
      <c r="I769" s="42" t="s">
        <v>4527</v>
      </c>
      <c r="J769" s="42"/>
      <c r="K769" s="42" t="s">
        <v>9</v>
      </c>
      <c r="L769" s="42" t="s">
        <v>212</v>
      </c>
      <c r="M769" s="45">
        <v>3.9E-2</v>
      </c>
      <c r="N769" s="17"/>
      <c r="O769" s="15"/>
      <c r="P769" s="23">
        <v>-220409.85400000005</v>
      </c>
      <c r="Q769" s="24">
        <v>0</v>
      </c>
      <c r="R769" s="24">
        <v>0</v>
      </c>
      <c r="S769" s="41">
        <f t="shared" si="93"/>
        <v>-220409.85400000005</v>
      </c>
      <c r="T769" s="26">
        <f t="shared" si="94"/>
        <v>0</v>
      </c>
      <c r="U769" s="45">
        <v>0</v>
      </c>
      <c r="V769" s="24">
        <v>0</v>
      </c>
      <c r="W769" s="27">
        <f t="shared" si="91"/>
        <v>0</v>
      </c>
      <c r="X769" s="24">
        <v>0</v>
      </c>
      <c r="Y769" s="17">
        <v>7.0000000000000007E-2</v>
      </c>
      <c r="Z769" s="152">
        <f t="shared" si="92"/>
        <v>0</v>
      </c>
      <c r="AA769" s="45">
        <v>0.3</v>
      </c>
      <c r="AB769" s="24">
        <f t="shared" si="95"/>
        <v>0</v>
      </c>
      <c r="AC769" s="15"/>
    </row>
    <row r="770" spans="1:29" x14ac:dyDescent="0.3">
      <c r="A770" s="14" t="s">
        <v>271</v>
      </c>
      <c r="B770" s="42" t="s">
        <v>206</v>
      </c>
      <c r="C770" s="42" t="s">
        <v>1653</v>
      </c>
      <c r="D770" s="42" t="s">
        <v>3386</v>
      </c>
      <c r="E770" s="60" t="s">
        <v>4498</v>
      </c>
      <c r="F770" s="60" t="s">
        <v>4498</v>
      </c>
      <c r="G770" s="48">
        <v>237</v>
      </c>
      <c r="H770" s="42" t="s">
        <v>4752</v>
      </c>
      <c r="I770" s="42" t="s">
        <v>4498</v>
      </c>
      <c r="J770" s="42"/>
      <c r="K770" s="42" t="s">
        <v>211</v>
      </c>
      <c r="L770" s="42" t="s">
        <v>212</v>
      </c>
      <c r="M770" s="45">
        <v>0.1</v>
      </c>
      <c r="N770" s="17"/>
      <c r="O770" s="15"/>
      <c r="P770" s="23">
        <v>91665.279999999795</v>
      </c>
      <c r="Q770" s="24">
        <v>0</v>
      </c>
      <c r="R770" s="24">
        <v>0</v>
      </c>
      <c r="S770" s="41">
        <f t="shared" si="93"/>
        <v>91665.279999999795</v>
      </c>
      <c r="T770" s="26">
        <f t="shared" si="94"/>
        <v>0</v>
      </c>
      <c r="U770" s="45">
        <v>0</v>
      </c>
      <c r="V770" s="24">
        <v>0</v>
      </c>
      <c r="W770" s="27">
        <f t="shared" si="91"/>
        <v>0</v>
      </c>
      <c r="X770" s="24">
        <v>0</v>
      </c>
      <c r="Y770" s="17">
        <v>7.0000000000000007E-2</v>
      </c>
      <c r="Z770" s="152">
        <f t="shared" si="92"/>
        <v>0</v>
      </c>
      <c r="AA770" s="45">
        <v>0.22500000000000001</v>
      </c>
      <c r="AB770" s="24">
        <f t="shared" si="95"/>
        <v>0</v>
      </c>
      <c r="AC770" s="15"/>
    </row>
    <row r="771" spans="1:29" x14ac:dyDescent="0.3">
      <c r="A771" s="14" t="s">
        <v>271</v>
      </c>
      <c r="B771" s="42" t="s">
        <v>206</v>
      </c>
      <c r="C771" s="42" t="s">
        <v>1653</v>
      </c>
      <c r="D771" s="42" t="s">
        <v>1893</v>
      </c>
      <c r="E771" s="60" t="s">
        <v>3064</v>
      </c>
      <c r="F771" s="60" t="s">
        <v>3064</v>
      </c>
      <c r="G771" s="48">
        <v>237</v>
      </c>
      <c r="H771" s="42" t="s">
        <v>4752</v>
      </c>
      <c r="I771" s="42" t="s">
        <v>3064</v>
      </c>
      <c r="J771" s="42"/>
      <c r="K771" s="42" t="s">
        <v>211</v>
      </c>
      <c r="L771" s="42" t="s">
        <v>212</v>
      </c>
      <c r="M771" s="45">
        <v>3.5000000000000003E-2</v>
      </c>
      <c r="N771" s="17"/>
      <c r="O771" s="15"/>
      <c r="P771" s="23">
        <v>566.4712000003783</v>
      </c>
      <c r="Q771" s="24">
        <v>0</v>
      </c>
      <c r="R771" s="24">
        <v>0</v>
      </c>
      <c r="S771" s="41">
        <f t="shared" si="93"/>
        <v>566.4712000003783</v>
      </c>
      <c r="T771" s="26">
        <f t="shared" si="94"/>
        <v>0</v>
      </c>
      <c r="U771" s="45">
        <v>0</v>
      </c>
      <c r="V771" s="24">
        <v>0</v>
      </c>
      <c r="W771" s="27">
        <f t="shared" si="91"/>
        <v>0</v>
      </c>
      <c r="X771" s="24">
        <v>0</v>
      </c>
      <c r="Y771" s="17">
        <v>7.0000000000000007E-2</v>
      </c>
      <c r="Z771" s="152">
        <f t="shared" si="92"/>
        <v>0</v>
      </c>
      <c r="AA771" s="45">
        <v>0.19</v>
      </c>
      <c r="AB771" s="24">
        <f t="shared" si="95"/>
        <v>0</v>
      </c>
      <c r="AC771" s="15"/>
    </row>
    <row r="772" spans="1:29" x14ac:dyDescent="0.3">
      <c r="A772" s="14" t="s">
        <v>271</v>
      </c>
      <c r="B772" s="42" t="s">
        <v>206</v>
      </c>
      <c r="C772" s="42" t="s">
        <v>1653</v>
      </c>
      <c r="D772" s="42" t="s">
        <v>3408</v>
      </c>
      <c r="E772" s="60" t="s">
        <v>4792</v>
      </c>
      <c r="F772" s="60" t="s">
        <v>4792</v>
      </c>
      <c r="G772" s="48">
        <v>237</v>
      </c>
      <c r="H772" s="42" t="s">
        <v>4752</v>
      </c>
      <c r="I772" s="42" t="s">
        <v>4792</v>
      </c>
      <c r="J772" s="42"/>
      <c r="K772" s="42" t="s">
        <v>211</v>
      </c>
      <c r="L772" s="42" t="s">
        <v>337</v>
      </c>
      <c r="M772" s="45">
        <v>0</v>
      </c>
      <c r="N772" s="17"/>
      <c r="O772" s="15"/>
      <c r="P772" s="23">
        <v>-49552.037300000229</v>
      </c>
      <c r="Q772" s="24">
        <v>0</v>
      </c>
      <c r="R772" s="24">
        <v>0</v>
      </c>
      <c r="S772" s="41">
        <f t="shared" si="93"/>
        <v>-49552.037300000229</v>
      </c>
      <c r="T772" s="26">
        <f t="shared" si="94"/>
        <v>0</v>
      </c>
      <c r="U772" s="45">
        <v>0</v>
      </c>
      <c r="V772" s="24">
        <v>0</v>
      </c>
      <c r="W772" s="27">
        <f t="shared" ref="W772:W835" si="96">IF(L772="返现",T772*M772,R772-T772)</f>
        <v>0</v>
      </c>
      <c r="X772" s="24">
        <v>0</v>
      </c>
      <c r="Y772" s="17">
        <v>7.0000000000000007E-2</v>
      </c>
      <c r="Z772" s="152">
        <f t="shared" ref="Z772:Z835" si="97">X772*Y772</f>
        <v>0</v>
      </c>
      <c r="AA772" s="45">
        <v>0.09</v>
      </c>
      <c r="AB772" s="24">
        <f t="shared" si="95"/>
        <v>0</v>
      </c>
      <c r="AC772" s="15"/>
    </row>
    <row r="773" spans="1:29" x14ac:dyDescent="0.3">
      <c r="A773" s="14" t="s">
        <v>271</v>
      </c>
      <c r="B773" s="42" t="s">
        <v>206</v>
      </c>
      <c r="C773" s="42" t="s">
        <v>3139</v>
      </c>
      <c r="D773" s="42" t="s">
        <v>4793</v>
      </c>
      <c r="E773" s="60" t="s">
        <v>4794</v>
      </c>
      <c r="F773" s="60" t="s">
        <v>4794</v>
      </c>
      <c r="G773" s="48">
        <v>237</v>
      </c>
      <c r="H773" s="42" t="s">
        <v>4752</v>
      </c>
      <c r="I773" s="42" t="s">
        <v>4795</v>
      </c>
      <c r="J773" s="42"/>
      <c r="K773" s="42" t="s">
        <v>9</v>
      </c>
      <c r="L773" s="42" t="s">
        <v>212</v>
      </c>
      <c r="M773" s="45">
        <v>0.05</v>
      </c>
      <c r="N773" s="17"/>
      <c r="O773" s="15"/>
      <c r="P773" s="23">
        <v>-18679.191999999999</v>
      </c>
      <c r="Q773" s="24">
        <v>0</v>
      </c>
      <c r="R773" s="24">
        <v>0</v>
      </c>
      <c r="S773" s="41">
        <f t="shared" ref="S773:S836" si="98">P773+Q773-R773</f>
        <v>-18679.191999999999</v>
      </c>
      <c r="T773" s="26">
        <f t="shared" ref="T773:T836" si="99">IF(L773="折扣",R773/(1+AA773)*M773,IF(L773="返现",R773/(1+AA773),R773/(1+M773+AA773)))</f>
        <v>0</v>
      </c>
      <c r="U773" s="45">
        <v>0</v>
      </c>
      <c r="V773" s="24">
        <v>0</v>
      </c>
      <c r="W773" s="27">
        <f t="shared" si="96"/>
        <v>0</v>
      </c>
      <c r="X773" s="24">
        <v>0</v>
      </c>
      <c r="Y773" s="17">
        <v>7.0000000000000007E-2</v>
      </c>
      <c r="Z773" s="152">
        <f t="shared" si="97"/>
        <v>0</v>
      </c>
      <c r="AA773" s="45">
        <v>0.4</v>
      </c>
      <c r="AB773" s="24">
        <f t="shared" si="95"/>
        <v>0</v>
      </c>
      <c r="AC773" s="15"/>
    </row>
    <row r="774" spans="1:29" x14ac:dyDescent="0.3">
      <c r="A774" s="14" t="s">
        <v>271</v>
      </c>
      <c r="B774" s="42" t="s">
        <v>206</v>
      </c>
      <c r="C774" s="42" t="s">
        <v>1653</v>
      </c>
      <c r="D774" s="42" t="s">
        <v>4754</v>
      </c>
      <c r="E774" s="60" t="s">
        <v>4796</v>
      </c>
      <c r="F774" s="60" t="s">
        <v>4797</v>
      </c>
      <c r="G774" s="48">
        <v>237</v>
      </c>
      <c r="H774" s="42" t="s">
        <v>4752</v>
      </c>
      <c r="I774" s="42" t="s">
        <v>4798</v>
      </c>
      <c r="J774" s="42"/>
      <c r="K774" s="42" t="s">
        <v>211</v>
      </c>
      <c r="L774" s="42" t="s">
        <v>212</v>
      </c>
      <c r="M774" s="45">
        <v>0.11070000000000001</v>
      </c>
      <c r="N774" s="17"/>
      <c r="O774" s="15"/>
      <c r="P774" s="23">
        <v>0</v>
      </c>
      <c r="Q774" s="24">
        <v>0</v>
      </c>
      <c r="R774" s="24">
        <v>0</v>
      </c>
      <c r="S774" s="41">
        <f t="shared" si="98"/>
        <v>0</v>
      </c>
      <c r="T774" s="26">
        <f t="shared" si="99"/>
        <v>0</v>
      </c>
      <c r="U774" s="45">
        <v>0</v>
      </c>
      <c r="V774" s="24">
        <v>0</v>
      </c>
      <c r="W774" s="27">
        <f t="shared" si="96"/>
        <v>0</v>
      </c>
      <c r="X774" s="24">
        <v>0</v>
      </c>
      <c r="Y774" s="17">
        <v>7.0000000000000007E-2</v>
      </c>
      <c r="Z774" s="152">
        <f t="shared" si="97"/>
        <v>0</v>
      </c>
      <c r="AA774" s="45">
        <v>0</v>
      </c>
      <c r="AB774" s="24">
        <f t="shared" si="95"/>
        <v>0</v>
      </c>
      <c r="AC774" s="15"/>
    </row>
    <row r="775" spans="1:29" x14ac:dyDescent="0.3">
      <c r="A775" s="14" t="s">
        <v>271</v>
      </c>
      <c r="B775" s="42" t="s">
        <v>206</v>
      </c>
      <c r="C775" s="42" t="s">
        <v>1653</v>
      </c>
      <c r="D775" s="42" t="s">
        <v>4754</v>
      </c>
      <c r="E775" s="60" t="s">
        <v>4796</v>
      </c>
      <c r="F775" s="60" t="s">
        <v>4797</v>
      </c>
      <c r="G775" s="48">
        <v>237</v>
      </c>
      <c r="H775" s="42" t="s">
        <v>4752</v>
      </c>
      <c r="I775" s="42" t="s">
        <v>4799</v>
      </c>
      <c r="J775" s="42"/>
      <c r="K775" s="42" t="s">
        <v>211</v>
      </c>
      <c r="L775" s="42" t="s">
        <v>212</v>
      </c>
      <c r="M775" s="45">
        <v>0.11070000000000001</v>
      </c>
      <c r="N775" s="17"/>
      <c r="O775" s="15"/>
      <c r="P775" s="23">
        <v>-11.879999999975553</v>
      </c>
      <c r="Q775" s="24">
        <v>0</v>
      </c>
      <c r="R775" s="24">
        <v>0</v>
      </c>
      <c r="S775" s="41">
        <f t="shared" si="98"/>
        <v>-11.879999999975553</v>
      </c>
      <c r="T775" s="26">
        <f t="shared" si="99"/>
        <v>0</v>
      </c>
      <c r="U775" s="45">
        <v>0</v>
      </c>
      <c r="V775" s="24">
        <v>0</v>
      </c>
      <c r="W775" s="27">
        <f t="shared" si="96"/>
        <v>0</v>
      </c>
      <c r="X775" s="24">
        <v>0</v>
      </c>
      <c r="Y775" s="17">
        <v>7.0000000000000007E-2</v>
      </c>
      <c r="Z775" s="152">
        <f t="shared" si="97"/>
        <v>0</v>
      </c>
      <c r="AA775" s="45">
        <v>0</v>
      </c>
      <c r="AB775" s="24">
        <f t="shared" si="95"/>
        <v>0</v>
      </c>
      <c r="AC775" s="15"/>
    </row>
    <row r="776" spans="1:29" x14ac:dyDescent="0.3">
      <c r="A776" s="14" t="s">
        <v>271</v>
      </c>
      <c r="B776" s="42" t="s">
        <v>206</v>
      </c>
      <c r="C776" s="42" t="s">
        <v>1653</v>
      </c>
      <c r="D776" s="42" t="s">
        <v>4754</v>
      </c>
      <c r="E776" s="60" t="s">
        <v>4796</v>
      </c>
      <c r="F776" s="60" t="s">
        <v>4800</v>
      </c>
      <c r="G776" s="48">
        <v>237</v>
      </c>
      <c r="H776" s="42" t="s">
        <v>4752</v>
      </c>
      <c r="I776" s="42" t="s">
        <v>4801</v>
      </c>
      <c r="J776" s="42"/>
      <c r="K776" s="42" t="s">
        <v>211</v>
      </c>
      <c r="L776" s="42" t="s">
        <v>212</v>
      </c>
      <c r="M776" s="45">
        <v>0.11070000000000001</v>
      </c>
      <c r="N776" s="17"/>
      <c r="O776" s="15"/>
      <c r="P776" s="23">
        <v>-1.1900000000023283</v>
      </c>
      <c r="Q776" s="24">
        <v>0</v>
      </c>
      <c r="R776" s="24">
        <v>0</v>
      </c>
      <c r="S776" s="41">
        <f t="shared" si="98"/>
        <v>-1.1900000000023283</v>
      </c>
      <c r="T776" s="26">
        <f t="shared" si="99"/>
        <v>0</v>
      </c>
      <c r="U776" s="45">
        <v>0</v>
      </c>
      <c r="V776" s="24">
        <v>0</v>
      </c>
      <c r="W776" s="27">
        <f t="shared" si="96"/>
        <v>0</v>
      </c>
      <c r="X776" s="24">
        <v>0</v>
      </c>
      <c r="Y776" s="17">
        <v>7.0000000000000007E-2</v>
      </c>
      <c r="Z776" s="152">
        <f t="shared" si="97"/>
        <v>0</v>
      </c>
      <c r="AA776" s="45">
        <v>0</v>
      </c>
      <c r="AB776" s="24">
        <f t="shared" si="95"/>
        <v>0</v>
      </c>
      <c r="AC776" s="15"/>
    </row>
    <row r="777" spans="1:29" x14ac:dyDescent="0.3">
      <c r="A777" s="14" t="s">
        <v>271</v>
      </c>
      <c r="B777" s="42" t="s">
        <v>206</v>
      </c>
      <c r="C777" s="42" t="s">
        <v>1653</v>
      </c>
      <c r="D777" s="42" t="s">
        <v>4754</v>
      </c>
      <c r="E777" s="60" t="s">
        <v>4796</v>
      </c>
      <c r="F777" s="60" t="s">
        <v>4802</v>
      </c>
      <c r="G777" s="48">
        <v>237</v>
      </c>
      <c r="H777" s="42" t="s">
        <v>4752</v>
      </c>
      <c r="I777" s="42" t="s">
        <v>4803</v>
      </c>
      <c r="J777" s="42"/>
      <c r="K777" s="42" t="s">
        <v>9</v>
      </c>
      <c r="L777" s="42" t="s">
        <v>212</v>
      </c>
      <c r="M777" s="45">
        <v>0.11070000000000001</v>
      </c>
      <c r="N777" s="17"/>
      <c r="O777" s="15"/>
      <c r="P777" s="23">
        <v>-2793019.7683999999</v>
      </c>
      <c r="Q777" s="24">
        <v>0</v>
      </c>
      <c r="R777" s="24">
        <v>0</v>
      </c>
      <c r="S777" s="41">
        <f t="shared" si="98"/>
        <v>-2793019.7683999999</v>
      </c>
      <c r="T777" s="26">
        <f t="shared" si="99"/>
        <v>0</v>
      </c>
      <c r="U777" s="45">
        <v>0</v>
      </c>
      <c r="V777" s="24">
        <v>0</v>
      </c>
      <c r="W777" s="27">
        <f t="shared" si="96"/>
        <v>0</v>
      </c>
      <c r="X777" s="24">
        <v>0</v>
      </c>
      <c r="Y777" s="17">
        <v>7.0000000000000007E-2</v>
      </c>
      <c r="Z777" s="152">
        <f t="shared" si="97"/>
        <v>0</v>
      </c>
      <c r="AA777" s="45">
        <v>0.32</v>
      </c>
      <c r="AB777" s="24">
        <f t="shared" si="95"/>
        <v>0</v>
      </c>
      <c r="AC777" s="15"/>
    </row>
    <row r="778" spans="1:29" x14ac:dyDescent="0.3">
      <c r="A778" s="14" t="s">
        <v>271</v>
      </c>
      <c r="B778" s="42" t="s">
        <v>206</v>
      </c>
      <c r="C778" s="42" t="s">
        <v>1653</v>
      </c>
      <c r="D778" s="42" t="s">
        <v>4754</v>
      </c>
      <c r="E778" s="60" t="s">
        <v>4796</v>
      </c>
      <c r="F778" s="60" t="s">
        <v>4804</v>
      </c>
      <c r="G778" s="48">
        <v>237</v>
      </c>
      <c r="H778" s="42" t="s">
        <v>4752</v>
      </c>
      <c r="I778" s="42" t="s">
        <v>4805</v>
      </c>
      <c r="J778" s="42"/>
      <c r="K778" s="42" t="s">
        <v>9</v>
      </c>
      <c r="L778" s="42" t="s">
        <v>212</v>
      </c>
      <c r="M778" s="45">
        <v>0.11070000000000001</v>
      </c>
      <c r="N778" s="17"/>
      <c r="O778" s="15"/>
      <c r="P778" s="23">
        <v>1.2399999948684126E-2</v>
      </c>
      <c r="Q778" s="24">
        <v>0</v>
      </c>
      <c r="R778" s="24">
        <v>0</v>
      </c>
      <c r="S778" s="41">
        <f t="shared" si="98"/>
        <v>1.2399999948684126E-2</v>
      </c>
      <c r="T778" s="26">
        <f t="shared" si="99"/>
        <v>0</v>
      </c>
      <c r="U778" s="45">
        <v>0</v>
      </c>
      <c r="V778" s="24">
        <v>0</v>
      </c>
      <c r="W778" s="27">
        <f t="shared" si="96"/>
        <v>0</v>
      </c>
      <c r="X778" s="24">
        <v>0</v>
      </c>
      <c r="Y778" s="17">
        <v>7.0000000000000007E-2</v>
      </c>
      <c r="Z778" s="152">
        <f t="shared" si="97"/>
        <v>0</v>
      </c>
      <c r="AA778" s="45">
        <v>0.24</v>
      </c>
      <c r="AB778" s="24">
        <f t="shared" si="95"/>
        <v>0</v>
      </c>
      <c r="AC778" s="15"/>
    </row>
    <row r="779" spans="1:29" x14ac:dyDescent="0.3">
      <c r="A779" s="14" t="s">
        <v>271</v>
      </c>
      <c r="B779" s="42" t="s">
        <v>206</v>
      </c>
      <c r="C779" s="42" t="s">
        <v>1653</v>
      </c>
      <c r="D779" s="42" t="s">
        <v>4754</v>
      </c>
      <c r="E779" s="60" t="s">
        <v>3045</v>
      </c>
      <c r="F779" s="60" t="s">
        <v>4806</v>
      </c>
      <c r="G779" s="48">
        <v>237</v>
      </c>
      <c r="H779" s="42" t="s">
        <v>4752</v>
      </c>
      <c r="I779" s="42" t="s">
        <v>4807</v>
      </c>
      <c r="J779" s="42"/>
      <c r="K779" s="42" t="s">
        <v>211</v>
      </c>
      <c r="L779" s="42" t="s">
        <v>212</v>
      </c>
      <c r="M779" s="45">
        <v>0.11070000000000001</v>
      </c>
      <c r="N779" s="17"/>
      <c r="O779" s="15"/>
      <c r="P779" s="23">
        <v>0</v>
      </c>
      <c r="Q779" s="24">
        <v>0</v>
      </c>
      <c r="R779" s="24">
        <v>0</v>
      </c>
      <c r="S779" s="41">
        <f t="shared" si="98"/>
        <v>0</v>
      </c>
      <c r="T779" s="26">
        <f t="shared" si="99"/>
        <v>0</v>
      </c>
      <c r="U779" s="45">
        <v>0</v>
      </c>
      <c r="V779" s="24">
        <v>0</v>
      </c>
      <c r="W779" s="27">
        <f t="shared" si="96"/>
        <v>0</v>
      </c>
      <c r="X779" s="24">
        <v>0</v>
      </c>
      <c r="Y779" s="17">
        <v>7.0000000000000007E-2</v>
      </c>
      <c r="Z779" s="152">
        <f t="shared" si="97"/>
        <v>0</v>
      </c>
      <c r="AA779" s="45">
        <v>0</v>
      </c>
      <c r="AB779" s="24">
        <f t="shared" si="95"/>
        <v>0</v>
      </c>
      <c r="AC779" s="15"/>
    </row>
    <row r="780" spans="1:29" x14ac:dyDescent="0.3">
      <c r="A780" s="14" t="s">
        <v>271</v>
      </c>
      <c r="B780" s="42" t="s">
        <v>206</v>
      </c>
      <c r="C780" s="42" t="s">
        <v>1653</v>
      </c>
      <c r="D780" s="42" t="s">
        <v>4754</v>
      </c>
      <c r="E780" s="60" t="s">
        <v>4808</v>
      </c>
      <c r="F780" s="60" t="s">
        <v>4809</v>
      </c>
      <c r="G780" s="48">
        <v>237</v>
      </c>
      <c r="H780" s="42" t="s">
        <v>4752</v>
      </c>
      <c r="I780" s="42" t="s">
        <v>4810</v>
      </c>
      <c r="J780" s="42"/>
      <c r="K780" s="42" t="s">
        <v>211</v>
      </c>
      <c r="L780" s="42" t="s">
        <v>212</v>
      </c>
      <c r="M780" s="45">
        <v>0.11070000000000001</v>
      </c>
      <c r="N780" s="17"/>
      <c r="O780" s="15"/>
      <c r="P780" s="23">
        <v>1.1499997563078068E-2</v>
      </c>
      <c r="Q780" s="24">
        <v>0</v>
      </c>
      <c r="R780" s="24">
        <v>0</v>
      </c>
      <c r="S780" s="41">
        <f t="shared" si="98"/>
        <v>1.1499997563078068E-2</v>
      </c>
      <c r="T780" s="26">
        <f t="shared" si="99"/>
        <v>0</v>
      </c>
      <c r="U780" s="45">
        <v>0</v>
      </c>
      <c r="V780" s="24">
        <v>0</v>
      </c>
      <c r="W780" s="27">
        <f t="shared" si="96"/>
        <v>0</v>
      </c>
      <c r="X780" s="24">
        <v>0</v>
      </c>
      <c r="Y780" s="17">
        <v>7.0000000000000007E-2</v>
      </c>
      <c r="Z780" s="152">
        <f t="shared" si="97"/>
        <v>0</v>
      </c>
      <c r="AA780" s="45">
        <v>0.19</v>
      </c>
      <c r="AB780" s="24">
        <f t="shared" si="95"/>
        <v>0</v>
      </c>
      <c r="AC780" s="15"/>
    </row>
    <row r="781" spans="1:29" x14ac:dyDescent="0.3">
      <c r="A781" s="14" t="s">
        <v>271</v>
      </c>
      <c r="B781" s="42" t="s">
        <v>206</v>
      </c>
      <c r="C781" s="42" t="s">
        <v>1653</v>
      </c>
      <c r="D781" s="42" t="s">
        <v>3386</v>
      </c>
      <c r="E781" s="60" t="s">
        <v>4510</v>
      </c>
      <c r="F781" s="60" t="s">
        <v>4511</v>
      </c>
      <c r="G781" s="48">
        <v>237</v>
      </c>
      <c r="H781" s="42" t="s">
        <v>4752</v>
      </c>
      <c r="I781" s="42" t="s">
        <v>4510</v>
      </c>
      <c r="J781" s="42"/>
      <c r="K781" s="42" t="s">
        <v>211</v>
      </c>
      <c r="L781" s="42" t="s">
        <v>212</v>
      </c>
      <c r="M781" s="45">
        <v>0.05</v>
      </c>
      <c r="N781" s="17"/>
      <c r="O781" s="15"/>
      <c r="P781" s="23">
        <v>64313.711499999918</v>
      </c>
      <c r="Q781" s="24">
        <v>0</v>
      </c>
      <c r="R781" s="24">
        <v>35687.48000000001</v>
      </c>
      <c r="S781" s="41">
        <f t="shared" si="98"/>
        <v>28626.231499999907</v>
      </c>
      <c r="T781" s="26">
        <f t="shared" si="99"/>
        <v>31863.821428571435</v>
      </c>
      <c r="U781" s="45">
        <v>0</v>
      </c>
      <c r="V781" s="24">
        <v>0</v>
      </c>
      <c r="W781" s="27">
        <f t="shared" si="96"/>
        <v>3823.6585714285757</v>
      </c>
      <c r="X781" s="24">
        <v>33356.979999999981</v>
      </c>
      <c r="Y781" s="17">
        <v>7.0000000000000007E-2</v>
      </c>
      <c r="Z781" s="152">
        <f t="shared" si="97"/>
        <v>2334.9885999999988</v>
      </c>
      <c r="AA781" s="45">
        <v>7.0000000000000007E-2</v>
      </c>
      <c r="AB781" s="24">
        <f t="shared" si="95"/>
        <v>33352.785046728983</v>
      </c>
      <c r="AC781" s="15"/>
    </row>
    <row r="782" spans="1:29" x14ac:dyDescent="0.3">
      <c r="A782" s="14" t="s">
        <v>271</v>
      </c>
      <c r="B782" s="42" t="s">
        <v>206</v>
      </c>
      <c r="C782" s="42" t="s">
        <v>1653</v>
      </c>
      <c r="D782" s="42" t="s">
        <v>1893</v>
      </c>
      <c r="E782" s="60" t="s">
        <v>3064</v>
      </c>
      <c r="F782" s="60" t="s">
        <v>3064</v>
      </c>
      <c r="G782" s="48">
        <v>237</v>
      </c>
      <c r="H782" s="42" t="s">
        <v>4752</v>
      </c>
      <c r="I782" s="42" t="s">
        <v>3064</v>
      </c>
      <c r="J782" s="42"/>
      <c r="K782" s="42" t="s">
        <v>211</v>
      </c>
      <c r="L782" s="42" t="s">
        <v>212</v>
      </c>
      <c r="M782" s="45">
        <v>3.5000000000000003E-2</v>
      </c>
      <c r="N782" s="17"/>
      <c r="O782" s="15"/>
      <c r="P782" s="23">
        <v>194805.51000000018</v>
      </c>
      <c r="Q782" s="24">
        <v>0</v>
      </c>
      <c r="R782" s="24">
        <v>0</v>
      </c>
      <c r="S782" s="41">
        <f t="shared" si="98"/>
        <v>194805.51000000018</v>
      </c>
      <c r="T782" s="26">
        <f t="shared" si="99"/>
        <v>0</v>
      </c>
      <c r="U782" s="45">
        <v>0</v>
      </c>
      <c r="V782" s="24">
        <v>0</v>
      </c>
      <c r="W782" s="27">
        <f t="shared" si="96"/>
        <v>0</v>
      </c>
      <c r="X782" s="24">
        <v>0</v>
      </c>
      <c r="Y782" s="17">
        <v>7.0000000000000007E-2</v>
      </c>
      <c r="Z782" s="152">
        <f t="shared" si="97"/>
        <v>0</v>
      </c>
      <c r="AA782" s="45">
        <v>0.25</v>
      </c>
      <c r="AB782" s="24">
        <f t="shared" si="95"/>
        <v>0</v>
      </c>
      <c r="AC782" s="15"/>
    </row>
    <row r="783" spans="1:29" x14ac:dyDescent="0.3">
      <c r="A783" s="14" t="s">
        <v>271</v>
      </c>
      <c r="B783" s="42" t="s">
        <v>206</v>
      </c>
      <c r="C783" s="42" t="s">
        <v>1653</v>
      </c>
      <c r="D783" s="42" t="s">
        <v>1893</v>
      </c>
      <c r="E783" s="60" t="s">
        <v>4772</v>
      </c>
      <c r="F783" s="60" t="s">
        <v>4772</v>
      </c>
      <c r="G783" s="48">
        <v>237</v>
      </c>
      <c r="H783" s="42" t="s">
        <v>4752</v>
      </c>
      <c r="I783" s="42" t="s">
        <v>4772</v>
      </c>
      <c r="J783" s="42"/>
      <c r="K783" s="42" t="s">
        <v>211</v>
      </c>
      <c r="L783" s="42" t="s">
        <v>212</v>
      </c>
      <c r="M783" s="45">
        <v>0.09</v>
      </c>
      <c r="N783" s="17"/>
      <c r="O783" s="15"/>
      <c r="P783" s="23">
        <v>40890.121200000074</v>
      </c>
      <c r="Q783" s="24">
        <v>0</v>
      </c>
      <c r="R783" s="24">
        <v>0</v>
      </c>
      <c r="S783" s="41">
        <f t="shared" si="98"/>
        <v>40890.121200000074</v>
      </c>
      <c r="T783" s="26">
        <f t="shared" si="99"/>
        <v>0</v>
      </c>
      <c r="U783" s="45">
        <v>0</v>
      </c>
      <c r="V783" s="24">
        <v>0</v>
      </c>
      <c r="W783" s="27">
        <f t="shared" si="96"/>
        <v>0</v>
      </c>
      <c r="X783" s="24">
        <v>0</v>
      </c>
      <c r="Y783" s="17">
        <v>7.0000000000000007E-2</v>
      </c>
      <c r="Z783" s="152">
        <f t="shared" si="97"/>
        <v>0</v>
      </c>
      <c r="AA783" s="45">
        <v>0.11</v>
      </c>
      <c r="AB783" s="24">
        <f t="shared" si="95"/>
        <v>0</v>
      </c>
      <c r="AC783" s="15"/>
    </row>
    <row r="784" spans="1:29" x14ac:dyDescent="0.3">
      <c r="A784" s="14" t="s">
        <v>271</v>
      </c>
      <c r="B784" s="42" t="s">
        <v>206</v>
      </c>
      <c r="C784" s="42" t="s">
        <v>207</v>
      </c>
      <c r="D784" s="42" t="s">
        <v>208</v>
      </c>
      <c r="E784" s="60" t="s">
        <v>2779</v>
      </c>
      <c r="F784" s="60" t="s">
        <v>2780</v>
      </c>
      <c r="G784" s="48">
        <v>237</v>
      </c>
      <c r="H784" s="42" t="s">
        <v>4752</v>
      </c>
      <c r="I784" s="42" t="s">
        <v>4570</v>
      </c>
      <c r="J784" s="42"/>
      <c r="K784" s="42" t="s">
        <v>9</v>
      </c>
      <c r="L784" s="42" t="s">
        <v>212</v>
      </c>
      <c r="M784" s="45">
        <v>0.06</v>
      </c>
      <c r="N784" s="17"/>
      <c r="O784" s="15"/>
      <c r="P784" s="23">
        <v>37153.525599999994</v>
      </c>
      <c r="Q784" s="24">
        <v>0</v>
      </c>
      <c r="R784" s="24">
        <v>0</v>
      </c>
      <c r="S784" s="41">
        <f t="shared" si="98"/>
        <v>37153.525599999994</v>
      </c>
      <c r="T784" s="26">
        <f t="shared" si="99"/>
        <v>0</v>
      </c>
      <c r="U784" s="45">
        <v>0</v>
      </c>
      <c r="V784" s="24">
        <v>0</v>
      </c>
      <c r="W784" s="27">
        <f t="shared" si="96"/>
        <v>0</v>
      </c>
      <c r="X784" s="24">
        <v>0</v>
      </c>
      <c r="Y784" s="17">
        <v>7.0000000000000007E-2</v>
      </c>
      <c r="Z784" s="152">
        <f t="shared" si="97"/>
        <v>0</v>
      </c>
      <c r="AA784" s="45">
        <v>0.43</v>
      </c>
      <c r="AB784" s="24">
        <f t="shared" si="95"/>
        <v>0</v>
      </c>
      <c r="AC784" s="15"/>
    </row>
    <row r="785" spans="1:29" x14ac:dyDescent="0.3">
      <c r="A785" s="14" t="s">
        <v>271</v>
      </c>
      <c r="B785" s="42" t="s">
        <v>206</v>
      </c>
      <c r="C785" s="42" t="s">
        <v>1653</v>
      </c>
      <c r="D785" s="42" t="s">
        <v>4754</v>
      </c>
      <c r="E785" s="60" t="s">
        <v>4527</v>
      </c>
      <c r="F785" s="60" t="s">
        <v>4527</v>
      </c>
      <c r="G785" s="48">
        <v>237</v>
      </c>
      <c r="H785" s="42" t="s">
        <v>4752</v>
      </c>
      <c r="I785" s="42" t="s">
        <v>4527</v>
      </c>
      <c r="J785" s="42"/>
      <c r="K785" s="42" t="s">
        <v>9</v>
      </c>
      <c r="L785" s="42" t="s">
        <v>212</v>
      </c>
      <c r="M785" s="45">
        <v>3.9E-2</v>
      </c>
      <c r="N785" s="17"/>
      <c r="O785" s="15"/>
      <c r="P785" s="23">
        <v>149593.77719999925</v>
      </c>
      <c r="Q785" s="24">
        <v>0</v>
      </c>
      <c r="R785" s="24">
        <v>0</v>
      </c>
      <c r="S785" s="41">
        <f t="shared" si="98"/>
        <v>149593.77719999925</v>
      </c>
      <c r="T785" s="26">
        <f t="shared" si="99"/>
        <v>0</v>
      </c>
      <c r="U785" s="45">
        <v>0</v>
      </c>
      <c r="V785" s="24">
        <v>0</v>
      </c>
      <c r="W785" s="27">
        <f t="shared" si="96"/>
        <v>0</v>
      </c>
      <c r="X785" s="24">
        <v>0</v>
      </c>
      <c r="Y785" s="17">
        <v>7.0000000000000007E-2</v>
      </c>
      <c r="Z785" s="152">
        <f t="shared" si="97"/>
        <v>0</v>
      </c>
      <c r="AA785" s="45">
        <v>0.3</v>
      </c>
      <c r="AB785" s="24">
        <f t="shared" si="95"/>
        <v>0</v>
      </c>
      <c r="AC785" s="15"/>
    </row>
    <row r="786" spans="1:29" x14ac:dyDescent="0.3">
      <c r="A786" s="14" t="s">
        <v>271</v>
      </c>
      <c r="B786" s="42" t="s">
        <v>206</v>
      </c>
      <c r="C786" s="42" t="s">
        <v>1653</v>
      </c>
      <c r="D786" s="42" t="s">
        <v>3386</v>
      </c>
      <c r="E786" s="60" t="s">
        <v>4811</v>
      </c>
      <c r="F786" s="60" t="s">
        <v>4811</v>
      </c>
      <c r="G786" s="48">
        <v>237</v>
      </c>
      <c r="H786" s="42" t="s">
        <v>4752</v>
      </c>
      <c r="I786" s="42" t="s">
        <v>4811</v>
      </c>
      <c r="J786" s="42"/>
      <c r="K786" s="42" t="s">
        <v>211</v>
      </c>
      <c r="L786" s="42" t="s">
        <v>337</v>
      </c>
      <c r="M786" s="45">
        <v>0</v>
      </c>
      <c r="N786" s="17"/>
      <c r="O786" s="15"/>
      <c r="P786" s="23">
        <v>0</v>
      </c>
      <c r="Q786" s="24">
        <v>0</v>
      </c>
      <c r="R786" s="24">
        <v>0</v>
      </c>
      <c r="S786" s="41">
        <f t="shared" si="98"/>
        <v>0</v>
      </c>
      <c r="T786" s="26">
        <f t="shared" si="99"/>
        <v>0</v>
      </c>
      <c r="U786" s="45">
        <v>0</v>
      </c>
      <c r="V786" s="24">
        <v>0</v>
      </c>
      <c r="W786" s="27">
        <f t="shared" si="96"/>
        <v>0</v>
      </c>
      <c r="X786" s="24">
        <v>0</v>
      </c>
      <c r="Y786" s="17">
        <v>7.0000000000000007E-2</v>
      </c>
      <c r="Z786" s="152">
        <f t="shared" si="97"/>
        <v>0</v>
      </c>
      <c r="AA786" s="45">
        <v>0</v>
      </c>
      <c r="AB786" s="24">
        <f t="shared" si="95"/>
        <v>0</v>
      </c>
      <c r="AC786" s="15"/>
    </row>
    <row r="787" spans="1:29" x14ac:dyDescent="0.3">
      <c r="A787" s="14" t="s">
        <v>271</v>
      </c>
      <c r="B787" s="42" t="s">
        <v>206</v>
      </c>
      <c r="C787" s="42" t="s">
        <v>1653</v>
      </c>
      <c r="D787" s="42" t="s">
        <v>3386</v>
      </c>
      <c r="E787" s="60" t="s">
        <v>4498</v>
      </c>
      <c r="F787" s="60" t="s">
        <v>4498</v>
      </c>
      <c r="G787" s="48">
        <v>237</v>
      </c>
      <c r="H787" s="42" t="s">
        <v>4752</v>
      </c>
      <c r="I787" s="42" t="s">
        <v>4498</v>
      </c>
      <c r="J787" s="42"/>
      <c r="K787" s="42" t="s">
        <v>9</v>
      </c>
      <c r="L787" s="42" t="s">
        <v>212</v>
      </c>
      <c r="M787" s="45">
        <v>9.5000000000000001E-2</v>
      </c>
      <c r="N787" s="17"/>
      <c r="O787" s="15"/>
      <c r="P787" s="23">
        <v>20053.39</v>
      </c>
      <c r="Q787" s="24">
        <v>0</v>
      </c>
      <c r="R787" s="24">
        <v>0</v>
      </c>
      <c r="S787" s="41">
        <f t="shared" si="98"/>
        <v>20053.39</v>
      </c>
      <c r="T787" s="26">
        <f t="shared" si="99"/>
        <v>0</v>
      </c>
      <c r="U787" s="45">
        <v>0</v>
      </c>
      <c r="V787" s="24">
        <v>0</v>
      </c>
      <c r="W787" s="27">
        <f t="shared" si="96"/>
        <v>0</v>
      </c>
      <c r="X787" s="24">
        <v>0</v>
      </c>
      <c r="Y787" s="17">
        <v>7.0000000000000007E-2</v>
      </c>
      <c r="Z787" s="152">
        <f t="shared" si="97"/>
        <v>0</v>
      </c>
      <c r="AA787" s="45">
        <v>0.23</v>
      </c>
      <c r="AB787" s="24">
        <f t="shared" si="95"/>
        <v>0</v>
      </c>
      <c r="AC787" s="15"/>
    </row>
    <row r="788" spans="1:29" x14ac:dyDescent="0.3">
      <c r="A788" s="14" t="s">
        <v>271</v>
      </c>
      <c r="B788" s="42" t="s">
        <v>206</v>
      </c>
      <c r="C788" s="42" t="s">
        <v>1653</v>
      </c>
      <c r="D788" s="42" t="s">
        <v>3408</v>
      </c>
      <c r="E788" s="60" t="s">
        <v>4782</v>
      </c>
      <c r="F788" s="60" t="s">
        <v>4782</v>
      </c>
      <c r="G788" s="48">
        <v>237</v>
      </c>
      <c r="H788" s="42" t="s">
        <v>4752</v>
      </c>
      <c r="I788" s="42" t="s">
        <v>4782</v>
      </c>
      <c r="J788" s="42"/>
      <c r="K788" s="42" t="s">
        <v>9</v>
      </c>
      <c r="L788" s="42" t="s">
        <v>212</v>
      </c>
      <c r="M788" s="45">
        <v>0.1</v>
      </c>
      <c r="N788" s="17"/>
      <c r="O788" s="15"/>
      <c r="P788" s="23">
        <v>0</v>
      </c>
      <c r="Q788" s="24">
        <v>0</v>
      </c>
      <c r="R788" s="24">
        <v>0</v>
      </c>
      <c r="S788" s="41">
        <f t="shared" si="98"/>
        <v>0</v>
      </c>
      <c r="T788" s="26">
        <f t="shared" si="99"/>
        <v>0</v>
      </c>
      <c r="U788" s="45">
        <v>0.03</v>
      </c>
      <c r="V788" s="24">
        <v>0</v>
      </c>
      <c r="W788" s="27">
        <f t="shared" si="96"/>
        <v>0</v>
      </c>
      <c r="X788" s="24">
        <v>0</v>
      </c>
      <c r="Y788" s="17">
        <v>7.0000000000000007E-2</v>
      </c>
      <c r="Z788" s="152">
        <f t="shared" si="97"/>
        <v>0</v>
      </c>
      <c r="AA788" s="45">
        <v>0.27</v>
      </c>
      <c r="AB788" s="24">
        <f t="shared" si="95"/>
        <v>0</v>
      </c>
      <c r="AC788" s="15"/>
    </row>
    <row r="789" spans="1:29" x14ac:dyDescent="0.3">
      <c r="A789" s="14" t="s">
        <v>271</v>
      </c>
      <c r="B789" s="42" t="s">
        <v>206</v>
      </c>
      <c r="C789" s="42" t="s">
        <v>1653</v>
      </c>
      <c r="D789" s="42" t="s">
        <v>3086</v>
      </c>
      <c r="E789" s="60" t="s">
        <v>4812</v>
      </c>
      <c r="F789" s="60" t="s">
        <v>4812</v>
      </c>
      <c r="G789" s="48">
        <v>237</v>
      </c>
      <c r="H789" s="42" t="s">
        <v>4752</v>
      </c>
      <c r="I789" s="42" t="s">
        <v>4813</v>
      </c>
      <c r="J789" s="42"/>
      <c r="K789" s="42" t="s">
        <v>211</v>
      </c>
      <c r="L789" s="42" t="s">
        <v>212</v>
      </c>
      <c r="M789" s="45">
        <v>9.5000000000000001E-2</v>
      </c>
      <c r="N789" s="17"/>
      <c r="O789" s="15"/>
      <c r="P789" s="23">
        <v>2685349.4939799998</v>
      </c>
      <c r="Q789" s="24">
        <v>0</v>
      </c>
      <c r="R789" s="24">
        <v>0</v>
      </c>
      <c r="S789" s="41">
        <f t="shared" si="98"/>
        <v>2685349.4939799998</v>
      </c>
      <c r="T789" s="26">
        <f t="shared" si="99"/>
        <v>0</v>
      </c>
      <c r="U789" s="45">
        <v>0</v>
      </c>
      <c r="V789" s="24">
        <v>0</v>
      </c>
      <c r="W789" s="27">
        <f t="shared" si="96"/>
        <v>0</v>
      </c>
      <c r="X789" s="24">
        <v>0</v>
      </c>
      <c r="Y789" s="17">
        <v>7.0000000000000007E-2</v>
      </c>
      <c r="Z789" s="152">
        <f t="shared" si="97"/>
        <v>0</v>
      </c>
      <c r="AA789" s="45">
        <v>0.47699999999999998</v>
      </c>
      <c r="AB789" s="24">
        <f t="shared" si="95"/>
        <v>0</v>
      </c>
      <c r="AC789" s="15"/>
    </row>
    <row r="790" spans="1:29" x14ac:dyDescent="0.3">
      <c r="A790" s="14" t="s">
        <v>271</v>
      </c>
      <c r="B790" s="42" t="s">
        <v>206</v>
      </c>
      <c r="C790" s="42" t="s">
        <v>1653</v>
      </c>
      <c r="D790" s="42" t="s">
        <v>3086</v>
      </c>
      <c r="E790" s="60" t="s">
        <v>4812</v>
      </c>
      <c r="F790" s="60" t="s">
        <v>4812</v>
      </c>
      <c r="G790" s="48">
        <v>237</v>
      </c>
      <c r="H790" s="42" t="s">
        <v>4752</v>
      </c>
      <c r="I790" s="42" t="s">
        <v>4813</v>
      </c>
      <c r="J790" s="42"/>
      <c r="K790" s="42" t="s">
        <v>9</v>
      </c>
      <c r="L790" s="42" t="s">
        <v>212</v>
      </c>
      <c r="M790" s="45">
        <v>0.1</v>
      </c>
      <c r="N790" s="17"/>
      <c r="O790" s="15"/>
      <c r="P790" s="23">
        <v>-16974612.150979999</v>
      </c>
      <c r="Q790" s="24">
        <v>0</v>
      </c>
      <c r="R790" s="24">
        <v>0</v>
      </c>
      <c r="S790" s="41">
        <f t="shared" si="98"/>
        <v>-16974612.150979999</v>
      </c>
      <c r="T790" s="26">
        <f t="shared" si="99"/>
        <v>0</v>
      </c>
      <c r="U790" s="45">
        <v>0</v>
      </c>
      <c r="V790" s="24">
        <v>0</v>
      </c>
      <c r="W790" s="27">
        <f t="shared" si="96"/>
        <v>0</v>
      </c>
      <c r="X790" s="24">
        <v>0</v>
      </c>
      <c r="Y790" s="17">
        <v>7.0000000000000007E-2</v>
      </c>
      <c r="Z790" s="152">
        <f t="shared" si="97"/>
        <v>0</v>
      </c>
      <c r="AA790" s="45">
        <v>0.47299999999999998</v>
      </c>
      <c r="AB790" s="24">
        <f t="shared" si="95"/>
        <v>0</v>
      </c>
      <c r="AC790" s="15"/>
    </row>
    <row r="791" spans="1:29" x14ac:dyDescent="0.3">
      <c r="A791" s="14" t="s">
        <v>271</v>
      </c>
      <c r="B791" s="42" t="s">
        <v>206</v>
      </c>
      <c r="C791" s="42" t="s">
        <v>1653</v>
      </c>
      <c r="D791" s="42" t="s">
        <v>3086</v>
      </c>
      <c r="E791" s="60" t="s">
        <v>4812</v>
      </c>
      <c r="F791" s="60" t="s">
        <v>4814</v>
      </c>
      <c r="G791" s="48">
        <v>237</v>
      </c>
      <c r="H791" s="42" t="s">
        <v>4752</v>
      </c>
      <c r="I791" s="42" t="s">
        <v>4813</v>
      </c>
      <c r="J791" s="42"/>
      <c r="K791" s="42" t="s">
        <v>211</v>
      </c>
      <c r="L791" s="42" t="s">
        <v>212</v>
      </c>
      <c r="M791" s="45">
        <v>9.5000000000000001E-2</v>
      </c>
      <c r="N791" s="17"/>
      <c r="O791" s="15"/>
      <c r="P791" s="23">
        <v>-43116144.665569991</v>
      </c>
      <c r="Q791" s="24">
        <v>0</v>
      </c>
      <c r="R791" s="24">
        <v>0</v>
      </c>
      <c r="S791" s="41">
        <f t="shared" si="98"/>
        <v>-43116144.665569991</v>
      </c>
      <c r="T791" s="26">
        <f t="shared" si="99"/>
        <v>0</v>
      </c>
      <c r="U791" s="45">
        <v>0</v>
      </c>
      <c r="V791" s="24">
        <v>0</v>
      </c>
      <c r="W791" s="27">
        <f t="shared" si="96"/>
        <v>0</v>
      </c>
      <c r="X791" s="24">
        <v>0</v>
      </c>
      <c r="Y791" s="17">
        <v>7.0000000000000007E-2</v>
      </c>
      <c r="Z791" s="152">
        <f t="shared" si="97"/>
        <v>0</v>
      </c>
      <c r="AA791" s="45">
        <v>0.47699999999999998</v>
      </c>
      <c r="AB791" s="24">
        <f t="shared" si="95"/>
        <v>0</v>
      </c>
      <c r="AC791" s="15"/>
    </row>
    <row r="792" spans="1:29" x14ac:dyDescent="0.3">
      <c r="A792" s="14" t="s">
        <v>271</v>
      </c>
      <c r="B792" s="42" t="s">
        <v>206</v>
      </c>
      <c r="C792" s="42" t="s">
        <v>1653</v>
      </c>
      <c r="D792" s="42" t="s">
        <v>4754</v>
      </c>
      <c r="E792" s="60" t="s">
        <v>4796</v>
      </c>
      <c r="F792" s="60" t="s">
        <v>4815</v>
      </c>
      <c r="G792" s="48">
        <v>237</v>
      </c>
      <c r="H792" s="42" t="s">
        <v>4752</v>
      </c>
      <c r="I792" s="42" t="s">
        <v>3923</v>
      </c>
      <c r="J792" s="42"/>
      <c r="K792" s="42" t="s">
        <v>211</v>
      </c>
      <c r="L792" s="42" t="s">
        <v>212</v>
      </c>
      <c r="M792" s="45">
        <v>0.11070000000000001</v>
      </c>
      <c r="N792" s="17"/>
      <c r="O792" s="15"/>
      <c r="P792" s="23">
        <v>0</v>
      </c>
      <c r="Q792" s="24">
        <v>0</v>
      </c>
      <c r="R792" s="24">
        <v>0</v>
      </c>
      <c r="S792" s="41">
        <f t="shared" si="98"/>
        <v>0</v>
      </c>
      <c r="T792" s="26">
        <f t="shared" si="99"/>
        <v>0</v>
      </c>
      <c r="U792" s="45">
        <v>0</v>
      </c>
      <c r="V792" s="24">
        <v>0</v>
      </c>
      <c r="W792" s="27">
        <f t="shared" si="96"/>
        <v>0</v>
      </c>
      <c r="X792" s="24">
        <v>0</v>
      </c>
      <c r="Y792" s="17">
        <v>7.0000000000000007E-2</v>
      </c>
      <c r="Z792" s="152">
        <f t="shared" si="97"/>
        <v>0</v>
      </c>
      <c r="AA792" s="45">
        <v>0.36</v>
      </c>
      <c r="AB792" s="24">
        <f t="shared" si="95"/>
        <v>0</v>
      </c>
      <c r="AC792" s="15"/>
    </row>
    <row r="793" spans="1:29" x14ac:dyDescent="0.3">
      <c r="A793" s="14" t="s">
        <v>271</v>
      </c>
      <c r="B793" s="42" t="s">
        <v>206</v>
      </c>
      <c r="C793" s="42" t="s">
        <v>1653</v>
      </c>
      <c r="D793" s="42" t="s">
        <v>4754</v>
      </c>
      <c r="E793" s="60" t="s">
        <v>4796</v>
      </c>
      <c r="F793" s="60" t="s">
        <v>4815</v>
      </c>
      <c r="G793" s="48">
        <v>237</v>
      </c>
      <c r="H793" s="42" t="s">
        <v>4752</v>
      </c>
      <c r="I793" s="42" t="s">
        <v>3923</v>
      </c>
      <c r="J793" s="42"/>
      <c r="K793" s="42" t="s">
        <v>9</v>
      </c>
      <c r="L793" s="42" t="s">
        <v>212</v>
      </c>
      <c r="M793" s="45">
        <v>0.11070000000000001</v>
      </c>
      <c r="N793" s="17"/>
      <c r="O793" s="15"/>
      <c r="P793" s="23">
        <v>0</v>
      </c>
      <c r="Q793" s="24">
        <v>0</v>
      </c>
      <c r="R793" s="24">
        <v>0</v>
      </c>
      <c r="S793" s="41">
        <f t="shared" si="98"/>
        <v>0</v>
      </c>
      <c r="T793" s="26">
        <f t="shared" si="99"/>
        <v>0</v>
      </c>
      <c r="U793" s="45">
        <v>0</v>
      </c>
      <c r="V793" s="24">
        <v>0</v>
      </c>
      <c r="W793" s="27">
        <f t="shared" si="96"/>
        <v>0</v>
      </c>
      <c r="X793" s="24">
        <v>0</v>
      </c>
      <c r="Y793" s="17">
        <v>7.0000000000000007E-2</v>
      </c>
      <c r="Z793" s="152">
        <f t="shared" si="97"/>
        <v>0</v>
      </c>
      <c r="AA793" s="45">
        <v>0.34</v>
      </c>
      <c r="AB793" s="24">
        <f t="shared" si="95"/>
        <v>0</v>
      </c>
      <c r="AC793" s="15"/>
    </row>
    <row r="794" spans="1:29" x14ac:dyDescent="0.3">
      <c r="A794" s="14" t="s">
        <v>271</v>
      </c>
      <c r="B794" s="42" t="s">
        <v>206</v>
      </c>
      <c r="C794" s="42" t="s">
        <v>1653</v>
      </c>
      <c r="D794" s="42" t="s">
        <v>4754</v>
      </c>
      <c r="E794" s="60" t="s">
        <v>4796</v>
      </c>
      <c r="F794" s="60" t="s">
        <v>4804</v>
      </c>
      <c r="G794" s="48">
        <v>237</v>
      </c>
      <c r="H794" s="42" t="s">
        <v>4752</v>
      </c>
      <c r="I794" s="42" t="s">
        <v>4816</v>
      </c>
      <c r="J794" s="42"/>
      <c r="K794" s="42" t="s">
        <v>211</v>
      </c>
      <c r="L794" s="42" t="s">
        <v>212</v>
      </c>
      <c r="M794" s="45">
        <v>0.11070000000000001</v>
      </c>
      <c r="N794" s="17"/>
      <c r="O794" s="15"/>
      <c r="P794" s="23">
        <v>0</v>
      </c>
      <c r="Q794" s="24">
        <v>0</v>
      </c>
      <c r="R794" s="24">
        <v>0</v>
      </c>
      <c r="S794" s="41">
        <f t="shared" si="98"/>
        <v>0</v>
      </c>
      <c r="T794" s="26">
        <f t="shared" si="99"/>
        <v>0</v>
      </c>
      <c r="U794" s="45">
        <v>0</v>
      </c>
      <c r="V794" s="24">
        <v>0</v>
      </c>
      <c r="W794" s="27">
        <f t="shared" si="96"/>
        <v>0</v>
      </c>
      <c r="X794" s="24">
        <v>0</v>
      </c>
      <c r="Y794" s="17">
        <v>7.0000000000000007E-2</v>
      </c>
      <c r="Z794" s="152">
        <f t="shared" si="97"/>
        <v>0</v>
      </c>
      <c r="AA794" s="45">
        <v>0.2</v>
      </c>
      <c r="AB794" s="24">
        <f t="shared" si="95"/>
        <v>0</v>
      </c>
      <c r="AC794" s="15"/>
    </row>
    <row r="795" spans="1:29" x14ac:dyDescent="0.3">
      <c r="A795" s="14" t="s">
        <v>271</v>
      </c>
      <c r="B795" s="42" t="s">
        <v>206</v>
      </c>
      <c r="C795" s="42" t="s">
        <v>1653</v>
      </c>
      <c r="D795" s="42" t="s">
        <v>4754</v>
      </c>
      <c r="E795" s="60" t="s">
        <v>4796</v>
      </c>
      <c r="F795" s="60" t="s">
        <v>4804</v>
      </c>
      <c r="G795" s="48">
        <v>237</v>
      </c>
      <c r="H795" s="42" t="s">
        <v>4752</v>
      </c>
      <c r="I795" s="42" t="s">
        <v>4816</v>
      </c>
      <c r="J795" s="42"/>
      <c r="K795" s="42" t="s">
        <v>9</v>
      </c>
      <c r="L795" s="42" t="s">
        <v>212</v>
      </c>
      <c r="M795" s="45">
        <v>0.11070000000000001</v>
      </c>
      <c r="N795" s="17"/>
      <c r="O795" s="15"/>
      <c r="P795" s="23">
        <v>0</v>
      </c>
      <c r="Q795" s="24">
        <v>0</v>
      </c>
      <c r="R795" s="24">
        <v>0</v>
      </c>
      <c r="S795" s="41">
        <f t="shared" si="98"/>
        <v>0</v>
      </c>
      <c r="T795" s="26">
        <f t="shared" si="99"/>
        <v>0</v>
      </c>
      <c r="U795" s="45">
        <v>0</v>
      </c>
      <c r="V795" s="24">
        <v>0</v>
      </c>
      <c r="W795" s="27">
        <f t="shared" si="96"/>
        <v>0</v>
      </c>
      <c r="X795" s="24">
        <v>0</v>
      </c>
      <c r="Y795" s="17">
        <v>7.0000000000000007E-2</v>
      </c>
      <c r="Z795" s="152">
        <f t="shared" si="97"/>
        <v>0</v>
      </c>
      <c r="AA795" s="45">
        <v>0.24</v>
      </c>
      <c r="AB795" s="24">
        <f t="shared" si="95"/>
        <v>0</v>
      </c>
      <c r="AC795" s="15"/>
    </row>
    <row r="796" spans="1:29" x14ac:dyDescent="0.3">
      <c r="A796" s="14" t="s">
        <v>271</v>
      </c>
      <c r="B796" s="42" t="s">
        <v>206</v>
      </c>
      <c r="C796" s="42" t="s">
        <v>1653</v>
      </c>
      <c r="D796" s="42" t="s">
        <v>4754</v>
      </c>
      <c r="E796" s="60" t="s">
        <v>4796</v>
      </c>
      <c r="F796" s="60" t="s">
        <v>4817</v>
      </c>
      <c r="G796" s="48">
        <v>237</v>
      </c>
      <c r="H796" s="42" t="s">
        <v>4752</v>
      </c>
      <c r="I796" s="42" t="s">
        <v>4818</v>
      </c>
      <c r="J796" s="42"/>
      <c r="K796" s="42" t="s">
        <v>211</v>
      </c>
      <c r="L796" s="42" t="s">
        <v>212</v>
      </c>
      <c r="M796" s="45">
        <v>0.11070000000000001</v>
      </c>
      <c r="N796" s="17"/>
      <c r="O796" s="15"/>
      <c r="P796" s="23">
        <v>0</v>
      </c>
      <c r="Q796" s="24">
        <v>0</v>
      </c>
      <c r="R796" s="24">
        <v>0</v>
      </c>
      <c r="S796" s="41">
        <f t="shared" si="98"/>
        <v>0</v>
      </c>
      <c r="T796" s="26">
        <f t="shared" si="99"/>
        <v>0</v>
      </c>
      <c r="U796" s="45">
        <v>0</v>
      </c>
      <c r="V796" s="24">
        <v>0</v>
      </c>
      <c r="W796" s="27">
        <f t="shared" si="96"/>
        <v>0</v>
      </c>
      <c r="X796" s="24">
        <v>0</v>
      </c>
      <c r="Y796" s="17">
        <v>7.0000000000000007E-2</v>
      </c>
      <c r="Z796" s="152">
        <f t="shared" si="97"/>
        <v>0</v>
      </c>
      <c r="AA796" s="45">
        <v>0.32</v>
      </c>
      <c r="AB796" s="24">
        <f t="shared" si="95"/>
        <v>0</v>
      </c>
      <c r="AC796" s="15"/>
    </row>
    <row r="797" spans="1:29" x14ac:dyDescent="0.3">
      <c r="A797" s="14" t="s">
        <v>271</v>
      </c>
      <c r="B797" s="42" t="s">
        <v>206</v>
      </c>
      <c r="C797" s="42" t="s">
        <v>1653</v>
      </c>
      <c r="D797" s="42" t="s">
        <v>4754</v>
      </c>
      <c r="E797" s="60" t="s">
        <v>4796</v>
      </c>
      <c r="F797" s="60" t="s">
        <v>4817</v>
      </c>
      <c r="G797" s="48">
        <v>237</v>
      </c>
      <c r="H797" s="42" t="s">
        <v>4752</v>
      </c>
      <c r="I797" s="42" t="s">
        <v>4818</v>
      </c>
      <c r="J797" s="42"/>
      <c r="K797" s="42" t="s">
        <v>9</v>
      </c>
      <c r="L797" s="42" t="s">
        <v>212</v>
      </c>
      <c r="M797" s="45">
        <v>0.11070000000000001</v>
      </c>
      <c r="N797" s="17"/>
      <c r="O797" s="15"/>
      <c r="P797" s="23">
        <v>0</v>
      </c>
      <c r="Q797" s="24">
        <v>0</v>
      </c>
      <c r="R797" s="24">
        <v>0</v>
      </c>
      <c r="S797" s="41">
        <f t="shared" si="98"/>
        <v>0</v>
      </c>
      <c r="T797" s="26">
        <f t="shared" si="99"/>
        <v>0</v>
      </c>
      <c r="U797" s="45">
        <v>0</v>
      </c>
      <c r="V797" s="24">
        <v>0</v>
      </c>
      <c r="W797" s="27">
        <f t="shared" si="96"/>
        <v>0</v>
      </c>
      <c r="X797" s="24">
        <v>0</v>
      </c>
      <c r="Y797" s="17">
        <v>7.0000000000000007E-2</v>
      </c>
      <c r="Z797" s="152">
        <f t="shared" si="97"/>
        <v>0</v>
      </c>
      <c r="AA797" s="45">
        <v>0.36</v>
      </c>
      <c r="AB797" s="24">
        <f t="shared" si="95"/>
        <v>0</v>
      </c>
      <c r="AC797" s="15"/>
    </row>
    <row r="798" spans="1:29" x14ac:dyDescent="0.3">
      <c r="A798" s="14" t="s">
        <v>271</v>
      </c>
      <c r="B798" s="42" t="s">
        <v>206</v>
      </c>
      <c r="C798" s="42" t="s">
        <v>1653</v>
      </c>
      <c r="D798" s="42" t="s">
        <v>4754</v>
      </c>
      <c r="E798" s="60" t="s">
        <v>4796</v>
      </c>
      <c r="F798" s="60" t="s">
        <v>4819</v>
      </c>
      <c r="G798" s="48">
        <v>237</v>
      </c>
      <c r="H798" s="42" t="s">
        <v>4752</v>
      </c>
      <c r="I798" s="42" t="s">
        <v>4820</v>
      </c>
      <c r="J798" s="42"/>
      <c r="K798" s="42" t="s">
        <v>211</v>
      </c>
      <c r="L798" s="42" t="s">
        <v>212</v>
      </c>
      <c r="M798" s="45">
        <v>0.11070000000000001</v>
      </c>
      <c r="N798" s="17"/>
      <c r="O798" s="15"/>
      <c r="P798" s="23">
        <v>217447.40659999952</v>
      </c>
      <c r="Q798" s="24">
        <v>0</v>
      </c>
      <c r="R798" s="24">
        <v>0</v>
      </c>
      <c r="S798" s="41">
        <f t="shared" si="98"/>
        <v>217447.40659999952</v>
      </c>
      <c r="T798" s="26">
        <f t="shared" si="99"/>
        <v>0</v>
      </c>
      <c r="U798" s="45">
        <v>0</v>
      </c>
      <c r="V798" s="24">
        <v>0</v>
      </c>
      <c r="W798" s="27">
        <f t="shared" si="96"/>
        <v>0</v>
      </c>
      <c r="X798" s="24">
        <v>0</v>
      </c>
      <c r="Y798" s="17">
        <v>7.0000000000000007E-2</v>
      </c>
      <c r="Z798" s="152">
        <f t="shared" si="97"/>
        <v>0</v>
      </c>
      <c r="AA798" s="45">
        <v>0.21</v>
      </c>
      <c r="AB798" s="24">
        <f t="shared" si="95"/>
        <v>0</v>
      </c>
      <c r="AC798" s="15"/>
    </row>
    <row r="799" spans="1:29" x14ac:dyDescent="0.3">
      <c r="A799" s="14" t="s">
        <v>271</v>
      </c>
      <c r="B799" s="42" t="s">
        <v>206</v>
      </c>
      <c r="C799" s="42" t="s">
        <v>1653</v>
      </c>
      <c r="D799" s="42" t="s">
        <v>4754</v>
      </c>
      <c r="E799" s="60" t="s">
        <v>4796</v>
      </c>
      <c r="F799" s="60" t="s">
        <v>4819</v>
      </c>
      <c r="G799" s="48">
        <v>237</v>
      </c>
      <c r="H799" s="42" t="s">
        <v>4752</v>
      </c>
      <c r="I799" s="42" t="s">
        <v>4820</v>
      </c>
      <c r="J799" s="42"/>
      <c r="K799" s="42" t="s">
        <v>9</v>
      </c>
      <c r="L799" s="42" t="s">
        <v>212</v>
      </c>
      <c r="M799" s="45">
        <v>0.11070000000000001</v>
      </c>
      <c r="N799" s="17"/>
      <c r="O799" s="15"/>
      <c r="P799" s="23">
        <v>656211.80640000058</v>
      </c>
      <c r="Q799" s="24">
        <v>0</v>
      </c>
      <c r="R799" s="24">
        <v>0</v>
      </c>
      <c r="S799" s="41">
        <f t="shared" si="98"/>
        <v>656211.80640000058</v>
      </c>
      <c r="T799" s="26">
        <f t="shared" si="99"/>
        <v>0</v>
      </c>
      <c r="U799" s="45">
        <v>0</v>
      </c>
      <c r="V799" s="24">
        <v>0</v>
      </c>
      <c r="W799" s="27">
        <f t="shared" si="96"/>
        <v>0</v>
      </c>
      <c r="X799" s="24">
        <v>0</v>
      </c>
      <c r="Y799" s="17">
        <v>7.0000000000000007E-2</v>
      </c>
      <c r="Z799" s="152">
        <f t="shared" si="97"/>
        <v>0</v>
      </c>
      <c r="AA799" s="45">
        <v>0.32</v>
      </c>
      <c r="AB799" s="24">
        <f t="shared" si="95"/>
        <v>0</v>
      </c>
      <c r="AC799" s="15"/>
    </row>
    <row r="800" spans="1:29" x14ac:dyDescent="0.3">
      <c r="A800" s="14" t="s">
        <v>271</v>
      </c>
      <c r="B800" s="42" t="s">
        <v>206</v>
      </c>
      <c r="C800" s="42" t="s">
        <v>1653</v>
      </c>
      <c r="D800" s="42" t="s">
        <v>4754</v>
      </c>
      <c r="E800" s="60" t="s">
        <v>3045</v>
      </c>
      <c r="F800" s="60" t="s">
        <v>4806</v>
      </c>
      <c r="G800" s="48">
        <v>237</v>
      </c>
      <c r="H800" s="42" t="s">
        <v>4752</v>
      </c>
      <c r="I800" s="42" t="s">
        <v>4821</v>
      </c>
      <c r="J800" s="42"/>
      <c r="K800" s="42" t="s">
        <v>211</v>
      </c>
      <c r="L800" s="42" t="s">
        <v>212</v>
      </c>
      <c r="M800" s="45">
        <v>0.11070000000000001</v>
      </c>
      <c r="N800" s="17"/>
      <c r="O800" s="15"/>
      <c r="P800" s="23">
        <v>0</v>
      </c>
      <c r="Q800" s="24">
        <v>0</v>
      </c>
      <c r="R800" s="24">
        <v>0</v>
      </c>
      <c r="S800" s="41">
        <f t="shared" si="98"/>
        <v>0</v>
      </c>
      <c r="T800" s="26">
        <f t="shared" si="99"/>
        <v>0</v>
      </c>
      <c r="U800" s="45">
        <v>0</v>
      </c>
      <c r="V800" s="24">
        <v>0</v>
      </c>
      <c r="W800" s="27">
        <f t="shared" si="96"/>
        <v>0</v>
      </c>
      <c r="X800" s="24">
        <v>0</v>
      </c>
      <c r="Y800" s="17">
        <v>7.0000000000000007E-2</v>
      </c>
      <c r="Z800" s="152">
        <f t="shared" si="97"/>
        <v>0</v>
      </c>
      <c r="AA800" s="45">
        <v>0</v>
      </c>
      <c r="AB800" s="24">
        <f t="shared" si="95"/>
        <v>0</v>
      </c>
      <c r="AC800" s="15"/>
    </row>
    <row r="801" spans="1:29" x14ac:dyDescent="0.3">
      <c r="A801" s="14" t="s">
        <v>271</v>
      </c>
      <c r="B801" s="42" t="s">
        <v>206</v>
      </c>
      <c r="C801" s="42" t="s">
        <v>1653</v>
      </c>
      <c r="D801" s="42" t="s">
        <v>4754</v>
      </c>
      <c r="E801" s="60" t="s">
        <v>3045</v>
      </c>
      <c r="F801" s="60" t="s">
        <v>4822</v>
      </c>
      <c r="G801" s="48">
        <v>237</v>
      </c>
      <c r="H801" s="42" t="s">
        <v>4752</v>
      </c>
      <c r="I801" s="42" t="s">
        <v>4823</v>
      </c>
      <c r="J801" s="42"/>
      <c r="K801" s="42" t="s">
        <v>211</v>
      </c>
      <c r="L801" s="42" t="s">
        <v>212</v>
      </c>
      <c r="M801" s="45">
        <v>0.11070000000000001</v>
      </c>
      <c r="N801" s="17"/>
      <c r="O801" s="15"/>
      <c r="P801" s="23">
        <v>0</v>
      </c>
      <c r="Q801" s="24">
        <v>0</v>
      </c>
      <c r="R801" s="24">
        <v>0</v>
      </c>
      <c r="S801" s="41">
        <f t="shared" si="98"/>
        <v>0</v>
      </c>
      <c r="T801" s="26">
        <f t="shared" si="99"/>
        <v>0</v>
      </c>
      <c r="U801" s="45">
        <v>0</v>
      </c>
      <c r="V801" s="24">
        <v>0</v>
      </c>
      <c r="W801" s="27">
        <f t="shared" si="96"/>
        <v>0</v>
      </c>
      <c r="X801" s="24">
        <v>0</v>
      </c>
      <c r="Y801" s="17">
        <v>7.0000000000000007E-2</v>
      </c>
      <c r="Z801" s="152">
        <f t="shared" si="97"/>
        <v>0</v>
      </c>
      <c r="AA801" s="45">
        <v>7.0000000000000007E-2</v>
      </c>
      <c r="AB801" s="24">
        <f t="shared" si="95"/>
        <v>0</v>
      </c>
      <c r="AC801" s="15"/>
    </row>
    <row r="802" spans="1:29" x14ac:dyDescent="0.3">
      <c r="A802" s="14" t="s">
        <v>271</v>
      </c>
      <c r="B802" s="42" t="s">
        <v>206</v>
      </c>
      <c r="C802" s="42" t="s">
        <v>1653</v>
      </c>
      <c r="D802" s="42" t="s">
        <v>4754</v>
      </c>
      <c r="E802" s="60" t="s">
        <v>4808</v>
      </c>
      <c r="F802" s="60" t="s">
        <v>4824</v>
      </c>
      <c r="G802" s="48">
        <v>237</v>
      </c>
      <c r="H802" s="42" t="s">
        <v>4752</v>
      </c>
      <c r="I802" s="42" t="s">
        <v>4825</v>
      </c>
      <c r="J802" s="42"/>
      <c r="K802" s="42" t="s">
        <v>211</v>
      </c>
      <c r="L802" s="42" t="s">
        <v>212</v>
      </c>
      <c r="M802" s="45">
        <v>0.11070000000000001</v>
      </c>
      <c r="N802" s="17"/>
      <c r="O802" s="15"/>
      <c r="P802" s="23">
        <v>0</v>
      </c>
      <c r="Q802" s="24">
        <v>0</v>
      </c>
      <c r="R802" s="24">
        <v>0</v>
      </c>
      <c r="S802" s="41">
        <f t="shared" si="98"/>
        <v>0</v>
      </c>
      <c r="T802" s="26">
        <f t="shared" si="99"/>
        <v>0</v>
      </c>
      <c r="U802" s="45">
        <v>0</v>
      </c>
      <c r="V802" s="24">
        <v>0</v>
      </c>
      <c r="W802" s="27">
        <f t="shared" si="96"/>
        <v>0</v>
      </c>
      <c r="X802" s="24">
        <v>0</v>
      </c>
      <c r="Y802" s="17">
        <v>7.0000000000000007E-2</v>
      </c>
      <c r="Z802" s="152">
        <f t="shared" si="97"/>
        <v>0</v>
      </c>
      <c r="AA802" s="45">
        <v>0</v>
      </c>
      <c r="AB802" s="24">
        <f t="shared" si="95"/>
        <v>0</v>
      </c>
      <c r="AC802" s="15"/>
    </row>
    <row r="803" spans="1:29" x14ac:dyDescent="0.3">
      <c r="A803" s="14" t="s">
        <v>271</v>
      </c>
      <c r="B803" s="42" t="s">
        <v>206</v>
      </c>
      <c r="C803" s="42" t="s">
        <v>1653</v>
      </c>
      <c r="D803" s="42" t="s">
        <v>4754</v>
      </c>
      <c r="E803" s="60" t="s">
        <v>4808</v>
      </c>
      <c r="F803" s="60" t="s">
        <v>4826</v>
      </c>
      <c r="G803" s="48">
        <v>237</v>
      </c>
      <c r="H803" s="42" t="s">
        <v>4752</v>
      </c>
      <c r="I803" s="42" t="s">
        <v>4827</v>
      </c>
      <c r="J803" s="42"/>
      <c r="K803" s="42" t="s">
        <v>211</v>
      </c>
      <c r="L803" s="42" t="s">
        <v>212</v>
      </c>
      <c r="M803" s="45">
        <v>0.1212</v>
      </c>
      <c r="N803" s="17"/>
      <c r="O803" s="15"/>
      <c r="P803" s="23">
        <v>388507.30000000354</v>
      </c>
      <c r="Q803" s="24">
        <v>0</v>
      </c>
      <c r="R803" s="24">
        <v>0</v>
      </c>
      <c r="S803" s="41">
        <f t="shared" si="98"/>
        <v>388507.30000000354</v>
      </c>
      <c r="T803" s="26">
        <f t="shared" si="99"/>
        <v>0</v>
      </c>
      <c r="U803" s="45">
        <v>0</v>
      </c>
      <c r="V803" s="24">
        <v>0</v>
      </c>
      <c r="W803" s="27">
        <f t="shared" si="96"/>
        <v>0</v>
      </c>
      <c r="X803" s="24">
        <v>0</v>
      </c>
      <c r="Y803" s="17">
        <v>7.0000000000000007E-2</v>
      </c>
      <c r="Z803" s="152">
        <f t="shared" si="97"/>
        <v>0</v>
      </c>
      <c r="AA803" s="45">
        <v>0.38</v>
      </c>
      <c r="AB803" s="24">
        <f t="shared" si="95"/>
        <v>0</v>
      </c>
      <c r="AC803" s="15"/>
    </row>
    <row r="804" spans="1:29" x14ac:dyDescent="0.3">
      <c r="A804" s="14" t="s">
        <v>271</v>
      </c>
      <c r="B804" s="42" t="s">
        <v>206</v>
      </c>
      <c r="C804" s="42" t="s">
        <v>1653</v>
      </c>
      <c r="D804" s="42" t="s">
        <v>4754</v>
      </c>
      <c r="E804" s="60" t="s">
        <v>4808</v>
      </c>
      <c r="F804" s="60" t="s">
        <v>4826</v>
      </c>
      <c r="G804" s="48">
        <v>237</v>
      </c>
      <c r="H804" s="42" t="s">
        <v>4752</v>
      </c>
      <c r="I804" s="42" t="s">
        <v>4827</v>
      </c>
      <c r="J804" s="42"/>
      <c r="K804" s="42" t="s">
        <v>9</v>
      </c>
      <c r="L804" s="42" t="s">
        <v>212</v>
      </c>
      <c r="M804" s="45">
        <v>0.11070000000000001</v>
      </c>
      <c r="N804" s="17"/>
      <c r="O804" s="15"/>
      <c r="P804" s="23">
        <v>-95922.493199982448</v>
      </c>
      <c r="Q804" s="24">
        <v>0</v>
      </c>
      <c r="R804" s="24">
        <v>0</v>
      </c>
      <c r="S804" s="41">
        <f t="shared" si="98"/>
        <v>-95922.493199982448</v>
      </c>
      <c r="T804" s="26">
        <f t="shared" si="99"/>
        <v>0</v>
      </c>
      <c r="U804" s="45">
        <v>0</v>
      </c>
      <c r="V804" s="24">
        <v>0</v>
      </c>
      <c r="W804" s="27">
        <f t="shared" si="96"/>
        <v>0</v>
      </c>
      <c r="X804" s="24">
        <v>0</v>
      </c>
      <c r="Y804" s="17">
        <v>7.0000000000000007E-2</v>
      </c>
      <c r="Z804" s="152">
        <f t="shared" si="97"/>
        <v>0</v>
      </c>
      <c r="AA804" s="45">
        <v>0.36</v>
      </c>
      <c r="AB804" s="24">
        <f t="shared" si="95"/>
        <v>0</v>
      </c>
      <c r="AC804" s="15"/>
    </row>
    <row r="805" spans="1:29" x14ac:dyDescent="0.3">
      <c r="A805" s="14" t="s">
        <v>271</v>
      </c>
      <c r="B805" s="42" t="s">
        <v>206</v>
      </c>
      <c r="C805" s="42" t="s">
        <v>1653</v>
      </c>
      <c r="D805" s="42" t="s">
        <v>4754</v>
      </c>
      <c r="E805" s="60" t="s">
        <v>4755</v>
      </c>
      <c r="F805" s="60" t="s">
        <v>4567</v>
      </c>
      <c r="G805" s="48">
        <v>237</v>
      </c>
      <c r="H805" s="42" t="s">
        <v>4752</v>
      </c>
      <c r="I805" s="15" t="s">
        <v>4566</v>
      </c>
      <c r="J805" s="42"/>
      <c r="K805" s="42" t="s">
        <v>211</v>
      </c>
      <c r="L805" s="42" t="s">
        <v>212</v>
      </c>
      <c r="M805" s="45">
        <v>0.03</v>
      </c>
      <c r="N805" s="17"/>
      <c r="O805" s="15"/>
      <c r="P805" s="23">
        <v>246666.09759999858</v>
      </c>
      <c r="Q805" s="24">
        <v>0</v>
      </c>
      <c r="R805" s="24">
        <v>0</v>
      </c>
      <c r="S805" s="41">
        <f t="shared" si="98"/>
        <v>246666.09759999858</v>
      </c>
      <c r="T805" s="26">
        <f t="shared" si="99"/>
        <v>0</v>
      </c>
      <c r="U805" s="45">
        <v>0</v>
      </c>
      <c r="V805" s="24">
        <v>0</v>
      </c>
      <c r="W805" s="27">
        <f t="shared" si="96"/>
        <v>0</v>
      </c>
      <c r="X805" s="24">
        <v>0</v>
      </c>
      <c r="Y805" s="17">
        <v>7.0000000000000007E-2</v>
      </c>
      <c r="Z805" s="152">
        <f t="shared" si="97"/>
        <v>0</v>
      </c>
      <c r="AA805" s="45">
        <v>0.17</v>
      </c>
      <c r="AB805" s="24">
        <f t="shared" si="95"/>
        <v>0</v>
      </c>
      <c r="AC805" s="15"/>
    </row>
    <row r="806" spans="1:29" x14ac:dyDescent="0.3">
      <c r="A806" s="14" t="s">
        <v>271</v>
      </c>
      <c r="B806" s="42" t="s">
        <v>206</v>
      </c>
      <c r="C806" s="42" t="s">
        <v>1653</v>
      </c>
      <c r="D806" s="42" t="s">
        <v>3386</v>
      </c>
      <c r="E806" s="60" t="s">
        <v>4510</v>
      </c>
      <c r="F806" s="60" t="s">
        <v>4511</v>
      </c>
      <c r="G806" s="48">
        <v>237</v>
      </c>
      <c r="H806" s="42" t="s">
        <v>4752</v>
      </c>
      <c r="I806" s="42" t="s">
        <v>4510</v>
      </c>
      <c r="J806" s="42"/>
      <c r="K806" s="42" t="s">
        <v>9</v>
      </c>
      <c r="L806" s="42" t="s">
        <v>212</v>
      </c>
      <c r="M806" s="45">
        <v>0.05</v>
      </c>
      <c r="N806" s="17"/>
      <c r="O806" s="15"/>
      <c r="P806" s="23">
        <v>22179.612000000074</v>
      </c>
      <c r="Q806" s="24">
        <v>0</v>
      </c>
      <c r="R806" s="24">
        <v>0</v>
      </c>
      <c r="S806" s="41">
        <f t="shared" si="98"/>
        <v>22179.612000000074</v>
      </c>
      <c r="T806" s="26">
        <f t="shared" si="99"/>
        <v>0</v>
      </c>
      <c r="U806" s="45">
        <v>0</v>
      </c>
      <c r="V806" s="24">
        <v>0</v>
      </c>
      <c r="W806" s="27">
        <f t="shared" si="96"/>
        <v>0</v>
      </c>
      <c r="X806" s="24">
        <v>0</v>
      </c>
      <c r="Y806" s="17">
        <v>7.0000000000000007E-2</v>
      </c>
      <c r="Z806" s="152">
        <f t="shared" si="97"/>
        <v>0</v>
      </c>
      <c r="AA806" s="45">
        <v>0.23</v>
      </c>
      <c r="AB806" s="24">
        <f t="shared" si="95"/>
        <v>0</v>
      </c>
      <c r="AC806" s="15"/>
    </row>
    <row r="807" spans="1:29" x14ac:dyDescent="0.3">
      <c r="A807" s="14" t="s">
        <v>271</v>
      </c>
      <c r="B807" s="42" t="s">
        <v>206</v>
      </c>
      <c r="C807" s="42" t="s">
        <v>1653</v>
      </c>
      <c r="D807" s="42" t="s">
        <v>3044</v>
      </c>
      <c r="E807" s="60" t="s">
        <v>3045</v>
      </c>
      <c r="F807" s="60" t="s">
        <v>4828</v>
      </c>
      <c r="G807" s="48">
        <v>237</v>
      </c>
      <c r="H807" s="42" t="s">
        <v>4752</v>
      </c>
      <c r="I807" s="42" t="s">
        <v>3047</v>
      </c>
      <c r="J807" s="42"/>
      <c r="K807" s="42" t="s">
        <v>211</v>
      </c>
      <c r="L807" s="42" t="s">
        <v>212</v>
      </c>
      <c r="M807" s="45">
        <v>0.11069991717924266</v>
      </c>
      <c r="N807" s="17"/>
      <c r="O807" s="15"/>
      <c r="P807" s="23">
        <v>-499686.48180000082</v>
      </c>
      <c r="Q807" s="24">
        <v>0</v>
      </c>
      <c r="R807" s="24">
        <v>0</v>
      </c>
      <c r="S807" s="41">
        <f t="shared" si="98"/>
        <v>-499686.48180000082</v>
      </c>
      <c r="T807" s="26">
        <f t="shared" si="99"/>
        <v>0</v>
      </c>
      <c r="U807" s="45">
        <v>0</v>
      </c>
      <c r="V807" s="24">
        <v>0</v>
      </c>
      <c r="W807" s="27">
        <f t="shared" si="96"/>
        <v>0</v>
      </c>
      <c r="X807" s="24">
        <v>0</v>
      </c>
      <c r="Y807" s="17">
        <v>7.0000000000000007E-2</v>
      </c>
      <c r="Z807" s="152">
        <f t="shared" si="97"/>
        <v>0</v>
      </c>
      <c r="AA807" s="45">
        <v>0.27</v>
      </c>
      <c r="AB807" s="24">
        <f t="shared" si="95"/>
        <v>0</v>
      </c>
      <c r="AC807" s="15"/>
    </row>
    <row r="808" spans="1:29" x14ac:dyDescent="0.3">
      <c r="A808" s="14" t="s">
        <v>271</v>
      </c>
      <c r="B808" s="42" t="s">
        <v>206</v>
      </c>
      <c r="C808" s="42" t="s">
        <v>1653</v>
      </c>
      <c r="D808" s="42" t="s">
        <v>3044</v>
      </c>
      <c r="E808" s="60" t="s">
        <v>3045</v>
      </c>
      <c r="F808" s="60" t="s">
        <v>4829</v>
      </c>
      <c r="G808" s="48">
        <v>237</v>
      </c>
      <c r="H808" s="42" t="s">
        <v>4752</v>
      </c>
      <c r="I808" s="42" t="s">
        <v>3045</v>
      </c>
      <c r="J808" s="42"/>
      <c r="K808" s="42" t="s">
        <v>211</v>
      </c>
      <c r="L808" s="42" t="s">
        <v>212</v>
      </c>
      <c r="M808" s="45">
        <v>0.1212</v>
      </c>
      <c r="N808" s="17"/>
      <c r="O808" s="15"/>
      <c r="P808" s="23">
        <v>0</v>
      </c>
      <c r="Q808" s="24">
        <v>0</v>
      </c>
      <c r="R808" s="24">
        <v>0</v>
      </c>
      <c r="S808" s="41">
        <f t="shared" si="98"/>
        <v>0</v>
      </c>
      <c r="T808" s="26">
        <f t="shared" si="99"/>
        <v>0</v>
      </c>
      <c r="U808" s="45">
        <v>0</v>
      </c>
      <c r="V808" s="24">
        <v>0</v>
      </c>
      <c r="W808" s="27">
        <f t="shared" si="96"/>
        <v>0</v>
      </c>
      <c r="X808" s="24">
        <v>0</v>
      </c>
      <c r="Y808" s="17">
        <v>7.0000000000000007E-2</v>
      </c>
      <c r="Z808" s="152">
        <f t="shared" si="97"/>
        <v>0</v>
      </c>
      <c r="AA808" s="45">
        <v>0.14000000000000001</v>
      </c>
      <c r="AB808" s="24">
        <f t="shared" si="95"/>
        <v>0</v>
      </c>
      <c r="AC808" s="15"/>
    </row>
    <row r="809" spans="1:29" x14ac:dyDescent="0.3">
      <c r="A809" s="14" t="s">
        <v>271</v>
      </c>
      <c r="B809" s="42" t="s">
        <v>206</v>
      </c>
      <c r="C809" s="42" t="s">
        <v>1653</v>
      </c>
      <c r="D809" s="42" t="s">
        <v>3044</v>
      </c>
      <c r="E809" s="60" t="s">
        <v>3045</v>
      </c>
      <c r="F809" s="60" t="s">
        <v>4830</v>
      </c>
      <c r="G809" s="48">
        <v>237</v>
      </c>
      <c r="H809" s="42" t="s">
        <v>4752</v>
      </c>
      <c r="I809" s="42" t="s">
        <v>4831</v>
      </c>
      <c r="J809" s="42"/>
      <c r="K809" s="42" t="s">
        <v>211</v>
      </c>
      <c r="L809" s="42" t="s">
        <v>212</v>
      </c>
      <c r="M809" s="45">
        <v>0.1212</v>
      </c>
      <c r="N809" s="17"/>
      <c r="O809" s="15"/>
      <c r="P809" s="23">
        <v>475048.45530000119</v>
      </c>
      <c r="Q809" s="24">
        <v>0</v>
      </c>
      <c r="R809" s="24">
        <v>0</v>
      </c>
      <c r="S809" s="41">
        <f t="shared" si="98"/>
        <v>475048.45530000119</v>
      </c>
      <c r="T809" s="26">
        <f t="shared" si="99"/>
        <v>0</v>
      </c>
      <c r="U809" s="45">
        <v>0</v>
      </c>
      <c r="V809" s="24">
        <v>0</v>
      </c>
      <c r="W809" s="27">
        <f t="shared" si="96"/>
        <v>0</v>
      </c>
      <c r="X809" s="24">
        <v>0</v>
      </c>
      <c r="Y809" s="17">
        <v>7.0000000000000007E-2</v>
      </c>
      <c r="Z809" s="152">
        <f t="shared" si="97"/>
        <v>0</v>
      </c>
      <c r="AA809" s="45">
        <v>0.21</v>
      </c>
      <c r="AB809" s="24">
        <f t="shared" si="95"/>
        <v>0</v>
      </c>
      <c r="AC809" s="15"/>
    </row>
    <row r="810" spans="1:29" x14ac:dyDescent="0.3">
      <c r="A810" s="14" t="s">
        <v>271</v>
      </c>
      <c r="B810" s="42" t="s">
        <v>206</v>
      </c>
      <c r="C810" s="42" t="s">
        <v>1653</v>
      </c>
      <c r="D810" s="42" t="s">
        <v>1893</v>
      </c>
      <c r="E810" s="60" t="s">
        <v>1897</v>
      </c>
      <c r="F810" s="60" t="s">
        <v>1897</v>
      </c>
      <c r="G810" s="48">
        <v>237</v>
      </c>
      <c r="H810" s="42" t="s">
        <v>4752</v>
      </c>
      <c r="I810" s="42" t="s">
        <v>4610</v>
      </c>
      <c r="J810" s="42"/>
      <c r="K810" s="42" t="s">
        <v>9</v>
      </c>
      <c r="L810" s="42" t="s">
        <v>212</v>
      </c>
      <c r="M810" s="45">
        <v>4.2299999999999997E-2</v>
      </c>
      <c r="N810" s="17"/>
      <c r="O810" s="15"/>
      <c r="P810" s="23">
        <v>10317.915900000029</v>
      </c>
      <c r="Q810" s="24">
        <v>0</v>
      </c>
      <c r="R810" s="24">
        <v>0</v>
      </c>
      <c r="S810" s="41">
        <f t="shared" si="98"/>
        <v>10317.915900000029</v>
      </c>
      <c r="T810" s="26">
        <f t="shared" si="99"/>
        <v>0</v>
      </c>
      <c r="U810" s="45">
        <v>0</v>
      </c>
      <c r="V810" s="24">
        <v>0</v>
      </c>
      <c r="W810" s="27">
        <f t="shared" si="96"/>
        <v>0</v>
      </c>
      <c r="X810" s="24">
        <v>0</v>
      </c>
      <c r="Y810" s="17">
        <v>7.0000000000000007E-2</v>
      </c>
      <c r="Z810" s="152">
        <f t="shared" si="97"/>
        <v>0</v>
      </c>
      <c r="AA810" s="45">
        <v>0.41</v>
      </c>
      <c r="AB810" s="24">
        <f t="shared" si="95"/>
        <v>0</v>
      </c>
      <c r="AC810" s="15"/>
    </row>
    <row r="811" spans="1:29" x14ac:dyDescent="0.3">
      <c r="A811" s="14" t="s">
        <v>271</v>
      </c>
      <c r="B811" s="42" t="s">
        <v>206</v>
      </c>
      <c r="C811" s="42" t="s">
        <v>3139</v>
      </c>
      <c r="D811" s="42" t="s">
        <v>4793</v>
      </c>
      <c r="E811" s="60" t="s">
        <v>4832</v>
      </c>
      <c r="F811" s="60" t="s">
        <v>4832</v>
      </c>
      <c r="G811" s="48">
        <v>237</v>
      </c>
      <c r="H811" s="42" t="s">
        <v>4752</v>
      </c>
      <c r="I811" s="42" t="s">
        <v>4833</v>
      </c>
      <c r="J811" s="42"/>
      <c r="K811" s="42" t="s">
        <v>9</v>
      </c>
      <c r="L811" s="42" t="s">
        <v>212</v>
      </c>
      <c r="M811" s="45">
        <v>0.03</v>
      </c>
      <c r="N811" s="17"/>
      <c r="O811" s="15"/>
      <c r="P811" s="23">
        <v>-1316.3618999999999</v>
      </c>
      <c r="Q811" s="24">
        <v>0</v>
      </c>
      <c r="R811" s="24">
        <v>0</v>
      </c>
      <c r="S811" s="41">
        <f t="shared" si="98"/>
        <v>-1316.3618999999999</v>
      </c>
      <c r="T811" s="26">
        <f t="shared" si="99"/>
        <v>0</v>
      </c>
      <c r="U811" s="45">
        <v>0</v>
      </c>
      <c r="V811" s="24">
        <v>0</v>
      </c>
      <c r="W811" s="27">
        <f t="shared" si="96"/>
        <v>0</v>
      </c>
      <c r="X811" s="24">
        <v>0</v>
      </c>
      <c r="Y811" s="17">
        <v>7.0000000000000007E-2</v>
      </c>
      <c r="Z811" s="152">
        <f t="shared" si="97"/>
        <v>0</v>
      </c>
      <c r="AA811" s="45">
        <v>0.41</v>
      </c>
      <c r="AB811" s="24">
        <f t="shared" si="95"/>
        <v>0</v>
      </c>
      <c r="AC811" s="15"/>
    </row>
    <row r="812" spans="1:29" x14ac:dyDescent="0.3">
      <c r="A812" s="14" t="s">
        <v>271</v>
      </c>
      <c r="B812" s="42" t="s">
        <v>206</v>
      </c>
      <c r="C812" s="42" t="s">
        <v>3139</v>
      </c>
      <c r="D812" s="42" t="s">
        <v>4793</v>
      </c>
      <c r="E812" s="60" t="s">
        <v>4834</v>
      </c>
      <c r="F812" s="60" t="s">
        <v>4834</v>
      </c>
      <c r="G812" s="48">
        <v>237</v>
      </c>
      <c r="H812" s="42" t="s">
        <v>4752</v>
      </c>
      <c r="I812" s="42" t="s">
        <v>4795</v>
      </c>
      <c r="J812" s="42"/>
      <c r="K812" s="42" t="s">
        <v>211</v>
      </c>
      <c r="L812" s="42" t="s">
        <v>212</v>
      </c>
      <c r="M812" s="45">
        <v>0.01</v>
      </c>
      <c r="N812" s="17"/>
      <c r="O812" s="15"/>
      <c r="P812" s="23">
        <v>-2.3186999999597901</v>
      </c>
      <c r="Q812" s="24">
        <v>0</v>
      </c>
      <c r="R812" s="24">
        <v>0</v>
      </c>
      <c r="S812" s="41">
        <f t="shared" si="98"/>
        <v>-2.3186999999597901</v>
      </c>
      <c r="T812" s="26">
        <f t="shared" si="99"/>
        <v>0</v>
      </c>
      <c r="U812" s="45">
        <v>0</v>
      </c>
      <c r="V812" s="24">
        <v>0</v>
      </c>
      <c r="W812" s="27">
        <f t="shared" si="96"/>
        <v>0</v>
      </c>
      <c r="X812" s="24">
        <v>0</v>
      </c>
      <c r="Y812" s="17">
        <v>7.0000000000000007E-2</v>
      </c>
      <c r="Z812" s="152">
        <f t="shared" si="97"/>
        <v>0</v>
      </c>
      <c r="AA812" s="45">
        <v>0.37</v>
      </c>
      <c r="AB812" s="24">
        <f t="shared" si="95"/>
        <v>0</v>
      </c>
      <c r="AC812" s="15"/>
    </row>
    <row r="813" spans="1:29" x14ac:dyDescent="0.3">
      <c r="A813" s="14" t="s">
        <v>271</v>
      </c>
      <c r="B813" s="42" t="s">
        <v>206</v>
      </c>
      <c r="C813" s="42" t="s">
        <v>3139</v>
      </c>
      <c r="D813" s="42" t="s">
        <v>4793</v>
      </c>
      <c r="E813" s="60" t="s">
        <v>4835</v>
      </c>
      <c r="F813" s="60" t="s">
        <v>4835</v>
      </c>
      <c r="G813" s="48">
        <v>237</v>
      </c>
      <c r="H813" s="42" t="s">
        <v>4752</v>
      </c>
      <c r="I813" s="42" t="s">
        <v>4795</v>
      </c>
      <c r="J813" s="42"/>
      <c r="K813" s="42" t="s">
        <v>211</v>
      </c>
      <c r="L813" s="42" t="s">
        <v>212</v>
      </c>
      <c r="M813" s="45">
        <v>0.05</v>
      </c>
      <c r="N813" s="17"/>
      <c r="O813" s="15"/>
      <c r="P813" s="23">
        <v>808.53950000004988</v>
      </c>
      <c r="Q813" s="24">
        <v>0</v>
      </c>
      <c r="R813" s="24">
        <v>0</v>
      </c>
      <c r="S813" s="41">
        <f t="shared" si="98"/>
        <v>808.53950000004988</v>
      </c>
      <c r="T813" s="26">
        <f t="shared" si="99"/>
        <v>0</v>
      </c>
      <c r="U813" s="45">
        <v>0</v>
      </c>
      <c r="V813" s="24">
        <v>0</v>
      </c>
      <c r="W813" s="27">
        <f t="shared" si="96"/>
        <v>0</v>
      </c>
      <c r="X813" s="24">
        <v>0</v>
      </c>
      <c r="Y813" s="17">
        <v>7.0000000000000007E-2</v>
      </c>
      <c r="Z813" s="152">
        <f t="shared" si="97"/>
        <v>0</v>
      </c>
      <c r="AA813" s="45">
        <v>0.37</v>
      </c>
      <c r="AB813" s="24">
        <f t="shared" si="95"/>
        <v>0</v>
      </c>
      <c r="AC813" s="15"/>
    </row>
    <row r="814" spans="1:29" x14ac:dyDescent="0.3">
      <c r="A814" s="14" t="s">
        <v>271</v>
      </c>
      <c r="B814" s="42" t="s">
        <v>206</v>
      </c>
      <c r="C814" s="42" t="s">
        <v>3139</v>
      </c>
      <c r="D814" s="42" t="s">
        <v>4793</v>
      </c>
      <c r="E814" s="60" t="s">
        <v>4835</v>
      </c>
      <c r="F814" s="60" t="s">
        <v>4836</v>
      </c>
      <c r="G814" s="48">
        <v>237</v>
      </c>
      <c r="H814" s="42" t="s">
        <v>4752</v>
      </c>
      <c r="I814" s="42" t="s">
        <v>4833</v>
      </c>
      <c r="J814" s="42"/>
      <c r="K814" s="42" t="s">
        <v>9</v>
      </c>
      <c r="L814" s="42" t="s">
        <v>212</v>
      </c>
      <c r="M814" s="45">
        <v>-0.06</v>
      </c>
      <c r="N814" s="17"/>
      <c r="O814" s="15"/>
      <c r="P814" s="23">
        <v>-41999.995199999998</v>
      </c>
      <c r="Q814" s="24">
        <v>0</v>
      </c>
      <c r="R814" s="24">
        <v>0</v>
      </c>
      <c r="S814" s="41">
        <f t="shared" si="98"/>
        <v>-41999.995199999998</v>
      </c>
      <c r="T814" s="26">
        <f t="shared" si="99"/>
        <v>0</v>
      </c>
      <c r="U814" s="45">
        <v>0</v>
      </c>
      <c r="V814" s="24">
        <v>0</v>
      </c>
      <c r="W814" s="27">
        <f t="shared" si="96"/>
        <v>0</v>
      </c>
      <c r="X814" s="24">
        <v>0</v>
      </c>
      <c r="Y814" s="17">
        <v>7.0000000000000007E-2</v>
      </c>
      <c r="Z814" s="152">
        <f t="shared" si="97"/>
        <v>0</v>
      </c>
      <c r="AA814" s="45">
        <v>0.46</v>
      </c>
      <c r="AB814" s="24">
        <f t="shared" si="95"/>
        <v>0</v>
      </c>
      <c r="AC814" s="15"/>
    </row>
    <row r="815" spans="1:29" x14ac:dyDescent="0.3">
      <c r="A815" s="14" t="s">
        <v>271</v>
      </c>
      <c r="B815" s="42" t="s">
        <v>206</v>
      </c>
      <c r="C815" s="42" t="s">
        <v>3139</v>
      </c>
      <c r="D815" s="42" t="s">
        <v>4793</v>
      </c>
      <c r="E815" s="60" t="s">
        <v>4837</v>
      </c>
      <c r="F815" s="60" t="s">
        <v>4837</v>
      </c>
      <c r="G815" s="48">
        <v>237</v>
      </c>
      <c r="H815" s="42" t="s">
        <v>4752</v>
      </c>
      <c r="I815" s="42" t="s">
        <v>4795</v>
      </c>
      <c r="J815" s="42"/>
      <c r="K815" s="42" t="s">
        <v>211</v>
      </c>
      <c r="L815" s="42" t="s">
        <v>212</v>
      </c>
      <c r="M815" s="45">
        <v>0.03</v>
      </c>
      <c r="N815" s="17"/>
      <c r="O815" s="15"/>
      <c r="P815" s="23">
        <v>-1.6800000020339212E-2</v>
      </c>
      <c r="Q815" s="24">
        <v>0</v>
      </c>
      <c r="R815" s="24">
        <v>0</v>
      </c>
      <c r="S815" s="41">
        <f t="shared" si="98"/>
        <v>-1.6800000020339212E-2</v>
      </c>
      <c r="T815" s="26">
        <f t="shared" si="99"/>
        <v>0</v>
      </c>
      <c r="U815" s="45">
        <v>0</v>
      </c>
      <c r="V815" s="24">
        <v>0</v>
      </c>
      <c r="W815" s="27">
        <f t="shared" si="96"/>
        <v>0</v>
      </c>
      <c r="X815" s="24">
        <v>0</v>
      </c>
      <c r="Y815" s="17">
        <v>7.0000000000000007E-2</v>
      </c>
      <c r="Z815" s="152">
        <f t="shared" si="97"/>
        <v>0</v>
      </c>
      <c r="AA815" s="45">
        <v>0.37</v>
      </c>
      <c r="AB815" s="24">
        <f t="shared" ref="AB815:AB878" si="100">R815/(1+AA815)</f>
        <v>0</v>
      </c>
      <c r="AC815" s="15"/>
    </row>
    <row r="816" spans="1:29" x14ac:dyDescent="0.3">
      <c r="A816" s="14" t="s">
        <v>271</v>
      </c>
      <c r="B816" s="42" t="s">
        <v>206</v>
      </c>
      <c r="C816" s="42" t="s">
        <v>3139</v>
      </c>
      <c r="D816" s="42" t="s">
        <v>4793</v>
      </c>
      <c r="E816" s="60" t="s">
        <v>4838</v>
      </c>
      <c r="F816" s="60" t="s">
        <v>4838</v>
      </c>
      <c r="G816" s="48">
        <v>237</v>
      </c>
      <c r="H816" s="42" t="s">
        <v>4752</v>
      </c>
      <c r="I816" s="42" t="s">
        <v>4795</v>
      </c>
      <c r="J816" s="42"/>
      <c r="K816" s="42" t="s">
        <v>9</v>
      </c>
      <c r="L816" s="42" t="s">
        <v>212</v>
      </c>
      <c r="M816" s="45">
        <v>7.0000000000000007E-2</v>
      </c>
      <c r="N816" s="17"/>
      <c r="O816" s="15"/>
      <c r="P816" s="23">
        <v>33024.01370000004</v>
      </c>
      <c r="Q816" s="24">
        <v>0</v>
      </c>
      <c r="R816" s="24">
        <v>0</v>
      </c>
      <c r="S816" s="41">
        <f t="shared" si="98"/>
        <v>33024.01370000004</v>
      </c>
      <c r="T816" s="26">
        <f t="shared" si="99"/>
        <v>0</v>
      </c>
      <c r="U816" s="45">
        <v>0</v>
      </c>
      <c r="V816" s="24">
        <v>0</v>
      </c>
      <c r="W816" s="27">
        <f t="shared" si="96"/>
        <v>0</v>
      </c>
      <c r="X816" s="24">
        <v>0</v>
      </c>
      <c r="Y816" s="17">
        <v>7.0000000000000007E-2</v>
      </c>
      <c r="Z816" s="152">
        <f t="shared" si="97"/>
        <v>0</v>
      </c>
      <c r="AA816" s="45">
        <v>0.39</v>
      </c>
      <c r="AB816" s="24">
        <f t="shared" si="100"/>
        <v>0</v>
      </c>
      <c r="AC816" s="15"/>
    </row>
    <row r="817" spans="1:29" x14ac:dyDescent="0.3">
      <c r="A817" s="14" t="s">
        <v>271</v>
      </c>
      <c r="B817" s="42" t="s">
        <v>206</v>
      </c>
      <c r="C817" s="42" t="s">
        <v>3139</v>
      </c>
      <c r="D817" s="42" t="s">
        <v>4793</v>
      </c>
      <c r="E817" s="60" t="s">
        <v>4839</v>
      </c>
      <c r="F817" s="60" t="s">
        <v>4839</v>
      </c>
      <c r="G817" s="48">
        <v>237</v>
      </c>
      <c r="H817" s="42" t="s">
        <v>4752</v>
      </c>
      <c r="I817" s="42" t="s">
        <v>4833</v>
      </c>
      <c r="J817" s="42"/>
      <c r="K817" s="42" t="s">
        <v>9</v>
      </c>
      <c r="L817" s="42" t="s">
        <v>212</v>
      </c>
      <c r="M817" s="45">
        <v>0.06</v>
      </c>
      <c r="N817" s="17"/>
      <c r="O817" s="15"/>
      <c r="P817" s="23">
        <v>-22094.7202</v>
      </c>
      <c r="Q817" s="24">
        <v>0</v>
      </c>
      <c r="R817" s="24">
        <v>0</v>
      </c>
      <c r="S817" s="41">
        <f t="shared" si="98"/>
        <v>-22094.7202</v>
      </c>
      <c r="T817" s="26">
        <f t="shared" si="99"/>
        <v>0</v>
      </c>
      <c r="U817" s="45">
        <v>0</v>
      </c>
      <c r="V817" s="24">
        <v>0</v>
      </c>
      <c r="W817" s="27">
        <f t="shared" si="96"/>
        <v>0</v>
      </c>
      <c r="X817" s="24">
        <v>0</v>
      </c>
      <c r="Y817" s="17">
        <v>7.0000000000000007E-2</v>
      </c>
      <c r="Z817" s="152">
        <f t="shared" si="97"/>
        <v>0</v>
      </c>
      <c r="AA817" s="45">
        <v>0.46</v>
      </c>
      <c r="AB817" s="24">
        <f t="shared" si="100"/>
        <v>0</v>
      </c>
      <c r="AC817" s="15"/>
    </row>
    <row r="818" spans="1:29" x14ac:dyDescent="0.3">
      <c r="A818" s="14" t="s">
        <v>271</v>
      </c>
      <c r="B818" s="42" t="s">
        <v>206</v>
      </c>
      <c r="C818" s="42" t="s">
        <v>3139</v>
      </c>
      <c r="D818" s="42" t="s">
        <v>4793</v>
      </c>
      <c r="E818" s="60" t="s">
        <v>4840</v>
      </c>
      <c r="F818" s="60" t="s">
        <v>4840</v>
      </c>
      <c r="G818" s="48">
        <v>237</v>
      </c>
      <c r="H818" s="42" t="s">
        <v>4752</v>
      </c>
      <c r="I818" s="42" t="s">
        <v>4841</v>
      </c>
      <c r="J818" s="42"/>
      <c r="K818" s="42" t="s">
        <v>211</v>
      </c>
      <c r="L818" s="42" t="s">
        <v>212</v>
      </c>
      <c r="M818" s="45">
        <v>9.7600000000000006E-2</v>
      </c>
      <c r="N818" s="17"/>
      <c r="O818" s="15"/>
      <c r="P818" s="23">
        <v>197558.93000000014</v>
      </c>
      <c r="Q818" s="24">
        <v>0</v>
      </c>
      <c r="R818" s="24">
        <v>0</v>
      </c>
      <c r="S818" s="41">
        <f t="shared" si="98"/>
        <v>197558.93000000014</v>
      </c>
      <c r="T818" s="26">
        <f t="shared" si="99"/>
        <v>0</v>
      </c>
      <c r="U818" s="45">
        <v>0</v>
      </c>
      <c r="V818" s="24">
        <v>0</v>
      </c>
      <c r="W818" s="27">
        <f t="shared" si="96"/>
        <v>0</v>
      </c>
      <c r="X818" s="24">
        <v>0</v>
      </c>
      <c r="Y818" s="17">
        <v>7.0000000000000007E-2</v>
      </c>
      <c r="Z818" s="152">
        <f t="shared" si="97"/>
        <v>0</v>
      </c>
      <c r="AA818" s="45">
        <v>0.22</v>
      </c>
      <c r="AB818" s="24">
        <f t="shared" si="100"/>
        <v>0</v>
      </c>
      <c r="AC818" s="15"/>
    </row>
    <row r="819" spans="1:29" x14ac:dyDescent="0.3">
      <c r="A819" s="14" t="s">
        <v>271</v>
      </c>
      <c r="B819" s="42" t="s">
        <v>206</v>
      </c>
      <c r="C819" s="42" t="s">
        <v>207</v>
      </c>
      <c r="D819" s="42" t="s">
        <v>208</v>
      </c>
      <c r="E819" s="60" t="s">
        <v>1879</v>
      </c>
      <c r="F819" s="60" t="s">
        <v>1771</v>
      </c>
      <c r="G819" s="48">
        <v>237</v>
      </c>
      <c r="H819" s="42" t="s">
        <v>4752</v>
      </c>
      <c r="I819" s="42" t="s">
        <v>1767</v>
      </c>
      <c r="J819" s="42"/>
      <c r="K819" s="42" t="s">
        <v>211</v>
      </c>
      <c r="L819" s="42" t="s">
        <v>212</v>
      </c>
      <c r="M819" s="45">
        <v>4.0000015391840282E-2</v>
      </c>
      <c r="N819" s="17"/>
      <c r="O819" s="15"/>
      <c r="P819" s="23">
        <v>0</v>
      </c>
      <c r="Q819" s="24">
        <v>0</v>
      </c>
      <c r="R819" s="24">
        <v>0</v>
      </c>
      <c r="S819" s="41">
        <f t="shared" si="98"/>
        <v>0</v>
      </c>
      <c r="T819" s="26">
        <f t="shared" si="99"/>
        <v>0</v>
      </c>
      <c r="U819" s="45">
        <v>0</v>
      </c>
      <c r="V819" s="24">
        <v>0</v>
      </c>
      <c r="W819" s="27">
        <f t="shared" si="96"/>
        <v>0</v>
      </c>
      <c r="X819" s="24">
        <v>0</v>
      </c>
      <c r="Y819" s="17">
        <v>7.0000000000000007E-2</v>
      </c>
      <c r="Z819" s="152">
        <f t="shared" si="97"/>
        <v>0</v>
      </c>
      <c r="AA819" s="45">
        <v>0.39</v>
      </c>
      <c r="AB819" s="24">
        <f t="shared" si="100"/>
        <v>0</v>
      </c>
      <c r="AC819" s="15"/>
    </row>
    <row r="820" spans="1:29" x14ac:dyDescent="0.3">
      <c r="A820" s="14" t="s">
        <v>271</v>
      </c>
      <c r="B820" s="42" t="s">
        <v>206</v>
      </c>
      <c r="C820" s="42" t="s">
        <v>207</v>
      </c>
      <c r="D820" s="42" t="s">
        <v>208</v>
      </c>
      <c r="E820" s="60" t="s">
        <v>1879</v>
      </c>
      <c r="F820" s="60" t="s">
        <v>1771</v>
      </c>
      <c r="G820" s="48">
        <v>237</v>
      </c>
      <c r="H820" s="42" t="s">
        <v>4752</v>
      </c>
      <c r="I820" s="42" t="s">
        <v>1767</v>
      </c>
      <c r="J820" s="42"/>
      <c r="K820" s="42" t="s">
        <v>9</v>
      </c>
      <c r="L820" s="42" t="s">
        <v>337</v>
      </c>
      <c r="M820" s="45">
        <v>0</v>
      </c>
      <c r="N820" s="17"/>
      <c r="O820" s="15"/>
      <c r="P820" s="23">
        <v>0</v>
      </c>
      <c r="Q820" s="24">
        <v>0</v>
      </c>
      <c r="R820" s="24">
        <v>0</v>
      </c>
      <c r="S820" s="41">
        <f t="shared" si="98"/>
        <v>0</v>
      </c>
      <c r="T820" s="26">
        <f t="shared" si="99"/>
        <v>0</v>
      </c>
      <c r="U820" s="45">
        <v>0</v>
      </c>
      <c r="V820" s="24">
        <v>0</v>
      </c>
      <c r="W820" s="27">
        <f t="shared" si="96"/>
        <v>0</v>
      </c>
      <c r="X820" s="24">
        <v>0</v>
      </c>
      <c r="Y820" s="17">
        <v>7.0000000000000007E-2</v>
      </c>
      <c r="Z820" s="152">
        <f t="shared" si="97"/>
        <v>0</v>
      </c>
      <c r="AA820" s="45">
        <v>0.42</v>
      </c>
      <c r="AB820" s="24">
        <f t="shared" si="100"/>
        <v>0</v>
      </c>
      <c r="AC820" s="15"/>
    </row>
    <row r="821" spans="1:29" x14ac:dyDescent="0.3">
      <c r="A821" s="14" t="s">
        <v>271</v>
      </c>
      <c r="B821" s="42" t="s">
        <v>206</v>
      </c>
      <c r="C821" s="42" t="s">
        <v>1653</v>
      </c>
      <c r="D821" s="42" t="s">
        <v>3086</v>
      </c>
      <c r="E821" s="60" t="s">
        <v>4842</v>
      </c>
      <c r="F821" s="60" t="s">
        <v>4842</v>
      </c>
      <c r="G821" s="48">
        <v>237</v>
      </c>
      <c r="H821" s="42" t="s">
        <v>4752</v>
      </c>
      <c r="I821" s="42" t="s">
        <v>3089</v>
      </c>
      <c r="J821" s="42"/>
      <c r="K821" s="42" t="s">
        <v>211</v>
      </c>
      <c r="L821" s="42" t="s">
        <v>212</v>
      </c>
      <c r="M821" s="45">
        <v>0.03</v>
      </c>
      <c r="N821" s="17"/>
      <c r="O821" s="15"/>
      <c r="P821" s="23">
        <v>75407.69</v>
      </c>
      <c r="Q821" s="24">
        <v>0</v>
      </c>
      <c r="R821" s="24">
        <v>0</v>
      </c>
      <c r="S821" s="41">
        <f t="shared" si="98"/>
        <v>75407.69</v>
      </c>
      <c r="T821" s="26">
        <f t="shared" si="99"/>
        <v>0</v>
      </c>
      <c r="U821" s="45">
        <v>0</v>
      </c>
      <c r="V821" s="24">
        <v>0</v>
      </c>
      <c r="W821" s="27">
        <f t="shared" si="96"/>
        <v>0</v>
      </c>
      <c r="X821" s="24">
        <v>0</v>
      </c>
      <c r="Y821" s="17">
        <v>7.0000000000000007E-2</v>
      </c>
      <c r="Z821" s="152">
        <f t="shared" si="97"/>
        <v>0</v>
      </c>
      <c r="AA821" s="45">
        <v>0</v>
      </c>
      <c r="AB821" s="24">
        <f t="shared" si="100"/>
        <v>0</v>
      </c>
      <c r="AC821" s="15"/>
    </row>
    <row r="822" spans="1:29" x14ac:dyDescent="0.3">
      <c r="A822" s="14" t="s">
        <v>271</v>
      </c>
      <c r="B822" s="42" t="s">
        <v>206</v>
      </c>
      <c r="C822" s="42" t="s">
        <v>1653</v>
      </c>
      <c r="D822" s="42" t="s">
        <v>4754</v>
      </c>
      <c r="E822" s="60" t="s">
        <v>2806</v>
      </c>
      <c r="F822" s="60" t="s">
        <v>4843</v>
      </c>
      <c r="G822" s="48">
        <v>237</v>
      </c>
      <c r="H822" s="42" t="s">
        <v>4752</v>
      </c>
      <c r="I822" s="42" t="s">
        <v>2930</v>
      </c>
      <c r="J822" s="42"/>
      <c r="K822" s="42" t="s">
        <v>211</v>
      </c>
      <c r="L822" s="42" t="s">
        <v>212</v>
      </c>
      <c r="M822" s="45">
        <v>0.10440000000000001</v>
      </c>
      <c r="N822" s="17"/>
      <c r="O822" s="15"/>
      <c r="P822" s="23">
        <v>0</v>
      </c>
      <c r="Q822" s="24">
        <v>0</v>
      </c>
      <c r="R822" s="24">
        <v>0</v>
      </c>
      <c r="S822" s="41">
        <f t="shared" si="98"/>
        <v>0</v>
      </c>
      <c r="T822" s="26">
        <f t="shared" si="99"/>
        <v>0</v>
      </c>
      <c r="U822" s="45">
        <v>0</v>
      </c>
      <c r="V822" s="24">
        <v>0</v>
      </c>
      <c r="W822" s="27">
        <f t="shared" si="96"/>
        <v>0</v>
      </c>
      <c r="X822" s="24">
        <v>0</v>
      </c>
      <c r="Y822" s="17">
        <v>7.0000000000000007E-2</v>
      </c>
      <c r="Z822" s="152">
        <f t="shared" si="97"/>
        <v>0</v>
      </c>
      <c r="AA822" s="45">
        <v>0.48699999999999999</v>
      </c>
      <c r="AB822" s="24">
        <f t="shared" si="100"/>
        <v>0</v>
      </c>
      <c r="AC822" s="15"/>
    </row>
    <row r="823" spans="1:29" x14ac:dyDescent="0.3">
      <c r="A823" s="14" t="s">
        <v>271</v>
      </c>
      <c r="B823" s="42" t="s">
        <v>206</v>
      </c>
      <c r="C823" s="42" t="s">
        <v>1653</v>
      </c>
      <c r="D823" s="42" t="s">
        <v>4754</v>
      </c>
      <c r="E823" s="60" t="s">
        <v>2806</v>
      </c>
      <c r="F823" s="60" t="s">
        <v>4843</v>
      </c>
      <c r="G823" s="48">
        <v>237</v>
      </c>
      <c r="H823" s="42" t="s">
        <v>4752</v>
      </c>
      <c r="I823" s="42" t="s">
        <v>5214</v>
      </c>
      <c r="J823" s="42"/>
      <c r="K823" s="42" t="s">
        <v>9</v>
      </c>
      <c r="L823" s="42" t="s">
        <v>212</v>
      </c>
      <c r="M823" s="45">
        <v>0.1011</v>
      </c>
      <c r="N823" s="17"/>
      <c r="O823" s="15"/>
      <c r="P823" s="23">
        <v>729772.71</v>
      </c>
      <c r="Q823" s="24">
        <v>0</v>
      </c>
      <c r="R823" s="24">
        <v>0</v>
      </c>
      <c r="S823" s="41">
        <f t="shared" si="98"/>
        <v>729772.71</v>
      </c>
      <c r="T823" s="26">
        <f t="shared" si="99"/>
        <v>0</v>
      </c>
      <c r="U823" s="45">
        <v>0</v>
      </c>
      <c r="V823" s="24">
        <v>0</v>
      </c>
      <c r="W823" s="27">
        <f t="shared" si="96"/>
        <v>0</v>
      </c>
      <c r="X823" s="24">
        <v>0</v>
      </c>
      <c r="Y823" s="17">
        <v>7.0000000000000007E-2</v>
      </c>
      <c r="Z823" s="152">
        <f t="shared" si="97"/>
        <v>0</v>
      </c>
      <c r="AA823" s="45">
        <v>0.44</v>
      </c>
      <c r="AB823" s="24">
        <f t="shared" si="100"/>
        <v>0</v>
      </c>
      <c r="AC823" s="15"/>
    </row>
    <row r="824" spans="1:29" x14ac:dyDescent="0.3">
      <c r="A824" s="14" t="s">
        <v>271</v>
      </c>
      <c r="B824" s="42" t="s">
        <v>206</v>
      </c>
      <c r="C824" s="42" t="s">
        <v>1653</v>
      </c>
      <c r="D824" s="42" t="s">
        <v>4754</v>
      </c>
      <c r="E824" s="60" t="s">
        <v>4796</v>
      </c>
      <c r="F824" s="60" t="s">
        <v>4815</v>
      </c>
      <c r="G824" s="48">
        <v>237</v>
      </c>
      <c r="H824" s="42" t="s">
        <v>4752</v>
      </c>
      <c r="I824" s="42" t="s">
        <v>3923</v>
      </c>
      <c r="J824" s="42"/>
      <c r="K824" s="42" t="s">
        <v>211</v>
      </c>
      <c r="L824" s="42" t="s">
        <v>212</v>
      </c>
      <c r="M824" s="45">
        <v>0.1211999082248516</v>
      </c>
      <c r="N824" s="17"/>
      <c r="O824" s="15"/>
      <c r="P824" s="23">
        <v>0</v>
      </c>
      <c r="Q824" s="24">
        <v>0</v>
      </c>
      <c r="R824" s="24">
        <v>0</v>
      </c>
      <c r="S824" s="41">
        <f t="shared" si="98"/>
        <v>0</v>
      </c>
      <c r="T824" s="26">
        <f t="shared" si="99"/>
        <v>0</v>
      </c>
      <c r="U824" s="45">
        <v>0</v>
      </c>
      <c r="V824" s="24">
        <v>0</v>
      </c>
      <c r="W824" s="27">
        <f t="shared" si="96"/>
        <v>0</v>
      </c>
      <c r="X824" s="24">
        <v>0</v>
      </c>
      <c r="Y824" s="17">
        <v>7.0000000000000007E-2</v>
      </c>
      <c r="Z824" s="152">
        <f t="shared" si="97"/>
        <v>0</v>
      </c>
      <c r="AA824" s="45">
        <v>0.36</v>
      </c>
      <c r="AB824" s="24">
        <f t="shared" si="100"/>
        <v>0</v>
      </c>
      <c r="AC824" s="15"/>
    </row>
    <row r="825" spans="1:29" x14ac:dyDescent="0.3">
      <c r="A825" s="14" t="s">
        <v>271</v>
      </c>
      <c r="B825" s="42" t="s">
        <v>206</v>
      </c>
      <c r="C825" s="42" t="s">
        <v>1653</v>
      </c>
      <c r="D825" s="42" t="s">
        <v>4754</v>
      </c>
      <c r="E825" s="60" t="s">
        <v>4796</v>
      </c>
      <c r="F825" s="60" t="s">
        <v>4802</v>
      </c>
      <c r="G825" s="48">
        <v>237</v>
      </c>
      <c r="H825" s="42" t="s">
        <v>4752</v>
      </c>
      <c r="I825" s="42" t="s">
        <v>4803</v>
      </c>
      <c r="J825" s="42"/>
      <c r="K825" s="42" t="s">
        <v>211</v>
      </c>
      <c r="L825" s="42" t="s">
        <v>212</v>
      </c>
      <c r="M825" s="45">
        <v>0.11070000000000001</v>
      </c>
      <c r="N825" s="17"/>
      <c r="O825" s="15"/>
      <c r="P825" s="23">
        <v>23.900699999881908</v>
      </c>
      <c r="Q825" s="24">
        <v>0</v>
      </c>
      <c r="R825" s="24">
        <v>0</v>
      </c>
      <c r="S825" s="41">
        <f t="shared" si="98"/>
        <v>23.900699999881908</v>
      </c>
      <c r="T825" s="26">
        <f t="shared" si="99"/>
        <v>0</v>
      </c>
      <c r="U825" s="45">
        <v>0</v>
      </c>
      <c r="V825" s="24">
        <v>0</v>
      </c>
      <c r="W825" s="27">
        <f t="shared" si="96"/>
        <v>0</v>
      </c>
      <c r="X825" s="24">
        <v>0</v>
      </c>
      <c r="Y825" s="17">
        <v>7.0000000000000007E-2</v>
      </c>
      <c r="Z825" s="152">
        <f t="shared" si="97"/>
        <v>0</v>
      </c>
      <c r="AA825" s="45">
        <v>0.21</v>
      </c>
      <c r="AB825" s="24">
        <f t="shared" si="100"/>
        <v>0</v>
      </c>
      <c r="AC825" s="15"/>
    </row>
    <row r="826" spans="1:29" x14ac:dyDescent="0.3">
      <c r="A826" s="14" t="s">
        <v>271</v>
      </c>
      <c r="B826" s="42" t="s">
        <v>206</v>
      </c>
      <c r="C826" s="42" t="s">
        <v>1653</v>
      </c>
      <c r="D826" s="42" t="s">
        <v>4754</v>
      </c>
      <c r="E826" s="60" t="s">
        <v>4808</v>
      </c>
      <c r="F826" s="60" t="s">
        <v>4844</v>
      </c>
      <c r="G826" s="48">
        <v>237</v>
      </c>
      <c r="H826" s="42" t="s">
        <v>4752</v>
      </c>
      <c r="I826" s="42" t="s">
        <v>4845</v>
      </c>
      <c r="J826" s="42"/>
      <c r="K826" s="42" t="s">
        <v>211</v>
      </c>
      <c r="L826" s="42" t="s">
        <v>212</v>
      </c>
      <c r="M826" s="45">
        <v>0.11070000000000001</v>
      </c>
      <c r="N826" s="17"/>
      <c r="O826" s="15"/>
      <c r="P826" s="23">
        <v>0</v>
      </c>
      <c r="Q826" s="24">
        <v>0</v>
      </c>
      <c r="R826" s="24">
        <v>0</v>
      </c>
      <c r="S826" s="41">
        <f t="shared" si="98"/>
        <v>0</v>
      </c>
      <c r="T826" s="26">
        <f t="shared" si="99"/>
        <v>0</v>
      </c>
      <c r="U826" s="45">
        <v>0</v>
      </c>
      <c r="V826" s="24">
        <v>0</v>
      </c>
      <c r="W826" s="27">
        <f t="shared" si="96"/>
        <v>0</v>
      </c>
      <c r="X826" s="24">
        <v>0</v>
      </c>
      <c r="Y826" s="17">
        <v>7.0000000000000007E-2</v>
      </c>
      <c r="Z826" s="152">
        <f t="shared" si="97"/>
        <v>0</v>
      </c>
      <c r="AA826" s="45">
        <v>0.1</v>
      </c>
      <c r="AB826" s="24">
        <f t="shared" si="100"/>
        <v>0</v>
      </c>
      <c r="AC826" s="15"/>
    </row>
    <row r="827" spans="1:29" x14ac:dyDescent="0.3">
      <c r="A827" s="14" t="s">
        <v>271</v>
      </c>
      <c r="B827" s="42" t="s">
        <v>206</v>
      </c>
      <c r="C827" s="42" t="s">
        <v>1653</v>
      </c>
      <c r="D827" s="42" t="s">
        <v>3044</v>
      </c>
      <c r="E827" s="60" t="s">
        <v>3045</v>
      </c>
      <c r="F827" s="60" t="s">
        <v>4829</v>
      </c>
      <c r="G827" s="48">
        <v>237</v>
      </c>
      <c r="H827" s="42" t="s">
        <v>4752</v>
      </c>
      <c r="I827" s="42" t="s">
        <v>3045</v>
      </c>
      <c r="J827" s="42"/>
      <c r="K827" s="42" t="s">
        <v>9</v>
      </c>
      <c r="L827" s="42" t="s">
        <v>212</v>
      </c>
      <c r="M827" s="45">
        <v>0.11070000000000001</v>
      </c>
      <c r="N827" s="17"/>
      <c r="O827" s="15"/>
      <c r="P827" s="23">
        <v>0</v>
      </c>
      <c r="Q827" s="24">
        <v>0</v>
      </c>
      <c r="R827" s="24">
        <v>0</v>
      </c>
      <c r="S827" s="41">
        <f t="shared" si="98"/>
        <v>0</v>
      </c>
      <c r="T827" s="26">
        <f t="shared" si="99"/>
        <v>0</v>
      </c>
      <c r="U827" s="45">
        <v>0</v>
      </c>
      <c r="V827" s="24">
        <v>0</v>
      </c>
      <c r="W827" s="27">
        <f t="shared" si="96"/>
        <v>0</v>
      </c>
      <c r="X827" s="24">
        <v>0</v>
      </c>
      <c r="Y827" s="17">
        <v>7.0000000000000007E-2</v>
      </c>
      <c r="Z827" s="152">
        <f t="shared" si="97"/>
        <v>0</v>
      </c>
      <c r="AA827" s="45">
        <v>0.23</v>
      </c>
      <c r="AB827" s="24">
        <f t="shared" si="100"/>
        <v>0</v>
      </c>
      <c r="AC827" s="15"/>
    </row>
    <row r="828" spans="1:29" x14ac:dyDescent="0.3">
      <c r="A828" s="14" t="s">
        <v>271</v>
      </c>
      <c r="B828" s="42" t="s">
        <v>206</v>
      </c>
      <c r="C828" s="42" t="s">
        <v>1653</v>
      </c>
      <c r="D828" s="42" t="s">
        <v>1893</v>
      </c>
      <c r="E828" s="60" t="s">
        <v>1897</v>
      </c>
      <c r="F828" s="60" t="s">
        <v>1897</v>
      </c>
      <c r="G828" s="48">
        <v>237</v>
      </c>
      <c r="H828" s="42" t="s">
        <v>4752</v>
      </c>
      <c r="I828" s="42" t="s">
        <v>4610</v>
      </c>
      <c r="J828" s="42"/>
      <c r="K828" s="42" t="s">
        <v>211</v>
      </c>
      <c r="L828" s="42" t="s">
        <v>212</v>
      </c>
      <c r="M828" s="45">
        <v>2.8000000000000001E-2</v>
      </c>
      <c r="N828" s="17"/>
      <c r="O828" s="15"/>
      <c r="P828" s="23">
        <v>71400</v>
      </c>
      <c r="Q828" s="24">
        <v>0</v>
      </c>
      <c r="R828" s="24">
        <v>0</v>
      </c>
      <c r="S828" s="41">
        <f t="shared" si="98"/>
        <v>71400</v>
      </c>
      <c r="T828" s="26">
        <f t="shared" si="99"/>
        <v>0</v>
      </c>
      <c r="U828" s="45">
        <v>0</v>
      </c>
      <c r="V828" s="24">
        <v>0</v>
      </c>
      <c r="W828" s="27">
        <f t="shared" si="96"/>
        <v>0</v>
      </c>
      <c r="X828" s="24">
        <v>0</v>
      </c>
      <c r="Y828" s="17">
        <v>7.0000000000000007E-2</v>
      </c>
      <c r="Z828" s="152">
        <f t="shared" si="97"/>
        <v>0</v>
      </c>
      <c r="AA828" s="45">
        <v>0.4</v>
      </c>
      <c r="AB828" s="24">
        <f t="shared" si="100"/>
        <v>0</v>
      </c>
      <c r="AC828" s="15"/>
    </row>
    <row r="829" spans="1:29" x14ac:dyDescent="0.3">
      <c r="A829" s="14" t="s">
        <v>271</v>
      </c>
      <c r="B829" s="42" t="s">
        <v>206</v>
      </c>
      <c r="C829" s="42" t="s">
        <v>3139</v>
      </c>
      <c r="D829" s="42" t="s">
        <v>4793</v>
      </c>
      <c r="E829" s="60" t="s">
        <v>4832</v>
      </c>
      <c r="F829" s="60" t="s">
        <v>4832</v>
      </c>
      <c r="G829" s="48">
        <v>237</v>
      </c>
      <c r="H829" s="42" t="s">
        <v>4752</v>
      </c>
      <c r="I829" s="42" t="s">
        <v>4833</v>
      </c>
      <c r="J829" s="42"/>
      <c r="K829" s="42" t="s">
        <v>9</v>
      </c>
      <c r="L829" s="42" t="s">
        <v>212</v>
      </c>
      <c r="M829" s="45">
        <v>-0.06</v>
      </c>
      <c r="N829" s="17"/>
      <c r="O829" s="15"/>
      <c r="P829" s="23">
        <v>1311.8469047937015</v>
      </c>
      <c r="Q829" s="24">
        <v>0</v>
      </c>
      <c r="R829" s="24">
        <v>0</v>
      </c>
      <c r="S829" s="41">
        <f t="shared" si="98"/>
        <v>1311.8469047937015</v>
      </c>
      <c r="T829" s="26">
        <f t="shared" si="99"/>
        <v>0</v>
      </c>
      <c r="U829" s="45">
        <v>0</v>
      </c>
      <c r="V829" s="24">
        <v>0</v>
      </c>
      <c r="W829" s="27">
        <f t="shared" si="96"/>
        <v>0</v>
      </c>
      <c r="X829" s="24">
        <v>0</v>
      </c>
      <c r="Y829" s="17">
        <v>7.0000000000000007E-2</v>
      </c>
      <c r="Z829" s="152">
        <f t="shared" si="97"/>
        <v>0</v>
      </c>
      <c r="AA829" s="45">
        <v>0.46</v>
      </c>
      <c r="AB829" s="24">
        <f t="shared" si="100"/>
        <v>0</v>
      </c>
      <c r="AC829" s="15"/>
    </row>
    <row r="830" spans="1:29" x14ac:dyDescent="0.3">
      <c r="A830" s="14" t="s">
        <v>271</v>
      </c>
      <c r="B830" s="42" t="s">
        <v>206</v>
      </c>
      <c r="C830" s="42" t="s">
        <v>3139</v>
      </c>
      <c r="D830" s="42" t="s">
        <v>4793</v>
      </c>
      <c r="E830" s="60" t="s">
        <v>4846</v>
      </c>
      <c r="F830" s="60" t="s">
        <v>4846</v>
      </c>
      <c r="G830" s="48">
        <v>237</v>
      </c>
      <c r="H830" s="42" t="s">
        <v>4752</v>
      </c>
      <c r="I830" s="42" t="s">
        <v>4833</v>
      </c>
      <c r="J830" s="42"/>
      <c r="K830" s="42" t="s">
        <v>9</v>
      </c>
      <c r="L830" s="42" t="s">
        <v>212</v>
      </c>
      <c r="M830" s="45">
        <v>0.03</v>
      </c>
      <c r="N830" s="17"/>
      <c r="O830" s="15"/>
      <c r="P830" s="23">
        <v>39.290000000000873</v>
      </c>
      <c r="Q830" s="24">
        <v>0</v>
      </c>
      <c r="R830" s="24">
        <v>0</v>
      </c>
      <c r="S830" s="41">
        <f t="shared" si="98"/>
        <v>39.290000000000873</v>
      </c>
      <c r="T830" s="26">
        <f t="shared" si="99"/>
        <v>0</v>
      </c>
      <c r="U830" s="45">
        <v>0</v>
      </c>
      <c r="V830" s="24">
        <v>0</v>
      </c>
      <c r="W830" s="27">
        <f t="shared" si="96"/>
        <v>0</v>
      </c>
      <c r="X830" s="24">
        <v>0</v>
      </c>
      <c r="Y830" s="17">
        <v>7.0000000000000007E-2</v>
      </c>
      <c r="Z830" s="152">
        <f t="shared" si="97"/>
        <v>0</v>
      </c>
      <c r="AA830" s="45">
        <v>0.4</v>
      </c>
      <c r="AB830" s="24">
        <f t="shared" si="100"/>
        <v>0</v>
      </c>
      <c r="AC830" s="15"/>
    </row>
    <row r="831" spans="1:29" x14ac:dyDescent="0.3">
      <c r="A831" s="14" t="s">
        <v>271</v>
      </c>
      <c r="B831" s="42" t="s">
        <v>206</v>
      </c>
      <c r="C831" s="42" t="s">
        <v>3139</v>
      </c>
      <c r="D831" s="42" t="s">
        <v>4793</v>
      </c>
      <c r="E831" s="60" t="s">
        <v>4847</v>
      </c>
      <c r="F831" s="60" t="s">
        <v>4847</v>
      </c>
      <c r="G831" s="48">
        <v>237</v>
      </c>
      <c r="H831" s="42" t="s">
        <v>4752</v>
      </c>
      <c r="I831" s="42" t="s">
        <v>4847</v>
      </c>
      <c r="J831" s="42"/>
      <c r="K831" s="42" t="s">
        <v>211</v>
      </c>
      <c r="L831" s="42" t="s">
        <v>212</v>
      </c>
      <c r="M831" s="45">
        <v>0.04</v>
      </c>
      <c r="N831" s="17"/>
      <c r="O831" s="15"/>
      <c r="P831" s="23">
        <v>-2.8300000000099317</v>
      </c>
      <c r="Q831" s="24">
        <v>0</v>
      </c>
      <c r="R831" s="24">
        <v>0</v>
      </c>
      <c r="S831" s="41">
        <f t="shared" si="98"/>
        <v>-2.8300000000099317</v>
      </c>
      <c r="T831" s="26">
        <f t="shared" si="99"/>
        <v>0</v>
      </c>
      <c r="U831" s="45">
        <v>0</v>
      </c>
      <c r="V831" s="24">
        <v>0</v>
      </c>
      <c r="W831" s="27">
        <f t="shared" si="96"/>
        <v>0</v>
      </c>
      <c r="X831" s="24">
        <v>0</v>
      </c>
      <c r="Y831" s="17">
        <v>7.0000000000000007E-2</v>
      </c>
      <c r="Z831" s="152">
        <f t="shared" si="97"/>
        <v>0</v>
      </c>
      <c r="AA831" s="45">
        <v>0</v>
      </c>
      <c r="AB831" s="24">
        <f t="shared" si="100"/>
        <v>0</v>
      </c>
      <c r="AC831" s="15"/>
    </row>
    <row r="832" spans="1:29" x14ac:dyDescent="0.3">
      <c r="A832" s="14" t="s">
        <v>271</v>
      </c>
      <c r="B832" s="42" t="s">
        <v>206</v>
      </c>
      <c r="C832" s="42" t="s">
        <v>3139</v>
      </c>
      <c r="D832" s="42" t="s">
        <v>4793</v>
      </c>
      <c r="E832" s="60" t="s">
        <v>4848</v>
      </c>
      <c r="F832" s="60" t="s">
        <v>4848</v>
      </c>
      <c r="G832" s="48">
        <v>237</v>
      </c>
      <c r="H832" s="42" t="s">
        <v>4752</v>
      </c>
      <c r="I832" s="42" t="s">
        <v>4795</v>
      </c>
      <c r="J832" s="42"/>
      <c r="K832" s="42" t="s">
        <v>211</v>
      </c>
      <c r="L832" s="42" t="s">
        <v>212</v>
      </c>
      <c r="M832" s="45">
        <v>0.05</v>
      </c>
      <c r="N832" s="17"/>
      <c r="O832" s="15"/>
      <c r="P832" s="23">
        <v>-1.680000000334303E-2</v>
      </c>
      <c r="Q832" s="24">
        <v>0</v>
      </c>
      <c r="R832" s="24">
        <v>0</v>
      </c>
      <c r="S832" s="41">
        <f t="shared" si="98"/>
        <v>-1.680000000334303E-2</v>
      </c>
      <c r="T832" s="26">
        <f t="shared" si="99"/>
        <v>0</v>
      </c>
      <c r="U832" s="45">
        <v>0</v>
      </c>
      <c r="V832" s="24">
        <v>0</v>
      </c>
      <c r="W832" s="27">
        <f t="shared" si="96"/>
        <v>0</v>
      </c>
      <c r="X832" s="24">
        <v>0</v>
      </c>
      <c r="Y832" s="17">
        <v>7.0000000000000007E-2</v>
      </c>
      <c r="Z832" s="152">
        <f t="shared" si="97"/>
        <v>0</v>
      </c>
      <c r="AA832" s="45">
        <v>0.37</v>
      </c>
      <c r="AB832" s="24">
        <f t="shared" si="100"/>
        <v>0</v>
      </c>
      <c r="AC832" s="15"/>
    </row>
    <row r="833" spans="1:29" x14ac:dyDescent="0.3">
      <c r="A833" s="14" t="s">
        <v>271</v>
      </c>
      <c r="B833" s="42" t="s">
        <v>206</v>
      </c>
      <c r="C833" s="42" t="s">
        <v>3139</v>
      </c>
      <c r="D833" s="42" t="s">
        <v>4793</v>
      </c>
      <c r="E833" s="60" t="s">
        <v>4848</v>
      </c>
      <c r="F833" s="60" t="s">
        <v>4848</v>
      </c>
      <c r="G833" s="48">
        <v>237</v>
      </c>
      <c r="H833" s="42" t="s">
        <v>4752</v>
      </c>
      <c r="I833" s="42" t="s">
        <v>4795</v>
      </c>
      <c r="J833" s="42"/>
      <c r="K833" s="42" t="s">
        <v>9</v>
      </c>
      <c r="L833" s="42" t="s">
        <v>212</v>
      </c>
      <c r="M833" s="45">
        <v>0.06</v>
      </c>
      <c r="N833" s="17"/>
      <c r="O833" s="15"/>
      <c r="P833" s="23">
        <v>-330.73899999999639</v>
      </c>
      <c r="Q833" s="24">
        <v>0</v>
      </c>
      <c r="R833" s="24">
        <v>0</v>
      </c>
      <c r="S833" s="41">
        <f t="shared" si="98"/>
        <v>-330.73899999999639</v>
      </c>
      <c r="T833" s="26">
        <f t="shared" si="99"/>
        <v>0</v>
      </c>
      <c r="U833" s="45">
        <v>0</v>
      </c>
      <c r="V833" s="24">
        <v>0</v>
      </c>
      <c r="W833" s="27">
        <f t="shared" si="96"/>
        <v>0</v>
      </c>
      <c r="X833" s="24">
        <v>0</v>
      </c>
      <c r="Y833" s="17">
        <v>7.0000000000000007E-2</v>
      </c>
      <c r="Z833" s="152">
        <f t="shared" si="97"/>
        <v>0</v>
      </c>
      <c r="AA833" s="45">
        <v>0.39</v>
      </c>
      <c r="AB833" s="24">
        <f t="shared" si="100"/>
        <v>0</v>
      </c>
      <c r="AC833" s="15"/>
    </row>
    <row r="834" spans="1:29" x14ac:dyDescent="0.3">
      <c r="A834" s="14" t="s">
        <v>271</v>
      </c>
      <c r="B834" s="42" t="s">
        <v>206</v>
      </c>
      <c r="C834" s="42" t="s">
        <v>207</v>
      </c>
      <c r="D834" s="42" t="s">
        <v>250</v>
      </c>
      <c r="E834" s="60" t="s">
        <v>4781</v>
      </c>
      <c r="F834" s="60" t="s">
        <v>4781</v>
      </c>
      <c r="G834" s="48">
        <v>237</v>
      </c>
      <c r="H834" s="42" t="s">
        <v>4752</v>
      </c>
      <c r="I834" s="42" t="s">
        <v>4781</v>
      </c>
      <c r="J834" s="42"/>
      <c r="K834" s="42" t="s">
        <v>9</v>
      </c>
      <c r="L834" s="42" t="s">
        <v>337</v>
      </c>
      <c r="M834" s="45">
        <v>0</v>
      </c>
      <c r="N834" s="17"/>
      <c r="O834" s="15"/>
      <c r="P834" s="23">
        <v>10000</v>
      </c>
      <c r="Q834" s="24">
        <v>0</v>
      </c>
      <c r="R834" s="24">
        <v>0</v>
      </c>
      <c r="S834" s="41">
        <f t="shared" si="98"/>
        <v>10000</v>
      </c>
      <c r="T834" s="26">
        <f t="shared" si="99"/>
        <v>0</v>
      </c>
      <c r="U834" s="45">
        <v>0</v>
      </c>
      <c r="V834" s="24">
        <v>0</v>
      </c>
      <c r="W834" s="27">
        <f t="shared" si="96"/>
        <v>0</v>
      </c>
      <c r="X834" s="24">
        <v>0</v>
      </c>
      <c r="Y834" s="17">
        <v>7.0000000000000007E-2</v>
      </c>
      <c r="Z834" s="152">
        <f t="shared" si="97"/>
        <v>0</v>
      </c>
      <c r="AA834" s="45">
        <v>0</v>
      </c>
      <c r="AB834" s="24">
        <f t="shared" si="100"/>
        <v>0</v>
      </c>
      <c r="AC834" s="15"/>
    </row>
    <row r="835" spans="1:29" x14ac:dyDescent="0.3">
      <c r="A835" s="14" t="s">
        <v>271</v>
      </c>
      <c r="B835" s="42" t="s">
        <v>206</v>
      </c>
      <c r="C835" s="42" t="s">
        <v>1653</v>
      </c>
      <c r="D835" s="42" t="s">
        <v>3086</v>
      </c>
      <c r="E835" s="60" t="s">
        <v>4812</v>
      </c>
      <c r="F835" s="60" t="s">
        <v>4849</v>
      </c>
      <c r="G835" s="48">
        <v>237</v>
      </c>
      <c r="H835" s="42" t="s">
        <v>4752</v>
      </c>
      <c r="I835" s="42" t="s">
        <v>4813</v>
      </c>
      <c r="J835" s="42"/>
      <c r="K835" s="42" t="s">
        <v>9</v>
      </c>
      <c r="L835" s="42" t="s">
        <v>212</v>
      </c>
      <c r="M835" s="45">
        <v>0.1</v>
      </c>
      <c r="N835" s="17"/>
      <c r="O835" s="15"/>
      <c r="P835" s="23">
        <v>-5618996.7493200321</v>
      </c>
      <c r="Q835" s="24">
        <v>0</v>
      </c>
      <c r="R835" s="24">
        <v>0</v>
      </c>
      <c r="S835" s="41">
        <f t="shared" si="98"/>
        <v>-5618996.7493200321</v>
      </c>
      <c r="T835" s="26">
        <f t="shared" si="99"/>
        <v>0</v>
      </c>
      <c r="U835" s="45">
        <v>0</v>
      </c>
      <c r="V835" s="24">
        <v>0</v>
      </c>
      <c r="W835" s="27">
        <f t="shared" si="96"/>
        <v>0</v>
      </c>
      <c r="X835" s="24">
        <v>0</v>
      </c>
      <c r="Y835" s="17">
        <v>7.0000000000000007E-2</v>
      </c>
      <c r="Z835" s="152">
        <f t="shared" si="97"/>
        <v>0</v>
      </c>
      <c r="AA835" s="45">
        <v>0.47299999999999998</v>
      </c>
      <c r="AB835" s="24">
        <f t="shared" si="100"/>
        <v>0</v>
      </c>
      <c r="AC835" s="15"/>
    </row>
    <row r="836" spans="1:29" x14ac:dyDescent="0.3">
      <c r="A836" s="14" t="s">
        <v>271</v>
      </c>
      <c r="B836" s="42" t="s">
        <v>206</v>
      </c>
      <c r="C836" s="42" t="s">
        <v>1653</v>
      </c>
      <c r="D836" s="42" t="s">
        <v>3086</v>
      </c>
      <c r="E836" s="60" t="s">
        <v>4812</v>
      </c>
      <c r="F836" s="60" t="s">
        <v>4814</v>
      </c>
      <c r="G836" s="48">
        <v>237</v>
      </c>
      <c r="H836" s="42" t="s">
        <v>4752</v>
      </c>
      <c r="I836" s="42" t="s">
        <v>4813</v>
      </c>
      <c r="J836" s="42"/>
      <c r="K836" s="42" t="s">
        <v>9</v>
      </c>
      <c r="L836" s="42" t="s">
        <v>212</v>
      </c>
      <c r="M836" s="45">
        <v>0.1</v>
      </c>
      <c r="N836" s="17"/>
      <c r="O836" s="15"/>
      <c r="P836" s="23">
        <v>26989810.05916005</v>
      </c>
      <c r="Q836" s="24">
        <v>0</v>
      </c>
      <c r="R836" s="24">
        <v>0</v>
      </c>
      <c r="S836" s="41">
        <f t="shared" si="98"/>
        <v>26989810.05916005</v>
      </c>
      <c r="T836" s="26">
        <f t="shared" si="99"/>
        <v>0</v>
      </c>
      <c r="U836" s="45">
        <v>0</v>
      </c>
      <c r="V836" s="24">
        <v>0</v>
      </c>
      <c r="W836" s="27">
        <f t="shared" ref="W836:W899" si="101">IF(L836="返现",T836*M836,R836-T836)</f>
        <v>0</v>
      </c>
      <c r="X836" s="24">
        <v>0</v>
      </c>
      <c r="Y836" s="17">
        <v>7.0000000000000007E-2</v>
      </c>
      <c r="Z836" s="152">
        <f t="shared" ref="Z836:Z899" si="102">X836*Y836</f>
        <v>0</v>
      </c>
      <c r="AA836" s="45">
        <v>0.47299999999999998</v>
      </c>
      <c r="AB836" s="24">
        <f t="shared" si="100"/>
        <v>0</v>
      </c>
      <c r="AC836" s="15"/>
    </row>
    <row r="837" spans="1:29" x14ac:dyDescent="0.3">
      <c r="A837" s="14" t="s">
        <v>271</v>
      </c>
      <c r="B837" s="42" t="s">
        <v>206</v>
      </c>
      <c r="C837" s="42" t="s">
        <v>1653</v>
      </c>
      <c r="D837" s="42" t="s">
        <v>3086</v>
      </c>
      <c r="E837" s="60" t="s">
        <v>4812</v>
      </c>
      <c r="F837" s="60" t="s">
        <v>4814</v>
      </c>
      <c r="G837" s="48">
        <v>237</v>
      </c>
      <c r="H837" s="42" t="s">
        <v>4752</v>
      </c>
      <c r="I837" s="42" t="s">
        <v>4850</v>
      </c>
      <c r="J837" s="42"/>
      <c r="K837" s="42" t="s">
        <v>211</v>
      </c>
      <c r="L837" s="42" t="s">
        <v>212</v>
      </c>
      <c r="M837" s="45">
        <v>9.5000000000000001E-2</v>
      </c>
      <c r="N837" s="17"/>
      <c r="O837" s="15"/>
      <c r="P837" s="23">
        <v>0</v>
      </c>
      <c r="Q837" s="24">
        <v>0</v>
      </c>
      <c r="R837" s="24">
        <v>0</v>
      </c>
      <c r="S837" s="41">
        <f t="shared" ref="S837:S900" si="103">P837+Q837-R837</f>
        <v>0</v>
      </c>
      <c r="T837" s="26">
        <f t="shared" ref="T837:T900" si="104">IF(L837="折扣",R837/(1+AA837)*M837,IF(L837="返现",R837/(1+AA837),R837/(1+M837+AA837)))</f>
        <v>0</v>
      </c>
      <c r="U837" s="45">
        <v>0</v>
      </c>
      <c r="V837" s="24">
        <v>0</v>
      </c>
      <c r="W837" s="27">
        <f t="shared" si="101"/>
        <v>0</v>
      </c>
      <c r="X837" s="24">
        <v>0</v>
      </c>
      <c r="Y837" s="17">
        <v>7.0000000000000007E-2</v>
      </c>
      <c r="Z837" s="152">
        <f t="shared" si="102"/>
        <v>0</v>
      </c>
      <c r="AA837" s="45">
        <v>0.47699999999999998</v>
      </c>
      <c r="AB837" s="24">
        <f t="shared" si="100"/>
        <v>0</v>
      </c>
      <c r="AC837" s="15"/>
    </row>
    <row r="838" spans="1:29" x14ac:dyDescent="0.3">
      <c r="A838" s="14" t="s">
        <v>271</v>
      </c>
      <c r="B838" s="42" t="s">
        <v>206</v>
      </c>
      <c r="C838" s="42" t="s">
        <v>1653</v>
      </c>
      <c r="D838" s="42" t="s">
        <v>3086</v>
      </c>
      <c r="E838" s="60" t="s">
        <v>4851</v>
      </c>
      <c r="F838" s="60" t="s">
        <v>4852</v>
      </c>
      <c r="G838" s="48">
        <v>237</v>
      </c>
      <c r="H838" s="42" t="s">
        <v>4752</v>
      </c>
      <c r="I838" s="42" t="s">
        <v>4851</v>
      </c>
      <c r="J838" s="42"/>
      <c r="K838" s="42" t="s">
        <v>211</v>
      </c>
      <c r="L838" s="42" t="s">
        <v>212</v>
      </c>
      <c r="M838" s="45">
        <v>0.05</v>
      </c>
      <c r="N838" s="17"/>
      <c r="O838" s="15"/>
      <c r="P838" s="23">
        <v>29988.9</v>
      </c>
      <c r="Q838" s="24">
        <v>0</v>
      </c>
      <c r="R838" s="24">
        <v>0</v>
      </c>
      <c r="S838" s="41">
        <f t="shared" si="103"/>
        <v>29988.9</v>
      </c>
      <c r="T838" s="26">
        <f t="shared" si="104"/>
        <v>0</v>
      </c>
      <c r="U838" s="45">
        <v>0</v>
      </c>
      <c r="V838" s="24">
        <v>0</v>
      </c>
      <c r="W838" s="27">
        <f t="shared" si="101"/>
        <v>0</v>
      </c>
      <c r="X838" s="24">
        <v>0</v>
      </c>
      <c r="Y838" s="17">
        <v>7.0000000000000007E-2</v>
      </c>
      <c r="Z838" s="152">
        <f t="shared" si="102"/>
        <v>0</v>
      </c>
      <c r="AA838" s="45">
        <v>0</v>
      </c>
      <c r="AB838" s="24">
        <f t="shared" si="100"/>
        <v>0</v>
      </c>
      <c r="AC838" s="15"/>
    </row>
    <row r="839" spans="1:29" x14ac:dyDescent="0.3">
      <c r="A839" s="14" t="s">
        <v>271</v>
      </c>
      <c r="B839" s="42" t="s">
        <v>206</v>
      </c>
      <c r="C839" s="42" t="s">
        <v>1653</v>
      </c>
      <c r="D839" s="42" t="s">
        <v>3086</v>
      </c>
      <c r="E839" s="60" t="s">
        <v>4851</v>
      </c>
      <c r="F839" s="60" t="s">
        <v>4852</v>
      </c>
      <c r="G839" s="48">
        <v>237</v>
      </c>
      <c r="H839" s="42" t="s">
        <v>4752</v>
      </c>
      <c r="I839" s="42" t="s">
        <v>4851</v>
      </c>
      <c r="J839" s="42"/>
      <c r="K839" s="42" t="s">
        <v>9</v>
      </c>
      <c r="L839" s="42" t="s">
        <v>212</v>
      </c>
      <c r="M839" s="45">
        <v>0.05</v>
      </c>
      <c r="N839" s="17"/>
      <c r="O839" s="15"/>
      <c r="P839" s="23">
        <v>57771.610000000008</v>
      </c>
      <c r="Q839" s="24">
        <v>0</v>
      </c>
      <c r="R839" s="24">
        <v>0</v>
      </c>
      <c r="S839" s="41">
        <f t="shared" si="103"/>
        <v>57771.610000000008</v>
      </c>
      <c r="T839" s="26">
        <f t="shared" si="104"/>
        <v>0</v>
      </c>
      <c r="U839" s="45">
        <v>0</v>
      </c>
      <c r="V839" s="24">
        <v>0</v>
      </c>
      <c r="W839" s="27">
        <f t="shared" si="101"/>
        <v>0</v>
      </c>
      <c r="X839" s="24">
        <v>0</v>
      </c>
      <c r="Y839" s="17">
        <v>7.0000000000000007E-2</v>
      </c>
      <c r="Z839" s="152">
        <f t="shared" si="102"/>
        <v>0</v>
      </c>
      <c r="AA839" s="45">
        <v>0</v>
      </c>
      <c r="AB839" s="24">
        <f t="shared" si="100"/>
        <v>0</v>
      </c>
      <c r="AC839" s="15"/>
    </row>
    <row r="840" spans="1:29" x14ac:dyDescent="0.3">
      <c r="A840" s="14" t="s">
        <v>271</v>
      </c>
      <c r="B840" s="42" t="s">
        <v>206</v>
      </c>
      <c r="C840" s="42" t="s">
        <v>1653</v>
      </c>
      <c r="D840" s="42" t="s">
        <v>3086</v>
      </c>
      <c r="E840" s="60" t="s">
        <v>4812</v>
      </c>
      <c r="F840" s="60" t="s">
        <v>4849</v>
      </c>
      <c r="G840" s="48">
        <v>237</v>
      </c>
      <c r="H840" s="42" t="s">
        <v>4752</v>
      </c>
      <c r="I840" s="42" t="s">
        <v>4813</v>
      </c>
      <c r="J840" s="42"/>
      <c r="K840" s="42" t="s">
        <v>9</v>
      </c>
      <c r="L840" s="42" t="s">
        <v>337</v>
      </c>
      <c r="M840" s="45">
        <v>0</v>
      </c>
      <c r="N840" s="17"/>
      <c r="O840" s="15"/>
      <c r="P840" s="23">
        <v>-1318941.06</v>
      </c>
      <c r="Q840" s="24">
        <v>0</v>
      </c>
      <c r="R840" s="24">
        <v>0</v>
      </c>
      <c r="S840" s="41">
        <f t="shared" si="103"/>
        <v>-1318941.06</v>
      </c>
      <c r="T840" s="26">
        <f t="shared" si="104"/>
        <v>0</v>
      </c>
      <c r="U840" s="45">
        <v>0</v>
      </c>
      <c r="V840" s="24">
        <v>0</v>
      </c>
      <c r="W840" s="27">
        <f t="shared" si="101"/>
        <v>0</v>
      </c>
      <c r="X840" s="24">
        <v>0</v>
      </c>
      <c r="Y840" s="17">
        <v>7.0000000000000007E-2</v>
      </c>
      <c r="Z840" s="152">
        <f t="shared" si="102"/>
        <v>0</v>
      </c>
      <c r="AA840" s="45">
        <v>0</v>
      </c>
      <c r="AB840" s="24">
        <f t="shared" si="100"/>
        <v>0</v>
      </c>
      <c r="AC840" s="15"/>
    </row>
    <row r="841" spans="1:29" x14ac:dyDescent="0.3">
      <c r="A841" s="14" t="s">
        <v>271</v>
      </c>
      <c r="B841" s="42" t="s">
        <v>206</v>
      </c>
      <c r="C841" s="42" t="s">
        <v>1653</v>
      </c>
      <c r="D841" s="42" t="s">
        <v>4754</v>
      </c>
      <c r="E841" s="60" t="s">
        <v>4853</v>
      </c>
      <c r="F841" s="60" t="s">
        <v>4853</v>
      </c>
      <c r="G841" s="48">
        <v>237</v>
      </c>
      <c r="H841" s="42" t="s">
        <v>4752</v>
      </c>
      <c r="I841" s="42" t="s">
        <v>4853</v>
      </c>
      <c r="J841" s="42"/>
      <c r="K841" s="42" t="s">
        <v>211</v>
      </c>
      <c r="L841" s="42" t="s">
        <v>3496</v>
      </c>
      <c r="M841" s="45">
        <v>0.10440000000000001</v>
      </c>
      <c r="N841" s="17"/>
      <c r="O841" s="15"/>
      <c r="P841" s="23">
        <v>0</v>
      </c>
      <c r="Q841" s="24">
        <v>0</v>
      </c>
      <c r="R841" s="24">
        <v>0</v>
      </c>
      <c r="S841" s="41">
        <f t="shared" si="103"/>
        <v>0</v>
      </c>
      <c r="T841" s="26">
        <f t="shared" si="104"/>
        <v>0</v>
      </c>
      <c r="U841" s="45">
        <v>0</v>
      </c>
      <c r="V841" s="24">
        <v>0</v>
      </c>
      <c r="W841" s="27">
        <f t="shared" si="101"/>
        <v>0</v>
      </c>
      <c r="X841" s="24">
        <v>0</v>
      </c>
      <c r="Y841" s="17">
        <v>7.0000000000000007E-2</v>
      </c>
      <c r="Z841" s="152">
        <f t="shared" si="102"/>
        <v>0</v>
      </c>
      <c r="AA841" s="45">
        <v>0.48699999999999999</v>
      </c>
      <c r="AB841" s="24">
        <f t="shared" si="100"/>
        <v>0</v>
      </c>
      <c r="AC841" s="15"/>
    </row>
    <row r="842" spans="1:29" x14ac:dyDescent="0.3">
      <c r="A842" s="14" t="s">
        <v>271</v>
      </c>
      <c r="B842" s="42" t="s">
        <v>206</v>
      </c>
      <c r="C842" s="42" t="s">
        <v>1653</v>
      </c>
      <c r="D842" s="42" t="s">
        <v>3044</v>
      </c>
      <c r="E842" s="60" t="s">
        <v>3045</v>
      </c>
      <c r="F842" s="60" t="s">
        <v>4828</v>
      </c>
      <c r="G842" s="48">
        <v>237</v>
      </c>
      <c r="H842" s="42" t="s">
        <v>4752</v>
      </c>
      <c r="I842" s="42" t="s">
        <v>3047</v>
      </c>
      <c r="J842" s="42"/>
      <c r="K842" s="42" t="s">
        <v>211</v>
      </c>
      <c r="L842" s="42" t="s">
        <v>212</v>
      </c>
      <c r="M842" s="45">
        <v>0.1212</v>
      </c>
      <c r="N842" s="17"/>
      <c r="O842" s="15"/>
      <c r="P842" s="23">
        <v>1409458.7018000009</v>
      </c>
      <c r="Q842" s="24">
        <v>0</v>
      </c>
      <c r="R842" s="24">
        <v>0</v>
      </c>
      <c r="S842" s="41">
        <f t="shared" si="103"/>
        <v>1409458.7018000009</v>
      </c>
      <c r="T842" s="26">
        <f t="shared" si="104"/>
        <v>0</v>
      </c>
      <c r="U842" s="45">
        <v>0</v>
      </c>
      <c r="V842" s="24">
        <v>0</v>
      </c>
      <c r="W842" s="27">
        <f t="shared" si="101"/>
        <v>0</v>
      </c>
      <c r="X842" s="24">
        <v>0</v>
      </c>
      <c r="Y842" s="17">
        <v>7.0000000000000007E-2</v>
      </c>
      <c r="Z842" s="152">
        <f t="shared" si="102"/>
        <v>0</v>
      </c>
      <c r="AA842" s="45">
        <v>0.27</v>
      </c>
      <c r="AB842" s="24">
        <f t="shared" si="100"/>
        <v>0</v>
      </c>
      <c r="AC842" s="15"/>
    </row>
    <row r="843" spans="1:29" x14ac:dyDescent="0.3">
      <c r="A843" s="14" t="s">
        <v>271</v>
      </c>
      <c r="B843" s="42" t="s">
        <v>206</v>
      </c>
      <c r="C843" s="42" t="s">
        <v>1653</v>
      </c>
      <c r="D843" s="42" t="s">
        <v>3044</v>
      </c>
      <c r="E843" s="60" t="s">
        <v>3045</v>
      </c>
      <c r="F843" s="60" t="s">
        <v>4828</v>
      </c>
      <c r="G843" s="48">
        <v>237</v>
      </c>
      <c r="H843" s="42" t="s">
        <v>4752</v>
      </c>
      <c r="I843" s="42" t="s">
        <v>3047</v>
      </c>
      <c r="J843" s="42"/>
      <c r="K843" s="42" t="s">
        <v>9</v>
      </c>
      <c r="L843" s="42" t="s">
        <v>212</v>
      </c>
      <c r="M843" s="45">
        <v>0.11070000000000001</v>
      </c>
      <c r="N843" s="17"/>
      <c r="O843" s="15"/>
      <c r="P843" s="23">
        <v>4063833.8053999972</v>
      </c>
      <c r="Q843" s="24">
        <v>0</v>
      </c>
      <c r="R843" s="24">
        <v>0</v>
      </c>
      <c r="S843" s="41">
        <f t="shared" si="103"/>
        <v>4063833.8053999972</v>
      </c>
      <c r="T843" s="26">
        <f t="shared" si="104"/>
        <v>0</v>
      </c>
      <c r="U843" s="45">
        <v>0</v>
      </c>
      <c r="V843" s="24">
        <v>0</v>
      </c>
      <c r="W843" s="27">
        <f t="shared" si="101"/>
        <v>0</v>
      </c>
      <c r="X843" s="24">
        <v>0</v>
      </c>
      <c r="Y843" s="17">
        <v>7.0000000000000007E-2</v>
      </c>
      <c r="Z843" s="152">
        <f t="shared" si="102"/>
        <v>0</v>
      </c>
      <c r="AA843" s="45">
        <v>0.34</v>
      </c>
      <c r="AB843" s="24">
        <f t="shared" si="100"/>
        <v>0</v>
      </c>
      <c r="AC843" s="15"/>
    </row>
    <row r="844" spans="1:29" x14ac:dyDescent="0.3">
      <c r="A844" s="14" t="s">
        <v>271</v>
      </c>
      <c r="B844" s="42" t="s">
        <v>206</v>
      </c>
      <c r="C844" s="42" t="s">
        <v>3139</v>
      </c>
      <c r="D844" s="42" t="s">
        <v>4793</v>
      </c>
      <c r="E844" s="60" t="s">
        <v>4854</v>
      </c>
      <c r="F844" s="60" t="s">
        <v>4854</v>
      </c>
      <c r="G844" s="48">
        <v>237</v>
      </c>
      <c r="H844" s="42" t="s">
        <v>4752</v>
      </c>
      <c r="I844" s="42" t="s">
        <v>4795</v>
      </c>
      <c r="J844" s="42"/>
      <c r="K844" s="42" t="s">
        <v>9</v>
      </c>
      <c r="L844" s="42" t="s">
        <v>212</v>
      </c>
      <c r="M844" s="45">
        <v>0.03</v>
      </c>
      <c r="N844" s="17"/>
      <c r="O844" s="15"/>
      <c r="P844" s="23">
        <v>1.8300000083399937E-2</v>
      </c>
      <c r="Q844" s="24">
        <v>0</v>
      </c>
      <c r="R844" s="24">
        <v>0</v>
      </c>
      <c r="S844" s="41">
        <f t="shared" si="103"/>
        <v>1.8300000083399937E-2</v>
      </c>
      <c r="T844" s="26">
        <f t="shared" si="104"/>
        <v>0</v>
      </c>
      <c r="U844" s="45">
        <v>0</v>
      </c>
      <c r="V844" s="24">
        <v>0</v>
      </c>
      <c r="W844" s="27">
        <f t="shared" si="101"/>
        <v>0</v>
      </c>
      <c r="X844" s="24">
        <v>0</v>
      </c>
      <c r="Y844" s="17">
        <v>7.0000000000000007E-2</v>
      </c>
      <c r="Z844" s="152">
        <f t="shared" si="102"/>
        <v>0</v>
      </c>
      <c r="AA844" s="45">
        <v>0.39</v>
      </c>
      <c r="AB844" s="24">
        <f t="shared" si="100"/>
        <v>0</v>
      </c>
      <c r="AC844" s="15"/>
    </row>
    <row r="845" spans="1:29" x14ac:dyDescent="0.3">
      <c r="A845" s="14" t="s">
        <v>271</v>
      </c>
      <c r="B845" s="42" t="s">
        <v>206</v>
      </c>
      <c r="C845" s="42" t="s">
        <v>3139</v>
      </c>
      <c r="D845" s="42" t="s">
        <v>4855</v>
      </c>
      <c r="E845" s="60" t="s">
        <v>4856</v>
      </c>
      <c r="F845" s="60" t="s">
        <v>4856</v>
      </c>
      <c r="G845" s="48">
        <v>237</v>
      </c>
      <c r="H845" s="42" t="s">
        <v>4752</v>
      </c>
      <c r="I845" s="42" t="s">
        <v>4795</v>
      </c>
      <c r="J845" s="42"/>
      <c r="K845" s="42" t="s">
        <v>211</v>
      </c>
      <c r="L845" s="42" t="s">
        <v>212</v>
      </c>
      <c r="M845" s="45">
        <v>0.03</v>
      </c>
      <c r="N845" s="17"/>
      <c r="O845" s="15"/>
      <c r="P845" s="23">
        <v>62621.356500000067</v>
      </c>
      <c r="Q845" s="24">
        <v>0</v>
      </c>
      <c r="R845" s="24">
        <v>0</v>
      </c>
      <c r="S845" s="41">
        <f t="shared" si="103"/>
        <v>62621.356500000067</v>
      </c>
      <c r="T845" s="26">
        <f t="shared" si="104"/>
        <v>0</v>
      </c>
      <c r="U845" s="45">
        <v>0</v>
      </c>
      <c r="V845" s="24">
        <v>0</v>
      </c>
      <c r="W845" s="27">
        <f t="shared" si="101"/>
        <v>0</v>
      </c>
      <c r="X845" s="24">
        <v>0</v>
      </c>
      <c r="Y845" s="17">
        <v>7.0000000000000007E-2</v>
      </c>
      <c r="Z845" s="152">
        <f t="shared" si="102"/>
        <v>0</v>
      </c>
      <c r="AA845" s="45">
        <v>0.37</v>
      </c>
      <c r="AB845" s="24">
        <f t="shared" si="100"/>
        <v>0</v>
      </c>
      <c r="AC845" s="15"/>
    </row>
    <row r="846" spans="1:29" x14ac:dyDescent="0.3">
      <c r="A846" s="14" t="s">
        <v>271</v>
      </c>
      <c r="B846" s="42" t="s">
        <v>206</v>
      </c>
      <c r="C846" s="42" t="s">
        <v>3139</v>
      </c>
      <c r="D846" s="42" t="s">
        <v>4855</v>
      </c>
      <c r="E846" s="60" t="s">
        <v>4856</v>
      </c>
      <c r="F846" s="60" t="s">
        <v>4856</v>
      </c>
      <c r="G846" s="48">
        <v>237</v>
      </c>
      <c r="H846" s="42" t="s">
        <v>4752</v>
      </c>
      <c r="I846" s="42" t="s">
        <v>4795</v>
      </c>
      <c r="J846" s="42"/>
      <c r="K846" s="42" t="s">
        <v>9</v>
      </c>
      <c r="L846" s="42" t="s">
        <v>212</v>
      </c>
      <c r="M846" s="45">
        <v>0.04</v>
      </c>
      <c r="N846" s="17"/>
      <c r="O846" s="15"/>
      <c r="P846" s="23">
        <v>174471.33549999999</v>
      </c>
      <c r="Q846" s="24">
        <v>0</v>
      </c>
      <c r="R846" s="24">
        <v>0</v>
      </c>
      <c r="S846" s="41">
        <f t="shared" si="103"/>
        <v>174471.33549999999</v>
      </c>
      <c r="T846" s="26">
        <f t="shared" si="104"/>
        <v>0</v>
      </c>
      <c r="U846" s="45">
        <v>0</v>
      </c>
      <c r="V846" s="24">
        <v>0</v>
      </c>
      <c r="W846" s="27">
        <f t="shared" si="101"/>
        <v>0</v>
      </c>
      <c r="X846" s="24">
        <v>0</v>
      </c>
      <c r="Y846" s="17">
        <v>7.0000000000000007E-2</v>
      </c>
      <c r="Z846" s="152">
        <f t="shared" si="102"/>
        <v>0</v>
      </c>
      <c r="AA846" s="45">
        <v>0.39</v>
      </c>
      <c r="AB846" s="24">
        <f t="shared" si="100"/>
        <v>0</v>
      </c>
      <c r="AC846" s="15"/>
    </row>
    <row r="847" spans="1:29" x14ac:dyDescent="0.3">
      <c r="A847" s="14" t="s">
        <v>271</v>
      </c>
      <c r="B847" s="42" t="s">
        <v>206</v>
      </c>
      <c r="C847" s="42" t="s">
        <v>3139</v>
      </c>
      <c r="D847" s="42" t="s">
        <v>4855</v>
      </c>
      <c r="E847" s="60" t="s">
        <v>4840</v>
      </c>
      <c r="F847" s="60" t="s">
        <v>4840</v>
      </c>
      <c r="G847" s="48">
        <v>237</v>
      </c>
      <c r="H847" s="42" t="s">
        <v>4752</v>
      </c>
      <c r="I847" s="42" t="s">
        <v>4841</v>
      </c>
      <c r="J847" s="42"/>
      <c r="K847" s="42" t="s">
        <v>211</v>
      </c>
      <c r="L847" s="42" t="s">
        <v>212</v>
      </c>
      <c r="M847" s="45">
        <v>8.6400000000000005E-2</v>
      </c>
      <c r="N847" s="17"/>
      <c r="O847" s="15"/>
      <c r="P847" s="23">
        <v>-96079.510000001406</v>
      </c>
      <c r="Q847" s="24">
        <v>0</v>
      </c>
      <c r="R847" s="24">
        <v>0</v>
      </c>
      <c r="S847" s="41">
        <f t="shared" si="103"/>
        <v>-96079.510000001406</v>
      </c>
      <c r="T847" s="26">
        <f t="shared" si="104"/>
        <v>0</v>
      </c>
      <c r="U847" s="45">
        <v>0</v>
      </c>
      <c r="V847" s="24">
        <v>0</v>
      </c>
      <c r="W847" s="27">
        <f t="shared" si="101"/>
        <v>0</v>
      </c>
      <c r="X847" s="24">
        <v>0</v>
      </c>
      <c r="Y847" s="17">
        <v>7.0000000000000007E-2</v>
      </c>
      <c r="Z847" s="152">
        <f t="shared" si="102"/>
        <v>0</v>
      </c>
      <c r="AA847" s="45">
        <v>0.2</v>
      </c>
      <c r="AB847" s="24">
        <f t="shared" si="100"/>
        <v>0</v>
      </c>
      <c r="AC847" s="15"/>
    </row>
    <row r="848" spans="1:29" x14ac:dyDescent="0.3">
      <c r="A848" s="14" t="s">
        <v>271</v>
      </c>
      <c r="B848" s="42" t="s">
        <v>206</v>
      </c>
      <c r="C848" s="42" t="s">
        <v>228</v>
      </c>
      <c r="D848" s="42" t="s">
        <v>330</v>
      </c>
      <c r="E848" s="60" t="s">
        <v>3066</v>
      </c>
      <c r="F848" s="60" t="s">
        <v>3066</v>
      </c>
      <c r="G848" s="48">
        <v>237</v>
      </c>
      <c r="H848" s="42" t="s">
        <v>4752</v>
      </c>
      <c r="I848" s="42" t="s">
        <v>3067</v>
      </c>
      <c r="J848" s="42"/>
      <c r="K848" s="42" t="s">
        <v>211</v>
      </c>
      <c r="L848" s="42" t="s">
        <v>212</v>
      </c>
      <c r="M848" s="45">
        <v>0.05</v>
      </c>
      <c r="N848" s="17"/>
      <c r="O848" s="15"/>
      <c r="P848" s="23">
        <v>5.9366999999037944</v>
      </c>
      <c r="Q848" s="24">
        <v>0</v>
      </c>
      <c r="R848" s="24">
        <v>0</v>
      </c>
      <c r="S848" s="41">
        <f t="shared" si="103"/>
        <v>5.9366999999037944</v>
      </c>
      <c r="T848" s="26">
        <f t="shared" si="104"/>
        <v>0</v>
      </c>
      <c r="U848" s="45">
        <v>0</v>
      </c>
      <c r="V848" s="24">
        <v>0</v>
      </c>
      <c r="W848" s="27">
        <f t="shared" si="101"/>
        <v>0</v>
      </c>
      <c r="X848" s="24">
        <v>0</v>
      </c>
      <c r="Y848" s="17">
        <v>7.0000000000000007E-2</v>
      </c>
      <c r="Z848" s="152">
        <f t="shared" si="102"/>
        <v>0</v>
      </c>
      <c r="AA848" s="45">
        <v>7.0000000000000007E-2</v>
      </c>
      <c r="AB848" s="24">
        <f t="shared" si="100"/>
        <v>0</v>
      </c>
      <c r="AC848" s="15"/>
    </row>
    <row r="849" spans="1:29" x14ac:dyDescent="0.3">
      <c r="A849" s="14" t="s">
        <v>271</v>
      </c>
      <c r="B849" s="42" t="s">
        <v>206</v>
      </c>
      <c r="C849" s="42" t="s">
        <v>1653</v>
      </c>
      <c r="D849" s="42" t="s">
        <v>3062</v>
      </c>
      <c r="E849" s="60" t="s">
        <v>4796</v>
      </c>
      <c r="F849" s="60" t="s">
        <v>4857</v>
      </c>
      <c r="G849" s="48">
        <v>237</v>
      </c>
      <c r="H849" s="42" t="s">
        <v>4752</v>
      </c>
      <c r="I849" s="42" t="s">
        <v>4820</v>
      </c>
      <c r="J849" s="42"/>
      <c r="K849" s="42" t="s">
        <v>211</v>
      </c>
      <c r="L849" s="42" t="s">
        <v>212</v>
      </c>
      <c r="M849" s="45">
        <v>0.11070000000000001</v>
      </c>
      <c r="N849" s="17"/>
      <c r="O849" s="15"/>
      <c r="P849" s="23">
        <v>-12051.936299999943</v>
      </c>
      <c r="Q849" s="24">
        <v>0</v>
      </c>
      <c r="R849" s="24">
        <v>0</v>
      </c>
      <c r="S849" s="41">
        <f t="shared" si="103"/>
        <v>-12051.936299999943</v>
      </c>
      <c r="T849" s="26">
        <f t="shared" si="104"/>
        <v>0</v>
      </c>
      <c r="U849" s="45">
        <v>0</v>
      </c>
      <c r="V849" s="24">
        <v>0</v>
      </c>
      <c r="W849" s="27">
        <f t="shared" si="101"/>
        <v>0</v>
      </c>
      <c r="X849" s="24">
        <v>0</v>
      </c>
      <c r="Y849" s="17">
        <v>7.0000000000000007E-2</v>
      </c>
      <c r="Z849" s="152">
        <f t="shared" si="102"/>
        <v>0</v>
      </c>
      <c r="AA849" s="45">
        <v>0.19</v>
      </c>
      <c r="AB849" s="24">
        <f t="shared" si="100"/>
        <v>0</v>
      </c>
      <c r="AC849" s="15"/>
    </row>
    <row r="850" spans="1:29" x14ac:dyDescent="0.3">
      <c r="A850" s="14" t="s">
        <v>271</v>
      </c>
      <c r="B850" s="42" t="s">
        <v>206</v>
      </c>
      <c r="C850" s="42" t="s">
        <v>1653</v>
      </c>
      <c r="D850" s="42" t="s">
        <v>3062</v>
      </c>
      <c r="E850" s="60" t="s">
        <v>3045</v>
      </c>
      <c r="F850" s="60" t="s">
        <v>4858</v>
      </c>
      <c r="G850" s="48">
        <v>237</v>
      </c>
      <c r="H850" s="42" t="s">
        <v>4752</v>
      </c>
      <c r="I850" s="42" t="s">
        <v>3047</v>
      </c>
      <c r="J850" s="42"/>
      <c r="K850" s="42" t="s">
        <v>9</v>
      </c>
      <c r="L850" s="42" t="s">
        <v>212</v>
      </c>
      <c r="M850" s="45">
        <v>0.11070000000000001</v>
      </c>
      <c r="N850" s="17"/>
      <c r="O850" s="15"/>
      <c r="P850" s="23">
        <v>-475.11180000099353</v>
      </c>
      <c r="Q850" s="24">
        <v>0</v>
      </c>
      <c r="R850" s="24">
        <v>0</v>
      </c>
      <c r="S850" s="41">
        <f t="shared" si="103"/>
        <v>-475.11180000099353</v>
      </c>
      <c r="T850" s="26">
        <f t="shared" si="104"/>
        <v>0</v>
      </c>
      <c r="U850" s="45">
        <v>0</v>
      </c>
      <c r="V850" s="24">
        <v>0</v>
      </c>
      <c r="W850" s="27">
        <f t="shared" si="101"/>
        <v>0</v>
      </c>
      <c r="X850" s="24">
        <v>0</v>
      </c>
      <c r="Y850" s="17">
        <v>7.0000000000000007E-2</v>
      </c>
      <c r="Z850" s="152">
        <f t="shared" si="102"/>
        <v>0</v>
      </c>
      <c r="AA850" s="45">
        <v>0.26</v>
      </c>
      <c r="AB850" s="24">
        <f t="shared" si="100"/>
        <v>0</v>
      </c>
      <c r="AC850" s="15"/>
    </row>
    <row r="851" spans="1:29" x14ac:dyDescent="0.3">
      <c r="A851" s="14" t="s">
        <v>271</v>
      </c>
      <c r="B851" s="42" t="s">
        <v>206</v>
      </c>
      <c r="C851" s="42" t="s">
        <v>1653</v>
      </c>
      <c r="D851" s="42" t="s">
        <v>3086</v>
      </c>
      <c r="E851" s="60" t="s">
        <v>4859</v>
      </c>
      <c r="F851" s="60" t="s">
        <v>4859</v>
      </c>
      <c r="G851" s="48">
        <v>237</v>
      </c>
      <c r="H851" s="42" t="s">
        <v>4752</v>
      </c>
      <c r="I851" s="42" t="s">
        <v>4860</v>
      </c>
      <c r="J851" s="42"/>
      <c r="K851" s="42" t="s">
        <v>211</v>
      </c>
      <c r="L851" s="42" t="s">
        <v>337</v>
      </c>
      <c r="M851" s="45">
        <v>0</v>
      </c>
      <c r="N851" s="17"/>
      <c r="O851" s="15"/>
      <c r="P851" s="23">
        <v>55.519999999992251</v>
      </c>
      <c r="Q851" s="24">
        <v>0</v>
      </c>
      <c r="R851" s="24">
        <v>0</v>
      </c>
      <c r="S851" s="41">
        <f t="shared" si="103"/>
        <v>55.519999999992251</v>
      </c>
      <c r="T851" s="26">
        <f t="shared" si="104"/>
        <v>0</v>
      </c>
      <c r="U851" s="45">
        <v>0</v>
      </c>
      <c r="V851" s="24">
        <v>0</v>
      </c>
      <c r="W851" s="27">
        <f t="shared" si="101"/>
        <v>0</v>
      </c>
      <c r="X851" s="24">
        <v>0</v>
      </c>
      <c r="Y851" s="17">
        <v>7.0000000000000007E-2</v>
      </c>
      <c r="Z851" s="152">
        <f t="shared" si="102"/>
        <v>0</v>
      </c>
      <c r="AA851" s="45">
        <v>0</v>
      </c>
      <c r="AB851" s="24">
        <f t="shared" si="100"/>
        <v>0</v>
      </c>
      <c r="AC851" s="15"/>
    </row>
    <row r="852" spans="1:29" x14ac:dyDescent="0.3">
      <c r="A852" s="14" t="s">
        <v>271</v>
      </c>
      <c r="B852" s="42" t="s">
        <v>206</v>
      </c>
      <c r="C852" s="42" t="s">
        <v>3139</v>
      </c>
      <c r="D852" s="42" t="s">
        <v>4793</v>
      </c>
      <c r="E852" s="60" t="s">
        <v>4861</v>
      </c>
      <c r="F852" s="60" t="s">
        <v>4861</v>
      </c>
      <c r="G852" s="48">
        <v>237</v>
      </c>
      <c r="H852" s="42" t="s">
        <v>4752</v>
      </c>
      <c r="I852" s="42" t="s">
        <v>4795</v>
      </c>
      <c r="J852" s="42"/>
      <c r="K852" s="42" t="s">
        <v>211</v>
      </c>
      <c r="L852" s="42" t="s">
        <v>212</v>
      </c>
      <c r="M852" s="45">
        <v>5.04E-2</v>
      </c>
      <c r="N852" s="17"/>
      <c r="O852" s="15"/>
      <c r="P852" s="23">
        <v>32.595199999997931</v>
      </c>
      <c r="Q852" s="24">
        <v>0</v>
      </c>
      <c r="R852" s="24">
        <v>0</v>
      </c>
      <c r="S852" s="41">
        <f t="shared" si="103"/>
        <v>32.595199999997931</v>
      </c>
      <c r="T852" s="26">
        <f t="shared" si="104"/>
        <v>0</v>
      </c>
      <c r="U852" s="45">
        <v>0</v>
      </c>
      <c r="V852" s="24">
        <v>0</v>
      </c>
      <c r="W852" s="27">
        <f t="shared" si="101"/>
        <v>0</v>
      </c>
      <c r="X852" s="24">
        <v>0</v>
      </c>
      <c r="Y852" s="17">
        <v>7.0000000000000007E-2</v>
      </c>
      <c r="Z852" s="152">
        <f t="shared" si="102"/>
        <v>0</v>
      </c>
      <c r="AA852" s="45">
        <v>0.37</v>
      </c>
      <c r="AB852" s="24">
        <f t="shared" si="100"/>
        <v>0</v>
      </c>
      <c r="AC852" s="15"/>
    </row>
    <row r="853" spans="1:29" x14ac:dyDescent="0.3">
      <c r="A853" s="14" t="s">
        <v>271</v>
      </c>
      <c r="B853" s="42" t="s">
        <v>206</v>
      </c>
      <c r="C853" s="42" t="s">
        <v>3139</v>
      </c>
      <c r="D853" s="42" t="s">
        <v>4793</v>
      </c>
      <c r="E853" s="60" t="s">
        <v>4861</v>
      </c>
      <c r="F853" s="60" t="s">
        <v>4861</v>
      </c>
      <c r="G853" s="48">
        <v>237</v>
      </c>
      <c r="H853" s="42" t="s">
        <v>4752</v>
      </c>
      <c r="I853" s="42" t="s">
        <v>4795</v>
      </c>
      <c r="J853" s="42"/>
      <c r="K853" s="42" t="s">
        <v>9</v>
      </c>
      <c r="L853" s="42" t="s">
        <v>212</v>
      </c>
      <c r="M853" s="45">
        <v>6.2199999999999998E-2</v>
      </c>
      <c r="N853" s="17"/>
      <c r="O853" s="15"/>
      <c r="P853" s="23">
        <v>5.3800001158379018E-2</v>
      </c>
      <c r="Q853" s="24">
        <v>0</v>
      </c>
      <c r="R853" s="24">
        <v>0</v>
      </c>
      <c r="S853" s="41">
        <f t="shared" si="103"/>
        <v>5.3800001158379018E-2</v>
      </c>
      <c r="T853" s="26">
        <f t="shared" si="104"/>
        <v>0</v>
      </c>
      <c r="U853" s="45">
        <v>0</v>
      </c>
      <c r="V853" s="24">
        <v>0</v>
      </c>
      <c r="W853" s="27">
        <f t="shared" si="101"/>
        <v>0</v>
      </c>
      <c r="X853" s="24">
        <v>0</v>
      </c>
      <c r="Y853" s="17">
        <v>7.0000000000000007E-2</v>
      </c>
      <c r="Z853" s="152">
        <f t="shared" si="102"/>
        <v>0</v>
      </c>
      <c r="AA853" s="45">
        <v>0.39</v>
      </c>
      <c r="AB853" s="24">
        <f t="shared" si="100"/>
        <v>0</v>
      </c>
      <c r="AC853" s="15"/>
    </row>
    <row r="854" spans="1:29" x14ac:dyDescent="0.3">
      <c r="A854" s="14" t="s">
        <v>271</v>
      </c>
      <c r="B854" s="42" t="s">
        <v>206</v>
      </c>
      <c r="C854" s="42" t="s">
        <v>1653</v>
      </c>
      <c r="D854" s="42" t="s">
        <v>3062</v>
      </c>
      <c r="E854" s="60" t="s">
        <v>4796</v>
      </c>
      <c r="F854" s="60" t="s">
        <v>4797</v>
      </c>
      <c r="G854" s="48">
        <v>237</v>
      </c>
      <c r="H854" s="42" t="s">
        <v>4752</v>
      </c>
      <c r="I854" s="42" t="s">
        <v>4862</v>
      </c>
      <c r="J854" s="42"/>
      <c r="K854" s="42" t="s">
        <v>211</v>
      </c>
      <c r="L854" s="42" t="s">
        <v>212</v>
      </c>
      <c r="M854" s="45">
        <v>0.11070000000000001</v>
      </c>
      <c r="N854" s="17"/>
      <c r="O854" s="15"/>
      <c r="P854" s="23">
        <v>0</v>
      </c>
      <c r="Q854" s="24">
        <v>0</v>
      </c>
      <c r="R854" s="24">
        <v>0</v>
      </c>
      <c r="S854" s="41">
        <f t="shared" si="103"/>
        <v>0</v>
      </c>
      <c r="T854" s="26">
        <f t="shared" si="104"/>
        <v>0</v>
      </c>
      <c r="U854" s="45">
        <v>0</v>
      </c>
      <c r="V854" s="24">
        <v>0</v>
      </c>
      <c r="W854" s="27">
        <f t="shared" si="101"/>
        <v>0</v>
      </c>
      <c r="X854" s="24">
        <v>0</v>
      </c>
      <c r="Y854" s="17">
        <v>7.0000000000000007E-2</v>
      </c>
      <c r="Z854" s="152">
        <f t="shared" si="102"/>
        <v>0</v>
      </c>
      <c r="AA854" s="45">
        <v>0</v>
      </c>
      <c r="AB854" s="24">
        <f t="shared" si="100"/>
        <v>0</v>
      </c>
      <c r="AC854" s="15"/>
    </row>
    <row r="855" spans="1:29" x14ac:dyDescent="0.3">
      <c r="A855" s="14" t="s">
        <v>271</v>
      </c>
      <c r="B855" s="42" t="s">
        <v>206</v>
      </c>
      <c r="C855" s="42" t="s">
        <v>1653</v>
      </c>
      <c r="D855" s="42" t="s">
        <v>3062</v>
      </c>
      <c r="E855" s="60" t="s">
        <v>4796</v>
      </c>
      <c r="F855" s="60" t="s">
        <v>4863</v>
      </c>
      <c r="G855" s="48">
        <v>237</v>
      </c>
      <c r="H855" s="42" t="s">
        <v>4752</v>
      </c>
      <c r="I855" s="42" t="s">
        <v>3923</v>
      </c>
      <c r="J855" s="42"/>
      <c r="K855" s="42" t="s">
        <v>211</v>
      </c>
      <c r="L855" s="42" t="s">
        <v>212</v>
      </c>
      <c r="M855" s="45">
        <v>0.11070000000000001</v>
      </c>
      <c r="N855" s="17"/>
      <c r="O855" s="15"/>
      <c r="P855" s="23">
        <v>0</v>
      </c>
      <c r="Q855" s="24">
        <v>0</v>
      </c>
      <c r="R855" s="24">
        <v>0</v>
      </c>
      <c r="S855" s="41">
        <f t="shared" si="103"/>
        <v>0</v>
      </c>
      <c r="T855" s="26">
        <f t="shared" si="104"/>
        <v>0</v>
      </c>
      <c r="U855" s="45">
        <v>0</v>
      </c>
      <c r="V855" s="24">
        <v>0</v>
      </c>
      <c r="W855" s="27">
        <f t="shared" si="101"/>
        <v>0</v>
      </c>
      <c r="X855" s="24">
        <v>0</v>
      </c>
      <c r="Y855" s="17">
        <v>7.0000000000000007E-2</v>
      </c>
      <c r="Z855" s="152">
        <f t="shared" si="102"/>
        <v>0</v>
      </c>
      <c r="AA855" s="45">
        <v>0.06</v>
      </c>
      <c r="AB855" s="24">
        <f t="shared" si="100"/>
        <v>0</v>
      </c>
      <c r="AC855" s="15"/>
    </row>
    <row r="856" spans="1:29" x14ac:dyDescent="0.3">
      <c r="A856" s="14" t="s">
        <v>271</v>
      </c>
      <c r="B856" s="42" t="s">
        <v>206</v>
      </c>
      <c r="C856" s="42" t="s">
        <v>1653</v>
      </c>
      <c r="D856" s="42" t="s">
        <v>3062</v>
      </c>
      <c r="E856" s="60" t="s">
        <v>4796</v>
      </c>
      <c r="F856" s="60" t="s">
        <v>4863</v>
      </c>
      <c r="G856" s="48">
        <v>237</v>
      </c>
      <c r="H856" s="42" t="s">
        <v>4752</v>
      </c>
      <c r="I856" s="42" t="s">
        <v>3923</v>
      </c>
      <c r="J856" s="42"/>
      <c r="K856" s="42" t="s">
        <v>211</v>
      </c>
      <c r="L856" s="42" t="s">
        <v>212</v>
      </c>
      <c r="M856" s="45">
        <v>0.11070000000000001</v>
      </c>
      <c r="N856" s="17"/>
      <c r="O856" s="15"/>
      <c r="P856" s="23">
        <v>0</v>
      </c>
      <c r="Q856" s="24">
        <v>0</v>
      </c>
      <c r="R856" s="24">
        <v>0</v>
      </c>
      <c r="S856" s="41">
        <f t="shared" si="103"/>
        <v>0</v>
      </c>
      <c r="T856" s="26">
        <f t="shared" si="104"/>
        <v>0</v>
      </c>
      <c r="U856" s="45">
        <v>0</v>
      </c>
      <c r="V856" s="24">
        <v>0</v>
      </c>
      <c r="W856" s="27">
        <f t="shared" si="101"/>
        <v>0</v>
      </c>
      <c r="X856" s="24">
        <v>0</v>
      </c>
      <c r="Y856" s="17">
        <v>7.0000000000000007E-2</v>
      </c>
      <c r="Z856" s="152">
        <f t="shared" si="102"/>
        <v>0</v>
      </c>
      <c r="AA856" s="45">
        <v>0.21</v>
      </c>
      <c r="AB856" s="24">
        <f t="shared" si="100"/>
        <v>0</v>
      </c>
      <c r="AC856" s="15"/>
    </row>
    <row r="857" spans="1:29" x14ac:dyDescent="0.3">
      <c r="A857" s="14" t="s">
        <v>271</v>
      </c>
      <c r="B857" s="42" t="s">
        <v>206</v>
      </c>
      <c r="C857" s="42" t="s">
        <v>1653</v>
      </c>
      <c r="D857" s="42" t="s">
        <v>3086</v>
      </c>
      <c r="E857" s="60" t="s">
        <v>3087</v>
      </c>
      <c r="F857" s="60" t="s">
        <v>4864</v>
      </c>
      <c r="G857" s="48">
        <v>237</v>
      </c>
      <c r="H857" s="42" t="s">
        <v>4752</v>
      </c>
      <c r="I857" s="42" t="s">
        <v>4865</v>
      </c>
      <c r="J857" s="42"/>
      <c r="K857" s="42" t="s">
        <v>211</v>
      </c>
      <c r="L857" s="42" t="s">
        <v>212</v>
      </c>
      <c r="M857" s="45">
        <v>0.03</v>
      </c>
      <c r="N857" s="17"/>
      <c r="O857" s="15"/>
      <c r="P857" s="23">
        <v>27967.960000000017</v>
      </c>
      <c r="Q857" s="24">
        <v>0</v>
      </c>
      <c r="R857" s="24">
        <v>0</v>
      </c>
      <c r="S857" s="41">
        <f t="shared" si="103"/>
        <v>27967.960000000017</v>
      </c>
      <c r="T857" s="26">
        <f t="shared" si="104"/>
        <v>0</v>
      </c>
      <c r="U857" s="45">
        <v>0</v>
      </c>
      <c r="V857" s="24">
        <v>0</v>
      </c>
      <c r="W857" s="27">
        <f t="shared" si="101"/>
        <v>0</v>
      </c>
      <c r="X857" s="24">
        <v>0</v>
      </c>
      <c r="Y857" s="17">
        <v>7.0000000000000007E-2</v>
      </c>
      <c r="Z857" s="152">
        <f t="shared" si="102"/>
        <v>0</v>
      </c>
      <c r="AA857" s="45">
        <v>0</v>
      </c>
      <c r="AB857" s="24">
        <f t="shared" si="100"/>
        <v>0</v>
      </c>
      <c r="AC857" s="15"/>
    </row>
    <row r="858" spans="1:29" x14ac:dyDescent="0.3">
      <c r="A858" s="14" t="s">
        <v>271</v>
      </c>
      <c r="B858" s="42" t="s">
        <v>206</v>
      </c>
      <c r="C858" s="42" t="s">
        <v>1653</v>
      </c>
      <c r="D858" s="42" t="s">
        <v>3086</v>
      </c>
      <c r="E858" s="60" t="s">
        <v>4812</v>
      </c>
      <c r="F858" s="60" t="s">
        <v>4849</v>
      </c>
      <c r="G858" s="48">
        <v>237</v>
      </c>
      <c r="H858" s="42" t="s">
        <v>4752</v>
      </c>
      <c r="I858" s="42" t="s">
        <v>4813</v>
      </c>
      <c r="J858" s="42"/>
      <c r="K858" s="42" t="s">
        <v>211</v>
      </c>
      <c r="L858" s="42" t="s">
        <v>212</v>
      </c>
      <c r="M858" s="45">
        <v>9.5000000000000001E-2</v>
      </c>
      <c r="N858" s="17"/>
      <c r="O858" s="15"/>
      <c r="P858" s="23">
        <v>44444248.424619988</v>
      </c>
      <c r="Q858" s="24">
        <v>0</v>
      </c>
      <c r="R858" s="24">
        <v>0</v>
      </c>
      <c r="S858" s="41">
        <f t="shared" si="103"/>
        <v>44444248.424619988</v>
      </c>
      <c r="T858" s="26">
        <f t="shared" si="104"/>
        <v>0</v>
      </c>
      <c r="U858" s="45">
        <v>0</v>
      </c>
      <c r="V858" s="24">
        <v>0</v>
      </c>
      <c r="W858" s="27">
        <f t="shared" si="101"/>
        <v>0</v>
      </c>
      <c r="X858" s="24">
        <v>0</v>
      </c>
      <c r="Y858" s="17">
        <v>7.0000000000000007E-2</v>
      </c>
      <c r="Z858" s="152">
        <f t="shared" si="102"/>
        <v>0</v>
      </c>
      <c r="AA858" s="45">
        <v>0.47699999999999998</v>
      </c>
      <c r="AB858" s="24">
        <f t="shared" si="100"/>
        <v>0</v>
      </c>
      <c r="AC858" s="15"/>
    </row>
    <row r="859" spans="1:29" x14ac:dyDescent="0.3">
      <c r="A859" s="14" t="s">
        <v>271</v>
      </c>
      <c r="B859" s="42" t="s">
        <v>206</v>
      </c>
      <c r="C859" s="42" t="s">
        <v>1653</v>
      </c>
      <c r="D859" s="42" t="s">
        <v>3044</v>
      </c>
      <c r="E859" s="60" t="s">
        <v>4796</v>
      </c>
      <c r="F859" s="60" t="s">
        <v>4866</v>
      </c>
      <c r="G859" s="48">
        <v>237</v>
      </c>
      <c r="H859" s="42" t="s">
        <v>4752</v>
      </c>
      <c r="I859" s="42" t="s">
        <v>4803</v>
      </c>
      <c r="J859" s="42"/>
      <c r="K859" s="42" t="s">
        <v>9</v>
      </c>
      <c r="L859" s="42" t="s">
        <v>212</v>
      </c>
      <c r="M859" s="45">
        <v>0.1212</v>
      </c>
      <c r="N859" s="17"/>
      <c r="O859" s="15"/>
      <c r="P859" s="23">
        <v>2793019.8052000003</v>
      </c>
      <c r="Q859" s="24">
        <v>0</v>
      </c>
      <c r="R859" s="24">
        <v>0</v>
      </c>
      <c r="S859" s="41">
        <f t="shared" si="103"/>
        <v>2793019.8052000003</v>
      </c>
      <c r="T859" s="26">
        <f t="shared" si="104"/>
        <v>0</v>
      </c>
      <c r="U859" s="45">
        <v>0</v>
      </c>
      <c r="V859" s="24">
        <v>0</v>
      </c>
      <c r="W859" s="27">
        <f t="shared" si="101"/>
        <v>0</v>
      </c>
      <c r="X859" s="24">
        <v>0</v>
      </c>
      <c r="Y859" s="17">
        <v>7.0000000000000007E-2</v>
      </c>
      <c r="Z859" s="152">
        <f t="shared" si="102"/>
        <v>0</v>
      </c>
      <c r="AA859" s="45">
        <v>0.32</v>
      </c>
      <c r="AB859" s="24">
        <f t="shared" si="100"/>
        <v>0</v>
      </c>
      <c r="AC859" s="15"/>
    </row>
    <row r="860" spans="1:29" x14ac:dyDescent="0.3">
      <c r="A860" s="14" t="s">
        <v>271</v>
      </c>
      <c r="B860" s="42" t="s">
        <v>206</v>
      </c>
      <c r="C860" s="42" t="s">
        <v>207</v>
      </c>
      <c r="D860" s="42" t="s">
        <v>2785</v>
      </c>
      <c r="E860" s="60" t="s">
        <v>4867</v>
      </c>
      <c r="F860" s="60" t="s">
        <v>4867</v>
      </c>
      <c r="G860" s="48">
        <v>237</v>
      </c>
      <c r="H860" s="42" t="s">
        <v>4752</v>
      </c>
      <c r="I860" s="42" t="s">
        <v>4767</v>
      </c>
      <c r="J860" s="42"/>
      <c r="K860" s="42" t="s">
        <v>211</v>
      </c>
      <c r="L860" s="42" t="s">
        <v>337</v>
      </c>
      <c r="M860" s="45">
        <v>0</v>
      </c>
      <c r="N860" s="17"/>
      <c r="O860" s="15"/>
      <c r="P860" s="23">
        <v>0</v>
      </c>
      <c r="Q860" s="24">
        <v>0</v>
      </c>
      <c r="R860" s="24">
        <v>0</v>
      </c>
      <c r="S860" s="41">
        <f t="shared" si="103"/>
        <v>0</v>
      </c>
      <c r="T860" s="26">
        <f t="shared" si="104"/>
        <v>0</v>
      </c>
      <c r="U860" s="45">
        <v>0</v>
      </c>
      <c r="V860" s="24">
        <v>0</v>
      </c>
      <c r="W860" s="27">
        <f t="shared" si="101"/>
        <v>0</v>
      </c>
      <c r="X860" s="24">
        <v>0</v>
      </c>
      <c r="Y860" s="17">
        <v>7.0000000000000007E-2</v>
      </c>
      <c r="Z860" s="152">
        <f t="shared" si="102"/>
        <v>0</v>
      </c>
      <c r="AA860" s="45">
        <v>0</v>
      </c>
      <c r="AB860" s="24">
        <f t="shared" si="100"/>
        <v>0</v>
      </c>
      <c r="AC860" s="15"/>
    </row>
    <row r="861" spans="1:29" x14ac:dyDescent="0.3">
      <c r="A861" s="14" t="s">
        <v>271</v>
      </c>
      <c r="B861" s="42" t="s">
        <v>206</v>
      </c>
      <c r="C861" s="42" t="s">
        <v>1653</v>
      </c>
      <c r="D861" s="42" t="s">
        <v>3408</v>
      </c>
      <c r="E861" s="60" t="s">
        <v>4868</v>
      </c>
      <c r="F861" s="60" t="s">
        <v>4868</v>
      </c>
      <c r="G861" s="48">
        <v>237</v>
      </c>
      <c r="H861" s="42" t="s">
        <v>4752</v>
      </c>
      <c r="I861" s="42" t="s">
        <v>4782</v>
      </c>
      <c r="J861" s="42"/>
      <c r="K861" s="42" t="s">
        <v>211</v>
      </c>
      <c r="L861" s="42" t="s">
        <v>337</v>
      </c>
      <c r="M861" s="45">
        <v>0</v>
      </c>
      <c r="N861" s="17"/>
      <c r="O861" s="15"/>
      <c r="P861" s="23">
        <v>0</v>
      </c>
      <c r="Q861" s="24">
        <v>0</v>
      </c>
      <c r="R861" s="24">
        <v>0</v>
      </c>
      <c r="S861" s="41">
        <f t="shared" si="103"/>
        <v>0</v>
      </c>
      <c r="T861" s="26">
        <f t="shared" si="104"/>
        <v>0</v>
      </c>
      <c r="U861" s="45">
        <v>0</v>
      </c>
      <c r="V861" s="24">
        <v>0</v>
      </c>
      <c r="W861" s="27">
        <f t="shared" si="101"/>
        <v>0</v>
      </c>
      <c r="X861" s="24">
        <v>0</v>
      </c>
      <c r="Y861" s="17">
        <v>7.0000000000000007E-2</v>
      </c>
      <c r="Z861" s="152">
        <f t="shared" si="102"/>
        <v>0</v>
      </c>
      <c r="AA861" s="45">
        <v>0.32</v>
      </c>
      <c r="AB861" s="24">
        <f t="shared" si="100"/>
        <v>0</v>
      </c>
      <c r="AC861" s="15"/>
    </row>
    <row r="862" spans="1:29" x14ac:dyDescent="0.3">
      <c r="A862" s="14" t="s">
        <v>271</v>
      </c>
      <c r="B862" s="42" t="s">
        <v>206</v>
      </c>
      <c r="C862" s="42" t="s">
        <v>1653</v>
      </c>
      <c r="D862" s="42" t="s">
        <v>3408</v>
      </c>
      <c r="E862" s="60" t="s">
        <v>4868</v>
      </c>
      <c r="F862" s="60" t="s">
        <v>4868</v>
      </c>
      <c r="G862" s="48">
        <v>237</v>
      </c>
      <c r="H862" s="42" t="s">
        <v>4752</v>
      </c>
      <c r="I862" s="42" t="s">
        <v>4782</v>
      </c>
      <c r="J862" s="42"/>
      <c r="K862" s="42" t="s">
        <v>9</v>
      </c>
      <c r="L862" s="42" t="s">
        <v>337</v>
      </c>
      <c r="M862" s="45">
        <v>0</v>
      </c>
      <c r="N862" s="17"/>
      <c r="O862" s="15"/>
      <c r="P862" s="23">
        <v>0</v>
      </c>
      <c r="Q862" s="24">
        <v>0</v>
      </c>
      <c r="R862" s="24">
        <v>0</v>
      </c>
      <c r="S862" s="41">
        <f t="shared" si="103"/>
        <v>0</v>
      </c>
      <c r="T862" s="26">
        <f t="shared" si="104"/>
        <v>0</v>
      </c>
      <c r="U862" s="45">
        <v>0</v>
      </c>
      <c r="V862" s="24">
        <v>0</v>
      </c>
      <c r="W862" s="27">
        <f t="shared" si="101"/>
        <v>0</v>
      </c>
      <c r="X862" s="24">
        <v>0</v>
      </c>
      <c r="Y862" s="17">
        <v>7.0000000000000007E-2</v>
      </c>
      <c r="Z862" s="152">
        <f t="shared" si="102"/>
        <v>0</v>
      </c>
      <c r="AA862" s="45">
        <v>0.27</v>
      </c>
      <c r="AB862" s="24">
        <f t="shared" si="100"/>
        <v>0</v>
      </c>
      <c r="AC862" s="15"/>
    </row>
    <row r="863" spans="1:29" x14ac:dyDescent="0.3">
      <c r="A863" s="14" t="s">
        <v>271</v>
      </c>
      <c r="B863" s="42" t="s">
        <v>206</v>
      </c>
      <c r="C863" s="42" t="s">
        <v>3139</v>
      </c>
      <c r="D863" s="42" t="s">
        <v>4793</v>
      </c>
      <c r="E863" s="60" t="s">
        <v>4869</v>
      </c>
      <c r="F863" s="60" t="s">
        <v>4869</v>
      </c>
      <c r="G863" s="48">
        <v>237</v>
      </c>
      <c r="H863" s="42" t="s">
        <v>4752</v>
      </c>
      <c r="I863" s="42" t="s">
        <v>4795</v>
      </c>
      <c r="J863" s="42"/>
      <c r="K863" s="42" t="s">
        <v>9</v>
      </c>
      <c r="L863" s="42" t="s">
        <v>212</v>
      </c>
      <c r="M863" s="45">
        <v>0.09</v>
      </c>
      <c r="N863" s="17"/>
      <c r="O863" s="15"/>
      <c r="P863" s="23">
        <v>35548.71060000002</v>
      </c>
      <c r="Q863" s="24">
        <v>0</v>
      </c>
      <c r="R863" s="24">
        <v>0</v>
      </c>
      <c r="S863" s="41">
        <f t="shared" si="103"/>
        <v>35548.71060000002</v>
      </c>
      <c r="T863" s="26">
        <f t="shared" si="104"/>
        <v>0</v>
      </c>
      <c r="U863" s="45">
        <v>0</v>
      </c>
      <c r="V863" s="24">
        <v>0</v>
      </c>
      <c r="W863" s="27">
        <f t="shared" si="101"/>
        <v>0</v>
      </c>
      <c r="X863" s="24">
        <v>0</v>
      </c>
      <c r="Y863" s="17">
        <v>7.0000000000000007E-2</v>
      </c>
      <c r="Z863" s="152">
        <f t="shared" si="102"/>
        <v>0</v>
      </c>
      <c r="AA863" s="45">
        <v>0.39</v>
      </c>
      <c r="AB863" s="24">
        <f t="shared" si="100"/>
        <v>0</v>
      </c>
      <c r="AC863" s="15"/>
    </row>
    <row r="864" spans="1:29" x14ac:dyDescent="0.3">
      <c r="A864" s="14" t="s">
        <v>271</v>
      </c>
      <c r="B864" s="42" t="s">
        <v>206</v>
      </c>
      <c r="C864" s="42" t="s">
        <v>1653</v>
      </c>
      <c r="D864" s="42" t="s">
        <v>3062</v>
      </c>
      <c r="E864" s="60" t="s">
        <v>4796</v>
      </c>
      <c r="F864" s="60" t="s">
        <v>4870</v>
      </c>
      <c r="G864" s="48">
        <v>237</v>
      </c>
      <c r="H864" s="42" t="s">
        <v>4752</v>
      </c>
      <c r="I864" s="42" t="s">
        <v>4862</v>
      </c>
      <c r="J864" s="42"/>
      <c r="K864" s="42" t="s">
        <v>211</v>
      </c>
      <c r="L864" s="42" t="s">
        <v>212</v>
      </c>
      <c r="M864" s="45">
        <v>5.5E-2</v>
      </c>
      <c r="N864" s="17"/>
      <c r="O864" s="15"/>
      <c r="P864" s="23">
        <v>0</v>
      </c>
      <c r="Q864" s="24">
        <v>0</v>
      </c>
      <c r="R864" s="24">
        <v>0</v>
      </c>
      <c r="S864" s="41">
        <f t="shared" si="103"/>
        <v>0</v>
      </c>
      <c r="T864" s="26">
        <f t="shared" si="104"/>
        <v>0</v>
      </c>
      <c r="U864" s="45">
        <v>0</v>
      </c>
      <c r="V864" s="24">
        <v>0</v>
      </c>
      <c r="W864" s="27">
        <f t="shared" si="101"/>
        <v>0</v>
      </c>
      <c r="X864" s="24">
        <v>0</v>
      </c>
      <c r="Y864" s="17">
        <v>7.0000000000000007E-2</v>
      </c>
      <c r="Z864" s="152">
        <f t="shared" si="102"/>
        <v>0</v>
      </c>
      <c r="AA864" s="45">
        <v>0</v>
      </c>
      <c r="AB864" s="24">
        <f t="shared" si="100"/>
        <v>0</v>
      </c>
      <c r="AC864" s="15"/>
    </row>
    <row r="865" spans="1:29" x14ac:dyDescent="0.3">
      <c r="A865" s="14" t="s">
        <v>271</v>
      </c>
      <c r="B865" s="42" t="s">
        <v>206</v>
      </c>
      <c r="C865" s="42" t="s">
        <v>1653</v>
      </c>
      <c r="D865" s="42" t="s">
        <v>3044</v>
      </c>
      <c r="E865" s="60" t="s">
        <v>4796</v>
      </c>
      <c r="F865" s="60" t="s">
        <v>4871</v>
      </c>
      <c r="G865" s="48">
        <v>237</v>
      </c>
      <c r="H865" s="42" t="s">
        <v>4752</v>
      </c>
      <c r="I865" s="42" t="s">
        <v>4872</v>
      </c>
      <c r="J865" s="42"/>
      <c r="K865" s="42" t="s">
        <v>211</v>
      </c>
      <c r="L865" s="42" t="s">
        <v>2824</v>
      </c>
      <c r="M865" s="45">
        <v>0.06</v>
      </c>
      <c r="N865" s="17"/>
      <c r="O865" s="15"/>
      <c r="P865" s="23">
        <v>0</v>
      </c>
      <c r="Q865" s="24">
        <v>0</v>
      </c>
      <c r="R865" s="24">
        <v>0</v>
      </c>
      <c r="S865" s="41">
        <f t="shared" si="103"/>
        <v>0</v>
      </c>
      <c r="T865" s="26">
        <f t="shared" si="104"/>
        <v>0</v>
      </c>
      <c r="U865" s="45">
        <v>0</v>
      </c>
      <c r="V865" s="24">
        <v>0</v>
      </c>
      <c r="W865" s="27">
        <f t="shared" si="101"/>
        <v>0</v>
      </c>
      <c r="X865" s="24">
        <v>0</v>
      </c>
      <c r="Y865" s="17">
        <v>7.0000000000000007E-2</v>
      </c>
      <c r="Z865" s="152">
        <f t="shared" si="102"/>
        <v>0</v>
      </c>
      <c r="AA865" s="45">
        <v>0</v>
      </c>
      <c r="AB865" s="24">
        <f t="shared" si="100"/>
        <v>0</v>
      </c>
      <c r="AC865" s="15"/>
    </row>
    <row r="866" spans="1:29" x14ac:dyDescent="0.3">
      <c r="A866" s="14" t="s">
        <v>271</v>
      </c>
      <c r="B866" s="42" t="s">
        <v>206</v>
      </c>
      <c r="C866" s="42" t="s">
        <v>207</v>
      </c>
      <c r="D866" s="42" t="s">
        <v>208</v>
      </c>
      <c r="E866" s="60" t="s">
        <v>4873</v>
      </c>
      <c r="F866" s="60" t="s">
        <v>4873</v>
      </c>
      <c r="G866" s="48">
        <v>237</v>
      </c>
      <c r="H866" s="42" t="s">
        <v>4752</v>
      </c>
      <c r="I866" s="42" t="s">
        <v>4874</v>
      </c>
      <c r="J866" s="42"/>
      <c r="K866" s="42" t="s">
        <v>211</v>
      </c>
      <c r="L866" s="42" t="s">
        <v>337</v>
      </c>
      <c r="M866" s="45">
        <v>0</v>
      </c>
      <c r="N866" s="17"/>
      <c r="O866" s="15"/>
      <c r="P866" s="23">
        <v>343.95999999999958</v>
      </c>
      <c r="Q866" s="24">
        <v>0</v>
      </c>
      <c r="R866" s="24">
        <v>0</v>
      </c>
      <c r="S866" s="41">
        <f t="shared" si="103"/>
        <v>343.95999999999958</v>
      </c>
      <c r="T866" s="26">
        <f t="shared" si="104"/>
        <v>0</v>
      </c>
      <c r="U866" s="45">
        <v>0</v>
      </c>
      <c r="V866" s="24">
        <v>0</v>
      </c>
      <c r="W866" s="27">
        <f t="shared" si="101"/>
        <v>0</v>
      </c>
      <c r="X866" s="24">
        <v>0</v>
      </c>
      <c r="Y866" s="17">
        <v>7.0000000000000007E-2</v>
      </c>
      <c r="Z866" s="152">
        <f t="shared" si="102"/>
        <v>0</v>
      </c>
      <c r="AA866" s="45">
        <v>0</v>
      </c>
      <c r="AB866" s="24">
        <f t="shared" si="100"/>
        <v>0</v>
      </c>
      <c r="AC866" s="15"/>
    </row>
    <row r="867" spans="1:29" x14ac:dyDescent="0.3">
      <c r="A867" s="14" t="s">
        <v>271</v>
      </c>
      <c r="B867" s="42" t="s">
        <v>206</v>
      </c>
      <c r="C867" s="42" t="s">
        <v>3129</v>
      </c>
      <c r="D867" s="42" t="s">
        <v>3130</v>
      </c>
      <c r="E867" s="60" t="s">
        <v>4875</v>
      </c>
      <c r="F867" s="60" t="s">
        <v>4875</v>
      </c>
      <c r="G867" s="48">
        <v>237</v>
      </c>
      <c r="H867" s="42" t="s">
        <v>4752</v>
      </c>
      <c r="I867" s="42" t="s">
        <v>4876</v>
      </c>
      <c r="J867" s="42"/>
      <c r="K867" s="42" t="s">
        <v>211</v>
      </c>
      <c r="L867" s="42" t="s">
        <v>337</v>
      </c>
      <c r="M867" s="45">
        <v>0</v>
      </c>
      <c r="N867" s="17"/>
      <c r="O867" s="15"/>
      <c r="P867" s="23">
        <v>1634.1400000000067</v>
      </c>
      <c r="Q867" s="24">
        <v>0</v>
      </c>
      <c r="R867" s="24">
        <v>0</v>
      </c>
      <c r="S867" s="41">
        <f t="shared" si="103"/>
        <v>1634.1400000000067</v>
      </c>
      <c r="T867" s="26">
        <f t="shared" si="104"/>
        <v>0</v>
      </c>
      <c r="U867" s="45">
        <v>0</v>
      </c>
      <c r="V867" s="24">
        <v>0</v>
      </c>
      <c r="W867" s="27">
        <f t="shared" si="101"/>
        <v>0</v>
      </c>
      <c r="X867" s="24">
        <v>0</v>
      </c>
      <c r="Y867" s="17">
        <v>7.0000000000000007E-2</v>
      </c>
      <c r="Z867" s="152">
        <f t="shared" si="102"/>
        <v>0</v>
      </c>
      <c r="AA867" s="45">
        <v>0</v>
      </c>
      <c r="AB867" s="24">
        <f t="shared" si="100"/>
        <v>0</v>
      </c>
      <c r="AC867" s="15"/>
    </row>
    <row r="868" spans="1:29" x14ac:dyDescent="0.3">
      <c r="A868" s="14" t="s">
        <v>271</v>
      </c>
      <c r="B868" s="42" t="s">
        <v>206</v>
      </c>
      <c r="C868" s="42" t="s">
        <v>3139</v>
      </c>
      <c r="D868" s="42" t="s">
        <v>4793</v>
      </c>
      <c r="E868" s="60" t="s">
        <v>4877</v>
      </c>
      <c r="F868" s="60" t="s">
        <v>4877</v>
      </c>
      <c r="G868" s="48">
        <v>237</v>
      </c>
      <c r="H868" s="42" t="s">
        <v>4752</v>
      </c>
      <c r="I868" s="42" t="s">
        <v>4833</v>
      </c>
      <c r="J868" s="42"/>
      <c r="K868" s="42" t="s">
        <v>211</v>
      </c>
      <c r="L868" s="42" t="s">
        <v>212</v>
      </c>
      <c r="M868" s="45">
        <v>0.05</v>
      </c>
      <c r="N868" s="17"/>
      <c r="O868" s="15"/>
      <c r="P868" s="23">
        <v>-1.54339999990043</v>
      </c>
      <c r="Q868" s="24">
        <v>0</v>
      </c>
      <c r="R868" s="24">
        <v>0</v>
      </c>
      <c r="S868" s="41">
        <f t="shared" si="103"/>
        <v>-1.54339999990043</v>
      </c>
      <c r="T868" s="26">
        <f t="shared" si="104"/>
        <v>0</v>
      </c>
      <c r="U868" s="45">
        <v>0</v>
      </c>
      <c r="V868" s="24">
        <v>0</v>
      </c>
      <c r="W868" s="27">
        <f t="shared" si="101"/>
        <v>0</v>
      </c>
      <c r="X868" s="24">
        <v>0</v>
      </c>
      <c r="Y868" s="17">
        <v>7.0000000000000007E-2</v>
      </c>
      <c r="Z868" s="152">
        <f t="shared" si="102"/>
        <v>0</v>
      </c>
      <c r="AA868" s="45">
        <v>0.37</v>
      </c>
      <c r="AB868" s="24">
        <f t="shared" si="100"/>
        <v>0</v>
      </c>
      <c r="AC868" s="15"/>
    </row>
    <row r="869" spans="1:29" x14ac:dyDescent="0.3">
      <c r="A869" s="14" t="s">
        <v>271</v>
      </c>
      <c r="B869" s="42" t="s">
        <v>206</v>
      </c>
      <c r="C869" s="42" t="s">
        <v>3139</v>
      </c>
      <c r="D869" s="42" t="s">
        <v>4793</v>
      </c>
      <c r="E869" s="60" t="s">
        <v>4877</v>
      </c>
      <c r="F869" s="60" t="s">
        <v>4877</v>
      </c>
      <c r="G869" s="48">
        <v>237</v>
      </c>
      <c r="H869" s="42" t="s">
        <v>4752</v>
      </c>
      <c r="I869" s="42" t="s">
        <v>4833</v>
      </c>
      <c r="J869" s="42"/>
      <c r="K869" s="42" t="s">
        <v>9</v>
      </c>
      <c r="L869" s="42" t="s">
        <v>212</v>
      </c>
      <c r="M869" s="45">
        <v>0.06</v>
      </c>
      <c r="N869" s="17"/>
      <c r="O869" s="15"/>
      <c r="P869" s="23">
        <v>188.71399999999994</v>
      </c>
      <c r="Q869" s="24">
        <v>0</v>
      </c>
      <c r="R869" s="24">
        <v>0</v>
      </c>
      <c r="S869" s="41">
        <f t="shared" si="103"/>
        <v>188.71399999999994</v>
      </c>
      <c r="T869" s="26">
        <f t="shared" si="104"/>
        <v>0</v>
      </c>
      <c r="U869" s="45">
        <v>0</v>
      </c>
      <c r="V869" s="24">
        <v>0</v>
      </c>
      <c r="W869" s="27">
        <f t="shared" si="101"/>
        <v>0</v>
      </c>
      <c r="X869" s="24">
        <v>0</v>
      </c>
      <c r="Y869" s="17">
        <v>7.0000000000000007E-2</v>
      </c>
      <c r="Z869" s="152">
        <f t="shared" si="102"/>
        <v>0</v>
      </c>
      <c r="AA869" s="45">
        <v>0.4</v>
      </c>
      <c r="AB869" s="24">
        <f t="shared" si="100"/>
        <v>0</v>
      </c>
      <c r="AC869" s="15"/>
    </row>
    <row r="870" spans="1:29" x14ac:dyDescent="0.3">
      <c r="A870" s="14" t="s">
        <v>271</v>
      </c>
      <c r="B870" s="42" t="s">
        <v>206</v>
      </c>
      <c r="C870" s="42" t="s">
        <v>3139</v>
      </c>
      <c r="D870" s="42" t="s">
        <v>4793</v>
      </c>
      <c r="E870" s="60" t="s">
        <v>4878</v>
      </c>
      <c r="F870" s="60" t="s">
        <v>4879</v>
      </c>
      <c r="G870" s="48">
        <v>237</v>
      </c>
      <c r="H870" s="42" t="s">
        <v>4752</v>
      </c>
      <c r="I870" s="42" t="s">
        <v>4878</v>
      </c>
      <c r="J870" s="42"/>
      <c r="K870" s="42" t="s">
        <v>9</v>
      </c>
      <c r="L870" s="42" t="s">
        <v>212</v>
      </c>
      <c r="M870" s="45">
        <v>0.03</v>
      </c>
      <c r="N870" s="17"/>
      <c r="O870" s="15"/>
      <c r="P870" s="23">
        <v>-10967.75</v>
      </c>
      <c r="Q870" s="24">
        <v>0</v>
      </c>
      <c r="R870" s="24">
        <v>0</v>
      </c>
      <c r="S870" s="41">
        <f t="shared" si="103"/>
        <v>-10967.75</v>
      </c>
      <c r="T870" s="26">
        <f t="shared" si="104"/>
        <v>0</v>
      </c>
      <c r="U870" s="45">
        <v>0</v>
      </c>
      <c r="V870" s="24">
        <v>0</v>
      </c>
      <c r="W870" s="27">
        <f t="shared" si="101"/>
        <v>0</v>
      </c>
      <c r="X870" s="24">
        <v>0</v>
      </c>
      <c r="Y870" s="17">
        <v>7.0000000000000007E-2</v>
      </c>
      <c r="Z870" s="152">
        <f t="shared" si="102"/>
        <v>0</v>
      </c>
      <c r="AA870" s="45">
        <v>0.25</v>
      </c>
      <c r="AB870" s="24">
        <f t="shared" si="100"/>
        <v>0</v>
      </c>
      <c r="AC870" s="15"/>
    </row>
    <row r="871" spans="1:29" x14ac:dyDescent="0.3">
      <c r="A871" s="14" t="s">
        <v>271</v>
      </c>
      <c r="B871" s="42" t="s">
        <v>206</v>
      </c>
      <c r="C871" s="42" t="s">
        <v>1653</v>
      </c>
      <c r="D871" s="42" t="s">
        <v>1893</v>
      </c>
      <c r="E871" s="60" t="s">
        <v>4880</v>
      </c>
      <c r="F871" s="60" t="s">
        <v>4880</v>
      </c>
      <c r="G871" s="48">
        <v>237</v>
      </c>
      <c r="H871" s="42" t="s">
        <v>4752</v>
      </c>
      <c r="I871" s="42" t="s">
        <v>4765</v>
      </c>
      <c r="J871" s="42"/>
      <c r="K871" s="42" t="s">
        <v>211</v>
      </c>
      <c r="L871" s="42" t="s">
        <v>337</v>
      </c>
      <c r="M871" s="45">
        <v>0</v>
      </c>
      <c r="N871" s="17"/>
      <c r="O871" s="15"/>
      <c r="P871" s="23">
        <v>1321.6</v>
      </c>
      <c r="Q871" s="24">
        <v>0</v>
      </c>
      <c r="R871" s="24">
        <v>0</v>
      </c>
      <c r="S871" s="41">
        <f t="shared" si="103"/>
        <v>1321.6</v>
      </c>
      <c r="T871" s="26">
        <f t="shared" si="104"/>
        <v>0</v>
      </c>
      <c r="U871" s="45">
        <v>0</v>
      </c>
      <c r="V871" s="24">
        <v>0</v>
      </c>
      <c r="W871" s="27">
        <f t="shared" si="101"/>
        <v>0</v>
      </c>
      <c r="X871" s="24">
        <v>0</v>
      </c>
      <c r="Y871" s="17">
        <v>7.0000000000000007E-2</v>
      </c>
      <c r="Z871" s="152">
        <f t="shared" si="102"/>
        <v>0</v>
      </c>
      <c r="AA871" s="45">
        <v>0</v>
      </c>
      <c r="AB871" s="24">
        <f t="shared" si="100"/>
        <v>0</v>
      </c>
      <c r="AC871" s="15"/>
    </row>
    <row r="872" spans="1:29" x14ac:dyDescent="0.3">
      <c r="A872" s="14" t="s">
        <v>271</v>
      </c>
      <c r="B872" s="42" t="s">
        <v>206</v>
      </c>
      <c r="C872" s="42" t="s">
        <v>1653</v>
      </c>
      <c r="D872" s="42" t="s">
        <v>3044</v>
      </c>
      <c r="E872" s="60" t="s">
        <v>4796</v>
      </c>
      <c r="F872" s="60" t="s">
        <v>4871</v>
      </c>
      <c r="G872" s="48">
        <v>237</v>
      </c>
      <c r="H872" s="42" t="s">
        <v>4752</v>
      </c>
      <c r="I872" s="42" t="s">
        <v>4872</v>
      </c>
      <c r="J872" s="42"/>
      <c r="K872" s="42" t="s">
        <v>9</v>
      </c>
      <c r="L872" s="42" t="s">
        <v>2824</v>
      </c>
      <c r="M872" s="45">
        <v>0.06</v>
      </c>
      <c r="N872" s="17"/>
      <c r="O872" s="15"/>
      <c r="P872" s="23">
        <v>0</v>
      </c>
      <c r="Q872" s="24">
        <v>0</v>
      </c>
      <c r="R872" s="24">
        <v>0</v>
      </c>
      <c r="S872" s="41">
        <f t="shared" si="103"/>
        <v>0</v>
      </c>
      <c r="T872" s="26">
        <f t="shared" si="104"/>
        <v>0</v>
      </c>
      <c r="U872" s="45">
        <v>0</v>
      </c>
      <c r="V872" s="24">
        <v>0</v>
      </c>
      <c r="W872" s="27">
        <f t="shared" si="101"/>
        <v>0</v>
      </c>
      <c r="X872" s="24">
        <v>0</v>
      </c>
      <c r="Y872" s="17">
        <v>7.0000000000000007E-2</v>
      </c>
      <c r="Z872" s="152">
        <f t="shared" si="102"/>
        <v>0</v>
      </c>
      <c r="AA872" s="45">
        <v>0</v>
      </c>
      <c r="AB872" s="24">
        <f t="shared" si="100"/>
        <v>0</v>
      </c>
      <c r="AC872" s="15"/>
    </row>
    <row r="873" spans="1:29" x14ac:dyDescent="0.3">
      <c r="A873" s="14" t="s">
        <v>271</v>
      </c>
      <c r="B873" s="42" t="s">
        <v>206</v>
      </c>
      <c r="C873" s="42" t="s">
        <v>1653</v>
      </c>
      <c r="D873" s="42" t="s">
        <v>3062</v>
      </c>
      <c r="E873" s="60" t="s">
        <v>4796</v>
      </c>
      <c r="F873" s="60" t="s">
        <v>4863</v>
      </c>
      <c r="G873" s="48">
        <v>237</v>
      </c>
      <c r="H873" s="42" t="s">
        <v>4752</v>
      </c>
      <c r="I873" s="42" t="s">
        <v>5213</v>
      </c>
      <c r="J873" s="42"/>
      <c r="K873" s="42" t="s">
        <v>211</v>
      </c>
      <c r="L873" s="42" t="s">
        <v>212</v>
      </c>
      <c r="M873" s="45">
        <v>0.1212</v>
      </c>
      <c r="N873" s="17"/>
      <c r="O873" s="15"/>
      <c r="P873" s="23">
        <v>0</v>
      </c>
      <c r="Q873" s="24">
        <v>0</v>
      </c>
      <c r="R873" s="24">
        <v>0</v>
      </c>
      <c r="S873" s="41">
        <f t="shared" si="103"/>
        <v>0</v>
      </c>
      <c r="T873" s="26">
        <f t="shared" si="104"/>
        <v>0</v>
      </c>
      <c r="U873" s="45">
        <v>0</v>
      </c>
      <c r="V873" s="24">
        <v>0</v>
      </c>
      <c r="W873" s="27">
        <f t="shared" si="101"/>
        <v>0</v>
      </c>
      <c r="X873" s="24">
        <v>0</v>
      </c>
      <c r="Y873" s="17">
        <v>7.0000000000000007E-2</v>
      </c>
      <c r="Z873" s="152">
        <f t="shared" si="102"/>
        <v>0</v>
      </c>
      <c r="AA873" s="45">
        <v>0.21</v>
      </c>
      <c r="AB873" s="24">
        <f t="shared" si="100"/>
        <v>0</v>
      </c>
      <c r="AC873" s="15"/>
    </row>
    <row r="874" spans="1:29" x14ac:dyDescent="0.3">
      <c r="A874" s="14" t="s">
        <v>271</v>
      </c>
      <c r="B874" s="42" t="s">
        <v>206</v>
      </c>
      <c r="C874" s="42" t="s">
        <v>1653</v>
      </c>
      <c r="D874" s="42" t="s">
        <v>3062</v>
      </c>
      <c r="E874" s="60" t="s">
        <v>3045</v>
      </c>
      <c r="F874" s="60" t="s">
        <v>4858</v>
      </c>
      <c r="G874" s="48">
        <v>237</v>
      </c>
      <c r="H874" s="42" t="s">
        <v>4752</v>
      </c>
      <c r="I874" s="42" t="s">
        <v>3047</v>
      </c>
      <c r="J874" s="42"/>
      <c r="K874" s="42" t="s">
        <v>211</v>
      </c>
      <c r="L874" s="42" t="s">
        <v>212</v>
      </c>
      <c r="M874" s="45">
        <v>0.1212</v>
      </c>
      <c r="N874" s="17"/>
      <c r="O874" s="15"/>
      <c r="P874" s="23">
        <v>6959.1</v>
      </c>
      <c r="Q874" s="24">
        <v>0</v>
      </c>
      <c r="R874" s="24">
        <v>0</v>
      </c>
      <c r="S874" s="41">
        <f t="shared" si="103"/>
        <v>6959.1</v>
      </c>
      <c r="T874" s="26">
        <f t="shared" si="104"/>
        <v>0</v>
      </c>
      <c r="U874" s="45">
        <v>0</v>
      </c>
      <c r="V874" s="24">
        <v>0</v>
      </c>
      <c r="W874" s="27">
        <f t="shared" si="101"/>
        <v>0</v>
      </c>
      <c r="X874" s="24">
        <v>0</v>
      </c>
      <c r="Y874" s="17">
        <v>7.0000000000000007E-2</v>
      </c>
      <c r="Z874" s="152">
        <f t="shared" si="102"/>
        <v>0</v>
      </c>
      <c r="AA874" s="45">
        <v>0.06</v>
      </c>
      <c r="AB874" s="24">
        <f t="shared" si="100"/>
        <v>0</v>
      </c>
      <c r="AC874" s="15"/>
    </row>
    <row r="875" spans="1:29" x14ac:dyDescent="0.3">
      <c r="A875" s="14" t="s">
        <v>271</v>
      </c>
      <c r="B875" s="42" t="s">
        <v>206</v>
      </c>
      <c r="C875" s="42" t="s">
        <v>1653</v>
      </c>
      <c r="D875" s="42" t="s">
        <v>3062</v>
      </c>
      <c r="E875" s="60" t="s">
        <v>3045</v>
      </c>
      <c r="F875" s="60" t="s">
        <v>4858</v>
      </c>
      <c r="G875" s="48">
        <v>237</v>
      </c>
      <c r="H875" s="42" t="s">
        <v>4752</v>
      </c>
      <c r="I875" s="42" t="s">
        <v>3047</v>
      </c>
      <c r="J875" s="42"/>
      <c r="K875" s="42" t="s">
        <v>211</v>
      </c>
      <c r="L875" s="42" t="s">
        <v>212</v>
      </c>
      <c r="M875" s="45">
        <v>0.1212</v>
      </c>
      <c r="N875" s="17"/>
      <c r="O875" s="15"/>
      <c r="P875" s="23">
        <v>1942321.26</v>
      </c>
      <c r="Q875" s="24">
        <v>0</v>
      </c>
      <c r="R875" s="24">
        <v>0</v>
      </c>
      <c r="S875" s="41">
        <f t="shared" si="103"/>
        <v>1942321.26</v>
      </c>
      <c r="T875" s="26">
        <f t="shared" si="104"/>
        <v>0</v>
      </c>
      <c r="U875" s="45">
        <v>0</v>
      </c>
      <c r="V875" s="24">
        <v>0</v>
      </c>
      <c r="W875" s="27">
        <f t="shared" si="101"/>
        <v>0</v>
      </c>
      <c r="X875" s="24">
        <v>0</v>
      </c>
      <c r="Y875" s="17">
        <v>7.0000000000000007E-2</v>
      </c>
      <c r="Z875" s="152">
        <f t="shared" si="102"/>
        <v>0</v>
      </c>
      <c r="AA875" s="45">
        <v>0.19</v>
      </c>
      <c r="AB875" s="24">
        <f t="shared" si="100"/>
        <v>0</v>
      </c>
      <c r="AC875" s="15"/>
    </row>
    <row r="876" spans="1:29" x14ac:dyDescent="0.3">
      <c r="A876" s="14" t="s">
        <v>271</v>
      </c>
      <c r="B876" s="42" t="s">
        <v>206</v>
      </c>
      <c r="C876" s="42" t="s">
        <v>1653</v>
      </c>
      <c r="D876" s="42" t="s">
        <v>1893</v>
      </c>
      <c r="E876" s="60" t="s">
        <v>4507</v>
      </c>
      <c r="F876" s="60" t="s">
        <v>4507</v>
      </c>
      <c r="G876" s="48">
        <v>237</v>
      </c>
      <c r="H876" s="42" t="s">
        <v>4752</v>
      </c>
      <c r="I876" s="42" t="s">
        <v>4506</v>
      </c>
      <c r="J876" s="42"/>
      <c r="K876" s="42" t="s">
        <v>234</v>
      </c>
      <c r="L876" s="42" t="s">
        <v>337</v>
      </c>
      <c r="M876" s="45">
        <v>0</v>
      </c>
      <c r="N876" s="17"/>
      <c r="O876" s="15"/>
      <c r="P876" s="23">
        <v>0.56000000005587902</v>
      </c>
      <c r="Q876" s="24">
        <v>0</v>
      </c>
      <c r="R876" s="24">
        <v>0</v>
      </c>
      <c r="S876" s="41">
        <f t="shared" si="103"/>
        <v>0.56000000005587902</v>
      </c>
      <c r="T876" s="26">
        <f t="shared" si="104"/>
        <v>0</v>
      </c>
      <c r="U876" s="45">
        <v>0</v>
      </c>
      <c r="V876" s="24">
        <v>0</v>
      </c>
      <c r="W876" s="27">
        <f t="shared" si="101"/>
        <v>0</v>
      </c>
      <c r="X876" s="24">
        <v>0</v>
      </c>
      <c r="Y876" s="17">
        <v>7.0000000000000007E-2</v>
      </c>
      <c r="Z876" s="152">
        <f t="shared" si="102"/>
        <v>0</v>
      </c>
      <c r="AA876" s="45">
        <v>0.06</v>
      </c>
      <c r="AB876" s="24">
        <f t="shared" si="100"/>
        <v>0</v>
      </c>
      <c r="AC876" s="15"/>
    </row>
    <row r="877" spans="1:29" x14ac:dyDescent="0.3">
      <c r="A877" s="14" t="s">
        <v>271</v>
      </c>
      <c r="B877" s="42" t="s">
        <v>206</v>
      </c>
      <c r="C877" s="42" t="s">
        <v>1653</v>
      </c>
      <c r="D877" s="42" t="s">
        <v>3062</v>
      </c>
      <c r="E877" s="60" t="s">
        <v>3064</v>
      </c>
      <c r="F877" s="60" t="s">
        <v>3064</v>
      </c>
      <c r="G877" s="48">
        <v>237</v>
      </c>
      <c r="H877" s="42" t="s">
        <v>4752</v>
      </c>
      <c r="I877" s="42" t="s">
        <v>3013</v>
      </c>
      <c r="J877" s="42"/>
      <c r="K877" s="42" t="s">
        <v>211</v>
      </c>
      <c r="L877" s="42" t="s">
        <v>337</v>
      </c>
      <c r="M877" s="45">
        <v>0</v>
      </c>
      <c r="N877" s="17"/>
      <c r="O877" s="15"/>
      <c r="P877" s="23">
        <v>-73.039199996477706</v>
      </c>
      <c r="Q877" s="24">
        <v>0</v>
      </c>
      <c r="R877" s="24">
        <v>0</v>
      </c>
      <c r="S877" s="41">
        <f t="shared" si="103"/>
        <v>-73.039199996477706</v>
      </c>
      <c r="T877" s="26">
        <f t="shared" si="104"/>
        <v>0</v>
      </c>
      <c r="U877" s="45">
        <v>0</v>
      </c>
      <c r="V877" s="24">
        <v>0</v>
      </c>
      <c r="W877" s="27">
        <f t="shared" si="101"/>
        <v>0</v>
      </c>
      <c r="X877" s="24">
        <v>0</v>
      </c>
      <c r="Y877" s="17">
        <v>7.0000000000000007E-2</v>
      </c>
      <c r="Z877" s="152">
        <f t="shared" si="102"/>
        <v>0</v>
      </c>
      <c r="AA877" s="45">
        <v>0.24</v>
      </c>
      <c r="AB877" s="24">
        <f t="shared" si="100"/>
        <v>0</v>
      </c>
      <c r="AC877" s="15"/>
    </row>
    <row r="878" spans="1:29" x14ac:dyDescent="0.3">
      <c r="A878" s="14" t="s">
        <v>271</v>
      </c>
      <c r="B878" s="42" t="s">
        <v>206</v>
      </c>
      <c r="C878" s="42" t="s">
        <v>1653</v>
      </c>
      <c r="D878" s="42" t="s">
        <v>3062</v>
      </c>
      <c r="E878" s="60" t="s">
        <v>3064</v>
      </c>
      <c r="F878" s="60" t="s">
        <v>3064</v>
      </c>
      <c r="G878" s="48">
        <v>237</v>
      </c>
      <c r="H878" s="42" t="s">
        <v>4752</v>
      </c>
      <c r="I878" s="42" t="s">
        <v>3013</v>
      </c>
      <c r="J878" s="42"/>
      <c r="K878" s="42" t="s">
        <v>234</v>
      </c>
      <c r="L878" s="42" t="s">
        <v>337</v>
      </c>
      <c r="M878" s="45">
        <v>0</v>
      </c>
      <c r="N878" s="17"/>
      <c r="O878" s="15"/>
      <c r="P878" s="23">
        <v>39643.971599999997</v>
      </c>
      <c r="Q878" s="24">
        <v>0</v>
      </c>
      <c r="R878" s="24">
        <v>0</v>
      </c>
      <c r="S878" s="41">
        <f t="shared" si="103"/>
        <v>39643.971599999997</v>
      </c>
      <c r="T878" s="26">
        <f t="shared" si="104"/>
        <v>0</v>
      </c>
      <c r="U878" s="45">
        <v>0</v>
      </c>
      <c r="V878" s="24">
        <v>0</v>
      </c>
      <c r="W878" s="27">
        <f t="shared" si="101"/>
        <v>0</v>
      </c>
      <c r="X878" s="24">
        <v>0</v>
      </c>
      <c r="Y878" s="17">
        <v>7.0000000000000007E-2</v>
      </c>
      <c r="Z878" s="152">
        <f t="shared" si="102"/>
        <v>0</v>
      </c>
      <c r="AA878" s="45">
        <v>0.24</v>
      </c>
      <c r="AB878" s="24">
        <f t="shared" si="100"/>
        <v>0</v>
      </c>
      <c r="AC878" s="15"/>
    </row>
    <row r="879" spans="1:29" x14ac:dyDescent="0.3">
      <c r="A879" s="14" t="s">
        <v>271</v>
      </c>
      <c r="B879" s="42" t="s">
        <v>206</v>
      </c>
      <c r="C879" s="42" t="s">
        <v>1653</v>
      </c>
      <c r="D879" s="42" t="s">
        <v>3086</v>
      </c>
      <c r="E879" s="60" t="s">
        <v>4792</v>
      </c>
      <c r="F879" s="60" t="s">
        <v>4792</v>
      </c>
      <c r="G879" s="48">
        <v>237</v>
      </c>
      <c r="H879" s="42" t="s">
        <v>4752</v>
      </c>
      <c r="I879" s="42" t="s">
        <v>4792</v>
      </c>
      <c r="J879" s="42"/>
      <c r="K879" s="42" t="s">
        <v>9</v>
      </c>
      <c r="L879" s="42" t="s">
        <v>212</v>
      </c>
      <c r="M879" s="45">
        <v>0.03</v>
      </c>
      <c r="N879" s="17"/>
      <c r="O879" s="15"/>
      <c r="P879" s="23">
        <v>309548.83</v>
      </c>
      <c r="Q879" s="24">
        <v>0</v>
      </c>
      <c r="R879" s="24">
        <v>0</v>
      </c>
      <c r="S879" s="41">
        <f t="shared" si="103"/>
        <v>309548.83</v>
      </c>
      <c r="T879" s="26">
        <f t="shared" si="104"/>
        <v>0</v>
      </c>
      <c r="U879" s="45">
        <v>0</v>
      </c>
      <c r="V879" s="24">
        <v>0</v>
      </c>
      <c r="W879" s="27">
        <f t="shared" si="101"/>
        <v>0</v>
      </c>
      <c r="X879" s="24">
        <v>0</v>
      </c>
      <c r="Y879" s="17">
        <v>7.0000000000000007E-2</v>
      </c>
      <c r="Z879" s="152">
        <f t="shared" si="102"/>
        <v>0</v>
      </c>
      <c r="AA879" s="45">
        <v>0</v>
      </c>
      <c r="AB879" s="24">
        <f t="shared" ref="AB879:AB942" si="105">R879/(1+AA879)</f>
        <v>0</v>
      </c>
      <c r="AC879" s="15"/>
    </row>
    <row r="880" spans="1:29" x14ac:dyDescent="0.3">
      <c r="A880" s="14" t="s">
        <v>271</v>
      </c>
      <c r="B880" s="42" t="s">
        <v>206</v>
      </c>
      <c r="C880" s="42" t="s">
        <v>3139</v>
      </c>
      <c r="D880" s="42" t="s">
        <v>4855</v>
      </c>
      <c r="E880" s="60" t="s">
        <v>4881</v>
      </c>
      <c r="F880" s="60" t="s">
        <v>4881</v>
      </c>
      <c r="G880" s="48">
        <v>237</v>
      </c>
      <c r="H880" s="42" t="s">
        <v>4752</v>
      </c>
      <c r="I880" s="42" t="s">
        <v>4833</v>
      </c>
      <c r="J880" s="42"/>
      <c r="K880" s="42" t="s">
        <v>9</v>
      </c>
      <c r="L880" s="42" t="s">
        <v>212</v>
      </c>
      <c r="M880" s="45">
        <v>0.01</v>
      </c>
      <c r="N880" s="17"/>
      <c r="O880" s="15"/>
      <c r="P880" s="23">
        <v>253.583999999762</v>
      </c>
      <c r="Q880" s="24">
        <v>0</v>
      </c>
      <c r="R880" s="24">
        <v>0</v>
      </c>
      <c r="S880" s="41">
        <f t="shared" si="103"/>
        <v>253.583999999762</v>
      </c>
      <c r="T880" s="26">
        <f t="shared" si="104"/>
        <v>0</v>
      </c>
      <c r="U880" s="45">
        <v>0</v>
      </c>
      <c r="V880" s="24">
        <v>0</v>
      </c>
      <c r="W880" s="27">
        <f t="shared" si="101"/>
        <v>0</v>
      </c>
      <c r="X880" s="24">
        <v>0</v>
      </c>
      <c r="Y880" s="17">
        <v>7.0000000000000007E-2</v>
      </c>
      <c r="Z880" s="152">
        <f t="shared" si="102"/>
        <v>0</v>
      </c>
      <c r="AA880" s="45">
        <v>0.4</v>
      </c>
      <c r="AB880" s="24">
        <f t="shared" si="105"/>
        <v>0</v>
      </c>
      <c r="AC880" s="15"/>
    </row>
    <row r="881" spans="1:29" x14ac:dyDescent="0.3">
      <c r="A881" s="14" t="s">
        <v>271</v>
      </c>
      <c r="B881" s="42" t="s">
        <v>206</v>
      </c>
      <c r="C881" s="42" t="s">
        <v>3139</v>
      </c>
      <c r="D881" s="42" t="s">
        <v>4793</v>
      </c>
      <c r="E881" s="60" t="s">
        <v>4882</v>
      </c>
      <c r="F881" s="60" t="s">
        <v>4882</v>
      </c>
      <c r="G881" s="48">
        <v>237</v>
      </c>
      <c r="H881" s="42" t="s">
        <v>4752</v>
      </c>
      <c r="I881" s="42" t="s">
        <v>4883</v>
      </c>
      <c r="J881" s="42"/>
      <c r="K881" s="42" t="s">
        <v>9</v>
      </c>
      <c r="L881" s="42" t="s">
        <v>212</v>
      </c>
      <c r="M881" s="45">
        <v>0.09</v>
      </c>
      <c r="N881" s="17"/>
      <c r="O881" s="15"/>
      <c r="P881" s="23">
        <v>-7433.9479452039996</v>
      </c>
      <c r="Q881" s="24">
        <v>0</v>
      </c>
      <c r="R881" s="24">
        <v>0</v>
      </c>
      <c r="S881" s="41">
        <f t="shared" si="103"/>
        <v>-7433.9479452039996</v>
      </c>
      <c r="T881" s="26">
        <f t="shared" si="104"/>
        <v>0</v>
      </c>
      <c r="U881" s="45">
        <v>0</v>
      </c>
      <c r="V881" s="24">
        <v>0</v>
      </c>
      <c r="W881" s="27">
        <f t="shared" si="101"/>
        <v>0</v>
      </c>
      <c r="X881" s="24">
        <v>0</v>
      </c>
      <c r="Y881" s="17">
        <v>7.0000000000000007E-2</v>
      </c>
      <c r="Z881" s="152">
        <f t="shared" si="102"/>
        <v>0</v>
      </c>
      <c r="AA881" s="45">
        <v>0.46</v>
      </c>
      <c r="AB881" s="24">
        <f t="shared" si="105"/>
        <v>0</v>
      </c>
      <c r="AC881" s="15"/>
    </row>
    <row r="882" spans="1:29" x14ac:dyDescent="0.3">
      <c r="A882" s="14" t="s">
        <v>271</v>
      </c>
      <c r="B882" s="42" t="s">
        <v>206</v>
      </c>
      <c r="C882" s="42" t="s">
        <v>3139</v>
      </c>
      <c r="D882" s="42" t="s">
        <v>4793</v>
      </c>
      <c r="E882" s="60" t="s">
        <v>4882</v>
      </c>
      <c r="F882" s="60" t="s">
        <v>4884</v>
      </c>
      <c r="G882" s="48">
        <v>237</v>
      </c>
      <c r="H882" s="42" t="s">
        <v>4752</v>
      </c>
      <c r="I882" s="42" t="s">
        <v>4833</v>
      </c>
      <c r="J882" s="42"/>
      <c r="K882" s="42" t="s">
        <v>9</v>
      </c>
      <c r="L882" s="42" t="s">
        <v>212</v>
      </c>
      <c r="M882" s="45">
        <v>0.11</v>
      </c>
      <c r="N882" s="17"/>
      <c r="O882" s="15"/>
      <c r="P882" s="23">
        <v>-1997.87</v>
      </c>
      <c r="Q882" s="24">
        <v>0</v>
      </c>
      <c r="R882" s="24">
        <v>0</v>
      </c>
      <c r="S882" s="41">
        <f t="shared" si="103"/>
        <v>-1997.87</v>
      </c>
      <c r="T882" s="26">
        <f t="shared" si="104"/>
        <v>0</v>
      </c>
      <c r="U882" s="45">
        <v>0</v>
      </c>
      <c r="V882" s="24">
        <v>0</v>
      </c>
      <c r="W882" s="27">
        <f t="shared" si="101"/>
        <v>0</v>
      </c>
      <c r="X882" s="24">
        <v>0</v>
      </c>
      <c r="Y882" s="17">
        <v>7.0000000000000007E-2</v>
      </c>
      <c r="Z882" s="152">
        <f t="shared" si="102"/>
        <v>0</v>
      </c>
      <c r="AA882" s="45">
        <v>0.46</v>
      </c>
      <c r="AB882" s="24">
        <f t="shared" si="105"/>
        <v>0</v>
      </c>
      <c r="AC882" s="15"/>
    </row>
    <row r="883" spans="1:29" x14ac:dyDescent="0.3">
      <c r="A883" s="14" t="s">
        <v>271</v>
      </c>
      <c r="B883" s="42" t="s">
        <v>206</v>
      </c>
      <c r="C883" s="42" t="s">
        <v>3139</v>
      </c>
      <c r="D883" s="42" t="s">
        <v>4793</v>
      </c>
      <c r="E883" s="60" t="s">
        <v>4833</v>
      </c>
      <c r="F883" s="60" t="s">
        <v>4833</v>
      </c>
      <c r="G883" s="48">
        <v>237</v>
      </c>
      <c r="H883" s="42" t="s">
        <v>4752</v>
      </c>
      <c r="I883" s="42" t="s">
        <v>4833</v>
      </c>
      <c r="J883" s="42"/>
      <c r="K883" s="42" t="s">
        <v>211</v>
      </c>
      <c r="L883" s="42" t="s">
        <v>212</v>
      </c>
      <c r="M883" s="45">
        <v>0.08</v>
      </c>
      <c r="N883" s="17"/>
      <c r="O883" s="15"/>
      <c r="P883" s="23">
        <v>65361.673293432199</v>
      </c>
      <c r="Q883" s="24">
        <v>0</v>
      </c>
      <c r="R883" s="24">
        <v>0</v>
      </c>
      <c r="S883" s="41">
        <f t="shared" si="103"/>
        <v>65361.673293432199</v>
      </c>
      <c r="T883" s="26">
        <f t="shared" si="104"/>
        <v>0</v>
      </c>
      <c r="U883" s="45">
        <v>0</v>
      </c>
      <c r="V883" s="24">
        <v>0</v>
      </c>
      <c r="W883" s="27">
        <f t="shared" si="101"/>
        <v>0</v>
      </c>
      <c r="X883" s="24">
        <v>0</v>
      </c>
      <c r="Y883" s="17">
        <v>7.0000000000000007E-2</v>
      </c>
      <c r="Z883" s="152">
        <f t="shared" si="102"/>
        <v>0</v>
      </c>
      <c r="AA883" s="45">
        <v>0.37</v>
      </c>
      <c r="AB883" s="24">
        <f t="shared" si="105"/>
        <v>0</v>
      </c>
      <c r="AC883" s="15"/>
    </row>
    <row r="884" spans="1:29" x14ac:dyDescent="0.3">
      <c r="A884" s="14" t="s">
        <v>271</v>
      </c>
      <c r="B884" s="42" t="s">
        <v>206</v>
      </c>
      <c r="C884" s="42" t="s">
        <v>3139</v>
      </c>
      <c r="D884" s="42" t="s">
        <v>4793</v>
      </c>
      <c r="E884" s="60" t="s">
        <v>4833</v>
      </c>
      <c r="F884" s="60" t="s">
        <v>4833</v>
      </c>
      <c r="G884" s="48">
        <v>237</v>
      </c>
      <c r="H884" s="42" t="s">
        <v>4752</v>
      </c>
      <c r="I884" s="42" t="s">
        <v>4833</v>
      </c>
      <c r="J884" s="42"/>
      <c r="K884" s="42" t="s">
        <v>9</v>
      </c>
      <c r="L884" s="42" t="s">
        <v>212</v>
      </c>
      <c r="M884" s="45">
        <v>0.08</v>
      </c>
      <c r="N884" s="17"/>
      <c r="O884" s="15"/>
      <c r="P884" s="23">
        <v>459985.85400000127</v>
      </c>
      <c r="Q884" s="24">
        <v>0</v>
      </c>
      <c r="R884" s="24">
        <v>0</v>
      </c>
      <c r="S884" s="41">
        <f t="shared" si="103"/>
        <v>459985.85400000127</v>
      </c>
      <c r="T884" s="26">
        <f t="shared" si="104"/>
        <v>0</v>
      </c>
      <c r="U884" s="45">
        <v>0</v>
      </c>
      <c r="V884" s="24">
        <v>0</v>
      </c>
      <c r="W884" s="27">
        <f t="shared" si="101"/>
        <v>0</v>
      </c>
      <c r="X884" s="24">
        <v>0</v>
      </c>
      <c r="Y884" s="17">
        <v>7.0000000000000007E-2</v>
      </c>
      <c r="Z884" s="152">
        <f t="shared" si="102"/>
        <v>0</v>
      </c>
      <c r="AA884" s="45">
        <v>0.4</v>
      </c>
      <c r="AB884" s="24">
        <f t="shared" si="105"/>
        <v>0</v>
      </c>
      <c r="AC884" s="15"/>
    </row>
    <row r="885" spans="1:29" x14ac:dyDescent="0.3">
      <c r="A885" s="14" t="s">
        <v>271</v>
      </c>
      <c r="B885" s="42" t="s">
        <v>206</v>
      </c>
      <c r="C885" s="42" t="s">
        <v>3139</v>
      </c>
      <c r="D885" s="42" t="s">
        <v>4793</v>
      </c>
      <c r="E885" s="60" t="s">
        <v>4885</v>
      </c>
      <c r="F885" s="60" t="s">
        <v>4885</v>
      </c>
      <c r="G885" s="48">
        <v>237</v>
      </c>
      <c r="H885" s="42" t="s">
        <v>4752</v>
      </c>
      <c r="I885" s="42" t="s">
        <v>4833</v>
      </c>
      <c r="J885" s="42"/>
      <c r="K885" s="42" t="s">
        <v>9</v>
      </c>
      <c r="L885" s="42" t="s">
        <v>212</v>
      </c>
      <c r="M885" s="45">
        <v>0.01</v>
      </c>
      <c r="N885" s="17"/>
      <c r="O885" s="15"/>
      <c r="P885" s="23">
        <v>58070.142</v>
      </c>
      <c r="Q885" s="24">
        <v>0</v>
      </c>
      <c r="R885" s="24">
        <v>0</v>
      </c>
      <c r="S885" s="41">
        <f t="shared" si="103"/>
        <v>58070.142</v>
      </c>
      <c r="T885" s="26">
        <f t="shared" si="104"/>
        <v>0</v>
      </c>
      <c r="U885" s="45">
        <v>0</v>
      </c>
      <c r="V885" s="24">
        <v>0</v>
      </c>
      <c r="W885" s="27">
        <f t="shared" si="101"/>
        <v>0</v>
      </c>
      <c r="X885" s="24">
        <v>0</v>
      </c>
      <c r="Y885" s="17">
        <v>7.0000000000000007E-2</v>
      </c>
      <c r="Z885" s="152">
        <f t="shared" si="102"/>
        <v>0</v>
      </c>
      <c r="AA885" s="45">
        <v>0.4</v>
      </c>
      <c r="AB885" s="24">
        <f t="shared" si="105"/>
        <v>0</v>
      </c>
      <c r="AC885" s="15"/>
    </row>
    <row r="886" spans="1:29" x14ac:dyDescent="0.3">
      <c r="A886" s="14" t="s">
        <v>271</v>
      </c>
      <c r="B886" s="42" t="s">
        <v>206</v>
      </c>
      <c r="C886" s="42" t="s">
        <v>3139</v>
      </c>
      <c r="D886" s="42" t="s">
        <v>4793</v>
      </c>
      <c r="E886" s="60" t="s">
        <v>4886</v>
      </c>
      <c r="F886" s="60" t="s">
        <v>4886</v>
      </c>
      <c r="G886" s="48">
        <v>237</v>
      </c>
      <c r="H886" s="42" t="s">
        <v>4752</v>
      </c>
      <c r="I886" s="42" t="s">
        <v>4833</v>
      </c>
      <c r="J886" s="42"/>
      <c r="K886" s="42" t="s">
        <v>9</v>
      </c>
      <c r="L886" s="42" t="s">
        <v>212</v>
      </c>
      <c r="M886" s="45">
        <v>0.03</v>
      </c>
      <c r="N886" s="17"/>
      <c r="O886" s="15"/>
      <c r="P886" s="23">
        <v>64050.653307800501</v>
      </c>
      <c r="Q886" s="24">
        <v>0</v>
      </c>
      <c r="R886" s="24">
        <v>0</v>
      </c>
      <c r="S886" s="41">
        <f t="shared" si="103"/>
        <v>64050.653307800501</v>
      </c>
      <c r="T886" s="26">
        <f t="shared" si="104"/>
        <v>0</v>
      </c>
      <c r="U886" s="45">
        <v>0</v>
      </c>
      <c r="V886" s="24">
        <v>0</v>
      </c>
      <c r="W886" s="27">
        <f t="shared" si="101"/>
        <v>0</v>
      </c>
      <c r="X886" s="24">
        <v>0</v>
      </c>
      <c r="Y886" s="17">
        <v>7.0000000000000007E-2</v>
      </c>
      <c r="Z886" s="152">
        <f t="shared" si="102"/>
        <v>0</v>
      </c>
      <c r="AA886" s="45">
        <v>0.4</v>
      </c>
      <c r="AB886" s="24">
        <f t="shared" si="105"/>
        <v>0</v>
      </c>
      <c r="AC886" s="15"/>
    </row>
    <row r="887" spans="1:29" x14ac:dyDescent="0.3">
      <c r="A887" s="14" t="s">
        <v>271</v>
      </c>
      <c r="B887" s="42" t="s">
        <v>206</v>
      </c>
      <c r="C887" s="42" t="s">
        <v>3139</v>
      </c>
      <c r="D887" s="42" t="s">
        <v>4793</v>
      </c>
      <c r="E887" s="60" t="s">
        <v>4886</v>
      </c>
      <c r="F887" s="60" t="s">
        <v>4886</v>
      </c>
      <c r="G887" s="48">
        <v>237</v>
      </c>
      <c r="H887" s="42" t="s">
        <v>4752</v>
      </c>
      <c r="I887" s="42" t="s">
        <v>4833</v>
      </c>
      <c r="J887" s="42"/>
      <c r="K887" s="42" t="s">
        <v>9</v>
      </c>
      <c r="L887" s="42" t="s">
        <v>337</v>
      </c>
      <c r="M887" s="45">
        <v>0</v>
      </c>
      <c r="N887" s="17"/>
      <c r="O887" s="15"/>
      <c r="P887" s="23">
        <v>-75791.59</v>
      </c>
      <c r="Q887" s="24">
        <v>0</v>
      </c>
      <c r="R887" s="24">
        <v>0</v>
      </c>
      <c r="S887" s="41">
        <f t="shared" si="103"/>
        <v>-75791.59</v>
      </c>
      <c r="T887" s="26">
        <f t="shared" si="104"/>
        <v>0</v>
      </c>
      <c r="U887" s="45">
        <v>0</v>
      </c>
      <c r="V887" s="24">
        <v>0</v>
      </c>
      <c r="W887" s="27">
        <f t="shared" si="101"/>
        <v>0</v>
      </c>
      <c r="X887" s="24">
        <v>0</v>
      </c>
      <c r="Y887" s="17">
        <v>7.0000000000000007E-2</v>
      </c>
      <c r="Z887" s="152">
        <f t="shared" si="102"/>
        <v>0</v>
      </c>
      <c r="AA887" s="45">
        <v>0.4</v>
      </c>
      <c r="AB887" s="24">
        <f t="shared" si="105"/>
        <v>0</v>
      </c>
      <c r="AC887" s="15"/>
    </row>
    <row r="888" spans="1:29" x14ac:dyDescent="0.3">
      <c r="A888" s="14" t="s">
        <v>271</v>
      </c>
      <c r="B888" s="42" t="s">
        <v>206</v>
      </c>
      <c r="C888" s="42" t="s">
        <v>207</v>
      </c>
      <c r="D888" s="42" t="s">
        <v>208</v>
      </c>
      <c r="E888" s="60" t="s">
        <v>4887</v>
      </c>
      <c r="F888" s="60" t="s">
        <v>4887</v>
      </c>
      <c r="G888" s="48">
        <v>237</v>
      </c>
      <c r="H888" s="42" t="s">
        <v>4752</v>
      </c>
      <c r="I888" s="42" t="s">
        <v>4888</v>
      </c>
      <c r="J888" s="42"/>
      <c r="K888" s="42" t="s">
        <v>9</v>
      </c>
      <c r="L888" s="42" t="s">
        <v>212</v>
      </c>
      <c r="M888" s="45">
        <v>0.02</v>
      </c>
      <c r="N888" s="17"/>
      <c r="O888" s="15"/>
      <c r="P888" s="23">
        <v>2999.9958000000001</v>
      </c>
      <c r="Q888" s="24">
        <v>0</v>
      </c>
      <c r="R888" s="24">
        <v>0</v>
      </c>
      <c r="S888" s="41">
        <f t="shared" si="103"/>
        <v>2999.9958000000001</v>
      </c>
      <c r="T888" s="26">
        <f t="shared" si="104"/>
        <v>0</v>
      </c>
      <c r="U888" s="45">
        <v>0</v>
      </c>
      <c r="V888" s="24">
        <v>0</v>
      </c>
      <c r="W888" s="27">
        <f t="shared" si="101"/>
        <v>0</v>
      </c>
      <c r="X888" s="24">
        <v>0</v>
      </c>
      <c r="Y888" s="17">
        <v>7.0000000000000007E-2</v>
      </c>
      <c r="Z888" s="152">
        <f t="shared" si="102"/>
        <v>0</v>
      </c>
      <c r="AA888" s="45">
        <v>0.38</v>
      </c>
      <c r="AB888" s="24">
        <f t="shared" si="105"/>
        <v>0</v>
      </c>
      <c r="AC888" s="15"/>
    </row>
    <row r="889" spans="1:29" x14ac:dyDescent="0.3">
      <c r="A889" s="14" t="s">
        <v>271</v>
      </c>
      <c r="B889" s="42" t="s">
        <v>206</v>
      </c>
      <c r="C889" s="42" t="s">
        <v>207</v>
      </c>
      <c r="D889" s="42" t="s">
        <v>208</v>
      </c>
      <c r="E889" s="60" t="s">
        <v>4889</v>
      </c>
      <c r="F889" s="60" t="s">
        <v>4889</v>
      </c>
      <c r="G889" s="48">
        <v>237</v>
      </c>
      <c r="H889" s="42" t="s">
        <v>4752</v>
      </c>
      <c r="I889" s="42" t="s">
        <v>4888</v>
      </c>
      <c r="J889" s="42"/>
      <c r="K889" s="42" t="s">
        <v>211</v>
      </c>
      <c r="L889" s="42" t="s">
        <v>212</v>
      </c>
      <c r="M889" s="45">
        <v>0.02</v>
      </c>
      <c r="N889" s="17"/>
      <c r="O889" s="15"/>
      <c r="P889" s="23">
        <v>1476.75</v>
      </c>
      <c r="Q889" s="24">
        <v>0</v>
      </c>
      <c r="R889" s="24">
        <v>0</v>
      </c>
      <c r="S889" s="41">
        <f t="shared" si="103"/>
        <v>1476.75</v>
      </c>
      <c r="T889" s="26">
        <f t="shared" si="104"/>
        <v>0</v>
      </c>
      <c r="U889" s="45">
        <v>0</v>
      </c>
      <c r="V889" s="24">
        <v>0</v>
      </c>
      <c r="W889" s="27">
        <f t="shared" si="101"/>
        <v>0</v>
      </c>
      <c r="X889" s="24">
        <v>0</v>
      </c>
      <c r="Y889" s="17">
        <v>7.0000000000000007E-2</v>
      </c>
      <c r="Z889" s="152">
        <f t="shared" si="102"/>
        <v>0</v>
      </c>
      <c r="AA889" s="45">
        <v>0.3</v>
      </c>
      <c r="AB889" s="24">
        <f t="shared" si="105"/>
        <v>0</v>
      </c>
      <c r="AC889" s="15"/>
    </row>
    <row r="890" spans="1:29" x14ac:dyDescent="0.3">
      <c r="A890" s="14" t="s">
        <v>271</v>
      </c>
      <c r="B890" s="42" t="s">
        <v>206</v>
      </c>
      <c r="C890" s="42" t="s">
        <v>207</v>
      </c>
      <c r="D890" s="42" t="s">
        <v>208</v>
      </c>
      <c r="E890" s="60" t="s">
        <v>4889</v>
      </c>
      <c r="F890" s="60" t="s">
        <v>4889</v>
      </c>
      <c r="G890" s="48">
        <v>237</v>
      </c>
      <c r="H890" s="42" t="s">
        <v>4752</v>
      </c>
      <c r="I890" s="42" t="s">
        <v>4888</v>
      </c>
      <c r="J890" s="42"/>
      <c r="K890" s="42" t="s">
        <v>9</v>
      </c>
      <c r="L890" s="42" t="s">
        <v>212</v>
      </c>
      <c r="M890" s="45">
        <v>0.02</v>
      </c>
      <c r="N890" s="17"/>
      <c r="O890" s="15"/>
      <c r="P890" s="23">
        <v>-74839.461799999903</v>
      </c>
      <c r="Q890" s="24">
        <v>0</v>
      </c>
      <c r="R890" s="24">
        <v>0</v>
      </c>
      <c r="S890" s="41">
        <f t="shared" si="103"/>
        <v>-74839.461799999903</v>
      </c>
      <c r="T890" s="26">
        <f t="shared" si="104"/>
        <v>0</v>
      </c>
      <c r="U890" s="45">
        <v>0</v>
      </c>
      <c r="V890" s="24">
        <v>0</v>
      </c>
      <c r="W890" s="27">
        <f t="shared" si="101"/>
        <v>0</v>
      </c>
      <c r="X890" s="24">
        <v>0</v>
      </c>
      <c r="Y890" s="17">
        <v>7.0000000000000007E-2</v>
      </c>
      <c r="Z890" s="152">
        <f t="shared" si="102"/>
        <v>0</v>
      </c>
      <c r="AA890" s="45">
        <v>0.38</v>
      </c>
      <c r="AB890" s="24">
        <f t="shared" si="105"/>
        <v>0</v>
      </c>
      <c r="AC890" s="15"/>
    </row>
    <row r="891" spans="1:29" x14ac:dyDescent="0.3">
      <c r="A891" s="14" t="s">
        <v>271</v>
      </c>
      <c r="B891" s="42" t="s">
        <v>206</v>
      </c>
      <c r="C891" s="42" t="s">
        <v>207</v>
      </c>
      <c r="D891" s="42" t="s">
        <v>208</v>
      </c>
      <c r="E891" s="60" t="s">
        <v>4889</v>
      </c>
      <c r="F891" s="60" t="s">
        <v>4890</v>
      </c>
      <c r="G891" s="48">
        <v>237</v>
      </c>
      <c r="H891" s="42" t="s">
        <v>4752</v>
      </c>
      <c r="I891" s="42" t="s">
        <v>4888</v>
      </c>
      <c r="J891" s="42"/>
      <c r="K891" s="42" t="s">
        <v>9</v>
      </c>
      <c r="L891" s="42" t="s">
        <v>212</v>
      </c>
      <c r="M891" s="45">
        <v>0.03</v>
      </c>
      <c r="N891" s="17"/>
      <c r="O891" s="15"/>
      <c r="P891" s="23">
        <v>14839.556399999999</v>
      </c>
      <c r="Q891" s="24">
        <v>0</v>
      </c>
      <c r="R891" s="24">
        <v>0</v>
      </c>
      <c r="S891" s="41">
        <f t="shared" si="103"/>
        <v>14839.556399999999</v>
      </c>
      <c r="T891" s="26">
        <f t="shared" si="104"/>
        <v>0</v>
      </c>
      <c r="U891" s="45">
        <v>0</v>
      </c>
      <c r="V891" s="24">
        <v>0</v>
      </c>
      <c r="W891" s="27">
        <f t="shared" si="101"/>
        <v>0</v>
      </c>
      <c r="X891" s="24">
        <v>0</v>
      </c>
      <c r="Y891" s="17">
        <v>7.0000000000000007E-2</v>
      </c>
      <c r="Z891" s="152">
        <f t="shared" si="102"/>
        <v>0</v>
      </c>
      <c r="AA891" s="45">
        <v>0.38</v>
      </c>
      <c r="AB891" s="24">
        <f t="shared" si="105"/>
        <v>0</v>
      </c>
      <c r="AC891" s="15"/>
    </row>
    <row r="892" spans="1:29" x14ac:dyDescent="0.3">
      <c r="A892" s="14" t="s">
        <v>271</v>
      </c>
      <c r="B892" s="42" t="s">
        <v>206</v>
      </c>
      <c r="C892" s="42" t="s">
        <v>207</v>
      </c>
      <c r="D892" s="42" t="s">
        <v>208</v>
      </c>
      <c r="E892" s="60" t="s">
        <v>4891</v>
      </c>
      <c r="F892" s="60" t="s">
        <v>4891</v>
      </c>
      <c r="G892" s="48">
        <v>237</v>
      </c>
      <c r="H892" s="42" t="s">
        <v>4752</v>
      </c>
      <c r="I892" s="42" t="s">
        <v>4891</v>
      </c>
      <c r="J892" s="42"/>
      <c r="K892" s="42" t="s">
        <v>211</v>
      </c>
      <c r="L892" s="42" t="s">
        <v>337</v>
      </c>
      <c r="M892" s="45">
        <v>0</v>
      </c>
      <c r="N892" s="17"/>
      <c r="O892" s="15"/>
      <c r="P892" s="23">
        <v>0</v>
      </c>
      <c r="Q892" s="24">
        <v>0</v>
      </c>
      <c r="R892" s="24">
        <v>0</v>
      </c>
      <c r="S892" s="41">
        <f t="shared" si="103"/>
        <v>0</v>
      </c>
      <c r="T892" s="26">
        <f t="shared" si="104"/>
        <v>0</v>
      </c>
      <c r="U892" s="45">
        <v>0</v>
      </c>
      <c r="V892" s="24">
        <v>0</v>
      </c>
      <c r="W892" s="27">
        <f t="shared" si="101"/>
        <v>0</v>
      </c>
      <c r="X892" s="24">
        <v>0</v>
      </c>
      <c r="Y892" s="17">
        <v>7.0000000000000007E-2</v>
      </c>
      <c r="Z892" s="152">
        <f t="shared" si="102"/>
        <v>0</v>
      </c>
      <c r="AA892" s="45">
        <v>0</v>
      </c>
      <c r="AB892" s="24">
        <f t="shared" si="105"/>
        <v>0</v>
      </c>
      <c r="AC892" s="15"/>
    </row>
    <row r="893" spans="1:29" x14ac:dyDescent="0.3">
      <c r="A893" s="14" t="s">
        <v>271</v>
      </c>
      <c r="B893" s="42" t="s">
        <v>206</v>
      </c>
      <c r="C893" s="42" t="s">
        <v>207</v>
      </c>
      <c r="D893" s="42" t="s">
        <v>208</v>
      </c>
      <c r="E893" s="60" t="s">
        <v>1879</v>
      </c>
      <c r="F893" s="60" t="s">
        <v>1771</v>
      </c>
      <c r="G893" s="48">
        <v>237</v>
      </c>
      <c r="H893" s="42" t="s">
        <v>4752</v>
      </c>
      <c r="I893" s="42" t="s">
        <v>1767</v>
      </c>
      <c r="J893" s="42"/>
      <c r="K893" s="42" t="s">
        <v>211</v>
      </c>
      <c r="L893" s="42" t="s">
        <v>212</v>
      </c>
      <c r="M893" s="45">
        <v>0.04</v>
      </c>
      <c r="N893" s="17"/>
      <c r="O893" s="15"/>
      <c r="P893" s="23">
        <v>0</v>
      </c>
      <c r="Q893" s="24">
        <v>0</v>
      </c>
      <c r="R893" s="24">
        <v>0</v>
      </c>
      <c r="S893" s="41">
        <f t="shared" si="103"/>
        <v>0</v>
      </c>
      <c r="T893" s="26">
        <f t="shared" si="104"/>
        <v>0</v>
      </c>
      <c r="U893" s="45">
        <v>0</v>
      </c>
      <c r="V893" s="24">
        <v>0</v>
      </c>
      <c r="W893" s="27">
        <f t="shared" si="101"/>
        <v>0</v>
      </c>
      <c r="X893" s="24">
        <v>0</v>
      </c>
      <c r="Y893" s="17">
        <v>7.0000000000000007E-2</v>
      </c>
      <c r="Z893" s="152">
        <f t="shared" si="102"/>
        <v>0</v>
      </c>
      <c r="AA893" s="45">
        <v>0.39</v>
      </c>
      <c r="AB893" s="24">
        <f t="shared" si="105"/>
        <v>0</v>
      </c>
      <c r="AC893" s="15"/>
    </row>
    <row r="894" spans="1:29" x14ac:dyDescent="0.3">
      <c r="A894" s="14" t="s">
        <v>271</v>
      </c>
      <c r="B894" s="42" t="s">
        <v>206</v>
      </c>
      <c r="C894" s="42" t="s">
        <v>3139</v>
      </c>
      <c r="D894" s="42" t="s">
        <v>4793</v>
      </c>
      <c r="E894" s="60" t="s">
        <v>4892</v>
      </c>
      <c r="F894" s="60" t="s">
        <v>4892</v>
      </c>
      <c r="G894" s="48">
        <v>237</v>
      </c>
      <c r="H894" s="42" t="s">
        <v>4752</v>
      </c>
      <c r="I894" s="42" t="s">
        <v>4833</v>
      </c>
      <c r="J894" s="42"/>
      <c r="K894" s="42" t="s">
        <v>9</v>
      </c>
      <c r="L894" s="42" t="s">
        <v>212</v>
      </c>
      <c r="M894" s="45">
        <v>0.01</v>
      </c>
      <c r="N894" s="17"/>
      <c r="O894" s="15"/>
      <c r="P894" s="23">
        <v>2.48818082128673</v>
      </c>
      <c r="Q894" s="24">
        <v>0</v>
      </c>
      <c r="R894" s="24">
        <v>0</v>
      </c>
      <c r="S894" s="41">
        <f t="shared" si="103"/>
        <v>2.48818082128673</v>
      </c>
      <c r="T894" s="26">
        <f t="shared" si="104"/>
        <v>0</v>
      </c>
      <c r="U894" s="45">
        <v>0</v>
      </c>
      <c r="V894" s="24">
        <v>0</v>
      </c>
      <c r="W894" s="27">
        <f t="shared" si="101"/>
        <v>0</v>
      </c>
      <c r="X894" s="24">
        <v>0</v>
      </c>
      <c r="Y894" s="17">
        <v>7.0000000000000007E-2</v>
      </c>
      <c r="Z894" s="152">
        <f t="shared" si="102"/>
        <v>0</v>
      </c>
      <c r="AA894" s="45">
        <v>0.4</v>
      </c>
      <c r="AB894" s="24">
        <f t="shared" si="105"/>
        <v>0</v>
      </c>
      <c r="AC894" s="15"/>
    </row>
    <row r="895" spans="1:29" x14ac:dyDescent="0.3">
      <c r="A895" s="14" t="s">
        <v>271</v>
      </c>
      <c r="B895" s="42" t="s">
        <v>206</v>
      </c>
      <c r="C895" s="42" t="s">
        <v>3139</v>
      </c>
      <c r="D895" s="42" t="s">
        <v>4855</v>
      </c>
      <c r="E895" s="60" t="s">
        <v>4893</v>
      </c>
      <c r="F895" s="60" t="s">
        <v>4893</v>
      </c>
      <c r="G895" s="48">
        <v>237</v>
      </c>
      <c r="H895" s="42" t="s">
        <v>4752</v>
      </c>
      <c r="I895" s="42" t="s">
        <v>4833</v>
      </c>
      <c r="J895" s="42"/>
      <c r="K895" s="42" t="s">
        <v>9</v>
      </c>
      <c r="L895" s="42" t="s">
        <v>212</v>
      </c>
      <c r="M895" s="45">
        <v>0.01</v>
      </c>
      <c r="N895" s="17"/>
      <c r="O895" s="15"/>
      <c r="P895" s="23">
        <v>-56746.807504651202</v>
      </c>
      <c r="Q895" s="24">
        <v>0</v>
      </c>
      <c r="R895" s="24">
        <v>0</v>
      </c>
      <c r="S895" s="41">
        <f t="shared" si="103"/>
        <v>-56746.807504651202</v>
      </c>
      <c r="T895" s="26">
        <f t="shared" si="104"/>
        <v>0</v>
      </c>
      <c r="U895" s="45">
        <v>0</v>
      </c>
      <c r="V895" s="24">
        <v>0</v>
      </c>
      <c r="W895" s="27">
        <f t="shared" si="101"/>
        <v>0</v>
      </c>
      <c r="X895" s="24">
        <v>0</v>
      </c>
      <c r="Y895" s="17">
        <v>7.0000000000000007E-2</v>
      </c>
      <c r="Z895" s="152">
        <f t="shared" si="102"/>
        <v>0</v>
      </c>
      <c r="AA895" s="45">
        <v>0.4</v>
      </c>
      <c r="AB895" s="24">
        <f t="shared" si="105"/>
        <v>0</v>
      </c>
      <c r="AC895" s="15"/>
    </row>
    <row r="896" spans="1:29" x14ac:dyDescent="0.3">
      <c r="A896" s="14" t="s">
        <v>271</v>
      </c>
      <c r="B896" s="42" t="s">
        <v>206</v>
      </c>
      <c r="C896" s="42" t="s">
        <v>3139</v>
      </c>
      <c r="D896" s="42" t="s">
        <v>4793</v>
      </c>
      <c r="E896" s="60" t="s">
        <v>4846</v>
      </c>
      <c r="F896" s="60" t="s">
        <v>4846</v>
      </c>
      <c r="G896" s="48">
        <v>237</v>
      </c>
      <c r="H896" s="42" t="s">
        <v>4752</v>
      </c>
      <c r="I896" s="42" t="s">
        <v>4833</v>
      </c>
      <c r="J896" s="42"/>
      <c r="K896" s="42" t="s">
        <v>9</v>
      </c>
      <c r="L896" s="42" t="s">
        <v>212</v>
      </c>
      <c r="M896" s="45">
        <v>0.04</v>
      </c>
      <c r="N896" s="17"/>
      <c r="O896" s="15"/>
      <c r="P896" s="23">
        <v>71845.729027397305</v>
      </c>
      <c r="Q896" s="24">
        <v>0</v>
      </c>
      <c r="R896" s="24">
        <v>0</v>
      </c>
      <c r="S896" s="41">
        <f t="shared" si="103"/>
        <v>71845.729027397305</v>
      </c>
      <c r="T896" s="26">
        <f t="shared" si="104"/>
        <v>0</v>
      </c>
      <c r="U896" s="45">
        <v>0</v>
      </c>
      <c r="V896" s="24">
        <v>0</v>
      </c>
      <c r="W896" s="27">
        <f t="shared" si="101"/>
        <v>0</v>
      </c>
      <c r="X896" s="24">
        <v>0</v>
      </c>
      <c r="Y896" s="17">
        <v>7.0000000000000007E-2</v>
      </c>
      <c r="Z896" s="152">
        <f t="shared" si="102"/>
        <v>0</v>
      </c>
      <c r="AA896" s="45">
        <v>0.46</v>
      </c>
      <c r="AB896" s="24">
        <f t="shared" si="105"/>
        <v>0</v>
      </c>
      <c r="AC896" s="15"/>
    </row>
    <row r="897" spans="1:29" x14ac:dyDescent="0.3">
      <c r="A897" s="14" t="s">
        <v>271</v>
      </c>
      <c r="B897" s="42" t="s">
        <v>206</v>
      </c>
      <c r="C897" s="42" t="s">
        <v>3139</v>
      </c>
      <c r="D897" s="42" t="s">
        <v>4793</v>
      </c>
      <c r="E897" s="60" t="s">
        <v>4846</v>
      </c>
      <c r="F897" s="60" t="s">
        <v>4846</v>
      </c>
      <c r="G897" s="48">
        <v>237</v>
      </c>
      <c r="H897" s="42" t="s">
        <v>4752</v>
      </c>
      <c r="I897" s="42" t="s">
        <v>4833</v>
      </c>
      <c r="J897" s="42"/>
      <c r="K897" s="42" t="s">
        <v>9</v>
      </c>
      <c r="L897" s="42" t="s">
        <v>212</v>
      </c>
      <c r="M897" s="45">
        <v>0.09</v>
      </c>
      <c r="N897" s="17"/>
      <c r="O897" s="15"/>
      <c r="P897" s="23">
        <v>-44999.996400000004</v>
      </c>
      <c r="Q897" s="24">
        <v>0</v>
      </c>
      <c r="R897" s="24">
        <v>0</v>
      </c>
      <c r="S897" s="41">
        <f t="shared" si="103"/>
        <v>-44999.996400000004</v>
      </c>
      <c r="T897" s="26">
        <f t="shared" si="104"/>
        <v>0</v>
      </c>
      <c r="U897" s="45">
        <v>0</v>
      </c>
      <c r="V897" s="24">
        <v>0</v>
      </c>
      <c r="W897" s="27">
        <f t="shared" si="101"/>
        <v>0</v>
      </c>
      <c r="X897" s="24">
        <v>0</v>
      </c>
      <c r="Y897" s="17">
        <v>7.0000000000000007E-2</v>
      </c>
      <c r="Z897" s="152">
        <f t="shared" si="102"/>
        <v>0</v>
      </c>
      <c r="AA897" s="45">
        <v>0.41</v>
      </c>
      <c r="AB897" s="24">
        <f t="shared" si="105"/>
        <v>0</v>
      </c>
      <c r="AC897" s="15"/>
    </row>
    <row r="898" spans="1:29" x14ac:dyDescent="0.3">
      <c r="A898" s="14" t="s">
        <v>271</v>
      </c>
      <c r="B898" s="42" t="s">
        <v>206</v>
      </c>
      <c r="C898" s="42" t="s">
        <v>3139</v>
      </c>
      <c r="D898" s="42" t="s">
        <v>4793</v>
      </c>
      <c r="E898" s="60" t="s">
        <v>4846</v>
      </c>
      <c r="F898" s="60" t="s">
        <v>4846</v>
      </c>
      <c r="G898" s="48">
        <v>237</v>
      </c>
      <c r="H898" s="42" t="s">
        <v>4752</v>
      </c>
      <c r="I898" s="42" t="s">
        <v>4833</v>
      </c>
      <c r="J898" s="42"/>
      <c r="K898" s="42" t="s">
        <v>9</v>
      </c>
      <c r="L898" s="42" t="s">
        <v>212</v>
      </c>
      <c r="M898" s="45">
        <v>0.09</v>
      </c>
      <c r="N898" s="17"/>
      <c r="O898" s="15"/>
      <c r="P898" s="23">
        <v>-26845.720799999999</v>
      </c>
      <c r="Q898" s="24">
        <v>0</v>
      </c>
      <c r="R898" s="24">
        <v>0</v>
      </c>
      <c r="S898" s="41">
        <f t="shared" si="103"/>
        <v>-26845.720799999999</v>
      </c>
      <c r="T898" s="26">
        <f t="shared" si="104"/>
        <v>0</v>
      </c>
      <c r="U898" s="45">
        <v>0</v>
      </c>
      <c r="V898" s="24">
        <v>0</v>
      </c>
      <c r="W898" s="27">
        <f t="shared" si="101"/>
        <v>0</v>
      </c>
      <c r="X898" s="24">
        <v>0</v>
      </c>
      <c r="Y898" s="17">
        <v>7.0000000000000007E-2</v>
      </c>
      <c r="Z898" s="152">
        <f t="shared" si="102"/>
        <v>0</v>
      </c>
      <c r="AA898" s="45">
        <v>0.46</v>
      </c>
      <c r="AB898" s="24">
        <f t="shared" si="105"/>
        <v>0</v>
      </c>
      <c r="AC898" s="15"/>
    </row>
    <row r="899" spans="1:29" x14ac:dyDescent="0.3">
      <c r="A899" s="14" t="s">
        <v>271</v>
      </c>
      <c r="B899" s="42" t="s">
        <v>206</v>
      </c>
      <c r="C899" s="42" t="s">
        <v>3139</v>
      </c>
      <c r="D899" s="42" t="s">
        <v>4793</v>
      </c>
      <c r="E899" s="60" t="s">
        <v>4846</v>
      </c>
      <c r="F899" s="60" t="s">
        <v>4846</v>
      </c>
      <c r="G899" s="48">
        <v>237</v>
      </c>
      <c r="H899" s="42" t="s">
        <v>4752</v>
      </c>
      <c r="I899" s="42" t="s">
        <v>4833</v>
      </c>
      <c r="J899" s="42"/>
      <c r="K899" s="42" t="s">
        <v>211</v>
      </c>
      <c r="L899" s="42" t="s">
        <v>212</v>
      </c>
      <c r="M899" s="45">
        <v>-0.02</v>
      </c>
      <c r="N899" s="17"/>
      <c r="O899" s="15"/>
      <c r="P899" s="23">
        <v>12.659999999999901</v>
      </c>
      <c r="Q899" s="24">
        <v>0</v>
      </c>
      <c r="R899" s="24">
        <v>0</v>
      </c>
      <c r="S899" s="41">
        <f t="shared" si="103"/>
        <v>12.659999999999901</v>
      </c>
      <c r="T899" s="26">
        <f t="shared" si="104"/>
        <v>0</v>
      </c>
      <c r="U899" s="45">
        <v>0</v>
      </c>
      <c r="V899" s="24">
        <v>0</v>
      </c>
      <c r="W899" s="27">
        <f t="shared" si="101"/>
        <v>0</v>
      </c>
      <c r="X899" s="24">
        <v>0</v>
      </c>
      <c r="Y899" s="17">
        <v>7.0000000000000007E-2</v>
      </c>
      <c r="Z899" s="152">
        <f t="shared" si="102"/>
        <v>0</v>
      </c>
      <c r="AA899" s="45">
        <v>0.37</v>
      </c>
      <c r="AB899" s="24">
        <f t="shared" si="105"/>
        <v>0</v>
      </c>
      <c r="AC899" s="15"/>
    </row>
    <row r="900" spans="1:29" x14ac:dyDescent="0.3">
      <c r="A900" s="14" t="s">
        <v>271</v>
      </c>
      <c r="B900" s="42" t="s">
        <v>206</v>
      </c>
      <c r="C900" s="42" t="s">
        <v>3139</v>
      </c>
      <c r="D900" s="42" t="s">
        <v>4855</v>
      </c>
      <c r="E900" s="60" t="s">
        <v>4894</v>
      </c>
      <c r="F900" s="60" t="s">
        <v>4894</v>
      </c>
      <c r="G900" s="48">
        <v>237</v>
      </c>
      <c r="H900" s="42" t="s">
        <v>4752</v>
      </c>
      <c r="I900" s="42" t="s">
        <v>4833</v>
      </c>
      <c r="J900" s="42"/>
      <c r="K900" s="42" t="s">
        <v>211</v>
      </c>
      <c r="L900" s="42" t="s">
        <v>212</v>
      </c>
      <c r="M900" s="45">
        <v>0.03</v>
      </c>
      <c r="N900" s="17"/>
      <c r="O900" s="15"/>
      <c r="P900" s="23">
        <v>-262.33369999975503</v>
      </c>
      <c r="Q900" s="24">
        <v>0</v>
      </c>
      <c r="R900" s="24">
        <v>0</v>
      </c>
      <c r="S900" s="41">
        <f t="shared" si="103"/>
        <v>-262.33369999975503</v>
      </c>
      <c r="T900" s="26">
        <f t="shared" si="104"/>
        <v>0</v>
      </c>
      <c r="U900" s="45">
        <v>0</v>
      </c>
      <c r="V900" s="24">
        <v>0</v>
      </c>
      <c r="W900" s="27">
        <f t="shared" ref="W900:W956" si="106">IF(L900="返现",T900*M900,R900-T900)</f>
        <v>0</v>
      </c>
      <c r="X900" s="24">
        <v>0</v>
      </c>
      <c r="Y900" s="17">
        <v>7.0000000000000007E-2</v>
      </c>
      <c r="Z900" s="152">
        <f t="shared" ref="Z900:Z963" si="107">X900*Y900</f>
        <v>0</v>
      </c>
      <c r="AA900" s="45">
        <v>0.37</v>
      </c>
      <c r="AB900" s="24">
        <f t="shared" si="105"/>
        <v>0</v>
      </c>
      <c r="AC900" s="15"/>
    </row>
    <row r="901" spans="1:29" x14ac:dyDescent="0.3">
      <c r="A901" s="14" t="s">
        <v>271</v>
      </c>
      <c r="B901" s="42" t="s">
        <v>206</v>
      </c>
      <c r="C901" s="42" t="s">
        <v>3139</v>
      </c>
      <c r="D901" s="42" t="s">
        <v>4855</v>
      </c>
      <c r="E901" s="60" t="s">
        <v>4894</v>
      </c>
      <c r="F901" s="60" t="s">
        <v>4894</v>
      </c>
      <c r="G901" s="48">
        <v>237</v>
      </c>
      <c r="H901" s="42" t="s">
        <v>4752</v>
      </c>
      <c r="I901" s="42" t="s">
        <v>4833</v>
      </c>
      <c r="J901" s="42"/>
      <c r="K901" s="42" t="s">
        <v>211</v>
      </c>
      <c r="L901" s="42" t="s">
        <v>212</v>
      </c>
      <c r="M901" s="45">
        <v>-0.02</v>
      </c>
      <c r="N901" s="17"/>
      <c r="O901" s="15"/>
      <c r="P901" s="23">
        <v>-3481.5356934388301</v>
      </c>
      <c r="Q901" s="24">
        <v>0</v>
      </c>
      <c r="R901" s="24">
        <v>0</v>
      </c>
      <c r="S901" s="41">
        <f t="shared" ref="S901:S956" si="108">P901+Q901-R901</f>
        <v>-3481.5356934388301</v>
      </c>
      <c r="T901" s="26">
        <f t="shared" ref="T901:T955" si="109">IF(L901="折扣",R901/(1+AA901)*M901,IF(L901="返现",R901/(1+AA901),R901/(1+M901+AA901)))</f>
        <v>0</v>
      </c>
      <c r="U901" s="45">
        <v>0</v>
      </c>
      <c r="V901" s="24">
        <v>0</v>
      </c>
      <c r="W901" s="27">
        <f t="shared" si="106"/>
        <v>0</v>
      </c>
      <c r="X901" s="24">
        <v>0</v>
      </c>
      <c r="Y901" s="17">
        <v>7.0000000000000007E-2</v>
      </c>
      <c r="Z901" s="152">
        <f t="shared" si="107"/>
        <v>0</v>
      </c>
      <c r="AA901" s="45">
        <v>0.37</v>
      </c>
      <c r="AB901" s="24">
        <f t="shared" si="105"/>
        <v>0</v>
      </c>
      <c r="AC901" s="15"/>
    </row>
    <row r="902" spans="1:29" x14ac:dyDescent="0.3">
      <c r="A902" s="14" t="s">
        <v>271</v>
      </c>
      <c r="B902" s="42" t="s">
        <v>206</v>
      </c>
      <c r="C902" s="42" t="s">
        <v>3139</v>
      </c>
      <c r="D902" s="42" t="s">
        <v>4855</v>
      </c>
      <c r="E902" s="60" t="s">
        <v>4834</v>
      </c>
      <c r="F902" s="60" t="s">
        <v>4834</v>
      </c>
      <c r="G902" s="48">
        <v>237</v>
      </c>
      <c r="H902" s="42" t="s">
        <v>4752</v>
      </c>
      <c r="I902" s="42" t="s">
        <v>4833</v>
      </c>
      <c r="J902" s="42"/>
      <c r="K902" s="42" t="s">
        <v>9</v>
      </c>
      <c r="L902" s="42" t="s">
        <v>212</v>
      </c>
      <c r="M902" s="45">
        <v>0.09</v>
      </c>
      <c r="N902" s="17"/>
      <c r="O902" s="15"/>
      <c r="P902" s="23">
        <v>55.571945203999299</v>
      </c>
      <c r="Q902" s="24">
        <v>0</v>
      </c>
      <c r="R902" s="24">
        <v>0</v>
      </c>
      <c r="S902" s="41">
        <f t="shared" si="108"/>
        <v>55.571945203999299</v>
      </c>
      <c r="T902" s="26">
        <f t="shared" si="109"/>
        <v>0</v>
      </c>
      <c r="U902" s="45">
        <v>0</v>
      </c>
      <c r="V902" s="24">
        <v>0</v>
      </c>
      <c r="W902" s="27">
        <f t="shared" si="106"/>
        <v>0</v>
      </c>
      <c r="X902" s="24">
        <v>0</v>
      </c>
      <c r="Y902" s="17">
        <v>7.0000000000000007E-2</v>
      </c>
      <c r="Z902" s="152">
        <f t="shared" si="107"/>
        <v>0</v>
      </c>
      <c r="AA902" s="45">
        <v>0.46</v>
      </c>
      <c r="AB902" s="24">
        <f t="shared" si="105"/>
        <v>0</v>
      </c>
      <c r="AC902" s="15"/>
    </row>
    <row r="903" spans="1:29" x14ac:dyDescent="0.3">
      <c r="A903" s="14" t="s">
        <v>271</v>
      </c>
      <c r="B903" s="42" t="s">
        <v>206</v>
      </c>
      <c r="C903" s="42" t="s">
        <v>3139</v>
      </c>
      <c r="D903" s="42" t="s">
        <v>4855</v>
      </c>
      <c r="E903" s="60" t="s">
        <v>4834</v>
      </c>
      <c r="F903" s="60" t="s">
        <v>4834</v>
      </c>
      <c r="G903" s="48">
        <v>237</v>
      </c>
      <c r="H903" s="42" t="s">
        <v>4752</v>
      </c>
      <c r="I903" s="42" t="s">
        <v>4833</v>
      </c>
      <c r="J903" s="42"/>
      <c r="K903" s="42" t="s">
        <v>211</v>
      </c>
      <c r="L903" s="42" t="s">
        <v>212</v>
      </c>
      <c r="M903" s="45">
        <v>0.01</v>
      </c>
      <c r="N903" s="17"/>
      <c r="O903" s="15"/>
      <c r="P903" s="23">
        <v>-1629.15974015085</v>
      </c>
      <c r="Q903" s="24">
        <v>0</v>
      </c>
      <c r="R903" s="24">
        <v>0</v>
      </c>
      <c r="S903" s="41">
        <f t="shared" si="108"/>
        <v>-1629.15974015085</v>
      </c>
      <c r="T903" s="26">
        <f t="shared" si="109"/>
        <v>0</v>
      </c>
      <c r="U903" s="45">
        <v>0</v>
      </c>
      <c r="V903" s="24">
        <v>0</v>
      </c>
      <c r="W903" s="27">
        <f t="shared" si="106"/>
        <v>0</v>
      </c>
      <c r="X903" s="24">
        <v>0</v>
      </c>
      <c r="Y903" s="17">
        <v>7.0000000000000007E-2</v>
      </c>
      <c r="Z903" s="152">
        <f t="shared" si="107"/>
        <v>0</v>
      </c>
      <c r="AA903" s="45">
        <v>0.37</v>
      </c>
      <c r="AB903" s="24">
        <f t="shared" si="105"/>
        <v>0</v>
      </c>
      <c r="AC903" s="15"/>
    </row>
    <row r="904" spans="1:29" x14ac:dyDescent="0.3">
      <c r="A904" s="14" t="s">
        <v>271</v>
      </c>
      <c r="B904" s="42" t="s">
        <v>206</v>
      </c>
      <c r="C904" s="42" t="s">
        <v>207</v>
      </c>
      <c r="D904" s="42" t="s">
        <v>2785</v>
      </c>
      <c r="E904" s="60" t="s">
        <v>3077</v>
      </c>
      <c r="F904" s="60" t="s">
        <v>3077</v>
      </c>
      <c r="G904" s="48">
        <v>237</v>
      </c>
      <c r="H904" s="42" t="s">
        <v>4752</v>
      </c>
      <c r="I904" s="42" t="s">
        <v>4888</v>
      </c>
      <c r="J904" s="42"/>
      <c r="K904" s="42" t="s">
        <v>211</v>
      </c>
      <c r="L904" s="42" t="s">
        <v>212</v>
      </c>
      <c r="M904" s="45">
        <v>0.02</v>
      </c>
      <c r="N904" s="17"/>
      <c r="O904" s="15"/>
      <c r="P904" s="23">
        <v>9265.39</v>
      </c>
      <c r="Q904" s="24">
        <v>0</v>
      </c>
      <c r="R904" s="24">
        <v>0</v>
      </c>
      <c r="S904" s="41">
        <f t="shared" si="108"/>
        <v>9265.39</v>
      </c>
      <c r="T904" s="26">
        <f t="shared" si="109"/>
        <v>0</v>
      </c>
      <c r="U904" s="45">
        <v>0</v>
      </c>
      <c r="V904" s="24">
        <v>0</v>
      </c>
      <c r="W904" s="27">
        <f t="shared" si="106"/>
        <v>0</v>
      </c>
      <c r="X904" s="24">
        <v>0</v>
      </c>
      <c r="Y904" s="17">
        <v>7.0000000000000007E-2</v>
      </c>
      <c r="Z904" s="152">
        <f t="shared" si="107"/>
        <v>0</v>
      </c>
      <c r="AA904" s="45">
        <v>0</v>
      </c>
      <c r="AB904" s="24">
        <f t="shared" si="105"/>
        <v>0</v>
      </c>
      <c r="AC904" s="15"/>
    </row>
    <row r="905" spans="1:29" x14ac:dyDescent="0.3">
      <c r="A905" s="14" t="s">
        <v>271</v>
      </c>
      <c r="B905" s="42" t="s">
        <v>206</v>
      </c>
      <c r="C905" s="42" t="s">
        <v>207</v>
      </c>
      <c r="D905" s="42" t="s">
        <v>2785</v>
      </c>
      <c r="E905" s="60" t="s">
        <v>3077</v>
      </c>
      <c r="F905" s="60" t="s">
        <v>3077</v>
      </c>
      <c r="G905" s="48">
        <v>237</v>
      </c>
      <c r="H905" s="42" t="s">
        <v>4752</v>
      </c>
      <c r="I905" s="42" t="s">
        <v>4888</v>
      </c>
      <c r="J905" s="42"/>
      <c r="K905" s="42" t="s">
        <v>9</v>
      </c>
      <c r="L905" s="42" t="s">
        <v>212</v>
      </c>
      <c r="M905" s="45">
        <v>0.02</v>
      </c>
      <c r="N905" s="17"/>
      <c r="O905" s="15"/>
      <c r="P905" s="23">
        <v>13256.45</v>
      </c>
      <c r="Q905" s="24">
        <v>0</v>
      </c>
      <c r="R905" s="24">
        <v>0</v>
      </c>
      <c r="S905" s="41">
        <f t="shared" si="108"/>
        <v>13256.45</v>
      </c>
      <c r="T905" s="26">
        <f t="shared" si="109"/>
        <v>0</v>
      </c>
      <c r="U905" s="45">
        <v>0</v>
      </c>
      <c r="V905" s="24">
        <v>0</v>
      </c>
      <c r="W905" s="27">
        <f t="shared" si="106"/>
        <v>0</v>
      </c>
      <c r="X905" s="24">
        <v>0</v>
      </c>
      <c r="Y905" s="17">
        <v>7.0000000000000007E-2</v>
      </c>
      <c r="Z905" s="152">
        <f t="shared" si="107"/>
        <v>0</v>
      </c>
      <c r="AA905" s="45">
        <v>0</v>
      </c>
      <c r="AB905" s="24">
        <f t="shared" si="105"/>
        <v>0</v>
      </c>
      <c r="AC905" s="15"/>
    </row>
    <row r="906" spans="1:29" x14ac:dyDescent="0.3">
      <c r="A906" s="14" t="s">
        <v>271</v>
      </c>
      <c r="B906" s="42" t="s">
        <v>206</v>
      </c>
      <c r="C906" s="42" t="s">
        <v>1653</v>
      </c>
      <c r="D906" s="42" t="s">
        <v>3044</v>
      </c>
      <c r="E906" s="60" t="s">
        <v>4895</v>
      </c>
      <c r="F906" s="60" t="s">
        <v>4895</v>
      </c>
      <c r="G906" s="48">
        <v>237</v>
      </c>
      <c r="H906" s="42" t="s">
        <v>4752</v>
      </c>
      <c r="I906" s="42" t="s">
        <v>4895</v>
      </c>
      <c r="J906" s="42"/>
      <c r="K906" s="42" t="s">
        <v>211</v>
      </c>
      <c r="L906" s="42" t="s">
        <v>337</v>
      </c>
      <c r="M906" s="45">
        <v>0</v>
      </c>
      <c r="N906" s="17"/>
      <c r="O906" s="15"/>
      <c r="P906" s="23">
        <v>0</v>
      </c>
      <c r="Q906" s="24">
        <v>0</v>
      </c>
      <c r="R906" s="24">
        <v>0</v>
      </c>
      <c r="S906" s="41">
        <f t="shared" si="108"/>
        <v>0</v>
      </c>
      <c r="T906" s="26">
        <f t="shared" si="109"/>
        <v>0</v>
      </c>
      <c r="U906" s="45">
        <v>0</v>
      </c>
      <c r="V906" s="24">
        <v>0</v>
      </c>
      <c r="W906" s="27">
        <f t="shared" si="106"/>
        <v>0</v>
      </c>
      <c r="X906" s="24">
        <v>0</v>
      </c>
      <c r="Y906" s="17">
        <v>7.0000000000000007E-2</v>
      </c>
      <c r="Z906" s="152">
        <f t="shared" si="107"/>
        <v>0</v>
      </c>
      <c r="AA906" s="45">
        <v>0</v>
      </c>
      <c r="AB906" s="24">
        <f t="shared" si="105"/>
        <v>0</v>
      </c>
      <c r="AC906" s="15"/>
    </row>
    <row r="907" spans="1:29" x14ac:dyDescent="0.3">
      <c r="A907" s="14" t="s">
        <v>271</v>
      </c>
      <c r="B907" s="42" t="s">
        <v>206</v>
      </c>
      <c r="C907" s="42" t="s">
        <v>3139</v>
      </c>
      <c r="D907" s="42" t="s">
        <v>4793</v>
      </c>
      <c r="E907" s="60" t="s">
        <v>4896</v>
      </c>
      <c r="F907" s="60" t="s">
        <v>4896</v>
      </c>
      <c r="G907" s="48">
        <v>237</v>
      </c>
      <c r="H907" s="42" t="s">
        <v>4752</v>
      </c>
      <c r="I907" s="42" t="s">
        <v>4833</v>
      </c>
      <c r="J907" s="42"/>
      <c r="K907" s="42" t="s">
        <v>9</v>
      </c>
      <c r="L907" s="42" t="s">
        <v>212</v>
      </c>
      <c r="M907" s="45">
        <v>0.02</v>
      </c>
      <c r="N907" s="17"/>
      <c r="O907" s="15"/>
      <c r="P907" s="23">
        <v>5920.1499999999396</v>
      </c>
      <c r="Q907" s="24">
        <v>0</v>
      </c>
      <c r="R907" s="24">
        <v>0</v>
      </c>
      <c r="S907" s="41">
        <f t="shared" si="108"/>
        <v>5920.1499999999396</v>
      </c>
      <c r="T907" s="26">
        <f t="shared" si="109"/>
        <v>0</v>
      </c>
      <c r="U907" s="45">
        <v>0</v>
      </c>
      <c r="V907" s="24">
        <v>0</v>
      </c>
      <c r="W907" s="27">
        <f t="shared" si="106"/>
        <v>0</v>
      </c>
      <c r="X907" s="24">
        <v>0</v>
      </c>
      <c r="Y907" s="17">
        <v>7.0000000000000007E-2</v>
      </c>
      <c r="Z907" s="152">
        <f t="shared" si="107"/>
        <v>0</v>
      </c>
      <c r="AA907" s="45">
        <v>0.4</v>
      </c>
      <c r="AB907" s="24">
        <f t="shared" si="105"/>
        <v>0</v>
      </c>
      <c r="AC907" s="15"/>
    </row>
    <row r="908" spans="1:29" x14ac:dyDescent="0.3">
      <c r="A908" s="14" t="s">
        <v>271</v>
      </c>
      <c r="B908" s="42" t="s">
        <v>206</v>
      </c>
      <c r="C908" s="42" t="s">
        <v>3139</v>
      </c>
      <c r="D908" s="42" t="s">
        <v>4793</v>
      </c>
      <c r="E908" s="60" t="s">
        <v>4835</v>
      </c>
      <c r="F908" s="60" t="s">
        <v>4835</v>
      </c>
      <c r="G908" s="48">
        <v>237</v>
      </c>
      <c r="H908" s="42" t="s">
        <v>4752</v>
      </c>
      <c r="I908" s="42" t="s">
        <v>4833</v>
      </c>
      <c r="J908" s="42"/>
      <c r="K908" s="42" t="s">
        <v>211</v>
      </c>
      <c r="L908" s="42" t="s">
        <v>212</v>
      </c>
      <c r="M908" s="45">
        <v>0.05</v>
      </c>
      <c r="N908" s="17"/>
      <c r="O908" s="15"/>
      <c r="P908" s="23">
        <v>-11732.323400000001</v>
      </c>
      <c r="Q908" s="24">
        <v>0</v>
      </c>
      <c r="R908" s="24">
        <v>0</v>
      </c>
      <c r="S908" s="41">
        <f t="shared" si="108"/>
        <v>-11732.323400000001</v>
      </c>
      <c r="T908" s="26">
        <f t="shared" si="109"/>
        <v>0</v>
      </c>
      <c r="U908" s="45">
        <v>0</v>
      </c>
      <c r="V908" s="24">
        <v>0</v>
      </c>
      <c r="W908" s="27">
        <f t="shared" si="106"/>
        <v>0</v>
      </c>
      <c r="X908" s="24">
        <v>0</v>
      </c>
      <c r="Y908" s="17">
        <v>7.0000000000000007E-2</v>
      </c>
      <c r="Z908" s="152">
        <f t="shared" si="107"/>
        <v>0</v>
      </c>
      <c r="AA908" s="45">
        <v>0.37</v>
      </c>
      <c r="AB908" s="24">
        <f t="shared" si="105"/>
        <v>0</v>
      </c>
      <c r="AC908" s="15"/>
    </row>
    <row r="909" spans="1:29" x14ac:dyDescent="0.3">
      <c r="A909" s="14" t="s">
        <v>271</v>
      </c>
      <c r="B909" s="42" t="s">
        <v>206</v>
      </c>
      <c r="C909" s="42" t="s">
        <v>3139</v>
      </c>
      <c r="D909" s="42" t="s">
        <v>4793</v>
      </c>
      <c r="E909" s="60" t="s">
        <v>4835</v>
      </c>
      <c r="F909" s="60" t="s">
        <v>4835</v>
      </c>
      <c r="G909" s="48">
        <v>237</v>
      </c>
      <c r="H909" s="42" t="s">
        <v>4752</v>
      </c>
      <c r="I909" s="42" t="s">
        <v>4833</v>
      </c>
      <c r="J909" s="42"/>
      <c r="K909" s="42" t="s">
        <v>9</v>
      </c>
      <c r="L909" s="42" t="s">
        <v>212</v>
      </c>
      <c r="M909" s="45">
        <v>0.05</v>
      </c>
      <c r="N909" s="17"/>
      <c r="O909" s="15"/>
      <c r="P909" s="23">
        <v>3146.1440000001598</v>
      </c>
      <c r="Q909" s="24">
        <v>0</v>
      </c>
      <c r="R909" s="24">
        <v>0</v>
      </c>
      <c r="S909" s="41">
        <f t="shared" si="108"/>
        <v>3146.1440000001598</v>
      </c>
      <c r="T909" s="26">
        <f t="shared" si="109"/>
        <v>0</v>
      </c>
      <c r="U909" s="45">
        <v>0</v>
      </c>
      <c r="V909" s="24">
        <v>0</v>
      </c>
      <c r="W909" s="27">
        <f t="shared" si="106"/>
        <v>0</v>
      </c>
      <c r="X909" s="24">
        <v>0</v>
      </c>
      <c r="Y909" s="17">
        <v>7.0000000000000007E-2</v>
      </c>
      <c r="Z909" s="152">
        <f t="shared" si="107"/>
        <v>0</v>
      </c>
      <c r="AA909" s="45">
        <v>0.4</v>
      </c>
      <c r="AB909" s="24">
        <f t="shared" si="105"/>
        <v>0</v>
      </c>
      <c r="AC909" s="15"/>
    </row>
    <row r="910" spans="1:29" x14ac:dyDescent="0.3">
      <c r="A910" s="14" t="s">
        <v>271</v>
      </c>
      <c r="B910" s="42" t="s">
        <v>206</v>
      </c>
      <c r="C910" s="42" t="s">
        <v>3139</v>
      </c>
      <c r="D910" s="42" t="s">
        <v>4793</v>
      </c>
      <c r="E910" s="60" t="s">
        <v>4835</v>
      </c>
      <c r="F910" s="60" t="s">
        <v>4835</v>
      </c>
      <c r="G910" s="48">
        <v>237</v>
      </c>
      <c r="H910" s="42" t="s">
        <v>4752</v>
      </c>
      <c r="I910" s="42" t="s">
        <v>4833</v>
      </c>
      <c r="J910" s="42"/>
      <c r="K910" s="42" t="s">
        <v>211</v>
      </c>
      <c r="L910" s="42" t="s">
        <v>212</v>
      </c>
      <c r="M910" s="45">
        <v>0.03</v>
      </c>
      <c r="N910" s="17"/>
      <c r="O910" s="15"/>
      <c r="P910" s="23">
        <v>212.457399999839</v>
      </c>
      <c r="Q910" s="24">
        <v>0</v>
      </c>
      <c r="R910" s="24">
        <v>0</v>
      </c>
      <c r="S910" s="41">
        <f t="shared" si="108"/>
        <v>212.457399999839</v>
      </c>
      <c r="T910" s="26">
        <f t="shared" si="109"/>
        <v>0</v>
      </c>
      <c r="U910" s="45">
        <v>0</v>
      </c>
      <c r="V910" s="24">
        <v>0</v>
      </c>
      <c r="W910" s="27">
        <f t="shared" si="106"/>
        <v>0</v>
      </c>
      <c r="X910" s="24">
        <v>0</v>
      </c>
      <c r="Y910" s="17">
        <v>7.0000000000000007E-2</v>
      </c>
      <c r="Z910" s="152">
        <f t="shared" si="107"/>
        <v>0</v>
      </c>
      <c r="AA910" s="45">
        <v>0.37</v>
      </c>
      <c r="AB910" s="24">
        <f t="shared" si="105"/>
        <v>0</v>
      </c>
      <c r="AC910" s="15"/>
    </row>
    <row r="911" spans="1:29" x14ac:dyDescent="0.3">
      <c r="A911" s="14" t="s">
        <v>271</v>
      </c>
      <c r="B911" s="42" t="s">
        <v>206</v>
      </c>
      <c r="C911" s="42" t="s">
        <v>3139</v>
      </c>
      <c r="D911" s="42" t="s">
        <v>4855</v>
      </c>
      <c r="E911" s="60" t="s">
        <v>4835</v>
      </c>
      <c r="F911" s="60" t="s">
        <v>4836</v>
      </c>
      <c r="G911" s="48">
        <v>237</v>
      </c>
      <c r="H911" s="42" t="s">
        <v>4752</v>
      </c>
      <c r="I911" s="42" t="s">
        <v>4833</v>
      </c>
      <c r="J911" s="42"/>
      <c r="K911" s="42" t="s">
        <v>211</v>
      </c>
      <c r="L911" s="42" t="s">
        <v>212</v>
      </c>
      <c r="M911" s="45">
        <v>0.05</v>
      </c>
      <c r="N911" s="17"/>
      <c r="O911" s="15"/>
      <c r="P911" s="23">
        <v>-4.8772000000099096</v>
      </c>
      <c r="Q911" s="24">
        <v>0</v>
      </c>
      <c r="R911" s="24">
        <v>0</v>
      </c>
      <c r="S911" s="41">
        <f t="shared" si="108"/>
        <v>-4.8772000000099096</v>
      </c>
      <c r="T911" s="26">
        <f t="shared" si="109"/>
        <v>0</v>
      </c>
      <c r="U911" s="45">
        <v>0</v>
      </c>
      <c r="V911" s="24">
        <v>0</v>
      </c>
      <c r="W911" s="27">
        <f t="shared" si="106"/>
        <v>0</v>
      </c>
      <c r="X911" s="24">
        <v>0</v>
      </c>
      <c r="Y911" s="17">
        <v>7.0000000000000007E-2</v>
      </c>
      <c r="Z911" s="152">
        <f t="shared" si="107"/>
        <v>0</v>
      </c>
      <c r="AA911" s="45">
        <v>0.37</v>
      </c>
      <c r="AB911" s="24">
        <f t="shared" si="105"/>
        <v>0</v>
      </c>
      <c r="AC911" s="15"/>
    </row>
    <row r="912" spans="1:29" x14ac:dyDescent="0.3">
      <c r="A912" s="14" t="s">
        <v>271</v>
      </c>
      <c r="B912" s="42" t="s">
        <v>206</v>
      </c>
      <c r="C912" s="42" t="s">
        <v>3139</v>
      </c>
      <c r="D912" s="42" t="s">
        <v>4855</v>
      </c>
      <c r="E912" s="60" t="s">
        <v>4835</v>
      </c>
      <c r="F912" s="60" t="s">
        <v>4836</v>
      </c>
      <c r="G912" s="48">
        <v>237</v>
      </c>
      <c r="H912" s="42" t="s">
        <v>4752</v>
      </c>
      <c r="I912" s="42" t="s">
        <v>4833</v>
      </c>
      <c r="J912" s="42"/>
      <c r="K912" s="42" t="s">
        <v>9</v>
      </c>
      <c r="L912" s="42" t="s">
        <v>212</v>
      </c>
      <c r="M912" s="45">
        <v>0.04</v>
      </c>
      <c r="N912" s="17"/>
      <c r="O912" s="15"/>
      <c r="P912" s="23">
        <v>-29822.1345</v>
      </c>
      <c r="Q912" s="24">
        <v>0</v>
      </c>
      <c r="R912" s="24">
        <v>0</v>
      </c>
      <c r="S912" s="41">
        <f t="shared" si="108"/>
        <v>-29822.1345</v>
      </c>
      <c r="T912" s="26">
        <f t="shared" si="109"/>
        <v>0</v>
      </c>
      <c r="U912" s="45">
        <v>0</v>
      </c>
      <c r="V912" s="24">
        <v>0</v>
      </c>
      <c r="W912" s="27">
        <f t="shared" si="106"/>
        <v>0</v>
      </c>
      <c r="X912" s="24">
        <v>0</v>
      </c>
      <c r="Y912" s="17">
        <v>7.0000000000000007E-2</v>
      </c>
      <c r="Z912" s="152">
        <f t="shared" si="107"/>
        <v>0</v>
      </c>
      <c r="AA912" s="45">
        <v>0.41</v>
      </c>
      <c r="AB912" s="24">
        <f t="shared" si="105"/>
        <v>0</v>
      </c>
      <c r="AC912" s="15"/>
    </row>
    <row r="913" spans="1:29" x14ac:dyDescent="0.3">
      <c r="A913" s="14" t="s">
        <v>271</v>
      </c>
      <c r="B913" s="42" t="s">
        <v>206</v>
      </c>
      <c r="C913" s="42" t="s">
        <v>3139</v>
      </c>
      <c r="D913" s="42" t="s">
        <v>4855</v>
      </c>
      <c r="E913" s="60" t="s">
        <v>4835</v>
      </c>
      <c r="F913" s="60" t="s">
        <v>4836</v>
      </c>
      <c r="G913" s="48">
        <v>237</v>
      </c>
      <c r="H913" s="42" t="s">
        <v>4752</v>
      </c>
      <c r="I913" s="42" t="s">
        <v>4833</v>
      </c>
      <c r="J913" s="42"/>
      <c r="K913" s="42" t="s">
        <v>9</v>
      </c>
      <c r="L913" s="42" t="s">
        <v>212</v>
      </c>
      <c r="M913" s="45">
        <v>0.05</v>
      </c>
      <c r="N913" s="17"/>
      <c r="O913" s="15"/>
      <c r="P913" s="23">
        <v>705723.93748478696</v>
      </c>
      <c r="Q913" s="24">
        <v>0</v>
      </c>
      <c r="R913" s="24">
        <v>0</v>
      </c>
      <c r="S913" s="41">
        <f t="shared" si="108"/>
        <v>705723.93748478696</v>
      </c>
      <c r="T913" s="26">
        <f t="shared" si="109"/>
        <v>0</v>
      </c>
      <c r="U913" s="45">
        <v>0</v>
      </c>
      <c r="V913" s="24">
        <v>0</v>
      </c>
      <c r="W913" s="27">
        <f t="shared" si="106"/>
        <v>0</v>
      </c>
      <c r="X913" s="24">
        <v>0</v>
      </c>
      <c r="Y913" s="17">
        <v>7.0000000000000007E-2</v>
      </c>
      <c r="Z913" s="152">
        <f t="shared" si="107"/>
        <v>0</v>
      </c>
      <c r="AA913" s="45">
        <v>0.4</v>
      </c>
      <c r="AB913" s="24">
        <f t="shared" si="105"/>
        <v>0</v>
      </c>
      <c r="AC913" s="15"/>
    </row>
    <row r="914" spans="1:29" x14ac:dyDescent="0.3">
      <c r="A914" s="14" t="s">
        <v>271</v>
      </c>
      <c r="B914" s="42" t="s">
        <v>206</v>
      </c>
      <c r="C914" s="42" t="s">
        <v>3139</v>
      </c>
      <c r="D914" s="42" t="s">
        <v>4855</v>
      </c>
      <c r="E914" s="60" t="s">
        <v>4835</v>
      </c>
      <c r="F914" s="60" t="s">
        <v>4836</v>
      </c>
      <c r="G914" s="48">
        <v>237</v>
      </c>
      <c r="H914" s="42" t="s">
        <v>4752</v>
      </c>
      <c r="I914" s="42" t="s">
        <v>4833</v>
      </c>
      <c r="J914" s="42"/>
      <c r="K914" s="42" t="s">
        <v>9</v>
      </c>
      <c r="L914" s="42" t="s">
        <v>337</v>
      </c>
      <c r="M914" s="45">
        <v>0</v>
      </c>
      <c r="N914" s="17"/>
      <c r="O914" s="15"/>
      <c r="P914" s="23">
        <v>-633233.87399999995</v>
      </c>
      <c r="Q914" s="24">
        <v>0</v>
      </c>
      <c r="R914" s="24">
        <v>0</v>
      </c>
      <c r="S914" s="41">
        <f t="shared" si="108"/>
        <v>-633233.87399999995</v>
      </c>
      <c r="T914" s="26">
        <f t="shared" si="109"/>
        <v>0</v>
      </c>
      <c r="U914" s="45">
        <v>0</v>
      </c>
      <c r="V914" s="24">
        <v>0</v>
      </c>
      <c r="W914" s="27">
        <f t="shared" si="106"/>
        <v>0</v>
      </c>
      <c r="X914" s="24">
        <v>0</v>
      </c>
      <c r="Y914" s="17">
        <v>7.0000000000000007E-2</v>
      </c>
      <c r="Z914" s="152">
        <f t="shared" si="107"/>
        <v>0</v>
      </c>
      <c r="AA914" s="45">
        <v>0.4</v>
      </c>
      <c r="AB914" s="24">
        <f t="shared" si="105"/>
        <v>0</v>
      </c>
      <c r="AC914" s="15"/>
    </row>
    <row r="915" spans="1:29" x14ac:dyDescent="0.3">
      <c r="A915" s="14" t="s">
        <v>271</v>
      </c>
      <c r="B915" s="42" t="s">
        <v>206</v>
      </c>
      <c r="C915" s="42" t="s">
        <v>3139</v>
      </c>
      <c r="D915" s="42" t="s">
        <v>4793</v>
      </c>
      <c r="E915" s="60" t="s">
        <v>4897</v>
      </c>
      <c r="F915" s="60" t="s">
        <v>4897</v>
      </c>
      <c r="G915" s="48">
        <v>237</v>
      </c>
      <c r="H915" s="42" t="s">
        <v>4752</v>
      </c>
      <c r="I915" s="42" t="s">
        <v>4833</v>
      </c>
      <c r="J915" s="42"/>
      <c r="K915" s="42" t="s">
        <v>9</v>
      </c>
      <c r="L915" s="42" t="s">
        <v>337</v>
      </c>
      <c r="M915" s="45">
        <v>0</v>
      </c>
      <c r="N915" s="17"/>
      <c r="O915" s="15"/>
      <c r="P915" s="23">
        <v>-1911.61509569448</v>
      </c>
      <c r="Q915" s="24">
        <v>0</v>
      </c>
      <c r="R915" s="24">
        <v>0</v>
      </c>
      <c r="S915" s="41">
        <f t="shared" si="108"/>
        <v>-1911.61509569448</v>
      </c>
      <c r="T915" s="26">
        <f t="shared" si="109"/>
        <v>0</v>
      </c>
      <c r="U915" s="45">
        <v>0</v>
      </c>
      <c r="V915" s="24">
        <v>0</v>
      </c>
      <c r="W915" s="27">
        <f t="shared" si="106"/>
        <v>0</v>
      </c>
      <c r="X915" s="24">
        <v>0</v>
      </c>
      <c r="Y915" s="17">
        <v>7.0000000000000007E-2</v>
      </c>
      <c r="Z915" s="152">
        <f t="shared" si="107"/>
        <v>0</v>
      </c>
      <c r="AA915" s="45">
        <v>0.4</v>
      </c>
      <c r="AB915" s="24">
        <f t="shared" si="105"/>
        <v>0</v>
      </c>
      <c r="AC915" s="15"/>
    </row>
    <row r="916" spans="1:29" x14ac:dyDescent="0.3">
      <c r="A916" s="14" t="s">
        <v>271</v>
      </c>
      <c r="B916" s="42" t="s">
        <v>206</v>
      </c>
      <c r="C916" s="42" t="s">
        <v>3139</v>
      </c>
      <c r="D916" s="42" t="s">
        <v>4793</v>
      </c>
      <c r="E916" s="60" t="s">
        <v>4838</v>
      </c>
      <c r="F916" s="60" t="s">
        <v>4838</v>
      </c>
      <c r="G916" s="48">
        <v>237</v>
      </c>
      <c r="H916" s="42" t="s">
        <v>4752</v>
      </c>
      <c r="I916" s="42" t="s">
        <v>4833</v>
      </c>
      <c r="J916" s="42"/>
      <c r="K916" s="42" t="s">
        <v>9</v>
      </c>
      <c r="L916" s="42" t="s">
        <v>212</v>
      </c>
      <c r="M916" s="45">
        <v>0.08</v>
      </c>
      <c r="N916" s="17"/>
      <c r="O916" s="15"/>
      <c r="P916" s="23">
        <v>-16671.021999998298</v>
      </c>
      <c r="Q916" s="24">
        <v>0</v>
      </c>
      <c r="R916" s="24">
        <v>0</v>
      </c>
      <c r="S916" s="41">
        <f t="shared" si="108"/>
        <v>-16671.021999998298</v>
      </c>
      <c r="T916" s="26">
        <f t="shared" si="109"/>
        <v>0</v>
      </c>
      <c r="U916" s="45">
        <v>0</v>
      </c>
      <c r="V916" s="24">
        <v>0</v>
      </c>
      <c r="W916" s="27">
        <f t="shared" si="106"/>
        <v>0</v>
      </c>
      <c r="X916" s="24">
        <v>0</v>
      </c>
      <c r="Y916" s="17">
        <v>7.0000000000000007E-2</v>
      </c>
      <c r="Z916" s="152">
        <f t="shared" si="107"/>
        <v>0</v>
      </c>
      <c r="AA916" s="45">
        <v>0.4</v>
      </c>
      <c r="AB916" s="24">
        <f t="shared" si="105"/>
        <v>0</v>
      </c>
      <c r="AC916" s="15"/>
    </row>
    <row r="917" spans="1:29" x14ac:dyDescent="0.3">
      <c r="A917" s="14" t="s">
        <v>271</v>
      </c>
      <c r="B917" s="42" t="s">
        <v>206</v>
      </c>
      <c r="C917" s="42" t="s">
        <v>3139</v>
      </c>
      <c r="D917" s="42" t="s">
        <v>4793</v>
      </c>
      <c r="E917" s="60" t="s">
        <v>4898</v>
      </c>
      <c r="F917" s="60" t="s">
        <v>4898</v>
      </c>
      <c r="G917" s="48">
        <v>237</v>
      </c>
      <c r="H917" s="42" t="s">
        <v>4752</v>
      </c>
      <c r="I917" s="42" t="s">
        <v>4833</v>
      </c>
      <c r="J917" s="42"/>
      <c r="K917" s="42" t="s">
        <v>9</v>
      </c>
      <c r="L917" s="42" t="s">
        <v>212</v>
      </c>
      <c r="M917" s="45">
        <v>0.08</v>
      </c>
      <c r="N917" s="17"/>
      <c r="O917" s="15"/>
      <c r="P917" s="23">
        <v>4213.5020000003296</v>
      </c>
      <c r="Q917" s="24">
        <v>0</v>
      </c>
      <c r="R917" s="24">
        <v>0</v>
      </c>
      <c r="S917" s="41">
        <f t="shared" si="108"/>
        <v>4213.5020000003296</v>
      </c>
      <c r="T917" s="26">
        <f t="shared" si="109"/>
        <v>0</v>
      </c>
      <c r="U917" s="45">
        <v>0</v>
      </c>
      <c r="V917" s="24">
        <v>0</v>
      </c>
      <c r="W917" s="27">
        <f t="shared" si="106"/>
        <v>0</v>
      </c>
      <c r="X917" s="24">
        <v>0</v>
      </c>
      <c r="Y917" s="17">
        <v>7.0000000000000007E-2</v>
      </c>
      <c r="Z917" s="152">
        <f t="shared" si="107"/>
        <v>0</v>
      </c>
      <c r="AA917" s="45">
        <v>0.4</v>
      </c>
      <c r="AB917" s="24">
        <f t="shared" si="105"/>
        <v>0</v>
      </c>
      <c r="AC917" s="15"/>
    </row>
    <row r="918" spans="1:29" x14ac:dyDescent="0.3">
      <c r="A918" s="14" t="s">
        <v>271</v>
      </c>
      <c r="B918" s="42" t="s">
        <v>206</v>
      </c>
      <c r="C918" s="42" t="s">
        <v>3139</v>
      </c>
      <c r="D918" s="42" t="s">
        <v>4855</v>
      </c>
      <c r="E918" s="60" t="s">
        <v>4899</v>
      </c>
      <c r="F918" s="60" t="s">
        <v>4899</v>
      </c>
      <c r="G918" s="48">
        <v>237</v>
      </c>
      <c r="H918" s="42" t="s">
        <v>4752</v>
      </c>
      <c r="I918" s="42" t="s">
        <v>4833</v>
      </c>
      <c r="J918" s="42"/>
      <c r="K918" s="42" t="s">
        <v>9</v>
      </c>
      <c r="L918" s="42" t="s">
        <v>212</v>
      </c>
      <c r="M918" s="45">
        <v>0.06</v>
      </c>
      <c r="N918" s="17"/>
      <c r="O918" s="15"/>
      <c r="P918" s="23">
        <v>22187.3004657561</v>
      </c>
      <c r="Q918" s="24">
        <v>0</v>
      </c>
      <c r="R918" s="24">
        <v>0</v>
      </c>
      <c r="S918" s="41">
        <f t="shared" si="108"/>
        <v>22187.3004657561</v>
      </c>
      <c r="T918" s="26">
        <f t="shared" si="109"/>
        <v>0</v>
      </c>
      <c r="U918" s="45">
        <v>0</v>
      </c>
      <c r="V918" s="24">
        <v>0</v>
      </c>
      <c r="W918" s="27">
        <f t="shared" si="106"/>
        <v>0</v>
      </c>
      <c r="X918" s="24">
        <v>0</v>
      </c>
      <c r="Y918" s="17">
        <v>7.0000000000000007E-2</v>
      </c>
      <c r="Z918" s="152">
        <f t="shared" si="107"/>
        <v>0</v>
      </c>
      <c r="AA918" s="45">
        <v>0.46</v>
      </c>
      <c r="AB918" s="24">
        <f t="shared" si="105"/>
        <v>0</v>
      </c>
      <c r="AC918" s="15"/>
    </row>
    <row r="919" spans="1:29" x14ac:dyDescent="0.3">
      <c r="A919" s="14" t="s">
        <v>271</v>
      </c>
      <c r="B919" s="42" t="s">
        <v>206</v>
      </c>
      <c r="C919" s="42" t="s">
        <v>207</v>
      </c>
      <c r="D919" s="42" t="s">
        <v>2785</v>
      </c>
      <c r="E919" s="60" t="s">
        <v>4766</v>
      </c>
      <c r="F919" s="60" t="s">
        <v>4766</v>
      </c>
      <c r="G919" s="48">
        <v>237</v>
      </c>
      <c r="H919" s="42" t="s">
        <v>4752</v>
      </c>
      <c r="I919" s="42" t="s">
        <v>4767</v>
      </c>
      <c r="J919" s="42"/>
      <c r="K919" s="42" t="s">
        <v>234</v>
      </c>
      <c r="L919" s="42" t="s">
        <v>337</v>
      </c>
      <c r="M919" s="45">
        <v>0</v>
      </c>
      <c r="N919" s="17"/>
      <c r="O919" s="15"/>
      <c r="P919" s="23">
        <v>0</v>
      </c>
      <c r="Q919" s="24">
        <v>0</v>
      </c>
      <c r="R919" s="24">
        <v>0</v>
      </c>
      <c r="S919" s="41">
        <f t="shared" si="108"/>
        <v>0</v>
      </c>
      <c r="T919" s="26">
        <f t="shared" si="109"/>
        <v>0</v>
      </c>
      <c r="U919" s="45">
        <v>0</v>
      </c>
      <c r="V919" s="24">
        <v>0</v>
      </c>
      <c r="W919" s="27">
        <f t="shared" si="106"/>
        <v>0</v>
      </c>
      <c r="X919" s="24">
        <v>0</v>
      </c>
      <c r="Y919" s="17">
        <v>7.0000000000000007E-2</v>
      </c>
      <c r="Z919" s="152">
        <f t="shared" si="107"/>
        <v>0</v>
      </c>
      <c r="AA919" s="45">
        <v>0.02</v>
      </c>
      <c r="AB919" s="24">
        <f t="shared" si="105"/>
        <v>0</v>
      </c>
      <c r="AC919" s="15"/>
    </row>
    <row r="920" spans="1:29" x14ac:dyDescent="0.3">
      <c r="A920" s="14" t="s">
        <v>271</v>
      </c>
      <c r="B920" s="42" t="s">
        <v>206</v>
      </c>
      <c r="C920" s="42" t="s">
        <v>3129</v>
      </c>
      <c r="D920" s="42" t="s">
        <v>3130</v>
      </c>
      <c r="E920" s="60" t="s">
        <v>4900</v>
      </c>
      <c r="F920" s="60" t="s">
        <v>4900</v>
      </c>
      <c r="G920" s="48">
        <v>237</v>
      </c>
      <c r="H920" s="42" t="s">
        <v>4752</v>
      </c>
      <c r="I920" s="42" t="s">
        <v>4901</v>
      </c>
      <c r="J920" s="42"/>
      <c r="K920" s="42" t="s">
        <v>211</v>
      </c>
      <c r="L920" s="42" t="s">
        <v>212</v>
      </c>
      <c r="M920" s="45">
        <v>0.04</v>
      </c>
      <c r="N920" s="17"/>
      <c r="O920" s="15"/>
      <c r="P920" s="23">
        <v>0</v>
      </c>
      <c r="Q920" s="24">
        <v>0</v>
      </c>
      <c r="R920" s="24">
        <v>0</v>
      </c>
      <c r="S920" s="41">
        <f t="shared" si="108"/>
        <v>0</v>
      </c>
      <c r="T920" s="26">
        <f t="shared" si="109"/>
        <v>0</v>
      </c>
      <c r="U920" s="45">
        <v>0</v>
      </c>
      <c r="V920" s="24">
        <v>0</v>
      </c>
      <c r="W920" s="27">
        <f t="shared" si="106"/>
        <v>0</v>
      </c>
      <c r="X920" s="24">
        <v>0</v>
      </c>
      <c r="Y920" s="17">
        <v>7.0000000000000007E-2</v>
      </c>
      <c r="Z920" s="152">
        <f t="shared" si="107"/>
        <v>0</v>
      </c>
      <c r="AA920" s="45">
        <v>0</v>
      </c>
      <c r="AB920" s="24">
        <f t="shared" si="105"/>
        <v>0</v>
      </c>
      <c r="AC920" s="15"/>
    </row>
    <row r="921" spans="1:29" x14ac:dyDescent="0.3">
      <c r="A921" s="14" t="s">
        <v>271</v>
      </c>
      <c r="B921" s="42" t="s">
        <v>206</v>
      </c>
      <c r="C921" s="42" t="s">
        <v>3129</v>
      </c>
      <c r="D921" s="42" t="s">
        <v>3130</v>
      </c>
      <c r="E921" s="60" t="s">
        <v>4900</v>
      </c>
      <c r="F921" s="60" t="s">
        <v>4900</v>
      </c>
      <c r="G921" s="48">
        <v>237</v>
      </c>
      <c r="H921" s="42" t="s">
        <v>4752</v>
      </c>
      <c r="I921" s="42" t="s">
        <v>4902</v>
      </c>
      <c r="J921" s="42"/>
      <c r="K921" s="42" t="s">
        <v>211</v>
      </c>
      <c r="L921" s="42" t="s">
        <v>212</v>
      </c>
      <c r="M921" s="45">
        <v>0.04</v>
      </c>
      <c r="N921" s="17"/>
      <c r="O921" s="15"/>
      <c r="P921" s="23">
        <v>0</v>
      </c>
      <c r="Q921" s="24">
        <v>0</v>
      </c>
      <c r="R921" s="24">
        <v>0</v>
      </c>
      <c r="S921" s="41">
        <f t="shared" si="108"/>
        <v>0</v>
      </c>
      <c r="T921" s="26">
        <f t="shared" si="109"/>
        <v>0</v>
      </c>
      <c r="U921" s="45">
        <v>0</v>
      </c>
      <c r="V921" s="24">
        <v>0</v>
      </c>
      <c r="W921" s="27">
        <f t="shared" si="106"/>
        <v>0</v>
      </c>
      <c r="X921" s="24">
        <v>0</v>
      </c>
      <c r="Y921" s="17">
        <v>7.0000000000000007E-2</v>
      </c>
      <c r="Z921" s="152">
        <f t="shared" si="107"/>
        <v>0</v>
      </c>
      <c r="AA921" s="45">
        <v>0</v>
      </c>
      <c r="AB921" s="24">
        <f t="shared" si="105"/>
        <v>0</v>
      </c>
      <c r="AC921" s="15"/>
    </row>
    <row r="922" spans="1:29" x14ac:dyDescent="0.3">
      <c r="A922" s="14" t="s">
        <v>271</v>
      </c>
      <c r="B922" s="42" t="s">
        <v>206</v>
      </c>
      <c r="C922" s="42" t="s">
        <v>3129</v>
      </c>
      <c r="D922" s="42" t="s">
        <v>3130</v>
      </c>
      <c r="E922" s="60" t="s">
        <v>4900</v>
      </c>
      <c r="F922" s="60" t="s">
        <v>4900</v>
      </c>
      <c r="G922" s="48">
        <v>237</v>
      </c>
      <c r="H922" s="42" t="s">
        <v>4752</v>
      </c>
      <c r="I922" s="42" t="s">
        <v>4903</v>
      </c>
      <c r="J922" s="42"/>
      <c r="K922" s="42" t="s">
        <v>211</v>
      </c>
      <c r="L922" s="42" t="s">
        <v>212</v>
      </c>
      <c r="M922" s="45">
        <v>0.04</v>
      </c>
      <c r="N922" s="17"/>
      <c r="O922" s="15"/>
      <c r="P922" s="23">
        <v>0</v>
      </c>
      <c r="Q922" s="24">
        <v>0</v>
      </c>
      <c r="R922" s="24">
        <v>0</v>
      </c>
      <c r="S922" s="41">
        <f t="shared" si="108"/>
        <v>0</v>
      </c>
      <c r="T922" s="26">
        <f t="shared" si="109"/>
        <v>0</v>
      </c>
      <c r="U922" s="45">
        <v>0</v>
      </c>
      <c r="V922" s="24">
        <v>0</v>
      </c>
      <c r="W922" s="27">
        <f t="shared" si="106"/>
        <v>0</v>
      </c>
      <c r="X922" s="24">
        <v>0</v>
      </c>
      <c r="Y922" s="17">
        <v>7.0000000000000007E-2</v>
      </c>
      <c r="Z922" s="152">
        <f t="shared" si="107"/>
        <v>0</v>
      </c>
      <c r="AA922" s="45">
        <v>0</v>
      </c>
      <c r="AB922" s="24">
        <f t="shared" si="105"/>
        <v>0</v>
      </c>
      <c r="AC922" s="15"/>
    </row>
    <row r="923" spans="1:29" x14ac:dyDescent="0.3">
      <c r="A923" s="14" t="s">
        <v>271</v>
      </c>
      <c r="B923" s="42" t="s">
        <v>206</v>
      </c>
      <c r="C923" s="42" t="s">
        <v>207</v>
      </c>
      <c r="D923" s="42" t="s">
        <v>250</v>
      </c>
      <c r="E923" s="60" t="s">
        <v>4904</v>
      </c>
      <c r="F923" s="60" t="s">
        <v>4904</v>
      </c>
      <c r="G923" s="48">
        <v>237</v>
      </c>
      <c r="H923" s="42" t="s">
        <v>4752</v>
      </c>
      <c r="I923" s="42" t="s">
        <v>4904</v>
      </c>
      <c r="J923" s="42"/>
      <c r="K923" s="42" t="s">
        <v>234</v>
      </c>
      <c r="L923" s="42" t="s">
        <v>212</v>
      </c>
      <c r="M923" s="45">
        <v>0.02</v>
      </c>
      <c r="N923" s="17"/>
      <c r="O923" s="15"/>
      <c r="P923" s="23">
        <v>22312.19</v>
      </c>
      <c r="Q923" s="24">
        <v>0</v>
      </c>
      <c r="R923" s="24">
        <v>0</v>
      </c>
      <c r="S923" s="41">
        <f t="shared" si="108"/>
        <v>22312.19</v>
      </c>
      <c r="T923" s="26">
        <f t="shared" si="109"/>
        <v>0</v>
      </c>
      <c r="U923" s="45">
        <v>0</v>
      </c>
      <c r="V923" s="24">
        <v>0</v>
      </c>
      <c r="W923" s="27">
        <f t="shared" si="106"/>
        <v>0</v>
      </c>
      <c r="X923" s="24">
        <v>0</v>
      </c>
      <c r="Y923" s="17">
        <v>7.0000000000000007E-2</v>
      </c>
      <c r="Z923" s="152">
        <f t="shared" si="107"/>
        <v>0</v>
      </c>
      <c r="AA923" s="45">
        <v>0</v>
      </c>
      <c r="AB923" s="24">
        <f t="shared" si="105"/>
        <v>0</v>
      </c>
      <c r="AC923" s="15"/>
    </row>
    <row r="924" spans="1:29" x14ac:dyDescent="0.3">
      <c r="A924" s="14" t="s">
        <v>271</v>
      </c>
      <c r="B924" s="42" t="s">
        <v>206</v>
      </c>
      <c r="C924" s="42" t="s">
        <v>3098</v>
      </c>
      <c r="D924" s="42" t="s">
        <v>3137</v>
      </c>
      <c r="E924" s="60" t="s">
        <v>4905</v>
      </c>
      <c r="F924" s="60" t="s">
        <v>4905</v>
      </c>
      <c r="G924" s="48">
        <v>237</v>
      </c>
      <c r="H924" s="42" t="s">
        <v>4752</v>
      </c>
      <c r="I924" s="42" t="s">
        <v>4906</v>
      </c>
      <c r="J924" s="42"/>
      <c r="K924" s="42" t="s">
        <v>211</v>
      </c>
      <c r="L924" s="42" t="s">
        <v>212</v>
      </c>
      <c r="M924" s="45">
        <v>0.03</v>
      </c>
      <c r="N924" s="17"/>
      <c r="O924" s="15"/>
      <c r="P924" s="23">
        <v>6268.48</v>
      </c>
      <c r="Q924" s="24">
        <v>0</v>
      </c>
      <c r="R924" s="24">
        <v>0</v>
      </c>
      <c r="S924" s="41">
        <f t="shared" si="108"/>
        <v>6268.48</v>
      </c>
      <c r="T924" s="26">
        <f t="shared" si="109"/>
        <v>0</v>
      </c>
      <c r="U924" s="45">
        <v>0</v>
      </c>
      <c r="V924" s="24">
        <v>0</v>
      </c>
      <c r="W924" s="27">
        <f t="shared" si="106"/>
        <v>0</v>
      </c>
      <c r="X924" s="24">
        <v>0</v>
      </c>
      <c r="Y924" s="17">
        <v>7.0000000000000007E-2</v>
      </c>
      <c r="Z924" s="152">
        <f t="shared" si="107"/>
        <v>0</v>
      </c>
      <c r="AA924" s="45">
        <v>0</v>
      </c>
      <c r="AB924" s="24">
        <f t="shared" si="105"/>
        <v>0</v>
      </c>
      <c r="AC924" s="15"/>
    </row>
    <row r="925" spans="1:29" x14ac:dyDescent="0.3">
      <c r="A925" s="14" t="s">
        <v>271</v>
      </c>
      <c r="B925" s="42" t="s">
        <v>206</v>
      </c>
      <c r="C925" s="42" t="s">
        <v>228</v>
      </c>
      <c r="D925" s="42" t="s">
        <v>229</v>
      </c>
      <c r="E925" s="60" t="s">
        <v>4907</v>
      </c>
      <c r="F925" s="60" t="s">
        <v>4907</v>
      </c>
      <c r="G925" s="48">
        <v>237</v>
      </c>
      <c r="H925" s="42" t="s">
        <v>4752</v>
      </c>
      <c r="I925" s="42" t="s">
        <v>4907</v>
      </c>
      <c r="J925" s="42"/>
      <c r="K925" s="42" t="s">
        <v>234</v>
      </c>
      <c r="L925" s="42" t="s">
        <v>212</v>
      </c>
      <c r="M925" s="45">
        <v>0.02</v>
      </c>
      <c r="N925" s="17"/>
      <c r="O925" s="15"/>
      <c r="P925" s="23">
        <v>0</v>
      </c>
      <c r="Q925" s="24">
        <v>0</v>
      </c>
      <c r="R925" s="24">
        <v>0</v>
      </c>
      <c r="S925" s="41">
        <f t="shared" si="108"/>
        <v>0</v>
      </c>
      <c r="T925" s="26">
        <f t="shared" si="109"/>
        <v>0</v>
      </c>
      <c r="U925" s="45">
        <v>0</v>
      </c>
      <c r="V925" s="24">
        <v>0</v>
      </c>
      <c r="W925" s="27">
        <f t="shared" si="106"/>
        <v>0</v>
      </c>
      <c r="X925" s="24">
        <v>0</v>
      </c>
      <c r="Y925" s="17">
        <v>7.0000000000000007E-2</v>
      </c>
      <c r="Z925" s="152">
        <f t="shared" si="107"/>
        <v>0</v>
      </c>
      <c r="AA925" s="45">
        <v>0</v>
      </c>
      <c r="AB925" s="24">
        <f t="shared" si="105"/>
        <v>0</v>
      </c>
      <c r="AC925" s="15"/>
    </row>
    <row r="926" spans="1:29" x14ac:dyDescent="0.3">
      <c r="A926" s="14" t="s">
        <v>271</v>
      </c>
      <c r="B926" s="42" t="s">
        <v>206</v>
      </c>
      <c r="C926" s="42" t="s">
        <v>207</v>
      </c>
      <c r="D926" s="42" t="s">
        <v>2785</v>
      </c>
      <c r="E926" s="60" t="s">
        <v>4867</v>
      </c>
      <c r="F926" s="60" t="s">
        <v>4867</v>
      </c>
      <c r="G926" s="48">
        <v>237</v>
      </c>
      <c r="H926" s="42" t="s">
        <v>4752</v>
      </c>
      <c r="I926" s="42" t="s">
        <v>4767</v>
      </c>
      <c r="J926" s="42"/>
      <c r="K926" s="42" t="s">
        <v>211</v>
      </c>
      <c r="L926" s="42" t="s">
        <v>212</v>
      </c>
      <c r="M926" s="45">
        <v>0.03</v>
      </c>
      <c r="N926" s="17"/>
      <c r="O926" s="15"/>
      <c r="P926" s="23">
        <v>0</v>
      </c>
      <c r="Q926" s="24">
        <v>0</v>
      </c>
      <c r="R926" s="24">
        <v>0</v>
      </c>
      <c r="S926" s="41">
        <f t="shared" si="108"/>
        <v>0</v>
      </c>
      <c r="T926" s="26">
        <f t="shared" si="109"/>
        <v>0</v>
      </c>
      <c r="U926" s="45">
        <v>0</v>
      </c>
      <c r="V926" s="24">
        <v>0</v>
      </c>
      <c r="W926" s="27">
        <f t="shared" si="106"/>
        <v>0</v>
      </c>
      <c r="X926" s="24">
        <v>0</v>
      </c>
      <c r="Y926" s="17">
        <v>7.0000000000000007E-2</v>
      </c>
      <c r="Z926" s="152">
        <f t="shared" si="107"/>
        <v>0</v>
      </c>
      <c r="AA926" s="45">
        <v>0</v>
      </c>
      <c r="AB926" s="24">
        <f t="shared" si="105"/>
        <v>0</v>
      </c>
      <c r="AC926" s="15"/>
    </row>
    <row r="927" spans="1:29" x14ac:dyDescent="0.3">
      <c r="A927" s="14" t="s">
        <v>271</v>
      </c>
      <c r="B927" s="42" t="s">
        <v>206</v>
      </c>
      <c r="C927" s="42" t="s">
        <v>207</v>
      </c>
      <c r="D927" s="42" t="s">
        <v>2785</v>
      </c>
      <c r="E927" s="60" t="s">
        <v>4867</v>
      </c>
      <c r="F927" s="60" t="s">
        <v>4867</v>
      </c>
      <c r="G927" s="48">
        <v>237</v>
      </c>
      <c r="H927" s="42" t="s">
        <v>4752</v>
      </c>
      <c r="I927" s="42" t="s">
        <v>4767</v>
      </c>
      <c r="J927" s="42"/>
      <c r="K927" s="42" t="s">
        <v>234</v>
      </c>
      <c r="L927" s="42" t="s">
        <v>212</v>
      </c>
      <c r="M927" s="45">
        <v>0.03</v>
      </c>
      <c r="N927" s="17"/>
      <c r="O927" s="15"/>
      <c r="P927" s="23">
        <v>0</v>
      </c>
      <c r="Q927" s="24">
        <v>0</v>
      </c>
      <c r="R927" s="24">
        <v>0</v>
      </c>
      <c r="S927" s="41">
        <f t="shared" si="108"/>
        <v>0</v>
      </c>
      <c r="T927" s="26">
        <f t="shared" si="109"/>
        <v>0</v>
      </c>
      <c r="U927" s="45">
        <v>0</v>
      </c>
      <c r="V927" s="24">
        <v>0</v>
      </c>
      <c r="W927" s="27">
        <f t="shared" si="106"/>
        <v>0</v>
      </c>
      <c r="X927" s="24">
        <v>0</v>
      </c>
      <c r="Y927" s="17">
        <v>7.0000000000000007E-2</v>
      </c>
      <c r="Z927" s="152">
        <f t="shared" si="107"/>
        <v>0</v>
      </c>
      <c r="AA927" s="45">
        <v>0</v>
      </c>
      <c r="AB927" s="24">
        <f t="shared" si="105"/>
        <v>0</v>
      </c>
      <c r="AC927" s="15"/>
    </row>
    <row r="928" spans="1:29" x14ac:dyDescent="0.3">
      <c r="A928" s="14" t="s">
        <v>271</v>
      </c>
      <c r="B928" s="42" t="s">
        <v>206</v>
      </c>
      <c r="C928" s="42" t="s">
        <v>1653</v>
      </c>
      <c r="D928" s="42" t="s">
        <v>4754</v>
      </c>
      <c r="E928" s="60" t="s">
        <v>4908</v>
      </c>
      <c r="F928" s="60" t="s">
        <v>4909</v>
      </c>
      <c r="G928" s="48">
        <v>237</v>
      </c>
      <c r="H928" s="42" t="s">
        <v>4752</v>
      </c>
      <c r="I928" s="42" t="s">
        <v>4908</v>
      </c>
      <c r="J928" s="42"/>
      <c r="K928" s="42" t="s">
        <v>211</v>
      </c>
      <c r="L928" s="42" t="s">
        <v>337</v>
      </c>
      <c r="M928" s="45">
        <v>0</v>
      </c>
      <c r="N928" s="17"/>
      <c r="O928" s="15"/>
      <c r="P928" s="23">
        <v>2474.69</v>
      </c>
      <c r="Q928" s="24">
        <v>0</v>
      </c>
      <c r="R928" s="24">
        <v>0</v>
      </c>
      <c r="S928" s="41">
        <f t="shared" si="108"/>
        <v>2474.69</v>
      </c>
      <c r="T928" s="26">
        <f t="shared" si="109"/>
        <v>0</v>
      </c>
      <c r="U928" s="45">
        <v>0</v>
      </c>
      <c r="V928" s="24">
        <v>0</v>
      </c>
      <c r="W928" s="27">
        <f t="shared" si="106"/>
        <v>0</v>
      </c>
      <c r="X928" s="24">
        <v>0</v>
      </c>
      <c r="Y928" s="17">
        <v>7.0000000000000007E-2</v>
      </c>
      <c r="Z928" s="152">
        <f t="shared" si="107"/>
        <v>0</v>
      </c>
      <c r="AA928" s="45">
        <v>0</v>
      </c>
      <c r="AB928" s="24">
        <f t="shared" si="105"/>
        <v>0</v>
      </c>
      <c r="AC928" s="15"/>
    </row>
    <row r="929" spans="1:29" x14ac:dyDescent="0.3">
      <c r="A929" s="14" t="s">
        <v>271</v>
      </c>
      <c r="B929" s="42" t="s">
        <v>206</v>
      </c>
      <c r="C929" s="42" t="s">
        <v>1653</v>
      </c>
      <c r="D929" s="42" t="s">
        <v>3404</v>
      </c>
      <c r="E929" s="60" t="s">
        <v>4910</v>
      </c>
      <c r="F929" s="60" t="s">
        <v>4910</v>
      </c>
      <c r="G929" s="48">
        <v>237</v>
      </c>
      <c r="H929" s="42" t="s">
        <v>4752</v>
      </c>
      <c r="I929" s="42" t="s">
        <v>4911</v>
      </c>
      <c r="J929" s="42"/>
      <c r="K929" s="42" t="s">
        <v>9</v>
      </c>
      <c r="L929" s="42" t="s">
        <v>212</v>
      </c>
      <c r="M929" s="45">
        <v>7.1999999999999995E-2</v>
      </c>
      <c r="N929" s="17"/>
      <c r="O929" s="15"/>
      <c r="P929" s="23">
        <v>5350.3468000004304</v>
      </c>
      <c r="Q929" s="24">
        <v>0</v>
      </c>
      <c r="R929" s="24">
        <v>0</v>
      </c>
      <c r="S929" s="41">
        <f t="shared" si="108"/>
        <v>5350.3468000004304</v>
      </c>
      <c r="T929" s="26">
        <f t="shared" si="109"/>
        <v>0</v>
      </c>
      <c r="U929" s="45">
        <v>0</v>
      </c>
      <c r="V929" s="24">
        <v>0</v>
      </c>
      <c r="W929" s="27">
        <f t="shared" si="106"/>
        <v>0</v>
      </c>
      <c r="X929" s="24">
        <v>0</v>
      </c>
      <c r="Y929" s="17">
        <v>7.0000000000000007E-2</v>
      </c>
      <c r="Z929" s="152">
        <f t="shared" si="107"/>
        <v>0</v>
      </c>
      <c r="AA929" s="45">
        <v>0.36</v>
      </c>
      <c r="AB929" s="24">
        <f t="shared" si="105"/>
        <v>0</v>
      </c>
      <c r="AC929" s="15"/>
    </row>
    <row r="930" spans="1:29" x14ac:dyDescent="0.3">
      <c r="A930" s="14" t="s">
        <v>271</v>
      </c>
      <c r="B930" s="42" t="s">
        <v>206</v>
      </c>
      <c r="C930" s="42" t="s">
        <v>3139</v>
      </c>
      <c r="D930" s="42" t="s">
        <v>4855</v>
      </c>
      <c r="E930" s="60" t="s">
        <v>4912</v>
      </c>
      <c r="F930" s="60" t="s">
        <v>4912</v>
      </c>
      <c r="G930" s="48">
        <v>237</v>
      </c>
      <c r="H930" s="42" t="s">
        <v>4752</v>
      </c>
      <c r="I930" s="42" t="s">
        <v>4833</v>
      </c>
      <c r="J930" s="42"/>
      <c r="K930" s="42" t="s">
        <v>9</v>
      </c>
      <c r="L930" s="42" t="s">
        <v>212</v>
      </c>
      <c r="M930" s="45">
        <v>0.04</v>
      </c>
      <c r="N930" s="17"/>
      <c r="O930" s="15"/>
      <c r="P930" s="23">
        <v>3268.24</v>
      </c>
      <c r="Q930" s="24">
        <v>0</v>
      </c>
      <c r="R930" s="24">
        <v>0</v>
      </c>
      <c r="S930" s="41">
        <f t="shared" si="108"/>
        <v>3268.24</v>
      </c>
      <c r="T930" s="26">
        <f t="shared" si="109"/>
        <v>0</v>
      </c>
      <c r="U930" s="45">
        <v>0</v>
      </c>
      <c r="V930" s="24">
        <v>0</v>
      </c>
      <c r="W930" s="27">
        <f t="shared" si="106"/>
        <v>0</v>
      </c>
      <c r="X930" s="24">
        <v>0</v>
      </c>
      <c r="Y930" s="17">
        <v>7.0000000000000007E-2</v>
      </c>
      <c r="Z930" s="152">
        <f t="shared" si="107"/>
        <v>0</v>
      </c>
      <c r="AA930" s="45">
        <v>0.46</v>
      </c>
      <c r="AB930" s="24">
        <f t="shared" si="105"/>
        <v>0</v>
      </c>
      <c r="AC930" s="15"/>
    </row>
    <row r="931" spans="1:29" x14ac:dyDescent="0.3">
      <c r="A931" s="14" t="s">
        <v>271</v>
      </c>
      <c r="B931" s="42" t="s">
        <v>206</v>
      </c>
      <c r="C931" s="42" t="s">
        <v>3139</v>
      </c>
      <c r="D931" s="42" t="s">
        <v>4793</v>
      </c>
      <c r="E931" s="60" t="s">
        <v>4913</v>
      </c>
      <c r="F931" s="60" t="s">
        <v>4913</v>
      </c>
      <c r="G931" s="48">
        <v>237</v>
      </c>
      <c r="H931" s="42" t="s">
        <v>4752</v>
      </c>
      <c r="I931" s="42" t="s">
        <v>4833</v>
      </c>
      <c r="J931" s="42"/>
      <c r="K931" s="42" t="s">
        <v>9</v>
      </c>
      <c r="L931" s="42" t="s">
        <v>212</v>
      </c>
      <c r="M931" s="45">
        <v>-0.01</v>
      </c>
      <c r="N931" s="17"/>
      <c r="O931" s="15"/>
      <c r="P931" s="23">
        <v>-15503.842199999999</v>
      </c>
      <c r="Q931" s="24">
        <v>0</v>
      </c>
      <c r="R931" s="24">
        <v>0</v>
      </c>
      <c r="S931" s="41">
        <f t="shared" si="108"/>
        <v>-15503.842199999999</v>
      </c>
      <c r="T931" s="26">
        <f t="shared" si="109"/>
        <v>0</v>
      </c>
      <c r="U931" s="45">
        <v>0</v>
      </c>
      <c r="V931" s="24">
        <v>0</v>
      </c>
      <c r="W931" s="27">
        <f t="shared" si="106"/>
        <v>0</v>
      </c>
      <c r="X931" s="24">
        <v>0</v>
      </c>
      <c r="Y931" s="17">
        <v>7.0000000000000007E-2</v>
      </c>
      <c r="Z931" s="152">
        <f t="shared" si="107"/>
        <v>0</v>
      </c>
      <c r="AA931" s="45">
        <v>0.46</v>
      </c>
      <c r="AB931" s="24">
        <f t="shared" si="105"/>
        <v>0</v>
      </c>
      <c r="AC931" s="15"/>
    </row>
    <row r="932" spans="1:29" x14ac:dyDescent="0.3">
      <c r="A932" s="14" t="s">
        <v>271</v>
      </c>
      <c r="B932" s="42" t="s">
        <v>206</v>
      </c>
      <c r="C932" s="42" t="s">
        <v>3139</v>
      </c>
      <c r="D932" s="42" t="s">
        <v>4793</v>
      </c>
      <c r="E932" s="60" t="s">
        <v>4913</v>
      </c>
      <c r="F932" s="60" t="s">
        <v>4913</v>
      </c>
      <c r="G932" s="48">
        <v>237</v>
      </c>
      <c r="H932" s="42" t="s">
        <v>4752</v>
      </c>
      <c r="I932" s="42" t="s">
        <v>4833</v>
      </c>
      <c r="J932" s="42"/>
      <c r="K932" s="42" t="s">
        <v>9</v>
      </c>
      <c r="L932" s="42" t="s">
        <v>212</v>
      </c>
      <c r="M932" s="45">
        <v>0.05</v>
      </c>
      <c r="N932" s="17"/>
      <c r="O932" s="15"/>
      <c r="P932" s="23">
        <v>13587.132</v>
      </c>
      <c r="Q932" s="24">
        <v>0</v>
      </c>
      <c r="R932" s="24">
        <v>0</v>
      </c>
      <c r="S932" s="41">
        <f t="shared" si="108"/>
        <v>13587.132</v>
      </c>
      <c r="T932" s="26">
        <f t="shared" si="109"/>
        <v>0</v>
      </c>
      <c r="U932" s="45">
        <v>0</v>
      </c>
      <c r="V932" s="24">
        <v>0</v>
      </c>
      <c r="W932" s="27">
        <f t="shared" si="106"/>
        <v>0</v>
      </c>
      <c r="X932" s="24">
        <v>0</v>
      </c>
      <c r="Y932" s="17">
        <v>7.0000000000000007E-2</v>
      </c>
      <c r="Z932" s="152">
        <f t="shared" si="107"/>
        <v>0</v>
      </c>
      <c r="AA932" s="45">
        <v>0.4</v>
      </c>
      <c r="AB932" s="24">
        <f t="shared" si="105"/>
        <v>0</v>
      </c>
      <c r="AC932" s="15"/>
    </row>
    <row r="933" spans="1:29" x14ac:dyDescent="0.3">
      <c r="A933" s="14" t="s">
        <v>271</v>
      </c>
      <c r="B933" s="42" t="s">
        <v>206</v>
      </c>
      <c r="C933" s="42" t="s">
        <v>3139</v>
      </c>
      <c r="D933" s="42" t="s">
        <v>4793</v>
      </c>
      <c r="E933" s="60" t="s">
        <v>4913</v>
      </c>
      <c r="F933" s="60" t="s">
        <v>4913</v>
      </c>
      <c r="G933" s="48">
        <v>237</v>
      </c>
      <c r="H933" s="42" t="s">
        <v>4752</v>
      </c>
      <c r="I933" s="42" t="s">
        <v>4833</v>
      </c>
      <c r="J933" s="42"/>
      <c r="K933" s="42" t="s">
        <v>9</v>
      </c>
      <c r="L933" s="42" t="s">
        <v>337</v>
      </c>
      <c r="M933" s="45">
        <v>0</v>
      </c>
      <c r="N933" s="17"/>
      <c r="O933" s="15"/>
      <c r="P933" s="23">
        <v>0.13395915713044801</v>
      </c>
      <c r="Q933" s="24">
        <v>0</v>
      </c>
      <c r="R933" s="24">
        <v>0</v>
      </c>
      <c r="S933" s="41">
        <f t="shared" si="108"/>
        <v>0.13395915713044801</v>
      </c>
      <c r="T933" s="26">
        <f t="shared" si="109"/>
        <v>0</v>
      </c>
      <c r="U933" s="45">
        <v>0</v>
      </c>
      <c r="V933" s="24">
        <v>0</v>
      </c>
      <c r="W933" s="27">
        <f t="shared" si="106"/>
        <v>0</v>
      </c>
      <c r="X933" s="24">
        <v>0</v>
      </c>
      <c r="Y933" s="17">
        <v>7.0000000000000007E-2</v>
      </c>
      <c r="Z933" s="152">
        <f t="shared" si="107"/>
        <v>0</v>
      </c>
      <c r="AA933" s="45">
        <v>0.4</v>
      </c>
      <c r="AB933" s="24">
        <f t="shared" si="105"/>
        <v>0</v>
      </c>
      <c r="AC933" s="15"/>
    </row>
    <row r="934" spans="1:29" x14ac:dyDescent="0.3">
      <c r="A934" s="14" t="s">
        <v>271</v>
      </c>
      <c r="B934" s="42" t="s">
        <v>206</v>
      </c>
      <c r="C934" s="42" t="s">
        <v>228</v>
      </c>
      <c r="D934" s="42" t="s">
        <v>330</v>
      </c>
      <c r="E934" s="60" t="s">
        <v>4914</v>
      </c>
      <c r="F934" s="60" t="s">
        <v>4914</v>
      </c>
      <c r="G934" s="48">
        <v>237</v>
      </c>
      <c r="H934" s="42" t="s">
        <v>4752</v>
      </c>
      <c r="I934" s="42" t="s">
        <v>4914</v>
      </c>
      <c r="J934" s="42"/>
      <c r="K934" s="42" t="s">
        <v>211</v>
      </c>
      <c r="L934" s="42" t="s">
        <v>337</v>
      </c>
      <c r="M934" s="45">
        <v>0</v>
      </c>
      <c r="N934" s="17"/>
      <c r="O934" s="15"/>
      <c r="P934" s="23">
        <v>62133.37</v>
      </c>
      <c r="Q934" s="24">
        <v>0</v>
      </c>
      <c r="R934" s="24">
        <v>0</v>
      </c>
      <c r="S934" s="41">
        <f t="shared" si="108"/>
        <v>62133.37</v>
      </c>
      <c r="T934" s="26">
        <f t="shared" si="109"/>
        <v>0</v>
      </c>
      <c r="U934" s="45">
        <v>0</v>
      </c>
      <c r="V934" s="24">
        <v>0</v>
      </c>
      <c r="W934" s="27">
        <f t="shared" si="106"/>
        <v>0</v>
      </c>
      <c r="X934" s="24">
        <v>0</v>
      </c>
      <c r="Y934" s="17">
        <v>7.0000000000000007E-2</v>
      </c>
      <c r="Z934" s="152">
        <f t="shared" si="107"/>
        <v>0</v>
      </c>
      <c r="AA934" s="45">
        <v>0</v>
      </c>
      <c r="AB934" s="24">
        <f t="shared" si="105"/>
        <v>0</v>
      </c>
      <c r="AC934" s="15"/>
    </row>
    <row r="935" spans="1:29" x14ac:dyDescent="0.3">
      <c r="A935" s="14" t="s">
        <v>271</v>
      </c>
      <c r="B935" s="42" t="s">
        <v>206</v>
      </c>
      <c r="C935" s="42" t="s">
        <v>228</v>
      </c>
      <c r="D935" s="42" t="s">
        <v>330</v>
      </c>
      <c r="E935" s="60" t="s">
        <v>4914</v>
      </c>
      <c r="F935" s="60" t="s">
        <v>4914</v>
      </c>
      <c r="G935" s="48">
        <v>237</v>
      </c>
      <c r="H935" s="42" t="s">
        <v>4752</v>
      </c>
      <c r="I935" s="42" t="s">
        <v>4914</v>
      </c>
      <c r="J935" s="42"/>
      <c r="K935" s="42" t="s">
        <v>9</v>
      </c>
      <c r="L935" s="42" t="s">
        <v>337</v>
      </c>
      <c r="M935" s="45">
        <v>0</v>
      </c>
      <c r="N935" s="17"/>
      <c r="O935" s="15"/>
      <c r="P935" s="23">
        <v>60000</v>
      </c>
      <c r="Q935" s="24">
        <v>0</v>
      </c>
      <c r="R935" s="24">
        <v>0</v>
      </c>
      <c r="S935" s="41">
        <f t="shared" si="108"/>
        <v>60000</v>
      </c>
      <c r="T935" s="26">
        <f t="shared" si="109"/>
        <v>0</v>
      </c>
      <c r="U935" s="45">
        <v>0</v>
      </c>
      <c r="V935" s="24">
        <v>0</v>
      </c>
      <c r="W935" s="27">
        <f t="shared" si="106"/>
        <v>0</v>
      </c>
      <c r="X935" s="24">
        <v>0</v>
      </c>
      <c r="Y935" s="17">
        <v>7.0000000000000007E-2</v>
      </c>
      <c r="Z935" s="152">
        <f t="shared" si="107"/>
        <v>0</v>
      </c>
      <c r="AA935" s="45">
        <v>0</v>
      </c>
      <c r="AB935" s="24">
        <f t="shared" si="105"/>
        <v>0</v>
      </c>
      <c r="AC935" s="15"/>
    </row>
    <row r="936" spans="1:29" x14ac:dyDescent="0.3">
      <c r="A936" s="14" t="s">
        <v>271</v>
      </c>
      <c r="B936" s="42" t="s">
        <v>206</v>
      </c>
      <c r="C936" s="42" t="s">
        <v>3098</v>
      </c>
      <c r="D936" s="42" t="s">
        <v>3105</v>
      </c>
      <c r="E936" s="60" t="s">
        <v>4915</v>
      </c>
      <c r="F936" s="60" t="s">
        <v>4915</v>
      </c>
      <c r="G936" s="48">
        <v>237</v>
      </c>
      <c r="H936" s="42" t="s">
        <v>4752</v>
      </c>
      <c r="I936" s="42" t="s">
        <v>4915</v>
      </c>
      <c r="J936" s="42"/>
      <c r="K936" s="42" t="s">
        <v>211</v>
      </c>
      <c r="L936" s="42" t="s">
        <v>337</v>
      </c>
      <c r="M936" s="45">
        <v>0</v>
      </c>
      <c r="N936" s="17"/>
      <c r="O936" s="15"/>
      <c r="P936" s="23">
        <v>65.160000000002597</v>
      </c>
      <c r="Q936" s="24">
        <v>0</v>
      </c>
      <c r="R936" s="24">
        <v>0</v>
      </c>
      <c r="S936" s="41">
        <f t="shared" si="108"/>
        <v>65.160000000002597</v>
      </c>
      <c r="T936" s="26">
        <f t="shared" si="109"/>
        <v>0</v>
      </c>
      <c r="U936" s="45">
        <v>0</v>
      </c>
      <c r="V936" s="24">
        <v>0</v>
      </c>
      <c r="W936" s="27">
        <f t="shared" si="106"/>
        <v>0</v>
      </c>
      <c r="X936" s="24">
        <v>0</v>
      </c>
      <c r="Y936" s="17">
        <v>7.0000000000000007E-2</v>
      </c>
      <c r="Z936" s="152">
        <f t="shared" si="107"/>
        <v>0</v>
      </c>
      <c r="AA936" s="45">
        <v>0</v>
      </c>
      <c r="AB936" s="24">
        <f t="shared" si="105"/>
        <v>0</v>
      </c>
      <c r="AC936" s="15"/>
    </row>
    <row r="937" spans="1:29" x14ac:dyDescent="0.3">
      <c r="A937" s="14" t="s">
        <v>271</v>
      </c>
      <c r="B937" s="42" t="s">
        <v>206</v>
      </c>
      <c r="C937" s="42" t="s">
        <v>3098</v>
      </c>
      <c r="D937" s="42" t="s">
        <v>3459</v>
      </c>
      <c r="E937" s="60" t="s">
        <v>4916</v>
      </c>
      <c r="F937" s="60" t="s">
        <v>4916</v>
      </c>
      <c r="G937" s="48">
        <v>237</v>
      </c>
      <c r="H937" s="42" t="s">
        <v>4752</v>
      </c>
      <c r="I937" s="42" t="s">
        <v>4916</v>
      </c>
      <c r="J937" s="42"/>
      <c r="K937" s="42" t="s">
        <v>211</v>
      </c>
      <c r="L937" s="42" t="s">
        <v>212</v>
      </c>
      <c r="M937" s="45">
        <v>0.01</v>
      </c>
      <c r="N937" s="17"/>
      <c r="O937" s="15"/>
      <c r="P937" s="23">
        <v>8035.93</v>
      </c>
      <c r="Q937" s="24">
        <v>0</v>
      </c>
      <c r="R937" s="24">
        <v>0</v>
      </c>
      <c r="S937" s="41">
        <f t="shared" si="108"/>
        <v>8035.93</v>
      </c>
      <c r="T937" s="26">
        <f t="shared" si="109"/>
        <v>0</v>
      </c>
      <c r="U937" s="45">
        <v>0</v>
      </c>
      <c r="V937" s="24">
        <v>0</v>
      </c>
      <c r="W937" s="27">
        <f t="shared" si="106"/>
        <v>0</v>
      </c>
      <c r="X937" s="24">
        <v>0</v>
      </c>
      <c r="Y937" s="17">
        <v>7.0000000000000007E-2</v>
      </c>
      <c r="Z937" s="152">
        <f t="shared" si="107"/>
        <v>0</v>
      </c>
      <c r="AA937" s="45">
        <v>0</v>
      </c>
      <c r="AB937" s="24">
        <f t="shared" si="105"/>
        <v>0</v>
      </c>
      <c r="AC937" s="15"/>
    </row>
    <row r="938" spans="1:29" x14ac:dyDescent="0.3">
      <c r="A938" s="14" t="s">
        <v>271</v>
      </c>
      <c r="B938" s="42" t="s">
        <v>206</v>
      </c>
      <c r="C938" s="42" t="s">
        <v>3139</v>
      </c>
      <c r="D938" s="42" t="s">
        <v>4793</v>
      </c>
      <c r="E938" s="60" t="s">
        <v>4917</v>
      </c>
      <c r="F938" s="60" t="s">
        <v>4917</v>
      </c>
      <c r="G938" s="48">
        <v>237</v>
      </c>
      <c r="H938" s="42" t="s">
        <v>4752</v>
      </c>
      <c r="I938" s="42" t="s">
        <v>4833</v>
      </c>
      <c r="J938" s="42"/>
      <c r="K938" s="42" t="s">
        <v>9</v>
      </c>
      <c r="L938" s="42" t="s">
        <v>212</v>
      </c>
      <c r="M938" s="45">
        <v>0.08</v>
      </c>
      <c r="N938" s="17"/>
      <c r="O938" s="15"/>
      <c r="P938" s="23">
        <v>373.35599999924301</v>
      </c>
      <c r="Q938" s="24">
        <v>0</v>
      </c>
      <c r="R938" s="24">
        <v>0</v>
      </c>
      <c r="S938" s="41">
        <f t="shared" si="108"/>
        <v>373.35599999924301</v>
      </c>
      <c r="T938" s="26">
        <f t="shared" si="109"/>
        <v>0</v>
      </c>
      <c r="U938" s="45">
        <v>0</v>
      </c>
      <c r="V938" s="24">
        <v>0</v>
      </c>
      <c r="W938" s="27">
        <f t="shared" si="106"/>
        <v>0</v>
      </c>
      <c r="X938" s="24">
        <v>0</v>
      </c>
      <c r="Y938" s="17">
        <v>7.0000000000000007E-2</v>
      </c>
      <c r="Z938" s="152">
        <f t="shared" si="107"/>
        <v>0</v>
      </c>
      <c r="AA938" s="45">
        <v>0.4</v>
      </c>
      <c r="AB938" s="24">
        <f t="shared" si="105"/>
        <v>0</v>
      </c>
      <c r="AC938" s="15"/>
    </row>
    <row r="939" spans="1:29" x14ac:dyDescent="0.3">
      <c r="A939" s="14" t="s">
        <v>271</v>
      </c>
      <c r="B939" s="42" t="s">
        <v>206</v>
      </c>
      <c r="C939" s="42" t="s">
        <v>3139</v>
      </c>
      <c r="D939" s="42" t="s">
        <v>4793</v>
      </c>
      <c r="E939" s="60" t="s">
        <v>4918</v>
      </c>
      <c r="F939" s="60" t="s">
        <v>4918</v>
      </c>
      <c r="G939" s="48">
        <v>237</v>
      </c>
      <c r="H939" s="42" t="s">
        <v>4752</v>
      </c>
      <c r="I939" s="42" t="s">
        <v>4833</v>
      </c>
      <c r="J939" s="42"/>
      <c r="K939" s="42" t="s">
        <v>9</v>
      </c>
      <c r="L939" s="42" t="s">
        <v>212</v>
      </c>
      <c r="M939" s="45">
        <v>7.0000000000000007E-2</v>
      </c>
      <c r="N939" s="17"/>
      <c r="O939" s="15"/>
      <c r="P939" s="23">
        <v>10175.324000000201</v>
      </c>
      <c r="Q939" s="24">
        <v>0</v>
      </c>
      <c r="R939" s="24">
        <v>0</v>
      </c>
      <c r="S939" s="41">
        <f t="shared" si="108"/>
        <v>10175.324000000201</v>
      </c>
      <c r="T939" s="26">
        <f t="shared" si="109"/>
        <v>0</v>
      </c>
      <c r="U939" s="45">
        <v>0</v>
      </c>
      <c r="V939" s="24">
        <v>0</v>
      </c>
      <c r="W939" s="27">
        <f t="shared" si="106"/>
        <v>0</v>
      </c>
      <c r="X939" s="24">
        <v>0</v>
      </c>
      <c r="Y939" s="17">
        <v>7.0000000000000007E-2</v>
      </c>
      <c r="Z939" s="152">
        <f t="shared" si="107"/>
        <v>0</v>
      </c>
      <c r="AA939" s="45">
        <v>0.4</v>
      </c>
      <c r="AB939" s="24">
        <f t="shared" si="105"/>
        <v>0</v>
      </c>
      <c r="AC939" s="15"/>
    </row>
    <row r="940" spans="1:29" x14ac:dyDescent="0.3">
      <c r="A940" s="14" t="s">
        <v>271</v>
      </c>
      <c r="B940" s="42" t="s">
        <v>206</v>
      </c>
      <c r="C940" s="42" t="s">
        <v>3139</v>
      </c>
      <c r="D940" s="42" t="s">
        <v>4793</v>
      </c>
      <c r="E940" s="60" t="s">
        <v>4861</v>
      </c>
      <c r="F940" s="60" t="s">
        <v>4861</v>
      </c>
      <c r="G940" s="48">
        <v>237</v>
      </c>
      <c r="H940" s="42" t="s">
        <v>4752</v>
      </c>
      <c r="I940" s="42" t="s">
        <v>4833</v>
      </c>
      <c r="J940" s="42"/>
      <c r="K940" s="42" t="s">
        <v>211</v>
      </c>
      <c r="L940" s="42" t="s">
        <v>212</v>
      </c>
      <c r="M940" s="45">
        <v>5.04E-2</v>
      </c>
      <c r="N940" s="17"/>
      <c r="O940" s="15"/>
      <c r="P940" s="23">
        <v>37.065800000005801</v>
      </c>
      <c r="Q940" s="24">
        <v>0</v>
      </c>
      <c r="R940" s="24">
        <v>0</v>
      </c>
      <c r="S940" s="41">
        <f t="shared" si="108"/>
        <v>37.065800000005801</v>
      </c>
      <c r="T940" s="26">
        <f t="shared" si="109"/>
        <v>0</v>
      </c>
      <c r="U940" s="45">
        <v>0</v>
      </c>
      <c r="V940" s="24">
        <v>0</v>
      </c>
      <c r="W940" s="27">
        <f t="shared" si="106"/>
        <v>0</v>
      </c>
      <c r="X940" s="24">
        <v>0</v>
      </c>
      <c r="Y940" s="17">
        <v>7.0000000000000007E-2</v>
      </c>
      <c r="Z940" s="152">
        <f t="shared" si="107"/>
        <v>0</v>
      </c>
      <c r="AA940" s="45">
        <v>0.37</v>
      </c>
      <c r="AB940" s="24">
        <f t="shared" si="105"/>
        <v>0</v>
      </c>
      <c r="AC940" s="15"/>
    </row>
    <row r="941" spans="1:29" x14ac:dyDescent="0.3">
      <c r="A941" s="14" t="s">
        <v>271</v>
      </c>
      <c r="B941" s="42" t="s">
        <v>206</v>
      </c>
      <c r="C941" s="42" t="s">
        <v>3139</v>
      </c>
      <c r="D941" s="42" t="s">
        <v>4793</v>
      </c>
      <c r="E941" s="60" t="s">
        <v>4861</v>
      </c>
      <c r="F941" s="60" t="s">
        <v>4861</v>
      </c>
      <c r="G941" s="48">
        <v>237</v>
      </c>
      <c r="H941" s="42" t="s">
        <v>4752</v>
      </c>
      <c r="I941" s="42" t="s">
        <v>4833</v>
      </c>
      <c r="J941" s="42"/>
      <c r="K941" s="42" t="s">
        <v>9</v>
      </c>
      <c r="L941" s="42" t="s">
        <v>212</v>
      </c>
      <c r="M941" s="45">
        <v>5.2200000000000003E-2</v>
      </c>
      <c r="N941" s="17"/>
      <c r="O941" s="15"/>
      <c r="P941" s="23">
        <v>496.58799999873798</v>
      </c>
      <c r="Q941" s="24">
        <v>0</v>
      </c>
      <c r="R941" s="24">
        <v>0</v>
      </c>
      <c r="S941" s="41">
        <f t="shared" si="108"/>
        <v>496.58799999873798</v>
      </c>
      <c r="T941" s="26">
        <f t="shared" si="109"/>
        <v>0</v>
      </c>
      <c r="U941" s="45">
        <v>0</v>
      </c>
      <c r="V941" s="24">
        <v>0</v>
      </c>
      <c r="W941" s="27">
        <f t="shared" si="106"/>
        <v>0</v>
      </c>
      <c r="X941" s="24">
        <v>0</v>
      </c>
      <c r="Y941" s="17">
        <v>7.0000000000000007E-2</v>
      </c>
      <c r="Z941" s="152">
        <f t="shared" si="107"/>
        <v>0</v>
      </c>
      <c r="AA941" s="45">
        <v>0.4</v>
      </c>
      <c r="AB941" s="24">
        <f t="shared" si="105"/>
        <v>0</v>
      </c>
      <c r="AC941" s="15"/>
    </row>
    <row r="942" spans="1:29" x14ac:dyDescent="0.3">
      <c r="A942" s="14" t="s">
        <v>271</v>
      </c>
      <c r="B942" s="42" t="s">
        <v>206</v>
      </c>
      <c r="C942" s="42" t="s">
        <v>3139</v>
      </c>
      <c r="D942" s="42" t="s">
        <v>4855</v>
      </c>
      <c r="E942" s="60" t="s">
        <v>4883</v>
      </c>
      <c r="F942" s="60" t="s">
        <v>4919</v>
      </c>
      <c r="G942" s="48">
        <v>237</v>
      </c>
      <c r="H942" s="42" t="s">
        <v>4752</v>
      </c>
      <c r="I942" s="42" t="s">
        <v>4883</v>
      </c>
      <c r="J942" s="42"/>
      <c r="K942" s="42" t="s">
        <v>9</v>
      </c>
      <c r="L942" s="42" t="s">
        <v>212</v>
      </c>
      <c r="M942" s="45">
        <v>0.12</v>
      </c>
      <c r="N942" s="17"/>
      <c r="O942" s="15"/>
      <c r="P942" s="23">
        <v>179793.861382198</v>
      </c>
      <c r="Q942" s="24">
        <v>0</v>
      </c>
      <c r="R942" s="24">
        <v>0</v>
      </c>
      <c r="S942" s="41">
        <f t="shared" si="108"/>
        <v>179793.861382198</v>
      </c>
      <c r="T942" s="26">
        <f t="shared" si="109"/>
        <v>0</v>
      </c>
      <c r="U942" s="45">
        <v>0</v>
      </c>
      <c r="V942" s="24">
        <v>0</v>
      </c>
      <c r="W942" s="27">
        <f t="shared" si="106"/>
        <v>0</v>
      </c>
      <c r="X942" s="24">
        <v>0</v>
      </c>
      <c r="Y942" s="17">
        <v>7.0000000000000007E-2</v>
      </c>
      <c r="Z942" s="152">
        <f t="shared" si="107"/>
        <v>0</v>
      </c>
      <c r="AA942" s="45">
        <v>0.41</v>
      </c>
      <c r="AB942" s="24">
        <f t="shared" si="105"/>
        <v>0</v>
      </c>
      <c r="AC942" s="15"/>
    </row>
    <row r="943" spans="1:29" x14ac:dyDescent="0.3">
      <c r="A943" s="14" t="s">
        <v>271</v>
      </c>
      <c r="B943" s="42" t="s">
        <v>206</v>
      </c>
      <c r="C943" s="42" t="s">
        <v>3139</v>
      </c>
      <c r="D943" s="42" t="s">
        <v>4855</v>
      </c>
      <c r="E943" s="60" t="s">
        <v>4883</v>
      </c>
      <c r="F943" s="60" t="s">
        <v>4919</v>
      </c>
      <c r="G943" s="48">
        <v>237</v>
      </c>
      <c r="H943" s="42" t="s">
        <v>4752</v>
      </c>
      <c r="I943" s="42" t="s">
        <v>4883</v>
      </c>
      <c r="J943" s="42"/>
      <c r="K943" s="42" t="s">
        <v>9</v>
      </c>
      <c r="L943" s="42" t="s">
        <v>212</v>
      </c>
      <c r="M943" s="45">
        <v>0.12</v>
      </c>
      <c r="N943" s="17"/>
      <c r="O943" s="15"/>
      <c r="P943" s="23">
        <v>-244103.99919999999</v>
      </c>
      <c r="Q943" s="24">
        <v>0</v>
      </c>
      <c r="R943" s="24">
        <v>0</v>
      </c>
      <c r="S943" s="41">
        <f t="shared" si="108"/>
        <v>-244103.99919999999</v>
      </c>
      <c r="T943" s="26">
        <f t="shared" si="109"/>
        <v>0</v>
      </c>
      <c r="U943" s="45">
        <v>0</v>
      </c>
      <c r="V943" s="24">
        <v>0</v>
      </c>
      <c r="W943" s="27">
        <f t="shared" si="106"/>
        <v>0</v>
      </c>
      <c r="X943" s="24">
        <v>0</v>
      </c>
      <c r="Y943" s="17">
        <v>7.0000000000000007E-2</v>
      </c>
      <c r="Z943" s="152">
        <f t="shared" si="107"/>
        <v>0</v>
      </c>
      <c r="AA943" s="45">
        <v>0.46</v>
      </c>
      <c r="AB943" s="24">
        <f t="shared" ref="AB943:AB956" si="110">R943/(1+AA943)</f>
        <v>0</v>
      </c>
      <c r="AC943" s="15"/>
    </row>
    <row r="944" spans="1:29" x14ac:dyDescent="0.3">
      <c r="A944" s="14" t="s">
        <v>271</v>
      </c>
      <c r="B944" s="42" t="s">
        <v>206</v>
      </c>
      <c r="C944" s="42" t="s">
        <v>3139</v>
      </c>
      <c r="D944" s="42" t="s">
        <v>4793</v>
      </c>
      <c r="E944" s="60" t="s">
        <v>4920</v>
      </c>
      <c r="F944" s="60" t="s">
        <v>4920</v>
      </c>
      <c r="G944" s="48">
        <v>237</v>
      </c>
      <c r="H944" s="42" t="s">
        <v>4752</v>
      </c>
      <c r="I944" s="42" t="s">
        <v>4921</v>
      </c>
      <c r="J944" s="42"/>
      <c r="K944" s="42" t="s">
        <v>211</v>
      </c>
      <c r="L944" s="42" t="s">
        <v>212</v>
      </c>
      <c r="M944" s="45">
        <v>0.03</v>
      </c>
      <c r="N944" s="17"/>
      <c r="O944" s="15"/>
      <c r="P944" s="23">
        <v>1106.18</v>
      </c>
      <c r="Q944" s="24">
        <v>0</v>
      </c>
      <c r="R944" s="24">
        <v>0</v>
      </c>
      <c r="S944" s="41">
        <f t="shared" si="108"/>
        <v>1106.18</v>
      </c>
      <c r="T944" s="26">
        <f t="shared" si="109"/>
        <v>0</v>
      </c>
      <c r="U944" s="45">
        <v>0</v>
      </c>
      <c r="V944" s="24">
        <v>0</v>
      </c>
      <c r="W944" s="27">
        <f t="shared" si="106"/>
        <v>0</v>
      </c>
      <c r="X944" s="24">
        <v>0</v>
      </c>
      <c r="Y944" s="17">
        <v>7.0000000000000007E-2</v>
      </c>
      <c r="Z944" s="152">
        <f t="shared" si="107"/>
        <v>0</v>
      </c>
      <c r="AA944" s="45">
        <v>0</v>
      </c>
      <c r="AB944" s="24">
        <f t="shared" si="110"/>
        <v>0</v>
      </c>
      <c r="AC944" s="15"/>
    </row>
    <row r="945" spans="1:29" x14ac:dyDescent="0.3">
      <c r="A945" s="14" t="s">
        <v>271</v>
      </c>
      <c r="B945" s="42" t="s">
        <v>206</v>
      </c>
      <c r="C945" s="42" t="s">
        <v>207</v>
      </c>
      <c r="D945" s="42" t="s">
        <v>208</v>
      </c>
      <c r="E945" s="60" t="s">
        <v>4922</v>
      </c>
      <c r="F945" s="60" t="s">
        <v>4922</v>
      </c>
      <c r="G945" s="48">
        <v>237</v>
      </c>
      <c r="H945" s="42" t="s">
        <v>4752</v>
      </c>
      <c r="I945" s="42" t="s">
        <v>4923</v>
      </c>
      <c r="J945" s="42"/>
      <c r="K945" s="42" t="s">
        <v>211</v>
      </c>
      <c r="L945" s="42" t="s">
        <v>212</v>
      </c>
      <c r="M945" s="45">
        <v>0.02</v>
      </c>
      <c r="N945" s="17"/>
      <c r="O945" s="15"/>
      <c r="P945" s="23">
        <v>5.6086000001450902</v>
      </c>
      <c r="Q945" s="24">
        <v>0</v>
      </c>
      <c r="R945" s="24">
        <v>0</v>
      </c>
      <c r="S945" s="41">
        <f t="shared" si="108"/>
        <v>5.6086000001450902</v>
      </c>
      <c r="T945" s="26">
        <f t="shared" si="109"/>
        <v>0</v>
      </c>
      <c r="U945" s="45">
        <v>0</v>
      </c>
      <c r="V945" s="24">
        <v>0</v>
      </c>
      <c r="W945" s="27">
        <f t="shared" si="106"/>
        <v>0</v>
      </c>
      <c r="X945" s="24">
        <v>0</v>
      </c>
      <c r="Y945" s="17">
        <v>7.0000000000000007E-2</v>
      </c>
      <c r="Z945" s="152">
        <f t="shared" si="107"/>
        <v>0</v>
      </c>
      <c r="AA945" s="45">
        <v>0.02</v>
      </c>
      <c r="AB945" s="24">
        <f t="shared" si="110"/>
        <v>0</v>
      </c>
      <c r="AC945" s="15"/>
    </row>
    <row r="946" spans="1:29" x14ac:dyDescent="0.3">
      <c r="A946" s="14" t="s">
        <v>271</v>
      </c>
      <c r="B946" s="42" t="s">
        <v>206</v>
      </c>
      <c r="C946" s="42" t="s">
        <v>207</v>
      </c>
      <c r="D946" s="42" t="s">
        <v>250</v>
      </c>
      <c r="E946" s="60" t="s">
        <v>4924</v>
      </c>
      <c r="F946" s="60" t="s">
        <v>4925</v>
      </c>
      <c r="G946" s="48">
        <v>237</v>
      </c>
      <c r="H946" s="42" t="s">
        <v>4752</v>
      </c>
      <c r="I946" s="42" t="s">
        <v>4924</v>
      </c>
      <c r="J946" s="42"/>
      <c r="K946" s="42" t="s">
        <v>211</v>
      </c>
      <c r="L946" s="42" t="s">
        <v>212</v>
      </c>
      <c r="M946" s="45">
        <v>0.02</v>
      </c>
      <c r="N946" s="17"/>
      <c r="O946" s="15"/>
      <c r="P946" s="23">
        <v>6197.05</v>
      </c>
      <c r="Q946" s="24">
        <v>0</v>
      </c>
      <c r="R946" s="24">
        <v>0</v>
      </c>
      <c r="S946" s="41">
        <f t="shared" si="108"/>
        <v>6197.05</v>
      </c>
      <c r="T946" s="26">
        <f t="shared" si="109"/>
        <v>0</v>
      </c>
      <c r="U946" s="45">
        <v>0</v>
      </c>
      <c r="V946" s="24">
        <v>0</v>
      </c>
      <c r="W946" s="27">
        <f t="shared" si="106"/>
        <v>0</v>
      </c>
      <c r="X946" s="24">
        <v>0</v>
      </c>
      <c r="Y946" s="17">
        <v>7.0000000000000007E-2</v>
      </c>
      <c r="Z946" s="152">
        <f t="shared" si="107"/>
        <v>0</v>
      </c>
      <c r="AA946" s="45">
        <v>0</v>
      </c>
      <c r="AB946" s="24">
        <f t="shared" si="110"/>
        <v>0</v>
      </c>
      <c r="AC946" s="15"/>
    </row>
    <row r="947" spans="1:29" x14ac:dyDescent="0.3">
      <c r="A947" s="14" t="s">
        <v>271</v>
      </c>
      <c r="B947" s="42" t="s">
        <v>206</v>
      </c>
      <c r="C947" s="42" t="s">
        <v>3129</v>
      </c>
      <c r="D947" s="42" t="s">
        <v>3130</v>
      </c>
      <c r="E947" s="60" t="s">
        <v>4926</v>
      </c>
      <c r="F947" s="60" t="s">
        <v>4927</v>
      </c>
      <c r="G947" s="48">
        <v>237</v>
      </c>
      <c r="H947" s="42" t="s">
        <v>4752</v>
      </c>
      <c r="I947" s="42" t="s">
        <v>4928</v>
      </c>
      <c r="J947" s="42"/>
      <c r="K947" s="42" t="s">
        <v>9</v>
      </c>
      <c r="L947" s="42" t="s">
        <v>217</v>
      </c>
      <c r="M947" s="45">
        <v>0.92</v>
      </c>
      <c r="N947" s="17"/>
      <c r="O947" s="15"/>
      <c r="P947" s="23">
        <v>160473.87</v>
      </c>
      <c r="Q947" s="24">
        <v>0</v>
      </c>
      <c r="R947" s="24">
        <v>0</v>
      </c>
      <c r="S947" s="41">
        <f t="shared" si="108"/>
        <v>160473.87</v>
      </c>
      <c r="T947" s="26">
        <f t="shared" si="109"/>
        <v>0</v>
      </c>
      <c r="U947" s="45">
        <v>0</v>
      </c>
      <c r="V947" s="24">
        <v>0</v>
      </c>
      <c r="W947" s="27">
        <f t="shared" si="106"/>
        <v>0</v>
      </c>
      <c r="X947" s="24">
        <v>0</v>
      </c>
      <c r="Y947" s="17">
        <v>7.0000000000000007E-2</v>
      </c>
      <c r="Z947" s="152">
        <f t="shared" si="107"/>
        <v>0</v>
      </c>
      <c r="AA947" s="45">
        <v>0</v>
      </c>
      <c r="AB947" s="24">
        <f t="shared" si="110"/>
        <v>0</v>
      </c>
      <c r="AC947" s="15"/>
    </row>
    <row r="948" spans="1:29" x14ac:dyDescent="0.3">
      <c r="A948" s="14" t="s">
        <v>271</v>
      </c>
      <c r="B948" s="42" t="s">
        <v>206</v>
      </c>
      <c r="C948" s="42" t="s">
        <v>228</v>
      </c>
      <c r="D948" s="42" t="s">
        <v>246</v>
      </c>
      <c r="E948" s="60" t="s">
        <v>4929</v>
      </c>
      <c r="F948" s="60" t="s">
        <v>4929</v>
      </c>
      <c r="G948" s="48">
        <v>237</v>
      </c>
      <c r="H948" s="42" t="s">
        <v>4752</v>
      </c>
      <c r="I948" s="42" t="s">
        <v>4929</v>
      </c>
      <c r="J948" s="42"/>
      <c r="K948" s="42" t="s">
        <v>234</v>
      </c>
      <c r="L948" s="42" t="s">
        <v>212</v>
      </c>
      <c r="M948" s="45">
        <v>0.03</v>
      </c>
      <c r="N948" s="17"/>
      <c r="O948" s="15"/>
      <c r="P948" s="23">
        <v>63.648999999916001</v>
      </c>
      <c r="Q948" s="24">
        <v>0</v>
      </c>
      <c r="R948" s="24">
        <v>0</v>
      </c>
      <c r="S948" s="41">
        <f t="shared" si="108"/>
        <v>63.648999999916001</v>
      </c>
      <c r="T948" s="26">
        <f t="shared" si="109"/>
        <v>0</v>
      </c>
      <c r="U948" s="45">
        <v>0</v>
      </c>
      <c r="V948" s="24">
        <v>0</v>
      </c>
      <c r="W948" s="27">
        <f t="shared" si="106"/>
        <v>0</v>
      </c>
      <c r="X948" s="24">
        <v>0</v>
      </c>
      <c r="Y948" s="17">
        <v>7.0000000000000007E-2</v>
      </c>
      <c r="Z948" s="152">
        <f t="shared" si="107"/>
        <v>0</v>
      </c>
      <c r="AA948" s="45">
        <v>0</v>
      </c>
      <c r="AB948" s="24">
        <f t="shared" si="110"/>
        <v>0</v>
      </c>
      <c r="AC948" s="15"/>
    </row>
    <row r="949" spans="1:29" x14ac:dyDescent="0.3">
      <c r="A949" s="14" t="s">
        <v>271</v>
      </c>
      <c r="B949" s="42" t="s">
        <v>206</v>
      </c>
      <c r="C949" s="42" t="s">
        <v>3129</v>
      </c>
      <c r="D949" s="42" t="s">
        <v>3130</v>
      </c>
      <c r="E949" s="60" t="s">
        <v>4930</v>
      </c>
      <c r="F949" s="60" t="s">
        <v>4930</v>
      </c>
      <c r="G949" s="48">
        <v>237</v>
      </c>
      <c r="H949" s="42" t="s">
        <v>4752</v>
      </c>
      <c r="I949" s="42" t="s">
        <v>4931</v>
      </c>
      <c r="J949" s="42"/>
      <c r="K949" s="42" t="s">
        <v>211</v>
      </c>
      <c r="L949" s="42" t="s">
        <v>337</v>
      </c>
      <c r="M949" s="45">
        <v>0</v>
      </c>
      <c r="N949" s="17"/>
      <c r="O949" s="15"/>
      <c r="P949" s="23">
        <v>11.6399999999994</v>
      </c>
      <c r="Q949" s="24">
        <v>0</v>
      </c>
      <c r="R949" s="24">
        <v>0</v>
      </c>
      <c r="S949" s="41">
        <f t="shared" si="108"/>
        <v>11.6399999999994</v>
      </c>
      <c r="T949" s="26">
        <f t="shared" si="109"/>
        <v>0</v>
      </c>
      <c r="U949" s="45">
        <v>0</v>
      </c>
      <c r="V949" s="24">
        <v>0</v>
      </c>
      <c r="W949" s="27">
        <f t="shared" si="106"/>
        <v>0</v>
      </c>
      <c r="X949" s="24">
        <v>0</v>
      </c>
      <c r="Y949" s="17">
        <v>7.0000000000000007E-2</v>
      </c>
      <c r="Z949" s="152">
        <f t="shared" si="107"/>
        <v>0</v>
      </c>
      <c r="AA949" s="45">
        <v>0</v>
      </c>
      <c r="AB949" s="24">
        <f t="shared" si="110"/>
        <v>0</v>
      </c>
      <c r="AC949" s="15"/>
    </row>
    <row r="950" spans="1:29" x14ac:dyDescent="0.3">
      <c r="A950" s="14" t="s">
        <v>271</v>
      </c>
      <c r="B950" s="42" t="s">
        <v>206</v>
      </c>
      <c r="C950" s="42" t="s">
        <v>3139</v>
      </c>
      <c r="D950" s="42" t="s">
        <v>4855</v>
      </c>
      <c r="E950" s="60" t="s">
        <v>4932</v>
      </c>
      <c r="F950" s="60" t="s">
        <v>4932</v>
      </c>
      <c r="G950" s="48">
        <v>237</v>
      </c>
      <c r="H950" s="42" t="s">
        <v>4752</v>
      </c>
      <c r="I950" s="42" t="s">
        <v>4833</v>
      </c>
      <c r="J950" s="42"/>
      <c r="K950" s="42" t="s">
        <v>211</v>
      </c>
      <c r="L950" s="42" t="s">
        <v>212</v>
      </c>
      <c r="M950" s="45">
        <v>0.03</v>
      </c>
      <c r="N950" s="17"/>
      <c r="O950" s="15"/>
      <c r="P950" s="23">
        <v>-5.121800000001997</v>
      </c>
      <c r="Q950" s="24">
        <v>0</v>
      </c>
      <c r="R950" s="24">
        <v>0</v>
      </c>
      <c r="S950" s="41">
        <f t="shared" si="108"/>
        <v>-5.121800000001997</v>
      </c>
      <c r="T950" s="26">
        <f t="shared" si="109"/>
        <v>0</v>
      </c>
      <c r="U950" s="45">
        <v>0</v>
      </c>
      <c r="V950" s="24">
        <v>0</v>
      </c>
      <c r="W950" s="27">
        <f t="shared" si="106"/>
        <v>0</v>
      </c>
      <c r="X950" s="24">
        <v>0</v>
      </c>
      <c r="Y950" s="17">
        <v>7.0000000000000007E-2</v>
      </c>
      <c r="Z950" s="152">
        <f t="shared" si="107"/>
        <v>0</v>
      </c>
      <c r="AA950" s="45">
        <v>0.37</v>
      </c>
      <c r="AB950" s="24">
        <f t="shared" si="110"/>
        <v>0</v>
      </c>
      <c r="AC950" s="15"/>
    </row>
    <row r="951" spans="1:29" x14ac:dyDescent="0.3">
      <c r="A951" s="14" t="s">
        <v>271</v>
      </c>
      <c r="B951" s="42" t="s">
        <v>206</v>
      </c>
      <c r="C951" s="42" t="s">
        <v>1653</v>
      </c>
      <c r="D951" s="42" t="s">
        <v>3062</v>
      </c>
      <c r="E951" s="60" t="s">
        <v>4808</v>
      </c>
      <c r="F951" s="60" t="s">
        <v>4933</v>
      </c>
      <c r="G951" s="48">
        <v>237</v>
      </c>
      <c r="H951" s="42" t="s">
        <v>4752</v>
      </c>
      <c r="I951" s="42" t="s">
        <v>4825</v>
      </c>
      <c r="J951" s="42"/>
      <c r="K951" s="42" t="s">
        <v>211</v>
      </c>
      <c r="L951" s="42" t="s">
        <v>212</v>
      </c>
      <c r="M951" s="45">
        <v>5.5E-2</v>
      </c>
      <c r="N951" s="17"/>
      <c r="O951" s="15"/>
      <c r="P951" s="23">
        <v>0</v>
      </c>
      <c r="Q951" s="24">
        <v>0</v>
      </c>
      <c r="R951" s="24">
        <v>0</v>
      </c>
      <c r="S951" s="41">
        <f t="shared" si="108"/>
        <v>0</v>
      </c>
      <c r="T951" s="26">
        <f t="shared" si="109"/>
        <v>0</v>
      </c>
      <c r="U951" s="45">
        <v>0</v>
      </c>
      <c r="V951" s="24">
        <v>0</v>
      </c>
      <c r="W951" s="27">
        <f t="shared" si="106"/>
        <v>0</v>
      </c>
      <c r="X951" s="24">
        <v>0</v>
      </c>
      <c r="Y951" s="17">
        <v>7.0000000000000007E-2</v>
      </c>
      <c r="Z951" s="152">
        <f t="shared" si="107"/>
        <v>0</v>
      </c>
      <c r="AA951" s="45">
        <v>0</v>
      </c>
      <c r="AB951" s="24">
        <f t="shared" si="110"/>
        <v>0</v>
      </c>
      <c r="AC951" s="15"/>
    </row>
    <row r="952" spans="1:29" x14ac:dyDescent="0.3">
      <c r="A952" s="14" t="s">
        <v>271</v>
      </c>
      <c r="B952" s="42" t="s">
        <v>206</v>
      </c>
      <c r="C952" s="42" t="s">
        <v>3139</v>
      </c>
      <c r="D952" s="42" t="s">
        <v>4793</v>
      </c>
      <c r="E952" s="60" t="s">
        <v>4934</v>
      </c>
      <c r="F952" s="60" t="s">
        <v>4934</v>
      </c>
      <c r="G952" s="48">
        <v>237</v>
      </c>
      <c r="H952" s="42" t="s">
        <v>4752</v>
      </c>
      <c r="I952" s="42" t="s">
        <v>4934</v>
      </c>
      <c r="J952" s="42"/>
      <c r="K952" s="42" t="s">
        <v>9</v>
      </c>
      <c r="L952" s="42" t="s">
        <v>212</v>
      </c>
      <c r="M952" s="45">
        <v>0.06</v>
      </c>
      <c r="N952" s="17"/>
      <c r="O952" s="15"/>
      <c r="P952" s="23">
        <v>-1334.52</v>
      </c>
      <c r="Q952" s="24">
        <v>0</v>
      </c>
      <c r="R952" s="24">
        <v>0</v>
      </c>
      <c r="S952" s="41">
        <f t="shared" si="108"/>
        <v>-1334.52</v>
      </c>
      <c r="T952" s="26">
        <f t="shared" si="109"/>
        <v>0</v>
      </c>
      <c r="U952" s="45">
        <v>0</v>
      </c>
      <c r="V952" s="24">
        <v>0</v>
      </c>
      <c r="W952" s="27">
        <f t="shared" si="106"/>
        <v>0</v>
      </c>
      <c r="X952" s="24">
        <v>0</v>
      </c>
      <c r="Y952" s="17">
        <v>7.0000000000000007E-2</v>
      </c>
      <c r="Z952" s="152">
        <f t="shared" si="107"/>
        <v>0</v>
      </c>
      <c r="AA952" s="45">
        <v>0</v>
      </c>
      <c r="AB952" s="24">
        <f t="shared" si="110"/>
        <v>0</v>
      </c>
      <c r="AC952" s="15"/>
    </row>
    <row r="953" spans="1:29" x14ac:dyDescent="0.3">
      <c r="A953" s="14" t="s">
        <v>271</v>
      </c>
      <c r="B953" s="42" t="s">
        <v>206</v>
      </c>
      <c r="C953" s="42" t="s">
        <v>3139</v>
      </c>
      <c r="D953" s="42" t="s">
        <v>4855</v>
      </c>
      <c r="E953" s="60" t="s">
        <v>4935</v>
      </c>
      <c r="F953" s="60" t="s">
        <v>4935</v>
      </c>
      <c r="G953" s="48">
        <v>237</v>
      </c>
      <c r="H953" s="42" t="s">
        <v>4752</v>
      </c>
      <c r="I953" s="42" t="s">
        <v>4795</v>
      </c>
      <c r="J953" s="42"/>
      <c r="K953" s="42" t="s">
        <v>9</v>
      </c>
      <c r="L953" s="42" t="s">
        <v>212</v>
      </c>
      <c r="M953" s="45">
        <v>0.11</v>
      </c>
      <c r="N953" s="17"/>
      <c r="O953" s="15"/>
      <c r="P953" s="23">
        <v>-1677.27</v>
      </c>
      <c r="Q953" s="24">
        <v>0</v>
      </c>
      <c r="R953" s="24">
        <v>0</v>
      </c>
      <c r="S953" s="41">
        <f t="shared" si="108"/>
        <v>-1677.27</v>
      </c>
      <c r="T953" s="26">
        <f t="shared" si="109"/>
        <v>0</v>
      </c>
      <c r="U953" s="45">
        <v>0</v>
      </c>
      <c r="V953" s="24">
        <v>0</v>
      </c>
      <c r="W953" s="27">
        <f t="shared" si="106"/>
        <v>0</v>
      </c>
      <c r="X953" s="24">
        <v>0</v>
      </c>
      <c r="Y953" s="17">
        <v>7.0000000000000007E-2</v>
      </c>
      <c r="Z953" s="152">
        <f t="shared" si="107"/>
        <v>0</v>
      </c>
      <c r="AA953" s="45">
        <v>0.39</v>
      </c>
      <c r="AB953" s="24">
        <f t="shared" si="110"/>
        <v>0</v>
      </c>
      <c r="AC953" s="15"/>
    </row>
    <row r="954" spans="1:29" x14ac:dyDescent="0.3">
      <c r="A954" s="14" t="s">
        <v>271</v>
      </c>
      <c r="B954" s="42" t="s">
        <v>206</v>
      </c>
      <c r="C954" s="42" t="s">
        <v>3139</v>
      </c>
      <c r="D954" s="42" t="s">
        <v>4855</v>
      </c>
      <c r="E954" s="60" t="s">
        <v>4912</v>
      </c>
      <c r="F954" s="60" t="s">
        <v>4912</v>
      </c>
      <c r="G954" s="48">
        <v>237</v>
      </c>
      <c r="H954" s="42" t="s">
        <v>4752</v>
      </c>
      <c r="I954" s="42" t="s">
        <v>4833</v>
      </c>
      <c r="J954" s="42"/>
      <c r="K954" s="42" t="s">
        <v>9</v>
      </c>
      <c r="L954" s="42" t="s">
        <v>212</v>
      </c>
      <c r="M954" s="45">
        <v>0.04</v>
      </c>
      <c r="N954" s="17"/>
      <c r="O954" s="15"/>
      <c r="P954" s="23">
        <v>2269.27</v>
      </c>
      <c r="Q954" s="24">
        <v>0</v>
      </c>
      <c r="R954" s="24">
        <v>0</v>
      </c>
      <c r="S954" s="41">
        <f t="shared" si="108"/>
        <v>2269.27</v>
      </c>
      <c r="T954" s="26">
        <f t="shared" si="109"/>
        <v>0</v>
      </c>
      <c r="U954" s="45">
        <v>0</v>
      </c>
      <c r="V954" s="24">
        <v>0</v>
      </c>
      <c r="W954" s="27">
        <f t="shared" si="106"/>
        <v>0</v>
      </c>
      <c r="X954" s="24">
        <v>0</v>
      </c>
      <c r="Y954" s="17">
        <v>7.0000000000000007E-2</v>
      </c>
      <c r="Z954" s="152">
        <f t="shared" si="107"/>
        <v>0</v>
      </c>
      <c r="AA954" s="45">
        <v>0.41</v>
      </c>
      <c r="AB954" s="24">
        <f t="shared" si="110"/>
        <v>0</v>
      </c>
      <c r="AC954" s="15"/>
    </row>
    <row r="955" spans="1:29" x14ac:dyDescent="0.3">
      <c r="A955" s="14" t="s">
        <v>271</v>
      </c>
      <c r="B955" s="42" t="s">
        <v>206</v>
      </c>
      <c r="C955" s="42" t="s">
        <v>207</v>
      </c>
      <c r="D955" s="42" t="s">
        <v>250</v>
      </c>
      <c r="E955" s="60" t="s">
        <v>3209</v>
      </c>
      <c r="F955" s="60" t="s">
        <v>3209</v>
      </c>
      <c r="G955" s="48">
        <v>237</v>
      </c>
      <c r="H955" s="42" t="s">
        <v>4752</v>
      </c>
      <c r="I955" s="42" t="s">
        <v>3209</v>
      </c>
      <c r="J955" s="42"/>
      <c r="K955" s="42" t="s">
        <v>211</v>
      </c>
      <c r="L955" s="42" t="s">
        <v>212</v>
      </c>
      <c r="M955" s="45">
        <v>0.03</v>
      </c>
      <c r="N955" s="17"/>
      <c r="O955" s="15"/>
      <c r="P955" s="23">
        <v>31603.296300000919</v>
      </c>
      <c r="Q955" s="24">
        <v>0</v>
      </c>
      <c r="R955" s="24">
        <v>0</v>
      </c>
      <c r="S955" s="41">
        <f t="shared" si="108"/>
        <v>31603.296300000919</v>
      </c>
      <c r="T955" s="26">
        <f t="shared" si="109"/>
        <v>0</v>
      </c>
      <c r="U955" s="45">
        <v>0</v>
      </c>
      <c r="V955" s="24">
        <v>0</v>
      </c>
      <c r="W955" s="27">
        <f t="shared" si="106"/>
        <v>0</v>
      </c>
      <c r="X955" s="24">
        <v>0</v>
      </c>
      <c r="Y955" s="17">
        <v>7.0000000000000007E-2</v>
      </c>
      <c r="Z955" s="152">
        <f t="shared" si="107"/>
        <v>0</v>
      </c>
      <c r="AA955" s="45">
        <v>0.21</v>
      </c>
      <c r="AB955" s="24">
        <f t="shared" si="110"/>
        <v>0</v>
      </c>
      <c r="AC955" s="15"/>
    </row>
    <row r="956" spans="1:29" x14ac:dyDescent="0.3">
      <c r="A956" s="14" t="s">
        <v>271</v>
      </c>
      <c r="B956" s="79" t="s">
        <v>4951</v>
      </c>
      <c r="C956" s="79" t="s">
        <v>1653</v>
      </c>
      <c r="D956" s="79" t="s">
        <v>3408</v>
      </c>
      <c r="E956" s="79" t="s">
        <v>4936</v>
      </c>
      <c r="F956" s="79" t="s">
        <v>4936</v>
      </c>
      <c r="G956" s="80">
        <v>162</v>
      </c>
      <c r="H956" s="79" t="s">
        <v>4952</v>
      </c>
      <c r="I956" s="79" t="s">
        <v>4782</v>
      </c>
      <c r="J956" s="20"/>
      <c r="K956" s="79" t="s">
        <v>4953</v>
      </c>
      <c r="L956" s="79" t="s">
        <v>4938</v>
      </c>
      <c r="M956" s="81">
        <v>0</v>
      </c>
      <c r="N956" s="17"/>
      <c r="O956" s="15" t="s">
        <v>4954</v>
      </c>
      <c r="P956" s="19">
        <v>0</v>
      </c>
      <c r="Q956" s="24">
        <v>0</v>
      </c>
      <c r="R956" s="24">
        <v>0</v>
      </c>
      <c r="S956" s="41">
        <f t="shared" si="108"/>
        <v>0</v>
      </c>
      <c r="T956" s="26">
        <v>-60000</v>
      </c>
      <c r="U956" s="17">
        <v>0</v>
      </c>
      <c r="V956" s="24">
        <v>0</v>
      </c>
      <c r="W956" s="27">
        <f t="shared" si="106"/>
        <v>60000</v>
      </c>
      <c r="X956" s="24">
        <v>0</v>
      </c>
      <c r="Y956" s="17">
        <v>7.0000000000000007E-2</v>
      </c>
      <c r="Z956" s="152">
        <f t="shared" si="107"/>
        <v>0</v>
      </c>
      <c r="AA956" s="17">
        <v>0.3</v>
      </c>
      <c r="AB956" s="24">
        <f t="shared" si="110"/>
        <v>0</v>
      </c>
      <c r="AC956" s="15"/>
    </row>
    <row r="957" spans="1:29" x14ac:dyDescent="0.3">
      <c r="A957" s="14" t="s">
        <v>4964</v>
      </c>
      <c r="B957" s="79" t="s">
        <v>4965</v>
      </c>
      <c r="C957" s="79" t="s">
        <v>1653</v>
      </c>
      <c r="D957" s="79" t="s">
        <v>1893</v>
      </c>
      <c r="E957" s="79" t="s">
        <v>5204</v>
      </c>
      <c r="F957" s="79" t="s">
        <v>4967</v>
      </c>
      <c r="G957" s="80">
        <v>229</v>
      </c>
      <c r="H957" s="79" t="s">
        <v>4968</v>
      </c>
      <c r="I957" s="79"/>
      <c r="J957" s="20"/>
      <c r="K957" s="79" t="s">
        <v>4969</v>
      </c>
      <c r="L957" s="79" t="s">
        <v>4970</v>
      </c>
      <c r="M957" s="81">
        <v>0</v>
      </c>
      <c r="N957" s="17"/>
      <c r="O957" s="15"/>
      <c r="P957" s="19">
        <v>0</v>
      </c>
      <c r="Q957" s="24">
        <v>0</v>
      </c>
      <c r="R957" s="24">
        <v>0</v>
      </c>
      <c r="S957" s="41">
        <f t="shared" ref="S957:S992" si="111">P957+Q957-R957</f>
        <v>0</v>
      </c>
      <c r="T957" s="26">
        <f t="shared" ref="T957:T992" si="112">IF(L957="折扣",R957/(1+AA957)*M957,IF(L957="返现",R957/(1+AA957),R957/(1+M957+AA957)))*1.06</f>
        <v>0</v>
      </c>
      <c r="U957" s="17" t="s">
        <v>4955</v>
      </c>
      <c r="V957" s="24">
        <v>1295.72</v>
      </c>
      <c r="W957" s="27">
        <f t="shared" ref="W957:W990" si="113">IF(L957="返现",T957*M957,R957-T957)</f>
        <v>0</v>
      </c>
      <c r="X957" s="24">
        <v>0</v>
      </c>
      <c r="Y957" s="17">
        <v>0</v>
      </c>
      <c r="Z957" s="152">
        <f t="shared" si="107"/>
        <v>0</v>
      </c>
      <c r="AA957" s="17">
        <v>0</v>
      </c>
      <c r="AB957" s="24">
        <f t="shared" ref="AB957:AB990" si="114">R957/(1+AA957)</f>
        <v>0</v>
      </c>
      <c r="AC957" s="15"/>
    </row>
    <row r="958" spans="1:29" x14ac:dyDescent="0.3">
      <c r="A958" s="14" t="s">
        <v>271</v>
      </c>
      <c r="B958" s="79" t="s">
        <v>4971</v>
      </c>
      <c r="C958" s="79" t="s">
        <v>1653</v>
      </c>
      <c r="D958" s="79" t="s">
        <v>1893</v>
      </c>
      <c r="E958" s="79" t="s">
        <v>5211</v>
      </c>
      <c r="F958" s="79" t="s">
        <v>4972</v>
      </c>
      <c r="G958" s="80">
        <v>229</v>
      </c>
      <c r="H958" s="79" t="s">
        <v>4973</v>
      </c>
      <c r="I958" s="79"/>
      <c r="J958" s="20"/>
      <c r="K958" s="79" t="s">
        <v>4974</v>
      </c>
      <c r="L958" s="79" t="s">
        <v>4938</v>
      </c>
      <c r="M958" s="81">
        <v>0</v>
      </c>
      <c r="N958" s="17"/>
      <c r="O958" s="15"/>
      <c r="P958" s="19">
        <v>0</v>
      </c>
      <c r="Q958" s="24">
        <v>0</v>
      </c>
      <c r="R958" s="24">
        <v>0</v>
      </c>
      <c r="S958" s="41">
        <f t="shared" si="111"/>
        <v>0</v>
      </c>
      <c r="T958" s="26">
        <f t="shared" si="112"/>
        <v>0</v>
      </c>
      <c r="U958" s="17" t="s">
        <v>4955</v>
      </c>
      <c r="V958" s="24">
        <v>6787.32</v>
      </c>
      <c r="W958" s="27">
        <f t="shared" si="113"/>
        <v>0</v>
      </c>
      <c r="X958" s="24">
        <v>0</v>
      </c>
      <c r="Y958" s="17">
        <v>0</v>
      </c>
      <c r="Z958" s="152">
        <f t="shared" si="107"/>
        <v>0</v>
      </c>
      <c r="AA958" s="17">
        <v>0</v>
      </c>
      <c r="AB958" s="24">
        <f t="shared" si="114"/>
        <v>0</v>
      </c>
      <c r="AC958" s="15"/>
    </row>
    <row r="959" spans="1:29" x14ac:dyDescent="0.3">
      <c r="A959" s="14" t="s">
        <v>4975</v>
      </c>
      <c r="B959" s="79" t="s">
        <v>4971</v>
      </c>
      <c r="C959" s="79" t="s">
        <v>1653</v>
      </c>
      <c r="D959" s="79" t="s">
        <v>1893</v>
      </c>
      <c r="E959" s="79" t="s">
        <v>5204</v>
      </c>
      <c r="F959" s="79" t="s">
        <v>4966</v>
      </c>
      <c r="G959" s="80">
        <v>229</v>
      </c>
      <c r="H959" s="79" t="s">
        <v>4976</v>
      </c>
      <c r="I959" s="79"/>
      <c r="J959" s="20"/>
      <c r="K959" s="79" t="s">
        <v>4974</v>
      </c>
      <c r="L959" s="79" t="s">
        <v>4970</v>
      </c>
      <c r="M959" s="81">
        <v>0</v>
      </c>
      <c r="N959" s="17"/>
      <c r="O959" s="15"/>
      <c r="P959" s="19">
        <v>0</v>
      </c>
      <c r="Q959" s="24">
        <v>0</v>
      </c>
      <c r="R959" s="24">
        <v>0</v>
      </c>
      <c r="S959" s="41">
        <f t="shared" si="111"/>
        <v>0</v>
      </c>
      <c r="T959" s="26">
        <f t="shared" si="112"/>
        <v>0</v>
      </c>
      <c r="U959" s="17" t="s">
        <v>4955</v>
      </c>
      <c r="V959" s="24">
        <v>462.18</v>
      </c>
      <c r="W959" s="27">
        <f t="shared" si="113"/>
        <v>0</v>
      </c>
      <c r="X959" s="24">
        <v>0</v>
      </c>
      <c r="Y959" s="17">
        <v>0</v>
      </c>
      <c r="Z959" s="152">
        <f t="shared" si="107"/>
        <v>0</v>
      </c>
      <c r="AA959" s="17">
        <v>0</v>
      </c>
      <c r="AB959" s="24">
        <f t="shared" si="114"/>
        <v>0</v>
      </c>
      <c r="AC959" s="15"/>
    </row>
    <row r="960" spans="1:29" x14ac:dyDescent="0.3">
      <c r="A960" s="14" t="s">
        <v>4975</v>
      </c>
      <c r="B960" s="79" t="s">
        <v>4977</v>
      </c>
      <c r="C960" s="79" t="s">
        <v>1653</v>
      </c>
      <c r="D960" s="79" t="s">
        <v>4754</v>
      </c>
      <c r="E960" s="79" t="s">
        <v>4978</v>
      </c>
      <c r="F960" s="79" t="s">
        <v>4979</v>
      </c>
      <c r="G960" s="80">
        <v>442</v>
      </c>
      <c r="H960" s="79" t="s">
        <v>4980</v>
      </c>
      <c r="I960" s="79"/>
      <c r="J960" s="20"/>
      <c r="K960" s="79" t="s">
        <v>4969</v>
      </c>
      <c r="L960" s="79" t="s">
        <v>4981</v>
      </c>
      <c r="M960" s="81">
        <v>0</v>
      </c>
      <c r="N960" s="17"/>
      <c r="O960" s="15"/>
      <c r="P960" s="19">
        <v>0</v>
      </c>
      <c r="Q960" s="24">
        <v>0</v>
      </c>
      <c r="R960" s="24">
        <v>0</v>
      </c>
      <c r="S960" s="41">
        <f t="shared" si="111"/>
        <v>0</v>
      </c>
      <c r="T960" s="26">
        <f t="shared" si="112"/>
        <v>0</v>
      </c>
      <c r="U960" s="17" t="s">
        <v>4956</v>
      </c>
      <c r="V960" s="24">
        <v>194202.03</v>
      </c>
      <c r="W960" s="27">
        <f t="shared" si="113"/>
        <v>0</v>
      </c>
      <c r="X960" s="24">
        <v>0</v>
      </c>
      <c r="Y960" s="17">
        <v>0</v>
      </c>
      <c r="Z960" s="152">
        <f t="shared" si="107"/>
        <v>0</v>
      </c>
      <c r="AA960" s="17">
        <v>0</v>
      </c>
      <c r="AB960" s="24">
        <f t="shared" si="114"/>
        <v>0</v>
      </c>
      <c r="AC960" s="15"/>
    </row>
    <row r="961" spans="1:29" x14ac:dyDescent="0.3">
      <c r="A961" s="14" t="s">
        <v>4975</v>
      </c>
      <c r="B961" s="79" t="s">
        <v>4971</v>
      </c>
      <c r="C961" s="79" t="s">
        <v>228</v>
      </c>
      <c r="D961" s="79" t="s">
        <v>2830</v>
      </c>
      <c r="E961" s="79" t="s">
        <v>5197</v>
      </c>
      <c r="F961" s="79" t="s">
        <v>4982</v>
      </c>
      <c r="G961" s="80">
        <v>62</v>
      </c>
      <c r="H961" s="79" t="s">
        <v>4983</v>
      </c>
      <c r="I961" s="79"/>
      <c r="J961" s="20"/>
      <c r="K961" s="79" t="s">
        <v>4974</v>
      </c>
      <c r="L961" s="79" t="s">
        <v>4938</v>
      </c>
      <c r="M961" s="81">
        <v>0</v>
      </c>
      <c r="N961" s="17"/>
      <c r="O961" s="15"/>
      <c r="P961" s="19">
        <v>0</v>
      </c>
      <c r="Q961" s="24">
        <v>0</v>
      </c>
      <c r="R961" s="24">
        <v>0</v>
      </c>
      <c r="S961" s="41">
        <f t="shared" si="111"/>
        <v>0</v>
      </c>
      <c r="T961" s="26">
        <f t="shared" si="112"/>
        <v>0</v>
      </c>
      <c r="U961" s="17" t="s">
        <v>4957</v>
      </c>
      <c r="V961" s="24">
        <v>8132.36</v>
      </c>
      <c r="W961" s="27">
        <f t="shared" si="113"/>
        <v>0</v>
      </c>
      <c r="X961" s="24">
        <v>0</v>
      </c>
      <c r="Y961" s="17">
        <v>0</v>
      </c>
      <c r="Z961" s="152">
        <f t="shared" si="107"/>
        <v>0</v>
      </c>
      <c r="AA961" s="17">
        <v>0</v>
      </c>
      <c r="AB961" s="24">
        <f t="shared" si="114"/>
        <v>0</v>
      </c>
      <c r="AC961" s="15"/>
    </row>
    <row r="962" spans="1:29" x14ac:dyDescent="0.3">
      <c r="A962" s="14" t="s">
        <v>4984</v>
      </c>
      <c r="B962" s="79" t="s">
        <v>4977</v>
      </c>
      <c r="C962" s="79" t="s">
        <v>228</v>
      </c>
      <c r="D962" s="79" t="s">
        <v>2830</v>
      </c>
      <c r="E962" s="79" t="s">
        <v>5197</v>
      </c>
      <c r="F962" s="79" t="s">
        <v>4985</v>
      </c>
      <c r="G962" s="80">
        <v>62</v>
      </c>
      <c r="H962" s="79" t="s">
        <v>4986</v>
      </c>
      <c r="I962" s="79"/>
      <c r="J962" s="20"/>
      <c r="K962" s="79" t="s">
        <v>4969</v>
      </c>
      <c r="L962" s="79" t="s">
        <v>4970</v>
      </c>
      <c r="M962" s="81">
        <v>0</v>
      </c>
      <c r="N962" s="17"/>
      <c r="O962" s="15" t="s">
        <v>5027</v>
      </c>
      <c r="P962" s="19">
        <v>0</v>
      </c>
      <c r="Q962" s="24">
        <v>0</v>
      </c>
      <c r="R962" s="24">
        <v>0</v>
      </c>
      <c r="S962" s="41">
        <f t="shared" si="111"/>
        <v>0</v>
      </c>
      <c r="T962" s="26">
        <f t="shared" si="112"/>
        <v>0</v>
      </c>
      <c r="U962" s="17" t="s">
        <v>4957</v>
      </c>
      <c r="V962" s="24">
        <f>2802.44-563.55</f>
        <v>2238.8900000000003</v>
      </c>
      <c r="W962" s="27">
        <f t="shared" si="113"/>
        <v>0</v>
      </c>
      <c r="X962" s="24">
        <v>0</v>
      </c>
      <c r="Y962" s="17">
        <v>0</v>
      </c>
      <c r="Z962" s="152">
        <f t="shared" si="107"/>
        <v>0</v>
      </c>
      <c r="AA962" s="17">
        <v>0</v>
      </c>
      <c r="AB962" s="24">
        <f t="shared" si="114"/>
        <v>0</v>
      </c>
      <c r="AC962" s="15"/>
    </row>
    <row r="963" spans="1:29" x14ac:dyDescent="0.3">
      <c r="A963" s="14" t="s">
        <v>4975</v>
      </c>
      <c r="B963" s="79" t="s">
        <v>4977</v>
      </c>
      <c r="C963" s="79" t="s">
        <v>228</v>
      </c>
      <c r="D963" s="79" t="s">
        <v>2830</v>
      </c>
      <c r="E963" s="79" t="s">
        <v>5197</v>
      </c>
      <c r="F963" s="79" t="s">
        <v>4982</v>
      </c>
      <c r="G963" s="80">
        <v>62</v>
      </c>
      <c r="H963" s="79" t="s">
        <v>4987</v>
      </c>
      <c r="I963" s="79"/>
      <c r="J963" s="20"/>
      <c r="K963" s="79" t="s">
        <v>4988</v>
      </c>
      <c r="L963" s="79" t="s">
        <v>4938</v>
      </c>
      <c r="M963" s="81">
        <v>0</v>
      </c>
      <c r="N963" s="17"/>
      <c r="O963" s="15"/>
      <c r="P963" s="19">
        <v>0</v>
      </c>
      <c r="Q963" s="24">
        <v>0</v>
      </c>
      <c r="R963" s="24">
        <v>0</v>
      </c>
      <c r="S963" s="41">
        <f t="shared" si="111"/>
        <v>0</v>
      </c>
      <c r="T963" s="26">
        <f t="shared" si="112"/>
        <v>0</v>
      </c>
      <c r="U963" s="17" t="s">
        <v>4957</v>
      </c>
      <c r="V963" s="24">
        <v>5948.78</v>
      </c>
      <c r="W963" s="27">
        <f t="shared" si="113"/>
        <v>0</v>
      </c>
      <c r="X963" s="24">
        <v>0</v>
      </c>
      <c r="Y963" s="17">
        <v>0</v>
      </c>
      <c r="Z963" s="152">
        <f t="shared" si="107"/>
        <v>0</v>
      </c>
      <c r="AA963" s="17">
        <v>0</v>
      </c>
      <c r="AB963" s="24">
        <f t="shared" si="114"/>
        <v>0</v>
      </c>
      <c r="AC963" s="15"/>
    </row>
    <row r="964" spans="1:29" x14ac:dyDescent="0.3">
      <c r="A964" s="14" t="s">
        <v>4975</v>
      </c>
      <c r="B964" s="79" t="s">
        <v>4989</v>
      </c>
      <c r="C964" s="79" t="s">
        <v>228</v>
      </c>
      <c r="D964" s="79" t="s">
        <v>2830</v>
      </c>
      <c r="E964" s="79" t="s">
        <v>5197</v>
      </c>
      <c r="F964" s="79" t="s">
        <v>4982</v>
      </c>
      <c r="G964" s="80">
        <v>62</v>
      </c>
      <c r="H964" s="79" t="s">
        <v>4983</v>
      </c>
      <c r="I964" s="79"/>
      <c r="J964" s="20"/>
      <c r="K964" s="79" t="s">
        <v>4974</v>
      </c>
      <c r="L964" s="79" t="s">
        <v>4938</v>
      </c>
      <c r="M964" s="81">
        <v>0</v>
      </c>
      <c r="N964" s="17"/>
      <c r="O964" s="15"/>
      <c r="P964" s="19">
        <v>0</v>
      </c>
      <c r="Q964" s="24">
        <v>0</v>
      </c>
      <c r="R964" s="24">
        <v>0</v>
      </c>
      <c r="S964" s="41">
        <f t="shared" si="111"/>
        <v>0</v>
      </c>
      <c r="T964" s="26">
        <f t="shared" si="112"/>
        <v>0</v>
      </c>
      <c r="U964" s="17" t="s">
        <v>4957</v>
      </c>
      <c r="V964" s="24">
        <v>1254.52</v>
      </c>
      <c r="W964" s="27">
        <f t="shared" si="113"/>
        <v>0</v>
      </c>
      <c r="X964" s="24">
        <v>0</v>
      </c>
      <c r="Y964" s="17">
        <v>0</v>
      </c>
      <c r="Z964" s="152">
        <f t="shared" ref="Z964:Z993" si="115">X964*Y964</f>
        <v>0</v>
      </c>
      <c r="AA964" s="17">
        <v>0</v>
      </c>
      <c r="AB964" s="24">
        <f t="shared" si="114"/>
        <v>0</v>
      </c>
      <c r="AC964" s="15"/>
    </row>
    <row r="965" spans="1:29" x14ac:dyDescent="0.3">
      <c r="A965" s="14" t="s">
        <v>4991</v>
      </c>
      <c r="B965" s="79" t="s">
        <v>4992</v>
      </c>
      <c r="C965" s="79" t="s">
        <v>228</v>
      </c>
      <c r="D965" s="79" t="s">
        <v>2830</v>
      </c>
      <c r="E965" s="79" t="s">
        <v>5197</v>
      </c>
      <c r="F965" s="79" t="s">
        <v>4982</v>
      </c>
      <c r="G965" s="80">
        <v>62</v>
      </c>
      <c r="H965" s="79" t="s">
        <v>4986</v>
      </c>
      <c r="I965" s="79"/>
      <c r="J965" s="20"/>
      <c r="K965" s="79" t="s">
        <v>4993</v>
      </c>
      <c r="L965" s="79" t="s">
        <v>4970</v>
      </c>
      <c r="M965" s="81">
        <v>0</v>
      </c>
      <c r="N965" s="17"/>
      <c r="O965" s="15"/>
      <c r="P965" s="19">
        <v>0</v>
      </c>
      <c r="Q965" s="24">
        <v>0</v>
      </c>
      <c r="R965" s="24">
        <v>0</v>
      </c>
      <c r="S965" s="41">
        <f t="shared" si="111"/>
        <v>0</v>
      </c>
      <c r="T965" s="26">
        <f t="shared" si="112"/>
        <v>0</v>
      </c>
      <c r="U965" s="17" t="s">
        <v>4957</v>
      </c>
      <c r="V965" s="24">
        <v>155.01</v>
      </c>
      <c r="W965" s="27">
        <f t="shared" si="113"/>
        <v>0</v>
      </c>
      <c r="X965" s="24">
        <v>0</v>
      </c>
      <c r="Y965" s="17">
        <v>0</v>
      </c>
      <c r="Z965" s="152">
        <f t="shared" si="115"/>
        <v>0</v>
      </c>
      <c r="AA965" s="17">
        <v>0</v>
      </c>
      <c r="AB965" s="24">
        <f t="shared" si="114"/>
        <v>0</v>
      </c>
      <c r="AC965" s="15"/>
    </row>
    <row r="966" spans="1:29" x14ac:dyDescent="0.3">
      <c r="A966" s="14" t="s">
        <v>271</v>
      </c>
      <c r="B966" s="79" t="s">
        <v>4965</v>
      </c>
      <c r="C966" s="79" t="s">
        <v>228</v>
      </c>
      <c r="D966" s="79" t="s">
        <v>2830</v>
      </c>
      <c r="E966" s="79" t="s">
        <v>5197</v>
      </c>
      <c r="F966" s="79" t="s">
        <v>4982</v>
      </c>
      <c r="G966" s="80">
        <v>62</v>
      </c>
      <c r="H966" s="79" t="s">
        <v>4987</v>
      </c>
      <c r="I966" s="79"/>
      <c r="J966" s="20"/>
      <c r="K966" s="79" t="s">
        <v>4969</v>
      </c>
      <c r="L966" s="79" t="s">
        <v>4970</v>
      </c>
      <c r="M966" s="81">
        <v>0</v>
      </c>
      <c r="N966" s="17"/>
      <c r="O966" s="15"/>
      <c r="P966" s="19">
        <v>0</v>
      </c>
      <c r="Q966" s="24">
        <v>0</v>
      </c>
      <c r="R966" s="24">
        <v>0</v>
      </c>
      <c r="S966" s="41">
        <f t="shared" si="111"/>
        <v>0</v>
      </c>
      <c r="T966" s="26">
        <f t="shared" si="112"/>
        <v>0</v>
      </c>
      <c r="U966" s="17" t="s">
        <v>4957</v>
      </c>
      <c r="V966" s="24">
        <v>404.11</v>
      </c>
      <c r="W966" s="27">
        <f t="shared" si="113"/>
        <v>0</v>
      </c>
      <c r="X966" s="24">
        <v>0</v>
      </c>
      <c r="Y966" s="17">
        <v>0</v>
      </c>
      <c r="Z966" s="152">
        <f t="shared" si="115"/>
        <v>0</v>
      </c>
      <c r="AA966" s="17">
        <v>0</v>
      </c>
      <c r="AB966" s="24">
        <f t="shared" si="114"/>
        <v>0</v>
      </c>
      <c r="AC966" s="15"/>
    </row>
    <row r="967" spans="1:29" x14ac:dyDescent="0.3">
      <c r="A967" s="14" t="s">
        <v>271</v>
      </c>
      <c r="B967" s="79" t="s">
        <v>4977</v>
      </c>
      <c r="C967" s="79" t="s">
        <v>228</v>
      </c>
      <c r="D967" s="79" t="s">
        <v>2830</v>
      </c>
      <c r="E967" s="79" t="s">
        <v>5197</v>
      </c>
      <c r="F967" s="79" t="s">
        <v>4982</v>
      </c>
      <c r="G967" s="80">
        <v>62</v>
      </c>
      <c r="H967" s="79" t="s">
        <v>4994</v>
      </c>
      <c r="I967" s="79"/>
      <c r="J967" s="20"/>
      <c r="K967" s="79" t="s">
        <v>4988</v>
      </c>
      <c r="L967" s="79" t="s">
        <v>4938</v>
      </c>
      <c r="M967" s="81">
        <v>0</v>
      </c>
      <c r="N967" s="17"/>
      <c r="O967" s="15"/>
      <c r="P967" s="19">
        <v>0</v>
      </c>
      <c r="Q967" s="24">
        <v>0</v>
      </c>
      <c r="R967" s="24">
        <v>0</v>
      </c>
      <c r="S967" s="41">
        <f t="shared" si="111"/>
        <v>0</v>
      </c>
      <c r="T967" s="26">
        <f t="shared" si="112"/>
        <v>0</v>
      </c>
      <c r="U967" s="17" t="s">
        <v>4957</v>
      </c>
      <c r="V967" s="24">
        <v>1465.9</v>
      </c>
      <c r="W967" s="27">
        <f t="shared" si="113"/>
        <v>0</v>
      </c>
      <c r="X967" s="24">
        <v>0</v>
      </c>
      <c r="Y967" s="17">
        <v>0</v>
      </c>
      <c r="Z967" s="152">
        <f t="shared" si="115"/>
        <v>0</v>
      </c>
      <c r="AA967" s="17">
        <v>0</v>
      </c>
      <c r="AB967" s="24">
        <f t="shared" si="114"/>
        <v>0</v>
      </c>
      <c r="AC967" s="15"/>
    </row>
    <row r="968" spans="1:29" x14ac:dyDescent="0.3">
      <c r="A968" s="14" t="s">
        <v>271</v>
      </c>
      <c r="B968" s="79" t="s">
        <v>4989</v>
      </c>
      <c r="C968" s="79" t="s">
        <v>228</v>
      </c>
      <c r="D968" s="79" t="s">
        <v>2830</v>
      </c>
      <c r="E968" s="79" t="s">
        <v>5197</v>
      </c>
      <c r="F968" s="79" t="s">
        <v>4982</v>
      </c>
      <c r="G968" s="80">
        <v>62</v>
      </c>
      <c r="H968" s="79" t="s">
        <v>4983</v>
      </c>
      <c r="I968" s="79"/>
      <c r="J968" s="20"/>
      <c r="K968" s="79" t="s">
        <v>4988</v>
      </c>
      <c r="L968" s="79" t="s">
        <v>4970</v>
      </c>
      <c r="M968" s="81">
        <v>0</v>
      </c>
      <c r="N968" s="17"/>
      <c r="O968" s="15"/>
      <c r="P968" s="19">
        <v>0</v>
      </c>
      <c r="Q968" s="24">
        <v>0</v>
      </c>
      <c r="R968" s="24">
        <v>0</v>
      </c>
      <c r="S968" s="41">
        <f t="shared" si="111"/>
        <v>0</v>
      </c>
      <c r="T968" s="26">
        <f t="shared" si="112"/>
        <v>0</v>
      </c>
      <c r="U968" s="17" t="s">
        <v>4957</v>
      </c>
      <c r="V968" s="24">
        <v>7898.18</v>
      </c>
      <c r="W968" s="27">
        <f t="shared" si="113"/>
        <v>0</v>
      </c>
      <c r="X968" s="24">
        <v>0</v>
      </c>
      <c r="Y968" s="17">
        <v>0</v>
      </c>
      <c r="Z968" s="152">
        <f t="shared" si="115"/>
        <v>0</v>
      </c>
      <c r="AA968" s="17">
        <v>0</v>
      </c>
      <c r="AB968" s="24">
        <f t="shared" si="114"/>
        <v>0</v>
      </c>
      <c r="AC968" s="15"/>
    </row>
    <row r="969" spans="1:29" x14ac:dyDescent="0.3">
      <c r="A969" s="14" t="s">
        <v>271</v>
      </c>
      <c r="B969" s="79" t="s">
        <v>4977</v>
      </c>
      <c r="C969" s="79" t="s">
        <v>228</v>
      </c>
      <c r="D969" s="79" t="s">
        <v>2830</v>
      </c>
      <c r="E969" s="79" t="s">
        <v>5197</v>
      </c>
      <c r="F969" s="79" t="s">
        <v>4982</v>
      </c>
      <c r="G969" s="80">
        <v>62</v>
      </c>
      <c r="H969" s="79" t="s">
        <v>4986</v>
      </c>
      <c r="I969" s="79"/>
      <c r="J969" s="20"/>
      <c r="K969" s="79" t="s">
        <v>4969</v>
      </c>
      <c r="L969" s="79" t="s">
        <v>4995</v>
      </c>
      <c r="M969" s="81">
        <v>0</v>
      </c>
      <c r="N969" s="17"/>
      <c r="O969" s="15"/>
      <c r="P969" s="19">
        <v>0</v>
      </c>
      <c r="Q969" s="24">
        <v>0</v>
      </c>
      <c r="R969" s="24">
        <v>0</v>
      </c>
      <c r="S969" s="41">
        <f t="shared" si="111"/>
        <v>0</v>
      </c>
      <c r="T969" s="26">
        <f t="shared" si="112"/>
        <v>0</v>
      </c>
      <c r="U969" s="17" t="s">
        <v>4957</v>
      </c>
      <c r="V969" s="24">
        <v>7914.79</v>
      </c>
      <c r="W969" s="27">
        <f t="shared" si="113"/>
        <v>0</v>
      </c>
      <c r="X969" s="24">
        <v>0</v>
      </c>
      <c r="Y969" s="17">
        <v>0</v>
      </c>
      <c r="Z969" s="152">
        <f t="shared" si="115"/>
        <v>0</v>
      </c>
      <c r="AA969" s="17">
        <v>0</v>
      </c>
      <c r="AB969" s="24">
        <f t="shared" si="114"/>
        <v>0</v>
      </c>
      <c r="AC969" s="15"/>
    </row>
    <row r="970" spans="1:29" x14ac:dyDescent="0.3">
      <c r="A970" s="14" t="s">
        <v>4991</v>
      </c>
      <c r="B970" s="79" t="s">
        <v>4971</v>
      </c>
      <c r="C970" s="79" t="s">
        <v>228</v>
      </c>
      <c r="D970" s="79" t="s">
        <v>2830</v>
      </c>
      <c r="E970" s="79" t="s">
        <v>5197</v>
      </c>
      <c r="F970" s="79" t="s">
        <v>4982</v>
      </c>
      <c r="G970" s="80">
        <v>62</v>
      </c>
      <c r="H970" s="79" t="s">
        <v>4987</v>
      </c>
      <c r="I970" s="79"/>
      <c r="J970" s="20"/>
      <c r="K970" s="79" t="s">
        <v>4969</v>
      </c>
      <c r="L970" s="79" t="s">
        <v>4938</v>
      </c>
      <c r="M970" s="81">
        <v>0</v>
      </c>
      <c r="N970" s="17"/>
      <c r="O970" s="15"/>
      <c r="P970" s="19">
        <v>0</v>
      </c>
      <c r="Q970" s="24">
        <v>0</v>
      </c>
      <c r="R970" s="24">
        <v>0</v>
      </c>
      <c r="S970" s="41">
        <f t="shared" si="111"/>
        <v>0</v>
      </c>
      <c r="T970" s="26">
        <f t="shared" si="112"/>
        <v>0</v>
      </c>
      <c r="U970" s="17" t="s">
        <v>4957</v>
      </c>
      <c r="V970" s="24">
        <v>2558.27</v>
      </c>
      <c r="W970" s="27">
        <f t="shared" si="113"/>
        <v>0</v>
      </c>
      <c r="X970" s="24">
        <v>0</v>
      </c>
      <c r="Y970" s="17">
        <v>0</v>
      </c>
      <c r="Z970" s="152">
        <f t="shared" si="115"/>
        <v>0</v>
      </c>
      <c r="AA970" s="17">
        <v>0</v>
      </c>
      <c r="AB970" s="24">
        <f t="shared" si="114"/>
        <v>0</v>
      </c>
      <c r="AC970" s="15"/>
    </row>
    <row r="971" spans="1:29" x14ac:dyDescent="0.3">
      <c r="A971" s="14" t="s">
        <v>271</v>
      </c>
      <c r="B971" s="79" t="s">
        <v>4965</v>
      </c>
      <c r="C971" s="79" t="s">
        <v>228</v>
      </c>
      <c r="D971" s="79" t="s">
        <v>2830</v>
      </c>
      <c r="E971" s="79" t="s">
        <v>5197</v>
      </c>
      <c r="F971" s="79" t="s">
        <v>4985</v>
      </c>
      <c r="G971" s="80">
        <v>62</v>
      </c>
      <c r="H971" s="79" t="s">
        <v>4986</v>
      </c>
      <c r="I971" s="79"/>
      <c r="J971" s="20"/>
      <c r="K971" s="79" t="s">
        <v>4974</v>
      </c>
      <c r="L971" s="79" t="s">
        <v>4938</v>
      </c>
      <c r="M971" s="81">
        <v>0</v>
      </c>
      <c r="N971" s="17"/>
      <c r="O971" s="15"/>
      <c r="P971" s="19">
        <v>0</v>
      </c>
      <c r="Q971" s="24">
        <v>0</v>
      </c>
      <c r="R971" s="24">
        <v>0</v>
      </c>
      <c r="S971" s="41">
        <f t="shared" si="111"/>
        <v>0</v>
      </c>
      <c r="T971" s="26">
        <f t="shared" si="112"/>
        <v>0</v>
      </c>
      <c r="U971" s="17" t="s">
        <v>4957</v>
      </c>
      <c r="V971" s="24">
        <v>11458.59</v>
      </c>
      <c r="W971" s="27">
        <f t="shared" si="113"/>
        <v>0</v>
      </c>
      <c r="X971" s="24">
        <v>0</v>
      </c>
      <c r="Y971" s="17">
        <v>0</v>
      </c>
      <c r="Z971" s="152">
        <f t="shared" si="115"/>
        <v>0</v>
      </c>
      <c r="AA971" s="17">
        <v>0</v>
      </c>
      <c r="AB971" s="24">
        <f t="shared" si="114"/>
        <v>0</v>
      </c>
      <c r="AC971" s="15"/>
    </row>
    <row r="972" spans="1:29" x14ac:dyDescent="0.3">
      <c r="A972" s="14" t="s">
        <v>4975</v>
      </c>
      <c r="B972" s="79" t="s">
        <v>4965</v>
      </c>
      <c r="C972" s="79" t="s">
        <v>228</v>
      </c>
      <c r="D972" s="79" t="s">
        <v>2830</v>
      </c>
      <c r="E972" s="79" t="s">
        <v>5197</v>
      </c>
      <c r="F972" s="79" t="s">
        <v>4982</v>
      </c>
      <c r="G972" s="80">
        <v>62</v>
      </c>
      <c r="H972" s="79" t="s">
        <v>4986</v>
      </c>
      <c r="I972" s="79"/>
      <c r="J972" s="20"/>
      <c r="K972" s="79" t="s">
        <v>4969</v>
      </c>
      <c r="L972" s="79" t="s">
        <v>4981</v>
      </c>
      <c r="M972" s="81">
        <v>0</v>
      </c>
      <c r="N972" s="17"/>
      <c r="O972" s="15"/>
      <c r="P972" s="19">
        <v>0</v>
      </c>
      <c r="Q972" s="24">
        <v>0</v>
      </c>
      <c r="R972" s="24">
        <v>0</v>
      </c>
      <c r="S972" s="41">
        <f t="shared" si="111"/>
        <v>0</v>
      </c>
      <c r="T972" s="26">
        <f t="shared" si="112"/>
        <v>0</v>
      </c>
      <c r="U972" s="17" t="s">
        <v>4957</v>
      </c>
      <c r="V972" s="24">
        <v>12</v>
      </c>
      <c r="W972" s="27">
        <f t="shared" si="113"/>
        <v>0</v>
      </c>
      <c r="X972" s="24">
        <v>0</v>
      </c>
      <c r="Y972" s="17">
        <v>0</v>
      </c>
      <c r="Z972" s="152">
        <f t="shared" si="115"/>
        <v>0</v>
      </c>
      <c r="AA972" s="17">
        <v>0</v>
      </c>
      <c r="AB972" s="24">
        <f t="shared" si="114"/>
        <v>0</v>
      </c>
      <c r="AC972" s="15"/>
    </row>
    <row r="973" spans="1:29" x14ac:dyDescent="0.3">
      <c r="A973" s="14" t="s">
        <v>271</v>
      </c>
      <c r="B973" s="79" t="s">
        <v>4989</v>
      </c>
      <c r="C973" s="79" t="s">
        <v>228</v>
      </c>
      <c r="D973" s="79" t="s">
        <v>2830</v>
      </c>
      <c r="E973" s="79" t="s">
        <v>5197</v>
      </c>
      <c r="F973" s="79" t="s">
        <v>4990</v>
      </c>
      <c r="G973" s="80">
        <v>62</v>
      </c>
      <c r="H973" s="79" t="s">
        <v>4986</v>
      </c>
      <c r="I973" s="79"/>
      <c r="J973" s="20"/>
      <c r="K973" s="79" t="s">
        <v>4969</v>
      </c>
      <c r="L973" s="79" t="s">
        <v>4938</v>
      </c>
      <c r="M973" s="81">
        <v>0</v>
      </c>
      <c r="N973" s="17"/>
      <c r="O973" s="15"/>
      <c r="P973" s="19">
        <v>0</v>
      </c>
      <c r="Q973" s="24">
        <v>0</v>
      </c>
      <c r="R973" s="24">
        <v>0</v>
      </c>
      <c r="S973" s="41">
        <f t="shared" si="111"/>
        <v>0</v>
      </c>
      <c r="T973" s="26">
        <f t="shared" si="112"/>
        <v>0</v>
      </c>
      <c r="U973" s="17" t="s">
        <v>4957</v>
      </c>
      <c r="V973" s="24">
        <v>3857.5</v>
      </c>
      <c r="W973" s="27">
        <f t="shared" si="113"/>
        <v>0</v>
      </c>
      <c r="X973" s="24">
        <v>0</v>
      </c>
      <c r="Y973" s="17">
        <v>0</v>
      </c>
      <c r="Z973" s="152">
        <f t="shared" si="115"/>
        <v>0</v>
      </c>
      <c r="AA973" s="17">
        <v>0</v>
      </c>
      <c r="AB973" s="24">
        <f t="shared" si="114"/>
        <v>0</v>
      </c>
      <c r="AC973" s="15"/>
    </row>
    <row r="974" spans="1:29" x14ac:dyDescent="0.3">
      <c r="A974" s="14" t="s">
        <v>271</v>
      </c>
      <c r="B974" s="79" t="s">
        <v>4977</v>
      </c>
      <c r="C974" s="79" t="s">
        <v>228</v>
      </c>
      <c r="D974" s="79" t="s">
        <v>2830</v>
      </c>
      <c r="E974" s="79" t="s">
        <v>5197</v>
      </c>
      <c r="F974" s="79" t="s">
        <v>4990</v>
      </c>
      <c r="G974" s="80">
        <v>62</v>
      </c>
      <c r="H974" s="79" t="s">
        <v>4986</v>
      </c>
      <c r="I974" s="79"/>
      <c r="J974" s="20"/>
      <c r="K974" s="79" t="s">
        <v>4969</v>
      </c>
      <c r="L974" s="79" t="s">
        <v>4970</v>
      </c>
      <c r="M974" s="81">
        <v>0</v>
      </c>
      <c r="N974" s="17"/>
      <c r="O974" s="15"/>
      <c r="P974" s="19">
        <v>0</v>
      </c>
      <c r="Q974" s="24">
        <v>0</v>
      </c>
      <c r="R974" s="24">
        <v>0</v>
      </c>
      <c r="S974" s="41">
        <f t="shared" si="111"/>
        <v>0</v>
      </c>
      <c r="T974" s="26">
        <f t="shared" si="112"/>
        <v>0</v>
      </c>
      <c r="U974" s="17" t="s">
        <v>4955</v>
      </c>
      <c r="V974" s="24">
        <v>11875.58</v>
      </c>
      <c r="W974" s="27">
        <f t="shared" si="113"/>
        <v>0</v>
      </c>
      <c r="X974" s="24">
        <v>0</v>
      </c>
      <c r="Y974" s="17">
        <v>0</v>
      </c>
      <c r="Z974" s="152">
        <f t="shared" si="115"/>
        <v>0</v>
      </c>
      <c r="AA974" s="17">
        <v>0</v>
      </c>
      <c r="AB974" s="24">
        <f t="shared" si="114"/>
        <v>0</v>
      </c>
      <c r="AC974" s="15"/>
    </row>
    <row r="975" spans="1:29" x14ac:dyDescent="0.3">
      <c r="A975" s="14" t="s">
        <v>4975</v>
      </c>
      <c r="B975" s="79" t="s">
        <v>4977</v>
      </c>
      <c r="C975" s="79" t="s">
        <v>228</v>
      </c>
      <c r="D975" s="79" t="s">
        <v>2830</v>
      </c>
      <c r="E975" s="79" t="s">
        <v>5197</v>
      </c>
      <c r="F975" s="79" t="s">
        <v>4985</v>
      </c>
      <c r="G975" s="80">
        <v>62</v>
      </c>
      <c r="H975" s="79" t="s">
        <v>4987</v>
      </c>
      <c r="I975" s="79"/>
      <c r="J975" s="20"/>
      <c r="K975" s="79" t="s">
        <v>4969</v>
      </c>
      <c r="L975" s="79" t="s">
        <v>4996</v>
      </c>
      <c r="M975" s="81">
        <v>0</v>
      </c>
      <c r="N975" s="17"/>
      <c r="O975" s="15"/>
      <c r="P975" s="19">
        <v>0</v>
      </c>
      <c r="Q975" s="24">
        <v>0</v>
      </c>
      <c r="R975" s="24">
        <v>0</v>
      </c>
      <c r="S975" s="41">
        <f t="shared" si="111"/>
        <v>0</v>
      </c>
      <c r="T975" s="26">
        <f t="shared" si="112"/>
        <v>0</v>
      </c>
      <c r="U975" s="17" t="s">
        <v>4955</v>
      </c>
      <c r="V975" s="24">
        <v>551.54</v>
      </c>
      <c r="W975" s="27">
        <f t="shared" si="113"/>
        <v>0</v>
      </c>
      <c r="X975" s="24">
        <v>0</v>
      </c>
      <c r="Y975" s="17">
        <v>0</v>
      </c>
      <c r="Z975" s="152">
        <f t="shared" si="115"/>
        <v>0</v>
      </c>
      <c r="AA975" s="17">
        <v>0</v>
      </c>
      <c r="AB975" s="24">
        <f t="shared" si="114"/>
        <v>0</v>
      </c>
      <c r="AC975" s="15"/>
    </row>
    <row r="976" spans="1:29" x14ac:dyDescent="0.3">
      <c r="A976" s="14" t="s">
        <v>271</v>
      </c>
      <c r="B976" s="79" t="s">
        <v>4977</v>
      </c>
      <c r="C976" s="79" t="s">
        <v>228</v>
      </c>
      <c r="D976" s="79" t="s">
        <v>246</v>
      </c>
      <c r="E976" s="79" t="s">
        <v>5198</v>
      </c>
      <c r="F976" s="79" t="s">
        <v>4997</v>
      </c>
      <c r="G976" s="80">
        <v>490</v>
      </c>
      <c r="H976" s="79" t="s">
        <v>4998</v>
      </c>
      <c r="I976" s="79"/>
      <c r="J976" s="20"/>
      <c r="K976" s="79" t="s">
        <v>4999</v>
      </c>
      <c r="L976" s="79" t="s">
        <v>4995</v>
      </c>
      <c r="M976" s="81">
        <v>0</v>
      </c>
      <c r="N976" s="17"/>
      <c r="O976" s="15"/>
      <c r="P976" s="19">
        <v>0</v>
      </c>
      <c r="Q976" s="24">
        <v>0</v>
      </c>
      <c r="R976" s="24">
        <v>0</v>
      </c>
      <c r="S976" s="41">
        <f t="shared" si="111"/>
        <v>0</v>
      </c>
      <c r="T976" s="26">
        <f t="shared" si="112"/>
        <v>0</v>
      </c>
      <c r="U976" s="17" t="s">
        <v>4958</v>
      </c>
      <c r="V976" s="24">
        <v>1563.49</v>
      </c>
      <c r="W976" s="27">
        <f t="shared" si="113"/>
        <v>0</v>
      </c>
      <c r="X976" s="24">
        <v>0</v>
      </c>
      <c r="Y976" s="17">
        <v>7.4999999999999997E-2</v>
      </c>
      <c r="Z976" s="152">
        <f t="shared" si="115"/>
        <v>0</v>
      </c>
      <c r="AA976" s="17">
        <v>0</v>
      </c>
      <c r="AB976" s="24">
        <f t="shared" si="114"/>
        <v>0</v>
      </c>
      <c r="AC976" s="15"/>
    </row>
    <row r="977" spans="1:29" x14ac:dyDescent="0.3">
      <c r="A977" s="14" t="s">
        <v>4964</v>
      </c>
      <c r="B977" s="79" t="s">
        <v>4965</v>
      </c>
      <c r="C977" s="79" t="s">
        <v>228</v>
      </c>
      <c r="D977" s="79" t="s">
        <v>246</v>
      </c>
      <c r="E977" s="79" t="s">
        <v>5199</v>
      </c>
      <c r="F977" s="79" t="s">
        <v>5000</v>
      </c>
      <c r="G977" s="80">
        <v>491</v>
      </c>
      <c r="H977" s="79" t="s">
        <v>5001</v>
      </c>
      <c r="I977" s="79"/>
      <c r="J977" s="20"/>
      <c r="K977" s="79" t="s">
        <v>5002</v>
      </c>
      <c r="L977" s="79" t="s">
        <v>4996</v>
      </c>
      <c r="M977" s="81">
        <v>0</v>
      </c>
      <c r="N977" s="17"/>
      <c r="O977" s="15"/>
      <c r="P977" s="19">
        <v>0</v>
      </c>
      <c r="Q977" s="24">
        <v>0</v>
      </c>
      <c r="R977" s="24">
        <v>0</v>
      </c>
      <c r="S977" s="41">
        <f t="shared" si="111"/>
        <v>0</v>
      </c>
      <c r="T977" s="26">
        <f t="shared" si="112"/>
        <v>0</v>
      </c>
      <c r="U977" s="17" t="s">
        <v>4958</v>
      </c>
      <c r="V977" s="24">
        <v>63.31</v>
      </c>
      <c r="W977" s="27">
        <f t="shared" si="113"/>
        <v>0</v>
      </c>
      <c r="X977" s="24">
        <v>0</v>
      </c>
      <c r="Y977" s="17">
        <v>7.4999999999999997E-2</v>
      </c>
      <c r="Z977" s="152">
        <f t="shared" si="115"/>
        <v>0</v>
      </c>
      <c r="AA977" s="17">
        <v>0</v>
      </c>
      <c r="AB977" s="24">
        <f t="shared" si="114"/>
        <v>0</v>
      </c>
      <c r="AC977" s="15"/>
    </row>
    <row r="978" spans="1:29" x14ac:dyDescent="0.3">
      <c r="A978" s="14" t="s">
        <v>4975</v>
      </c>
      <c r="B978" s="79" t="s">
        <v>4989</v>
      </c>
      <c r="C978" s="79" t="s">
        <v>228</v>
      </c>
      <c r="D978" s="79" t="s">
        <v>246</v>
      </c>
      <c r="E978" s="79" t="s">
        <v>5200</v>
      </c>
      <c r="F978" s="79" t="s">
        <v>5003</v>
      </c>
      <c r="G978" s="80">
        <v>491</v>
      </c>
      <c r="H978" s="79" t="s">
        <v>5001</v>
      </c>
      <c r="I978" s="79"/>
      <c r="J978" s="20"/>
      <c r="K978" s="79" t="s">
        <v>5002</v>
      </c>
      <c r="L978" s="79" t="s">
        <v>4970</v>
      </c>
      <c r="M978" s="81">
        <v>0</v>
      </c>
      <c r="N978" s="17"/>
      <c r="O978" s="15"/>
      <c r="P978" s="19">
        <v>0</v>
      </c>
      <c r="Q978" s="24">
        <v>0</v>
      </c>
      <c r="R978" s="24">
        <v>0</v>
      </c>
      <c r="S978" s="41">
        <f t="shared" si="111"/>
        <v>0</v>
      </c>
      <c r="T978" s="26">
        <f t="shared" si="112"/>
        <v>0</v>
      </c>
      <c r="U978" s="17" t="s">
        <v>4958</v>
      </c>
      <c r="V978" s="24">
        <v>10892.12</v>
      </c>
      <c r="W978" s="27">
        <f t="shared" si="113"/>
        <v>0</v>
      </c>
      <c r="X978" s="24">
        <v>0</v>
      </c>
      <c r="Y978" s="17">
        <v>7.4999999999999997E-2</v>
      </c>
      <c r="Z978" s="152">
        <f t="shared" si="115"/>
        <v>0</v>
      </c>
      <c r="AA978" s="17">
        <v>0</v>
      </c>
      <c r="AB978" s="24">
        <f t="shared" si="114"/>
        <v>0</v>
      </c>
      <c r="AC978" s="15"/>
    </row>
    <row r="979" spans="1:29" x14ac:dyDescent="0.3">
      <c r="A979" s="14" t="s">
        <v>4991</v>
      </c>
      <c r="B979" s="79" t="s">
        <v>4965</v>
      </c>
      <c r="C979" s="79" t="s">
        <v>207</v>
      </c>
      <c r="D979" s="79" t="s">
        <v>208</v>
      </c>
      <c r="E979" s="79" t="s">
        <v>5201</v>
      </c>
      <c r="F979" s="79" t="s">
        <v>5004</v>
      </c>
      <c r="G979" s="80">
        <v>442</v>
      </c>
      <c r="H979" s="79" t="s">
        <v>4980</v>
      </c>
      <c r="I979" s="79"/>
      <c r="J979" s="20"/>
      <c r="K979" s="79" t="s">
        <v>4993</v>
      </c>
      <c r="L979" s="79" t="s">
        <v>4995</v>
      </c>
      <c r="M979" s="81">
        <v>0</v>
      </c>
      <c r="N979" s="17"/>
      <c r="O979" s="15"/>
      <c r="P979" s="19">
        <v>0</v>
      </c>
      <c r="Q979" s="24">
        <v>0</v>
      </c>
      <c r="R979" s="24">
        <v>0</v>
      </c>
      <c r="S979" s="41">
        <f t="shared" si="111"/>
        <v>0</v>
      </c>
      <c r="T979" s="26">
        <f t="shared" si="112"/>
        <v>0</v>
      </c>
      <c r="U979" s="17" t="s">
        <v>4956</v>
      </c>
      <c r="V979" s="24">
        <v>173825.67</v>
      </c>
      <c r="W979" s="27">
        <f t="shared" si="113"/>
        <v>0</v>
      </c>
      <c r="X979" s="24">
        <v>0</v>
      </c>
      <c r="Y979" s="17">
        <v>0</v>
      </c>
      <c r="Z979" s="152">
        <f t="shared" si="115"/>
        <v>0</v>
      </c>
      <c r="AA979" s="17">
        <v>0</v>
      </c>
      <c r="AB979" s="24">
        <f t="shared" si="114"/>
        <v>0</v>
      </c>
      <c r="AC979" s="15"/>
    </row>
    <row r="980" spans="1:29" x14ac:dyDescent="0.3">
      <c r="A980" s="14" t="s">
        <v>271</v>
      </c>
      <c r="B980" s="79" t="s">
        <v>4977</v>
      </c>
      <c r="C980" s="79" t="s">
        <v>1653</v>
      </c>
      <c r="D980" s="79" t="s">
        <v>1893</v>
      </c>
      <c r="E980" s="79" t="s">
        <v>5202</v>
      </c>
      <c r="F980" s="79" t="s">
        <v>5005</v>
      </c>
      <c r="G980" s="80">
        <v>479</v>
      </c>
      <c r="H980" s="79" t="s">
        <v>5006</v>
      </c>
      <c r="I980" s="79"/>
      <c r="J980" s="20"/>
      <c r="K980" s="79" t="s">
        <v>5007</v>
      </c>
      <c r="L980" s="79" t="s">
        <v>4938</v>
      </c>
      <c r="M980" s="81">
        <v>0</v>
      </c>
      <c r="N980" s="17"/>
      <c r="O980" s="15"/>
      <c r="P980" s="19">
        <v>0</v>
      </c>
      <c r="Q980" s="24">
        <v>0</v>
      </c>
      <c r="R980" s="24">
        <v>0</v>
      </c>
      <c r="S980" s="41">
        <f t="shared" si="111"/>
        <v>0</v>
      </c>
      <c r="T980" s="26">
        <f t="shared" si="112"/>
        <v>0</v>
      </c>
      <c r="U980" s="17" t="s">
        <v>4959</v>
      </c>
      <c r="V980" s="24">
        <v>4667.8500000000004</v>
      </c>
      <c r="W980" s="27">
        <f t="shared" si="113"/>
        <v>0</v>
      </c>
      <c r="X980" s="24">
        <v>0</v>
      </c>
      <c r="Y980" s="17">
        <v>0</v>
      </c>
      <c r="Z980" s="152">
        <f t="shared" si="115"/>
        <v>0</v>
      </c>
      <c r="AA980" s="17">
        <v>0</v>
      </c>
      <c r="AB980" s="24">
        <f t="shared" si="114"/>
        <v>0</v>
      </c>
      <c r="AC980" s="15"/>
    </row>
    <row r="981" spans="1:29" x14ac:dyDescent="0.3">
      <c r="A981" s="14" t="s">
        <v>271</v>
      </c>
      <c r="B981" s="79" t="s">
        <v>4965</v>
      </c>
      <c r="C981" s="79" t="s">
        <v>207</v>
      </c>
      <c r="D981" s="79" t="s">
        <v>2785</v>
      </c>
      <c r="E981" s="79" t="s">
        <v>5008</v>
      </c>
      <c r="F981" s="79" t="s">
        <v>5009</v>
      </c>
      <c r="G981" s="80">
        <v>442</v>
      </c>
      <c r="H981" s="79" t="s">
        <v>5010</v>
      </c>
      <c r="I981" s="79"/>
      <c r="J981" s="20"/>
      <c r="K981" s="79" t="s">
        <v>4969</v>
      </c>
      <c r="L981" s="79" t="s">
        <v>4995</v>
      </c>
      <c r="M981" s="81">
        <v>0</v>
      </c>
      <c r="N981" s="17"/>
      <c r="O981" s="15"/>
      <c r="P981" s="19">
        <v>0</v>
      </c>
      <c r="Q981" s="24">
        <v>0</v>
      </c>
      <c r="R981" s="24">
        <v>0</v>
      </c>
      <c r="S981" s="41">
        <f t="shared" si="111"/>
        <v>0</v>
      </c>
      <c r="T981" s="26">
        <f t="shared" si="112"/>
        <v>0</v>
      </c>
      <c r="U981" s="17" t="s">
        <v>4960</v>
      </c>
      <c r="V981" s="24">
        <v>583.75</v>
      </c>
      <c r="W981" s="27">
        <f t="shared" si="113"/>
        <v>0</v>
      </c>
      <c r="X981" s="24">
        <v>0</v>
      </c>
      <c r="Y981" s="17">
        <v>0</v>
      </c>
      <c r="Z981" s="152">
        <f t="shared" si="115"/>
        <v>0</v>
      </c>
      <c r="AA981" s="17">
        <v>0</v>
      </c>
      <c r="AB981" s="24">
        <f t="shared" si="114"/>
        <v>0</v>
      </c>
      <c r="AC981" s="15"/>
    </row>
    <row r="982" spans="1:29" x14ac:dyDescent="0.3">
      <c r="A982" s="14" t="s">
        <v>271</v>
      </c>
      <c r="B982" s="79" t="s">
        <v>4977</v>
      </c>
      <c r="C982" s="79" t="s">
        <v>1653</v>
      </c>
      <c r="D982" s="79" t="s">
        <v>1893</v>
      </c>
      <c r="E982" s="79" t="s">
        <v>5203</v>
      </c>
      <c r="F982" s="79" t="s">
        <v>5011</v>
      </c>
      <c r="G982" s="80">
        <v>237</v>
      </c>
      <c r="H982" s="79" t="s">
        <v>5012</v>
      </c>
      <c r="I982" s="79"/>
      <c r="J982" s="20"/>
      <c r="K982" s="79" t="s">
        <v>5013</v>
      </c>
      <c r="L982" s="79" t="s">
        <v>4995</v>
      </c>
      <c r="M982" s="81">
        <v>0</v>
      </c>
      <c r="N982" s="17"/>
      <c r="O982" s="15"/>
      <c r="P982" s="19">
        <v>0</v>
      </c>
      <c r="Q982" s="24">
        <v>0</v>
      </c>
      <c r="R982" s="24">
        <v>0</v>
      </c>
      <c r="S982" s="41">
        <f t="shared" si="111"/>
        <v>0</v>
      </c>
      <c r="T982" s="26">
        <f t="shared" si="112"/>
        <v>0</v>
      </c>
      <c r="U982" s="17" t="s">
        <v>4955</v>
      </c>
      <c r="V982" s="24">
        <v>16732.46</v>
      </c>
      <c r="W982" s="27">
        <f t="shared" si="113"/>
        <v>0</v>
      </c>
      <c r="X982" s="24">
        <v>0</v>
      </c>
      <c r="Y982" s="17">
        <v>7.0000000000000007E-2</v>
      </c>
      <c r="Z982" s="152">
        <f t="shared" si="115"/>
        <v>0</v>
      </c>
      <c r="AA982" s="17">
        <v>0</v>
      </c>
      <c r="AB982" s="24">
        <f t="shared" si="114"/>
        <v>0</v>
      </c>
      <c r="AC982" s="15"/>
    </row>
    <row r="983" spans="1:29" x14ac:dyDescent="0.3">
      <c r="A983" s="14" t="s">
        <v>271</v>
      </c>
      <c r="B983" s="79" t="s">
        <v>4977</v>
      </c>
      <c r="C983" s="79" t="s">
        <v>1653</v>
      </c>
      <c r="D983" s="79" t="s">
        <v>1893</v>
      </c>
      <c r="E983" s="79" t="s">
        <v>5204</v>
      </c>
      <c r="F983" s="79" t="s">
        <v>5014</v>
      </c>
      <c r="G983" s="80">
        <v>442</v>
      </c>
      <c r="H983" s="79" t="s">
        <v>5010</v>
      </c>
      <c r="I983" s="79"/>
      <c r="J983" s="20"/>
      <c r="K983" s="79" t="s">
        <v>4993</v>
      </c>
      <c r="L983" s="79" t="s">
        <v>4996</v>
      </c>
      <c r="M983" s="81">
        <v>0</v>
      </c>
      <c r="N983" s="17"/>
      <c r="O983" s="15"/>
      <c r="P983" s="19">
        <v>0</v>
      </c>
      <c r="Q983" s="24">
        <v>0</v>
      </c>
      <c r="R983" s="24">
        <v>0</v>
      </c>
      <c r="S983" s="41">
        <f t="shared" si="111"/>
        <v>0</v>
      </c>
      <c r="T983" s="26">
        <f t="shared" si="112"/>
        <v>0</v>
      </c>
      <c r="U983" s="17" t="s">
        <v>4961</v>
      </c>
      <c r="V983" s="24">
        <v>15284.79</v>
      </c>
      <c r="W983" s="27">
        <f t="shared" si="113"/>
        <v>0</v>
      </c>
      <c r="X983" s="24">
        <v>0</v>
      </c>
      <c r="Y983" s="17">
        <v>0</v>
      </c>
      <c r="Z983" s="152">
        <f t="shared" si="115"/>
        <v>0</v>
      </c>
      <c r="AA983" s="17">
        <v>0</v>
      </c>
      <c r="AB983" s="24">
        <f t="shared" si="114"/>
        <v>0</v>
      </c>
      <c r="AC983" s="15"/>
    </row>
    <row r="984" spans="1:29" x14ac:dyDescent="0.3">
      <c r="A984" s="14" t="s">
        <v>4975</v>
      </c>
      <c r="B984" s="79" t="s">
        <v>4971</v>
      </c>
      <c r="C984" s="79" t="s">
        <v>1653</v>
      </c>
      <c r="D984" s="79" t="s">
        <v>4754</v>
      </c>
      <c r="E984" s="79" t="s">
        <v>5205</v>
      </c>
      <c r="F984" s="79" t="s">
        <v>5015</v>
      </c>
      <c r="G984" s="80">
        <v>455</v>
      </c>
      <c r="H984" s="79" t="s">
        <v>5016</v>
      </c>
      <c r="I984" s="79"/>
      <c r="J984" s="20"/>
      <c r="K984" s="79" t="s">
        <v>4988</v>
      </c>
      <c r="L984" s="79" t="s">
        <v>4938</v>
      </c>
      <c r="M984" s="81">
        <v>0</v>
      </c>
      <c r="N984" s="17"/>
      <c r="O984" s="15"/>
      <c r="P984" s="19">
        <v>0</v>
      </c>
      <c r="Q984" s="24">
        <v>0</v>
      </c>
      <c r="R984" s="24">
        <v>0</v>
      </c>
      <c r="S984" s="41">
        <f t="shared" si="111"/>
        <v>0</v>
      </c>
      <c r="T984" s="26">
        <f t="shared" si="112"/>
        <v>0</v>
      </c>
      <c r="U984" s="17" t="s">
        <v>4962</v>
      </c>
      <c r="V984" s="24">
        <v>18727.64</v>
      </c>
      <c r="W984" s="27">
        <f t="shared" si="113"/>
        <v>0</v>
      </c>
      <c r="X984" s="24">
        <v>0</v>
      </c>
      <c r="Y984" s="17">
        <v>0</v>
      </c>
      <c r="Z984" s="152">
        <f t="shared" si="115"/>
        <v>0</v>
      </c>
      <c r="AA984" s="17">
        <v>0</v>
      </c>
      <c r="AB984" s="24">
        <f t="shared" si="114"/>
        <v>0</v>
      </c>
      <c r="AC984" s="15"/>
    </row>
    <row r="985" spans="1:29" x14ac:dyDescent="0.3">
      <c r="A985" s="14" t="s">
        <v>271</v>
      </c>
      <c r="B985" s="79" t="s">
        <v>4989</v>
      </c>
      <c r="C985" s="79" t="s">
        <v>1653</v>
      </c>
      <c r="D985" s="79" t="s">
        <v>4754</v>
      </c>
      <c r="E985" s="79" t="s">
        <v>5206</v>
      </c>
      <c r="F985" s="79" t="s">
        <v>5015</v>
      </c>
      <c r="G985" s="80">
        <v>455</v>
      </c>
      <c r="H985" s="79" t="s">
        <v>5017</v>
      </c>
      <c r="I985" s="79"/>
      <c r="J985" s="20"/>
      <c r="K985" s="79" t="s">
        <v>4988</v>
      </c>
      <c r="L985" s="79" t="s">
        <v>4970</v>
      </c>
      <c r="M985" s="81">
        <v>0</v>
      </c>
      <c r="N985" s="17"/>
      <c r="O985" s="15"/>
      <c r="P985" s="19">
        <v>0</v>
      </c>
      <c r="Q985" s="24">
        <v>0</v>
      </c>
      <c r="R985" s="24">
        <v>0</v>
      </c>
      <c r="S985" s="41">
        <f t="shared" si="111"/>
        <v>0</v>
      </c>
      <c r="T985" s="26">
        <f t="shared" si="112"/>
        <v>0</v>
      </c>
      <c r="U985" s="17" t="s">
        <v>4962</v>
      </c>
      <c r="V985" s="24">
        <v>171.59</v>
      </c>
      <c r="W985" s="27">
        <f t="shared" si="113"/>
        <v>0</v>
      </c>
      <c r="X985" s="24">
        <v>0</v>
      </c>
      <c r="Y985" s="17">
        <v>0</v>
      </c>
      <c r="Z985" s="152">
        <f t="shared" si="115"/>
        <v>0</v>
      </c>
      <c r="AA985" s="17">
        <v>0</v>
      </c>
      <c r="AB985" s="24">
        <f t="shared" si="114"/>
        <v>0</v>
      </c>
      <c r="AC985" s="15"/>
    </row>
    <row r="986" spans="1:29" x14ac:dyDescent="0.3">
      <c r="A986" s="14" t="s">
        <v>271</v>
      </c>
      <c r="B986" s="79" t="s">
        <v>4977</v>
      </c>
      <c r="C986" s="79" t="s">
        <v>1653</v>
      </c>
      <c r="D986" s="79" t="s">
        <v>4754</v>
      </c>
      <c r="E986" s="79" t="s">
        <v>5206</v>
      </c>
      <c r="F986" s="79" t="s">
        <v>5018</v>
      </c>
      <c r="G986" s="80">
        <v>455</v>
      </c>
      <c r="H986" s="79" t="s">
        <v>5019</v>
      </c>
      <c r="I986" s="79"/>
      <c r="J986" s="20"/>
      <c r="K986" s="79" t="s">
        <v>4993</v>
      </c>
      <c r="L986" s="79" t="s">
        <v>4938</v>
      </c>
      <c r="M986" s="81">
        <v>0</v>
      </c>
      <c r="N986" s="17"/>
      <c r="O986" s="15"/>
      <c r="P986" s="19">
        <v>0</v>
      </c>
      <c r="Q986" s="24">
        <v>0</v>
      </c>
      <c r="R986" s="24">
        <v>0</v>
      </c>
      <c r="S986" s="41">
        <f t="shared" si="111"/>
        <v>0</v>
      </c>
      <c r="T986" s="26">
        <f t="shared" si="112"/>
        <v>0</v>
      </c>
      <c r="U986" s="17" t="s">
        <v>4956</v>
      </c>
      <c r="V986" s="24">
        <v>5211.28</v>
      </c>
      <c r="W986" s="27">
        <f t="shared" si="113"/>
        <v>0</v>
      </c>
      <c r="X986" s="24">
        <v>0</v>
      </c>
      <c r="Y986" s="17">
        <v>0</v>
      </c>
      <c r="Z986" s="152">
        <f t="shared" si="115"/>
        <v>0</v>
      </c>
      <c r="AA986" s="17">
        <v>0</v>
      </c>
      <c r="AB986" s="24">
        <f t="shared" si="114"/>
        <v>0</v>
      </c>
      <c r="AC986" s="15"/>
    </row>
    <row r="987" spans="1:29" x14ac:dyDescent="0.3">
      <c r="A987" s="14" t="s">
        <v>4991</v>
      </c>
      <c r="B987" s="79" t="s">
        <v>4971</v>
      </c>
      <c r="C987" s="79" t="s">
        <v>1653</v>
      </c>
      <c r="D987" s="79" t="s">
        <v>4754</v>
      </c>
      <c r="E987" s="79" t="s">
        <v>5206</v>
      </c>
      <c r="F987" s="79" t="s">
        <v>5015</v>
      </c>
      <c r="G987" s="80">
        <v>455</v>
      </c>
      <c r="H987" s="79" t="s">
        <v>5020</v>
      </c>
      <c r="I987" s="79"/>
      <c r="J987" s="20"/>
      <c r="K987" s="79" t="s">
        <v>4969</v>
      </c>
      <c r="L987" s="79" t="s">
        <v>4938</v>
      </c>
      <c r="M987" s="81">
        <v>0</v>
      </c>
      <c r="N987" s="17"/>
      <c r="O987" s="15"/>
      <c r="P987" s="19">
        <v>0</v>
      </c>
      <c r="Q987" s="24">
        <v>0</v>
      </c>
      <c r="R987" s="24">
        <v>0</v>
      </c>
      <c r="S987" s="41">
        <f t="shared" si="111"/>
        <v>0</v>
      </c>
      <c r="T987" s="26">
        <f t="shared" si="112"/>
        <v>0</v>
      </c>
      <c r="U987" s="17" t="s">
        <v>4962</v>
      </c>
      <c r="V987" s="24">
        <v>8527.82</v>
      </c>
      <c r="W987" s="27">
        <f t="shared" si="113"/>
        <v>0</v>
      </c>
      <c r="X987" s="24">
        <v>0</v>
      </c>
      <c r="Y987" s="17">
        <v>0</v>
      </c>
      <c r="Z987" s="152">
        <f t="shared" si="115"/>
        <v>0</v>
      </c>
      <c r="AA987" s="17">
        <v>0</v>
      </c>
      <c r="AB987" s="24">
        <f t="shared" si="114"/>
        <v>0</v>
      </c>
      <c r="AC987" s="15"/>
    </row>
    <row r="988" spans="1:29" x14ac:dyDescent="0.3">
      <c r="A988" s="14" t="s">
        <v>271</v>
      </c>
      <c r="B988" s="79" t="s">
        <v>4977</v>
      </c>
      <c r="C988" s="79" t="s">
        <v>228</v>
      </c>
      <c r="D988" s="79" t="s">
        <v>246</v>
      </c>
      <c r="E988" s="79" t="s">
        <v>5207</v>
      </c>
      <c r="F988" s="79" t="s">
        <v>5021</v>
      </c>
      <c r="G988" s="80">
        <v>360</v>
      </c>
      <c r="H988" s="79" t="s">
        <v>5022</v>
      </c>
      <c r="I988" s="79"/>
      <c r="J988" s="20"/>
      <c r="K988" s="79" t="s">
        <v>4969</v>
      </c>
      <c r="L988" s="79" t="s">
        <v>4970</v>
      </c>
      <c r="M988" s="81">
        <v>0</v>
      </c>
      <c r="N988" s="17"/>
      <c r="O988" s="15"/>
      <c r="P988" s="19">
        <v>0</v>
      </c>
      <c r="Q988" s="24">
        <v>0</v>
      </c>
      <c r="R988" s="24">
        <v>0</v>
      </c>
      <c r="S988" s="41">
        <f t="shared" si="111"/>
        <v>0</v>
      </c>
      <c r="T988" s="26">
        <f t="shared" si="112"/>
        <v>0</v>
      </c>
      <c r="U988" s="17" t="s">
        <v>4963</v>
      </c>
      <c r="V988" s="24">
        <v>23671.78</v>
      </c>
      <c r="W988" s="27">
        <f t="shared" si="113"/>
        <v>0</v>
      </c>
      <c r="X988" s="24">
        <v>0</v>
      </c>
      <c r="Y988" s="17">
        <v>0</v>
      </c>
      <c r="Z988" s="152">
        <f t="shared" si="115"/>
        <v>0</v>
      </c>
      <c r="AA988" s="17">
        <v>0</v>
      </c>
      <c r="AB988" s="24">
        <f t="shared" si="114"/>
        <v>0</v>
      </c>
      <c r="AC988" s="15"/>
    </row>
    <row r="989" spans="1:29" x14ac:dyDescent="0.3">
      <c r="A989" s="14" t="s">
        <v>271</v>
      </c>
      <c r="B989" s="79" t="s">
        <v>4977</v>
      </c>
      <c r="C989" s="79" t="s">
        <v>228</v>
      </c>
      <c r="D989" s="79" t="s">
        <v>246</v>
      </c>
      <c r="E989" s="79" t="s">
        <v>5207</v>
      </c>
      <c r="F989" s="79" t="s">
        <v>5023</v>
      </c>
      <c r="G989" s="80">
        <v>360</v>
      </c>
      <c r="H989" s="79" t="s">
        <v>5024</v>
      </c>
      <c r="I989" s="79"/>
      <c r="J989" s="20"/>
      <c r="K989" s="79" t="s">
        <v>5025</v>
      </c>
      <c r="L989" s="79" t="s">
        <v>4970</v>
      </c>
      <c r="M989" s="81">
        <v>0</v>
      </c>
      <c r="N989" s="17"/>
      <c r="O989" s="15"/>
      <c r="P989" s="19">
        <v>0</v>
      </c>
      <c r="Q989" s="24">
        <v>0</v>
      </c>
      <c r="R989" s="24">
        <v>0</v>
      </c>
      <c r="S989" s="41">
        <f t="shared" si="111"/>
        <v>0</v>
      </c>
      <c r="T989" s="26">
        <f t="shared" si="112"/>
        <v>0</v>
      </c>
      <c r="U989" s="17" t="s">
        <v>4958</v>
      </c>
      <c r="V989" s="24">
        <v>46339.53</v>
      </c>
      <c r="W989" s="27">
        <f t="shared" si="113"/>
        <v>0</v>
      </c>
      <c r="X989" s="24">
        <v>0</v>
      </c>
      <c r="Y989" s="17">
        <v>0</v>
      </c>
      <c r="Z989" s="152">
        <f t="shared" si="115"/>
        <v>0</v>
      </c>
      <c r="AA989" s="17">
        <v>0</v>
      </c>
      <c r="AB989" s="24">
        <f t="shared" si="114"/>
        <v>0</v>
      </c>
      <c r="AC989" s="15"/>
    </row>
    <row r="990" spans="1:29" x14ac:dyDescent="0.3">
      <c r="A990" s="14" t="s">
        <v>4984</v>
      </c>
      <c r="B990" s="79" t="s">
        <v>4965</v>
      </c>
      <c r="C990" s="79" t="s">
        <v>228</v>
      </c>
      <c r="D990" s="79" t="s">
        <v>235</v>
      </c>
      <c r="E990" s="79" t="s">
        <v>5208</v>
      </c>
      <c r="F990" s="79" t="s">
        <v>5026</v>
      </c>
      <c r="G990" s="80">
        <v>490</v>
      </c>
      <c r="H990" s="79" t="s">
        <v>4998</v>
      </c>
      <c r="I990" s="79"/>
      <c r="J990" s="20"/>
      <c r="K990" s="79" t="s">
        <v>5002</v>
      </c>
      <c r="L990" s="79" t="s">
        <v>4938</v>
      </c>
      <c r="M990" s="81">
        <v>0</v>
      </c>
      <c r="N990" s="17"/>
      <c r="O990" s="15"/>
      <c r="P990" s="19">
        <v>0</v>
      </c>
      <c r="Q990" s="24">
        <v>0</v>
      </c>
      <c r="R990" s="24">
        <v>0</v>
      </c>
      <c r="S990" s="41">
        <f t="shared" si="111"/>
        <v>0</v>
      </c>
      <c r="T990" s="26">
        <f t="shared" si="112"/>
        <v>0</v>
      </c>
      <c r="U990" s="17" t="s">
        <v>4955</v>
      </c>
      <c r="V990" s="24">
        <v>7150.02</v>
      </c>
      <c r="W990" s="27">
        <f t="shared" si="113"/>
        <v>0</v>
      </c>
      <c r="X990" s="24">
        <v>0</v>
      </c>
      <c r="Y990" s="17">
        <v>7.4999999999999997E-2</v>
      </c>
      <c r="Z990" s="152">
        <f t="shared" si="115"/>
        <v>0</v>
      </c>
      <c r="AA990" s="17">
        <v>0</v>
      </c>
      <c r="AB990" s="24">
        <f t="shared" si="114"/>
        <v>0</v>
      </c>
      <c r="AC990" s="15"/>
    </row>
    <row r="991" spans="1:29" x14ac:dyDescent="0.3">
      <c r="A991" s="14" t="s">
        <v>4984</v>
      </c>
      <c r="B991" s="79" t="s">
        <v>4965</v>
      </c>
      <c r="C991" s="79" t="s">
        <v>1653</v>
      </c>
      <c r="D991" s="79" t="s">
        <v>5030</v>
      </c>
      <c r="E991" s="79" t="s">
        <v>5032</v>
      </c>
      <c r="F991" s="79" t="s">
        <v>5033</v>
      </c>
      <c r="G991" s="80">
        <v>455</v>
      </c>
      <c r="H991" s="79" t="s">
        <v>5031</v>
      </c>
      <c r="K991" s="79" t="s">
        <v>4969</v>
      </c>
      <c r="L991" s="79" t="s">
        <v>4970</v>
      </c>
      <c r="M991" s="81">
        <v>0</v>
      </c>
      <c r="O991" s="15" t="s">
        <v>5028</v>
      </c>
      <c r="P991" s="19">
        <v>0</v>
      </c>
      <c r="Q991" s="24">
        <v>0</v>
      </c>
      <c r="R991" s="24">
        <v>0</v>
      </c>
      <c r="S991" s="41">
        <f t="shared" si="111"/>
        <v>0</v>
      </c>
      <c r="T991" s="26">
        <f t="shared" si="112"/>
        <v>0</v>
      </c>
      <c r="U991" s="17" t="s">
        <v>4961</v>
      </c>
      <c r="V991" s="24">
        <v>-1210.54</v>
      </c>
      <c r="W991" s="27">
        <f t="shared" ref="W991:W992" si="116">IF(L991="返现",T991*M991,R991-T991)</f>
        <v>0</v>
      </c>
      <c r="X991" s="24">
        <v>0</v>
      </c>
      <c r="Y991" s="17">
        <v>0</v>
      </c>
      <c r="Z991" s="152">
        <f t="shared" si="115"/>
        <v>0</v>
      </c>
      <c r="AA991" s="17">
        <v>0</v>
      </c>
      <c r="AB991" s="24">
        <f t="shared" ref="AB991:AB992" si="117">R991/(1+AA991)</f>
        <v>0</v>
      </c>
      <c r="AC991" s="15"/>
    </row>
    <row r="992" spans="1:29" x14ac:dyDescent="0.3">
      <c r="A992" s="14" t="s">
        <v>4984</v>
      </c>
      <c r="B992" s="79" t="s">
        <v>4965</v>
      </c>
      <c r="C992" s="79" t="s">
        <v>1653</v>
      </c>
      <c r="D992" s="79" t="s">
        <v>5030</v>
      </c>
      <c r="E992" s="79" t="s">
        <v>5209</v>
      </c>
      <c r="F992" s="79" t="s">
        <v>5034</v>
      </c>
      <c r="G992" s="80">
        <v>455</v>
      </c>
      <c r="H992" s="79" t="s">
        <v>5031</v>
      </c>
      <c r="K992" s="79" t="s">
        <v>4969</v>
      </c>
      <c r="L992" s="79" t="s">
        <v>4938</v>
      </c>
      <c r="M992" s="81">
        <v>0</v>
      </c>
      <c r="O992" s="15" t="s">
        <v>5029</v>
      </c>
      <c r="P992" s="19">
        <v>0</v>
      </c>
      <c r="Q992" s="24">
        <v>0</v>
      </c>
      <c r="R992" s="24">
        <v>0</v>
      </c>
      <c r="S992" s="41">
        <f t="shared" si="111"/>
        <v>0</v>
      </c>
      <c r="T992" s="26">
        <f t="shared" si="112"/>
        <v>0</v>
      </c>
      <c r="U992" s="17" t="s">
        <v>4961</v>
      </c>
      <c r="V992" s="24">
        <v>-22011.68</v>
      </c>
      <c r="W992" s="27">
        <f t="shared" si="116"/>
        <v>0</v>
      </c>
      <c r="X992" s="24">
        <v>0</v>
      </c>
      <c r="Y992" s="17">
        <v>0</v>
      </c>
      <c r="Z992" s="152">
        <f t="shared" si="115"/>
        <v>0</v>
      </c>
      <c r="AA992" s="17">
        <v>0</v>
      </c>
      <c r="AB992" s="24">
        <f t="shared" si="117"/>
        <v>0</v>
      </c>
      <c r="AC992" s="15"/>
    </row>
    <row r="993" spans="1:29" x14ac:dyDescent="0.3">
      <c r="A993" s="14" t="s">
        <v>205</v>
      </c>
      <c r="B993" s="79" t="s">
        <v>4951</v>
      </c>
      <c r="C993" s="79" t="s">
        <v>228</v>
      </c>
      <c r="D993" s="79" t="s">
        <v>5210</v>
      </c>
      <c r="E993" s="79" t="s">
        <v>5196</v>
      </c>
      <c r="F993" s="79" t="s">
        <v>5196</v>
      </c>
      <c r="G993" s="80">
        <v>500</v>
      </c>
      <c r="H993" s="79" t="s">
        <v>5039</v>
      </c>
      <c r="K993" s="79" t="s">
        <v>175</v>
      </c>
      <c r="L993" s="79" t="s">
        <v>4938</v>
      </c>
      <c r="M993" s="81">
        <v>0</v>
      </c>
      <c r="Q993" s="24">
        <v>10572.97</v>
      </c>
      <c r="R993" s="24">
        <v>10572.97</v>
      </c>
      <c r="S993" s="25">
        <f t="shared" ref="S993:S1006" si="118">P993+Q993-R993</f>
        <v>0</v>
      </c>
      <c r="T993" s="26">
        <f>IF(L993="折扣",R993/(1+AA993)*M993,IF(L993="返现",R993/(1+AA993),R993/(1+M993+AA993)))*1.06</f>
        <v>11207.3482</v>
      </c>
      <c r="U993" s="17">
        <v>0.02</v>
      </c>
      <c r="V993" s="24">
        <f>R993*U993</f>
        <v>211.45939999999999</v>
      </c>
      <c r="W993" s="27">
        <f t="shared" ref="W993:W1007" si="119">IF(L993="返现",T993*M993,R993-T993)</f>
        <v>-634.37820000000102</v>
      </c>
      <c r="X993" s="24">
        <f>R993*1.06</f>
        <v>11207.3482</v>
      </c>
      <c r="Y993" s="17">
        <v>0</v>
      </c>
      <c r="Z993" s="152">
        <f t="shared" si="115"/>
        <v>0</v>
      </c>
      <c r="AA993" s="17">
        <v>0</v>
      </c>
      <c r="AB993" s="24">
        <f t="shared" ref="AB993" si="120">R993/(1+AA993)</f>
        <v>10572.97</v>
      </c>
      <c r="AC993" s="15"/>
    </row>
    <row r="994" spans="1:29" x14ac:dyDescent="0.3">
      <c r="A994" s="178" t="s">
        <v>5173</v>
      </c>
      <c r="B994" s="179" t="s">
        <v>206</v>
      </c>
      <c r="C994" s="179" t="s">
        <v>207</v>
      </c>
      <c r="D994" s="179" t="s">
        <v>250</v>
      </c>
      <c r="E994" s="179" t="s">
        <v>2782</v>
      </c>
      <c r="F994" s="179" t="s">
        <v>2782</v>
      </c>
      <c r="G994" s="180">
        <v>501</v>
      </c>
      <c r="H994" s="179" t="s">
        <v>5174</v>
      </c>
      <c r="I994" s="179"/>
      <c r="J994" s="179" t="s">
        <v>5175</v>
      </c>
      <c r="K994" s="179" t="s">
        <v>9</v>
      </c>
      <c r="L994" s="179" t="s">
        <v>337</v>
      </c>
      <c r="M994" s="181">
        <v>0</v>
      </c>
      <c r="N994" s="181"/>
      <c r="O994" s="179"/>
      <c r="P994" s="19">
        <v>0</v>
      </c>
      <c r="Q994" s="19">
        <v>200000</v>
      </c>
      <c r="R994" s="19">
        <v>200000</v>
      </c>
      <c r="S994" s="41">
        <f t="shared" si="118"/>
        <v>0</v>
      </c>
      <c r="T994" s="26">
        <f t="shared" ref="T994:T1007" si="121">IF(L994="折扣",R994/(1+AA994)*M994,IF(L994="返现",R994/(1+AA994),R994/(1+M994+AA994)))</f>
        <v>152671.75572519083</v>
      </c>
      <c r="U994" s="181">
        <v>0</v>
      </c>
      <c r="V994" s="19">
        <v>0</v>
      </c>
      <c r="W994" s="27">
        <f t="shared" si="119"/>
        <v>47328.244274809171</v>
      </c>
      <c r="X994" s="19">
        <v>200000</v>
      </c>
      <c r="Y994" s="190">
        <v>5.5E-2</v>
      </c>
      <c r="Z994" s="152">
        <f t="shared" ref="Z994:Z998" si="122">X994*Y994</f>
        <v>11000</v>
      </c>
      <c r="AA994" s="181">
        <v>0.31</v>
      </c>
      <c r="AB994" s="179"/>
      <c r="AC994" s="15"/>
    </row>
    <row r="995" spans="1:29" x14ac:dyDescent="0.3">
      <c r="A995" s="182">
        <v>44958</v>
      </c>
      <c r="B995" s="179" t="s">
        <v>206</v>
      </c>
      <c r="C995" s="179" t="s">
        <v>1653</v>
      </c>
      <c r="D995" s="179" t="s">
        <v>4754</v>
      </c>
      <c r="E995" s="179" t="s">
        <v>4755</v>
      </c>
      <c r="F995" s="179" t="s">
        <v>4567</v>
      </c>
      <c r="G995" s="179">
        <v>237</v>
      </c>
      <c r="H995" s="179" t="s">
        <v>4752</v>
      </c>
      <c r="I995" s="179"/>
      <c r="J995" s="179" t="s">
        <v>5176</v>
      </c>
      <c r="K995" s="179" t="s">
        <v>5165</v>
      </c>
      <c r="L995" s="179" t="s">
        <v>337</v>
      </c>
      <c r="M995" s="183">
        <v>0</v>
      </c>
      <c r="N995" s="179"/>
      <c r="O995" s="179"/>
      <c r="P995" s="39">
        <v>0</v>
      </c>
      <c r="Q995" s="39">
        <v>74970</v>
      </c>
      <c r="R995" s="39">
        <v>74970</v>
      </c>
      <c r="S995" s="41">
        <f t="shared" si="118"/>
        <v>0</v>
      </c>
      <c r="T995" s="26">
        <f t="shared" si="121"/>
        <v>74970</v>
      </c>
      <c r="U995" s="183">
        <v>0</v>
      </c>
      <c r="V995" s="19">
        <v>0</v>
      </c>
      <c r="W995" s="27">
        <f t="shared" si="119"/>
        <v>0</v>
      </c>
      <c r="X995" s="19">
        <v>74970</v>
      </c>
      <c r="Y995" s="190">
        <v>7.0000000000000007E-2</v>
      </c>
      <c r="Z995" s="152">
        <f t="shared" si="122"/>
        <v>5247.9000000000005</v>
      </c>
      <c r="AA995" s="183">
        <v>0</v>
      </c>
      <c r="AB995" s="179"/>
      <c r="AC995" s="15"/>
    </row>
    <row r="996" spans="1:29" x14ac:dyDescent="0.3">
      <c r="A996" s="182">
        <v>44958</v>
      </c>
      <c r="B996" s="179" t="s">
        <v>206</v>
      </c>
      <c r="C996" s="179" t="s">
        <v>1653</v>
      </c>
      <c r="D996" s="179" t="s">
        <v>4754</v>
      </c>
      <c r="E996" s="179" t="s">
        <v>4755</v>
      </c>
      <c r="F996" s="179" t="s">
        <v>4567</v>
      </c>
      <c r="G996" s="179">
        <v>237</v>
      </c>
      <c r="H996" s="179" t="s">
        <v>4752</v>
      </c>
      <c r="I996" s="179"/>
      <c r="J996" s="179" t="s">
        <v>5176</v>
      </c>
      <c r="K996" s="179" t="s">
        <v>5165</v>
      </c>
      <c r="L996" s="179" t="s">
        <v>337</v>
      </c>
      <c r="M996" s="183">
        <v>0</v>
      </c>
      <c r="N996" s="179"/>
      <c r="O996" s="179"/>
      <c r="P996" s="39">
        <v>0</v>
      </c>
      <c r="Q996" s="39">
        <v>216000</v>
      </c>
      <c r="R996" s="39">
        <v>216000</v>
      </c>
      <c r="S996" s="41">
        <f t="shared" si="118"/>
        <v>0</v>
      </c>
      <c r="T996" s="26">
        <f t="shared" si="121"/>
        <v>216000</v>
      </c>
      <c r="U996" s="183">
        <v>0</v>
      </c>
      <c r="V996" s="19">
        <v>0</v>
      </c>
      <c r="W996" s="27">
        <f t="shared" si="119"/>
        <v>0</v>
      </c>
      <c r="X996" s="19">
        <v>216000</v>
      </c>
      <c r="Y996" s="190">
        <v>7.0000000000000007E-2</v>
      </c>
      <c r="Z996" s="152">
        <f t="shared" si="122"/>
        <v>15120.000000000002</v>
      </c>
      <c r="AA996" s="183">
        <v>0</v>
      </c>
      <c r="AB996" s="179"/>
      <c r="AC996" s="15"/>
    </row>
    <row r="997" spans="1:29" x14ac:dyDescent="0.3">
      <c r="A997" s="182">
        <v>44958</v>
      </c>
      <c r="B997" s="179" t="s">
        <v>206</v>
      </c>
      <c r="C997" s="179" t="s">
        <v>1653</v>
      </c>
      <c r="D997" s="179" t="s">
        <v>1893</v>
      </c>
      <c r="E997" s="179" t="s">
        <v>3064</v>
      </c>
      <c r="F997" s="179" t="s">
        <v>3064</v>
      </c>
      <c r="G997" s="179">
        <v>237</v>
      </c>
      <c r="H997" s="179" t="s">
        <v>5177</v>
      </c>
      <c r="I997" s="179"/>
      <c r="J997" s="179" t="s">
        <v>5178</v>
      </c>
      <c r="K997" s="179" t="s">
        <v>5165</v>
      </c>
      <c r="L997" s="179" t="s">
        <v>337</v>
      </c>
      <c r="M997" s="183">
        <v>0</v>
      </c>
      <c r="N997" s="179"/>
      <c r="O997" s="179"/>
      <c r="P997" s="39">
        <v>0</v>
      </c>
      <c r="Q997" s="39">
        <v>637346.31000000006</v>
      </c>
      <c r="R997" s="39">
        <v>637346.31000000006</v>
      </c>
      <c r="S997" s="41">
        <f t="shared" si="118"/>
        <v>0</v>
      </c>
      <c r="T997" s="26">
        <f t="shared" si="121"/>
        <v>637346.31000000006</v>
      </c>
      <c r="U997" s="183">
        <v>0</v>
      </c>
      <c r="V997" s="19">
        <v>0</v>
      </c>
      <c r="W997" s="27">
        <f t="shared" si="119"/>
        <v>0</v>
      </c>
      <c r="X997" s="19">
        <v>637346.31000000006</v>
      </c>
      <c r="Y997" s="190">
        <v>7.0000000000000007E-2</v>
      </c>
      <c r="Z997" s="152">
        <f t="shared" si="122"/>
        <v>44614.241700000006</v>
      </c>
      <c r="AA997" s="183">
        <v>0</v>
      </c>
      <c r="AB997" s="179"/>
      <c r="AC997" s="15"/>
    </row>
    <row r="998" spans="1:29" x14ac:dyDescent="0.3">
      <c r="A998" s="182">
        <v>44958</v>
      </c>
      <c r="B998" s="179" t="s">
        <v>206</v>
      </c>
      <c r="C998" s="179" t="s">
        <v>1653</v>
      </c>
      <c r="D998" s="179" t="s">
        <v>1893</v>
      </c>
      <c r="E998" s="179" t="s">
        <v>3064</v>
      </c>
      <c r="F998" s="179" t="s">
        <v>3064</v>
      </c>
      <c r="G998" s="179">
        <v>237</v>
      </c>
      <c r="H998" s="179" t="s">
        <v>4752</v>
      </c>
      <c r="I998" s="179"/>
      <c r="J998" s="179" t="s">
        <v>5178</v>
      </c>
      <c r="K998" s="179" t="s">
        <v>5165</v>
      </c>
      <c r="L998" s="179" t="s">
        <v>337</v>
      </c>
      <c r="M998" s="183">
        <v>0</v>
      </c>
      <c r="N998" s="179"/>
      <c r="O998" s="179"/>
      <c r="P998" s="39">
        <v>0</v>
      </c>
      <c r="Q998" s="39">
        <v>46750</v>
      </c>
      <c r="R998" s="39">
        <v>46750</v>
      </c>
      <c r="S998" s="41">
        <f t="shared" si="118"/>
        <v>0</v>
      </c>
      <c r="T998" s="26">
        <f t="shared" si="121"/>
        <v>46750</v>
      </c>
      <c r="U998" s="183">
        <v>0</v>
      </c>
      <c r="V998" s="19">
        <v>0</v>
      </c>
      <c r="W998" s="27">
        <f t="shared" si="119"/>
        <v>0</v>
      </c>
      <c r="X998" s="19">
        <v>46750</v>
      </c>
      <c r="Y998" s="190">
        <v>7.0000000000000007E-2</v>
      </c>
      <c r="Z998" s="152">
        <f t="shared" si="122"/>
        <v>3272.5000000000005</v>
      </c>
      <c r="AA998" s="183">
        <v>0</v>
      </c>
      <c r="AB998" s="179"/>
      <c r="AC998" s="15"/>
    </row>
    <row r="999" spans="1:29" x14ac:dyDescent="0.3">
      <c r="A999" s="182">
        <v>44958</v>
      </c>
      <c r="B999" s="179" t="s">
        <v>206</v>
      </c>
      <c r="C999" s="179" t="s">
        <v>1653</v>
      </c>
      <c r="D999" s="179" t="s">
        <v>1893</v>
      </c>
      <c r="E999" s="179" t="s">
        <v>4498</v>
      </c>
      <c r="F999" s="179" t="s">
        <v>4498</v>
      </c>
      <c r="G999" s="179">
        <v>237</v>
      </c>
      <c r="H999" s="179" t="s">
        <v>4752</v>
      </c>
      <c r="I999" s="179"/>
      <c r="J999" s="179" t="s">
        <v>5179</v>
      </c>
      <c r="K999" s="179" t="s">
        <v>5165</v>
      </c>
      <c r="L999" s="179" t="s">
        <v>217</v>
      </c>
      <c r="M999" s="183">
        <v>0.96</v>
      </c>
      <c r="N999" s="179"/>
      <c r="O999" s="179"/>
      <c r="P999" s="39">
        <v>0</v>
      </c>
      <c r="Q999" s="39">
        <v>196000</v>
      </c>
      <c r="R999" s="39">
        <v>196000</v>
      </c>
      <c r="S999" s="41">
        <f t="shared" si="118"/>
        <v>0</v>
      </c>
      <c r="T999" s="26">
        <f t="shared" si="121"/>
        <v>188160</v>
      </c>
      <c r="U999" s="183">
        <v>0</v>
      </c>
      <c r="V999" s="19">
        <v>0</v>
      </c>
      <c r="W999" s="27">
        <f t="shared" si="119"/>
        <v>7840</v>
      </c>
      <c r="X999" s="19">
        <v>196000</v>
      </c>
      <c r="Y999" s="190">
        <v>7.0000000000000007E-2</v>
      </c>
      <c r="Z999" s="152">
        <f>X999*Y999</f>
        <v>13720.000000000002</v>
      </c>
      <c r="AA999" s="183">
        <v>0</v>
      </c>
      <c r="AB999" s="179"/>
      <c r="AC999" s="15"/>
    </row>
    <row r="1000" spans="1:29" x14ac:dyDescent="0.3">
      <c r="A1000" s="182">
        <v>44958</v>
      </c>
      <c r="B1000" s="179" t="s">
        <v>206</v>
      </c>
      <c r="C1000" s="179" t="s">
        <v>1653</v>
      </c>
      <c r="D1000" s="179" t="s">
        <v>1893</v>
      </c>
      <c r="E1000" s="179" t="s">
        <v>5180</v>
      </c>
      <c r="F1000" s="179" t="s">
        <v>5180</v>
      </c>
      <c r="G1000" s="180">
        <v>482</v>
      </c>
      <c r="H1000" s="179" t="s">
        <v>5167</v>
      </c>
      <c r="I1000" s="179" t="s">
        <v>5180</v>
      </c>
      <c r="J1000" s="179" t="s">
        <v>5181</v>
      </c>
      <c r="K1000" s="179" t="s">
        <v>9</v>
      </c>
      <c r="L1000" s="179" t="s">
        <v>212</v>
      </c>
      <c r="M1000" s="183">
        <v>0.02</v>
      </c>
      <c r="N1000" s="179"/>
      <c r="O1000" s="179"/>
      <c r="P1000" s="184">
        <v>6651.1</v>
      </c>
      <c r="Q1000" s="39">
        <v>0</v>
      </c>
      <c r="R1000" s="39">
        <v>0</v>
      </c>
      <c r="S1000" s="41">
        <f t="shared" si="118"/>
        <v>6651.1</v>
      </c>
      <c r="T1000" s="26">
        <f t="shared" si="121"/>
        <v>0</v>
      </c>
      <c r="U1000" s="183">
        <v>0</v>
      </c>
      <c r="V1000" s="19">
        <v>0</v>
      </c>
      <c r="W1000" s="27">
        <f t="shared" si="119"/>
        <v>0</v>
      </c>
      <c r="X1000" s="19">
        <v>0</v>
      </c>
      <c r="Y1000" s="190">
        <v>7.0000000000000007E-2</v>
      </c>
      <c r="Z1000" s="152">
        <f t="shared" ref="Z1000:Z1006" si="123">X1000*Y1000</f>
        <v>0</v>
      </c>
      <c r="AA1000" s="183">
        <v>0.38</v>
      </c>
      <c r="AB1000" s="179"/>
      <c r="AC1000" s="15"/>
    </row>
    <row r="1001" spans="1:29" x14ac:dyDescent="0.3">
      <c r="A1001" s="182">
        <v>44958</v>
      </c>
      <c r="B1001" s="179" t="s">
        <v>206</v>
      </c>
      <c r="C1001" s="179" t="s">
        <v>1653</v>
      </c>
      <c r="D1001" s="179" t="s">
        <v>1893</v>
      </c>
      <c r="E1001" s="179" t="s">
        <v>5182</v>
      </c>
      <c r="F1001" s="179" t="s">
        <v>5182</v>
      </c>
      <c r="G1001" s="180">
        <v>482</v>
      </c>
      <c r="H1001" s="179" t="s">
        <v>5167</v>
      </c>
      <c r="I1001" s="179" t="s">
        <v>5180</v>
      </c>
      <c r="J1001" s="179" t="s">
        <v>5183</v>
      </c>
      <c r="K1001" s="179" t="s">
        <v>9</v>
      </c>
      <c r="L1001" s="179" t="s">
        <v>212</v>
      </c>
      <c r="M1001" s="185">
        <v>0.02</v>
      </c>
      <c r="N1001" s="179"/>
      <c r="O1001" s="179"/>
      <c r="P1001" s="184">
        <v>209053.79</v>
      </c>
      <c r="Q1001" s="39">
        <v>0</v>
      </c>
      <c r="R1001" s="39">
        <v>0</v>
      </c>
      <c r="S1001" s="41">
        <f t="shared" si="118"/>
        <v>209053.79</v>
      </c>
      <c r="T1001" s="26">
        <f t="shared" si="121"/>
        <v>0</v>
      </c>
      <c r="U1001" s="185">
        <v>0</v>
      </c>
      <c r="V1001" s="19">
        <v>0</v>
      </c>
      <c r="W1001" s="27">
        <f t="shared" si="119"/>
        <v>0</v>
      </c>
      <c r="X1001" s="19">
        <v>0</v>
      </c>
      <c r="Y1001" s="190">
        <v>7.0000000000000007E-2</v>
      </c>
      <c r="Z1001" s="152">
        <f t="shared" si="123"/>
        <v>0</v>
      </c>
      <c r="AA1001" s="185">
        <v>0.38</v>
      </c>
      <c r="AB1001" s="179"/>
      <c r="AC1001" s="15"/>
    </row>
    <row r="1002" spans="1:29" x14ac:dyDescent="0.3">
      <c r="A1002" s="178" t="s">
        <v>5184</v>
      </c>
      <c r="B1002" s="179" t="s">
        <v>206</v>
      </c>
      <c r="C1002" s="179" t="s">
        <v>1653</v>
      </c>
      <c r="D1002" s="179" t="s">
        <v>4756</v>
      </c>
      <c r="E1002" s="179" t="s">
        <v>4520</v>
      </c>
      <c r="F1002" s="179" t="s">
        <v>4521</v>
      </c>
      <c r="G1002" s="180">
        <v>237</v>
      </c>
      <c r="H1002" s="179" t="s">
        <v>4752</v>
      </c>
      <c r="I1002" s="179"/>
      <c r="J1002" s="179" t="s">
        <v>5185</v>
      </c>
      <c r="K1002" s="179" t="s">
        <v>5058</v>
      </c>
      <c r="L1002" s="179" t="s">
        <v>337</v>
      </c>
      <c r="M1002" s="181">
        <v>4.9079754593783775E-7</v>
      </c>
      <c r="N1002" s="179"/>
      <c r="O1002" s="179"/>
      <c r="P1002" s="19">
        <v>0</v>
      </c>
      <c r="Q1002" s="19">
        <v>1630000.8</v>
      </c>
      <c r="R1002" s="19">
        <v>1630000.8</v>
      </c>
      <c r="S1002" s="41">
        <f t="shared" si="118"/>
        <v>0</v>
      </c>
      <c r="T1002" s="26">
        <f t="shared" si="121"/>
        <v>1630000.0000000002</v>
      </c>
      <c r="U1002" s="181">
        <v>0</v>
      </c>
      <c r="V1002" s="19">
        <v>0</v>
      </c>
      <c r="W1002" s="27">
        <f t="shared" si="119"/>
        <v>0.79999999981373549</v>
      </c>
      <c r="X1002" s="19">
        <v>1630000.8</v>
      </c>
      <c r="Y1002" s="190">
        <v>0</v>
      </c>
      <c r="Z1002" s="152">
        <f t="shared" si="123"/>
        <v>0</v>
      </c>
      <c r="AA1002" s="181">
        <v>0</v>
      </c>
      <c r="AB1002" s="179"/>
      <c r="AC1002" s="15"/>
    </row>
    <row r="1003" spans="1:29" x14ac:dyDescent="0.3">
      <c r="A1003" s="178" t="s">
        <v>205</v>
      </c>
      <c r="B1003" s="179" t="s">
        <v>206</v>
      </c>
      <c r="C1003" s="179" t="s">
        <v>1653</v>
      </c>
      <c r="D1003" s="179" t="s">
        <v>5186</v>
      </c>
      <c r="E1003" s="179" t="s">
        <v>5187</v>
      </c>
      <c r="F1003" s="179" t="s">
        <v>5188</v>
      </c>
      <c r="G1003" s="180">
        <v>237</v>
      </c>
      <c r="H1003" s="179" t="s">
        <v>4752</v>
      </c>
      <c r="I1003" s="179"/>
      <c r="J1003" s="179" t="s">
        <v>5189</v>
      </c>
      <c r="K1003" s="179" t="s">
        <v>5058</v>
      </c>
      <c r="L1003" s="179" t="s">
        <v>337</v>
      </c>
      <c r="M1003" s="181">
        <v>4.9079754593783775E-7</v>
      </c>
      <c r="N1003" s="179"/>
      <c r="O1003" s="179"/>
      <c r="P1003" s="19">
        <v>0</v>
      </c>
      <c r="Q1003" s="19">
        <v>200019.96</v>
      </c>
      <c r="R1003" s="19">
        <v>200019.96</v>
      </c>
      <c r="S1003" s="41">
        <f t="shared" si="118"/>
        <v>0</v>
      </c>
      <c r="T1003" s="26">
        <f t="shared" si="121"/>
        <v>200019.86183074268</v>
      </c>
      <c r="U1003" s="181">
        <v>0</v>
      </c>
      <c r="V1003" s="19">
        <v>0</v>
      </c>
      <c r="W1003" s="27">
        <f t="shared" si="119"/>
        <v>9.8169257311383262E-2</v>
      </c>
      <c r="X1003" s="19">
        <v>200019.96</v>
      </c>
      <c r="Y1003" s="190">
        <v>0</v>
      </c>
      <c r="Z1003" s="152">
        <f t="shared" si="123"/>
        <v>0</v>
      </c>
      <c r="AA1003" s="181">
        <v>0</v>
      </c>
      <c r="AB1003" s="179"/>
      <c r="AC1003" s="15"/>
    </row>
    <row r="1004" spans="1:29" x14ac:dyDescent="0.3">
      <c r="A1004" s="178" t="s">
        <v>205</v>
      </c>
      <c r="B1004" s="179" t="s">
        <v>206</v>
      </c>
      <c r="C1004" s="179" t="s">
        <v>1653</v>
      </c>
      <c r="D1004" s="179" t="s">
        <v>4756</v>
      </c>
      <c r="E1004" s="179" t="s">
        <v>5190</v>
      </c>
      <c r="F1004" s="179" t="s">
        <v>4521</v>
      </c>
      <c r="G1004" s="180">
        <v>237</v>
      </c>
      <c r="H1004" s="179" t="s">
        <v>4752</v>
      </c>
      <c r="I1004" s="179"/>
      <c r="J1004" s="179" t="s">
        <v>5185</v>
      </c>
      <c r="K1004" s="179" t="s">
        <v>5165</v>
      </c>
      <c r="L1004" s="179" t="s">
        <v>337</v>
      </c>
      <c r="M1004" s="181">
        <v>4.9079754593783775E-7</v>
      </c>
      <c r="N1004" s="179"/>
      <c r="O1004" s="179"/>
      <c r="P1004" s="19">
        <v>0</v>
      </c>
      <c r="Q1004" s="19">
        <v>770400</v>
      </c>
      <c r="R1004" s="19">
        <v>770400</v>
      </c>
      <c r="S1004" s="41">
        <f t="shared" si="118"/>
        <v>0</v>
      </c>
      <c r="T1004" s="26">
        <f t="shared" si="121"/>
        <v>770399.62188975618</v>
      </c>
      <c r="U1004" s="181">
        <v>0</v>
      </c>
      <c r="V1004" s="19">
        <v>0</v>
      </c>
      <c r="W1004" s="27">
        <f t="shared" si="119"/>
        <v>0.37811024382244796</v>
      </c>
      <c r="X1004" s="19">
        <v>770400</v>
      </c>
      <c r="Y1004" s="190">
        <v>7.0000000000000007E-2</v>
      </c>
      <c r="Z1004" s="152">
        <f t="shared" si="123"/>
        <v>53928.000000000007</v>
      </c>
      <c r="AA1004" s="181">
        <v>0</v>
      </c>
      <c r="AB1004" s="179"/>
      <c r="AC1004" s="15"/>
    </row>
    <row r="1005" spans="1:29" x14ac:dyDescent="0.3">
      <c r="A1005" s="14" t="s">
        <v>205</v>
      </c>
      <c r="B1005" s="42" t="s">
        <v>206</v>
      </c>
      <c r="C1005" s="42" t="s">
        <v>1653</v>
      </c>
      <c r="D1005" s="42" t="s">
        <v>1899</v>
      </c>
      <c r="E1005" s="42" t="s">
        <v>1903</v>
      </c>
      <c r="F1005" s="42" t="s">
        <v>1904</v>
      </c>
      <c r="G1005" s="43">
        <v>486</v>
      </c>
      <c r="H1005" s="42" t="s">
        <v>1887</v>
      </c>
      <c r="I1005" s="44"/>
      <c r="J1005" s="44"/>
      <c r="K1005" s="42" t="s">
        <v>211</v>
      </c>
      <c r="L1005" s="42" t="s">
        <v>1901</v>
      </c>
      <c r="M1005" s="45">
        <v>0.04</v>
      </c>
      <c r="N1005" s="15"/>
      <c r="O1005" s="15"/>
      <c r="P1005" s="27">
        <v>0</v>
      </c>
      <c r="Q1005" s="24">
        <v>0</v>
      </c>
      <c r="R1005" s="27">
        <v>583032.6</v>
      </c>
      <c r="S1005" s="25">
        <f t="shared" si="118"/>
        <v>-583032.6</v>
      </c>
      <c r="T1005" s="26">
        <f t="shared" si="121"/>
        <v>560608.26923076913</v>
      </c>
      <c r="U1005" s="45">
        <v>0</v>
      </c>
      <c r="V1005" s="40">
        <v>0</v>
      </c>
      <c r="W1005" s="27">
        <f t="shared" si="119"/>
        <v>22424.330769230844</v>
      </c>
      <c r="X1005" s="27">
        <f>R1005/(1+7%)</f>
        <v>544890.28037383175</v>
      </c>
      <c r="Y1005" s="17">
        <v>0</v>
      </c>
      <c r="Z1005" s="152">
        <f t="shared" si="123"/>
        <v>0</v>
      </c>
      <c r="AA1005" s="45">
        <v>0</v>
      </c>
      <c r="AB1005" s="28">
        <f t="shared" ref="AB1005:AB1006" si="124">X1005</f>
        <v>544890.28037383175</v>
      </c>
      <c r="AC1005" s="15"/>
    </row>
    <row r="1006" spans="1:29" s="69" customFormat="1" x14ac:dyDescent="0.3">
      <c r="A1006" s="193" t="s">
        <v>205</v>
      </c>
      <c r="B1006" s="194" t="s">
        <v>2924</v>
      </c>
      <c r="C1006" s="194" t="s">
        <v>228</v>
      </c>
      <c r="D1006" s="194" t="s">
        <v>2830</v>
      </c>
      <c r="E1006" s="194" t="s">
        <v>2959</v>
      </c>
      <c r="F1006" s="194" t="s">
        <v>5217</v>
      </c>
      <c r="G1006" s="195">
        <v>499</v>
      </c>
      <c r="H1006" s="194" t="s">
        <v>5216</v>
      </c>
      <c r="I1006" s="194" t="s">
        <v>2836</v>
      </c>
      <c r="J1006" s="194"/>
      <c r="K1006" s="194" t="s">
        <v>234</v>
      </c>
      <c r="L1006" s="196" t="s">
        <v>337</v>
      </c>
      <c r="M1006" s="197">
        <v>0</v>
      </c>
      <c r="N1006" s="195">
        <v>8064</v>
      </c>
      <c r="O1006" s="198"/>
      <c r="P1006" s="199">
        <v>0</v>
      </c>
      <c r="Q1006" s="200">
        <v>0</v>
      </c>
      <c r="R1006" s="200">
        <v>163821.12745098054</v>
      </c>
      <c r="S1006" s="201">
        <v>0</v>
      </c>
      <c r="T1006" s="202">
        <f t="shared" si="121"/>
        <v>163821.12745098054</v>
      </c>
      <c r="U1006" s="203">
        <v>0</v>
      </c>
      <c r="V1006" s="200">
        <v>0</v>
      </c>
      <c r="W1006" s="204">
        <f t="shared" si="119"/>
        <v>0</v>
      </c>
      <c r="X1006" s="205">
        <f t="shared" ref="X1006:X1007" si="125">R1006</f>
        <v>163821.12745098054</v>
      </c>
      <c r="Y1006" s="206"/>
      <c r="Z1006" s="207"/>
      <c r="AA1006" s="203"/>
      <c r="AB1006" s="205"/>
      <c r="AC1006" s="198" t="s">
        <v>5215</v>
      </c>
    </row>
    <row r="1007" spans="1:29" s="69" customFormat="1" x14ac:dyDescent="0.3">
      <c r="A1007" s="193" t="s">
        <v>205</v>
      </c>
      <c r="B1007" s="194" t="s">
        <v>206</v>
      </c>
      <c r="C1007" s="194" t="s">
        <v>207</v>
      </c>
      <c r="D1007" s="194" t="s">
        <v>2785</v>
      </c>
      <c r="E1007" s="194" t="s">
        <v>2936</v>
      </c>
      <c r="F1007" s="194" t="s">
        <v>5220</v>
      </c>
      <c r="G1007" s="195">
        <v>84</v>
      </c>
      <c r="H1007" s="194" t="s">
        <v>5219</v>
      </c>
      <c r="I1007" s="194" t="s">
        <v>2936</v>
      </c>
      <c r="J1007" s="194"/>
      <c r="K1007" s="194" t="s">
        <v>234</v>
      </c>
      <c r="L1007" s="194" t="s">
        <v>337</v>
      </c>
      <c r="M1007" s="203">
        <v>0</v>
      </c>
      <c r="N1007" s="195">
        <v>7094</v>
      </c>
      <c r="O1007" s="198"/>
      <c r="P1007" s="199">
        <v>0</v>
      </c>
      <c r="Q1007" s="200">
        <v>0</v>
      </c>
      <c r="R1007" s="200">
        <v>20186.980000000076</v>
      </c>
      <c r="S1007" s="201">
        <v>0</v>
      </c>
      <c r="T1007" s="202">
        <f t="shared" si="121"/>
        <v>20186.980000000076</v>
      </c>
      <c r="U1007" s="203">
        <v>0</v>
      </c>
      <c r="V1007" s="200">
        <v>0</v>
      </c>
      <c r="W1007" s="204">
        <f t="shared" si="119"/>
        <v>0</v>
      </c>
      <c r="X1007" s="205">
        <f t="shared" si="125"/>
        <v>20186.980000000076</v>
      </c>
      <c r="Y1007" s="206"/>
      <c r="Z1007" s="207"/>
      <c r="AA1007" s="203"/>
      <c r="AB1007" s="205"/>
      <c r="AC1007" s="198" t="s">
        <v>5218</v>
      </c>
    </row>
  </sheetData>
  <autoFilter ref="A1:AC1007"/>
  <phoneticPr fontId="3" type="noConversion"/>
  <conditionalFormatting sqref="O993 O1 O123:O178 O1008:O1048576">
    <cfRule type="duplicateValues" dxfId="7" priority="2"/>
  </conditionalFormatting>
  <conditionalFormatting sqref="O95:O12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"/>
  <sheetViews>
    <sheetView workbookViewId="0">
      <selection activeCell="Q19" sqref="Q19"/>
    </sheetView>
  </sheetViews>
  <sheetFormatPr defaultRowHeight="13.5" x14ac:dyDescent="0.15"/>
  <cols>
    <col min="2" max="2" width="8.25" customWidth="1"/>
    <col min="5" max="5" width="17.875" customWidth="1"/>
    <col min="6" max="6" width="27.5" customWidth="1"/>
    <col min="7" max="7" width="7.5" customWidth="1"/>
    <col min="8" max="8" width="20.125" customWidth="1"/>
    <col min="9" max="9" width="27.75" customWidth="1"/>
    <col min="11" max="11" width="8.5" customWidth="1"/>
    <col min="14" max="14" width="13.875" customWidth="1"/>
    <col min="15" max="15" width="14.5" customWidth="1"/>
    <col min="16" max="16" width="13.75" bestFit="1" customWidth="1"/>
    <col min="17" max="17" width="12.75" bestFit="1" customWidth="1"/>
    <col min="18" max="18" width="12.75" style="4" bestFit="1" customWidth="1"/>
    <col min="19" max="19" width="17.625" bestFit="1" customWidth="1"/>
    <col min="20" max="20" width="14.5" bestFit="1" customWidth="1"/>
    <col min="21" max="21" width="12.375" bestFit="1" customWidth="1"/>
    <col min="22" max="22" width="10" style="4" bestFit="1" customWidth="1"/>
    <col min="23" max="24" width="12.75" bestFit="1" customWidth="1"/>
    <col min="25" max="25" width="12.375" bestFit="1" customWidth="1"/>
    <col min="26" max="26" width="12.75" bestFit="1" customWidth="1"/>
    <col min="27" max="27" width="11" bestFit="1" customWidth="1"/>
    <col min="28" max="28" width="11.75" bestFit="1" customWidth="1"/>
  </cols>
  <sheetData>
    <row r="1" spans="1:29" x14ac:dyDescent="0.1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0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x14ac:dyDescent="0.3">
      <c r="A2" s="14" t="s">
        <v>271</v>
      </c>
      <c r="B2" s="79" t="s">
        <v>3392</v>
      </c>
      <c r="C2" s="79" t="s">
        <v>1653</v>
      </c>
      <c r="D2" s="79" t="s">
        <v>3408</v>
      </c>
      <c r="E2" s="79" t="s">
        <v>4936</v>
      </c>
      <c r="F2" s="79" t="s">
        <v>4936</v>
      </c>
      <c r="G2" s="80">
        <v>162</v>
      </c>
      <c r="H2" s="79" t="s">
        <v>4937</v>
      </c>
      <c r="I2" s="79" t="s">
        <v>4782</v>
      </c>
      <c r="J2" s="20"/>
      <c r="K2" s="79" t="s">
        <v>211</v>
      </c>
      <c r="L2" s="79" t="s">
        <v>4938</v>
      </c>
      <c r="M2" s="81">
        <v>0</v>
      </c>
      <c r="N2" s="17"/>
      <c r="O2" s="15"/>
      <c r="P2" s="19">
        <v>0</v>
      </c>
      <c r="Q2" s="24">
        <v>0</v>
      </c>
      <c r="R2" s="24">
        <v>0</v>
      </c>
      <c r="S2" s="41">
        <f t="shared" ref="S2:S10" si="0">P2+Q2-R2</f>
        <v>0</v>
      </c>
      <c r="T2" s="26">
        <f t="shared" ref="T2:T9" si="1">IF(L2="折扣",R2/(1+AA2)*M2,IF(L2="返现",R2/(1+AA2),R2/(1+M2+AA2)))</f>
        <v>0</v>
      </c>
      <c r="U2" s="17">
        <v>0</v>
      </c>
      <c r="V2" s="24">
        <v>0</v>
      </c>
      <c r="W2" s="27">
        <f t="shared" ref="W2:W9" si="2">IF(L2="返现",T2*M2,R2-T2)</f>
        <v>0</v>
      </c>
      <c r="X2" s="24">
        <v>0</v>
      </c>
      <c r="Y2" s="15"/>
      <c r="Z2" s="15"/>
      <c r="AA2" s="17">
        <v>0.3</v>
      </c>
      <c r="AB2" s="24">
        <f t="shared" ref="AB2:AB10" si="3">R2/(1+AA2)</f>
        <v>0</v>
      </c>
      <c r="AC2" s="15"/>
    </row>
    <row r="3" spans="1:29" x14ac:dyDescent="0.3">
      <c r="A3" s="14" t="s">
        <v>271</v>
      </c>
      <c r="B3" s="79" t="s">
        <v>3392</v>
      </c>
      <c r="C3" s="79" t="s">
        <v>1653</v>
      </c>
      <c r="D3" s="79" t="s">
        <v>3408</v>
      </c>
      <c r="E3" s="79" t="s">
        <v>4939</v>
      </c>
      <c r="F3" s="79" t="s">
        <v>4939</v>
      </c>
      <c r="G3" s="80">
        <v>162</v>
      </c>
      <c r="H3" s="79" t="s">
        <v>4937</v>
      </c>
      <c r="I3" s="79" t="s">
        <v>4782</v>
      </c>
      <c r="J3" s="20"/>
      <c r="K3" s="79" t="s">
        <v>9</v>
      </c>
      <c r="L3" s="79" t="s">
        <v>4938</v>
      </c>
      <c r="M3" s="81">
        <v>0</v>
      </c>
      <c r="N3" s="17"/>
      <c r="O3" s="15"/>
      <c r="P3" s="19">
        <v>0</v>
      </c>
      <c r="Q3" s="24">
        <v>0</v>
      </c>
      <c r="R3" s="24">
        <v>0</v>
      </c>
      <c r="S3" s="41">
        <f t="shared" si="0"/>
        <v>0</v>
      </c>
      <c r="T3" s="26">
        <f t="shared" si="1"/>
        <v>0</v>
      </c>
      <c r="U3" s="17">
        <v>0</v>
      </c>
      <c r="V3" s="24">
        <v>0</v>
      </c>
      <c r="W3" s="27">
        <f t="shared" si="2"/>
        <v>0</v>
      </c>
      <c r="X3" s="24">
        <v>0</v>
      </c>
      <c r="Y3" s="15"/>
      <c r="Z3" s="15"/>
      <c r="AA3" s="17">
        <v>0.24</v>
      </c>
      <c r="AB3" s="24">
        <f t="shared" si="3"/>
        <v>0</v>
      </c>
      <c r="AC3" s="15"/>
    </row>
    <row r="4" spans="1:29" x14ac:dyDescent="0.3">
      <c r="A4" s="14" t="s">
        <v>271</v>
      </c>
      <c r="B4" s="79" t="s">
        <v>3392</v>
      </c>
      <c r="C4" s="79" t="s">
        <v>1653</v>
      </c>
      <c r="D4" s="79" t="s">
        <v>3408</v>
      </c>
      <c r="E4" s="79" t="s">
        <v>4940</v>
      </c>
      <c r="F4" s="79" t="s">
        <v>4940</v>
      </c>
      <c r="G4" s="80">
        <v>162</v>
      </c>
      <c r="H4" s="79" t="s">
        <v>4937</v>
      </c>
      <c r="I4" s="79" t="s">
        <v>4782</v>
      </c>
      <c r="J4" s="20"/>
      <c r="K4" s="79" t="s">
        <v>211</v>
      </c>
      <c r="L4" s="79" t="s">
        <v>4941</v>
      </c>
      <c r="M4" s="81">
        <v>0.02</v>
      </c>
      <c r="N4" s="17"/>
      <c r="O4" s="15"/>
      <c r="P4" s="19">
        <v>0</v>
      </c>
      <c r="Q4" s="24">
        <v>0</v>
      </c>
      <c r="R4" s="24">
        <v>0</v>
      </c>
      <c r="S4" s="41">
        <f t="shared" si="0"/>
        <v>0</v>
      </c>
      <c r="T4" s="26">
        <f t="shared" si="1"/>
        <v>0</v>
      </c>
      <c r="U4" s="17">
        <v>0</v>
      </c>
      <c r="V4" s="24">
        <v>0</v>
      </c>
      <c r="W4" s="27">
        <f t="shared" si="2"/>
        <v>0</v>
      </c>
      <c r="X4" s="24">
        <v>0</v>
      </c>
      <c r="Y4" s="15"/>
      <c r="Z4" s="15"/>
      <c r="AA4" s="17">
        <v>0.3</v>
      </c>
      <c r="AB4" s="24">
        <f t="shared" si="3"/>
        <v>0</v>
      </c>
      <c r="AC4" s="15"/>
    </row>
    <row r="5" spans="1:29" x14ac:dyDescent="0.3">
      <c r="A5" s="14" t="s">
        <v>271</v>
      </c>
      <c r="B5" s="79" t="s">
        <v>3392</v>
      </c>
      <c r="C5" s="79" t="s">
        <v>1653</v>
      </c>
      <c r="D5" s="79" t="s">
        <v>3408</v>
      </c>
      <c r="E5" s="79" t="s">
        <v>4940</v>
      </c>
      <c r="F5" s="79" t="s">
        <v>4940</v>
      </c>
      <c r="G5" s="80">
        <v>162</v>
      </c>
      <c r="H5" s="79" t="s">
        <v>4937</v>
      </c>
      <c r="I5" s="79" t="s">
        <v>4782</v>
      </c>
      <c r="J5" s="20"/>
      <c r="K5" s="79" t="s">
        <v>211</v>
      </c>
      <c r="L5" s="79" t="s">
        <v>4942</v>
      </c>
      <c r="M5" s="81">
        <v>0.98</v>
      </c>
      <c r="N5" s="17"/>
      <c r="O5" s="15"/>
      <c r="P5" s="19">
        <v>0</v>
      </c>
      <c r="Q5" s="24">
        <v>0</v>
      </c>
      <c r="R5" s="24">
        <v>0</v>
      </c>
      <c r="S5" s="41">
        <f t="shared" si="0"/>
        <v>0</v>
      </c>
      <c r="T5" s="26">
        <f t="shared" si="1"/>
        <v>0</v>
      </c>
      <c r="U5" s="17">
        <v>0</v>
      </c>
      <c r="V5" s="24">
        <v>0</v>
      </c>
      <c r="W5" s="27">
        <f t="shared" si="2"/>
        <v>0</v>
      </c>
      <c r="X5" s="24">
        <v>0</v>
      </c>
      <c r="Y5" s="15"/>
      <c r="Z5" s="15"/>
      <c r="AA5" s="17">
        <v>0.3</v>
      </c>
      <c r="AB5" s="24">
        <f t="shared" si="3"/>
        <v>0</v>
      </c>
      <c r="AC5" s="15"/>
    </row>
    <row r="6" spans="1:29" x14ac:dyDescent="0.3">
      <c r="A6" s="14" t="s">
        <v>271</v>
      </c>
      <c r="B6" s="79" t="s">
        <v>206</v>
      </c>
      <c r="C6" s="79" t="s">
        <v>207</v>
      </c>
      <c r="D6" s="79" t="s">
        <v>250</v>
      </c>
      <c r="E6" s="79" t="s">
        <v>4943</v>
      </c>
      <c r="F6" s="79" t="s">
        <v>4944</v>
      </c>
      <c r="G6" s="80">
        <v>162</v>
      </c>
      <c r="H6" s="79" t="s">
        <v>4937</v>
      </c>
      <c r="I6" s="79" t="s">
        <v>3209</v>
      </c>
      <c r="J6" s="20"/>
      <c r="K6" s="79" t="s">
        <v>211</v>
      </c>
      <c r="L6" s="79" t="s">
        <v>3496</v>
      </c>
      <c r="M6" s="81">
        <v>0.03</v>
      </c>
      <c r="N6" s="17"/>
      <c r="O6" s="15"/>
      <c r="P6" s="19">
        <v>15888.110000000301</v>
      </c>
      <c r="Q6" s="24">
        <v>0</v>
      </c>
      <c r="R6" s="24">
        <v>0</v>
      </c>
      <c r="S6" s="41">
        <f t="shared" si="0"/>
        <v>15888.110000000301</v>
      </c>
      <c r="T6" s="26">
        <f t="shared" si="1"/>
        <v>0</v>
      </c>
      <c r="U6" s="17">
        <v>0</v>
      </c>
      <c r="V6" s="24">
        <v>0</v>
      </c>
      <c r="W6" s="27">
        <f t="shared" si="2"/>
        <v>0</v>
      </c>
      <c r="X6" s="24">
        <v>0</v>
      </c>
      <c r="Y6" s="15"/>
      <c r="Z6" s="15"/>
      <c r="AA6" s="17">
        <v>7.0000000000000007E-2</v>
      </c>
      <c r="AB6" s="24">
        <f t="shared" si="3"/>
        <v>0</v>
      </c>
      <c r="AC6" s="15"/>
    </row>
    <row r="7" spans="1:29" x14ac:dyDescent="0.3">
      <c r="A7" s="14" t="s">
        <v>271</v>
      </c>
      <c r="B7" s="79" t="s">
        <v>206</v>
      </c>
      <c r="C7" s="79" t="s">
        <v>207</v>
      </c>
      <c r="D7" s="79" t="s">
        <v>250</v>
      </c>
      <c r="E7" s="79" t="s">
        <v>4943</v>
      </c>
      <c r="F7" s="79" t="s">
        <v>4944</v>
      </c>
      <c r="G7" s="80">
        <v>162</v>
      </c>
      <c r="H7" s="79" t="s">
        <v>4937</v>
      </c>
      <c r="I7" s="79" t="s">
        <v>3209</v>
      </c>
      <c r="J7" s="20"/>
      <c r="K7" s="79" t="s">
        <v>234</v>
      </c>
      <c r="L7" s="79" t="s">
        <v>3496</v>
      </c>
      <c r="M7" s="81">
        <v>0.03</v>
      </c>
      <c r="N7" s="17"/>
      <c r="O7" s="15"/>
      <c r="P7" s="19">
        <v>2383.1799999999998</v>
      </c>
      <c r="Q7" s="24">
        <v>0</v>
      </c>
      <c r="R7" s="24">
        <v>0</v>
      </c>
      <c r="S7" s="41">
        <f t="shared" si="0"/>
        <v>2383.1799999999998</v>
      </c>
      <c r="T7" s="26">
        <f t="shared" si="1"/>
        <v>0</v>
      </c>
      <c r="U7" s="17">
        <v>0</v>
      </c>
      <c r="V7" s="24">
        <v>0</v>
      </c>
      <c r="W7" s="27">
        <f t="shared" si="2"/>
        <v>0</v>
      </c>
      <c r="X7" s="24">
        <v>0</v>
      </c>
      <c r="Y7" s="15"/>
      <c r="Z7" s="15"/>
      <c r="AA7" s="17">
        <v>7.0000000000000007E-2</v>
      </c>
      <c r="AB7" s="24">
        <f t="shared" si="3"/>
        <v>0</v>
      </c>
      <c r="AC7" s="15"/>
    </row>
    <row r="8" spans="1:29" x14ac:dyDescent="0.3">
      <c r="A8" s="14" t="s">
        <v>271</v>
      </c>
      <c r="B8" s="79" t="s">
        <v>3392</v>
      </c>
      <c r="C8" s="79" t="s">
        <v>207</v>
      </c>
      <c r="D8" s="79" t="s">
        <v>2785</v>
      </c>
      <c r="E8" s="79" t="s">
        <v>4945</v>
      </c>
      <c r="F8" s="79" t="s">
        <v>4945</v>
      </c>
      <c r="G8" s="80">
        <v>162</v>
      </c>
      <c r="H8" s="79" t="s">
        <v>4937</v>
      </c>
      <c r="I8" s="79" t="s">
        <v>4946</v>
      </c>
      <c r="J8" s="20"/>
      <c r="K8" s="79" t="s">
        <v>9</v>
      </c>
      <c r="L8" s="79" t="s">
        <v>3496</v>
      </c>
      <c r="M8" s="81">
        <v>0.05</v>
      </c>
      <c r="N8" s="17"/>
      <c r="O8" s="15"/>
      <c r="P8" s="19">
        <v>15503.97</v>
      </c>
      <c r="Q8" s="24">
        <v>0</v>
      </c>
      <c r="R8" s="24">
        <v>0</v>
      </c>
      <c r="S8" s="41">
        <f t="shared" si="0"/>
        <v>15503.97</v>
      </c>
      <c r="T8" s="26">
        <f t="shared" si="1"/>
        <v>0</v>
      </c>
      <c r="U8" s="17">
        <v>0</v>
      </c>
      <c r="V8" s="24">
        <v>0</v>
      </c>
      <c r="W8" s="27">
        <f t="shared" si="2"/>
        <v>0</v>
      </c>
      <c r="X8" s="24">
        <v>0</v>
      </c>
      <c r="Y8" s="15"/>
      <c r="Z8" s="15"/>
      <c r="AA8" s="17">
        <v>0.36</v>
      </c>
      <c r="AB8" s="24">
        <f t="shared" si="3"/>
        <v>0</v>
      </c>
      <c r="AC8" s="15"/>
    </row>
    <row r="9" spans="1:29" x14ac:dyDescent="0.3">
      <c r="A9" s="14" t="s">
        <v>271</v>
      </c>
      <c r="B9" s="79" t="s">
        <v>206</v>
      </c>
      <c r="C9" s="79" t="s">
        <v>1653</v>
      </c>
      <c r="D9" s="79" t="s">
        <v>3433</v>
      </c>
      <c r="E9" s="79" t="s">
        <v>4947</v>
      </c>
      <c r="F9" s="79" t="s">
        <v>4948</v>
      </c>
      <c r="G9" s="80">
        <v>162</v>
      </c>
      <c r="H9" s="79" t="s">
        <v>4937</v>
      </c>
      <c r="I9" s="79" t="s">
        <v>4949</v>
      </c>
      <c r="J9" s="20"/>
      <c r="K9" s="79" t="s">
        <v>234</v>
      </c>
      <c r="L9" s="79" t="s">
        <v>4938</v>
      </c>
      <c r="M9" s="81">
        <v>0</v>
      </c>
      <c r="N9" s="17"/>
      <c r="O9" s="15"/>
      <c r="P9" s="19">
        <v>0</v>
      </c>
      <c r="Q9" s="24">
        <v>0</v>
      </c>
      <c r="R9" s="24">
        <v>0</v>
      </c>
      <c r="S9" s="41">
        <f t="shared" si="0"/>
        <v>0</v>
      </c>
      <c r="T9" s="26">
        <f t="shared" si="1"/>
        <v>0</v>
      </c>
      <c r="U9" s="17">
        <v>0</v>
      </c>
      <c r="V9" s="24">
        <v>0</v>
      </c>
      <c r="W9" s="27">
        <f t="shared" si="2"/>
        <v>0</v>
      </c>
      <c r="X9" s="24">
        <v>0</v>
      </c>
      <c r="Y9" s="15"/>
      <c r="Z9" s="15"/>
      <c r="AA9" s="17">
        <v>0</v>
      </c>
      <c r="AB9" s="24">
        <f t="shared" si="3"/>
        <v>0</v>
      </c>
      <c r="AC9" s="15"/>
    </row>
    <row r="10" spans="1:29" x14ac:dyDescent="0.3">
      <c r="A10" s="14" t="s">
        <v>271</v>
      </c>
      <c r="B10" s="79" t="s">
        <v>3392</v>
      </c>
      <c r="C10" s="79" t="s">
        <v>207</v>
      </c>
      <c r="D10" s="79" t="s">
        <v>2785</v>
      </c>
      <c r="E10" s="79" t="s">
        <v>4945</v>
      </c>
      <c r="F10" s="79" t="s">
        <v>4945</v>
      </c>
      <c r="G10" s="80">
        <v>162</v>
      </c>
      <c r="H10" s="79" t="s">
        <v>4937</v>
      </c>
      <c r="I10" s="79" t="s">
        <v>4946</v>
      </c>
      <c r="J10" s="20"/>
      <c r="K10" s="79" t="s">
        <v>211</v>
      </c>
      <c r="L10" s="79" t="s">
        <v>3496</v>
      </c>
      <c r="M10" s="81">
        <v>0.05</v>
      </c>
      <c r="N10" s="17"/>
      <c r="O10" s="15"/>
      <c r="P10" s="19">
        <v>-15.55</v>
      </c>
      <c r="Q10" s="24">
        <v>0</v>
      </c>
      <c r="R10" s="24">
        <v>0</v>
      </c>
      <c r="S10" s="41">
        <f t="shared" si="0"/>
        <v>-15.55</v>
      </c>
      <c r="T10" s="26">
        <f t="shared" ref="T10" si="4">IF(L10="折扣",R10/(1+AA10)*M10,IF(L10="返现",R10/(1+AA10),R10/(1+M10+AA10)))</f>
        <v>0</v>
      </c>
      <c r="U10" s="17">
        <v>0</v>
      </c>
      <c r="V10" s="24">
        <v>0</v>
      </c>
      <c r="W10" s="27">
        <f t="shared" ref="W10" si="5">IF(L10="返现",T10*M10,R10-T10)</f>
        <v>0</v>
      </c>
      <c r="X10" s="24">
        <v>0</v>
      </c>
      <c r="Y10" s="15"/>
      <c r="Z10" s="15"/>
      <c r="AA10" s="17">
        <v>0.36</v>
      </c>
      <c r="AB10" s="24">
        <f t="shared" si="3"/>
        <v>0</v>
      </c>
      <c r="AC10" s="15"/>
    </row>
  </sheetData>
  <phoneticPr fontId="3" type="noConversion"/>
  <conditionalFormatting sqref="O11:O1048576 O1">
    <cfRule type="duplicateValues" dxfId="5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6"/>
  <sheetViews>
    <sheetView workbookViewId="0">
      <selection activeCell="H1" sqref="H1:H1048576"/>
    </sheetView>
  </sheetViews>
  <sheetFormatPr defaultRowHeight="16.5" x14ac:dyDescent="0.15"/>
  <cols>
    <col min="1" max="1" width="15.125" style="84" bestFit="1" customWidth="1"/>
    <col min="2" max="2" width="34.25" style="84" bestFit="1" customWidth="1"/>
    <col min="3" max="3" width="13.75" style="84" bestFit="1" customWidth="1"/>
    <col min="4" max="5" width="14" style="85" bestFit="1" customWidth="1"/>
    <col min="6" max="6" width="13.625" style="83" bestFit="1" customWidth="1"/>
    <col min="7" max="7" width="7" style="83" bestFit="1" customWidth="1"/>
    <col min="8" max="8" width="10.125" style="212" bestFit="1" customWidth="1"/>
    <col min="9" max="9" width="9" style="83"/>
    <col min="10" max="10" width="9.125" style="83" bestFit="1" customWidth="1"/>
    <col min="11" max="11" width="10.125" style="83" bestFit="1" customWidth="1"/>
    <col min="12" max="12" width="7.625" style="84" bestFit="1" customWidth="1"/>
    <col min="13" max="13" width="22.875" style="83" bestFit="1" customWidth="1"/>
    <col min="14" max="16384" width="9" style="83"/>
  </cols>
  <sheetData>
    <row r="1" spans="1:15" x14ac:dyDescent="0.3">
      <c r="A1" s="127"/>
      <c r="B1" s="127"/>
      <c r="C1" s="127"/>
      <c r="D1" s="127"/>
      <c r="E1" s="128"/>
      <c r="F1" s="128"/>
      <c r="G1" s="127"/>
      <c r="H1" s="209"/>
      <c r="I1" s="129" t="s">
        <v>5085</v>
      </c>
      <c r="J1" s="129" t="s">
        <v>5086</v>
      </c>
      <c r="K1" s="127"/>
      <c r="L1" s="186" t="s">
        <v>5087</v>
      </c>
      <c r="M1" s="130"/>
    </row>
    <row r="2" spans="1:15" x14ac:dyDescent="0.15">
      <c r="A2" s="131" t="s">
        <v>5088</v>
      </c>
      <c r="B2" s="131" t="s">
        <v>5089</v>
      </c>
      <c r="C2" s="131" t="s">
        <v>5090</v>
      </c>
      <c r="D2" s="131" t="s">
        <v>186</v>
      </c>
      <c r="E2" s="132" t="s">
        <v>199</v>
      </c>
      <c r="F2" s="132" t="s">
        <v>5091</v>
      </c>
      <c r="G2" s="133" t="s">
        <v>5092</v>
      </c>
      <c r="H2" s="210" t="s">
        <v>5093</v>
      </c>
      <c r="I2" s="135" t="s">
        <v>5094</v>
      </c>
      <c r="J2" s="135" t="s">
        <v>5095</v>
      </c>
      <c r="K2" s="134" t="s">
        <v>5096</v>
      </c>
      <c r="L2" s="187" t="s">
        <v>187</v>
      </c>
      <c r="M2" s="136" t="s">
        <v>204</v>
      </c>
    </row>
    <row r="3" spans="1:15" x14ac:dyDescent="0.15">
      <c r="A3" s="111" t="s">
        <v>5049</v>
      </c>
      <c r="B3" s="111" t="s">
        <v>1449</v>
      </c>
      <c r="C3" s="111" t="s">
        <v>5097</v>
      </c>
      <c r="D3" s="111" t="s">
        <v>234</v>
      </c>
      <c r="E3" s="137">
        <v>145194.05368000001</v>
      </c>
      <c r="F3" s="137">
        <v>145194.05368000001</v>
      </c>
      <c r="G3" s="138">
        <v>7.4999999999999997E-2</v>
      </c>
      <c r="H3" s="208">
        <f>G3*F3</f>
        <v>10889.554026</v>
      </c>
      <c r="I3" s="140">
        <v>0</v>
      </c>
      <c r="J3" s="141"/>
      <c r="K3" s="139">
        <f>H3-I3</f>
        <v>10889.554026</v>
      </c>
      <c r="L3" s="111" t="s">
        <v>5098</v>
      </c>
      <c r="M3" s="113"/>
      <c r="O3" s="189"/>
    </row>
    <row r="4" spans="1:15" x14ac:dyDescent="0.15">
      <c r="A4" s="111" t="s">
        <v>5049</v>
      </c>
      <c r="B4" s="111" t="s">
        <v>1449</v>
      </c>
      <c r="C4" s="111" t="s">
        <v>5097</v>
      </c>
      <c r="D4" s="111" t="s">
        <v>211</v>
      </c>
      <c r="E4" s="137">
        <v>3272.0023199999996</v>
      </c>
      <c r="F4" s="137">
        <v>3272.0023199999996</v>
      </c>
      <c r="G4" s="138">
        <v>0.12</v>
      </c>
      <c r="H4" s="208">
        <f>G4*F4</f>
        <v>392.64027839999994</v>
      </c>
      <c r="I4" s="140">
        <v>0</v>
      </c>
      <c r="J4" s="141"/>
      <c r="K4" s="139">
        <f>H4-I4</f>
        <v>392.64027839999994</v>
      </c>
      <c r="L4" s="111" t="s">
        <v>5099</v>
      </c>
      <c r="M4" s="113"/>
      <c r="O4" s="189"/>
    </row>
    <row r="5" spans="1:15" x14ac:dyDescent="0.15">
      <c r="A5" s="111" t="s">
        <v>5049</v>
      </c>
      <c r="B5" s="111" t="s">
        <v>1449</v>
      </c>
      <c r="C5" s="111" t="s">
        <v>5097</v>
      </c>
      <c r="D5" s="111" t="s">
        <v>266</v>
      </c>
      <c r="E5" s="137">
        <v>92719.246889999995</v>
      </c>
      <c r="F5" s="137">
        <v>92719.246889999995</v>
      </c>
      <c r="G5" s="138">
        <v>0.12</v>
      </c>
      <c r="H5" s="208">
        <f t="shared" ref="H5:H6" si="0">G5*F5</f>
        <v>11126.309626799999</v>
      </c>
      <c r="I5" s="140">
        <v>0</v>
      </c>
      <c r="J5" s="141"/>
      <c r="K5" s="139">
        <f t="shared" ref="K5:K6" si="1">H5-I5</f>
        <v>11126.309626799999</v>
      </c>
      <c r="L5" s="111" t="s">
        <v>5099</v>
      </c>
      <c r="M5" s="113"/>
      <c r="O5" s="189"/>
    </row>
    <row r="6" spans="1:15" x14ac:dyDescent="0.15">
      <c r="A6" s="111" t="s">
        <v>5049</v>
      </c>
      <c r="B6" s="111" t="s">
        <v>1449</v>
      </c>
      <c r="C6" s="111" t="s">
        <v>5097</v>
      </c>
      <c r="D6" s="111" t="s">
        <v>1532</v>
      </c>
      <c r="E6" s="137">
        <v>1800.4453100000001</v>
      </c>
      <c r="F6" s="137">
        <v>1800.4453100000001</v>
      </c>
      <c r="G6" s="138">
        <v>0.12</v>
      </c>
      <c r="H6" s="208">
        <f t="shared" si="0"/>
        <v>216.05343719999999</v>
      </c>
      <c r="I6" s="140">
        <v>0</v>
      </c>
      <c r="J6" s="141"/>
      <c r="K6" s="139">
        <f t="shared" si="1"/>
        <v>216.05343719999999</v>
      </c>
      <c r="L6" s="111" t="s">
        <v>5099</v>
      </c>
      <c r="M6" s="113"/>
      <c r="O6" s="189"/>
    </row>
    <row r="7" spans="1:15" x14ac:dyDescent="0.15">
      <c r="A7" s="111" t="s">
        <v>5046</v>
      </c>
      <c r="B7" s="111" t="s">
        <v>3203</v>
      </c>
      <c r="C7" s="111" t="s">
        <v>5097</v>
      </c>
      <c r="D7" s="111" t="s">
        <v>234</v>
      </c>
      <c r="E7" s="137">
        <v>6404636.2699999996</v>
      </c>
      <c r="F7" s="137">
        <v>6404636.2699999996</v>
      </c>
      <c r="G7" s="138">
        <v>0</v>
      </c>
      <c r="H7" s="208">
        <f>G7*F7</f>
        <v>0</v>
      </c>
      <c r="I7" s="140">
        <v>0</v>
      </c>
      <c r="J7" s="141"/>
      <c r="K7" s="139">
        <f>H7-I7</f>
        <v>0</v>
      </c>
      <c r="L7" s="111" t="s">
        <v>212</v>
      </c>
      <c r="M7" s="113"/>
      <c r="O7" s="189"/>
    </row>
    <row r="8" spans="1:15" x14ac:dyDescent="0.3">
      <c r="A8" s="142" t="s">
        <v>5108</v>
      </c>
      <c r="B8" s="142" t="s">
        <v>1883</v>
      </c>
      <c r="C8" s="142" t="s">
        <v>5097</v>
      </c>
      <c r="D8" s="143" t="s">
        <v>234</v>
      </c>
      <c r="E8" s="144">
        <v>525004.83770000027</v>
      </c>
      <c r="F8" s="144">
        <v>525004.83770000027</v>
      </c>
      <c r="G8" s="145">
        <v>0.11940000000000001</v>
      </c>
      <c r="H8" s="144">
        <f>F8*G8</f>
        <v>62685.577621380035</v>
      </c>
      <c r="I8" s="140">
        <v>0</v>
      </c>
      <c r="J8" s="141"/>
      <c r="K8" s="139">
        <f>H8-I8</f>
        <v>62685.577621380035</v>
      </c>
      <c r="L8" s="111" t="s">
        <v>5098</v>
      </c>
      <c r="M8" s="113"/>
      <c r="O8" s="189"/>
    </row>
    <row r="9" spans="1:15" x14ac:dyDescent="0.3">
      <c r="A9" s="142" t="s">
        <v>5100</v>
      </c>
      <c r="B9" s="142" t="s">
        <v>2770</v>
      </c>
      <c r="C9" s="142" t="s">
        <v>5097</v>
      </c>
      <c r="D9" s="143" t="s">
        <v>234</v>
      </c>
      <c r="E9" s="144">
        <v>5112728.8322999999</v>
      </c>
      <c r="F9" s="144">
        <v>5112728.8322999999</v>
      </c>
      <c r="G9" s="145">
        <v>0.11940000000000001</v>
      </c>
      <c r="H9" s="144">
        <f>F9*G9</f>
        <v>610459.82257662003</v>
      </c>
      <c r="I9" s="141">
        <v>602812.42000000004</v>
      </c>
      <c r="J9" s="141"/>
      <c r="K9" s="139">
        <f t="shared" ref="K9:K24" si="2">H9-I9</f>
        <v>7647.402576619992</v>
      </c>
      <c r="L9" s="111" t="s">
        <v>5098</v>
      </c>
      <c r="M9" s="146" t="s">
        <v>5101</v>
      </c>
      <c r="O9" s="189"/>
    </row>
    <row r="10" spans="1:15" x14ac:dyDescent="0.3">
      <c r="A10" s="142" t="s">
        <v>5100</v>
      </c>
      <c r="B10" s="142" t="s">
        <v>2770</v>
      </c>
      <c r="C10" s="142" t="s">
        <v>5097</v>
      </c>
      <c r="D10" s="143" t="s">
        <v>266</v>
      </c>
      <c r="E10" s="144">
        <v>36497.800000000003</v>
      </c>
      <c r="F10" s="144">
        <v>36497.800000000003</v>
      </c>
      <c r="G10" s="145">
        <v>0.1</v>
      </c>
      <c r="H10" s="144">
        <f>F10*G10</f>
        <v>3649.7800000000007</v>
      </c>
      <c r="I10" s="140">
        <v>0</v>
      </c>
      <c r="J10" s="141"/>
      <c r="K10" s="139">
        <f t="shared" si="2"/>
        <v>3649.7800000000007</v>
      </c>
      <c r="L10" s="111" t="s">
        <v>5098</v>
      </c>
      <c r="M10" s="146"/>
      <c r="O10" s="189"/>
    </row>
    <row r="11" spans="1:15" x14ac:dyDescent="0.3">
      <c r="A11" s="142" t="s">
        <v>5100</v>
      </c>
      <c r="B11" s="142" t="s">
        <v>2770</v>
      </c>
      <c r="C11" s="142" t="s">
        <v>5097</v>
      </c>
      <c r="D11" s="143" t="s">
        <v>2823</v>
      </c>
      <c r="E11" s="144">
        <v>1595891.7</v>
      </c>
      <c r="F11" s="144">
        <v>1595891.7</v>
      </c>
      <c r="G11" s="145">
        <v>0.11940000000000001</v>
      </c>
      <c r="H11" s="144">
        <f>F11*G11</f>
        <v>190549.46898000001</v>
      </c>
      <c r="I11" s="140">
        <v>0</v>
      </c>
      <c r="J11" s="141"/>
      <c r="K11" s="139">
        <f t="shared" si="2"/>
        <v>190549.46898000001</v>
      </c>
      <c r="L11" s="111" t="s">
        <v>5098</v>
      </c>
      <c r="M11" s="146"/>
      <c r="O11" s="189"/>
    </row>
    <row r="12" spans="1:15" x14ac:dyDescent="0.15">
      <c r="A12" s="142" t="s">
        <v>5102</v>
      </c>
      <c r="B12" s="142" t="s">
        <v>5103</v>
      </c>
      <c r="C12" s="142" t="s">
        <v>5097</v>
      </c>
      <c r="D12" s="142" t="s">
        <v>3192</v>
      </c>
      <c r="E12" s="144">
        <v>0</v>
      </c>
      <c r="F12" s="144">
        <v>0</v>
      </c>
      <c r="G12" s="147" t="s">
        <v>5064</v>
      </c>
      <c r="H12" s="144" t="e">
        <f t="shared" ref="H12:H24" si="3">F12*G12</f>
        <v>#VALUE!</v>
      </c>
      <c r="I12" s="140">
        <v>417738.46</v>
      </c>
      <c r="J12" s="141"/>
      <c r="K12" s="139" t="e">
        <f t="shared" si="2"/>
        <v>#VALUE!</v>
      </c>
      <c r="L12" s="111" t="s">
        <v>212</v>
      </c>
      <c r="M12" s="113" t="s">
        <v>5104</v>
      </c>
      <c r="O12" s="189"/>
    </row>
    <row r="13" spans="1:15" x14ac:dyDescent="0.15">
      <c r="A13" s="111" t="s">
        <v>5048</v>
      </c>
      <c r="B13" s="111" t="s">
        <v>304</v>
      </c>
      <c r="C13" s="111" t="s">
        <v>5097</v>
      </c>
      <c r="D13" s="111" t="s">
        <v>234</v>
      </c>
      <c r="E13" s="137">
        <v>293055.23000000004</v>
      </c>
      <c r="F13" s="137">
        <v>293055.23000000004</v>
      </c>
      <c r="G13" s="138">
        <v>6.5000000000000002E-2</v>
      </c>
      <c r="H13" s="144">
        <f t="shared" si="3"/>
        <v>19048.589950000001</v>
      </c>
      <c r="I13" s="140">
        <v>0</v>
      </c>
      <c r="J13" s="141"/>
      <c r="K13" s="139">
        <f t="shared" si="2"/>
        <v>19048.589950000001</v>
      </c>
      <c r="L13" s="111" t="s">
        <v>5098</v>
      </c>
      <c r="M13" s="113"/>
      <c r="O13" s="189"/>
    </row>
    <row r="14" spans="1:15" x14ac:dyDescent="0.15">
      <c r="A14" s="111" t="s">
        <v>5048</v>
      </c>
      <c r="B14" s="111" t="s">
        <v>304</v>
      </c>
      <c r="C14" s="111" t="s">
        <v>5097</v>
      </c>
      <c r="D14" s="111" t="s">
        <v>211</v>
      </c>
      <c r="E14" s="137">
        <v>73462.489999999991</v>
      </c>
      <c r="F14" s="137">
        <v>73462.489999999991</v>
      </c>
      <c r="G14" s="138">
        <v>0.14000000000000001</v>
      </c>
      <c r="H14" s="144">
        <f t="shared" si="3"/>
        <v>10284.748599999999</v>
      </c>
      <c r="I14" s="140">
        <v>0</v>
      </c>
      <c r="J14" s="141"/>
      <c r="K14" s="139">
        <f t="shared" si="2"/>
        <v>10284.748599999999</v>
      </c>
      <c r="L14" s="111" t="s">
        <v>5105</v>
      </c>
      <c r="M14" s="113"/>
      <c r="O14" s="189"/>
    </row>
    <row r="15" spans="1:15" x14ac:dyDescent="0.15">
      <c r="A15" s="111" t="s">
        <v>5050</v>
      </c>
      <c r="B15" s="111" t="s">
        <v>210</v>
      </c>
      <c r="C15" s="111" t="s">
        <v>5097</v>
      </c>
      <c r="D15" s="111" t="s">
        <v>234</v>
      </c>
      <c r="E15" s="137">
        <v>52646.21</v>
      </c>
      <c r="F15" s="137">
        <v>52646.21</v>
      </c>
      <c r="G15" s="138">
        <v>7.4999999999999997E-2</v>
      </c>
      <c r="H15" s="144">
        <f t="shared" si="3"/>
        <v>3948.4657499999998</v>
      </c>
      <c r="I15" s="140">
        <v>0</v>
      </c>
      <c r="J15" s="141"/>
      <c r="K15" s="139">
        <f t="shared" si="2"/>
        <v>3948.4657499999998</v>
      </c>
      <c r="L15" s="111" t="s">
        <v>5098</v>
      </c>
      <c r="M15" s="113"/>
      <c r="O15" s="189"/>
    </row>
    <row r="16" spans="1:15" x14ac:dyDescent="0.15">
      <c r="A16" s="111" t="s">
        <v>5050</v>
      </c>
      <c r="B16" s="111" t="s">
        <v>210</v>
      </c>
      <c r="C16" s="111" t="s">
        <v>5097</v>
      </c>
      <c r="D16" s="111" t="s">
        <v>211</v>
      </c>
      <c r="E16" s="137">
        <v>503578.76</v>
      </c>
      <c r="F16" s="137">
        <v>503578.76</v>
      </c>
      <c r="G16" s="138">
        <v>0.15</v>
      </c>
      <c r="H16" s="144">
        <f t="shared" si="3"/>
        <v>75536.813999999998</v>
      </c>
      <c r="I16" s="140">
        <v>0</v>
      </c>
      <c r="J16" s="141"/>
      <c r="K16" s="139">
        <f t="shared" si="2"/>
        <v>75536.813999999998</v>
      </c>
      <c r="L16" s="111" t="s">
        <v>5098</v>
      </c>
      <c r="M16" s="113"/>
      <c r="O16" s="189"/>
    </row>
    <row r="17" spans="1:15" x14ac:dyDescent="0.15">
      <c r="A17" s="111" t="s">
        <v>5050</v>
      </c>
      <c r="B17" s="111" t="s">
        <v>210</v>
      </c>
      <c r="C17" s="111" t="s">
        <v>5097</v>
      </c>
      <c r="D17" s="111" t="s">
        <v>266</v>
      </c>
      <c r="E17" s="137">
        <v>585746.81999999995</v>
      </c>
      <c r="F17" s="137">
        <v>585746.81999999995</v>
      </c>
      <c r="G17" s="138">
        <v>0.15</v>
      </c>
      <c r="H17" s="144">
        <f t="shared" si="3"/>
        <v>87862.022999999986</v>
      </c>
      <c r="I17" s="140">
        <v>0</v>
      </c>
      <c r="J17" s="141"/>
      <c r="K17" s="139">
        <f t="shared" si="2"/>
        <v>87862.022999999986</v>
      </c>
      <c r="L17" s="111" t="s">
        <v>5098</v>
      </c>
      <c r="M17" s="113"/>
      <c r="O17" s="189"/>
    </row>
    <row r="18" spans="1:15" x14ac:dyDescent="0.15">
      <c r="A18" s="111" t="s">
        <v>5051</v>
      </c>
      <c r="B18" s="111" t="s">
        <v>278</v>
      </c>
      <c r="C18" s="111" t="s">
        <v>5097</v>
      </c>
      <c r="D18" s="111" t="s">
        <v>234</v>
      </c>
      <c r="E18" s="137">
        <v>293976.64</v>
      </c>
      <c r="F18" s="137">
        <v>293976.64</v>
      </c>
      <c r="G18" s="138">
        <v>0.03</v>
      </c>
      <c r="H18" s="144">
        <f t="shared" si="3"/>
        <v>8819.2991999999995</v>
      </c>
      <c r="I18" s="140">
        <v>0</v>
      </c>
      <c r="J18" s="141"/>
      <c r="K18" s="139">
        <f t="shared" si="2"/>
        <v>8819.2991999999995</v>
      </c>
      <c r="L18" s="111" t="s">
        <v>5106</v>
      </c>
      <c r="M18" s="113"/>
      <c r="O18" s="189"/>
    </row>
    <row r="19" spans="1:15" x14ac:dyDescent="0.15">
      <c r="A19" s="111" t="s">
        <v>5051</v>
      </c>
      <c r="B19" s="111" t="s">
        <v>278</v>
      </c>
      <c r="C19" s="111" t="s">
        <v>5097</v>
      </c>
      <c r="D19" s="111" t="s">
        <v>211</v>
      </c>
      <c r="E19" s="137">
        <v>210.16</v>
      </c>
      <c r="F19" s="137">
        <v>210.16</v>
      </c>
      <c r="G19" s="138">
        <v>0.1</v>
      </c>
      <c r="H19" s="144">
        <f t="shared" si="3"/>
        <v>21.016000000000002</v>
      </c>
      <c r="I19" s="140">
        <v>0</v>
      </c>
      <c r="J19" s="141"/>
      <c r="K19" s="139">
        <f t="shared" si="2"/>
        <v>21.016000000000002</v>
      </c>
      <c r="L19" s="111" t="s">
        <v>5099</v>
      </c>
      <c r="M19" s="113"/>
      <c r="O19" s="189"/>
    </row>
    <row r="20" spans="1:15" x14ac:dyDescent="0.15">
      <c r="A20" s="111" t="s">
        <v>5051</v>
      </c>
      <c r="B20" s="111" t="s">
        <v>278</v>
      </c>
      <c r="C20" s="111" t="s">
        <v>5097</v>
      </c>
      <c r="D20" s="111" t="s">
        <v>266</v>
      </c>
      <c r="E20" s="137">
        <v>30243.32</v>
      </c>
      <c r="F20" s="137">
        <v>30243.32</v>
      </c>
      <c r="G20" s="138">
        <v>0.1</v>
      </c>
      <c r="H20" s="144">
        <f t="shared" si="3"/>
        <v>3024.3320000000003</v>
      </c>
      <c r="I20" s="140">
        <v>0</v>
      </c>
      <c r="J20" s="141"/>
      <c r="K20" s="139">
        <f t="shared" si="2"/>
        <v>3024.3320000000003</v>
      </c>
      <c r="L20" s="111" t="s">
        <v>5106</v>
      </c>
      <c r="M20" s="113"/>
      <c r="O20" s="189"/>
    </row>
    <row r="21" spans="1:15" x14ac:dyDescent="0.15">
      <c r="A21" s="111" t="s">
        <v>5052</v>
      </c>
      <c r="B21" s="111" t="s">
        <v>269</v>
      </c>
      <c r="C21" s="111" t="s">
        <v>5097</v>
      </c>
      <c r="D21" s="111" t="s">
        <v>234</v>
      </c>
      <c r="E21" s="137">
        <v>99142.45</v>
      </c>
      <c r="F21" s="137">
        <v>99142.45</v>
      </c>
      <c r="G21" s="138">
        <v>6.5000000000000002E-2</v>
      </c>
      <c r="H21" s="144">
        <f t="shared" si="3"/>
        <v>6444.2592500000001</v>
      </c>
      <c r="I21" s="140">
        <v>0</v>
      </c>
      <c r="J21" s="141"/>
      <c r="K21" s="139">
        <f t="shared" si="2"/>
        <v>6444.2592500000001</v>
      </c>
      <c r="L21" s="111" t="s">
        <v>5099</v>
      </c>
      <c r="M21" s="113"/>
      <c r="O21" s="189"/>
    </row>
    <row r="22" spans="1:15" x14ac:dyDescent="0.15">
      <c r="A22" s="111" t="s">
        <v>5052</v>
      </c>
      <c r="B22" s="111" t="s">
        <v>269</v>
      </c>
      <c r="C22" s="111" t="s">
        <v>5097</v>
      </c>
      <c r="D22" s="111" t="s">
        <v>211</v>
      </c>
      <c r="E22" s="137">
        <v>0</v>
      </c>
      <c r="F22" s="137">
        <v>0</v>
      </c>
      <c r="G22" s="138">
        <v>0.14000000000000001</v>
      </c>
      <c r="H22" s="144">
        <f t="shared" si="3"/>
        <v>0</v>
      </c>
      <c r="I22" s="140">
        <v>0</v>
      </c>
      <c r="J22" s="141"/>
      <c r="K22" s="139">
        <f t="shared" si="2"/>
        <v>0</v>
      </c>
      <c r="L22" s="111" t="s">
        <v>5105</v>
      </c>
      <c r="M22" s="113"/>
      <c r="O22" s="189"/>
    </row>
    <row r="23" spans="1:15" x14ac:dyDescent="0.15">
      <c r="A23" s="111" t="s">
        <v>5052</v>
      </c>
      <c r="B23" s="111" t="s">
        <v>269</v>
      </c>
      <c r="C23" s="111" t="s">
        <v>5097</v>
      </c>
      <c r="D23" s="111" t="s">
        <v>266</v>
      </c>
      <c r="E23" s="137">
        <v>0</v>
      </c>
      <c r="F23" s="137">
        <v>0</v>
      </c>
      <c r="G23" s="138">
        <v>0.14000000000000001</v>
      </c>
      <c r="H23" s="144">
        <f t="shared" si="3"/>
        <v>0</v>
      </c>
      <c r="I23" s="140">
        <v>0</v>
      </c>
      <c r="J23" s="141"/>
      <c r="K23" s="139">
        <f t="shared" si="2"/>
        <v>0</v>
      </c>
      <c r="L23" s="111" t="s">
        <v>5099</v>
      </c>
      <c r="M23" s="113"/>
      <c r="O23" s="189"/>
    </row>
    <row r="24" spans="1:15" x14ac:dyDescent="0.15">
      <c r="A24" s="111" t="s">
        <v>5054</v>
      </c>
      <c r="B24" s="111" t="s">
        <v>5038</v>
      </c>
      <c r="C24" s="111" t="s">
        <v>5097</v>
      </c>
      <c r="D24" s="111" t="s">
        <v>211</v>
      </c>
      <c r="E24" s="137">
        <v>11207.3482</v>
      </c>
      <c r="F24" s="137">
        <f>E24</f>
        <v>11207.3482</v>
      </c>
      <c r="G24" s="138">
        <v>0</v>
      </c>
      <c r="H24" s="144">
        <f t="shared" si="3"/>
        <v>0</v>
      </c>
      <c r="I24" s="140">
        <v>0</v>
      </c>
      <c r="J24" s="141"/>
      <c r="K24" s="139">
        <f t="shared" si="2"/>
        <v>0</v>
      </c>
      <c r="L24" s="111" t="s">
        <v>5107</v>
      </c>
      <c r="M24" s="113"/>
      <c r="O24" s="189"/>
    </row>
    <row r="25" spans="1:15" x14ac:dyDescent="0.15">
      <c r="A25" s="170" t="s">
        <v>5110</v>
      </c>
      <c r="B25" s="111" t="s">
        <v>4752</v>
      </c>
      <c r="C25" s="111" t="s">
        <v>5097</v>
      </c>
      <c r="D25" s="111" t="s">
        <v>211</v>
      </c>
      <c r="E25" s="137">
        <v>12874055.659999995</v>
      </c>
      <c r="F25" s="137">
        <v>15335961.129999995</v>
      </c>
      <c r="G25" s="138">
        <v>7.0000000000000007E-2</v>
      </c>
      <c r="H25" s="144">
        <f t="shared" ref="H25:H31" si="4">F25*G25</f>
        <v>1073517.2790999997</v>
      </c>
      <c r="I25" s="140">
        <v>0</v>
      </c>
      <c r="J25" s="141"/>
      <c r="K25" s="139">
        <f t="shared" ref="K25:K31" si="5">H25-I25</f>
        <v>1073517.2790999997</v>
      </c>
      <c r="L25" s="111" t="s">
        <v>5099</v>
      </c>
      <c r="M25" s="113"/>
      <c r="O25" s="189"/>
    </row>
    <row r="26" spans="1:15" x14ac:dyDescent="0.15">
      <c r="A26" s="170" t="s">
        <v>5110</v>
      </c>
      <c r="B26" s="111" t="s">
        <v>4752</v>
      </c>
      <c r="C26" s="111" t="s">
        <v>5097</v>
      </c>
      <c r="D26" s="111" t="s">
        <v>9</v>
      </c>
      <c r="E26" s="137">
        <v>6435606.2200000007</v>
      </c>
      <c r="F26" s="137">
        <v>7137413.1300000008</v>
      </c>
      <c r="G26" s="138">
        <v>7.0000000000000007E-2</v>
      </c>
      <c r="H26" s="144">
        <f t="shared" si="4"/>
        <v>499618.91910000012</v>
      </c>
      <c r="I26" s="140">
        <v>0</v>
      </c>
      <c r="J26" s="141"/>
      <c r="K26" s="139">
        <f t="shared" si="5"/>
        <v>499618.91910000012</v>
      </c>
      <c r="L26" s="111" t="s">
        <v>5099</v>
      </c>
      <c r="M26" s="113"/>
      <c r="O26" s="189"/>
    </row>
    <row r="27" spans="1:15" x14ac:dyDescent="0.15">
      <c r="A27" s="111" t="s">
        <v>5191</v>
      </c>
      <c r="B27" s="111" t="s">
        <v>1880</v>
      </c>
      <c r="C27" s="111" t="s">
        <v>5097</v>
      </c>
      <c r="D27" s="111" t="s">
        <v>211</v>
      </c>
      <c r="E27" s="137">
        <v>4582705.3344000019</v>
      </c>
      <c r="F27" s="137">
        <v>4773651.3900000025</v>
      </c>
      <c r="G27" s="138">
        <v>0</v>
      </c>
      <c r="H27" s="144">
        <f t="shared" si="4"/>
        <v>0</v>
      </c>
      <c r="I27" s="140">
        <v>0</v>
      </c>
      <c r="J27" s="141"/>
      <c r="K27" s="139">
        <f t="shared" si="5"/>
        <v>0</v>
      </c>
      <c r="L27" s="111" t="s">
        <v>5107</v>
      </c>
      <c r="M27" s="113"/>
      <c r="O27" s="189"/>
    </row>
    <row r="28" spans="1:15" x14ac:dyDescent="0.15">
      <c r="A28" s="111" t="s">
        <v>5192</v>
      </c>
      <c r="B28" s="111" t="s">
        <v>3157</v>
      </c>
      <c r="C28" s="111" t="s">
        <v>5097</v>
      </c>
      <c r="D28" s="111" t="s">
        <v>211</v>
      </c>
      <c r="E28" s="137">
        <v>619334.95927601808</v>
      </c>
      <c r="F28" s="137">
        <v>684365.13</v>
      </c>
      <c r="G28" s="138">
        <v>0</v>
      </c>
      <c r="H28" s="144">
        <f t="shared" si="4"/>
        <v>0</v>
      </c>
      <c r="I28" s="140">
        <v>0</v>
      </c>
      <c r="J28" s="141"/>
      <c r="K28" s="139">
        <f t="shared" si="5"/>
        <v>0</v>
      </c>
      <c r="L28" s="111" t="s">
        <v>5107</v>
      </c>
      <c r="M28" s="113"/>
      <c r="O28" s="189"/>
    </row>
    <row r="29" spans="1:15" x14ac:dyDescent="0.15">
      <c r="A29" s="111" t="s">
        <v>5193</v>
      </c>
      <c r="B29" s="111" t="s">
        <v>2558</v>
      </c>
      <c r="C29" s="111" t="s">
        <v>5097</v>
      </c>
      <c r="D29" s="111" t="s">
        <v>211</v>
      </c>
      <c r="E29" s="137">
        <v>84579.708149999991</v>
      </c>
      <c r="F29" s="137">
        <v>88336.93</v>
      </c>
      <c r="G29" s="138">
        <v>0</v>
      </c>
      <c r="H29" s="144">
        <f t="shared" si="4"/>
        <v>0</v>
      </c>
      <c r="I29" s="140">
        <v>0</v>
      </c>
      <c r="J29" s="141"/>
      <c r="K29" s="139">
        <f t="shared" si="5"/>
        <v>0</v>
      </c>
      <c r="L29" s="111" t="s">
        <v>5107</v>
      </c>
      <c r="M29" s="113"/>
      <c r="O29" s="189"/>
    </row>
    <row r="30" spans="1:15" x14ac:dyDescent="0.15">
      <c r="A30" s="111" t="s">
        <v>5193</v>
      </c>
      <c r="B30" s="111" t="s">
        <v>2558</v>
      </c>
      <c r="C30" s="111" t="s">
        <v>5097</v>
      </c>
      <c r="D30" s="111" t="s">
        <v>2559</v>
      </c>
      <c r="E30" s="137">
        <v>37609.97</v>
      </c>
      <c r="F30" s="137">
        <v>37609.97</v>
      </c>
      <c r="G30" s="138">
        <v>0</v>
      </c>
      <c r="H30" s="144">
        <f t="shared" si="4"/>
        <v>0</v>
      </c>
      <c r="I30" s="140">
        <v>0</v>
      </c>
      <c r="J30" s="141"/>
      <c r="K30" s="139">
        <f t="shared" si="5"/>
        <v>0</v>
      </c>
      <c r="L30" s="111" t="s">
        <v>5107</v>
      </c>
      <c r="M30" s="113"/>
      <c r="O30" s="189"/>
    </row>
    <row r="31" spans="1:15" x14ac:dyDescent="0.15">
      <c r="A31" s="111" t="s">
        <v>5195</v>
      </c>
      <c r="B31" s="111" t="s">
        <v>5194</v>
      </c>
      <c r="C31" s="111" t="s">
        <v>5097</v>
      </c>
      <c r="D31" s="111" t="s">
        <v>211</v>
      </c>
      <c r="E31" s="137">
        <v>12543332.9469382</v>
      </c>
      <c r="F31" s="137">
        <v>13219111.77</v>
      </c>
      <c r="G31" s="138">
        <v>0</v>
      </c>
      <c r="H31" s="144">
        <f t="shared" si="4"/>
        <v>0</v>
      </c>
      <c r="I31" s="140">
        <v>0</v>
      </c>
      <c r="J31" s="141"/>
      <c r="K31" s="139">
        <f t="shared" si="5"/>
        <v>0</v>
      </c>
      <c r="L31" s="111" t="s">
        <v>5107</v>
      </c>
      <c r="M31" s="113"/>
      <c r="O31" s="189"/>
    </row>
    <row r="32" spans="1:15" ht="67.5" x14ac:dyDescent="0.15">
      <c r="A32" s="170" t="s">
        <v>5110</v>
      </c>
      <c r="B32" s="104" t="s">
        <v>4752</v>
      </c>
      <c r="C32" s="170" t="s">
        <v>5168</v>
      </c>
      <c r="D32" s="170" t="s">
        <v>5165</v>
      </c>
      <c r="E32" s="171">
        <v>1941466.31</v>
      </c>
      <c r="F32" s="171">
        <v>1941466.31</v>
      </c>
      <c r="G32" s="172">
        <v>7.0000000000000007E-2</v>
      </c>
      <c r="H32" s="211">
        <f t="shared" ref="H32:H36" si="6">F32*G32</f>
        <v>135902.64170000001</v>
      </c>
      <c r="I32" s="171"/>
      <c r="J32" s="173"/>
      <c r="K32" s="141">
        <f t="shared" ref="K32:K36" si="7">H32-I32</f>
        <v>135902.64170000001</v>
      </c>
      <c r="L32" s="188" t="s">
        <v>2824</v>
      </c>
      <c r="M32" s="174" t="s">
        <v>5166</v>
      </c>
      <c r="O32" s="189"/>
    </row>
    <row r="33" spans="1:15" x14ac:dyDescent="0.15">
      <c r="A33" s="170" t="s">
        <v>5110</v>
      </c>
      <c r="B33" s="104" t="s">
        <v>4752</v>
      </c>
      <c r="C33" s="170" t="s">
        <v>5168</v>
      </c>
      <c r="D33" s="170" t="s">
        <v>5043</v>
      </c>
      <c r="E33" s="171">
        <v>0</v>
      </c>
      <c r="F33" s="171">
        <v>0</v>
      </c>
      <c r="G33" s="172">
        <v>0</v>
      </c>
      <c r="H33" s="211">
        <f t="shared" si="6"/>
        <v>0</v>
      </c>
      <c r="I33" s="171"/>
      <c r="J33" s="173"/>
      <c r="K33" s="141">
        <f t="shared" si="7"/>
        <v>0</v>
      </c>
      <c r="L33" s="188" t="s">
        <v>2824</v>
      </c>
      <c r="M33" s="175"/>
      <c r="O33" s="189"/>
    </row>
    <row r="34" spans="1:15" x14ac:dyDescent="0.15">
      <c r="A34" s="104" t="s">
        <v>5110</v>
      </c>
      <c r="B34" s="104" t="s">
        <v>4752</v>
      </c>
      <c r="C34" s="170" t="s">
        <v>5168</v>
      </c>
      <c r="D34" s="170" t="s">
        <v>5058</v>
      </c>
      <c r="E34" s="171">
        <v>1830020.76</v>
      </c>
      <c r="F34" s="171">
        <v>1830020.76</v>
      </c>
      <c r="G34" s="172">
        <v>0</v>
      </c>
      <c r="H34" s="211">
        <f t="shared" si="6"/>
        <v>0</v>
      </c>
      <c r="I34" s="171"/>
      <c r="J34" s="173"/>
      <c r="K34" s="141">
        <f t="shared" si="7"/>
        <v>0</v>
      </c>
      <c r="L34" s="188" t="s">
        <v>2824</v>
      </c>
      <c r="M34" s="175"/>
      <c r="O34" s="189"/>
    </row>
    <row r="35" spans="1:15" x14ac:dyDescent="0.3">
      <c r="A35" s="104" t="s">
        <v>5169</v>
      </c>
      <c r="B35" s="104" t="s">
        <v>5167</v>
      </c>
      <c r="C35" s="170" t="s">
        <v>5168</v>
      </c>
      <c r="D35" s="170" t="s">
        <v>9</v>
      </c>
      <c r="E35" s="176">
        <v>0</v>
      </c>
      <c r="F35" s="176">
        <v>0</v>
      </c>
      <c r="G35" s="172">
        <v>0.09</v>
      </c>
      <c r="H35" s="211">
        <f t="shared" si="6"/>
        <v>0</v>
      </c>
      <c r="I35" s="171"/>
      <c r="J35" s="173"/>
      <c r="K35" s="141">
        <f t="shared" si="7"/>
        <v>0</v>
      </c>
      <c r="L35" s="188" t="s">
        <v>2824</v>
      </c>
      <c r="M35" s="175"/>
      <c r="O35" s="189"/>
    </row>
    <row r="36" spans="1:15" x14ac:dyDescent="0.15">
      <c r="A36" s="170" t="s">
        <v>5170</v>
      </c>
      <c r="B36" s="104" t="s">
        <v>5171</v>
      </c>
      <c r="C36" s="170" t="s">
        <v>5168</v>
      </c>
      <c r="D36" s="170" t="s">
        <v>9</v>
      </c>
      <c r="E36" s="171">
        <v>200000</v>
      </c>
      <c r="F36" s="171">
        <v>200000</v>
      </c>
      <c r="G36" s="172">
        <v>5.5E-2</v>
      </c>
      <c r="H36" s="211">
        <f t="shared" si="6"/>
        <v>11000</v>
      </c>
      <c r="I36" s="177"/>
      <c r="J36" s="177"/>
      <c r="K36" s="141">
        <f t="shared" si="7"/>
        <v>11000</v>
      </c>
      <c r="L36" s="188" t="s">
        <v>5172</v>
      </c>
      <c r="M36" s="177"/>
      <c r="O36" s="189"/>
    </row>
  </sheetData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C31" sqref="C31"/>
    </sheetView>
  </sheetViews>
  <sheetFormatPr defaultColWidth="8.75" defaultRowHeight="13.5" x14ac:dyDescent="0.15"/>
  <cols>
    <col min="1" max="1" width="7.875" style="94" bestFit="1" customWidth="1"/>
    <col min="2" max="2" width="13" style="94" bestFit="1" customWidth="1"/>
    <col min="3" max="3" width="12.5" style="94" bestFit="1" customWidth="1"/>
    <col min="4" max="5" width="11" style="94" bestFit="1" customWidth="1"/>
    <col min="6" max="6" width="5.5" style="94" bestFit="1" customWidth="1"/>
    <col min="7" max="8" width="12.5" style="94" bestFit="1" customWidth="1"/>
    <col min="9" max="9" width="28.5" style="96" bestFit="1" customWidth="1"/>
    <col min="10" max="10" width="8.75" style="94"/>
    <col min="11" max="11" width="8.625" style="94" bestFit="1" customWidth="1"/>
    <col min="12" max="12" width="9" style="94" customWidth="1"/>
    <col min="13" max="16384" width="8.75" style="94"/>
  </cols>
  <sheetData>
    <row r="1" spans="1:9" x14ac:dyDescent="0.15">
      <c r="A1" s="92" t="s">
        <v>5040</v>
      </c>
      <c r="B1" s="92" t="s">
        <v>5041</v>
      </c>
      <c r="C1" s="93" t="s">
        <v>5042</v>
      </c>
      <c r="D1" s="93" t="s">
        <v>9</v>
      </c>
      <c r="E1" s="93" t="s">
        <v>266</v>
      </c>
      <c r="F1" s="93" t="s">
        <v>5043</v>
      </c>
      <c r="G1" s="93" t="s">
        <v>611</v>
      </c>
      <c r="H1" s="93" t="s">
        <v>2602</v>
      </c>
      <c r="I1" s="92" t="s">
        <v>204</v>
      </c>
    </row>
    <row r="2" spans="1:9" x14ac:dyDescent="0.15">
      <c r="A2" s="95">
        <v>202301</v>
      </c>
      <c r="B2" s="96" t="s">
        <v>5044</v>
      </c>
      <c r="C2" s="97">
        <v>5463309.71</v>
      </c>
      <c r="D2" s="97">
        <v>0</v>
      </c>
      <c r="E2" s="97">
        <v>36386.400000000001</v>
      </c>
      <c r="F2" s="98">
        <v>0</v>
      </c>
      <c r="G2" s="97">
        <v>1723412.4</v>
      </c>
      <c r="H2" s="99">
        <f>SUM(C2:G2)</f>
        <v>7223108.5099999998</v>
      </c>
      <c r="I2" s="96" t="s">
        <v>5045</v>
      </c>
    </row>
    <row r="3" spans="1:9" x14ac:dyDescent="0.15">
      <c r="A3" s="95">
        <v>202301</v>
      </c>
      <c r="B3" s="96" t="s">
        <v>5046</v>
      </c>
      <c r="C3" s="97">
        <v>7749536.9299999997</v>
      </c>
      <c r="D3" s="97">
        <v>0</v>
      </c>
      <c r="E3" s="97">
        <v>0</v>
      </c>
      <c r="F3" s="98">
        <v>0</v>
      </c>
      <c r="G3" s="97" t="s">
        <v>3192</v>
      </c>
      <c r="H3" s="99">
        <f>SUM(C3:G3)</f>
        <v>7749536.9299999997</v>
      </c>
      <c r="I3" s="96" t="s">
        <v>359</v>
      </c>
    </row>
    <row r="4" spans="1:9" x14ac:dyDescent="0.15">
      <c r="A4" s="95">
        <v>202301</v>
      </c>
      <c r="B4" s="96" t="s">
        <v>5047</v>
      </c>
      <c r="C4" s="97">
        <v>0</v>
      </c>
      <c r="D4" s="97">
        <v>459047.93</v>
      </c>
      <c r="E4" s="97">
        <v>1829.56</v>
      </c>
      <c r="F4" s="98">
        <v>0</v>
      </c>
      <c r="G4" s="97">
        <v>0</v>
      </c>
      <c r="H4" s="99">
        <f t="shared" ref="H4:H18" si="0">SUM(C4:G4)</f>
        <v>460877.49</v>
      </c>
    </row>
    <row r="5" spans="1:9" x14ac:dyDescent="0.15">
      <c r="A5" s="95">
        <v>202301</v>
      </c>
      <c r="B5" s="96" t="s">
        <v>5048</v>
      </c>
      <c r="C5" s="97">
        <v>218483.24</v>
      </c>
      <c r="D5" s="97">
        <v>100711.67</v>
      </c>
      <c r="E5" s="97">
        <v>6981.37</v>
      </c>
      <c r="F5" s="98">
        <v>0</v>
      </c>
      <c r="G5" s="97">
        <v>0</v>
      </c>
      <c r="H5" s="99">
        <f t="shared" si="0"/>
        <v>326176.27999999997</v>
      </c>
    </row>
    <row r="6" spans="1:9" x14ac:dyDescent="0.15">
      <c r="A6" s="95">
        <v>202301</v>
      </c>
      <c r="B6" s="96" t="s">
        <v>5049</v>
      </c>
      <c r="C6" s="97">
        <v>70584.380139999994</v>
      </c>
      <c r="D6" s="97">
        <v>3029.9889499999999</v>
      </c>
      <c r="E6" s="97">
        <v>20242.376079999998</v>
      </c>
      <c r="F6" s="98">
        <v>0</v>
      </c>
      <c r="G6" s="97">
        <v>0</v>
      </c>
      <c r="H6" s="99">
        <f t="shared" si="0"/>
        <v>93856.745169999995</v>
      </c>
    </row>
    <row r="7" spans="1:9" x14ac:dyDescent="0.15">
      <c r="A7" s="95">
        <v>202301</v>
      </c>
      <c r="B7" s="96" t="s">
        <v>5050</v>
      </c>
      <c r="C7" s="97">
        <v>32645.66</v>
      </c>
      <c r="D7" s="97">
        <v>269386.45</v>
      </c>
      <c r="E7" s="97">
        <v>338433.38</v>
      </c>
      <c r="F7" s="98">
        <v>0</v>
      </c>
      <c r="G7" s="97">
        <v>0</v>
      </c>
      <c r="H7" s="99">
        <f t="shared" si="0"/>
        <v>640465.49</v>
      </c>
      <c r="I7" s="96" t="s">
        <v>359</v>
      </c>
    </row>
    <row r="8" spans="1:9" x14ac:dyDescent="0.15">
      <c r="A8" s="95">
        <v>202301</v>
      </c>
      <c r="B8" s="96" t="s">
        <v>5051</v>
      </c>
      <c r="C8" s="97">
        <v>303577.03999999998</v>
      </c>
      <c r="D8" s="97">
        <v>0</v>
      </c>
      <c r="E8" s="97">
        <v>698.15</v>
      </c>
      <c r="F8" s="98">
        <v>0</v>
      </c>
      <c r="G8" s="97">
        <v>0</v>
      </c>
      <c r="H8" s="99">
        <f t="shared" si="0"/>
        <v>304275.19</v>
      </c>
      <c r="I8" s="96" t="s">
        <v>359</v>
      </c>
    </row>
    <row r="9" spans="1:9" x14ac:dyDescent="0.15">
      <c r="A9" s="95">
        <v>202301</v>
      </c>
      <c r="B9" s="96" t="s">
        <v>5052</v>
      </c>
      <c r="C9" s="97">
        <v>82571.929999999993</v>
      </c>
      <c r="D9" s="97">
        <v>0</v>
      </c>
      <c r="E9" s="97">
        <v>0</v>
      </c>
      <c r="F9" s="98">
        <v>0</v>
      </c>
      <c r="G9" s="97">
        <v>0</v>
      </c>
      <c r="H9" s="99">
        <f t="shared" si="0"/>
        <v>82571.929999999993</v>
      </c>
      <c r="I9" s="96" t="s">
        <v>359</v>
      </c>
    </row>
    <row r="10" spans="1:9" x14ac:dyDescent="0.15">
      <c r="A10" s="95">
        <v>202302</v>
      </c>
      <c r="B10" s="96" t="s">
        <v>5044</v>
      </c>
      <c r="C10" s="97">
        <v>5637733.6699999999</v>
      </c>
      <c r="D10" s="97">
        <v>0</v>
      </c>
      <c r="E10" s="97">
        <v>36497.800000000003</v>
      </c>
      <c r="F10" s="98">
        <v>0</v>
      </c>
      <c r="G10" s="97">
        <v>1595891.7</v>
      </c>
      <c r="H10" s="99">
        <f t="shared" si="0"/>
        <v>7270123.1699999999</v>
      </c>
      <c r="I10" s="96" t="s">
        <v>5053</v>
      </c>
    </row>
    <row r="11" spans="1:9" x14ac:dyDescent="0.15">
      <c r="A11" s="95">
        <v>202302</v>
      </c>
      <c r="B11" s="96" t="s">
        <v>5046</v>
      </c>
      <c r="C11" s="97">
        <v>6404636.2699999996</v>
      </c>
      <c r="D11" s="97">
        <v>0</v>
      </c>
      <c r="E11" s="97">
        <v>0</v>
      </c>
      <c r="F11" s="98">
        <v>0</v>
      </c>
      <c r="G11" s="97">
        <v>0</v>
      </c>
      <c r="H11" s="99">
        <f t="shared" si="0"/>
        <v>6404636.2699999996</v>
      </c>
      <c r="I11" s="96" t="s">
        <v>359</v>
      </c>
    </row>
    <row r="12" spans="1:9" x14ac:dyDescent="0.15">
      <c r="A12" s="95">
        <v>202302</v>
      </c>
      <c r="B12" s="96" t="s">
        <v>5047</v>
      </c>
      <c r="C12" s="97">
        <v>0</v>
      </c>
      <c r="D12" s="97">
        <v>0</v>
      </c>
      <c r="E12" s="97">
        <v>0</v>
      </c>
      <c r="F12" s="98">
        <v>0</v>
      </c>
      <c r="G12" s="98">
        <v>0</v>
      </c>
      <c r="H12" s="99">
        <f t="shared" si="0"/>
        <v>0</v>
      </c>
    </row>
    <row r="13" spans="1:9" x14ac:dyDescent="0.15">
      <c r="A13" s="95">
        <v>202302</v>
      </c>
      <c r="B13" s="96" t="s">
        <v>5048</v>
      </c>
      <c r="C13" s="97">
        <v>297402.51</v>
      </c>
      <c r="D13" s="97">
        <v>70116.02</v>
      </c>
      <c r="E13" s="97">
        <v>7609.3</v>
      </c>
      <c r="F13" s="98">
        <v>0</v>
      </c>
      <c r="G13" s="98">
        <v>0</v>
      </c>
      <c r="H13" s="99">
        <f t="shared" si="0"/>
        <v>375127.83</v>
      </c>
    </row>
    <row r="14" spans="1:9" x14ac:dyDescent="0.15">
      <c r="A14" s="95">
        <v>202302</v>
      </c>
      <c r="B14" s="96" t="s">
        <v>5049</v>
      </c>
      <c r="C14" s="97">
        <v>145194.05368000001</v>
      </c>
      <c r="D14" s="97">
        <v>5072.4476299999997</v>
      </c>
      <c r="E14" s="97">
        <v>92719.246889999995</v>
      </c>
      <c r="F14" s="98">
        <v>0</v>
      </c>
      <c r="G14" s="97">
        <v>0</v>
      </c>
      <c r="H14" s="99">
        <f t="shared" si="0"/>
        <v>242985.74820000003</v>
      </c>
    </row>
    <row r="15" spans="1:9" x14ac:dyDescent="0.15">
      <c r="A15" s="95">
        <v>202302</v>
      </c>
      <c r="B15" s="96" t="s">
        <v>5050</v>
      </c>
      <c r="C15" s="97">
        <v>52646.21</v>
      </c>
      <c r="D15" s="97">
        <v>503578.76</v>
      </c>
      <c r="E15" s="97">
        <v>585746.81999999995</v>
      </c>
      <c r="F15" s="98"/>
      <c r="G15" s="97">
        <v>0</v>
      </c>
      <c r="H15" s="99">
        <f t="shared" si="0"/>
        <v>1141971.79</v>
      </c>
    </row>
    <row r="16" spans="1:9" x14ac:dyDescent="0.15">
      <c r="A16" s="95">
        <v>202302</v>
      </c>
      <c r="B16" s="96" t="s">
        <v>5051</v>
      </c>
      <c r="C16" s="97">
        <v>293976.64</v>
      </c>
      <c r="D16" s="97">
        <v>210.16</v>
      </c>
      <c r="E16" s="97">
        <v>30243.32</v>
      </c>
      <c r="F16" s="98"/>
      <c r="G16" s="97">
        <v>0</v>
      </c>
      <c r="H16" s="99">
        <f t="shared" si="0"/>
        <v>324430.12</v>
      </c>
    </row>
    <row r="17" spans="1:12" x14ac:dyDescent="0.15">
      <c r="A17" s="95">
        <v>202302</v>
      </c>
      <c r="B17" s="96" t="s">
        <v>5052</v>
      </c>
      <c r="C17" s="97">
        <v>99142.45</v>
      </c>
      <c r="D17" s="97">
        <v>0</v>
      </c>
      <c r="E17" s="97">
        <v>0</v>
      </c>
      <c r="F17" s="98"/>
      <c r="G17" s="97">
        <v>0</v>
      </c>
      <c r="H17" s="99">
        <f t="shared" si="0"/>
        <v>99142.45</v>
      </c>
    </row>
    <row r="18" spans="1:12" x14ac:dyDescent="0.15">
      <c r="A18" s="95">
        <v>202302</v>
      </c>
      <c r="B18" s="96" t="s">
        <v>5054</v>
      </c>
      <c r="C18" s="97">
        <v>10572.95</v>
      </c>
      <c r="D18" s="97">
        <v>0</v>
      </c>
      <c r="E18" s="97">
        <v>0</v>
      </c>
      <c r="F18" s="98">
        <v>0</v>
      </c>
      <c r="G18" s="97">
        <v>0</v>
      </c>
      <c r="H18" s="99">
        <f t="shared" si="0"/>
        <v>10572.95</v>
      </c>
      <c r="I18" s="96" t="s">
        <v>5055</v>
      </c>
      <c r="K18" s="100"/>
      <c r="L18" s="100"/>
    </row>
    <row r="19" spans="1:12" x14ac:dyDescent="0.3">
      <c r="A19" s="151">
        <v>202301</v>
      </c>
      <c r="B19" s="15" t="s">
        <v>5120</v>
      </c>
      <c r="C19" s="152">
        <v>0</v>
      </c>
      <c r="D19" s="152">
        <v>0</v>
      </c>
      <c r="E19" s="152">
        <v>0</v>
      </c>
      <c r="F19" s="152">
        <v>0</v>
      </c>
      <c r="G19" s="152">
        <v>1733586.3</v>
      </c>
      <c r="H19" s="152">
        <f>C19+D19+E19+F19+G19</f>
        <v>1733586.3</v>
      </c>
      <c r="I19" s="153" t="s">
        <v>5121</v>
      </c>
      <c r="K19" s="100"/>
    </row>
    <row r="20" spans="1:12" x14ac:dyDescent="0.3">
      <c r="A20" s="151">
        <v>202302</v>
      </c>
      <c r="B20" s="15" t="s">
        <v>5120</v>
      </c>
      <c r="C20" s="152">
        <v>0</v>
      </c>
      <c r="D20" s="152">
        <v>0</v>
      </c>
      <c r="E20" s="152">
        <v>0</v>
      </c>
      <c r="F20" s="152">
        <v>1830020.76</v>
      </c>
      <c r="G20" s="152">
        <v>1941466.31</v>
      </c>
      <c r="H20" s="152">
        <f>C20+D20+E20+F20+G20</f>
        <v>3771487.0700000003</v>
      </c>
      <c r="I20" s="153" t="s">
        <v>5121</v>
      </c>
    </row>
    <row r="21" spans="1:12" x14ac:dyDescent="0.15">
      <c r="A21" s="95"/>
      <c r="B21" s="96"/>
      <c r="C21" s="97"/>
      <c r="D21" s="97"/>
      <c r="E21" s="97"/>
      <c r="F21" s="97"/>
      <c r="G21" s="97"/>
      <c r="H21" s="99"/>
    </row>
    <row r="22" spans="1:12" x14ac:dyDescent="0.15">
      <c r="A22" s="95"/>
      <c r="B22" s="96"/>
      <c r="C22" s="97"/>
      <c r="D22" s="97"/>
      <c r="E22" s="97"/>
      <c r="F22" s="97"/>
      <c r="G22" s="97"/>
      <c r="H22" s="99"/>
    </row>
    <row r="23" spans="1:12" x14ac:dyDescent="0.15">
      <c r="A23" s="95"/>
      <c r="B23" s="96"/>
      <c r="C23" s="97"/>
      <c r="D23" s="97"/>
      <c r="E23" s="97"/>
      <c r="F23" s="97"/>
      <c r="G23" s="97"/>
      <c r="H23" s="99"/>
    </row>
    <row r="24" spans="1:12" x14ac:dyDescent="0.15">
      <c r="A24" s="95"/>
      <c r="B24" s="96"/>
      <c r="C24" s="97"/>
      <c r="D24" s="97"/>
      <c r="E24" s="97"/>
      <c r="F24" s="97"/>
      <c r="G24" s="97"/>
      <c r="H24" s="99"/>
    </row>
    <row r="25" spans="1:12" x14ac:dyDescent="0.15">
      <c r="A25" s="95"/>
      <c r="B25" s="96"/>
      <c r="C25" s="97"/>
      <c r="D25" s="97"/>
      <c r="E25" s="97"/>
      <c r="F25" s="97"/>
      <c r="G25" s="97"/>
      <c r="H25" s="99"/>
    </row>
    <row r="26" spans="1:12" x14ac:dyDescent="0.15">
      <c r="A26" s="95"/>
      <c r="B26" s="96"/>
      <c r="C26" s="97"/>
      <c r="D26" s="97"/>
      <c r="E26" s="97"/>
      <c r="F26" s="97"/>
      <c r="G26" s="97"/>
      <c r="H26" s="99"/>
    </row>
    <row r="27" spans="1:12" x14ac:dyDescent="0.15">
      <c r="A27" s="95"/>
      <c r="B27" s="96"/>
      <c r="C27" s="97"/>
      <c r="D27" s="97"/>
      <c r="E27" s="97"/>
      <c r="F27" s="97"/>
      <c r="G27" s="97"/>
      <c r="H27" s="99"/>
    </row>
    <row r="28" spans="1:12" x14ac:dyDescent="0.15">
      <c r="A28" s="95"/>
      <c r="B28" s="96"/>
      <c r="C28" s="97"/>
      <c r="D28" s="97"/>
      <c r="E28" s="97"/>
      <c r="F28" s="97"/>
      <c r="G28" s="97"/>
      <c r="H28" s="99"/>
    </row>
    <row r="29" spans="1:12" x14ac:dyDescent="0.15">
      <c r="A29" s="95"/>
      <c r="B29" s="96"/>
      <c r="C29" s="97"/>
      <c r="D29" s="97"/>
      <c r="E29" s="97"/>
      <c r="F29" s="97"/>
      <c r="G29" s="97"/>
      <c r="H29" s="99"/>
    </row>
    <row r="30" spans="1:12" x14ac:dyDescent="0.15">
      <c r="A30" s="95"/>
      <c r="B30" s="96"/>
      <c r="C30" s="97"/>
      <c r="D30" s="97"/>
      <c r="E30" s="97"/>
      <c r="F30" s="97"/>
      <c r="G30" s="97"/>
      <c r="H30" s="99"/>
    </row>
    <row r="31" spans="1:12" x14ac:dyDescent="0.15">
      <c r="A31" s="95"/>
      <c r="B31" s="96"/>
      <c r="C31" s="97"/>
      <c r="D31" s="97"/>
      <c r="E31" s="97"/>
      <c r="F31" s="97"/>
      <c r="G31" s="97"/>
      <c r="H31" s="99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M25" sqref="M25"/>
    </sheetView>
  </sheetViews>
  <sheetFormatPr defaultRowHeight="13.5" x14ac:dyDescent="0.15"/>
  <cols>
    <col min="1" max="1" width="33.25" style="35" bestFit="1" customWidth="1"/>
    <col min="2" max="2" width="12.625" style="35" bestFit="1" customWidth="1"/>
    <col min="3" max="5" width="6.125" style="35" bestFit="1" customWidth="1"/>
    <col min="6" max="6" width="8.375" style="35" bestFit="1" customWidth="1"/>
    <col min="7" max="8" width="6.125" style="35" bestFit="1" customWidth="1"/>
    <col min="9" max="9" width="5.625" style="35" bestFit="1" customWidth="1"/>
    <col min="10" max="10" width="5.375" style="35" bestFit="1" customWidth="1"/>
    <col min="11" max="11" width="6.125" style="35" bestFit="1" customWidth="1"/>
    <col min="12" max="13" width="5.375" style="35" bestFit="1" customWidth="1"/>
    <col min="14" max="14" width="4.25" style="35" bestFit="1" customWidth="1"/>
    <col min="15" max="15" width="6.125" style="35" bestFit="1" customWidth="1"/>
    <col min="16" max="16" width="44.375" style="35" bestFit="1" customWidth="1"/>
    <col min="17" max="16384" width="9" style="35"/>
  </cols>
  <sheetData>
    <row r="1" spans="1:16" ht="15.75" x14ac:dyDescent="0.3">
      <c r="A1" s="192" t="s">
        <v>5056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01"/>
      <c r="O1" s="101"/>
      <c r="P1" s="94"/>
    </row>
    <row r="2" spans="1:16" x14ac:dyDescent="0.15">
      <c r="A2" s="102" t="s">
        <v>5041</v>
      </c>
      <c r="B2" s="102" t="s">
        <v>5057</v>
      </c>
      <c r="C2" s="103" t="s">
        <v>234</v>
      </c>
      <c r="D2" s="103" t="s">
        <v>5043</v>
      </c>
      <c r="E2" s="103" t="s">
        <v>211</v>
      </c>
      <c r="F2" s="103" t="s">
        <v>1532</v>
      </c>
      <c r="G2" s="103" t="s">
        <v>266</v>
      </c>
      <c r="H2" s="103" t="s">
        <v>5058</v>
      </c>
      <c r="I2" s="103" t="s">
        <v>5059</v>
      </c>
      <c r="J2" s="103" t="s">
        <v>5060</v>
      </c>
      <c r="K2" s="103" t="s">
        <v>9</v>
      </c>
      <c r="L2" s="103" t="s">
        <v>21</v>
      </c>
      <c r="M2" s="103" t="s">
        <v>5061</v>
      </c>
      <c r="N2" s="103" t="s">
        <v>5062</v>
      </c>
      <c r="O2" s="103" t="s">
        <v>2823</v>
      </c>
      <c r="P2" s="102" t="s">
        <v>204</v>
      </c>
    </row>
    <row r="3" spans="1:16" s="108" customFormat="1" x14ac:dyDescent="0.15">
      <c r="A3" s="104" t="s">
        <v>5063</v>
      </c>
      <c r="B3" s="104" t="s">
        <v>5044</v>
      </c>
      <c r="C3" s="105">
        <v>0.11940000000000001</v>
      </c>
      <c r="D3" s="105">
        <v>0.11940000000000001</v>
      </c>
      <c r="E3" s="106" t="s">
        <v>5064</v>
      </c>
      <c r="F3" s="106" t="s">
        <v>5065</v>
      </c>
      <c r="G3" s="106">
        <v>0.1</v>
      </c>
      <c r="H3" s="106" t="s">
        <v>5064</v>
      </c>
      <c r="I3" s="106" t="s">
        <v>5064</v>
      </c>
      <c r="J3" s="106" t="s">
        <v>5065</v>
      </c>
      <c r="K3" s="106" t="s">
        <v>5064</v>
      </c>
      <c r="L3" s="106" t="s">
        <v>5064</v>
      </c>
      <c r="M3" s="106" t="s">
        <v>5064</v>
      </c>
      <c r="N3" s="106" t="s">
        <v>5066</v>
      </c>
      <c r="O3" s="105">
        <v>0.11940000000000001</v>
      </c>
      <c r="P3" s="107" t="s">
        <v>5067</v>
      </c>
    </row>
    <row r="4" spans="1:16" s="108" customFormat="1" x14ac:dyDescent="0.15">
      <c r="A4" s="104" t="s">
        <v>3203</v>
      </c>
      <c r="B4" s="104" t="s">
        <v>5046</v>
      </c>
      <c r="C4" s="105">
        <v>2.5000000000000001E-2</v>
      </c>
      <c r="D4" s="106" t="s">
        <v>5064</v>
      </c>
      <c r="E4" s="106" t="s">
        <v>5064</v>
      </c>
      <c r="F4" s="106" t="s">
        <v>5064</v>
      </c>
      <c r="G4" s="106" t="s">
        <v>5064</v>
      </c>
      <c r="H4" s="106" t="s">
        <v>5064</v>
      </c>
      <c r="I4" s="106" t="s">
        <v>5064</v>
      </c>
      <c r="J4" s="106" t="s">
        <v>5064</v>
      </c>
      <c r="K4" s="106" t="s">
        <v>5064</v>
      </c>
      <c r="L4" s="106" t="s">
        <v>5064</v>
      </c>
      <c r="M4" s="106" t="s">
        <v>5064</v>
      </c>
      <c r="N4" s="106" t="s">
        <v>5064</v>
      </c>
      <c r="O4" s="106" t="s">
        <v>5064</v>
      </c>
      <c r="P4" s="109" t="s">
        <v>5068</v>
      </c>
    </row>
    <row r="5" spans="1:16" s="108" customFormat="1" x14ac:dyDescent="0.15">
      <c r="A5" s="104" t="s">
        <v>1449</v>
      </c>
      <c r="B5" s="104" t="s">
        <v>5049</v>
      </c>
      <c r="C5" s="106">
        <v>7.4999999999999997E-2</v>
      </c>
      <c r="D5" s="106">
        <v>7.4999999999999997E-2</v>
      </c>
      <c r="E5" s="106">
        <v>0.12</v>
      </c>
      <c r="F5" s="106">
        <v>0.12</v>
      </c>
      <c r="G5" s="106">
        <v>0.12</v>
      </c>
      <c r="H5" s="106" t="s">
        <v>5064</v>
      </c>
      <c r="I5" s="106" t="s">
        <v>5066</v>
      </c>
      <c r="J5" s="106" t="s">
        <v>5065</v>
      </c>
      <c r="K5" s="106">
        <v>0.12</v>
      </c>
      <c r="L5" s="106" t="s">
        <v>5064</v>
      </c>
      <c r="M5" s="106" t="s">
        <v>5064</v>
      </c>
      <c r="N5" s="106" t="s">
        <v>5064</v>
      </c>
      <c r="O5" s="106" t="s">
        <v>5064</v>
      </c>
      <c r="P5" s="110" t="s">
        <v>5069</v>
      </c>
    </row>
    <row r="6" spans="1:16" s="108" customFormat="1" x14ac:dyDescent="0.15">
      <c r="A6" s="111" t="s">
        <v>5070</v>
      </c>
      <c r="B6" s="111" t="s">
        <v>5047</v>
      </c>
      <c r="C6" s="112">
        <v>7.0000000000000007E-2</v>
      </c>
      <c r="D6" s="112">
        <v>7.0000000000000007E-2</v>
      </c>
      <c r="E6" s="112">
        <v>7.0000000000000007E-2</v>
      </c>
      <c r="F6" s="106" t="s">
        <v>3192</v>
      </c>
      <c r="G6" s="112">
        <v>7.0000000000000007E-2</v>
      </c>
      <c r="H6" s="112">
        <v>7.0000000000000007E-2</v>
      </c>
      <c r="I6" s="106" t="s">
        <v>3192</v>
      </c>
      <c r="J6" s="106" t="s">
        <v>3192</v>
      </c>
      <c r="K6" s="106" t="s">
        <v>3192</v>
      </c>
      <c r="L6" s="106" t="s">
        <v>3192</v>
      </c>
      <c r="M6" s="106" t="s">
        <v>3192</v>
      </c>
      <c r="N6" s="106" t="s">
        <v>3192</v>
      </c>
      <c r="O6" s="106" t="s">
        <v>3192</v>
      </c>
      <c r="P6" s="113" t="s">
        <v>5071</v>
      </c>
    </row>
    <row r="7" spans="1:16" s="108" customFormat="1" x14ac:dyDescent="0.15">
      <c r="A7" s="111" t="s">
        <v>304</v>
      </c>
      <c r="B7" s="111" t="s">
        <v>5048</v>
      </c>
      <c r="C7" s="112">
        <v>6.5000000000000002E-2</v>
      </c>
      <c r="D7" s="112">
        <v>6.5000000000000002E-2</v>
      </c>
      <c r="E7" s="112">
        <v>0.14000000000000001</v>
      </c>
      <c r="F7" s="106" t="s">
        <v>3192</v>
      </c>
      <c r="G7" s="112">
        <v>0.14000000000000001</v>
      </c>
      <c r="H7" s="112">
        <v>0.14000000000000001</v>
      </c>
      <c r="I7" s="106" t="s">
        <v>3192</v>
      </c>
      <c r="J7" s="106" t="s">
        <v>3192</v>
      </c>
      <c r="K7" s="106" t="s">
        <v>3192</v>
      </c>
      <c r="L7" s="106" t="s">
        <v>3192</v>
      </c>
      <c r="M7" s="106" t="s">
        <v>3192</v>
      </c>
      <c r="N7" s="106" t="s">
        <v>3192</v>
      </c>
      <c r="O7" s="106" t="s">
        <v>3192</v>
      </c>
      <c r="P7" s="113"/>
    </row>
    <row r="8" spans="1:16" s="108" customFormat="1" x14ac:dyDescent="0.15">
      <c r="A8" s="111" t="s">
        <v>210</v>
      </c>
      <c r="B8" s="111" t="s">
        <v>5050</v>
      </c>
      <c r="C8" s="112">
        <v>7.4999999999999997E-2</v>
      </c>
      <c r="D8" s="112">
        <v>7.4999999999999997E-2</v>
      </c>
      <c r="E8" s="112">
        <v>0.15</v>
      </c>
      <c r="F8" s="106" t="s">
        <v>3192</v>
      </c>
      <c r="G8" s="112">
        <v>0.15</v>
      </c>
      <c r="H8" s="112">
        <v>0.15</v>
      </c>
      <c r="I8" s="106" t="s">
        <v>3192</v>
      </c>
      <c r="J8" s="106" t="s">
        <v>3192</v>
      </c>
      <c r="K8" s="106" t="s">
        <v>3192</v>
      </c>
      <c r="L8" s="106" t="s">
        <v>3192</v>
      </c>
      <c r="M8" s="106" t="s">
        <v>3192</v>
      </c>
      <c r="N8" s="106" t="s">
        <v>3192</v>
      </c>
      <c r="O8" s="106" t="s">
        <v>3192</v>
      </c>
      <c r="P8" s="113"/>
    </row>
    <row r="9" spans="1:16" s="108" customFormat="1" x14ac:dyDescent="0.15">
      <c r="A9" s="111" t="s">
        <v>278</v>
      </c>
      <c r="B9" s="111" t="s">
        <v>5051</v>
      </c>
      <c r="C9" s="112">
        <v>0.03</v>
      </c>
      <c r="D9" s="112">
        <v>0.03</v>
      </c>
      <c r="E9" s="112">
        <v>0.1</v>
      </c>
      <c r="F9" s="106" t="s">
        <v>3192</v>
      </c>
      <c r="G9" s="112">
        <v>0.1</v>
      </c>
      <c r="H9" s="112">
        <v>0.1</v>
      </c>
      <c r="I9" s="106" t="s">
        <v>3192</v>
      </c>
      <c r="J9" s="106" t="s">
        <v>3192</v>
      </c>
      <c r="K9" s="106" t="s">
        <v>3192</v>
      </c>
      <c r="L9" s="106" t="s">
        <v>3192</v>
      </c>
      <c r="M9" s="106" t="s">
        <v>3192</v>
      </c>
      <c r="N9" s="106" t="s">
        <v>3192</v>
      </c>
      <c r="O9" s="106" t="s">
        <v>3192</v>
      </c>
      <c r="P9" s="113" t="s">
        <v>5072</v>
      </c>
    </row>
    <row r="10" spans="1:16" s="108" customFormat="1" x14ac:dyDescent="0.15">
      <c r="A10" s="111" t="s">
        <v>269</v>
      </c>
      <c r="B10" s="111" t="s">
        <v>5052</v>
      </c>
      <c r="C10" s="112">
        <v>6.5000000000000002E-2</v>
      </c>
      <c r="D10" s="112">
        <v>6.5000000000000002E-2</v>
      </c>
      <c r="E10" s="112">
        <v>0.14000000000000001</v>
      </c>
      <c r="F10" s="106" t="s">
        <v>3192</v>
      </c>
      <c r="G10" s="112">
        <v>0.14000000000000001</v>
      </c>
      <c r="H10" s="112">
        <v>0.14000000000000001</v>
      </c>
      <c r="I10" s="106" t="s">
        <v>3192</v>
      </c>
      <c r="J10" s="106" t="s">
        <v>3192</v>
      </c>
      <c r="K10" s="106" t="s">
        <v>3192</v>
      </c>
      <c r="L10" s="106" t="s">
        <v>3192</v>
      </c>
      <c r="M10" s="106" t="s">
        <v>3192</v>
      </c>
      <c r="N10" s="106" t="s">
        <v>3192</v>
      </c>
      <c r="O10" s="106" t="s">
        <v>3192</v>
      </c>
      <c r="P10" s="113" t="s">
        <v>5073</v>
      </c>
    </row>
    <row r="11" spans="1:16" s="108" customFormat="1" x14ac:dyDescent="0.15">
      <c r="A11" s="114" t="s">
        <v>5038</v>
      </c>
      <c r="B11" s="114" t="s">
        <v>5054</v>
      </c>
      <c r="C11" s="115">
        <v>0</v>
      </c>
      <c r="D11" s="115">
        <v>0</v>
      </c>
      <c r="E11" s="115">
        <v>0</v>
      </c>
      <c r="F11" s="116" t="s">
        <v>5064</v>
      </c>
      <c r="G11" s="115">
        <v>0</v>
      </c>
      <c r="H11" s="115" t="s">
        <v>5064</v>
      </c>
      <c r="I11" s="116" t="s">
        <v>3192</v>
      </c>
      <c r="J11" s="116" t="s">
        <v>3192</v>
      </c>
      <c r="K11" s="116" t="s">
        <v>3192</v>
      </c>
      <c r="L11" s="116" t="s">
        <v>3192</v>
      </c>
      <c r="M11" s="116" t="s">
        <v>3192</v>
      </c>
      <c r="N11" s="116" t="s">
        <v>3192</v>
      </c>
      <c r="O11" s="116" t="s">
        <v>3192</v>
      </c>
      <c r="P11" s="117" t="s">
        <v>5074</v>
      </c>
    </row>
    <row r="12" spans="1:16" ht="15.75" x14ac:dyDescent="0.3">
      <c r="A12" s="192" t="s">
        <v>5109</v>
      </c>
      <c r="B12" s="192"/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01"/>
      <c r="O12" s="101"/>
      <c r="P12" s="94"/>
    </row>
    <row r="13" spans="1:16" ht="15.75" x14ac:dyDescent="0.3">
      <c r="A13" s="148" t="s">
        <v>5041</v>
      </c>
      <c r="B13" s="148" t="s">
        <v>5057</v>
      </c>
      <c r="C13" s="149" t="s">
        <v>234</v>
      </c>
      <c r="D13" s="149" t="s">
        <v>5043</v>
      </c>
      <c r="E13" s="149" t="s">
        <v>211</v>
      </c>
      <c r="F13" s="149" t="s">
        <v>1532</v>
      </c>
      <c r="G13" s="149" t="s">
        <v>266</v>
      </c>
      <c r="H13" s="149" t="s">
        <v>5058</v>
      </c>
      <c r="I13" s="149" t="s">
        <v>5059</v>
      </c>
      <c r="J13" s="149" t="s">
        <v>5060</v>
      </c>
      <c r="K13" s="149" t="s">
        <v>9</v>
      </c>
      <c r="L13" s="149" t="s">
        <v>21</v>
      </c>
      <c r="M13" s="149" t="s">
        <v>5061</v>
      </c>
      <c r="N13" s="149" t="s">
        <v>5062</v>
      </c>
      <c r="O13" s="149" t="s">
        <v>2823</v>
      </c>
      <c r="P13" s="102" t="s">
        <v>204</v>
      </c>
    </row>
    <row r="14" spans="1:16" x14ac:dyDescent="0.15">
      <c r="A14" s="104" t="s">
        <v>4752</v>
      </c>
      <c r="B14" s="104" t="s">
        <v>5110</v>
      </c>
      <c r="C14" s="104">
        <v>0</v>
      </c>
      <c r="D14" s="104">
        <v>0</v>
      </c>
      <c r="E14" s="104">
        <v>7.0000000000000007E-2</v>
      </c>
      <c r="F14" s="104">
        <v>0</v>
      </c>
      <c r="G14" s="104">
        <v>0</v>
      </c>
      <c r="H14" s="104" t="s">
        <v>3192</v>
      </c>
      <c r="I14" s="104" t="s">
        <v>3192</v>
      </c>
      <c r="J14" s="104">
        <v>7.0000000000000007E-2</v>
      </c>
      <c r="K14" s="104">
        <v>7.0000000000000007E-2</v>
      </c>
      <c r="L14" s="104">
        <v>0</v>
      </c>
      <c r="M14" s="104">
        <v>0</v>
      </c>
      <c r="N14" s="150"/>
    </row>
    <row r="15" spans="1:16" x14ac:dyDescent="0.15">
      <c r="A15" s="104" t="s">
        <v>5111</v>
      </c>
      <c r="B15" s="104" t="s">
        <v>5112</v>
      </c>
      <c r="C15" s="104">
        <v>0</v>
      </c>
      <c r="D15" s="104">
        <v>0</v>
      </c>
      <c r="E15" s="104">
        <v>7.0000000000000007E-2</v>
      </c>
      <c r="F15" s="104">
        <v>0</v>
      </c>
      <c r="G15" s="104">
        <v>0</v>
      </c>
      <c r="H15" s="104" t="s">
        <v>3192</v>
      </c>
      <c r="I15" s="104" t="s">
        <v>3192</v>
      </c>
      <c r="J15" s="104">
        <v>7.0000000000000007E-2</v>
      </c>
      <c r="K15" s="104">
        <v>7.0000000000000007E-2</v>
      </c>
      <c r="L15" s="104">
        <v>0</v>
      </c>
      <c r="M15" s="104">
        <v>0</v>
      </c>
      <c r="N15" s="150"/>
    </row>
    <row r="16" spans="1:16" x14ac:dyDescent="0.15">
      <c r="A16" s="104" t="s">
        <v>5113</v>
      </c>
      <c r="B16" s="104" t="s">
        <v>5114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50"/>
    </row>
    <row r="17" spans="1:14" x14ac:dyDescent="0.15">
      <c r="A17" s="104" t="s">
        <v>5115</v>
      </c>
      <c r="B17" s="104" t="s">
        <v>5116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50"/>
    </row>
    <row r="18" spans="1:14" x14ac:dyDescent="0.15">
      <c r="A18" s="104" t="s">
        <v>5117</v>
      </c>
      <c r="B18" s="104" t="s">
        <v>5118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50"/>
    </row>
    <row r="19" spans="1:14" x14ac:dyDescent="0.15">
      <c r="A19" s="104" t="s">
        <v>3157</v>
      </c>
      <c r="B19" s="104" t="s">
        <v>5119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50"/>
    </row>
  </sheetData>
  <mergeCells count="2">
    <mergeCell ref="A1:M1"/>
    <mergeCell ref="A12:M12"/>
  </mergeCells>
  <phoneticPr fontId="3" type="noConversion"/>
  <conditionalFormatting sqref="P2">
    <cfRule type="duplicateValues" dxfId="4" priority="3"/>
  </conditionalFormatting>
  <conditionalFormatting sqref="A2:B2">
    <cfRule type="duplicateValues" dxfId="3" priority="4"/>
  </conditionalFormatting>
  <conditionalFormatting sqref="A1">
    <cfRule type="duplicateValues" dxfId="2" priority="5"/>
  </conditionalFormatting>
  <conditionalFormatting sqref="P13">
    <cfRule type="duplicateValues" dxfId="1" priority="1"/>
  </conditionalFormatting>
  <conditionalFormatting sqref="A13:B13 A12">
    <cfRule type="duplicateValues" dxfId="0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6"/>
  <sheetViews>
    <sheetView topLeftCell="A544" workbookViewId="0">
      <selection activeCell="D606" sqref="D606"/>
    </sheetView>
  </sheetViews>
  <sheetFormatPr defaultRowHeight="13.5" x14ac:dyDescent="0.15"/>
  <cols>
    <col min="1" max="1" width="36.875" customWidth="1"/>
    <col min="2" max="9" width="19.5" customWidth="1"/>
    <col min="10" max="10" width="12.75" bestFit="1" customWidth="1"/>
    <col min="11" max="11" width="19.5" customWidth="1"/>
    <col min="12" max="12" width="10.5" bestFit="1" customWidth="1"/>
  </cols>
  <sheetData>
    <row r="1" spans="1:12" x14ac:dyDescent="0.15">
      <c r="A1" s="64" t="s">
        <v>3499</v>
      </c>
      <c r="B1" s="64" t="s">
        <v>353</v>
      </c>
      <c r="C1" s="64" t="s">
        <v>3500</v>
      </c>
      <c r="D1" s="64" t="s">
        <v>3501</v>
      </c>
      <c r="E1" s="64" t="s">
        <v>3502</v>
      </c>
      <c r="F1" s="64" t="s">
        <v>3503</v>
      </c>
      <c r="G1" s="64" t="s">
        <v>3504</v>
      </c>
      <c r="H1" s="64" t="s">
        <v>364</v>
      </c>
      <c r="I1" s="64" t="s">
        <v>366</v>
      </c>
      <c r="K1" s="64" t="s">
        <v>353</v>
      </c>
    </row>
    <row r="2" spans="1:12" x14ac:dyDescent="0.15">
      <c r="A2" t="s">
        <v>3505</v>
      </c>
      <c r="B2" t="s">
        <v>1636</v>
      </c>
      <c r="C2" s="65">
        <v>5593421.290000001</v>
      </c>
      <c r="D2" s="65">
        <v>5396733.9100000011</v>
      </c>
      <c r="E2" s="65">
        <v>0</v>
      </c>
      <c r="F2" s="65">
        <v>189236.37999999998</v>
      </c>
      <c r="G2" s="65">
        <v>7451</v>
      </c>
      <c r="H2" s="66">
        <v>28471800</v>
      </c>
      <c r="I2" s="66">
        <v>1597033</v>
      </c>
      <c r="K2" t="s">
        <v>1636</v>
      </c>
    </row>
    <row r="3" spans="1:12" x14ac:dyDescent="0.15">
      <c r="A3" t="s">
        <v>3222</v>
      </c>
      <c r="B3" t="s">
        <v>3506</v>
      </c>
      <c r="C3" s="65">
        <v>452</v>
      </c>
      <c r="D3" s="65">
        <v>452</v>
      </c>
      <c r="E3" s="65">
        <v>0</v>
      </c>
      <c r="F3" s="65">
        <v>0</v>
      </c>
      <c r="G3" s="65">
        <v>0</v>
      </c>
      <c r="H3" s="66">
        <v>11430</v>
      </c>
      <c r="I3" s="66">
        <v>52</v>
      </c>
      <c r="J3" s="67">
        <f>C3-D3</f>
        <v>0</v>
      </c>
      <c r="K3" s="68">
        <v>900010536</v>
      </c>
      <c r="L3">
        <f>VLOOKUP(K:K,[1]Sheet2!N:N,1,0)</f>
        <v>900010536</v>
      </c>
    </row>
    <row r="4" spans="1:12" x14ac:dyDescent="0.15">
      <c r="A4" t="s">
        <v>2813</v>
      </c>
      <c r="B4" t="s">
        <v>3507</v>
      </c>
      <c r="C4" s="65">
        <v>0</v>
      </c>
      <c r="D4" s="65">
        <v>0</v>
      </c>
      <c r="E4" s="65">
        <v>0</v>
      </c>
      <c r="F4" s="65">
        <v>0</v>
      </c>
      <c r="G4" s="65">
        <v>0</v>
      </c>
      <c r="H4" s="66">
        <v>0</v>
      </c>
      <c r="I4" s="66">
        <v>0</v>
      </c>
      <c r="J4" s="67">
        <f t="shared" ref="J4:J67" si="0">C4-D4</f>
        <v>0</v>
      </c>
      <c r="K4" s="68">
        <v>900010535</v>
      </c>
      <c r="L4" t="e">
        <f>VLOOKUP(K:K,[1]Sheet2!N:N,1,0)</f>
        <v>#N/A</v>
      </c>
    </row>
    <row r="5" spans="1:12" x14ac:dyDescent="0.15">
      <c r="A5" t="s">
        <v>3211</v>
      </c>
      <c r="B5" t="s">
        <v>3508</v>
      </c>
      <c r="C5" s="65">
        <v>0</v>
      </c>
      <c r="D5" s="65">
        <v>0</v>
      </c>
      <c r="E5" s="65">
        <v>0</v>
      </c>
      <c r="F5" s="65">
        <v>0</v>
      </c>
      <c r="G5" s="65">
        <v>0</v>
      </c>
      <c r="H5" s="66">
        <v>0</v>
      </c>
      <c r="I5" s="66">
        <v>0</v>
      </c>
      <c r="J5" s="67">
        <f t="shared" si="0"/>
        <v>0</v>
      </c>
      <c r="K5" s="68">
        <v>900010504</v>
      </c>
      <c r="L5">
        <f>VLOOKUP(K:K,[1]Sheet2!N:N,1,0)</f>
        <v>900010504</v>
      </c>
    </row>
    <row r="6" spans="1:12" x14ac:dyDescent="0.15">
      <c r="A6" t="s">
        <v>3221</v>
      </c>
      <c r="B6" t="s">
        <v>3509</v>
      </c>
      <c r="C6" s="65">
        <v>0</v>
      </c>
      <c r="D6" s="65">
        <v>0</v>
      </c>
      <c r="E6" s="65">
        <v>0</v>
      </c>
      <c r="F6" s="65">
        <v>0</v>
      </c>
      <c r="G6" s="65">
        <v>0</v>
      </c>
      <c r="H6" s="66">
        <v>0</v>
      </c>
      <c r="I6" s="66">
        <v>0</v>
      </c>
      <c r="J6" s="67">
        <f t="shared" si="0"/>
        <v>0</v>
      </c>
      <c r="K6" s="68">
        <v>900010490</v>
      </c>
      <c r="L6" t="e">
        <f>VLOOKUP(K:K,[1]Sheet2!N:N,1,0)</f>
        <v>#N/A</v>
      </c>
    </row>
    <row r="7" spans="1:12" x14ac:dyDescent="0.15">
      <c r="A7" t="s">
        <v>3510</v>
      </c>
      <c r="B7" t="s">
        <v>3511</v>
      </c>
      <c r="C7" s="65">
        <v>0</v>
      </c>
      <c r="D7" s="65">
        <v>0</v>
      </c>
      <c r="E7" s="65">
        <v>0</v>
      </c>
      <c r="F7" s="65">
        <v>0</v>
      </c>
      <c r="G7" s="65">
        <v>0</v>
      </c>
      <c r="H7" s="66">
        <v>0</v>
      </c>
      <c r="I7" s="66">
        <v>0</v>
      </c>
      <c r="J7" s="67">
        <f t="shared" si="0"/>
        <v>0</v>
      </c>
      <c r="K7" s="68">
        <v>900010478</v>
      </c>
      <c r="L7" t="e">
        <f>VLOOKUP(K:K,[1]Sheet2!N:N,1,0)</f>
        <v>#N/A</v>
      </c>
    </row>
    <row r="8" spans="1:12" x14ac:dyDescent="0.15">
      <c r="A8" t="s">
        <v>233</v>
      </c>
      <c r="B8" t="s">
        <v>3512</v>
      </c>
      <c r="C8" s="65">
        <v>2866.79</v>
      </c>
      <c r="D8" s="65">
        <v>2866.79</v>
      </c>
      <c r="E8" s="65">
        <v>0</v>
      </c>
      <c r="F8" s="65">
        <v>0</v>
      </c>
      <c r="G8" s="65">
        <v>0</v>
      </c>
      <c r="H8" s="66">
        <v>21066</v>
      </c>
      <c r="I8" s="66">
        <v>1141</v>
      </c>
      <c r="J8" s="67">
        <f t="shared" si="0"/>
        <v>0</v>
      </c>
      <c r="K8" s="68">
        <v>900010399</v>
      </c>
      <c r="L8">
        <f>VLOOKUP(K:K,[1]Sheet2!N:N,1,0)</f>
        <v>900010399</v>
      </c>
    </row>
    <row r="9" spans="1:12" x14ac:dyDescent="0.15">
      <c r="A9" t="s">
        <v>3498</v>
      </c>
      <c r="B9" t="s">
        <v>3513</v>
      </c>
      <c r="C9" s="65">
        <v>106445.4</v>
      </c>
      <c r="D9" s="65">
        <v>106445.4</v>
      </c>
      <c r="E9" s="65">
        <v>0</v>
      </c>
      <c r="F9" s="65">
        <v>0</v>
      </c>
      <c r="G9" s="65">
        <v>0</v>
      </c>
      <c r="H9" s="66">
        <v>1738</v>
      </c>
      <c r="I9" s="66">
        <v>40005</v>
      </c>
      <c r="J9" s="67">
        <f t="shared" si="0"/>
        <v>0</v>
      </c>
      <c r="K9" s="68">
        <v>900010306</v>
      </c>
      <c r="L9">
        <f>VLOOKUP(K:K,[1]Sheet2!N:N,1,0)</f>
        <v>900010306</v>
      </c>
    </row>
    <row r="10" spans="1:12" x14ac:dyDescent="0.15">
      <c r="A10" t="s">
        <v>3281</v>
      </c>
      <c r="B10" t="s">
        <v>3514</v>
      </c>
      <c r="C10" s="65">
        <v>150132.53</v>
      </c>
      <c r="D10" s="65">
        <v>150132.53</v>
      </c>
      <c r="E10" s="65">
        <v>0</v>
      </c>
      <c r="F10" s="65">
        <v>0</v>
      </c>
      <c r="G10" s="65">
        <v>0</v>
      </c>
      <c r="H10" s="66">
        <v>125951</v>
      </c>
      <c r="I10" s="66">
        <v>49327</v>
      </c>
      <c r="J10" s="67">
        <f t="shared" si="0"/>
        <v>0</v>
      </c>
      <c r="K10" s="68">
        <v>900010282</v>
      </c>
      <c r="L10">
        <f>VLOOKUP(K:K,[1]Sheet2!N:N,1,0)</f>
        <v>900010282</v>
      </c>
    </row>
    <row r="11" spans="1:12" x14ac:dyDescent="0.15">
      <c r="A11" t="s">
        <v>3303</v>
      </c>
      <c r="B11" t="s">
        <v>3515</v>
      </c>
      <c r="C11" s="65">
        <v>0</v>
      </c>
      <c r="D11" s="65">
        <v>0</v>
      </c>
      <c r="E11" s="65">
        <v>0</v>
      </c>
      <c r="F11" s="65">
        <v>0</v>
      </c>
      <c r="G11" s="65">
        <v>0</v>
      </c>
      <c r="H11" s="66">
        <v>0</v>
      </c>
      <c r="I11" s="66">
        <v>0</v>
      </c>
      <c r="J11" s="67">
        <f t="shared" si="0"/>
        <v>0</v>
      </c>
      <c r="K11" s="68">
        <v>900010265</v>
      </c>
      <c r="L11" t="e">
        <f>VLOOKUP(K:K,[1]Sheet2!N:N,1,0)</f>
        <v>#N/A</v>
      </c>
    </row>
    <row r="12" spans="1:12" x14ac:dyDescent="0.15">
      <c r="A12" t="s">
        <v>3516</v>
      </c>
      <c r="B12" t="s">
        <v>3517</v>
      </c>
      <c r="C12" s="65">
        <v>0</v>
      </c>
      <c r="D12" s="65">
        <v>0</v>
      </c>
      <c r="E12" s="65">
        <v>0</v>
      </c>
      <c r="F12" s="65">
        <v>0</v>
      </c>
      <c r="G12" s="65">
        <v>0</v>
      </c>
      <c r="H12" s="66">
        <v>0</v>
      </c>
      <c r="I12" s="66">
        <v>0</v>
      </c>
      <c r="J12" s="67">
        <f t="shared" si="0"/>
        <v>0</v>
      </c>
      <c r="K12" s="68">
        <v>900010247</v>
      </c>
      <c r="L12" t="e">
        <f>VLOOKUP(K:K,[1]Sheet2!N:N,1,0)</f>
        <v>#N/A</v>
      </c>
    </row>
    <row r="13" spans="1:12" x14ac:dyDescent="0.15">
      <c r="A13" t="s">
        <v>3284</v>
      </c>
      <c r="B13" t="s">
        <v>3518</v>
      </c>
      <c r="C13" s="65">
        <v>757.19</v>
      </c>
      <c r="D13" s="65">
        <v>757.19</v>
      </c>
      <c r="E13" s="65">
        <v>0</v>
      </c>
      <c r="F13" s="65">
        <v>0</v>
      </c>
      <c r="G13" s="65">
        <v>0</v>
      </c>
      <c r="H13" s="66">
        <v>106820</v>
      </c>
      <c r="I13" s="66">
        <v>7475</v>
      </c>
      <c r="J13" s="67">
        <f t="shared" si="0"/>
        <v>0</v>
      </c>
      <c r="K13" s="68">
        <v>900010230</v>
      </c>
      <c r="L13">
        <f>VLOOKUP(K:K,[1]Sheet2!N:N,1,0)</f>
        <v>900010230</v>
      </c>
    </row>
    <row r="14" spans="1:12" x14ac:dyDescent="0.15">
      <c r="A14" t="s">
        <v>3278</v>
      </c>
      <c r="B14" t="s">
        <v>3519</v>
      </c>
      <c r="C14" s="65">
        <v>21528</v>
      </c>
      <c r="D14" s="65">
        <v>21528</v>
      </c>
      <c r="E14" s="65">
        <v>0</v>
      </c>
      <c r="F14" s="65">
        <v>0</v>
      </c>
      <c r="G14" s="65">
        <v>0</v>
      </c>
      <c r="H14" s="66">
        <v>0</v>
      </c>
      <c r="I14" s="66">
        <v>10764</v>
      </c>
      <c r="J14" s="67">
        <f t="shared" si="0"/>
        <v>0</v>
      </c>
      <c r="K14" s="68">
        <v>900010229</v>
      </c>
      <c r="L14">
        <f>VLOOKUP(K:K,[1]Sheet2!N:N,1,0)</f>
        <v>900010229</v>
      </c>
    </row>
    <row r="15" spans="1:12" x14ac:dyDescent="0.15">
      <c r="A15" t="s">
        <v>67</v>
      </c>
      <c r="B15" t="s">
        <v>3520</v>
      </c>
      <c r="C15" s="65">
        <v>0</v>
      </c>
      <c r="D15" s="65">
        <v>0</v>
      </c>
      <c r="E15" s="65">
        <v>0</v>
      </c>
      <c r="F15" s="65">
        <v>0</v>
      </c>
      <c r="G15" s="65">
        <v>0</v>
      </c>
      <c r="H15" s="66">
        <v>0</v>
      </c>
      <c r="I15" s="66">
        <v>0</v>
      </c>
      <c r="J15" s="67">
        <f t="shared" si="0"/>
        <v>0</v>
      </c>
      <c r="K15" s="68">
        <v>900010215</v>
      </c>
      <c r="L15" t="e">
        <f>VLOOKUP(K:K,[1]Sheet2!N:N,1,0)</f>
        <v>#N/A</v>
      </c>
    </row>
    <row r="16" spans="1:12" s="69" customFormat="1" x14ac:dyDescent="0.15">
      <c r="A16" s="69" t="s">
        <v>3220</v>
      </c>
      <c r="B16" s="69" t="s">
        <v>3521</v>
      </c>
      <c r="C16" s="70">
        <v>68312.36</v>
      </c>
      <c r="D16" s="70">
        <v>66312.36</v>
      </c>
      <c r="E16" s="70">
        <v>0</v>
      </c>
      <c r="F16" s="70">
        <v>2000</v>
      </c>
      <c r="G16" s="70">
        <v>0</v>
      </c>
      <c r="H16" s="71">
        <v>55779</v>
      </c>
      <c r="I16" s="71">
        <v>6189</v>
      </c>
      <c r="J16" s="72">
        <f t="shared" si="0"/>
        <v>2000</v>
      </c>
      <c r="K16" s="73">
        <v>900010197</v>
      </c>
      <c r="L16">
        <f>VLOOKUP(K:K,[1]Sheet2!N:N,1,0)</f>
        <v>900010197</v>
      </c>
    </row>
    <row r="17" spans="1:12" x14ac:dyDescent="0.15">
      <c r="A17" t="s">
        <v>2789</v>
      </c>
      <c r="B17" t="s">
        <v>3522</v>
      </c>
      <c r="C17" s="65">
        <v>254735.2</v>
      </c>
      <c r="D17" s="65">
        <v>254735.2</v>
      </c>
      <c r="E17" s="65">
        <v>0</v>
      </c>
      <c r="F17" s="65">
        <v>0</v>
      </c>
      <c r="G17" s="65">
        <v>0</v>
      </c>
      <c r="H17" s="66">
        <v>697783</v>
      </c>
      <c r="I17" s="66">
        <v>37400</v>
      </c>
      <c r="J17" s="67">
        <f t="shared" si="0"/>
        <v>0</v>
      </c>
      <c r="K17" s="68">
        <v>900010139</v>
      </c>
      <c r="L17">
        <f>VLOOKUP(K:K,[1]Sheet2!N:N,1,0)</f>
        <v>900010139</v>
      </c>
    </row>
    <row r="18" spans="1:12" x14ac:dyDescent="0.15">
      <c r="A18" t="s">
        <v>3523</v>
      </c>
      <c r="B18" t="s">
        <v>3524</v>
      </c>
      <c r="C18" s="65">
        <v>0</v>
      </c>
      <c r="D18" s="65">
        <v>0</v>
      </c>
      <c r="E18" s="65">
        <v>0</v>
      </c>
      <c r="F18" s="65">
        <v>0</v>
      </c>
      <c r="G18" s="65">
        <v>0</v>
      </c>
      <c r="H18" s="66">
        <v>0</v>
      </c>
      <c r="I18" s="66">
        <v>0</v>
      </c>
      <c r="J18" s="67">
        <f t="shared" si="0"/>
        <v>0</v>
      </c>
      <c r="K18" s="68">
        <v>900010105</v>
      </c>
      <c r="L18" t="e">
        <f>VLOOKUP(K:K,[1]Sheet2!N:N,1,0)</f>
        <v>#N/A</v>
      </c>
    </row>
    <row r="19" spans="1:12" s="69" customFormat="1" x14ac:dyDescent="0.15">
      <c r="A19" s="69" t="s">
        <v>3249</v>
      </c>
      <c r="B19" s="69" t="s">
        <v>3525</v>
      </c>
      <c r="C19" s="70">
        <v>234013.26</v>
      </c>
      <c r="D19" s="70">
        <v>232013.26</v>
      </c>
      <c r="E19" s="70">
        <v>0</v>
      </c>
      <c r="F19" s="70">
        <v>2000</v>
      </c>
      <c r="G19" s="70">
        <v>0</v>
      </c>
      <c r="H19" s="71">
        <v>598896</v>
      </c>
      <c r="I19" s="71">
        <v>63598</v>
      </c>
      <c r="J19" s="72">
        <f t="shared" si="0"/>
        <v>2000</v>
      </c>
      <c r="K19" s="73">
        <v>900010096</v>
      </c>
      <c r="L19">
        <f>VLOOKUP(K:K,[1]Sheet2!N:N,1,0)</f>
        <v>900010096</v>
      </c>
    </row>
    <row r="20" spans="1:12" x14ac:dyDescent="0.15">
      <c r="A20" t="s">
        <v>3526</v>
      </c>
      <c r="B20" t="s">
        <v>3527</v>
      </c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6">
        <v>0</v>
      </c>
      <c r="I20" s="66">
        <v>0</v>
      </c>
      <c r="J20" s="67">
        <f t="shared" si="0"/>
        <v>0</v>
      </c>
      <c r="K20" s="68">
        <v>900010083</v>
      </c>
      <c r="L20" t="e">
        <f>VLOOKUP(K:K,[1]Sheet2!N:N,1,0)</f>
        <v>#N/A</v>
      </c>
    </row>
    <row r="21" spans="1:12" x14ac:dyDescent="0.15">
      <c r="A21" t="s">
        <v>3225</v>
      </c>
      <c r="B21" t="s">
        <v>3528</v>
      </c>
      <c r="C21" s="65">
        <v>79939.570000000007</v>
      </c>
      <c r="D21" s="65">
        <v>79939.570000000007</v>
      </c>
      <c r="E21" s="65">
        <v>0</v>
      </c>
      <c r="F21" s="65">
        <v>0</v>
      </c>
      <c r="G21" s="65">
        <v>0</v>
      </c>
      <c r="H21" s="66">
        <v>1216751</v>
      </c>
      <c r="I21" s="66">
        <v>11712</v>
      </c>
      <c r="J21" s="67">
        <f t="shared" si="0"/>
        <v>0</v>
      </c>
      <c r="K21" s="68">
        <v>900010077</v>
      </c>
      <c r="L21">
        <f>VLOOKUP(K:K,[1]Sheet2!N:N,1,0)</f>
        <v>900010077</v>
      </c>
    </row>
    <row r="22" spans="1:12" x14ac:dyDescent="0.15">
      <c r="A22" t="s">
        <v>3529</v>
      </c>
      <c r="B22" t="s">
        <v>3530</v>
      </c>
      <c r="C22" s="65">
        <v>0</v>
      </c>
      <c r="D22" s="65">
        <v>0</v>
      </c>
      <c r="E22" s="65">
        <v>0</v>
      </c>
      <c r="F22" s="65">
        <v>0</v>
      </c>
      <c r="G22" s="65">
        <v>0</v>
      </c>
      <c r="H22" s="66">
        <v>0</v>
      </c>
      <c r="I22" s="66">
        <v>0</v>
      </c>
      <c r="J22" s="67">
        <f t="shared" si="0"/>
        <v>0</v>
      </c>
      <c r="K22" s="68">
        <v>900010008</v>
      </c>
      <c r="L22" t="e">
        <f>VLOOKUP(K:K,[1]Sheet2!N:N,1,0)</f>
        <v>#N/A</v>
      </c>
    </row>
    <row r="23" spans="1:12" x14ac:dyDescent="0.15">
      <c r="A23" t="s">
        <v>3230</v>
      </c>
      <c r="B23" t="s">
        <v>3531</v>
      </c>
      <c r="C23" s="65">
        <v>648210.63</v>
      </c>
      <c r="D23" s="65">
        <v>648210.63</v>
      </c>
      <c r="E23" s="65">
        <v>0</v>
      </c>
      <c r="F23" s="65">
        <v>0</v>
      </c>
      <c r="G23" s="65">
        <v>0</v>
      </c>
      <c r="H23" s="66">
        <v>1743358</v>
      </c>
      <c r="I23" s="66">
        <v>110011</v>
      </c>
      <c r="J23" s="67">
        <f t="shared" si="0"/>
        <v>0</v>
      </c>
      <c r="K23" s="68">
        <v>900010000</v>
      </c>
      <c r="L23">
        <f>VLOOKUP(K:K,[1]Sheet2!N:N,1,0)</f>
        <v>900010000</v>
      </c>
    </row>
    <row r="24" spans="1:12" x14ac:dyDescent="0.15">
      <c r="A24" t="s">
        <v>3532</v>
      </c>
      <c r="B24" t="s">
        <v>3533</v>
      </c>
      <c r="C24" s="65">
        <v>0</v>
      </c>
      <c r="D24" s="65">
        <v>0</v>
      </c>
      <c r="E24" s="65">
        <v>0</v>
      </c>
      <c r="F24" s="65">
        <v>0</v>
      </c>
      <c r="G24" s="65">
        <v>0</v>
      </c>
      <c r="H24" s="66">
        <v>0</v>
      </c>
      <c r="I24" s="66">
        <v>0</v>
      </c>
      <c r="J24" s="67">
        <f t="shared" si="0"/>
        <v>0</v>
      </c>
      <c r="K24" s="68">
        <v>900009970</v>
      </c>
      <c r="L24" t="e">
        <f>VLOOKUP(K:K,[1]Sheet2!N:N,1,0)</f>
        <v>#N/A</v>
      </c>
    </row>
    <row r="25" spans="1:12" s="69" customFormat="1" x14ac:dyDescent="0.15">
      <c r="A25" s="69" t="s">
        <v>3267</v>
      </c>
      <c r="B25" s="69" t="s">
        <v>3534</v>
      </c>
      <c r="C25" s="70">
        <v>10724.2</v>
      </c>
      <c r="D25" s="70">
        <v>504.2</v>
      </c>
      <c r="E25" s="70">
        <v>0</v>
      </c>
      <c r="F25" s="70">
        <v>10220</v>
      </c>
      <c r="G25" s="70">
        <v>0</v>
      </c>
      <c r="H25" s="71">
        <v>31693</v>
      </c>
      <c r="I25" s="71">
        <v>1274</v>
      </c>
      <c r="J25" s="72">
        <f t="shared" si="0"/>
        <v>10220</v>
      </c>
      <c r="K25" s="73">
        <v>900009960</v>
      </c>
      <c r="L25">
        <f>VLOOKUP(K:K,[1]Sheet2!N:N,1,0)</f>
        <v>900009960</v>
      </c>
    </row>
    <row r="26" spans="1:12" x14ac:dyDescent="0.15">
      <c r="A26" t="s">
        <v>3535</v>
      </c>
      <c r="B26" t="s">
        <v>3536</v>
      </c>
      <c r="C26" s="65">
        <v>0</v>
      </c>
      <c r="D26" s="65">
        <v>0</v>
      </c>
      <c r="E26" s="65">
        <v>0</v>
      </c>
      <c r="F26" s="65">
        <v>0</v>
      </c>
      <c r="G26" s="65">
        <v>0</v>
      </c>
      <c r="H26" s="66">
        <v>0</v>
      </c>
      <c r="I26" s="66">
        <v>0</v>
      </c>
      <c r="J26" s="67">
        <f t="shared" si="0"/>
        <v>0</v>
      </c>
      <c r="K26" s="68">
        <v>900009892</v>
      </c>
      <c r="L26" t="e">
        <f>VLOOKUP(K:K,[1]Sheet2!N:N,1,0)</f>
        <v>#N/A</v>
      </c>
    </row>
    <row r="27" spans="1:12" x14ac:dyDescent="0.15">
      <c r="A27" t="s">
        <v>3537</v>
      </c>
      <c r="B27" t="s">
        <v>3538</v>
      </c>
      <c r="C27" s="65">
        <v>0</v>
      </c>
      <c r="D27" s="65">
        <v>0</v>
      </c>
      <c r="E27" s="65">
        <v>0</v>
      </c>
      <c r="F27" s="65">
        <v>0</v>
      </c>
      <c r="G27" s="65">
        <v>0</v>
      </c>
      <c r="H27" s="66">
        <v>0</v>
      </c>
      <c r="I27" s="66">
        <v>0</v>
      </c>
      <c r="J27" s="67">
        <f t="shared" si="0"/>
        <v>0</v>
      </c>
      <c r="K27" s="68">
        <v>900009882</v>
      </c>
      <c r="L27" t="e">
        <f>VLOOKUP(K:K,[1]Sheet2!N:N,1,0)</f>
        <v>#N/A</v>
      </c>
    </row>
    <row r="28" spans="1:12" x14ac:dyDescent="0.15">
      <c r="A28" t="s">
        <v>3539</v>
      </c>
      <c r="B28" t="s">
        <v>3540</v>
      </c>
      <c r="C28" s="65">
        <v>0</v>
      </c>
      <c r="D28" s="65">
        <v>0</v>
      </c>
      <c r="E28" s="65">
        <v>0</v>
      </c>
      <c r="F28" s="65">
        <v>0</v>
      </c>
      <c r="G28" s="65">
        <v>0</v>
      </c>
      <c r="H28" s="66">
        <v>0</v>
      </c>
      <c r="I28" s="66">
        <v>0</v>
      </c>
      <c r="J28" s="67">
        <f t="shared" si="0"/>
        <v>0</v>
      </c>
      <c r="K28" s="68">
        <v>900009860</v>
      </c>
      <c r="L28" t="e">
        <f>VLOOKUP(K:K,[1]Sheet2!N:N,1,0)</f>
        <v>#N/A</v>
      </c>
    </row>
    <row r="29" spans="1:12" s="69" customFormat="1" x14ac:dyDescent="0.15">
      <c r="A29" s="69" t="s">
        <v>3250</v>
      </c>
      <c r="B29" s="69" t="s">
        <v>3541</v>
      </c>
      <c r="C29" s="70">
        <v>348667.66</v>
      </c>
      <c r="D29" s="70">
        <v>328667.65999999997</v>
      </c>
      <c r="E29" s="70">
        <v>0</v>
      </c>
      <c r="F29" s="70">
        <v>20000</v>
      </c>
      <c r="G29" s="70">
        <v>0</v>
      </c>
      <c r="H29" s="71">
        <v>1342229</v>
      </c>
      <c r="I29" s="71">
        <v>67584</v>
      </c>
      <c r="J29" s="72">
        <f t="shared" si="0"/>
        <v>20000</v>
      </c>
      <c r="K29" s="73">
        <v>900009851</v>
      </c>
      <c r="L29">
        <f>VLOOKUP(K:K,[1]Sheet2!N:N,1,0)</f>
        <v>900009851</v>
      </c>
    </row>
    <row r="30" spans="1:12" x14ac:dyDescent="0.15">
      <c r="A30" t="s">
        <v>3274</v>
      </c>
      <c r="B30" t="s">
        <v>3542</v>
      </c>
      <c r="C30" s="65">
        <v>0</v>
      </c>
      <c r="D30" s="65">
        <v>0</v>
      </c>
      <c r="E30" s="65">
        <v>0</v>
      </c>
      <c r="F30" s="65">
        <v>0</v>
      </c>
      <c r="G30" s="65">
        <v>0</v>
      </c>
      <c r="H30" s="66">
        <v>0</v>
      </c>
      <c r="I30" s="66">
        <v>0</v>
      </c>
      <c r="J30" s="67">
        <f t="shared" si="0"/>
        <v>0</v>
      </c>
      <c r="K30" s="68">
        <v>900009832</v>
      </c>
      <c r="L30">
        <f>VLOOKUP(K:K,[1]Sheet2!N:N,1,0)</f>
        <v>900009832</v>
      </c>
    </row>
    <row r="31" spans="1:12" x14ac:dyDescent="0.15">
      <c r="A31" t="s">
        <v>3543</v>
      </c>
      <c r="B31" t="s">
        <v>3544</v>
      </c>
      <c r="C31" s="65">
        <v>0</v>
      </c>
      <c r="D31" s="65">
        <v>0</v>
      </c>
      <c r="E31" s="65">
        <v>0</v>
      </c>
      <c r="F31" s="65">
        <v>0</v>
      </c>
      <c r="G31" s="65">
        <v>0</v>
      </c>
      <c r="H31" s="66">
        <v>0</v>
      </c>
      <c r="I31" s="66">
        <v>0</v>
      </c>
      <c r="J31" s="67">
        <f t="shared" si="0"/>
        <v>0</v>
      </c>
      <c r="K31" s="68">
        <v>900009798</v>
      </c>
      <c r="L31" t="e">
        <f>VLOOKUP(K:K,[1]Sheet2!N:N,1,0)</f>
        <v>#N/A</v>
      </c>
    </row>
    <row r="32" spans="1:12" x14ac:dyDescent="0.15">
      <c r="A32" t="s">
        <v>3223</v>
      </c>
      <c r="B32" t="s">
        <v>3545</v>
      </c>
      <c r="C32" s="65">
        <v>5795.8</v>
      </c>
      <c r="D32" s="65">
        <v>5795.8</v>
      </c>
      <c r="E32" s="65">
        <v>0</v>
      </c>
      <c r="F32" s="65">
        <v>0</v>
      </c>
      <c r="G32" s="65">
        <v>0</v>
      </c>
      <c r="H32" s="66">
        <v>126266</v>
      </c>
      <c r="I32" s="66">
        <v>2581</v>
      </c>
      <c r="J32" s="67">
        <f t="shared" si="0"/>
        <v>0</v>
      </c>
      <c r="K32" s="68">
        <v>900009797</v>
      </c>
      <c r="L32">
        <f>VLOOKUP(K:K,[1]Sheet2!N:N,1,0)</f>
        <v>900009797</v>
      </c>
    </row>
    <row r="33" spans="1:12" s="69" customFormat="1" x14ac:dyDescent="0.15">
      <c r="A33" s="69" t="s">
        <v>3253</v>
      </c>
      <c r="B33" s="69" t="s">
        <v>3546</v>
      </c>
      <c r="C33" s="70">
        <v>54050.97</v>
      </c>
      <c r="D33" s="70">
        <v>42467.3</v>
      </c>
      <c r="E33" s="70">
        <v>0</v>
      </c>
      <c r="F33" s="70">
        <v>11583.67</v>
      </c>
      <c r="G33" s="70">
        <v>0</v>
      </c>
      <c r="H33" s="71">
        <v>86471</v>
      </c>
      <c r="I33" s="71">
        <v>22202</v>
      </c>
      <c r="J33" s="72">
        <f t="shared" si="0"/>
        <v>11583.669999999998</v>
      </c>
      <c r="K33" s="73">
        <v>900009791</v>
      </c>
      <c r="L33">
        <f>VLOOKUP(K:K,[1]Sheet2!N:N,1,0)</f>
        <v>900009791</v>
      </c>
    </row>
    <row r="34" spans="1:12" x14ac:dyDescent="0.15">
      <c r="A34" t="s">
        <v>3276</v>
      </c>
      <c r="B34" t="s">
        <v>3547</v>
      </c>
      <c r="C34" s="65">
        <v>4956.8</v>
      </c>
      <c r="D34" s="65">
        <v>4956.8</v>
      </c>
      <c r="E34" s="65">
        <v>0</v>
      </c>
      <c r="F34" s="65">
        <v>0</v>
      </c>
      <c r="G34" s="65">
        <v>0</v>
      </c>
      <c r="H34" s="66">
        <v>24975</v>
      </c>
      <c r="I34" s="66">
        <v>1596</v>
      </c>
      <c r="J34" s="67">
        <f t="shared" si="0"/>
        <v>0</v>
      </c>
      <c r="K34" s="68">
        <v>900009777</v>
      </c>
      <c r="L34">
        <f>VLOOKUP(K:K,[1]Sheet2!N:N,1,0)</f>
        <v>900009777</v>
      </c>
    </row>
    <row r="35" spans="1:12" x14ac:dyDescent="0.15">
      <c r="A35" t="s">
        <v>3548</v>
      </c>
      <c r="B35" t="s">
        <v>3549</v>
      </c>
      <c r="C35" s="65">
        <v>0</v>
      </c>
      <c r="D35" s="65">
        <v>0</v>
      </c>
      <c r="E35" s="65">
        <v>0</v>
      </c>
      <c r="F35" s="65">
        <v>0</v>
      </c>
      <c r="G35" s="65">
        <v>0</v>
      </c>
      <c r="H35" s="66">
        <v>0</v>
      </c>
      <c r="I35" s="66">
        <v>0</v>
      </c>
      <c r="J35" s="67">
        <f t="shared" si="0"/>
        <v>0</v>
      </c>
      <c r="K35" s="68">
        <v>900009765</v>
      </c>
      <c r="L35" t="e">
        <f>VLOOKUP(K:K,[1]Sheet2!N:N,1,0)</f>
        <v>#N/A</v>
      </c>
    </row>
    <row r="36" spans="1:12" x14ac:dyDescent="0.15">
      <c r="A36" t="s">
        <v>3550</v>
      </c>
      <c r="B36" t="s">
        <v>3551</v>
      </c>
      <c r="C36" s="65">
        <v>0</v>
      </c>
      <c r="D36" s="65">
        <v>0</v>
      </c>
      <c r="E36" s="65">
        <v>0</v>
      </c>
      <c r="F36" s="65">
        <v>0</v>
      </c>
      <c r="G36" s="65">
        <v>0</v>
      </c>
      <c r="H36" s="66">
        <v>0</v>
      </c>
      <c r="I36" s="66">
        <v>0</v>
      </c>
      <c r="J36" s="67">
        <f t="shared" si="0"/>
        <v>0</v>
      </c>
      <c r="K36" s="68">
        <v>900009727</v>
      </c>
      <c r="L36" t="e">
        <f>VLOOKUP(K:K,[1]Sheet2!N:N,1,0)</f>
        <v>#N/A</v>
      </c>
    </row>
    <row r="37" spans="1:12" x14ac:dyDescent="0.15">
      <c r="A37" t="s">
        <v>2794</v>
      </c>
      <c r="B37" t="s">
        <v>3552</v>
      </c>
      <c r="C37" s="65">
        <v>10145.469999999999</v>
      </c>
      <c r="D37" s="65">
        <v>10145.469999999999</v>
      </c>
      <c r="E37" s="65">
        <v>0</v>
      </c>
      <c r="F37" s="65">
        <v>0</v>
      </c>
      <c r="G37" s="65">
        <v>0</v>
      </c>
      <c r="H37" s="66">
        <v>212214</v>
      </c>
      <c r="I37" s="66">
        <v>3115</v>
      </c>
      <c r="J37" s="67">
        <f t="shared" si="0"/>
        <v>0</v>
      </c>
      <c r="K37" s="68">
        <v>900009725</v>
      </c>
      <c r="L37">
        <f>VLOOKUP(K:K,[1]Sheet2!N:N,1,0)</f>
        <v>900009725</v>
      </c>
    </row>
    <row r="38" spans="1:12" x14ac:dyDescent="0.15">
      <c r="A38" t="s">
        <v>3279</v>
      </c>
      <c r="B38" t="s">
        <v>3553</v>
      </c>
      <c r="C38" s="65">
        <v>8420.68</v>
      </c>
      <c r="D38" s="65">
        <v>8420.68</v>
      </c>
      <c r="E38" s="65">
        <v>0</v>
      </c>
      <c r="F38" s="65">
        <v>0</v>
      </c>
      <c r="G38" s="65">
        <v>0</v>
      </c>
      <c r="H38" s="66">
        <v>79267</v>
      </c>
      <c r="I38" s="66">
        <v>360</v>
      </c>
      <c r="J38" s="67">
        <f t="shared" si="0"/>
        <v>0</v>
      </c>
      <c r="K38" s="68">
        <v>900009720</v>
      </c>
      <c r="L38">
        <f>VLOOKUP(K:K,[1]Sheet2!N:N,1,0)</f>
        <v>900009720</v>
      </c>
    </row>
    <row r="39" spans="1:12" x14ac:dyDescent="0.15">
      <c r="A39" t="s">
        <v>3302</v>
      </c>
      <c r="B39" t="s">
        <v>3554</v>
      </c>
      <c r="C39" s="65">
        <v>2</v>
      </c>
      <c r="D39" s="65">
        <v>2</v>
      </c>
      <c r="E39" s="65">
        <v>0</v>
      </c>
      <c r="F39" s="65">
        <v>0</v>
      </c>
      <c r="G39" s="65">
        <v>0</v>
      </c>
      <c r="H39" s="66">
        <v>8</v>
      </c>
      <c r="I39" s="66">
        <v>1</v>
      </c>
      <c r="J39" s="67">
        <f t="shared" si="0"/>
        <v>0</v>
      </c>
      <c r="K39" s="68">
        <v>900009711</v>
      </c>
      <c r="L39">
        <f>VLOOKUP(K:K,[1]Sheet2!N:N,1,0)</f>
        <v>900009711</v>
      </c>
    </row>
    <row r="40" spans="1:12" x14ac:dyDescent="0.15">
      <c r="A40" t="s">
        <v>3205</v>
      </c>
      <c r="B40" t="s">
        <v>3555</v>
      </c>
      <c r="C40" s="65">
        <v>0</v>
      </c>
      <c r="D40" s="65">
        <v>0</v>
      </c>
      <c r="E40" s="65">
        <v>0</v>
      </c>
      <c r="F40" s="65">
        <v>0</v>
      </c>
      <c r="G40" s="65">
        <v>0</v>
      </c>
      <c r="H40" s="66">
        <v>0</v>
      </c>
      <c r="I40" s="66">
        <v>0</v>
      </c>
      <c r="J40" s="67">
        <f t="shared" si="0"/>
        <v>0</v>
      </c>
      <c r="K40" s="68">
        <v>900009604</v>
      </c>
      <c r="L40">
        <f>VLOOKUP(K:K,[1]Sheet2!N:N,1,0)</f>
        <v>900009604</v>
      </c>
    </row>
    <row r="41" spans="1:12" x14ac:dyDescent="0.15">
      <c r="A41" t="s">
        <v>3556</v>
      </c>
      <c r="B41" t="s">
        <v>3557</v>
      </c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6">
        <v>0</v>
      </c>
      <c r="I41" s="66">
        <v>0</v>
      </c>
      <c r="J41" s="67">
        <f t="shared" si="0"/>
        <v>0</v>
      </c>
      <c r="K41" s="68">
        <v>900009570</v>
      </c>
      <c r="L41" t="e">
        <f>VLOOKUP(K:K,[1]Sheet2!N:N,1,0)</f>
        <v>#N/A</v>
      </c>
    </row>
    <row r="42" spans="1:12" x14ac:dyDescent="0.15">
      <c r="A42" t="s">
        <v>3306</v>
      </c>
      <c r="B42" t="s">
        <v>3558</v>
      </c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6">
        <v>0</v>
      </c>
      <c r="I42" s="66">
        <v>0</v>
      </c>
      <c r="J42" s="67">
        <f t="shared" si="0"/>
        <v>0</v>
      </c>
      <c r="K42" s="68">
        <v>900009554</v>
      </c>
      <c r="L42">
        <f>VLOOKUP(K:K,[1]Sheet2!N:N,1,0)</f>
        <v>900009554</v>
      </c>
    </row>
    <row r="43" spans="1:12" s="69" customFormat="1" x14ac:dyDescent="0.15">
      <c r="A43" s="69" t="s">
        <v>3304</v>
      </c>
      <c r="B43" s="69" t="s">
        <v>3559</v>
      </c>
      <c r="C43" s="70">
        <v>135</v>
      </c>
      <c r="D43" s="70">
        <v>0</v>
      </c>
      <c r="E43" s="70">
        <v>0</v>
      </c>
      <c r="F43" s="70">
        <v>135</v>
      </c>
      <c r="G43" s="70">
        <v>0</v>
      </c>
      <c r="H43" s="71">
        <v>0</v>
      </c>
      <c r="I43" s="71">
        <v>13</v>
      </c>
      <c r="J43" s="72">
        <f t="shared" si="0"/>
        <v>135</v>
      </c>
      <c r="K43" s="73">
        <v>900009518</v>
      </c>
      <c r="L43">
        <f>VLOOKUP(K:K,[1]Sheet2!N:N,1,0)</f>
        <v>900009518</v>
      </c>
    </row>
    <row r="44" spans="1:12" s="69" customFormat="1" x14ac:dyDescent="0.15">
      <c r="A44" s="69" t="s">
        <v>3560</v>
      </c>
      <c r="B44" s="69" t="s">
        <v>3561</v>
      </c>
      <c r="C44" s="70">
        <v>98.42</v>
      </c>
      <c r="D44" s="70">
        <v>0</v>
      </c>
      <c r="E44" s="70">
        <v>0</v>
      </c>
      <c r="F44" s="70">
        <v>98.42</v>
      </c>
      <c r="G44" s="70">
        <v>0</v>
      </c>
      <c r="H44" s="71">
        <v>0</v>
      </c>
      <c r="I44" s="71">
        <v>3</v>
      </c>
      <c r="J44" s="72">
        <f t="shared" si="0"/>
        <v>98.42</v>
      </c>
      <c r="K44" s="73">
        <v>900009516</v>
      </c>
      <c r="L44" t="e">
        <f>VLOOKUP(K:K,[1]Sheet2!N:N,1,0)</f>
        <v>#N/A</v>
      </c>
    </row>
    <row r="45" spans="1:12" x14ac:dyDescent="0.15">
      <c r="A45" t="s">
        <v>3285</v>
      </c>
      <c r="B45" t="s">
        <v>3562</v>
      </c>
      <c r="C45" s="65">
        <v>3182.46</v>
      </c>
      <c r="D45" s="65">
        <v>3182.46</v>
      </c>
      <c r="E45" s="65">
        <v>0</v>
      </c>
      <c r="F45" s="65">
        <v>0</v>
      </c>
      <c r="G45" s="65">
        <v>0</v>
      </c>
      <c r="H45" s="66">
        <v>9223</v>
      </c>
      <c r="I45" s="66">
        <v>815</v>
      </c>
      <c r="J45" s="67">
        <f t="shared" si="0"/>
        <v>0</v>
      </c>
      <c r="K45" s="68">
        <v>900009495</v>
      </c>
      <c r="L45">
        <f>VLOOKUP(K:K,[1]Sheet2!N:N,1,0)</f>
        <v>900009495</v>
      </c>
    </row>
    <row r="46" spans="1:12" x14ac:dyDescent="0.15">
      <c r="A46" t="s">
        <v>3295</v>
      </c>
      <c r="B46" t="s">
        <v>3563</v>
      </c>
      <c r="C46" s="65">
        <v>0</v>
      </c>
      <c r="D46" s="65">
        <v>0</v>
      </c>
      <c r="E46" s="65">
        <v>0</v>
      </c>
      <c r="F46" s="65">
        <v>0</v>
      </c>
      <c r="G46" s="65">
        <v>0</v>
      </c>
      <c r="H46" s="66">
        <v>0</v>
      </c>
      <c r="I46" s="66">
        <v>0</v>
      </c>
      <c r="J46" s="67">
        <f t="shared" si="0"/>
        <v>0</v>
      </c>
      <c r="K46" s="68">
        <v>900009475</v>
      </c>
      <c r="L46">
        <f>VLOOKUP(K:K,[1]Sheet2!N:N,1,0)</f>
        <v>900009475</v>
      </c>
    </row>
    <row r="47" spans="1:12" x14ac:dyDescent="0.15">
      <c r="A47" t="s">
        <v>3564</v>
      </c>
      <c r="B47" t="s">
        <v>3565</v>
      </c>
      <c r="C47" s="65">
        <v>0</v>
      </c>
      <c r="D47" s="65">
        <v>0</v>
      </c>
      <c r="E47" s="65">
        <v>0</v>
      </c>
      <c r="F47" s="65">
        <v>0</v>
      </c>
      <c r="G47" s="65">
        <v>0</v>
      </c>
      <c r="H47" s="66">
        <v>0</v>
      </c>
      <c r="I47" s="66">
        <v>0</v>
      </c>
      <c r="J47" s="67">
        <f t="shared" si="0"/>
        <v>0</v>
      </c>
      <c r="K47" s="68">
        <v>900009474</v>
      </c>
      <c r="L47" t="e">
        <f>VLOOKUP(K:K,[1]Sheet2!N:N,1,0)</f>
        <v>#N/A</v>
      </c>
    </row>
    <row r="48" spans="1:12" s="69" customFormat="1" x14ac:dyDescent="0.15">
      <c r="A48" s="69" t="s">
        <v>3226</v>
      </c>
      <c r="B48" s="69" t="s">
        <v>3566</v>
      </c>
      <c r="C48" s="70">
        <v>21292</v>
      </c>
      <c r="D48" s="70">
        <v>10346.82</v>
      </c>
      <c r="E48" s="70">
        <v>0</v>
      </c>
      <c r="F48" s="70">
        <v>10945.18</v>
      </c>
      <c r="G48" s="70">
        <v>0</v>
      </c>
      <c r="H48" s="71">
        <v>211701</v>
      </c>
      <c r="I48" s="71">
        <v>2972</v>
      </c>
      <c r="J48" s="72">
        <f t="shared" si="0"/>
        <v>10945.18</v>
      </c>
      <c r="K48" s="73">
        <v>900009456</v>
      </c>
      <c r="L48">
        <f>VLOOKUP(K:K,[1]Sheet2!N:N,1,0)</f>
        <v>900009456</v>
      </c>
    </row>
    <row r="49" spans="1:12" x14ac:dyDescent="0.15">
      <c r="A49" t="s">
        <v>3297</v>
      </c>
      <c r="B49" t="s">
        <v>3567</v>
      </c>
      <c r="C49" s="65">
        <v>28.62</v>
      </c>
      <c r="D49" s="65">
        <v>28.62</v>
      </c>
      <c r="E49" s="65">
        <v>0</v>
      </c>
      <c r="F49" s="65">
        <v>0</v>
      </c>
      <c r="G49" s="65">
        <v>0</v>
      </c>
      <c r="H49" s="66">
        <v>62</v>
      </c>
      <c r="I49" s="66">
        <v>13</v>
      </c>
      <c r="J49" s="67">
        <f t="shared" si="0"/>
        <v>0</v>
      </c>
      <c r="K49" s="68">
        <v>900009437</v>
      </c>
      <c r="L49">
        <f>VLOOKUP(K:K,[1]Sheet2!N:N,1,0)</f>
        <v>900009437</v>
      </c>
    </row>
    <row r="50" spans="1:12" x14ac:dyDescent="0.15">
      <c r="A50" t="s">
        <v>3568</v>
      </c>
      <c r="B50" t="s">
        <v>3569</v>
      </c>
      <c r="C50" s="65">
        <v>0</v>
      </c>
      <c r="D50" s="65">
        <v>0</v>
      </c>
      <c r="E50" s="65">
        <v>0</v>
      </c>
      <c r="F50" s="65">
        <v>0</v>
      </c>
      <c r="G50" s="65">
        <v>0</v>
      </c>
      <c r="H50" s="66">
        <v>0</v>
      </c>
      <c r="I50" s="66">
        <v>0</v>
      </c>
      <c r="J50" s="67">
        <f t="shared" si="0"/>
        <v>0</v>
      </c>
      <c r="K50" s="68">
        <v>900009402</v>
      </c>
      <c r="L50" t="e">
        <f>VLOOKUP(K:K,[1]Sheet2!N:N,1,0)</f>
        <v>#N/A</v>
      </c>
    </row>
    <row r="51" spans="1:12" x14ac:dyDescent="0.15">
      <c r="A51" t="s">
        <v>3570</v>
      </c>
      <c r="B51" t="s">
        <v>3571</v>
      </c>
      <c r="C51" s="65">
        <v>0</v>
      </c>
      <c r="D51" s="65">
        <v>0</v>
      </c>
      <c r="E51" s="65">
        <v>0</v>
      </c>
      <c r="F51" s="65">
        <v>0</v>
      </c>
      <c r="G51" s="65">
        <v>0</v>
      </c>
      <c r="H51" s="66">
        <v>0</v>
      </c>
      <c r="I51" s="66">
        <v>0</v>
      </c>
      <c r="J51" s="67">
        <f t="shared" si="0"/>
        <v>0</v>
      </c>
      <c r="K51" s="68">
        <v>900009398</v>
      </c>
      <c r="L51" t="e">
        <f>VLOOKUP(K:K,[1]Sheet2!N:N,1,0)</f>
        <v>#N/A</v>
      </c>
    </row>
    <row r="52" spans="1:12" x14ac:dyDescent="0.15">
      <c r="A52" t="s">
        <v>3572</v>
      </c>
      <c r="B52" t="s">
        <v>3573</v>
      </c>
      <c r="C52" s="65">
        <v>0</v>
      </c>
      <c r="D52" s="65">
        <v>0</v>
      </c>
      <c r="E52" s="65">
        <v>0</v>
      </c>
      <c r="F52" s="65">
        <v>0</v>
      </c>
      <c r="G52" s="65">
        <v>0</v>
      </c>
      <c r="H52" s="66">
        <v>0</v>
      </c>
      <c r="I52" s="66">
        <v>0</v>
      </c>
      <c r="J52" s="67">
        <f t="shared" si="0"/>
        <v>0</v>
      </c>
      <c r="K52" s="68">
        <v>900009395</v>
      </c>
      <c r="L52" t="e">
        <f>VLOOKUP(K:K,[1]Sheet2!N:N,1,0)</f>
        <v>#N/A</v>
      </c>
    </row>
    <row r="53" spans="1:12" x14ac:dyDescent="0.15">
      <c r="A53" t="s">
        <v>3229</v>
      </c>
      <c r="B53" t="s">
        <v>3574</v>
      </c>
      <c r="C53" s="65">
        <v>6155</v>
      </c>
      <c r="D53" s="65">
        <v>6155</v>
      </c>
      <c r="E53" s="65">
        <v>0</v>
      </c>
      <c r="F53" s="65">
        <v>0</v>
      </c>
      <c r="G53" s="65">
        <v>0</v>
      </c>
      <c r="H53" s="66">
        <v>189691</v>
      </c>
      <c r="I53" s="66">
        <v>2575</v>
      </c>
      <c r="J53" s="67">
        <f t="shared" si="0"/>
        <v>0</v>
      </c>
      <c r="K53" s="68">
        <v>900009374</v>
      </c>
      <c r="L53">
        <f>VLOOKUP(K:K,[1]Sheet2!N:N,1,0)</f>
        <v>900009374</v>
      </c>
    </row>
    <row r="54" spans="1:12" x14ac:dyDescent="0.15">
      <c r="A54" t="s">
        <v>3291</v>
      </c>
      <c r="B54" t="s">
        <v>3575</v>
      </c>
      <c r="C54" s="65">
        <v>0</v>
      </c>
      <c r="D54" s="65">
        <v>0</v>
      </c>
      <c r="E54" s="65">
        <v>0</v>
      </c>
      <c r="F54" s="65">
        <v>0</v>
      </c>
      <c r="G54" s="65">
        <v>0</v>
      </c>
      <c r="H54" s="66">
        <v>0</v>
      </c>
      <c r="I54" s="66">
        <v>0</v>
      </c>
      <c r="J54" s="67">
        <f t="shared" si="0"/>
        <v>0</v>
      </c>
      <c r="K54" s="68">
        <v>900009314</v>
      </c>
      <c r="L54">
        <f>VLOOKUP(K:K,[1]Sheet2!N:N,1,0)</f>
        <v>900009314</v>
      </c>
    </row>
    <row r="55" spans="1:12" x14ac:dyDescent="0.15">
      <c r="A55" t="s">
        <v>3576</v>
      </c>
      <c r="B55" t="s">
        <v>3577</v>
      </c>
      <c r="C55" s="65">
        <v>0</v>
      </c>
      <c r="D55" s="65">
        <v>0</v>
      </c>
      <c r="E55" s="65">
        <v>0</v>
      </c>
      <c r="F55" s="65">
        <v>0</v>
      </c>
      <c r="G55" s="65">
        <v>0</v>
      </c>
      <c r="H55" s="66">
        <v>0</v>
      </c>
      <c r="I55" s="66">
        <v>0</v>
      </c>
      <c r="J55" s="67">
        <f t="shared" si="0"/>
        <v>0</v>
      </c>
      <c r="K55" s="68">
        <v>900009311</v>
      </c>
      <c r="L55" t="e">
        <f>VLOOKUP(K:K,[1]Sheet2!N:N,1,0)</f>
        <v>#N/A</v>
      </c>
    </row>
    <row r="56" spans="1:12" x14ac:dyDescent="0.15">
      <c r="A56" t="s">
        <v>3286</v>
      </c>
      <c r="B56" t="s">
        <v>3578</v>
      </c>
      <c r="C56" s="65">
        <v>5159.51</v>
      </c>
      <c r="D56" s="65">
        <v>5159.51</v>
      </c>
      <c r="E56" s="65">
        <v>0</v>
      </c>
      <c r="F56" s="65">
        <v>0</v>
      </c>
      <c r="G56" s="65">
        <v>0</v>
      </c>
      <c r="H56" s="66">
        <v>10764</v>
      </c>
      <c r="I56" s="66">
        <v>911</v>
      </c>
      <c r="J56" s="67">
        <f t="shared" si="0"/>
        <v>0</v>
      </c>
      <c r="K56" s="68">
        <v>900009242</v>
      </c>
      <c r="L56">
        <f>VLOOKUP(K:K,[1]Sheet2!N:N,1,0)</f>
        <v>900009242</v>
      </c>
    </row>
    <row r="57" spans="1:12" x14ac:dyDescent="0.15">
      <c r="A57" t="s">
        <v>3245</v>
      </c>
      <c r="B57" t="s">
        <v>3579</v>
      </c>
      <c r="C57" s="65">
        <v>0</v>
      </c>
      <c r="D57" s="65">
        <v>0</v>
      </c>
      <c r="E57" s="65">
        <v>0</v>
      </c>
      <c r="F57" s="65">
        <v>0</v>
      </c>
      <c r="G57" s="65">
        <v>0</v>
      </c>
      <c r="H57" s="66">
        <v>0</v>
      </c>
      <c r="I57" s="66">
        <v>0</v>
      </c>
      <c r="J57" s="67">
        <f t="shared" si="0"/>
        <v>0</v>
      </c>
      <c r="K57" s="68">
        <v>900009222</v>
      </c>
      <c r="L57">
        <f>VLOOKUP(K:K,[1]Sheet2!N:N,1,0)</f>
        <v>900009222</v>
      </c>
    </row>
    <row r="58" spans="1:12" x14ac:dyDescent="0.15">
      <c r="A58" t="s">
        <v>3580</v>
      </c>
      <c r="B58" t="s">
        <v>3581</v>
      </c>
      <c r="C58" s="65">
        <v>0</v>
      </c>
      <c r="D58" s="65">
        <v>0</v>
      </c>
      <c r="E58" s="65">
        <v>0</v>
      </c>
      <c r="F58" s="65">
        <v>0</v>
      </c>
      <c r="G58" s="65">
        <v>0</v>
      </c>
      <c r="H58" s="66">
        <v>0</v>
      </c>
      <c r="I58" s="66">
        <v>0</v>
      </c>
      <c r="J58" s="67">
        <f t="shared" si="0"/>
        <v>0</v>
      </c>
      <c r="K58" s="68">
        <v>900009220</v>
      </c>
      <c r="L58" t="e">
        <f>VLOOKUP(K:K,[1]Sheet2!N:N,1,0)</f>
        <v>#N/A</v>
      </c>
    </row>
    <row r="59" spans="1:12" x14ac:dyDescent="0.15">
      <c r="A59" t="s">
        <v>3582</v>
      </c>
      <c r="B59" t="s">
        <v>3583</v>
      </c>
      <c r="C59" s="65">
        <v>0</v>
      </c>
      <c r="D59" s="65">
        <v>0</v>
      </c>
      <c r="E59" s="65">
        <v>0</v>
      </c>
      <c r="F59" s="65">
        <v>0</v>
      </c>
      <c r="G59" s="65">
        <v>0</v>
      </c>
      <c r="H59" s="66">
        <v>0</v>
      </c>
      <c r="I59" s="66">
        <v>0</v>
      </c>
      <c r="J59" s="67">
        <f t="shared" si="0"/>
        <v>0</v>
      </c>
      <c r="K59" s="68">
        <v>900009182</v>
      </c>
      <c r="L59" t="e">
        <f>VLOOKUP(K:K,[1]Sheet2!N:N,1,0)</f>
        <v>#N/A</v>
      </c>
    </row>
    <row r="60" spans="1:12" x14ac:dyDescent="0.15">
      <c r="A60" t="s">
        <v>3584</v>
      </c>
      <c r="B60" t="s">
        <v>3585</v>
      </c>
      <c r="C60" s="65">
        <v>0</v>
      </c>
      <c r="D60" s="65">
        <v>0</v>
      </c>
      <c r="E60" s="65">
        <v>0</v>
      </c>
      <c r="F60" s="65">
        <v>0</v>
      </c>
      <c r="G60" s="65">
        <v>0</v>
      </c>
      <c r="H60" s="66">
        <v>0</v>
      </c>
      <c r="I60" s="66">
        <v>0</v>
      </c>
      <c r="J60" s="67">
        <f t="shared" si="0"/>
        <v>0</v>
      </c>
      <c r="K60" s="68">
        <v>900009171</v>
      </c>
      <c r="L60" t="e">
        <f>VLOOKUP(K:K,[1]Sheet2!N:N,1,0)</f>
        <v>#N/A</v>
      </c>
    </row>
    <row r="61" spans="1:12" x14ac:dyDescent="0.15">
      <c r="A61" t="s">
        <v>3586</v>
      </c>
      <c r="B61" t="s">
        <v>3587</v>
      </c>
      <c r="C61" s="65">
        <v>0</v>
      </c>
      <c r="D61" s="65">
        <v>0</v>
      </c>
      <c r="E61" s="65">
        <v>0</v>
      </c>
      <c r="F61" s="65">
        <v>0</v>
      </c>
      <c r="G61" s="65">
        <v>0</v>
      </c>
      <c r="H61" s="66">
        <v>0</v>
      </c>
      <c r="I61" s="66">
        <v>0</v>
      </c>
      <c r="J61" s="67">
        <f t="shared" si="0"/>
        <v>0</v>
      </c>
      <c r="K61" s="68">
        <v>900009106</v>
      </c>
      <c r="L61" t="e">
        <f>VLOOKUP(K:K,[1]Sheet2!N:N,1,0)</f>
        <v>#N/A</v>
      </c>
    </row>
    <row r="62" spans="1:12" x14ac:dyDescent="0.15">
      <c r="A62" t="s">
        <v>3212</v>
      </c>
      <c r="B62" t="s">
        <v>3588</v>
      </c>
      <c r="C62" s="65">
        <v>4</v>
      </c>
      <c r="D62" s="65">
        <v>4</v>
      </c>
      <c r="E62" s="65">
        <v>0</v>
      </c>
      <c r="F62" s="65">
        <v>0</v>
      </c>
      <c r="G62" s="65">
        <v>0</v>
      </c>
      <c r="H62" s="66">
        <v>0</v>
      </c>
      <c r="I62" s="66">
        <v>2</v>
      </c>
      <c r="J62" s="67">
        <f t="shared" si="0"/>
        <v>0</v>
      </c>
      <c r="K62" s="68">
        <v>900009023</v>
      </c>
      <c r="L62">
        <f>VLOOKUP(K:K,[1]Sheet2!N:N,1,0)</f>
        <v>900009023</v>
      </c>
    </row>
    <row r="63" spans="1:12" x14ac:dyDescent="0.15">
      <c r="A63" t="s">
        <v>3313</v>
      </c>
      <c r="B63" t="s">
        <v>3589</v>
      </c>
      <c r="C63" s="65">
        <v>0</v>
      </c>
      <c r="D63" s="65">
        <v>0</v>
      </c>
      <c r="E63" s="65">
        <v>0</v>
      </c>
      <c r="F63" s="65">
        <v>0</v>
      </c>
      <c r="G63" s="65">
        <v>0</v>
      </c>
      <c r="H63" s="66">
        <v>0</v>
      </c>
      <c r="I63" s="66">
        <v>0</v>
      </c>
      <c r="J63" s="67">
        <f t="shared" si="0"/>
        <v>0</v>
      </c>
      <c r="K63" s="68">
        <v>900008974</v>
      </c>
      <c r="L63">
        <f>VLOOKUP(K:K,[1]Sheet2!N:N,1,0)</f>
        <v>900008974</v>
      </c>
    </row>
    <row r="64" spans="1:12" x14ac:dyDescent="0.15">
      <c r="A64" t="s">
        <v>3590</v>
      </c>
      <c r="B64" t="s">
        <v>3591</v>
      </c>
      <c r="C64" s="65">
        <v>0</v>
      </c>
      <c r="D64" s="65">
        <v>0</v>
      </c>
      <c r="E64" s="65">
        <v>0</v>
      </c>
      <c r="F64" s="65">
        <v>0</v>
      </c>
      <c r="G64" s="65">
        <v>0</v>
      </c>
      <c r="H64" s="66">
        <v>0</v>
      </c>
      <c r="I64" s="66">
        <v>0</v>
      </c>
      <c r="J64" s="67">
        <f t="shared" si="0"/>
        <v>0</v>
      </c>
      <c r="K64" s="68">
        <v>900008928</v>
      </c>
      <c r="L64" t="e">
        <f>VLOOKUP(K:K,[1]Sheet2!N:N,1,0)</f>
        <v>#N/A</v>
      </c>
    </row>
    <row r="65" spans="1:12" x14ac:dyDescent="0.15">
      <c r="A65" t="s">
        <v>3316</v>
      </c>
      <c r="B65" t="s">
        <v>3592</v>
      </c>
      <c r="C65" s="65">
        <v>0</v>
      </c>
      <c r="D65" s="65">
        <v>0</v>
      </c>
      <c r="E65" s="65">
        <v>0</v>
      </c>
      <c r="F65" s="65">
        <v>0</v>
      </c>
      <c r="G65" s="65">
        <v>0</v>
      </c>
      <c r="H65" s="66">
        <v>0</v>
      </c>
      <c r="I65" s="66">
        <v>0</v>
      </c>
      <c r="J65" s="67">
        <f t="shared" si="0"/>
        <v>0</v>
      </c>
      <c r="K65" s="68">
        <v>900008912</v>
      </c>
      <c r="L65">
        <f>VLOOKUP(K:K,[1]Sheet2!N:N,1,0)</f>
        <v>900008912</v>
      </c>
    </row>
    <row r="66" spans="1:12" x14ac:dyDescent="0.15">
      <c r="A66" t="s">
        <v>3314</v>
      </c>
      <c r="B66" t="s">
        <v>3593</v>
      </c>
      <c r="C66" s="65">
        <v>0</v>
      </c>
      <c r="D66" s="65">
        <v>0</v>
      </c>
      <c r="E66" s="65">
        <v>0</v>
      </c>
      <c r="F66" s="65">
        <v>0</v>
      </c>
      <c r="G66" s="65">
        <v>0</v>
      </c>
      <c r="H66" s="66">
        <v>0</v>
      </c>
      <c r="I66" s="66">
        <v>0</v>
      </c>
      <c r="J66" s="67">
        <f t="shared" si="0"/>
        <v>0</v>
      </c>
      <c r="K66" s="68">
        <v>900008897</v>
      </c>
      <c r="L66">
        <f>VLOOKUP(K:K,[1]Sheet2!N:N,1,0)</f>
        <v>900008897</v>
      </c>
    </row>
    <row r="67" spans="1:12" x14ac:dyDescent="0.15">
      <c r="A67" t="s">
        <v>3311</v>
      </c>
      <c r="B67" t="s">
        <v>3594</v>
      </c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6">
        <v>0</v>
      </c>
      <c r="I67" s="66">
        <v>0</v>
      </c>
      <c r="J67" s="67">
        <f t="shared" si="0"/>
        <v>0</v>
      </c>
      <c r="K67" s="68">
        <v>900008873</v>
      </c>
      <c r="L67">
        <f>VLOOKUP(K:K,[1]Sheet2!N:N,1,0)</f>
        <v>900008873</v>
      </c>
    </row>
    <row r="68" spans="1:12" x14ac:dyDescent="0.15">
      <c r="A68" t="s">
        <v>3300</v>
      </c>
      <c r="B68" t="s">
        <v>3595</v>
      </c>
      <c r="C68" s="65">
        <v>0</v>
      </c>
      <c r="D68" s="65">
        <v>0</v>
      </c>
      <c r="E68" s="65">
        <v>0</v>
      </c>
      <c r="F68" s="65">
        <v>0</v>
      </c>
      <c r="G68" s="65">
        <v>0</v>
      </c>
      <c r="H68" s="66">
        <v>0</v>
      </c>
      <c r="I68" s="66">
        <v>0</v>
      </c>
      <c r="J68" s="67">
        <f t="shared" ref="J68:J131" si="1">C68-D68</f>
        <v>0</v>
      </c>
      <c r="K68" s="68">
        <v>900008787</v>
      </c>
      <c r="L68">
        <f>VLOOKUP(K:K,[1]Sheet2!N:N,1,0)</f>
        <v>900008787</v>
      </c>
    </row>
    <row r="69" spans="1:12" x14ac:dyDescent="0.15">
      <c r="A69" t="s">
        <v>3327</v>
      </c>
      <c r="B69" t="s">
        <v>3596</v>
      </c>
      <c r="C69" s="65">
        <v>0</v>
      </c>
      <c r="D69" s="65">
        <v>0</v>
      </c>
      <c r="E69" s="65">
        <v>0</v>
      </c>
      <c r="F69" s="65">
        <v>0</v>
      </c>
      <c r="G69" s="65">
        <v>0</v>
      </c>
      <c r="H69" s="66">
        <v>0</v>
      </c>
      <c r="I69" s="66">
        <v>0</v>
      </c>
      <c r="J69" s="67">
        <f t="shared" si="1"/>
        <v>0</v>
      </c>
      <c r="K69" s="68">
        <v>900008698</v>
      </c>
      <c r="L69">
        <f>VLOOKUP(K:K,[1]Sheet2!N:N,1,0)</f>
        <v>900008698</v>
      </c>
    </row>
    <row r="70" spans="1:12" x14ac:dyDescent="0.15">
      <c r="A70" t="s">
        <v>3495</v>
      </c>
      <c r="B70" t="s">
        <v>3597</v>
      </c>
      <c r="C70" s="65">
        <v>0</v>
      </c>
      <c r="D70" s="65">
        <v>0</v>
      </c>
      <c r="E70" s="65">
        <v>0</v>
      </c>
      <c r="F70" s="65">
        <v>0</v>
      </c>
      <c r="G70" s="65">
        <v>0</v>
      </c>
      <c r="H70" s="66">
        <v>0</v>
      </c>
      <c r="I70" s="66">
        <v>0</v>
      </c>
      <c r="J70" s="67">
        <f t="shared" si="1"/>
        <v>0</v>
      </c>
      <c r="K70" s="68">
        <v>900008672</v>
      </c>
      <c r="L70">
        <f>VLOOKUP(K:K,[1]Sheet2!N:N,1,0)</f>
        <v>900008672</v>
      </c>
    </row>
    <row r="71" spans="1:12" x14ac:dyDescent="0.15">
      <c r="A71" t="s">
        <v>3269</v>
      </c>
      <c r="B71" t="s">
        <v>3598</v>
      </c>
      <c r="C71" s="65">
        <v>52526.879999999997</v>
      </c>
      <c r="D71" s="65">
        <v>52526.879999999997</v>
      </c>
      <c r="E71" s="65">
        <v>0</v>
      </c>
      <c r="F71" s="65">
        <v>0</v>
      </c>
      <c r="G71" s="65">
        <v>0</v>
      </c>
      <c r="H71" s="66">
        <v>214675</v>
      </c>
      <c r="I71" s="66">
        <v>1450</v>
      </c>
      <c r="J71" s="67">
        <f t="shared" si="1"/>
        <v>0</v>
      </c>
      <c r="K71" s="68">
        <v>900008654</v>
      </c>
      <c r="L71">
        <f>VLOOKUP(K:K,[1]Sheet2!N:N,1,0)</f>
        <v>900008654</v>
      </c>
    </row>
    <row r="72" spans="1:12" x14ac:dyDescent="0.15">
      <c r="A72" t="s">
        <v>3309</v>
      </c>
      <c r="B72" t="s">
        <v>3599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6">
        <v>0</v>
      </c>
      <c r="I72" s="66">
        <v>0</v>
      </c>
      <c r="J72" s="67">
        <f t="shared" si="1"/>
        <v>0</v>
      </c>
      <c r="K72" s="68">
        <v>900008485</v>
      </c>
      <c r="L72">
        <f>VLOOKUP(K:K,[1]Sheet2!N:N,1,0)</f>
        <v>900008485</v>
      </c>
    </row>
    <row r="73" spans="1:12" x14ac:dyDescent="0.15">
      <c r="A73" t="s">
        <v>3329</v>
      </c>
      <c r="B73" t="s">
        <v>3600</v>
      </c>
      <c r="C73" s="65">
        <v>0</v>
      </c>
      <c r="D73" s="65">
        <v>0</v>
      </c>
      <c r="E73" s="65">
        <v>0</v>
      </c>
      <c r="F73" s="65">
        <v>0</v>
      </c>
      <c r="G73" s="65">
        <v>0</v>
      </c>
      <c r="H73" s="66">
        <v>0</v>
      </c>
      <c r="I73" s="66">
        <v>0</v>
      </c>
      <c r="J73" s="67">
        <f t="shared" si="1"/>
        <v>0</v>
      </c>
      <c r="K73" s="68">
        <v>900008466</v>
      </c>
      <c r="L73">
        <f>VLOOKUP(K:K,[1]Sheet2!N:N,1,0)</f>
        <v>900008466</v>
      </c>
    </row>
    <row r="74" spans="1:12" x14ac:dyDescent="0.15">
      <c r="A74" t="s">
        <v>3318</v>
      </c>
      <c r="B74" t="s">
        <v>3601</v>
      </c>
      <c r="C74" s="65">
        <v>0</v>
      </c>
      <c r="D74" s="65">
        <v>0</v>
      </c>
      <c r="E74" s="65">
        <v>0</v>
      </c>
      <c r="F74" s="65">
        <v>0</v>
      </c>
      <c r="G74" s="65">
        <v>0</v>
      </c>
      <c r="H74" s="66">
        <v>0</v>
      </c>
      <c r="I74" s="66">
        <v>0</v>
      </c>
      <c r="J74" s="67">
        <f t="shared" si="1"/>
        <v>0</v>
      </c>
      <c r="K74" s="68">
        <v>900008451</v>
      </c>
      <c r="L74">
        <f>VLOOKUP(K:K,[1]Sheet2!N:N,1,0)</f>
        <v>900008451</v>
      </c>
    </row>
    <row r="75" spans="1:12" x14ac:dyDescent="0.15">
      <c r="A75" t="s">
        <v>3602</v>
      </c>
      <c r="B75" t="s">
        <v>3603</v>
      </c>
      <c r="C75" s="65">
        <v>306715.99</v>
      </c>
      <c r="D75" s="65">
        <v>306715.99</v>
      </c>
      <c r="E75" s="65">
        <v>0</v>
      </c>
      <c r="F75" s="65">
        <v>0</v>
      </c>
      <c r="G75" s="65">
        <v>0</v>
      </c>
      <c r="H75" s="66">
        <v>58012</v>
      </c>
      <c r="I75" s="66">
        <v>76251</v>
      </c>
      <c r="J75" s="67">
        <f t="shared" si="1"/>
        <v>0</v>
      </c>
      <c r="K75" s="68">
        <v>900008437</v>
      </c>
      <c r="L75">
        <f>VLOOKUP(K:K,[1]Sheet2!N:N,1,0)</f>
        <v>900008437</v>
      </c>
    </row>
    <row r="76" spans="1:12" x14ac:dyDescent="0.15">
      <c r="A76" t="s">
        <v>3307</v>
      </c>
      <c r="B76" t="s">
        <v>3604</v>
      </c>
      <c r="C76" s="65">
        <v>0</v>
      </c>
      <c r="D76" s="65">
        <v>0</v>
      </c>
      <c r="E76" s="65">
        <v>0</v>
      </c>
      <c r="F76" s="65">
        <v>0</v>
      </c>
      <c r="G76" s="65">
        <v>0</v>
      </c>
      <c r="H76" s="66">
        <v>0</v>
      </c>
      <c r="I76" s="66">
        <v>0</v>
      </c>
      <c r="J76" s="67">
        <f t="shared" si="1"/>
        <v>0</v>
      </c>
      <c r="K76" s="68">
        <v>900008426</v>
      </c>
      <c r="L76">
        <f>VLOOKUP(K:K,[1]Sheet2!N:N,1,0)</f>
        <v>900008426</v>
      </c>
    </row>
    <row r="77" spans="1:12" x14ac:dyDescent="0.15">
      <c r="A77" t="s">
        <v>3261</v>
      </c>
      <c r="B77" t="s">
        <v>3605</v>
      </c>
      <c r="C77" s="65">
        <v>0</v>
      </c>
      <c r="D77" s="65">
        <v>0</v>
      </c>
      <c r="E77" s="65">
        <v>0</v>
      </c>
      <c r="F77" s="65">
        <v>0</v>
      </c>
      <c r="G77" s="65">
        <v>0</v>
      </c>
      <c r="H77" s="66">
        <v>0</v>
      </c>
      <c r="I77" s="66">
        <v>0</v>
      </c>
      <c r="J77" s="67">
        <f t="shared" si="1"/>
        <v>0</v>
      </c>
      <c r="K77" s="68">
        <v>900008410</v>
      </c>
      <c r="L77">
        <f>VLOOKUP(K:K,[1]Sheet2!N:N,1,0)</f>
        <v>900008410</v>
      </c>
    </row>
    <row r="78" spans="1:12" x14ac:dyDescent="0.15">
      <c r="A78" t="s">
        <v>3606</v>
      </c>
      <c r="B78" t="s">
        <v>3607</v>
      </c>
      <c r="C78" s="65">
        <v>0</v>
      </c>
      <c r="D78" s="65">
        <v>0</v>
      </c>
      <c r="E78" s="65">
        <v>0</v>
      </c>
      <c r="F78" s="65">
        <v>0</v>
      </c>
      <c r="G78" s="65">
        <v>0</v>
      </c>
      <c r="H78" s="66">
        <v>0</v>
      </c>
      <c r="I78" s="66">
        <v>0</v>
      </c>
      <c r="J78" s="67">
        <f t="shared" si="1"/>
        <v>0</v>
      </c>
      <c r="K78" s="68">
        <v>900008360</v>
      </c>
      <c r="L78" t="e">
        <f>VLOOKUP(K:K,[1]Sheet2!N:N,1,0)</f>
        <v>#N/A</v>
      </c>
    </row>
    <row r="79" spans="1:12" x14ac:dyDescent="0.15">
      <c r="A79" t="s">
        <v>3264</v>
      </c>
      <c r="B79" t="s">
        <v>3608</v>
      </c>
      <c r="C79" s="65">
        <v>1282.5</v>
      </c>
      <c r="D79" s="65">
        <v>1282.5</v>
      </c>
      <c r="E79" s="65">
        <v>0</v>
      </c>
      <c r="F79" s="65">
        <v>0</v>
      </c>
      <c r="G79" s="65">
        <v>0</v>
      </c>
      <c r="H79" s="66">
        <v>743</v>
      </c>
      <c r="I79" s="66">
        <v>143</v>
      </c>
      <c r="J79" s="67">
        <f t="shared" si="1"/>
        <v>0</v>
      </c>
      <c r="K79" s="68">
        <v>900008340</v>
      </c>
      <c r="L79">
        <f>VLOOKUP(K:K,[1]Sheet2!N:N,1,0)</f>
        <v>900008340</v>
      </c>
    </row>
    <row r="80" spans="1:12" x14ac:dyDescent="0.15">
      <c r="A80" t="s">
        <v>3609</v>
      </c>
      <c r="B80" t="s">
        <v>3610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6">
        <v>0</v>
      </c>
      <c r="I80" s="66">
        <v>0</v>
      </c>
      <c r="J80" s="67">
        <f t="shared" si="1"/>
        <v>0</v>
      </c>
      <c r="K80" s="68">
        <v>900008278</v>
      </c>
      <c r="L80" t="e">
        <f>VLOOKUP(K:K,[1]Sheet2!N:N,1,0)</f>
        <v>#N/A</v>
      </c>
    </row>
    <row r="81" spans="1:12" x14ac:dyDescent="0.15">
      <c r="A81" t="s">
        <v>3611</v>
      </c>
      <c r="B81" t="s">
        <v>3612</v>
      </c>
      <c r="C81" s="65">
        <v>0</v>
      </c>
      <c r="D81" s="65">
        <v>0</v>
      </c>
      <c r="E81" s="65">
        <v>0</v>
      </c>
      <c r="F81" s="65">
        <v>0</v>
      </c>
      <c r="G81" s="65">
        <v>0</v>
      </c>
      <c r="H81" s="66">
        <v>0</v>
      </c>
      <c r="I81" s="66">
        <v>0</v>
      </c>
      <c r="J81" s="67">
        <f t="shared" si="1"/>
        <v>0</v>
      </c>
      <c r="K81" s="68">
        <v>900008268</v>
      </c>
      <c r="L81" t="e">
        <f>VLOOKUP(K:K,[1]Sheet2!N:N,1,0)</f>
        <v>#N/A</v>
      </c>
    </row>
    <row r="82" spans="1:12" s="69" customFormat="1" x14ac:dyDescent="0.15">
      <c r="A82" s="69" t="s">
        <v>3209</v>
      </c>
      <c r="B82" s="69" t="s">
        <v>3613</v>
      </c>
      <c r="C82" s="70">
        <v>1546717.85</v>
      </c>
      <c r="D82" s="70">
        <v>1414463.74</v>
      </c>
      <c r="E82" s="70">
        <v>0</v>
      </c>
      <c r="F82" s="70">
        <v>132254.10999999999</v>
      </c>
      <c r="G82" s="70">
        <v>0</v>
      </c>
      <c r="H82" s="71">
        <v>4649669</v>
      </c>
      <c r="I82" s="71">
        <v>594780</v>
      </c>
      <c r="J82" s="72">
        <f t="shared" si="1"/>
        <v>132254.1100000001</v>
      </c>
      <c r="K82" s="73">
        <v>900008230</v>
      </c>
      <c r="L82">
        <f>VLOOKUP(K:K,[1]Sheet2!N:N,1,0)</f>
        <v>900008230</v>
      </c>
    </row>
    <row r="83" spans="1:12" x14ac:dyDescent="0.15">
      <c r="A83" t="s">
        <v>3256</v>
      </c>
      <c r="B83" t="s">
        <v>3614</v>
      </c>
      <c r="C83" s="65">
        <v>287106.96000000002</v>
      </c>
      <c r="D83" s="65">
        <v>287106.96000000002</v>
      </c>
      <c r="E83" s="65">
        <v>0</v>
      </c>
      <c r="F83" s="65">
        <v>0</v>
      </c>
      <c r="G83" s="65">
        <v>0</v>
      </c>
      <c r="H83" s="66">
        <v>889160</v>
      </c>
      <c r="I83" s="66">
        <v>133137</v>
      </c>
      <c r="J83" s="67">
        <f t="shared" si="1"/>
        <v>0</v>
      </c>
      <c r="K83" s="68">
        <v>900008222</v>
      </c>
      <c r="L83">
        <f>VLOOKUP(K:K,[1]Sheet2!N:N,1,0)</f>
        <v>900008222</v>
      </c>
    </row>
    <row r="84" spans="1:12" x14ac:dyDescent="0.15">
      <c r="A84" t="s">
        <v>3494</v>
      </c>
      <c r="B84" t="s">
        <v>3615</v>
      </c>
      <c r="C84" s="65">
        <v>0</v>
      </c>
      <c r="D84" s="65">
        <v>0</v>
      </c>
      <c r="E84" s="65">
        <v>0</v>
      </c>
      <c r="F84" s="65">
        <v>0</v>
      </c>
      <c r="G84" s="65">
        <v>0</v>
      </c>
      <c r="H84" s="66">
        <v>0</v>
      </c>
      <c r="I84" s="66">
        <v>0</v>
      </c>
      <c r="J84" s="67">
        <f t="shared" si="1"/>
        <v>0</v>
      </c>
      <c r="K84" s="68">
        <v>900008129</v>
      </c>
      <c r="L84">
        <f>VLOOKUP(K:K,[1]Sheet2!N:N,1,0)</f>
        <v>900008129</v>
      </c>
    </row>
    <row r="85" spans="1:12" x14ac:dyDescent="0.15">
      <c r="A85" t="s">
        <v>3331</v>
      </c>
      <c r="B85" t="s">
        <v>3616</v>
      </c>
      <c r="C85" s="65">
        <v>0</v>
      </c>
      <c r="D85" s="65">
        <v>0</v>
      </c>
      <c r="E85" s="65">
        <v>0</v>
      </c>
      <c r="F85" s="65">
        <v>0</v>
      </c>
      <c r="G85" s="65">
        <v>0</v>
      </c>
      <c r="H85" s="66">
        <v>0</v>
      </c>
      <c r="I85" s="66">
        <v>0</v>
      </c>
      <c r="J85" s="67">
        <f t="shared" si="1"/>
        <v>0</v>
      </c>
      <c r="K85" s="68">
        <v>900008108</v>
      </c>
      <c r="L85">
        <f>VLOOKUP(K:K,[1]Sheet2!N:N,1,0)</f>
        <v>900008108</v>
      </c>
    </row>
    <row r="86" spans="1:12" x14ac:dyDescent="0.15">
      <c r="A86" t="s">
        <v>3617</v>
      </c>
      <c r="B86" t="s">
        <v>3618</v>
      </c>
      <c r="C86" s="65">
        <v>0</v>
      </c>
      <c r="D86" s="65">
        <v>0</v>
      </c>
      <c r="E86" s="65">
        <v>0</v>
      </c>
      <c r="F86" s="65">
        <v>0</v>
      </c>
      <c r="G86" s="65">
        <v>0</v>
      </c>
      <c r="H86" s="66">
        <v>0</v>
      </c>
      <c r="I86" s="66">
        <v>0</v>
      </c>
      <c r="J86" s="67">
        <f t="shared" si="1"/>
        <v>0</v>
      </c>
      <c r="K86" s="68">
        <v>900008032</v>
      </c>
      <c r="L86" t="e">
        <f>VLOOKUP(K:K,[1]Sheet2!N:N,1,0)</f>
        <v>#N/A</v>
      </c>
    </row>
    <row r="87" spans="1:12" x14ac:dyDescent="0.15">
      <c r="A87" t="s">
        <v>3619</v>
      </c>
      <c r="B87" t="s">
        <v>3620</v>
      </c>
      <c r="C87" s="65">
        <v>0</v>
      </c>
      <c r="D87" s="65">
        <v>0</v>
      </c>
      <c r="E87" s="65">
        <v>0</v>
      </c>
      <c r="F87" s="65">
        <v>0</v>
      </c>
      <c r="G87" s="65">
        <v>0</v>
      </c>
      <c r="H87" s="66">
        <v>0</v>
      </c>
      <c r="I87" s="66">
        <v>0</v>
      </c>
      <c r="J87" s="67">
        <f t="shared" si="1"/>
        <v>0</v>
      </c>
      <c r="K87" s="68">
        <v>900008031</v>
      </c>
      <c r="L87" t="e">
        <f>VLOOKUP(K:K,[1]Sheet2!N:N,1,0)</f>
        <v>#N/A</v>
      </c>
    </row>
    <row r="88" spans="1:12" x14ac:dyDescent="0.15">
      <c r="A88" t="s">
        <v>3341</v>
      </c>
      <c r="B88" t="s">
        <v>3621</v>
      </c>
      <c r="C88" s="65">
        <v>0</v>
      </c>
      <c r="D88" s="65">
        <v>0</v>
      </c>
      <c r="E88" s="65">
        <v>0</v>
      </c>
      <c r="F88" s="65">
        <v>0</v>
      </c>
      <c r="G88" s="65">
        <v>0</v>
      </c>
      <c r="H88" s="66">
        <v>0</v>
      </c>
      <c r="I88" s="66">
        <v>0</v>
      </c>
      <c r="J88" s="67">
        <f t="shared" si="1"/>
        <v>0</v>
      </c>
      <c r="K88" s="68">
        <v>900007971</v>
      </c>
      <c r="L88">
        <f>VLOOKUP(K:K,[1]Sheet2!N:N,1,0)</f>
        <v>900007971</v>
      </c>
    </row>
    <row r="89" spans="1:12" x14ac:dyDescent="0.15">
      <c r="A89" t="s">
        <v>3622</v>
      </c>
      <c r="B89" t="s">
        <v>3623</v>
      </c>
      <c r="C89" s="65">
        <v>0</v>
      </c>
      <c r="D89" s="65">
        <v>0</v>
      </c>
      <c r="E89" s="65">
        <v>0</v>
      </c>
      <c r="F89" s="65">
        <v>0</v>
      </c>
      <c r="G89" s="65">
        <v>0</v>
      </c>
      <c r="H89" s="66">
        <v>0</v>
      </c>
      <c r="I89" s="66">
        <v>0</v>
      </c>
      <c r="J89" s="67">
        <f t="shared" si="1"/>
        <v>0</v>
      </c>
      <c r="K89" s="68">
        <v>900007951</v>
      </c>
      <c r="L89" t="e">
        <f>VLOOKUP(K:K,[1]Sheet2!N:N,1,0)</f>
        <v>#N/A</v>
      </c>
    </row>
    <row r="90" spans="1:12" x14ac:dyDescent="0.15">
      <c r="A90" t="s">
        <v>3624</v>
      </c>
      <c r="B90" t="s">
        <v>3625</v>
      </c>
      <c r="C90" s="65">
        <v>0</v>
      </c>
      <c r="D90" s="65">
        <v>0</v>
      </c>
      <c r="E90" s="65">
        <v>0</v>
      </c>
      <c r="F90" s="65">
        <v>0</v>
      </c>
      <c r="G90" s="65">
        <v>0</v>
      </c>
      <c r="H90" s="66">
        <v>0</v>
      </c>
      <c r="I90" s="66">
        <v>0</v>
      </c>
      <c r="J90" s="67">
        <f t="shared" si="1"/>
        <v>0</v>
      </c>
      <c r="K90" s="68">
        <v>900007948</v>
      </c>
      <c r="L90" t="e">
        <f>VLOOKUP(K:K,[1]Sheet2!N:N,1,0)</f>
        <v>#N/A</v>
      </c>
    </row>
    <row r="91" spans="1:12" x14ac:dyDescent="0.15">
      <c r="A91" t="s">
        <v>3493</v>
      </c>
      <c r="B91" t="s">
        <v>3626</v>
      </c>
      <c r="C91" s="65">
        <v>14.4</v>
      </c>
      <c r="D91" s="65">
        <v>14.4</v>
      </c>
      <c r="E91" s="65">
        <v>0</v>
      </c>
      <c r="F91" s="65">
        <v>0</v>
      </c>
      <c r="G91" s="65">
        <v>0</v>
      </c>
      <c r="H91" s="66">
        <v>14</v>
      </c>
      <c r="I91" s="66">
        <v>5</v>
      </c>
      <c r="J91" s="67">
        <f t="shared" si="1"/>
        <v>0</v>
      </c>
      <c r="K91" s="68">
        <v>900007937</v>
      </c>
      <c r="L91">
        <f>VLOOKUP(K:K,[1]Sheet2!N:N,1,0)</f>
        <v>900007937</v>
      </c>
    </row>
    <row r="92" spans="1:12" x14ac:dyDescent="0.15">
      <c r="A92" t="s">
        <v>3207</v>
      </c>
      <c r="B92" t="s">
        <v>3627</v>
      </c>
      <c r="C92" s="65">
        <v>11256</v>
      </c>
      <c r="D92" s="65">
        <v>11256</v>
      </c>
      <c r="E92" s="65">
        <v>0</v>
      </c>
      <c r="F92" s="65">
        <v>0</v>
      </c>
      <c r="G92" s="65">
        <v>0</v>
      </c>
      <c r="H92" s="66">
        <v>221000</v>
      </c>
      <c r="I92" s="66">
        <v>3752</v>
      </c>
      <c r="J92" s="67">
        <f t="shared" si="1"/>
        <v>0</v>
      </c>
      <c r="K92" s="68">
        <v>900007925</v>
      </c>
      <c r="L92">
        <f>VLOOKUP(K:K,[1]Sheet2!N:N,1,0)</f>
        <v>900007925</v>
      </c>
    </row>
    <row r="93" spans="1:12" x14ac:dyDescent="0.15">
      <c r="A93" t="s">
        <v>3628</v>
      </c>
      <c r="B93" t="s">
        <v>3629</v>
      </c>
      <c r="C93" s="65">
        <v>0</v>
      </c>
      <c r="D93" s="65">
        <v>0</v>
      </c>
      <c r="E93" s="65">
        <v>0</v>
      </c>
      <c r="F93" s="65">
        <v>0</v>
      </c>
      <c r="G93" s="65">
        <v>0</v>
      </c>
      <c r="H93" s="66">
        <v>0</v>
      </c>
      <c r="I93" s="66">
        <v>0</v>
      </c>
      <c r="J93" s="67">
        <f t="shared" si="1"/>
        <v>0</v>
      </c>
      <c r="K93" s="68">
        <v>900007893</v>
      </c>
      <c r="L93" t="e">
        <f>VLOOKUP(K:K,[1]Sheet2!N:N,1,0)</f>
        <v>#N/A</v>
      </c>
    </row>
    <row r="94" spans="1:12" x14ac:dyDescent="0.15">
      <c r="A94" t="s">
        <v>3335</v>
      </c>
      <c r="B94" t="s">
        <v>3630</v>
      </c>
      <c r="C94" s="65">
        <v>13</v>
      </c>
      <c r="D94" s="65">
        <v>13</v>
      </c>
      <c r="E94" s="65">
        <v>0</v>
      </c>
      <c r="F94" s="65">
        <v>0</v>
      </c>
      <c r="G94" s="65">
        <v>0</v>
      </c>
      <c r="H94" s="66">
        <v>245</v>
      </c>
      <c r="I94" s="66">
        <v>2</v>
      </c>
      <c r="J94" s="67">
        <f t="shared" si="1"/>
        <v>0</v>
      </c>
      <c r="K94" s="68">
        <v>600007837</v>
      </c>
      <c r="L94">
        <f>VLOOKUP(K:K,[1]Sheet2!N:N,1,0)</f>
        <v>600007837</v>
      </c>
    </row>
    <row r="95" spans="1:12" x14ac:dyDescent="0.15">
      <c r="A95" t="s">
        <v>3342</v>
      </c>
      <c r="B95" t="s">
        <v>3631</v>
      </c>
      <c r="C95" s="65">
        <v>0</v>
      </c>
      <c r="D95" s="65">
        <v>0</v>
      </c>
      <c r="E95" s="65">
        <v>0</v>
      </c>
      <c r="F95" s="65">
        <v>0</v>
      </c>
      <c r="G95" s="65">
        <v>0</v>
      </c>
      <c r="H95" s="66">
        <v>0</v>
      </c>
      <c r="I95" s="66">
        <v>0</v>
      </c>
      <c r="J95" s="67">
        <f t="shared" si="1"/>
        <v>0</v>
      </c>
      <c r="K95" s="68">
        <v>600007814</v>
      </c>
      <c r="L95">
        <f>VLOOKUP(K:K,[1]Sheet2!N:N,1,0)</f>
        <v>600007814</v>
      </c>
    </row>
    <row r="96" spans="1:12" x14ac:dyDescent="0.15">
      <c r="A96" t="s">
        <v>3224</v>
      </c>
      <c r="B96" t="s">
        <v>3632</v>
      </c>
      <c r="C96" s="65">
        <v>12933.3</v>
      </c>
      <c r="D96" s="65">
        <v>12933.3</v>
      </c>
      <c r="E96" s="65">
        <v>0</v>
      </c>
      <c r="F96" s="65">
        <v>0</v>
      </c>
      <c r="G96" s="65">
        <v>0</v>
      </c>
      <c r="H96" s="66">
        <v>326857</v>
      </c>
      <c r="I96" s="66">
        <v>6253</v>
      </c>
      <c r="J96" s="67">
        <f t="shared" si="1"/>
        <v>0</v>
      </c>
      <c r="K96" s="68">
        <v>600007790</v>
      </c>
      <c r="L96">
        <f>VLOOKUP(K:K,[1]Sheet2!N:N,1,0)</f>
        <v>600007790</v>
      </c>
    </row>
    <row r="97" spans="1:12" x14ac:dyDescent="0.15">
      <c r="A97" t="s">
        <v>3343</v>
      </c>
      <c r="B97" t="s">
        <v>3633</v>
      </c>
      <c r="C97" s="65">
        <v>0</v>
      </c>
      <c r="D97" s="65">
        <v>0</v>
      </c>
      <c r="E97" s="65">
        <v>0</v>
      </c>
      <c r="F97" s="65">
        <v>0</v>
      </c>
      <c r="G97" s="65">
        <v>0</v>
      </c>
      <c r="H97" s="66">
        <v>0</v>
      </c>
      <c r="I97" s="66">
        <v>0</v>
      </c>
      <c r="J97" s="67">
        <f t="shared" si="1"/>
        <v>0</v>
      </c>
      <c r="K97" s="68">
        <v>600007767</v>
      </c>
      <c r="L97">
        <f>VLOOKUP(K:K,[1]Sheet2!N:N,1,0)</f>
        <v>600007767</v>
      </c>
    </row>
    <row r="98" spans="1:12" x14ac:dyDescent="0.15">
      <c r="A98" t="s">
        <v>3287</v>
      </c>
      <c r="B98" t="s">
        <v>3634</v>
      </c>
      <c r="C98" s="65">
        <v>9436</v>
      </c>
      <c r="D98" s="65">
        <v>9436</v>
      </c>
      <c r="E98" s="65">
        <v>0</v>
      </c>
      <c r="F98" s="65">
        <v>0</v>
      </c>
      <c r="G98" s="65">
        <v>0</v>
      </c>
      <c r="H98" s="66">
        <v>37</v>
      </c>
      <c r="I98" s="66">
        <v>4718</v>
      </c>
      <c r="J98" s="67">
        <f t="shared" si="1"/>
        <v>0</v>
      </c>
      <c r="K98" s="68">
        <v>600007766</v>
      </c>
      <c r="L98">
        <f>VLOOKUP(K:K,[1]Sheet2!N:N,1,0)</f>
        <v>600007766</v>
      </c>
    </row>
    <row r="99" spans="1:12" x14ac:dyDescent="0.15">
      <c r="A99" t="s">
        <v>3635</v>
      </c>
      <c r="B99" t="s">
        <v>3636</v>
      </c>
      <c r="C99" s="65">
        <v>0</v>
      </c>
      <c r="D99" s="65">
        <v>0</v>
      </c>
      <c r="E99" s="65">
        <v>0</v>
      </c>
      <c r="F99" s="65">
        <v>0</v>
      </c>
      <c r="G99" s="65">
        <v>0</v>
      </c>
      <c r="H99" s="66">
        <v>0</v>
      </c>
      <c r="I99" s="66">
        <v>0</v>
      </c>
      <c r="J99" s="67">
        <f t="shared" si="1"/>
        <v>0</v>
      </c>
      <c r="K99" s="68">
        <v>600007757</v>
      </c>
      <c r="L99" t="e">
        <f>VLOOKUP(K:K,[1]Sheet2!N:N,1,0)</f>
        <v>#N/A</v>
      </c>
    </row>
    <row r="100" spans="1:12" x14ac:dyDescent="0.15">
      <c r="A100" t="s">
        <v>3244</v>
      </c>
      <c r="B100" t="s">
        <v>3637</v>
      </c>
      <c r="C100" s="65">
        <v>0</v>
      </c>
      <c r="D100" s="65">
        <v>0</v>
      </c>
      <c r="E100" s="65">
        <v>0</v>
      </c>
      <c r="F100" s="65">
        <v>0</v>
      </c>
      <c r="G100" s="65">
        <v>0</v>
      </c>
      <c r="H100" s="66">
        <v>0</v>
      </c>
      <c r="I100" s="66">
        <v>0</v>
      </c>
      <c r="J100" s="67">
        <f t="shared" si="1"/>
        <v>0</v>
      </c>
      <c r="K100" s="68">
        <v>600007704</v>
      </c>
      <c r="L100">
        <f>VLOOKUP(K:K,[1]Sheet2!N:N,1,0)</f>
        <v>600007704</v>
      </c>
    </row>
    <row r="101" spans="1:12" x14ac:dyDescent="0.15">
      <c r="A101" t="s">
        <v>3334</v>
      </c>
      <c r="B101" t="s">
        <v>3638</v>
      </c>
      <c r="C101" s="65">
        <v>0</v>
      </c>
      <c r="D101" s="65">
        <v>0</v>
      </c>
      <c r="E101" s="65">
        <v>0</v>
      </c>
      <c r="F101" s="65">
        <v>0</v>
      </c>
      <c r="G101" s="65">
        <v>0</v>
      </c>
      <c r="H101" s="66">
        <v>0</v>
      </c>
      <c r="I101" s="66">
        <v>0</v>
      </c>
      <c r="J101" s="67">
        <f t="shared" si="1"/>
        <v>0</v>
      </c>
      <c r="K101" s="68">
        <v>600007680</v>
      </c>
      <c r="L101">
        <f>VLOOKUP(K:K,[1]Sheet2!N:N,1,0)</f>
        <v>600007680</v>
      </c>
    </row>
    <row r="102" spans="1:12" x14ac:dyDescent="0.15">
      <c r="A102" t="s">
        <v>3323</v>
      </c>
      <c r="B102" t="s">
        <v>3639</v>
      </c>
      <c r="C102" s="65">
        <v>0</v>
      </c>
      <c r="D102" s="65">
        <v>0</v>
      </c>
      <c r="E102" s="65">
        <v>0</v>
      </c>
      <c r="F102" s="65">
        <v>0</v>
      </c>
      <c r="G102" s="65">
        <v>0</v>
      </c>
      <c r="H102" s="66">
        <v>0</v>
      </c>
      <c r="I102" s="66">
        <v>0</v>
      </c>
      <c r="J102" s="67">
        <f t="shared" si="1"/>
        <v>0</v>
      </c>
      <c r="K102" s="68">
        <v>600007657</v>
      </c>
      <c r="L102">
        <f>VLOOKUP(K:K,[1]Sheet2!N:N,1,0)</f>
        <v>600007657</v>
      </c>
    </row>
    <row r="103" spans="1:12" x14ac:dyDescent="0.15">
      <c r="A103" t="s">
        <v>3640</v>
      </c>
      <c r="B103" t="s">
        <v>3641</v>
      </c>
      <c r="C103" s="65">
        <v>0</v>
      </c>
      <c r="D103" s="65">
        <v>0</v>
      </c>
      <c r="E103" s="65">
        <v>0</v>
      </c>
      <c r="F103" s="65">
        <v>0</v>
      </c>
      <c r="G103" s="65">
        <v>0</v>
      </c>
      <c r="H103" s="66">
        <v>0</v>
      </c>
      <c r="I103" s="66">
        <v>0</v>
      </c>
      <c r="J103" s="67">
        <f t="shared" si="1"/>
        <v>0</v>
      </c>
      <c r="K103" s="68">
        <v>600007610</v>
      </c>
      <c r="L103" t="e">
        <f>VLOOKUP(K:K,[1]Sheet2!N:N,1,0)</f>
        <v>#N/A</v>
      </c>
    </row>
    <row r="104" spans="1:12" x14ac:dyDescent="0.15">
      <c r="A104" t="s">
        <v>3346</v>
      </c>
      <c r="B104" t="s">
        <v>3642</v>
      </c>
      <c r="C104" s="65">
        <v>0</v>
      </c>
      <c r="D104" s="65">
        <v>0</v>
      </c>
      <c r="E104" s="65">
        <v>0</v>
      </c>
      <c r="F104" s="65">
        <v>0</v>
      </c>
      <c r="G104" s="65">
        <v>0</v>
      </c>
      <c r="H104" s="66">
        <v>0</v>
      </c>
      <c r="I104" s="66">
        <v>0</v>
      </c>
      <c r="J104" s="67">
        <f t="shared" si="1"/>
        <v>0</v>
      </c>
      <c r="K104" s="68">
        <v>600007582</v>
      </c>
      <c r="L104">
        <f>VLOOKUP(K:K,[1]Sheet2!N:N,1,0)</f>
        <v>600007582</v>
      </c>
    </row>
    <row r="105" spans="1:12" x14ac:dyDescent="0.15">
      <c r="A105" t="s">
        <v>3296</v>
      </c>
      <c r="B105" t="s">
        <v>3643</v>
      </c>
      <c r="C105" s="65">
        <v>93</v>
      </c>
      <c r="D105" s="65">
        <v>93</v>
      </c>
      <c r="E105" s="65">
        <v>0</v>
      </c>
      <c r="F105" s="65">
        <v>0</v>
      </c>
      <c r="G105" s="65">
        <v>0</v>
      </c>
      <c r="H105" s="66">
        <v>986</v>
      </c>
      <c r="I105" s="66">
        <v>20</v>
      </c>
      <c r="J105" s="67">
        <f t="shared" si="1"/>
        <v>0</v>
      </c>
      <c r="K105" s="68">
        <v>600007559</v>
      </c>
      <c r="L105">
        <f>VLOOKUP(K:K,[1]Sheet2!N:N,1,0)</f>
        <v>600007559</v>
      </c>
    </row>
    <row r="106" spans="1:12" x14ac:dyDescent="0.15">
      <c r="A106" t="s">
        <v>3644</v>
      </c>
      <c r="B106" t="s">
        <v>3645</v>
      </c>
      <c r="C106" s="65">
        <v>0</v>
      </c>
      <c r="D106" s="65">
        <v>0</v>
      </c>
      <c r="E106" s="65">
        <v>0</v>
      </c>
      <c r="F106" s="65">
        <v>0</v>
      </c>
      <c r="G106" s="65">
        <v>0</v>
      </c>
      <c r="H106" s="66">
        <v>0</v>
      </c>
      <c r="I106" s="66">
        <v>0</v>
      </c>
      <c r="J106" s="67">
        <f t="shared" si="1"/>
        <v>0</v>
      </c>
      <c r="K106" s="68">
        <v>600007546</v>
      </c>
      <c r="L106" t="e">
        <f>VLOOKUP(K:K,[1]Sheet2!N:N,1,0)</f>
        <v>#N/A</v>
      </c>
    </row>
    <row r="107" spans="1:12" x14ac:dyDescent="0.15">
      <c r="A107" t="s">
        <v>3325</v>
      </c>
      <c r="B107" t="s">
        <v>3646</v>
      </c>
      <c r="C107" s="65">
        <v>0</v>
      </c>
      <c r="D107" s="65">
        <v>0</v>
      </c>
      <c r="E107" s="65">
        <v>0</v>
      </c>
      <c r="F107" s="65">
        <v>0</v>
      </c>
      <c r="G107" s="65">
        <v>0</v>
      </c>
      <c r="H107" s="66">
        <v>0</v>
      </c>
      <c r="I107" s="66">
        <v>0</v>
      </c>
      <c r="J107" s="67">
        <f t="shared" si="1"/>
        <v>0</v>
      </c>
      <c r="K107" s="68">
        <v>600007541</v>
      </c>
      <c r="L107">
        <f>VLOOKUP(K:K,[1]Sheet2!N:N,1,0)</f>
        <v>600007541</v>
      </c>
    </row>
    <row r="108" spans="1:12" x14ac:dyDescent="0.15">
      <c r="A108" t="s">
        <v>3647</v>
      </c>
      <c r="B108" t="s">
        <v>3648</v>
      </c>
      <c r="C108" s="65">
        <v>0</v>
      </c>
      <c r="D108" s="65">
        <v>0</v>
      </c>
      <c r="E108" s="65">
        <v>0</v>
      </c>
      <c r="F108" s="65">
        <v>0</v>
      </c>
      <c r="G108" s="65">
        <v>0</v>
      </c>
      <c r="H108" s="66">
        <v>0</v>
      </c>
      <c r="I108" s="66">
        <v>0</v>
      </c>
      <c r="J108" s="67">
        <f t="shared" si="1"/>
        <v>0</v>
      </c>
      <c r="K108" s="68">
        <v>600007539</v>
      </c>
      <c r="L108" t="e">
        <f>VLOOKUP(K:K,[1]Sheet2!N:N,1,0)</f>
        <v>#N/A</v>
      </c>
    </row>
    <row r="109" spans="1:12" x14ac:dyDescent="0.15">
      <c r="A109" t="s">
        <v>3649</v>
      </c>
      <c r="B109" t="s">
        <v>3650</v>
      </c>
      <c r="C109" s="65">
        <v>0</v>
      </c>
      <c r="D109" s="65">
        <v>0</v>
      </c>
      <c r="E109" s="65">
        <v>0</v>
      </c>
      <c r="F109" s="65">
        <v>0</v>
      </c>
      <c r="G109" s="65">
        <v>0</v>
      </c>
      <c r="H109" s="66">
        <v>0</v>
      </c>
      <c r="I109" s="66">
        <v>0</v>
      </c>
      <c r="J109" s="67">
        <f t="shared" si="1"/>
        <v>0</v>
      </c>
      <c r="K109" s="68">
        <v>600007525</v>
      </c>
      <c r="L109" t="e">
        <f>VLOOKUP(K:K,[1]Sheet2!N:N,1,0)</f>
        <v>#N/A</v>
      </c>
    </row>
    <row r="110" spans="1:12" x14ac:dyDescent="0.15">
      <c r="A110" t="s">
        <v>3491</v>
      </c>
      <c r="B110" t="s">
        <v>3651</v>
      </c>
      <c r="C110" s="65">
        <v>24.5</v>
      </c>
      <c r="D110" s="65">
        <v>24.5</v>
      </c>
      <c r="E110" s="65">
        <v>0</v>
      </c>
      <c r="F110" s="65">
        <v>0</v>
      </c>
      <c r="G110" s="65">
        <v>0</v>
      </c>
      <c r="H110" s="66">
        <v>41</v>
      </c>
      <c r="I110" s="66">
        <v>10</v>
      </c>
      <c r="J110" s="67">
        <f t="shared" si="1"/>
        <v>0</v>
      </c>
      <c r="K110" s="68">
        <v>600007524</v>
      </c>
      <c r="L110">
        <f>VLOOKUP(K:K,[1]Sheet2!N:N,1,0)</f>
        <v>600007524</v>
      </c>
    </row>
    <row r="111" spans="1:12" x14ac:dyDescent="0.15">
      <c r="A111" t="s">
        <v>3216</v>
      </c>
      <c r="B111" t="s">
        <v>3652</v>
      </c>
      <c r="C111" s="65">
        <v>141349.47</v>
      </c>
      <c r="D111" s="65">
        <v>141349.47</v>
      </c>
      <c r="E111" s="65">
        <v>0</v>
      </c>
      <c r="F111" s="65">
        <v>0</v>
      </c>
      <c r="G111" s="65">
        <v>0</v>
      </c>
      <c r="H111" s="66">
        <v>277525</v>
      </c>
      <c r="I111" s="66">
        <v>8447</v>
      </c>
      <c r="J111" s="67">
        <f t="shared" si="1"/>
        <v>0</v>
      </c>
      <c r="K111" s="68">
        <v>600007500</v>
      </c>
      <c r="L111">
        <f>VLOOKUP(K:K,[1]Sheet2!N:N,1,0)</f>
        <v>600007500</v>
      </c>
    </row>
    <row r="112" spans="1:12" x14ac:dyDescent="0.15">
      <c r="A112" t="s">
        <v>3241</v>
      </c>
      <c r="B112" t="s">
        <v>3653</v>
      </c>
      <c r="C112" s="65">
        <v>0</v>
      </c>
      <c r="D112" s="65">
        <v>0</v>
      </c>
      <c r="E112" s="65">
        <v>0</v>
      </c>
      <c r="F112" s="65">
        <v>0</v>
      </c>
      <c r="G112" s="65">
        <v>0</v>
      </c>
      <c r="H112" s="66">
        <v>0</v>
      </c>
      <c r="I112" s="66">
        <v>0</v>
      </c>
      <c r="J112" s="67">
        <f t="shared" si="1"/>
        <v>0</v>
      </c>
      <c r="K112" s="68">
        <v>600007496</v>
      </c>
      <c r="L112">
        <f>VLOOKUP(K:K,[1]Sheet2!N:N,1,0)</f>
        <v>600007496</v>
      </c>
    </row>
    <row r="113" spans="1:12" x14ac:dyDescent="0.15">
      <c r="A113" t="s">
        <v>3654</v>
      </c>
      <c r="B113" t="s">
        <v>3655</v>
      </c>
      <c r="C113" s="65">
        <v>0</v>
      </c>
      <c r="D113" s="65">
        <v>0</v>
      </c>
      <c r="E113" s="65">
        <v>0</v>
      </c>
      <c r="F113" s="65">
        <v>0</v>
      </c>
      <c r="G113" s="65">
        <v>0</v>
      </c>
      <c r="H113" s="66">
        <v>0</v>
      </c>
      <c r="I113" s="66">
        <v>0</v>
      </c>
      <c r="J113" s="67">
        <f t="shared" si="1"/>
        <v>0</v>
      </c>
      <c r="K113" s="68">
        <v>600007486</v>
      </c>
      <c r="L113" t="e">
        <f>VLOOKUP(K:K,[1]Sheet2!N:N,1,0)</f>
        <v>#N/A</v>
      </c>
    </row>
    <row r="114" spans="1:12" x14ac:dyDescent="0.15">
      <c r="A114" t="s">
        <v>3352</v>
      </c>
      <c r="B114" t="s">
        <v>3656</v>
      </c>
      <c r="C114" s="65">
        <v>0</v>
      </c>
      <c r="D114" s="65">
        <v>0</v>
      </c>
      <c r="E114" s="65">
        <v>0</v>
      </c>
      <c r="F114" s="65">
        <v>0</v>
      </c>
      <c r="G114" s="65">
        <v>0</v>
      </c>
      <c r="H114" s="66">
        <v>0</v>
      </c>
      <c r="I114" s="66">
        <v>0</v>
      </c>
      <c r="J114" s="67">
        <f t="shared" si="1"/>
        <v>0</v>
      </c>
      <c r="K114" s="68">
        <v>600007451</v>
      </c>
      <c r="L114">
        <f>VLOOKUP(K:K,[1]Sheet2!N:N,1,0)</f>
        <v>600007451</v>
      </c>
    </row>
    <row r="115" spans="1:12" x14ac:dyDescent="0.15">
      <c r="A115" t="s">
        <v>3657</v>
      </c>
      <c r="B115" t="s">
        <v>3658</v>
      </c>
      <c r="C115" s="65">
        <v>0</v>
      </c>
      <c r="D115" s="65">
        <v>0</v>
      </c>
      <c r="E115" s="65">
        <v>0</v>
      </c>
      <c r="F115" s="65">
        <v>0</v>
      </c>
      <c r="G115" s="65">
        <v>0</v>
      </c>
      <c r="H115" s="66">
        <v>0</v>
      </c>
      <c r="I115" s="66">
        <v>0</v>
      </c>
      <c r="J115" s="67">
        <f t="shared" si="1"/>
        <v>0</v>
      </c>
      <c r="K115" s="68">
        <v>600007443</v>
      </c>
      <c r="L115" t="e">
        <f>VLOOKUP(K:K,[1]Sheet2!N:N,1,0)</f>
        <v>#N/A</v>
      </c>
    </row>
    <row r="116" spans="1:12" x14ac:dyDescent="0.15">
      <c r="A116" t="s">
        <v>3217</v>
      </c>
      <c r="B116" t="s">
        <v>3659</v>
      </c>
      <c r="C116" s="65">
        <v>0</v>
      </c>
      <c r="D116" s="65">
        <v>0</v>
      </c>
      <c r="E116" s="65">
        <v>0</v>
      </c>
      <c r="F116" s="65">
        <v>0</v>
      </c>
      <c r="G116" s="65">
        <v>0</v>
      </c>
      <c r="H116" s="66">
        <v>0</v>
      </c>
      <c r="I116" s="66">
        <v>0</v>
      </c>
      <c r="J116" s="67">
        <f t="shared" si="1"/>
        <v>0</v>
      </c>
      <c r="K116" s="68">
        <v>600007442</v>
      </c>
      <c r="L116">
        <f>VLOOKUP(K:K,[1]Sheet2!N:N,1,0)</f>
        <v>600007442</v>
      </c>
    </row>
    <row r="117" spans="1:12" x14ac:dyDescent="0.15">
      <c r="A117" t="s">
        <v>3266</v>
      </c>
      <c r="B117" t="s">
        <v>3660</v>
      </c>
      <c r="C117" s="65">
        <v>4340</v>
      </c>
      <c r="D117" s="65">
        <v>4340</v>
      </c>
      <c r="E117" s="65">
        <v>0</v>
      </c>
      <c r="F117" s="65">
        <v>0</v>
      </c>
      <c r="G117" s="65">
        <v>0</v>
      </c>
      <c r="H117" s="66">
        <v>27758</v>
      </c>
      <c r="I117" s="66">
        <v>343</v>
      </c>
      <c r="J117" s="67">
        <f t="shared" si="1"/>
        <v>0</v>
      </c>
      <c r="K117" s="68">
        <v>600007387</v>
      </c>
      <c r="L117">
        <f>VLOOKUP(K:K,[1]Sheet2!N:N,1,0)</f>
        <v>600007387</v>
      </c>
    </row>
    <row r="118" spans="1:12" x14ac:dyDescent="0.15">
      <c r="A118" t="s">
        <v>3354</v>
      </c>
      <c r="B118" t="s">
        <v>3661</v>
      </c>
      <c r="C118" s="65">
        <v>0</v>
      </c>
      <c r="D118" s="65">
        <v>0</v>
      </c>
      <c r="E118" s="65">
        <v>0</v>
      </c>
      <c r="F118" s="65">
        <v>0</v>
      </c>
      <c r="G118" s="65">
        <v>0</v>
      </c>
      <c r="H118" s="66">
        <v>0</v>
      </c>
      <c r="I118" s="66">
        <v>0</v>
      </c>
      <c r="J118" s="67">
        <f t="shared" si="1"/>
        <v>0</v>
      </c>
      <c r="K118" s="68">
        <v>600007373</v>
      </c>
      <c r="L118">
        <f>VLOOKUP(K:K,[1]Sheet2!N:N,1,0)</f>
        <v>600007373</v>
      </c>
    </row>
    <row r="119" spans="1:12" x14ac:dyDescent="0.15">
      <c r="A119" t="s">
        <v>3270</v>
      </c>
      <c r="B119" t="s">
        <v>3662</v>
      </c>
      <c r="C119" s="65">
        <v>0</v>
      </c>
      <c r="D119" s="65">
        <v>0</v>
      </c>
      <c r="E119" s="65">
        <v>0</v>
      </c>
      <c r="F119" s="65">
        <v>0</v>
      </c>
      <c r="G119" s="65">
        <v>0</v>
      </c>
      <c r="H119" s="66">
        <v>0</v>
      </c>
      <c r="I119" s="66">
        <v>0</v>
      </c>
      <c r="J119" s="67">
        <f t="shared" si="1"/>
        <v>0</v>
      </c>
      <c r="K119" s="68">
        <v>600007323</v>
      </c>
      <c r="L119">
        <f>VLOOKUP(K:K,[1]Sheet2!N:N,1,0)</f>
        <v>600007323</v>
      </c>
    </row>
    <row r="120" spans="1:12" x14ac:dyDescent="0.15">
      <c r="A120" t="s">
        <v>3663</v>
      </c>
      <c r="B120" t="s">
        <v>3664</v>
      </c>
      <c r="C120" s="65">
        <v>0</v>
      </c>
      <c r="D120" s="65">
        <v>0</v>
      </c>
      <c r="E120" s="65">
        <v>0</v>
      </c>
      <c r="F120" s="65">
        <v>0</v>
      </c>
      <c r="G120" s="65">
        <v>0</v>
      </c>
      <c r="H120" s="66">
        <v>0</v>
      </c>
      <c r="I120" s="66">
        <v>0</v>
      </c>
      <c r="J120" s="67">
        <f t="shared" si="1"/>
        <v>0</v>
      </c>
      <c r="K120" s="68">
        <v>600007313</v>
      </c>
      <c r="L120" t="e">
        <f>VLOOKUP(K:K,[1]Sheet2!N:N,1,0)</f>
        <v>#N/A</v>
      </c>
    </row>
    <row r="121" spans="1:12" x14ac:dyDescent="0.15">
      <c r="A121" t="s">
        <v>3665</v>
      </c>
      <c r="B121" t="s">
        <v>3666</v>
      </c>
      <c r="C121" s="65">
        <v>0</v>
      </c>
      <c r="D121" s="65">
        <v>0</v>
      </c>
      <c r="E121" s="65">
        <v>0</v>
      </c>
      <c r="F121" s="65">
        <v>0</v>
      </c>
      <c r="G121" s="65">
        <v>0</v>
      </c>
      <c r="H121" s="66">
        <v>0</v>
      </c>
      <c r="I121" s="66">
        <v>0</v>
      </c>
      <c r="J121" s="67">
        <f t="shared" si="1"/>
        <v>0</v>
      </c>
      <c r="K121" s="68">
        <v>600007310</v>
      </c>
      <c r="L121" t="e">
        <f>VLOOKUP(K:K,[1]Sheet2!N:N,1,0)</f>
        <v>#N/A</v>
      </c>
    </row>
    <row r="122" spans="1:12" x14ac:dyDescent="0.15">
      <c r="A122" t="s">
        <v>2942</v>
      </c>
      <c r="B122" t="s">
        <v>3667</v>
      </c>
      <c r="C122" s="65">
        <v>0</v>
      </c>
      <c r="D122" s="65">
        <v>0</v>
      </c>
      <c r="E122" s="65">
        <v>0</v>
      </c>
      <c r="F122" s="65">
        <v>0</v>
      </c>
      <c r="G122" s="65">
        <v>0</v>
      </c>
      <c r="H122" s="66">
        <v>0</v>
      </c>
      <c r="I122" s="66">
        <v>0</v>
      </c>
      <c r="J122" s="67">
        <f t="shared" si="1"/>
        <v>0</v>
      </c>
      <c r="K122" s="68">
        <v>600007307</v>
      </c>
      <c r="L122" t="e">
        <f>VLOOKUP(K:K,[1]Sheet2!N:N,1,0)</f>
        <v>#N/A</v>
      </c>
    </row>
    <row r="123" spans="1:12" x14ac:dyDescent="0.15">
      <c r="A123" t="s">
        <v>3668</v>
      </c>
      <c r="B123" t="s">
        <v>3669</v>
      </c>
      <c r="C123" s="65">
        <v>0</v>
      </c>
      <c r="D123" s="65">
        <v>0</v>
      </c>
      <c r="E123" s="65">
        <v>0</v>
      </c>
      <c r="F123" s="65">
        <v>0</v>
      </c>
      <c r="G123" s="65">
        <v>0</v>
      </c>
      <c r="H123" s="66">
        <v>0</v>
      </c>
      <c r="I123" s="66">
        <v>0</v>
      </c>
      <c r="J123" s="67">
        <f t="shared" si="1"/>
        <v>0</v>
      </c>
      <c r="K123" s="68">
        <v>600007302</v>
      </c>
      <c r="L123" t="e">
        <f>VLOOKUP(K:K,[1]Sheet2!N:N,1,0)</f>
        <v>#N/A</v>
      </c>
    </row>
    <row r="124" spans="1:12" x14ac:dyDescent="0.15">
      <c r="A124" t="s">
        <v>3670</v>
      </c>
      <c r="B124" t="s">
        <v>3671</v>
      </c>
      <c r="C124" s="65">
        <v>0</v>
      </c>
      <c r="D124" s="65">
        <v>0</v>
      </c>
      <c r="E124" s="65">
        <v>0</v>
      </c>
      <c r="F124" s="65">
        <v>0</v>
      </c>
      <c r="G124" s="65">
        <v>0</v>
      </c>
      <c r="H124" s="66">
        <v>0</v>
      </c>
      <c r="I124" s="66">
        <v>0</v>
      </c>
      <c r="J124" s="67">
        <f t="shared" si="1"/>
        <v>0</v>
      </c>
      <c r="K124" s="68">
        <v>600007280</v>
      </c>
      <c r="L124" t="e">
        <f>VLOOKUP(K:K,[1]Sheet2!N:N,1,0)</f>
        <v>#N/A</v>
      </c>
    </row>
    <row r="125" spans="1:12" x14ac:dyDescent="0.15">
      <c r="A125" t="s">
        <v>3134</v>
      </c>
      <c r="B125" t="s">
        <v>3672</v>
      </c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6">
        <v>0</v>
      </c>
      <c r="I125" s="66">
        <v>0</v>
      </c>
      <c r="J125" s="67">
        <f t="shared" si="1"/>
        <v>0</v>
      </c>
      <c r="K125" s="68">
        <v>600007279</v>
      </c>
      <c r="L125">
        <f>VLOOKUP(K:K,[1]Sheet2!N:N,1,0)</f>
        <v>600007279</v>
      </c>
    </row>
    <row r="126" spans="1:12" x14ac:dyDescent="0.15">
      <c r="A126" t="s">
        <v>3246</v>
      </c>
      <c r="B126" t="s">
        <v>3673</v>
      </c>
      <c r="C126" s="65">
        <v>26366.12</v>
      </c>
      <c r="D126" s="65">
        <v>26366.12</v>
      </c>
      <c r="E126" s="65">
        <v>0</v>
      </c>
      <c r="F126" s="65">
        <v>0</v>
      </c>
      <c r="G126" s="65">
        <v>0</v>
      </c>
      <c r="H126" s="66">
        <v>171873</v>
      </c>
      <c r="I126" s="66">
        <v>2577</v>
      </c>
      <c r="J126" s="67">
        <f t="shared" si="1"/>
        <v>0</v>
      </c>
      <c r="K126" s="68">
        <v>600007247</v>
      </c>
      <c r="L126">
        <f>VLOOKUP(K:K,[1]Sheet2!N:N,1,0)</f>
        <v>600007247</v>
      </c>
    </row>
    <row r="127" spans="1:12" x14ac:dyDescent="0.15">
      <c r="A127" t="s">
        <v>3674</v>
      </c>
      <c r="B127" t="s">
        <v>3675</v>
      </c>
      <c r="C127" s="65">
        <v>0</v>
      </c>
      <c r="D127" s="65">
        <v>0</v>
      </c>
      <c r="E127" s="65">
        <v>0</v>
      </c>
      <c r="F127" s="65">
        <v>0</v>
      </c>
      <c r="G127" s="65">
        <v>0</v>
      </c>
      <c r="H127" s="66">
        <v>0</v>
      </c>
      <c r="I127" s="66">
        <v>0</v>
      </c>
      <c r="J127" s="67">
        <f t="shared" si="1"/>
        <v>0</v>
      </c>
      <c r="K127" s="68">
        <v>600007158</v>
      </c>
      <c r="L127" t="e">
        <f>VLOOKUP(K:K,[1]Sheet2!N:N,1,0)</f>
        <v>#N/A</v>
      </c>
    </row>
    <row r="128" spans="1:12" x14ac:dyDescent="0.15">
      <c r="A128" t="s">
        <v>3358</v>
      </c>
      <c r="B128" t="s">
        <v>3676</v>
      </c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6">
        <v>0</v>
      </c>
      <c r="I128" s="66">
        <v>0</v>
      </c>
      <c r="J128" s="67">
        <f t="shared" si="1"/>
        <v>0</v>
      </c>
      <c r="K128" s="68">
        <v>600007150</v>
      </c>
      <c r="L128">
        <f>VLOOKUP(K:K,[1]Sheet2!N:N,1,0)</f>
        <v>600007150</v>
      </c>
    </row>
    <row r="129" spans="1:12" x14ac:dyDescent="0.15">
      <c r="A129" t="s">
        <v>3677</v>
      </c>
      <c r="B129" t="s">
        <v>3678</v>
      </c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6">
        <v>0</v>
      </c>
      <c r="I129" s="66">
        <v>0</v>
      </c>
      <c r="J129" s="67">
        <f t="shared" si="1"/>
        <v>0</v>
      </c>
      <c r="K129" s="68">
        <v>600007138</v>
      </c>
      <c r="L129" t="e">
        <f>VLOOKUP(K:K,[1]Sheet2!N:N,1,0)</f>
        <v>#N/A</v>
      </c>
    </row>
    <row r="130" spans="1:12" x14ac:dyDescent="0.15">
      <c r="A130" t="s">
        <v>3355</v>
      </c>
      <c r="B130" t="s">
        <v>3679</v>
      </c>
      <c r="C130" s="65">
        <v>0</v>
      </c>
      <c r="D130" s="65">
        <v>0</v>
      </c>
      <c r="E130" s="65">
        <v>0</v>
      </c>
      <c r="F130" s="65">
        <v>0</v>
      </c>
      <c r="G130" s="65">
        <v>0</v>
      </c>
      <c r="H130" s="66">
        <v>0</v>
      </c>
      <c r="I130" s="66">
        <v>0</v>
      </c>
      <c r="J130" s="67">
        <f t="shared" si="1"/>
        <v>0</v>
      </c>
      <c r="K130" s="68">
        <v>600007113</v>
      </c>
      <c r="L130">
        <f>VLOOKUP(K:K,[1]Sheet2!N:N,1,0)</f>
        <v>600007113</v>
      </c>
    </row>
    <row r="131" spans="1:12" x14ac:dyDescent="0.15">
      <c r="A131" t="s">
        <v>3680</v>
      </c>
      <c r="B131" t="s">
        <v>3681</v>
      </c>
      <c r="C131" s="65">
        <v>0</v>
      </c>
      <c r="D131" s="65">
        <v>0</v>
      </c>
      <c r="E131" s="65">
        <v>0</v>
      </c>
      <c r="F131" s="65">
        <v>0</v>
      </c>
      <c r="G131" s="65">
        <v>0</v>
      </c>
      <c r="H131" s="66">
        <v>0</v>
      </c>
      <c r="I131" s="66">
        <v>0</v>
      </c>
      <c r="J131" s="67">
        <f t="shared" si="1"/>
        <v>0</v>
      </c>
      <c r="K131" s="68">
        <v>600007109</v>
      </c>
      <c r="L131" t="e">
        <f>VLOOKUP(K:K,[1]Sheet2!N:N,1,0)</f>
        <v>#N/A</v>
      </c>
    </row>
    <row r="132" spans="1:12" x14ac:dyDescent="0.15">
      <c r="A132" t="s">
        <v>3247</v>
      </c>
      <c r="B132" t="s">
        <v>3682</v>
      </c>
      <c r="C132" s="65">
        <v>43544.49</v>
      </c>
      <c r="D132" s="65">
        <v>43544.49</v>
      </c>
      <c r="E132" s="65">
        <v>0</v>
      </c>
      <c r="F132" s="65">
        <v>0</v>
      </c>
      <c r="G132" s="65">
        <v>0</v>
      </c>
      <c r="H132" s="66">
        <v>178738</v>
      </c>
      <c r="I132" s="66">
        <v>10888</v>
      </c>
      <c r="J132" s="67">
        <f t="shared" ref="J132:J195" si="2">C132-D132</f>
        <v>0</v>
      </c>
      <c r="K132" s="68">
        <v>600007107</v>
      </c>
      <c r="L132">
        <f>VLOOKUP(K:K,[1]Sheet2!N:N,1,0)</f>
        <v>600007107</v>
      </c>
    </row>
    <row r="133" spans="1:12" x14ac:dyDescent="0.15">
      <c r="A133" t="s">
        <v>3683</v>
      </c>
      <c r="B133" t="s">
        <v>3684</v>
      </c>
      <c r="C133" s="65">
        <v>0</v>
      </c>
      <c r="D133" s="65">
        <v>0</v>
      </c>
      <c r="E133" s="65">
        <v>0</v>
      </c>
      <c r="F133" s="65">
        <v>0</v>
      </c>
      <c r="G133" s="65">
        <v>0</v>
      </c>
      <c r="H133" s="66">
        <v>0</v>
      </c>
      <c r="I133" s="66">
        <v>0</v>
      </c>
      <c r="J133" s="67">
        <f t="shared" si="2"/>
        <v>0</v>
      </c>
      <c r="K133" s="68">
        <v>600007088</v>
      </c>
      <c r="L133" t="e">
        <f>VLOOKUP(K:K,[1]Sheet2!N:N,1,0)</f>
        <v>#N/A</v>
      </c>
    </row>
    <row r="134" spans="1:12" x14ac:dyDescent="0.15">
      <c r="A134" t="s">
        <v>3360</v>
      </c>
      <c r="B134" t="s">
        <v>3685</v>
      </c>
      <c r="C134" s="65">
        <v>0</v>
      </c>
      <c r="D134" s="65">
        <v>0</v>
      </c>
      <c r="E134" s="65">
        <v>0</v>
      </c>
      <c r="F134" s="65">
        <v>0</v>
      </c>
      <c r="G134" s="65">
        <v>0</v>
      </c>
      <c r="H134" s="66">
        <v>0</v>
      </c>
      <c r="I134" s="66">
        <v>0</v>
      </c>
      <c r="J134" s="67">
        <f t="shared" si="2"/>
        <v>0</v>
      </c>
      <c r="K134" s="68">
        <v>600007073</v>
      </c>
      <c r="L134">
        <f>VLOOKUP(K:K,[1]Sheet2!N:N,1,0)</f>
        <v>600007073</v>
      </c>
    </row>
    <row r="135" spans="1:12" x14ac:dyDescent="0.15">
      <c r="A135" t="s">
        <v>3686</v>
      </c>
      <c r="B135" t="s">
        <v>3687</v>
      </c>
      <c r="C135" s="65">
        <v>0</v>
      </c>
      <c r="D135" s="65">
        <v>0</v>
      </c>
      <c r="E135" s="65">
        <v>0</v>
      </c>
      <c r="F135" s="65">
        <v>0</v>
      </c>
      <c r="G135" s="65">
        <v>0</v>
      </c>
      <c r="H135" s="66">
        <v>0</v>
      </c>
      <c r="I135" s="66">
        <v>0</v>
      </c>
      <c r="J135" s="67">
        <f t="shared" si="2"/>
        <v>0</v>
      </c>
      <c r="K135" s="68">
        <v>600007041</v>
      </c>
      <c r="L135" t="e">
        <f>VLOOKUP(K:K,[1]Sheet2!N:N,1,0)</f>
        <v>#N/A</v>
      </c>
    </row>
    <row r="136" spans="1:12" x14ac:dyDescent="0.15">
      <c r="A136" t="s">
        <v>22</v>
      </c>
      <c r="B136" t="s">
        <v>3688</v>
      </c>
      <c r="C136" s="65">
        <v>102</v>
      </c>
      <c r="D136" s="65">
        <v>102</v>
      </c>
      <c r="E136" s="65">
        <v>0</v>
      </c>
      <c r="F136" s="65">
        <v>0</v>
      </c>
      <c r="G136" s="65">
        <v>0</v>
      </c>
      <c r="H136" s="66">
        <v>1876</v>
      </c>
      <c r="I136" s="66">
        <v>51</v>
      </c>
      <c r="J136" s="67">
        <f t="shared" si="2"/>
        <v>0</v>
      </c>
      <c r="K136" s="68">
        <v>600006968</v>
      </c>
      <c r="L136">
        <f>VLOOKUP(K:K,[1]Sheet2!N:N,1,0)</f>
        <v>600006968</v>
      </c>
    </row>
    <row r="137" spans="1:12" x14ac:dyDescent="0.15">
      <c r="A137" t="s">
        <v>3689</v>
      </c>
      <c r="B137" t="s">
        <v>3690</v>
      </c>
      <c r="C137" s="65">
        <v>0</v>
      </c>
      <c r="D137" s="65">
        <v>0</v>
      </c>
      <c r="E137" s="65">
        <v>0</v>
      </c>
      <c r="F137" s="65">
        <v>0</v>
      </c>
      <c r="G137" s="65">
        <v>0</v>
      </c>
      <c r="H137" s="66">
        <v>0</v>
      </c>
      <c r="I137" s="66">
        <v>0</v>
      </c>
      <c r="J137" s="67">
        <f t="shared" si="2"/>
        <v>0</v>
      </c>
      <c r="K137" s="68">
        <v>600006961</v>
      </c>
      <c r="L137" t="e">
        <f>VLOOKUP(K:K,[1]Sheet2!N:N,1,0)</f>
        <v>#N/A</v>
      </c>
    </row>
    <row r="138" spans="1:12" x14ac:dyDescent="0.15">
      <c r="A138" t="s">
        <v>3353</v>
      </c>
      <c r="B138" t="s">
        <v>3691</v>
      </c>
      <c r="C138" s="65">
        <v>0</v>
      </c>
      <c r="D138" s="65">
        <v>0</v>
      </c>
      <c r="E138" s="65">
        <v>0</v>
      </c>
      <c r="F138" s="65">
        <v>0</v>
      </c>
      <c r="G138" s="65">
        <v>0</v>
      </c>
      <c r="H138" s="66">
        <v>0</v>
      </c>
      <c r="I138" s="66">
        <v>0</v>
      </c>
      <c r="J138" s="67">
        <f t="shared" si="2"/>
        <v>0</v>
      </c>
      <c r="K138" s="68">
        <v>600006937</v>
      </c>
      <c r="L138">
        <f>VLOOKUP(K:K,[1]Sheet2!N:N,1,0)</f>
        <v>600006937</v>
      </c>
    </row>
    <row r="139" spans="1:12" x14ac:dyDescent="0.15">
      <c r="A139" t="s">
        <v>3692</v>
      </c>
      <c r="B139" t="s">
        <v>3693</v>
      </c>
      <c r="C139" s="65">
        <v>0</v>
      </c>
      <c r="D139" s="65">
        <v>0</v>
      </c>
      <c r="E139" s="65">
        <v>0</v>
      </c>
      <c r="F139" s="65">
        <v>0</v>
      </c>
      <c r="G139" s="65">
        <v>0</v>
      </c>
      <c r="H139" s="66">
        <v>0</v>
      </c>
      <c r="I139" s="66">
        <v>0</v>
      </c>
      <c r="J139" s="67">
        <f t="shared" si="2"/>
        <v>0</v>
      </c>
      <c r="K139" s="68">
        <v>600006918</v>
      </c>
      <c r="L139" t="e">
        <f>VLOOKUP(K:K,[1]Sheet2!N:N,1,0)</f>
        <v>#N/A</v>
      </c>
    </row>
    <row r="140" spans="1:12" s="69" customFormat="1" x14ac:dyDescent="0.15">
      <c r="A140" s="69" t="s">
        <v>3255</v>
      </c>
      <c r="B140" s="69" t="s">
        <v>3694</v>
      </c>
      <c r="C140" s="70">
        <v>37509</v>
      </c>
      <c r="D140" s="70">
        <v>30058</v>
      </c>
      <c r="E140" s="70">
        <v>0</v>
      </c>
      <c r="F140" s="70">
        <v>0</v>
      </c>
      <c r="G140" s="70">
        <v>7451</v>
      </c>
      <c r="H140" s="71">
        <v>27967</v>
      </c>
      <c r="I140" s="71">
        <v>15525</v>
      </c>
      <c r="J140" s="72">
        <f t="shared" si="2"/>
        <v>7451</v>
      </c>
      <c r="K140" s="73">
        <v>600006917</v>
      </c>
      <c r="L140">
        <f>VLOOKUP(K:K,[1]Sheet2!N:N,1,0)</f>
        <v>600006917</v>
      </c>
    </row>
    <row r="141" spans="1:12" x14ac:dyDescent="0.15">
      <c r="A141" t="s">
        <v>3695</v>
      </c>
      <c r="B141" t="s">
        <v>3696</v>
      </c>
      <c r="C141" s="65">
        <v>0</v>
      </c>
      <c r="D141" s="65">
        <v>0</v>
      </c>
      <c r="E141" s="65">
        <v>0</v>
      </c>
      <c r="F141" s="65">
        <v>0</v>
      </c>
      <c r="G141" s="65">
        <v>0</v>
      </c>
      <c r="H141" s="66">
        <v>0</v>
      </c>
      <c r="I141" s="66">
        <v>0</v>
      </c>
      <c r="J141" s="67">
        <f t="shared" si="2"/>
        <v>0</v>
      </c>
      <c r="K141" s="68">
        <v>600006913</v>
      </c>
      <c r="L141" t="e">
        <f>VLOOKUP(K:K,[1]Sheet2!N:N,1,0)</f>
        <v>#N/A</v>
      </c>
    </row>
    <row r="142" spans="1:12" x14ac:dyDescent="0.15">
      <c r="A142" t="s">
        <v>3361</v>
      </c>
      <c r="B142" t="s">
        <v>3697</v>
      </c>
      <c r="C142" s="65">
        <v>0</v>
      </c>
      <c r="D142" s="65">
        <v>0</v>
      </c>
      <c r="E142" s="65">
        <v>0</v>
      </c>
      <c r="F142" s="65">
        <v>0</v>
      </c>
      <c r="G142" s="65">
        <v>0</v>
      </c>
      <c r="H142" s="66">
        <v>0</v>
      </c>
      <c r="I142" s="66">
        <v>0</v>
      </c>
      <c r="J142" s="67">
        <f t="shared" si="2"/>
        <v>0</v>
      </c>
      <c r="K142" s="68">
        <v>600006903</v>
      </c>
      <c r="L142">
        <f>VLOOKUP(K:K,[1]Sheet2!N:N,1,0)</f>
        <v>600006903</v>
      </c>
    </row>
    <row r="143" spans="1:12" x14ac:dyDescent="0.15">
      <c r="A143" t="s">
        <v>3698</v>
      </c>
      <c r="B143" t="s">
        <v>3699</v>
      </c>
      <c r="C143" s="65">
        <v>0</v>
      </c>
      <c r="D143" s="65">
        <v>0</v>
      </c>
      <c r="E143" s="65">
        <v>0</v>
      </c>
      <c r="F143" s="65">
        <v>0</v>
      </c>
      <c r="G143" s="65">
        <v>0</v>
      </c>
      <c r="H143" s="66">
        <v>0</v>
      </c>
      <c r="I143" s="66">
        <v>0</v>
      </c>
      <c r="J143" s="67">
        <f t="shared" si="2"/>
        <v>0</v>
      </c>
      <c r="K143" s="68">
        <v>600006884</v>
      </c>
      <c r="L143" t="e">
        <f>VLOOKUP(K:K,[1]Sheet2!N:N,1,0)</f>
        <v>#N/A</v>
      </c>
    </row>
    <row r="144" spans="1:12" x14ac:dyDescent="0.15">
      <c r="A144" t="s">
        <v>3700</v>
      </c>
      <c r="B144" t="s">
        <v>3701</v>
      </c>
      <c r="C144" s="65">
        <v>0</v>
      </c>
      <c r="D144" s="65">
        <v>0</v>
      </c>
      <c r="E144" s="65">
        <v>0</v>
      </c>
      <c r="F144" s="65">
        <v>0</v>
      </c>
      <c r="G144" s="65">
        <v>0</v>
      </c>
      <c r="H144" s="66">
        <v>0</v>
      </c>
      <c r="I144" s="66">
        <v>0</v>
      </c>
      <c r="J144" s="67">
        <f t="shared" si="2"/>
        <v>0</v>
      </c>
      <c r="K144" s="68">
        <v>600006864</v>
      </c>
      <c r="L144" t="e">
        <f>VLOOKUP(K:K,[1]Sheet2!N:N,1,0)</f>
        <v>#N/A</v>
      </c>
    </row>
    <row r="145" spans="1:12" x14ac:dyDescent="0.15">
      <c r="A145" t="s">
        <v>3702</v>
      </c>
      <c r="B145" t="s">
        <v>3703</v>
      </c>
      <c r="C145" s="65">
        <v>0</v>
      </c>
      <c r="D145" s="65">
        <v>0</v>
      </c>
      <c r="E145" s="65">
        <v>0</v>
      </c>
      <c r="F145" s="65">
        <v>0</v>
      </c>
      <c r="G145" s="65">
        <v>0</v>
      </c>
      <c r="H145" s="66">
        <v>0</v>
      </c>
      <c r="I145" s="66">
        <v>0</v>
      </c>
      <c r="J145" s="67">
        <f t="shared" si="2"/>
        <v>0</v>
      </c>
      <c r="K145" s="68">
        <v>600006862</v>
      </c>
      <c r="L145" t="e">
        <f>VLOOKUP(K:K,[1]Sheet2!N:N,1,0)</f>
        <v>#N/A</v>
      </c>
    </row>
    <row r="146" spans="1:12" x14ac:dyDescent="0.15">
      <c r="A146" t="s">
        <v>3704</v>
      </c>
      <c r="B146" t="s">
        <v>3705</v>
      </c>
      <c r="C146" s="65">
        <v>0</v>
      </c>
      <c r="D146" s="65">
        <v>0</v>
      </c>
      <c r="E146" s="65">
        <v>0</v>
      </c>
      <c r="F146" s="65">
        <v>0</v>
      </c>
      <c r="G146" s="65">
        <v>0</v>
      </c>
      <c r="H146" s="66">
        <v>0</v>
      </c>
      <c r="I146" s="66">
        <v>0</v>
      </c>
      <c r="J146" s="67">
        <f t="shared" si="2"/>
        <v>0</v>
      </c>
      <c r="K146" s="68">
        <v>600006815</v>
      </c>
      <c r="L146" t="e">
        <f>VLOOKUP(K:K,[1]Sheet2!N:N,1,0)</f>
        <v>#N/A</v>
      </c>
    </row>
    <row r="147" spans="1:12" x14ac:dyDescent="0.15">
      <c r="A147" t="s">
        <v>3350</v>
      </c>
      <c r="B147" t="s">
        <v>3706</v>
      </c>
      <c r="C147" s="65">
        <v>0</v>
      </c>
      <c r="D147" s="65">
        <v>0</v>
      </c>
      <c r="E147" s="65">
        <v>0</v>
      </c>
      <c r="F147" s="65">
        <v>0</v>
      </c>
      <c r="G147" s="65">
        <v>0</v>
      </c>
      <c r="H147" s="66">
        <v>0</v>
      </c>
      <c r="I147" s="66">
        <v>0</v>
      </c>
      <c r="J147" s="67">
        <f t="shared" si="2"/>
        <v>0</v>
      </c>
      <c r="K147" s="68">
        <v>600006793</v>
      </c>
      <c r="L147">
        <f>VLOOKUP(K:K,[1]Sheet2!N:N,1,0)</f>
        <v>600006793</v>
      </c>
    </row>
    <row r="148" spans="1:12" x14ac:dyDescent="0.15">
      <c r="A148" t="s">
        <v>3231</v>
      </c>
      <c r="B148" t="s">
        <v>3707</v>
      </c>
      <c r="C148" s="65">
        <v>11987</v>
      </c>
      <c r="D148" s="65">
        <v>11987</v>
      </c>
      <c r="E148" s="65">
        <v>0</v>
      </c>
      <c r="F148" s="65">
        <v>0</v>
      </c>
      <c r="G148" s="65">
        <v>0</v>
      </c>
      <c r="H148" s="66">
        <v>895839</v>
      </c>
      <c r="I148" s="66">
        <v>3229</v>
      </c>
      <c r="J148" s="67">
        <f t="shared" si="2"/>
        <v>0</v>
      </c>
      <c r="K148" s="68">
        <v>600006787</v>
      </c>
      <c r="L148">
        <f>VLOOKUP(K:K,[1]Sheet2!N:N,1,0)</f>
        <v>600006787</v>
      </c>
    </row>
    <row r="149" spans="1:12" x14ac:dyDescent="0.15">
      <c r="A149" t="s">
        <v>3708</v>
      </c>
      <c r="B149" t="s">
        <v>3709</v>
      </c>
      <c r="C149" s="65">
        <v>0</v>
      </c>
      <c r="D149" s="65">
        <v>0</v>
      </c>
      <c r="E149" s="65">
        <v>0</v>
      </c>
      <c r="F149" s="65">
        <v>0</v>
      </c>
      <c r="G149" s="65">
        <v>0</v>
      </c>
      <c r="H149" s="66">
        <v>0</v>
      </c>
      <c r="I149" s="66">
        <v>0</v>
      </c>
      <c r="J149" s="67">
        <f t="shared" si="2"/>
        <v>0</v>
      </c>
      <c r="K149" s="68">
        <v>600006758</v>
      </c>
      <c r="L149" t="e">
        <f>VLOOKUP(K:K,[1]Sheet2!N:N,1,0)</f>
        <v>#N/A</v>
      </c>
    </row>
    <row r="150" spans="1:12" x14ac:dyDescent="0.15">
      <c r="A150" t="s">
        <v>3357</v>
      </c>
      <c r="B150" t="s">
        <v>3710</v>
      </c>
      <c r="C150" s="65">
        <v>0</v>
      </c>
      <c r="D150" s="65">
        <v>0</v>
      </c>
      <c r="E150" s="65">
        <v>0</v>
      </c>
      <c r="F150" s="65">
        <v>0</v>
      </c>
      <c r="G150" s="65">
        <v>0</v>
      </c>
      <c r="H150" s="66">
        <v>0</v>
      </c>
      <c r="I150" s="66">
        <v>0</v>
      </c>
      <c r="J150" s="67">
        <f t="shared" si="2"/>
        <v>0</v>
      </c>
      <c r="K150" s="68">
        <v>600006743</v>
      </c>
      <c r="L150">
        <f>VLOOKUP(K:K,[1]Sheet2!N:N,1,0)</f>
        <v>600006743</v>
      </c>
    </row>
    <row r="151" spans="1:12" x14ac:dyDescent="0.15">
      <c r="A151" t="s">
        <v>3282</v>
      </c>
      <c r="B151" t="s">
        <v>3711</v>
      </c>
      <c r="C151" s="65">
        <v>37</v>
      </c>
      <c r="D151" s="65">
        <v>37</v>
      </c>
      <c r="E151" s="65">
        <v>0</v>
      </c>
      <c r="F151" s="65">
        <v>0</v>
      </c>
      <c r="G151" s="65">
        <v>0</v>
      </c>
      <c r="H151" s="66">
        <v>2</v>
      </c>
      <c r="I151" s="66">
        <v>17</v>
      </c>
      <c r="J151" s="67">
        <f t="shared" si="2"/>
        <v>0</v>
      </c>
      <c r="K151" s="68">
        <v>600006742</v>
      </c>
      <c r="L151">
        <f>VLOOKUP(K:K,[1]Sheet2!N:N,1,0)</f>
        <v>600006742</v>
      </c>
    </row>
    <row r="152" spans="1:12" x14ac:dyDescent="0.15">
      <c r="A152" t="s">
        <v>3712</v>
      </c>
      <c r="B152" t="s">
        <v>3713</v>
      </c>
      <c r="C152" s="65">
        <v>0</v>
      </c>
      <c r="D152" s="65">
        <v>0</v>
      </c>
      <c r="E152" s="65">
        <v>0</v>
      </c>
      <c r="F152" s="65">
        <v>0</v>
      </c>
      <c r="G152" s="65">
        <v>0</v>
      </c>
      <c r="H152" s="66">
        <v>0</v>
      </c>
      <c r="I152" s="66">
        <v>0</v>
      </c>
      <c r="J152" s="67">
        <f t="shared" si="2"/>
        <v>0</v>
      </c>
      <c r="K152" s="68">
        <v>600006732</v>
      </c>
      <c r="L152" t="e">
        <f>VLOOKUP(K:K,[1]Sheet2!N:N,1,0)</f>
        <v>#N/A</v>
      </c>
    </row>
    <row r="153" spans="1:12" x14ac:dyDescent="0.15">
      <c r="A153" t="s">
        <v>3363</v>
      </c>
      <c r="B153" t="s">
        <v>3714</v>
      </c>
      <c r="C153" s="65">
        <v>0</v>
      </c>
      <c r="D153" s="65">
        <v>0</v>
      </c>
      <c r="E153" s="65">
        <v>0</v>
      </c>
      <c r="F153" s="65">
        <v>0</v>
      </c>
      <c r="G153" s="65">
        <v>0</v>
      </c>
      <c r="H153" s="66">
        <v>0</v>
      </c>
      <c r="I153" s="66">
        <v>0</v>
      </c>
      <c r="J153" s="67">
        <f t="shared" si="2"/>
        <v>0</v>
      </c>
      <c r="K153" s="68">
        <v>600006648</v>
      </c>
      <c r="L153">
        <f>VLOOKUP(K:K,[1]Sheet2!N:N,1,0)</f>
        <v>600006648</v>
      </c>
    </row>
    <row r="154" spans="1:12" x14ac:dyDescent="0.15">
      <c r="A154" t="s">
        <v>3715</v>
      </c>
      <c r="B154" t="s">
        <v>3716</v>
      </c>
      <c r="C154" s="65">
        <v>0</v>
      </c>
      <c r="D154" s="65">
        <v>0</v>
      </c>
      <c r="E154" s="65">
        <v>0</v>
      </c>
      <c r="F154" s="65">
        <v>0</v>
      </c>
      <c r="G154" s="65">
        <v>0</v>
      </c>
      <c r="H154" s="66">
        <v>0</v>
      </c>
      <c r="I154" s="66">
        <v>0</v>
      </c>
      <c r="J154" s="67">
        <f t="shared" si="2"/>
        <v>0</v>
      </c>
      <c r="K154" s="68">
        <v>600006579</v>
      </c>
      <c r="L154" t="e">
        <f>VLOOKUP(K:K,[1]Sheet2!N:N,1,0)</f>
        <v>#N/A</v>
      </c>
    </row>
    <row r="155" spans="1:12" x14ac:dyDescent="0.15">
      <c r="A155" t="s">
        <v>3717</v>
      </c>
      <c r="B155" t="s">
        <v>3718</v>
      </c>
      <c r="C155" s="65">
        <v>0</v>
      </c>
      <c r="D155" s="65">
        <v>0</v>
      </c>
      <c r="E155" s="65">
        <v>0</v>
      </c>
      <c r="F155" s="65">
        <v>0</v>
      </c>
      <c r="G155" s="65">
        <v>0</v>
      </c>
      <c r="H155" s="66">
        <v>0</v>
      </c>
      <c r="I155" s="66">
        <v>0</v>
      </c>
      <c r="J155" s="67">
        <f t="shared" si="2"/>
        <v>0</v>
      </c>
      <c r="K155" s="68">
        <v>600006554</v>
      </c>
      <c r="L155" t="e">
        <f>VLOOKUP(K:K,[1]Sheet2!N:N,1,0)</f>
        <v>#N/A</v>
      </c>
    </row>
    <row r="156" spans="1:12" x14ac:dyDescent="0.15">
      <c r="A156" t="s">
        <v>3719</v>
      </c>
      <c r="B156" t="s">
        <v>3720</v>
      </c>
      <c r="C156" s="65">
        <v>0</v>
      </c>
      <c r="D156" s="65">
        <v>0</v>
      </c>
      <c r="E156" s="65">
        <v>0</v>
      </c>
      <c r="F156" s="65">
        <v>0</v>
      </c>
      <c r="G156" s="65">
        <v>0</v>
      </c>
      <c r="H156" s="66">
        <v>0</v>
      </c>
      <c r="I156" s="66">
        <v>0</v>
      </c>
      <c r="J156" s="67">
        <f t="shared" si="2"/>
        <v>0</v>
      </c>
      <c r="K156" s="68">
        <v>600006547</v>
      </c>
      <c r="L156" t="e">
        <f>VLOOKUP(K:K,[1]Sheet2!N:N,1,0)</f>
        <v>#N/A</v>
      </c>
    </row>
    <row r="157" spans="1:12" x14ac:dyDescent="0.15">
      <c r="A157" t="s">
        <v>3349</v>
      </c>
      <c r="B157" t="s">
        <v>3721</v>
      </c>
      <c r="C157" s="65">
        <v>0</v>
      </c>
      <c r="D157" s="65">
        <v>0</v>
      </c>
      <c r="E157" s="65">
        <v>0</v>
      </c>
      <c r="F157" s="65">
        <v>0</v>
      </c>
      <c r="G157" s="65">
        <v>0</v>
      </c>
      <c r="H157" s="66">
        <v>0</v>
      </c>
      <c r="I157" s="66">
        <v>0</v>
      </c>
      <c r="J157" s="67">
        <f t="shared" si="2"/>
        <v>0</v>
      </c>
      <c r="K157" s="68">
        <v>600006534</v>
      </c>
      <c r="L157">
        <f>VLOOKUP(K:K,[1]Sheet2!N:N,1,0)</f>
        <v>600006534</v>
      </c>
    </row>
    <row r="158" spans="1:12" x14ac:dyDescent="0.15">
      <c r="A158" t="s">
        <v>3369</v>
      </c>
      <c r="B158" t="s">
        <v>3722</v>
      </c>
      <c r="C158" s="65">
        <v>0</v>
      </c>
      <c r="D158" s="65">
        <v>0</v>
      </c>
      <c r="E158" s="65">
        <v>0</v>
      </c>
      <c r="F158" s="65">
        <v>0</v>
      </c>
      <c r="G158" s="65">
        <v>0</v>
      </c>
      <c r="H158" s="66">
        <v>0</v>
      </c>
      <c r="I158" s="66">
        <v>0</v>
      </c>
      <c r="J158" s="67">
        <f t="shared" si="2"/>
        <v>0</v>
      </c>
      <c r="K158" s="68">
        <v>600006512</v>
      </c>
      <c r="L158">
        <f>VLOOKUP(K:K,[1]Sheet2!N:N,1,0)</f>
        <v>600006512</v>
      </c>
    </row>
    <row r="159" spans="1:12" x14ac:dyDescent="0.15">
      <c r="A159" t="s">
        <v>3366</v>
      </c>
      <c r="B159" t="s">
        <v>3723</v>
      </c>
      <c r="C159" s="65">
        <v>0</v>
      </c>
      <c r="D159" s="65">
        <v>0</v>
      </c>
      <c r="E159" s="65">
        <v>0</v>
      </c>
      <c r="F159" s="65">
        <v>0</v>
      </c>
      <c r="G159" s="65">
        <v>0</v>
      </c>
      <c r="H159" s="66">
        <v>0</v>
      </c>
      <c r="I159" s="66">
        <v>0</v>
      </c>
      <c r="J159" s="67">
        <f t="shared" si="2"/>
        <v>0</v>
      </c>
      <c r="K159" s="68">
        <v>600006501</v>
      </c>
      <c r="L159">
        <f>VLOOKUP(K:K,[1]Sheet2!N:N,1,0)</f>
        <v>600006501</v>
      </c>
    </row>
    <row r="160" spans="1:12" x14ac:dyDescent="0.15">
      <c r="A160" t="s">
        <v>3724</v>
      </c>
      <c r="B160" t="s">
        <v>3725</v>
      </c>
      <c r="C160" s="65">
        <v>0</v>
      </c>
      <c r="D160" s="65">
        <v>0</v>
      </c>
      <c r="E160" s="65">
        <v>0</v>
      </c>
      <c r="F160" s="65">
        <v>0</v>
      </c>
      <c r="G160" s="65">
        <v>0</v>
      </c>
      <c r="H160" s="66">
        <v>0</v>
      </c>
      <c r="I160" s="66">
        <v>0</v>
      </c>
      <c r="J160" s="67">
        <f t="shared" si="2"/>
        <v>0</v>
      </c>
      <c r="K160" s="68">
        <v>600006485</v>
      </c>
      <c r="L160" t="e">
        <f>VLOOKUP(K:K,[1]Sheet2!N:N,1,0)</f>
        <v>#N/A</v>
      </c>
    </row>
    <row r="161" spans="1:12" x14ac:dyDescent="0.15">
      <c r="A161" t="s">
        <v>3726</v>
      </c>
      <c r="B161" t="s">
        <v>3727</v>
      </c>
      <c r="C161" s="65">
        <v>0</v>
      </c>
      <c r="D161" s="65">
        <v>0</v>
      </c>
      <c r="E161" s="65">
        <v>0</v>
      </c>
      <c r="F161" s="65">
        <v>0</v>
      </c>
      <c r="G161" s="65">
        <v>0</v>
      </c>
      <c r="H161" s="66">
        <v>0</v>
      </c>
      <c r="I161" s="66">
        <v>0</v>
      </c>
      <c r="J161" s="67">
        <f t="shared" si="2"/>
        <v>0</v>
      </c>
      <c r="K161" s="68">
        <v>600006483</v>
      </c>
      <c r="L161" t="e">
        <f>VLOOKUP(K:K,[1]Sheet2!N:N,1,0)</f>
        <v>#N/A</v>
      </c>
    </row>
    <row r="162" spans="1:12" x14ac:dyDescent="0.15">
      <c r="A162" t="s">
        <v>3728</v>
      </c>
      <c r="B162" t="s">
        <v>3729</v>
      </c>
      <c r="C162" s="65">
        <v>0</v>
      </c>
      <c r="D162" s="65">
        <v>0</v>
      </c>
      <c r="E162" s="65">
        <v>0</v>
      </c>
      <c r="F162" s="65">
        <v>0</v>
      </c>
      <c r="G162" s="65">
        <v>0</v>
      </c>
      <c r="H162" s="66">
        <v>0</v>
      </c>
      <c r="I162" s="66">
        <v>0</v>
      </c>
      <c r="J162" s="67">
        <f t="shared" si="2"/>
        <v>0</v>
      </c>
      <c r="K162" s="68">
        <v>600006482</v>
      </c>
      <c r="L162" t="e">
        <f>VLOOKUP(K:K,[1]Sheet2!N:N,1,0)</f>
        <v>#N/A</v>
      </c>
    </row>
    <row r="163" spans="1:12" x14ac:dyDescent="0.15">
      <c r="A163" t="s">
        <v>3368</v>
      </c>
      <c r="B163" t="s">
        <v>3730</v>
      </c>
      <c r="C163" s="65">
        <v>0</v>
      </c>
      <c r="D163" s="65">
        <v>0</v>
      </c>
      <c r="E163" s="65">
        <v>0</v>
      </c>
      <c r="F163" s="65">
        <v>0</v>
      </c>
      <c r="G163" s="65">
        <v>0</v>
      </c>
      <c r="H163" s="66">
        <v>0</v>
      </c>
      <c r="I163" s="66">
        <v>0</v>
      </c>
      <c r="J163" s="67">
        <f t="shared" si="2"/>
        <v>0</v>
      </c>
      <c r="K163" s="68">
        <v>600006451</v>
      </c>
      <c r="L163">
        <f>VLOOKUP(K:K,[1]Sheet2!N:N,1,0)</f>
        <v>600006451</v>
      </c>
    </row>
    <row r="164" spans="1:12" x14ac:dyDescent="0.15">
      <c r="A164" t="s">
        <v>3731</v>
      </c>
      <c r="B164" t="s">
        <v>3732</v>
      </c>
      <c r="C164" s="65">
        <v>0</v>
      </c>
      <c r="D164" s="65">
        <v>0</v>
      </c>
      <c r="E164" s="65">
        <v>0</v>
      </c>
      <c r="F164" s="65">
        <v>0</v>
      </c>
      <c r="G164" s="65">
        <v>0</v>
      </c>
      <c r="H164" s="66">
        <v>0</v>
      </c>
      <c r="I164" s="66">
        <v>0</v>
      </c>
      <c r="J164" s="67">
        <f t="shared" si="2"/>
        <v>0</v>
      </c>
      <c r="K164" s="68">
        <v>600006426</v>
      </c>
      <c r="L164" t="e">
        <f>VLOOKUP(K:K,[1]Sheet2!N:N,1,0)</f>
        <v>#N/A</v>
      </c>
    </row>
    <row r="165" spans="1:12" x14ac:dyDescent="0.15">
      <c r="A165" t="s">
        <v>3733</v>
      </c>
      <c r="B165" t="s">
        <v>3734</v>
      </c>
      <c r="C165" s="65">
        <v>0</v>
      </c>
      <c r="D165" s="65">
        <v>0</v>
      </c>
      <c r="E165" s="65">
        <v>0</v>
      </c>
      <c r="F165" s="65">
        <v>0</v>
      </c>
      <c r="G165" s="65">
        <v>0</v>
      </c>
      <c r="H165" s="66">
        <v>0</v>
      </c>
      <c r="I165" s="66">
        <v>0</v>
      </c>
      <c r="J165" s="67">
        <f t="shared" si="2"/>
        <v>0</v>
      </c>
      <c r="K165" s="68">
        <v>600006419</v>
      </c>
      <c r="L165" t="e">
        <f>VLOOKUP(K:K,[1]Sheet2!N:N,1,0)</f>
        <v>#N/A</v>
      </c>
    </row>
    <row r="166" spans="1:12" x14ac:dyDescent="0.15">
      <c r="A166" t="s">
        <v>3735</v>
      </c>
      <c r="B166" t="s">
        <v>3736</v>
      </c>
      <c r="C166" s="65">
        <v>0</v>
      </c>
      <c r="D166" s="65">
        <v>0</v>
      </c>
      <c r="E166" s="65">
        <v>0</v>
      </c>
      <c r="F166" s="65">
        <v>0</v>
      </c>
      <c r="G166" s="65">
        <v>0</v>
      </c>
      <c r="H166" s="66">
        <v>0</v>
      </c>
      <c r="I166" s="66">
        <v>0</v>
      </c>
      <c r="J166" s="67">
        <f t="shared" si="2"/>
        <v>0</v>
      </c>
      <c r="K166" s="68">
        <v>600006417</v>
      </c>
      <c r="L166" t="e">
        <f>VLOOKUP(K:K,[1]Sheet2!N:N,1,0)</f>
        <v>#N/A</v>
      </c>
    </row>
    <row r="167" spans="1:12" x14ac:dyDescent="0.15">
      <c r="A167" t="s">
        <v>3737</v>
      </c>
      <c r="B167" t="s">
        <v>3738</v>
      </c>
      <c r="C167" s="65">
        <v>0</v>
      </c>
      <c r="D167" s="65">
        <v>0</v>
      </c>
      <c r="E167" s="65">
        <v>0</v>
      </c>
      <c r="F167" s="65">
        <v>0</v>
      </c>
      <c r="G167" s="65">
        <v>0</v>
      </c>
      <c r="H167" s="66">
        <v>0</v>
      </c>
      <c r="I167" s="66">
        <v>0</v>
      </c>
      <c r="J167" s="67">
        <f t="shared" si="2"/>
        <v>0</v>
      </c>
      <c r="K167" s="68">
        <v>600006350</v>
      </c>
      <c r="L167" t="e">
        <f>VLOOKUP(K:K,[1]Sheet2!N:N,1,0)</f>
        <v>#N/A</v>
      </c>
    </row>
    <row r="168" spans="1:12" x14ac:dyDescent="0.15">
      <c r="A168" t="s">
        <v>3739</v>
      </c>
      <c r="B168" t="s">
        <v>3740</v>
      </c>
      <c r="C168" s="65">
        <v>0</v>
      </c>
      <c r="D168" s="65">
        <v>0</v>
      </c>
      <c r="E168" s="65">
        <v>0</v>
      </c>
      <c r="F168" s="65">
        <v>0</v>
      </c>
      <c r="G168" s="65">
        <v>0</v>
      </c>
      <c r="H168" s="66">
        <v>0</v>
      </c>
      <c r="I168" s="66">
        <v>0</v>
      </c>
      <c r="J168" s="67">
        <f t="shared" si="2"/>
        <v>0</v>
      </c>
      <c r="K168" s="68">
        <v>600006344</v>
      </c>
      <c r="L168" t="e">
        <f>VLOOKUP(K:K,[1]Sheet2!N:N,1,0)</f>
        <v>#N/A</v>
      </c>
    </row>
    <row r="169" spans="1:12" x14ac:dyDescent="0.15">
      <c r="A169" t="s">
        <v>3372</v>
      </c>
      <c r="B169" t="s">
        <v>3741</v>
      </c>
      <c r="C169" s="65">
        <v>0</v>
      </c>
      <c r="D169" s="65">
        <v>0</v>
      </c>
      <c r="E169" s="65">
        <v>0</v>
      </c>
      <c r="F169" s="65">
        <v>0</v>
      </c>
      <c r="G169" s="65">
        <v>0</v>
      </c>
      <c r="H169" s="66">
        <v>0</v>
      </c>
      <c r="I169" s="66">
        <v>0</v>
      </c>
      <c r="J169" s="67">
        <f t="shared" si="2"/>
        <v>0</v>
      </c>
      <c r="K169" s="68">
        <v>600006336</v>
      </c>
      <c r="L169">
        <f>VLOOKUP(K:K,[1]Sheet2!N:N,1,0)</f>
        <v>600006336</v>
      </c>
    </row>
    <row r="170" spans="1:12" x14ac:dyDescent="0.15">
      <c r="A170" t="s">
        <v>3024</v>
      </c>
      <c r="B170" t="s">
        <v>3742</v>
      </c>
      <c r="C170" s="65">
        <v>13027</v>
      </c>
      <c r="D170" s="65">
        <v>13027</v>
      </c>
      <c r="E170" s="65">
        <v>0</v>
      </c>
      <c r="F170" s="65">
        <v>0</v>
      </c>
      <c r="G170" s="65">
        <v>0</v>
      </c>
      <c r="H170" s="66">
        <v>15861</v>
      </c>
      <c r="I170" s="66">
        <v>1506</v>
      </c>
      <c r="J170" s="67">
        <f t="shared" si="2"/>
        <v>0</v>
      </c>
      <c r="K170" s="68">
        <v>600006304</v>
      </c>
      <c r="L170">
        <f>VLOOKUP(K:K,[1]Sheet2!N:N,1,0)</f>
        <v>600006304</v>
      </c>
    </row>
    <row r="171" spans="1:12" x14ac:dyDescent="0.15">
      <c r="A171" t="s">
        <v>3743</v>
      </c>
      <c r="B171" t="s">
        <v>3744</v>
      </c>
      <c r="C171" s="65">
        <v>0</v>
      </c>
      <c r="D171" s="65">
        <v>0</v>
      </c>
      <c r="E171" s="65">
        <v>0</v>
      </c>
      <c r="F171" s="65">
        <v>0</v>
      </c>
      <c r="G171" s="65">
        <v>0</v>
      </c>
      <c r="H171" s="66">
        <v>0</v>
      </c>
      <c r="I171" s="66">
        <v>0</v>
      </c>
      <c r="J171" s="67">
        <f t="shared" si="2"/>
        <v>0</v>
      </c>
      <c r="K171" s="68">
        <v>600006295</v>
      </c>
      <c r="L171" t="e">
        <f>VLOOKUP(K:K,[1]Sheet2!N:N,1,0)</f>
        <v>#N/A</v>
      </c>
    </row>
    <row r="172" spans="1:12" x14ac:dyDescent="0.15">
      <c r="A172" t="s">
        <v>3745</v>
      </c>
      <c r="B172" t="s">
        <v>3746</v>
      </c>
      <c r="C172" s="65">
        <v>0</v>
      </c>
      <c r="D172" s="65">
        <v>0</v>
      </c>
      <c r="E172" s="65">
        <v>0</v>
      </c>
      <c r="F172" s="65">
        <v>0</v>
      </c>
      <c r="G172" s="65">
        <v>0</v>
      </c>
      <c r="H172" s="66">
        <v>0</v>
      </c>
      <c r="I172" s="66">
        <v>0</v>
      </c>
      <c r="J172" s="67">
        <f t="shared" si="2"/>
        <v>0</v>
      </c>
      <c r="K172" s="68">
        <v>600006290</v>
      </c>
      <c r="L172" t="e">
        <f>VLOOKUP(K:K,[1]Sheet2!N:N,1,0)</f>
        <v>#N/A</v>
      </c>
    </row>
    <row r="173" spans="1:12" x14ac:dyDescent="0.15">
      <c r="A173" t="s">
        <v>3747</v>
      </c>
      <c r="B173" t="s">
        <v>3748</v>
      </c>
      <c r="C173" s="65">
        <v>0</v>
      </c>
      <c r="D173" s="65">
        <v>0</v>
      </c>
      <c r="E173" s="65">
        <v>0</v>
      </c>
      <c r="F173" s="65">
        <v>0</v>
      </c>
      <c r="G173" s="65">
        <v>0</v>
      </c>
      <c r="H173" s="66">
        <v>0</v>
      </c>
      <c r="I173" s="66">
        <v>0</v>
      </c>
      <c r="J173" s="67">
        <f t="shared" si="2"/>
        <v>0</v>
      </c>
      <c r="K173" s="68">
        <v>600006263</v>
      </c>
      <c r="L173" t="e">
        <f>VLOOKUP(K:K,[1]Sheet2!N:N,1,0)</f>
        <v>#N/A</v>
      </c>
    </row>
    <row r="174" spans="1:12" x14ac:dyDescent="0.15">
      <c r="A174" t="s">
        <v>3235</v>
      </c>
      <c r="B174" t="s">
        <v>3749</v>
      </c>
      <c r="C174" s="65">
        <v>291709.53000000003</v>
      </c>
      <c r="D174" s="65">
        <v>291709.53000000003</v>
      </c>
      <c r="E174" s="65">
        <v>0</v>
      </c>
      <c r="F174" s="65">
        <v>0</v>
      </c>
      <c r="G174" s="65">
        <v>0</v>
      </c>
      <c r="H174" s="66">
        <v>231964</v>
      </c>
      <c r="I174" s="66">
        <v>141078</v>
      </c>
      <c r="J174" s="67">
        <f t="shared" si="2"/>
        <v>0</v>
      </c>
      <c r="K174" s="68">
        <v>600006257</v>
      </c>
      <c r="L174">
        <f>VLOOKUP(K:K,[1]Sheet2!N:N,1,0)</f>
        <v>600006257</v>
      </c>
    </row>
    <row r="175" spans="1:12" x14ac:dyDescent="0.15">
      <c r="A175" t="s">
        <v>3750</v>
      </c>
      <c r="B175" t="s">
        <v>3751</v>
      </c>
      <c r="C175" s="65">
        <v>0</v>
      </c>
      <c r="D175" s="65">
        <v>0</v>
      </c>
      <c r="E175" s="65">
        <v>0</v>
      </c>
      <c r="F175" s="65">
        <v>0</v>
      </c>
      <c r="G175" s="65">
        <v>0</v>
      </c>
      <c r="H175" s="66">
        <v>0</v>
      </c>
      <c r="I175" s="66">
        <v>0</v>
      </c>
      <c r="J175" s="67">
        <f t="shared" si="2"/>
        <v>0</v>
      </c>
      <c r="K175" s="68">
        <v>600006244</v>
      </c>
      <c r="L175" t="e">
        <f>VLOOKUP(K:K,[1]Sheet2!N:N,1,0)</f>
        <v>#N/A</v>
      </c>
    </row>
    <row r="176" spans="1:12" x14ac:dyDescent="0.15">
      <c r="A176" t="s">
        <v>3370</v>
      </c>
      <c r="B176" t="s">
        <v>3752</v>
      </c>
      <c r="C176" s="65">
        <v>0</v>
      </c>
      <c r="D176" s="65">
        <v>0</v>
      </c>
      <c r="E176" s="65">
        <v>0</v>
      </c>
      <c r="F176" s="65">
        <v>0</v>
      </c>
      <c r="G176" s="65">
        <v>0</v>
      </c>
      <c r="H176" s="66">
        <v>0</v>
      </c>
      <c r="I176" s="66">
        <v>0</v>
      </c>
      <c r="J176" s="67">
        <f t="shared" si="2"/>
        <v>0</v>
      </c>
      <c r="K176" s="68">
        <v>600006213</v>
      </c>
      <c r="L176">
        <f>VLOOKUP(K:K,[1]Sheet2!N:N,1,0)</f>
        <v>600006213</v>
      </c>
    </row>
    <row r="177" spans="1:12" x14ac:dyDescent="0.15">
      <c r="A177" t="s">
        <v>3753</v>
      </c>
      <c r="B177" t="s">
        <v>3754</v>
      </c>
      <c r="C177" s="65">
        <v>0</v>
      </c>
      <c r="D177" s="65">
        <v>0</v>
      </c>
      <c r="E177" s="65">
        <v>0</v>
      </c>
      <c r="F177" s="65">
        <v>0</v>
      </c>
      <c r="G177" s="65">
        <v>0</v>
      </c>
      <c r="H177" s="66">
        <v>0</v>
      </c>
      <c r="I177" s="66">
        <v>0</v>
      </c>
      <c r="J177" s="67">
        <f t="shared" si="2"/>
        <v>0</v>
      </c>
      <c r="K177" s="68">
        <v>600006204</v>
      </c>
      <c r="L177" t="e">
        <f>VLOOKUP(K:K,[1]Sheet2!N:N,1,0)</f>
        <v>#N/A</v>
      </c>
    </row>
    <row r="178" spans="1:12" x14ac:dyDescent="0.15">
      <c r="A178" t="s">
        <v>3755</v>
      </c>
      <c r="B178" t="s">
        <v>3756</v>
      </c>
      <c r="C178" s="65">
        <v>0</v>
      </c>
      <c r="D178" s="65">
        <v>0</v>
      </c>
      <c r="E178" s="65">
        <v>0</v>
      </c>
      <c r="F178" s="65">
        <v>0</v>
      </c>
      <c r="G178" s="65">
        <v>0</v>
      </c>
      <c r="H178" s="66">
        <v>0</v>
      </c>
      <c r="I178" s="66">
        <v>0</v>
      </c>
      <c r="J178" s="67">
        <f t="shared" si="2"/>
        <v>0</v>
      </c>
      <c r="K178" s="68">
        <v>600006193</v>
      </c>
      <c r="L178" t="e">
        <f>VLOOKUP(K:K,[1]Sheet2!N:N,1,0)</f>
        <v>#N/A</v>
      </c>
    </row>
    <row r="179" spans="1:12" x14ac:dyDescent="0.15">
      <c r="A179" t="s">
        <v>3375</v>
      </c>
      <c r="B179" t="s">
        <v>3757</v>
      </c>
      <c r="C179" s="65">
        <v>0</v>
      </c>
      <c r="D179" s="65">
        <v>0</v>
      </c>
      <c r="E179" s="65">
        <v>0</v>
      </c>
      <c r="F179" s="65">
        <v>0</v>
      </c>
      <c r="G179" s="65">
        <v>0</v>
      </c>
      <c r="H179" s="66">
        <v>0</v>
      </c>
      <c r="I179" s="66">
        <v>0</v>
      </c>
      <c r="J179" s="67">
        <f t="shared" si="2"/>
        <v>0</v>
      </c>
      <c r="K179" s="68">
        <v>600006185</v>
      </c>
      <c r="L179">
        <f>VLOOKUP(K:K,[1]Sheet2!N:N,1,0)</f>
        <v>600006185</v>
      </c>
    </row>
    <row r="180" spans="1:12" x14ac:dyDescent="0.15">
      <c r="A180" t="s">
        <v>3374</v>
      </c>
      <c r="B180" t="s">
        <v>3758</v>
      </c>
      <c r="C180" s="65">
        <v>0</v>
      </c>
      <c r="D180" s="65">
        <v>0</v>
      </c>
      <c r="E180" s="65">
        <v>0</v>
      </c>
      <c r="F180" s="65">
        <v>0</v>
      </c>
      <c r="G180" s="65">
        <v>0</v>
      </c>
      <c r="H180" s="66">
        <v>0</v>
      </c>
      <c r="I180" s="66">
        <v>0</v>
      </c>
      <c r="J180" s="67">
        <f t="shared" si="2"/>
        <v>0</v>
      </c>
      <c r="K180" s="68">
        <v>600006178</v>
      </c>
      <c r="L180" t="e">
        <f>VLOOKUP(K:K,[1]Sheet2!N:N,1,0)</f>
        <v>#N/A</v>
      </c>
    </row>
    <row r="181" spans="1:12" x14ac:dyDescent="0.15">
      <c r="A181" t="s">
        <v>3759</v>
      </c>
      <c r="B181" t="s">
        <v>3760</v>
      </c>
      <c r="C181" s="65">
        <v>0</v>
      </c>
      <c r="D181" s="65">
        <v>0</v>
      </c>
      <c r="E181" s="65">
        <v>0</v>
      </c>
      <c r="F181" s="65">
        <v>0</v>
      </c>
      <c r="G181" s="65">
        <v>0</v>
      </c>
      <c r="H181" s="66">
        <v>0</v>
      </c>
      <c r="I181" s="66">
        <v>0</v>
      </c>
      <c r="J181" s="67">
        <f t="shared" si="2"/>
        <v>0</v>
      </c>
      <c r="K181" s="68">
        <v>600006154</v>
      </c>
      <c r="L181" t="e">
        <f>VLOOKUP(K:K,[1]Sheet2!N:N,1,0)</f>
        <v>#N/A</v>
      </c>
    </row>
    <row r="182" spans="1:12" x14ac:dyDescent="0.15">
      <c r="A182" t="s">
        <v>3367</v>
      </c>
      <c r="B182" t="s">
        <v>3761</v>
      </c>
      <c r="C182" s="65">
        <v>0</v>
      </c>
      <c r="D182" s="65">
        <v>0</v>
      </c>
      <c r="E182" s="65">
        <v>0</v>
      </c>
      <c r="F182" s="65">
        <v>0</v>
      </c>
      <c r="G182" s="65">
        <v>0</v>
      </c>
      <c r="H182" s="66">
        <v>0</v>
      </c>
      <c r="I182" s="66">
        <v>0</v>
      </c>
      <c r="J182" s="67">
        <f t="shared" si="2"/>
        <v>0</v>
      </c>
      <c r="K182" s="68">
        <v>600006149</v>
      </c>
      <c r="L182">
        <f>VLOOKUP(K:K,[1]Sheet2!N:N,1,0)</f>
        <v>600006149</v>
      </c>
    </row>
    <row r="183" spans="1:12" x14ac:dyDescent="0.15">
      <c r="A183" t="s">
        <v>3265</v>
      </c>
      <c r="B183" t="s">
        <v>3762</v>
      </c>
      <c r="C183" s="65">
        <v>4881.45</v>
      </c>
      <c r="D183" s="65">
        <v>4881.45</v>
      </c>
      <c r="E183" s="65">
        <v>0</v>
      </c>
      <c r="F183" s="65">
        <v>0</v>
      </c>
      <c r="G183" s="65">
        <v>0</v>
      </c>
      <c r="H183" s="66">
        <v>856613</v>
      </c>
      <c r="I183" s="66">
        <v>1122</v>
      </c>
      <c r="J183" s="67">
        <f t="shared" si="2"/>
        <v>0</v>
      </c>
      <c r="K183" s="68">
        <v>600006139</v>
      </c>
      <c r="L183">
        <f>VLOOKUP(K:K,[1]Sheet2!N:N,1,0)</f>
        <v>600006139</v>
      </c>
    </row>
    <row r="184" spans="1:12" x14ac:dyDescent="0.15">
      <c r="A184" t="s">
        <v>3763</v>
      </c>
      <c r="B184" t="s">
        <v>3764</v>
      </c>
      <c r="C184" s="65">
        <v>0</v>
      </c>
      <c r="D184" s="65">
        <v>0</v>
      </c>
      <c r="E184" s="65">
        <v>0</v>
      </c>
      <c r="F184" s="65">
        <v>0</v>
      </c>
      <c r="G184" s="65">
        <v>0</v>
      </c>
      <c r="H184" s="66">
        <v>0</v>
      </c>
      <c r="I184" s="66">
        <v>0</v>
      </c>
      <c r="J184" s="67">
        <f t="shared" si="2"/>
        <v>0</v>
      </c>
      <c r="K184" s="68">
        <v>600006132</v>
      </c>
      <c r="L184" t="e">
        <f>VLOOKUP(K:K,[1]Sheet2!N:N,1,0)</f>
        <v>#N/A</v>
      </c>
    </row>
    <row r="185" spans="1:12" x14ac:dyDescent="0.15">
      <c r="A185" t="s">
        <v>3347</v>
      </c>
      <c r="B185" t="s">
        <v>3765</v>
      </c>
      <c r="C185" s="65">
        <v>0</v>
      </c>
      <c r="D185" s="65">
        <v>0</v>
      </c>
      <c r="E185" s="65">
        <v>0</v>
      </c>
      <c r="F185" s="65">
        <v>0</v>
      </c>
      <c r="G185" s="65">
        <v>0</v>
      </c>
      <c r="H185" s="66">
        <v>0</v>
      </c>
      <c r="I185" s="66">
        <v>0</v>
      </c>
      <c r="J185" s="67">
        <f t="shared" si="2"/>
        <v>0</v>
      </c>
      <c r="K185" s="68">
        <v>600006130</v>
      </c>
      <c r="L185">
        <f>VLOOKUP(K:K,[1]Sheet2!N:N,1,0)</f>
        <v>600006130</v>
      </c>
    </row>
    <row r="186" spans="1:12" x14ac:dyDescent="0.15">
      <c r="A186" t="s">
        <v>3305</v>
      </c>
      <c r="B186" t="s">
        <v>3766</v>
      </c>
      <c r="C186" s="65">
        <v>0</v>
      </c>
      <c r="D186" s="65">
        <v>0</v>
      </c>
      <c r="E186" s="65">
        <v>0</v>
      </c>
      <c r="F186" s="65">
        <v>0</v>
      </c>
      <c r="G186" s="65">
        <v>0</v>
      </c>
      <c r="H186" s="66">
        <v>0</v>
      </c>
      <c r="I186" s="66">
        <v>0</v>
      </c>
      <c r="J186" s="67">
        <f t="shared" si="2"/>
        <v>0</v>
      </c>
      <c r="K186" s="68">
        <v>600006078</v>
      </c>
      <c r="L186">
        <f>VLOOKUP(K:K,[1]Sheet2!N:N,1,0)</f>
        <v>600006078</v>
      </c>
    </row>
    <row r="187" spans="1:12" x14ac:dyDescent="0.15">
      <c r="A187" t="s">
        <v>3322</v>
      </c>
      <c r="B187" t="s">
        <v>3767</v>
      </c>
      <c r="C187" s="65">
        <v>0</v>
      </c>
      <c r="D187" s="65">
        <v>0</v>
      </c>
      <c r="E187" s="65">
        <v>0</v>
      </c>
      <c r="F187" s="65">
        <v>0</v>
      </c>
      <c r="G187" s="65">
        <v>0</v>
      </c>
      <c r="H187" s="66">
        <v>0</v>
      </c>
      <c r="I187" s="66">
        <v>0</v>
      </c>
      <c r="J187" s="67">
        <f t="shared" si="2"/>
        <v>0</v>
      </c>
      <c r="K187" s="68">
        <v>600006077</v>
      </c>
      <c r="L187">
        <f>VLOOKUP(K:K,[1]Sheet2!N:N,1,0)</f>
        <v>600006077</v>
      </c>
    </row>
    <row r="188" spans="1:12" x14ac:dyDescent="0.15">
      <c r="A188" t="s">
        <v>3768</v>
      </c>
      <c r="B188" t="s">
        <v>3769</v>
      </c>
      <c r="C188" s="65">
        <v>0</v>
      </c>
      <c r="D188" s="65">
        <v>0</v>
      </c>
      <c r="E188" s="65">
        <v>0</v>
      </c>
      <c r="F188" s="65">
        <v>0</v>
      </c>
      <c r="G188" s="65">
        <v>0</v>
      </c>
      <c r="H188" s="66">
        <v>0</v>
      </c>
      <c r="I188" s="66">
        <v>0</v>
      </c>
      <c r="J188" s="67">
        <f t="shared" si="2"/>
        <v>0</v>
      </c>
      <c r="K188" s="68">
        <v>600006076</v>
      </c>
      <c r="L188" t="e">
        <f>VLOOKUP(K:K,[1]Sheet2!N:N,1,0)</f>
        <v>#N/A</v>
      </c>
    </row>
    <row r="189" spans="1:12" x14ac:dyDescent="0.15">
      <c r="A189" t="s">
        <v>3770</v>
      </c>
      <c r="B189" t="s">
        <v>3771</v>
      </c>
      <c r="C189" s="65">
        <v>0</v>
      </c>
      <c r="D189" s="65">
        <v>0</v>
      </c>
      <c r="E189" s="65">
        <v>0</v>
      </c>
      <c r="F189" s="65">
        <v>0</v>
      </c>
      <c r="G189" s="65">
        <v>0</v>
      </c>
      <c r="H189" s="66">
        <v>0</v>
      </c>
      <c r="I189" s="66">
        <v>0</v>
      </c>
      <c r="J189" s="67">
        <f t="shared" si="2"/>
        <v>0</v>
      </c>
      <c r="K189" s="68">
        <v>600006075</v>
      </c>
      <c r="L189" t="e">
        <f>VLOOKUP(K:K,[1]Sheet2!N:N,1,0)</f>
        <v>#N/A</v>
      </c>
    </row>
    <row r="190" spans="1:12" x14ac:dyDescent="0.15">
      <c r="A190" t="s">
        <v>3299</v>
      </c>
      <c r="B190" t="s">
        <v>3772</v>
      </c>
      <c r="C190" s="65">
        <v>0</v>
      </c>
      <c r="D190" s="65">
        <v>0</v>
      </c>
      <c r="E190" s="65">
        <v>0</v>
      </c>
      <c r="F190" s="65">
        <v>0</v>
      </c>
      <c r="G190" s="65">
        <v>0</v>
      </c>
      <c r="H190" s="66">
        <v>0</v>
      </c>
      <c r="I190" s="66">
        <v>0</v>
      </c>
      <c r="J190" s="67">
        <f t="shared" si="2"/>
        <v>0</v>
      </c>
      <c r="K190" s="68">
        <v>600006058</v>
      </c>
      <c r="L190">
        <f>VLOOKUP(K:K,[1]Sheet2!N:N,1,0)</f>
        <v>600006058</v>
      </c>
    </row>
    <row r="191" spans="1:12" x14ac:dyDescent="0.15">
      <c r="A191" t="s">
        <v>3773</v>
      </c>
      <c r="B191" t="s">
        <v>3774</v>
      </c>
      <c r="C191" s="65">
        <v>0</v>
      </c>
      <c r="D191" s="65">
        <v>0</v>
      </c>
      <c r="E191" s="65">
        <v>0</v>
      </c>
      <c r="F191" s="65">
        <v>0</v>
      </c>
      <c r="G191" s="65">
        <v>0</v>
      </c>
      <c r="H191" s="66">
        <v>0</v>
      </c>
      <c r="I191" s="66">
        <v>0</v>
      </c>
      <c r="J191" s="67">
        <f t="shared" si="2"/>
        <v>0</v>
      </c>
      <c r="K191" s="68">
        <v>600005964</v>
      </c>
      <c r="L191" t="e">
        <f>VLOOKUP(K:K,[1]Sheet2!N:N,1,0)</f>
        <v>#N/A</v>
      </c>
    </row>
    <row r="192" spans="1:12" x14ac:dyDescent="0.15">
      <c r="A192" t="s">
        <v>3775</v>
      </c>
      <c r="B192" t="s">
        <v>3776</v>
      </c>
      <c r="C192" s="65">
        <v>0</v>
      </c>
      <c r="D192" s="65">
        <v>0</v>
      </c>
      <c r="E192" s="65">
        <v>0</v>
      </c>
      <c r="F192" s="65">
        <v>0</v>
      </c>
      <c r="G192" s="65">
        <v>0</v>
      </c>
      <c r="H192" s="66">
        <v>0</v>
      </c>
      <c r="I192" s="66">
        <v>0</v>
      </c>
      <c r="J192" s="67">
        <f t="shared" si="2"/>
        <v>0</v>
      </c>
      <c r="K192" s="68">
        <v>600005937</v>
      </c>
      <c r="L192" t="e">
        <f>VLOOKUP(K:K,[1]Sheet2!N:N,1,0)</f>
        <v>#N/A</v>
      </c>
    </row>
    <row r="193" spans="1:12" x14ac:dyDescent="0.15">
      <c r="A193" t="s">
        <v>3373</v>
      </c>
      <c r="B193" t="s">
        <v>3777</v>
      </c>
      <c r="C193" s="65">
        <v>0</v>
      </c>
      <c r="D193" s="65">
        <v>0</v>
      </c>
      <c r="E193" s="65">
        <v>0</v>
      </c>
      <c r="F193" s="65">
        <v>0</v>
      </c>
      <c r="G193" s="65">
        <v>0</v>
      </c>
      <c r="H193" s="66">
        <v>0</v>
      </c>
      <c r="I193" s="66">
        <v>0</v>
      </c>
      <c r="J193" s="67">
        <f t="shared" si="2"/>
        <v>0</v>
      </c>
      <c r="K193" s="68">
        <v>600005920</v>
      </c>
      <c r="L193">
        <f>VLOOKUP(K:K,[1]Sheet2!N:N,1,0)</f>
        <v>600005920</v>
      </c>
    </row>
    <row r="194" spans="1:12" x14ac:dyDescent="0.15">
      <c r="A194" t="s">
        <v>3778</v>
      </c>
      <c r="B194" t="s">
        <v>3779</v>
      </c>
      <c r="C194" s="65">
        <v>0</v>
      </c>
      <c r="D194" s="65">
        <v>0</v>
      </c>
      <c r="E194" s="65">
        <v>0</v>
      </c>
      <c r="F194" s="65">
        <v>0</v>
      </c>
      <c r="G194" s="65">
        <v>0</v>
      </c>
      <c r="H194" s="66">
        <v>0</v>
      </c>
      <c r="I194" s="66">
        <v>0</v>
      </c>
      <c r="J194" s="67">
        <f t="shared" si="2"/>
        <v>0</v>
      </c>
      <c r="K194" s="68">
        <v>600005873</v>
      </c>
      <c r="L194" t="e">
        <f>VLOOKUP(K:K,[1]Sheet2!N:N,1,0)</f>
        <v>#N/A</v>
      </c>
    </row>
    <row r="195" spans="1:12" x14ac:dyDescent="0.15">
      <c r="A195" t="s">
        <v>3780</v>
      </c>
      <c r="B195" t="s">
        <v>3781</v>
      </c>
      <c r="C195" s="65">
        <v>0</v>
      </c>
      <c r="D195" s="65">
        <v>0</v>
      </c>
      <c r="E195" s="65">
        <v>0</v>
      </c>
      <c r="F195" s="65">
        <v>0</v>
      </c>
      <c r="G195" s="65">
        <v>0</v>
      </c>
      <c r="H195" s="66">
        <v>0</v>
      </c>
      <c r="I195" s="66">
        <v>0</v>
      </c>
      <c r="J195" s="67">
        <f t="shared" si="2"/>
        <v>0</v>
      </c>
      <c r="K195" s="68">
        <v>600005857</v>
      </c>
      <c r="L195" t="e">
        <f>VLOOKUP(K:K,[1]Sheet2!N:N,1,0)</f>
        <v>#N/A</v>
      </c>
    </row>
    <row r="196" spans="1:12" x14ac:dyDescent="0.15">
      <c r="A196" t="s">
        <v>3782</v>
      </c>
      <c r="B196" t="s">
        <v>3783</v>
      </c>
      <c r="C196" s="65">
        <v>0</v>
      </c>
      <c r="D196" s="65">
        <v>0</v>
      </c>
      <c r="E196" s="65">
        <v>0</v>
      </c>
      <c r="F196" s="65">
        <v>0</v>
      </c>
      <c r="G196" s="65">
        <v>0</v>
      </c>
      <c r="H196" s="66">
        <v>0</v>
      </c>
      <c r="I196" s="66">
        <v>0</v>
      </c>
      <c r="J196" s="67">
        <f t="shared" ref="J196:J259" si="3">C196-D196</f>
        <v>0</v>
      </c>
      <c r="K196" s="68">
        <v>600005846</v>
      </c>
      <c r="L196" t="e">
        <f>VLOOKUP(K:K,[1]Sheet2!N:N,1,0)</f>
        <v>#N/A</v>
      </c>
    </row>
    <row r="197" spans="1:12" x14ac:dyDescent="0.15">
      <c r="A197" t="s">
        <v>3376</v>
      </c>
      <c r="B197" t="s">
        <v>3784</v>
      </c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6">
        <v>0</v>
      </c>
      <c r="I197" s="66">
        <v>0</v>
      </c>
      <c r="J197" s="67">
        <f t="shared" si="3"/>
        <v>0</v>
      </c>
      <c r="K197" s="68">
        <v>600005843</v>
      </c>
      <c r="L197">
        <f>VLOOKUP(K:K,[1]Sheet2!N:N,1,0)</f>
        <v>600005843</v>
      </c>
    </row>
    <row r="198" spans="1:12" x14ac:dyDescent="0.15">
      <c r="A198" t="s">
        <v>3344</v>
      </c>
      <c r="B198" t="s">
        <v>3785</v>
      </c>
      <c r="C198" s="65">
        <v>0</v>
      </c>
      <c r="D198" s="65">
        <v>0</v>
      </c>
      <c r="E198" s="65">
        <v>0</v>
      </c>
      <c r="F198" s="65">
        <v>0</v>
      </c>
      <c r="G198" s="65">
        <v>0</v>
      </c>
      <c r="H198" s="66">
        <v>0</v>
      </c>
      <c r="I198" s="66">
        <v>0</v>
      </c>
      <c r="J198" s="67">
        <f t="shared" si="3"/>
        <v>0</v>
      </c>
      <c r="K198" s="68">
        <v>600005842</v>
      </c>
      <c r="L198">
        <f>VLOOKUP(K:K,[1]Sheet2!N:N,1,0)</f>
        <v>600005842</v>
      </c>
    </row>
    <row r="199" spans="1:12" x14ac:dyDescent="0.15">
      <c r="A199" t="s">
        <v>2938</v>
      </c>
      <c r="B199" t="s">
        <v>3786</v>
      </c>
      <c r="C199" s="65">
        <v>78909.289999999994</v>
      </c>
      <c r="D199" s="65">
        <v>78909.289999999994</v>
      </c>
      <c r="E199" s="65">
        <v>0</v>
      </c>
      <c r="F199" s="65">
        <v>0</v>
      </c>
      <c r="G199" s="65">
        <v>0</v>
      </c>
      <c r="H199" s="66">
        <v>2387642</v>
      </c>
      <c r="I199" s="66">
        <v>24299</v>
      </c>
      <c r="J199" s="67">
        <f t="shared" si="3"/>
        <v>0</v>
      </c>
      <c r="K199" s="68">
        <v>600005841</v>
      </c>
      <c r="L199">
        <f>VLOOKUP(K:K,[1]Sheet2!N:N,1,0)</f>
        <v>600005841</v>
      </c>
    </row>
    <row r="200" spans="1:12" x14ac:dyDescent="0.15">
      <c r="A200" t="s">
        <v>3787</v>
      </c>
      <c r="B200" t="s">
        <v>3788</v>
      </c>
      <c r="C200" s="65">
        <v>0</v>
      </c>
      <c r="D200" s="65">
        <v>0</v>
      </c>
      <c r="E200" s="65">
        <v>0</v>
      </c>
      <c r="F200" s="65">
        <v>0</v>
      </c>
      <c r="G200" s="65">
        <v>0</v>
      </c>
      <c r="H200" s="66">
        <v>0</v>
      </c>
      <c r="I200" s="66">
        <v>0</v>
      </c>
      <c r="J200" s="67">
        <f t="shared" si="3"/>
        <v>0</v>
      </c>
      <c r="K200" s="68">
        <v>600005840</v>
      </c>
      <c r="L200" t="e">
        <f>VLOOKUP(K:K,[1]Sheet2!N:N,1,0)</f>
        <v>#N/A</v>
      </c>
    </row>
    <row r="201" spans="1:12" x14ac:dyDescent="0.15">
      <c r="A201" t="s">
        <v>3789</v>
      </c>
      <c r="B201" t="s">
        <v>3790</v>
      </c>
      <c r="C201" s="65">
        <v>0</v>
      </c>
      <c r="D201" s="65">
        <v>0</v>
      </c>
      <c r="E201" s="65">
        <v>0</v>
      </c>
      <c r="F201" s="65">
        <v>0</v>
      </c>
      <c r="G201" s="65">
        <v>0</v>
      </c>
      <c r="H201" s="66">
        <v>0</v>
      </c>
      <c r="I201" s="66">
        <v>0</v>
      </c>
      <c r="J201" s="67">
        <f t="shared" si="3"/>
        <v>0</v>
      </c>
      <c r="K201" s="68">
        <v>600005812</v>
      </c>
      <c r="L201" t="e">
        <f>VLOOKUP(K:K,[1]Sheet2!N:N,1,0)</f>
        <v>#N/A</v>
      </c>
    </row>
    <row r="202" spans="1:12" x14ac:dyDescent="0.15">
      <c r="A202" t="s">
        <v>3791</v>
      </c>
      <c r="B202" t="s">
        <v>3792</v>
      </c>
      <c r="C202" s="65">
        <v>0</v>
      </c>
      <c r="D202" s="65">
        <v>0</v>
      </c>
      <c r="E202" s="65">
        <v>0</v>
      </c>
      <c r="F202" s="65">
        <v>0</v>
      </c>
      <c r="G202" s="65">
        <v>0</v>
      </c>
      <c r="H202" s="66">
        <v>0</v>
      </c>
      <c r="I202" s="66">
        <v>0</v>
      </c>
      <c r="J202" s="67">
        <f t="shared" si="3"/>
        <v>0</v>
      </c>
      <c r="K202" s="68">
        <v>600005809</v>
      </c>
      <c r="L202" t="e">
        <f>VLOOKUP(K:K,[1]Sheet2!N:N,1,0)</f>
        <v>#N/A</v>
      </c>
    </row>
    <row r="203" spans="1:12" x14ac:dyDescent="0.15">
      <c r="A203" t="s">
        <v>3793</v>
      </c>
      <c r="B203" t="s">
        <v>3794</v>
      </c>
      <c r="C203" s="65">
        <v>0</v>
      </c>
      <c r="D203" s="65">
        <v>0</v>
      </c>
      <c r="E203" s="65">
        <v>0</v>
      </c>
      <c r="F203" s="65">
        <v>0</v>
      </c>
      <c r="G203" s="65">
        <v>0</v>
      </c>
      <c r="H203" s="66">
        <v>0</v>
      </c>
      <c r="I203" s="66">
        <v>0</v>
      </c>
      <c r="J203" s="67">
        <f t="shared" si="3"/>
        <v>0</v>
      </c>
      <c r="K203" s="68">
        <v>600005807</v>
      </c>
      <c r="L203" t="e">
        <f>VLOOKUP(K:K,[1]Sheet2!N:N,1,0)</f>
        <v>#N/A</v>
      </c>
    </row>
    <row r="204" spans="1:12" x14ac:dyDescent="0.15">
      <c r="A204" t="s">
        <v>3795</v>
      </c>
      <c r="B204" t="s">
        <v>3796</v>
      </c>
      <c r="C204" s="65">
        <v>0</v>
      </c>
      <c r="D204" s="65">
        <v>0</v>
      </c>
      <c r="E204" s="65">
        <v>0</v>
      </c>
      <c r="F204" s="65">
        <v>0</v>
      </c>
      <c r="G204" s="65">
        <v>0</v>
      </c>
      <c r="H204" s="66">
        <v>0</v>
      </c>
      <c r="I204" s="66">
        <v>0</v>
      </c>
      <c r="J204" s="67">
        <f t="shared" si="3"/>
        <v>0</v>
      </c>
      <c r="K204" s="68">
        <v>600005774</v>
      </c>
      <c r="L204" t="e">
        <f>VLOOKUP(K:K,[1]Sheet2!N:N,1,0)</f>
        <v>#N/A</v>
      </c>
    </row>
    <row r="205" spans="1:12" x14ac:dyDescent="0.15">
      <c r="A205" t="s">
        <v>3797</v>
      </c>
      <c r="B205" t="s">
        <v>3798</v>
      </c>
      <c r="C205" s="65">
        <v>0</v>
      </c>
      <c r="D205" s="65">
        <v>0</v>
      </c>
      <c r="E205" s="65">
        <v>0</v>
      </c>
      <c r="F205" s="65">
        <v>0</v>
      </c>
      <c r="G205" s="65">
        <v>0</v>
      </c>
      <c r="H205" s="66">
        <v>0</v>
      </c>
      <c r="I205" s="66">
        <v>0</v>
      </c>
      <c r="J205" s="67">
        <f t="shared" si="3"/>
        <v>0</v>
      </c>
      <c r="K205" s="68">
        <v>600005765</v>
      </c>
      <c r="L205" t="e">
        <f>VLOOKUP(K:K,[1]Sheet2!N:N,1,0)</f>
        <v>#N/A</v>
      </c>
    </row>
    <row r="206" spans="1:12" x14ac:dyDescent="0.15">
      <c r="A206" t="s">
        <v>3799</v>
      </c>
      <c r="B206" t="s">
        <v>3800</v>
      </c>
      <c r="C206" s="65">
        <v>0</v>
      </c>
      <c r="D206" s="65">
        <v>0</v>
      </c>
      <c r="E206" s="65">
        <v>0</v>
      </c>
      <c r="F206" s="65">
        <v>0</v>
      </c>
      <c r="G206" s="65">
        <v>0</v>
      </c>
      <c r="H206" s="66">
        <v>0</v>
      </c>
      <c r="I206" s="66">
        <v>0</v>
      </c>
      <c r="J206" s="67">
        <f t="shared" si="3"/>
        <v>0</v>
      </c>
      <c r="K206" s="68">
        <v>600005723</v>
      </c>
      <c r="L206" t="e">
        <f>VLOOKUP(K:K,[1]Sheet2!N:N,1,0)</f>
        <v>#N/A</v>
      </c>
    </row>
    <row r="207" spans="1:12" x14ac:dyDescent="0.15">
      <c r="A207" t="s">
        <v>3319</v>
      </c>
      <c r="B207" t="s">
        <v>3801</v>
      </c>
      <c r="C207" s="65">
        <v>0</v>
      </c>
      <c r="D207" s="65">
        <v>0</v>
      </c>
      <c r="E207" s="65">
        <v>0</v>
      </c>
      <c r="F207" s="65">
        <v>0</v>
      </c>
      <c r="G207" s="65">
        <v>0</v>
      </c>
      <c r="H207" s="66">
        <v>0</v>
      </c>
      <c r="I207" s="66">
        <v>0</v>
      </c>
      <c r="J207" s="67">
        <f t="shared" si="3"/>
        <v>0</v>
      </c>
      <c r="K207" s="68">
        <v>600005719</v>
      </c>
      <c r="L207">
        <f>VLOOKUP(K:K,[1]Sheet2!N:N,1,0)</f>
        <v>600005719</v>
      </c>
    </row>
    <row r="208" spans="1:12" x14ac:dyDescent="0.15">
      <c r="A208" t="s">
        <v>3337</v>
      </c>
      <c r="B208" t="s">
        <v>3802</v>
      </c>
      <c r="C208" s="65">
        <v>0</v>
      </c>
      <c r="D208" s="65">
        <v>0</v>
      </c>
      <c r="E208" s="65">
        <v>0</v>
      </c>
      <c r="F208" s="65">
        <v>0</v>
      </c>
      <c r="G208" s="65">
        <v>0</v>
      </c>
      <c r="H208" s="66">
        <v>0</v>
      </c>
      <c r="I208" s="66">
        <v>0</v>
      </c>
      <c r="J208" s="67">
        <f t="shared" si="3"/>
        <v>0</v>
      </c>
      <c r="K208" s="68">
        <v>600005695</v>
      </c>
      <c r="L208">
        <f>VLOOKUP(K:K,[1]Sheet2!N:N,1,0)</f>
        <v>600005695</v>
      </c>
    </row>
    <row r="209" spans="1:12" x14ac:dyDescent="0.15">
      <c r="A209" t="s">
        <v>3803</v>
      </c>
      <c r="B209" t="s">
        <v>3804</v>
      </c>
      <c r="C209" s="65">
        <v>0</v>
      </c>
      <c r="D209" s="65">
        <v>0</v>
      </c>
      <c r="E209" s="65">
        <v>0</v>
      </c>
      <c r="F209" s="65">
        <v>0</v>
      </c>
      <c r="G209" s="65">
        <v>0</v>
      </c>
      <c r="H209" s="66">
        <v>0</v>
      </c>
      <c r="I209" s="66">
        <v>0</v>
      </c>
      <c r="J209" s="67">
        <f t="shared" si="3"/>
        <v>0</v>
      </c>
      <c r="K209" s="68">
        <v>600005664</v>
      </c>
      <c r="L209">
        <f>VLOOKUP(K:K,[1]Sheet2!N:N,1,0)</f>
        <v>600005664</v>
      </c>
    </row>
    <row r="210" spans="1:12" x14ac:dyDescent="0.15">
      <c r="A210" t="s">
        <v>3805</v>
      </c>
      <c r="B210" t="s">
        <v>3806</v>
      </c>
      <c r="C210" s="65">
        <v>0</v>
      </c>
      <c r="D210" s="65">
        <v>0</v>
      </c>
      <c r="E210" s="65">
        <v>0</v>
      </c>
      <c r="F210" s="65">
        <v>0</v>
      </c>
      <c r="G210" s="65">
        <v>0</v>
      </c>
      <c r="H210" s="66">
        <v>0</v>
      </c>
      <c r="I210" s="66">
        <v>0</v>
      </c>
      <c r="J210" s="67">
        <f t="shared" si="3"/>
        <v>0</v>
      </c>
      <c r="K210" s="68">
        <v>600005574</v>
      </c>
      <c r="L210" t="e">
        <f>VLOOKUP(K:K,[1]Sheet2!N:N,1,0)</f>
        <v>#N/A</v>
      </c>
    </row>
    <row r="211" spans="1:12" x14ac:dyDescent="0.15">
      <c r="A211" t="s">
        <v>3807</v>
      </c>
      <c r="B211" t="s">
        <v>3808</v>
      </c>
      <c r="C211" s="65">
        <v>0</v>
      </c>
      <c r="D211" s="65">
        <v>0</v>
      </c>
      <c r="E211" s="65">
        <v>0</v>
      </c>
      <c r="F211" s="65">
        <v>0</v>
      </c>
      <c r="G211" s="65">
        <v>0</v>
      </c>
      <c r="H211" s="66">
        <v>0</v>
      </c>
      <c r="I211" s="66">
        <v>0</v>
      </c>
      <c r="J211" s="67">
        <f t="shared" si="3"/>
        <v>0</v>
      </c>
      <c r="K211" s="68">
        <v>600005438</v>
      </c>
      <c r="L211" t="e">
        <f>VLOOKUP(K:K,[1]Sheet2!N:N,1,0)</f>
        <v>#N/A</v>
      </c>
    </row>
    <row r="212" spans="1:12" x14ac:dyDescent="0.15">
      <c r="A212" t="s">
        <v>3809</v>
      </c>
      <c r="B212" t="s">
        <v>3810</v>
      </c>
      <c r="C212" s="65">
        <v>0</v>
      </c>
      <c r="D212" s="65">
        <v>0</v>
      </c>
      <c r="E212" s="65">
        <v>0</v>
      </c>
      <c r="F212" s="65">
        <v>0</v>
      </c>
      <c r="G212" s="65">
        <v>0</v>
      </c>
      <c r="H212" s="66">
        <v>0</v>
      </c>
      <c r="I212" s="66">
        <v>0</v>
      </c>
      <c r="J212" s="67">
        <f t="shared" si="3"/>
        <v>0</v>
      </c>
      <c r="K212" s="68">
        <v>600005431</v>
      </c>
      <c r="L212" t="e">
        <f>VLOOKUP(K:K,[1]Sheet2!N:N,1,0)</f>
        <v>#N/A</v>
      </c>
    </row>
    <row r="213" spans="1:12" x14ac:dyDescent="0.15">
      <c r="A213" t="s">
        <v>3811</v>
      </c>
      <c r="B213" t="s">
        <v>3812</v>
      </c>
      <c r="C213" s="65">
        <v>0</v>
      </c>
      <c r="D213" s="65">
        <v>0</v>
      </c>
      <c r="E213" s="65">
        <v>0</v>
      </c>
      <c r="F213" s="65">
        <v>0</v>
      </c>
      <c r="G213" s="65">
        <v>0</v>
      </c>
      <c r="H213" s="66">
        <v>0</v>
      </c>
      <c r="I213" s="66">
        <v>0</v>
      </c>
      <c r="J213" s="67">
        <f t="shared" si="3"/>
        <v>0</v>
      </c>
      <c r="K213" s="68">
        <v>600005430</v>
      </c>
      <c r="L213" t="e">
        <f>VLOOKUP(K:K,[1]Sheet2!N:N,1,0)</f>
        <v>#N/A</v>
      </c>
    </row>
    <row r="214" spans="1:12" x14ac:dyDescent="0.15">
      <c r="A214" t="s">
        <v>3813</v>
      </c>
      <c r="B214" t="s">
        <v>3814</v>
      </c>
      <c r="C214" s="65">
        <v>0</v>
      </c>
      <c r="D214" s="65">
        <v>0</v>
      </c>
      <c r="E214" s="65">
        <v>0</v>
      </c>
      <c r="F214" s="65">
        <v>0</v>
      </c>
      <c r="G214" s="65">
        <v>0</v>
      </c>
      <c r="H214" s="66">
        <v>0</v>
      </c>
      <c r="I214" s="66">
        <v>0</v>
      </c>
      <c r="J214" s="67">
        <f t="shared" si="3"/>
        <v>0</v>
      </c>
      <c r="K214" s="68">
        <v>600005401</v>
      </c>
      <c r="L214" t="e">
        <f>VLOOKUP(K:K,[1]Sheet2!N:N,1,0)</f>
        <v>#N/A</v>
      </c>
    </row>
    <row r="215" spans="1:12" x14ac:dyDescent="0.15">
      <c r="A215" t="s">
        <v>3362</v>
      </c>
      <c r="B215" t="s">
        <v>3815</v>
      </c>
      <c r="C215" s="65">
        <v>0</v>
      </c>
      <c r="D215" s="65">
        <v>0</v>
      </c>
      <c r="E215" s="65">
        <v>0</v>
      </c>
      <c r="F215" s="65">
        <v>0</v>
      </c>
      <c r="G215" s="65">
        <v>0</v>
      </c>
      <c r="H215" s="66">
        <v>0</v>
      </c>
      <c r="I215" s="66">
        <v>0</v>
      </c>
      <c r="J215" s="67">
        <f t="shared" si="3"/>
        <v>0</v>
      </c>
      <c r="K215" s="68">
        <v>600005323</v>
      </c>
      <c r="L215">
        <f>VLOOKUP(K:K,[1]Sheet2!N:N,1,0)</f>
        <v>600005323</v>
      </c>
    </row>
    <row r="216" spans="1:12" x14ac:dyDescent="0.15">
      <c r="A216" t="s">
        <v>2898</v>
      </c>
      <c r="B216" t="s">
        <v>3816</v>
      </c>
      <c r="C216" s="65">
        <v>0</v>
      </c>
      <c r="D216" s="65">
        <v>0</v>
      </c>
      <c r="E216" s="65">
        <v>0</v>
      </c>
      <c r="F216" s="65">
        <v>0</v>
      </c>
      <c r="G216" s="65">
        <v>0</v>
      </c>
      <c r="H216" s="66">
        <v>0</v>
      </c>
      <c r="I216" s="66">
        <v>0</v>
      </c>
      <c r="J216" s="67">
        <f t="shared" si="3"/>
        <v>0</v>
      </c>
      <c r="K216" s="68">
        <v>600005275</v>
      </c>
      <c r="L216" t="e">
        <f>VLOOKUP(K:K,[1]Sheet2!N:N,1,0)</f>
        <v>#N/A</v>
      </c>
    </row>
    <row r="217" spans="1:12" x14ac:dyDescent="0.15">
      <c r="A217" t="s">
        <v>3817</v>
      </c>
      <c r="B217" t="s">
        <v>3818</v>
      </c>
      <c r="C217" s="65">
        <v>0</v>
      </c>
      <c r="D217" s="65">
        <v>0</v>
      </c>
      <c r="E217" s="65">
        <v>0</v>
      </c>
      <c r="F217" s="65">
        <v>0</v>
      </c>
      <c r="G217" s="65">
        <v>0</v>
      </c>
      <c r="H217" s="66">
        <v>0</v>
      </c>
      <c r="I217" s="66">
        <v>0</v>
      </c>
      <c r="J217" s="67">
        <f t="shared" si="3"/>
        <v>0</v>
      </c>
      <c r="K217" s="68">
        <v>600005234</v>
      </c>
      <c r="L217" t="e">
        <f>VLOOKUP(K:K,[1]Sheet2!N:N,1,0)</f>
        <v>#N/A</v>
      </c>
    </row>
    <row r="218" spans="1:12" x14ac:dyDescent="0.15">
      <c r="A218" t="s">
        <v>2401</v>
      </c>
      <c r="B218" t="s">
        <v>3819</v>
      </c>
      <c r="C218" s="65">
        <v>62898.42</v>
      </c>
      <c r="D218" s="65">
        <v>62898.42</v>
      </c>
      <c r="E218" s="65">
        <v>0</v>
      </c>
      <c r="F218" s="65">
        <v>0</v>
      </c>
      <c r="G218" s="65">
        <v>0</v>
      </c>
      <c r="H218" s="66">
        <v>172086</v>
      </c>
      <c r="I218" s="66">
        <v>29514</v>
      </c>
      <c r="J218" s="67">
        <f t="shared" si="3"/>
        <v>0</v>
      </c>
      <c r="K218" s="68">
        <v>600005195</v>
      </c>
      <c r="L218">
        <f>VLOOKUP(K:K,[1]Sheet2!N:N,1,0)</f>
        <v>600005195</v>
      </c>
    </row>
    <row r="219" spans="1:12" x14ac:dyDescent="0.15">
      <c r="A219" t="s">
        <v>3820</v>
      </c>
      <c r="B219" t="s">
        <v>3821</v>
      </c>
      <c r="C219" s="65">
        <v>0</v>
      </c>
      <c r="D219" s="65">
        <v>0</v>
      </c>
      <c r="E219" s="65">
        <v>0</v>
      </c>
      <c r="F219" s="65">
        <v>0</v>
      </c>
      <c r="G219" s="65">
        <v>0</v>
      </c>
      <c r="H219" s="66">
        <v>0</v>
      </c>
      <c r="I219" s="66">
        <v>0</v>
      </c>
      <c r="J219" s="67">
        <f t="shared" si="3"/>
        <v>0</v>
      </c>
      <c r="K219" s="68">
        <v>600005143</v>
      </c>
      <c r="L219" t="e">
        <f>VLOOKUP(K:K,[1]Sheet2!N:N,1,0)</f>
        <v>#N/A</v>
      </c>
    </row>
    <row r="220" spans="1:12" x14ac:dyDescent="0.15">
      <c r="A220" t="s">
        <v>3468</v>
      </c>
      <c r="B220" t="s">
        <v>3822</v>
      </c>
      <c r="C220" s="65">
        <v>0</v>
      </c>
      <c r="D220" s="65">
        <v>0</v>
      </c>
      <c r="E220" s="65">
        <v>0</v>
      </c>
      <c r="F220" s="65">
        <v>0</v>
      </c>
      <c r="G220" s="65">
        <v>0</v>
      </c>
      <c r="H220" s="66">
        <v>0</v>
      </c>
      <c r="I220" s="66">
        <v>0</v>
      </c>
      <c r="J220" s="67">
        <f t="shared" si="3"/>
        <v>0</v>
      </c>
      <c r="K220" s="68">
        <v>600005142</v>
      </c>
      <c r="L220">
        <f>VLOOKUP(K:K,[1]Sheet2!N:N,1,0)</f>
        <v>600005142</v>
      </c>
    </row>
    <row r="221" spans="1:12" x14ac:dyDescent="0.15">
      <c r="A221" t="s">
        <v>3823</v>
      </c>
      <c r="B221" t="s">
        <v>3824</v>
      </c>
      <c r="C221" s="65">
        <v>0</v>
      </c>
      <c r="D221" s="65">
        <v>0</v>
      </c>
      <c r="E221" s="65">
        <v>0</v>
      </c>
      <c r="F221" s="65">
        <v>0</v>
      </c>
      <c r="G221" s="65">
        <v>0</v>
      </c>
      <c r="H221" s="66">
        <v>0</v>
      </c>
      <c r="I221" s="66">
        <v>0</v>
      </c>
      <c r="J221" s="67">
        <f t="shared" si="3"/>
        <v>0</v>
      </c>
      <c r="K221" s="68">
        <v>600005080</v>
      </c>
      <c r="L221" t="e">
        <f>VLOOKUP(K:K,[1]Sheet2!N:N,1,0)</f>
        <v>#N/A</v>
      </c>
    </row>
    <row r="222" spans="1:12" x14ac:dyDescent="0.15">
      <c r="A222" t="s">
        <v>3825</v>
      </c>
      <c r="B222" t="s">
        <v>3826</v>
      </c>
      <c r="C222" s="65">
        <v>0</v>
      </c>
      <c r="D222" s="65">
        <v>0</v>
      </c>
      <c r="E222" s="65">
        <v>0</v>
      </c>
      <c r="F222" s="65">
        <v>0</v>
      </c>
      <c r="G222" s="65">
        <v>0</v>
      </c>
      <c r="H222" s="66">
        <v>0</v>
      </c>
      <c r="I222" s="66">
        <v>0</v>
      </c>
      <c r="J222" s="67">
        <f t="shared" si="3"/>
        <v>0</v>
      </c>
      <c r="K222" s="68">
        <v>600005044</v>
      </c>
      <c r="L222" t="e">
        <f>VLOOKUP(K:K,[1]Sheet2!N:N,1,0)</f>
        <v>#N/A</v>
      </c>
    </row>
    <row r="223" spans="1:12" x14ac:dyDescent="0.15">
      <c r="A223" t="s">
        <v>3827</v>
      </c>
      <c r="B223" t="s">
        <v>3828</v>
      </c>
      <c r="C223" s="65">
        <v>0</v>
      </c>
      <c r="D223" s="65">
        <v>0</v>
      </c>
      <c r="E223" s="65">
        <v>0</v>
      </c>
      <c r="F223" s="65">
        <v>0</v>
      </c>
      <c r="G223" s="65">
        <v>0</v>
      </c>
      <c r="H223" s="66">
        <v>0</v>
      </c>
      <c r="I223" s="66">
        <v>0</v>
      </c>
      <c r="J223" s="67">
        <f t="shared" si="3"/>
        <v>0</v>
      </c>
      <c r="K223" s="68">
        <v>600004856</v>
      </c>
      <c r="L223" t="e">
        <f>VLOOKUP(K:K,[1]Sheet2!N:N,1,0)</f>
        <v>#N/A</v>
      </c>
    </row>
    <row r="224" spans="1:12" x14ac:dyDescent="0.15">
      <c r="A224" t="s">
        <v>3829</v>
      </c>
      <c r="B224" t="s">
        <v>3830</v>
      </c>
      <c r="C224" s="65">
        <v>0</v>
      </c>
      <c r="D224" s="65">
        <v>0</v>
      </c>
      <c r="E224" s="65">
        <v>0</v>
      </c>
      <c r="F224" s="65">
        <v>0</v>
      </c>
      <c r="G224" s="65">
        <v>0</v>
      </c>
      <c r="H224" s="66">
        <v>0</v>
      </c>
      <c r="I224" s="66">
        <v>0</v>
      </c>
      <c r="J224" s="67">
        <f t="shared" si="3"/>
        <v>0</v>
      </c>
      <c r="K224" s="68">
        <v>600004835</v>
      </c>
      <c r="L224" t="e">
        <f>VLOOKUP(K:K,[1]Sheet2!N:N,1,0)</f>
        <v>#N/A</v>
      </c>
    </row>
    <row r="225" spans="1:12" x14ac:dyDescent="0.15">
      <c r="A225" t="s">
        <v>3831</v>
      </c>
      <c r="B225" t="s">
        <v>3832</v>
      </c>
      <c r="C225" s="65">
        <v>0</v>
      </c>
      <c r="D225" s="65">
        <v>0</v>
      </c>
      <c r="E225" s="65">
        <v>0</v>
      </c>
      <c r="F225" s="65">
        <v>0</v>
      </c>
      <c r="G225" s="65">
        <v>0</v>
      </c>
      <c r="H225" s="66">
        <v>0</v>
      </c>
      <c r="I225" s="66">
        <v>0</v>
      </c>
      <c r="J225" s="67">
        <f t="shared" si="3"/>
        <v>0</v>
      </c>
      <c r="K225" s="68">
        <v>600004562</v>
      </c>
      <c r="L225" t="e">
        <f>VLOOKUP(K:K,[1]Sheet2!N:N,1,0)</f>
        <v>#N/A</v>
      </c>
    </row>
    <row r="226" spans="1:12" x14ac:dyDescent="0.15">
      <c r="A226" t="s">
        <v>3441</v>
      </c>
      <c r="B226" t="s">
        <v>3833</v>
      </c>
      <c r="C226" s="65">
        <v>0</v>
      </c>
      <c r="D226" s="65">
        <v>0</v>
      </c>
      <c r="E226" s="65">
        <v>0</v>
      </c>
      <c r="F226" s="65">
        <v>0</v>
      </c>
      <c r="G226" s="65">
        <v>0</v>
      </c>
      <c r="H226" s="66">
        <v>0</v>
      </c>
      <c r="I226" s="66">
        <v>0</v>
      </c>
      <c r="J226" s="67">
        <f t="shared" si="3"/>
        <v>0</v>
      </c>
      <c r="K226" s="68">
        <v>600004428</v>
      </c>
      <c r="L226">
        <f>VLOOKUP(K:K,[1]Sheet2!N:N,1,0)</f>
        <v>600004428</v>
      </c>
    </row>
    <row r="227" spans="1:12" x14ac:dyDescent="0.15">
      <c r="A227" t="s">
        <v>3834</v>
      </c>
      <c r="B227" t="s">
        <v>3835</v>
      </c>
      <c r="C227" s="65">
        <v>0</v>
      </c>
      <c r="D227" s="65">
        <v>0</v>
      </c>
      <c r="E227" s="65">
        <v>0</v>
      </c>
      <c r="F227" s="65">
        <v>0</v>
      </c>
      <c r="G227" s="65">
        <v>0</v>
      </c>
      <c r="H227" s="66">
        <v>0</v>
      </c>
      <c r="I227" s="66">
        <v>0</v>
      </c>
      <c r="J227" s="67">
        <f t="shared" si="3"/>
        <v>0</v>
      </c>
      <c r="K227" s="68">
        <v>600004415</v>
      </c>
      <c r="L227" t="e">
        <f>VLOOKUP(K:K,[1]Sheet2!N:N,1,0)</f>
        <v>#N/A</v>
      </c>
    </row>
    <row r="228" spans="1:12" x14ac:dyDescent="0.15">
      <c r="A228" t="s">
        <v>3836</v>
      </c>
      <c r="B228" t="s">
        <v>3837</v>
      </c>
      <c r="C228" s="65">
        <v>0</v>
      </c>
      <c r="D228" s="65">
        <v>0</v>
      </c>
      <c r="E228" s="65">
        <v>0</v>
      </c>
      <c r="F228" s="65">
        <v>0</v>
      </c>
      <c r="G228" s="65">
        <v>0</v>
      </c>
      <c r="H228" s="66">
        <v>0</v>
      </c>
      <c r="I228" s="66">
        <v>0</v>
      </c>
      <c r="J228" s="67">
        <f t="shared" si="3"/>
        <v>0</v>
      </c>
      <c r="K228" s="68">
        <v>600004342</v>
      </c>
      <c r="L228" t="e">
        <f>VLOOKUP(K:K,[1]Sheet2!N:N,1,0)</f>
        <v>#N/A</v>
      </c>
    </row>
    <row r="229" spans="1:12" x14ac:dyDescent="0.15">
      <c r="A229" t="s">
        <v>3403</v>
      </c>
      <c r="B229" t="s">
        <v>3838</v>
      </c>
      <c r="C229" s="65">
        <v>0</v>
      </c>
      <c r="D229" s="65">
        <v>0</v>
      </c>
      <c r="E229" s="65">
        <v>0</v>
      </c>
      <c r="F229" s="65">
        <v>0</v>
      </c>
      <c r="G229" s="65">
        <v>0</v>
      </c>
      <c r="H229" s="66">
        <v>0</v>
      </c>
      <c r="I229" s="66">
        <v>0</v>
      </c>
      <c r="J229" s="67">
        <f t="shared" si="3"/>
        <v>0</v>
      </c>
      <c r="K229" s="68">
        <v>600004278</v>
      </c>
      <c r="L229">
        <f>VLOOKUP(K:K,[1]Sheet2!N:N,1,0)</f>
        <v>600004278</v>
      </c>
    </row>
    <row r="230" spans="1:12" x14ac:dyDescent="0.15">
      <c r="A230" t="s">
        <v>3839</v>
      </c>
      <c r="B230" t="s">
        <v>3840</v>
      </c>
      <c r="C230" s="65">
        <v>0</v>
      </c>
      <c r="D230" s="65">
        <v>0</v>
      </c>
      <c r="E230" s="65">
        <v>0</v>
      </c>
      <c r="F230" s="65">
        <v>0</v>
      </c>
      <c r="G230" s="65">
        <v>0</v>
      </c>
      <c r="H230" s="66">
        <v>0</v>
      </c>
      <c r="I230" s="66">
        <v>0</v>
      </c>
      <c r="J230" s="67">
        <f t="shared" si="3"/>
        <v>0</v>
      </c>
      <c r="K230" s="68">
        <v>600001489</v>
      </c>
      <c r="L230" t="e">
        <f>VLOOKUP(K:K,[1]Sheet2!N:N,1,0)</f>
        <v>#N/A</v>
      </c>
    </row>
    <row r="231" spans="1:12" x14ac:dyDescent="0.15">
      <c r="A231" t="s">
        <v>3841</v>
      </c>
      <c r="B231" t="s">
        <v>3842</v>
      </c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6">
        <v>0</v>
      </c>
      <c r="I231" s="66">
        <v>0</v>
      </c>
      <c r="J231" s="67">
        <f t="shared" si="3"/>
        <v>0</v>
      </c>
      <c r="K231" s="68">
        <v>600001482</v>
      </c>
      <c r="L231" t="e">
        <f>VLOOKUP(K:K,[1]Sheet2!N:N,1,0)</f>
        <v>#N/A</v>
      </c>
    </row>
    <row r="232" spans="1:12" x14ac:dyDescent="0.15">
      <c r="A232" t="s">
        <v>3843</v>
      </c>
      <c r="B232" t="s">
        <v>3844</v>
      </c>
      <c r="C232" s="65">
        <v>0</v>
      </c>
      <c r="D232" s="65">
        <v>0</v>
      </c>
      <c r="E232" s="65">
        <v>0</v>
      </c>
      <c r="F232" s="65">
        <v>0</v>
      </c>
      <c r="G232" s="65">
        <v>0</v>
      </c>
      <c r="H232" s="66">
        <v>0</v>
      </c>
      <c r="I232" s="66">
        <v>0</v>
      </c>
      <c r="J232" s="67">
        <f t="shared" si="3"/>
        <v>0</v>
      </c>
      <c r="K232" s="68">
        <v>600001479</v>
      </c>
      <c r="L232" t="e">
        <f>VLOOKUP(K:K,[1]Sheet2!N:N,1,0)</f>
        <v>#N/A</v>
      </c>
    </row>
    <row r="233" spans="1:12" x14ac:dyDescent="0.15">
      <c r="A233" t="s">
        <v>3845</v>
      </c>
      <c r="B233" t="s">
        <v>3846</v>
      </c>
      <c r="C233" s="65">
        <v>0</v>
      </c>
      <c r="D233" s="65">
        <v>0</v>
      </c>
      <c r="E233" s="65">
        <v>0</v>
      </c>
      <c r="F233" s="65">
        <v>0</v>
      </c>
      <c r="G233" s="65">
        <v>0</v>
      </c>
      <c r="H233" s="66">
        <v>0</v>
      </c>
      <c r="I233" s="66">
        <v>0</v>
      </c>
      <c r="J233" s="67">
        <f t="shared" si="3"/>
        <v>0</v>
      </c>
      <c r="K233" s="68">
        <v>600001476</v>
      </c>
      <c r="L233" t="e">
        <f>VLOOKUP(K:K,[1]Sheet2!N:N,1,0)</f>
        <v>#N/A</v>
      </c>
    </row>
    <row r="234" spans="1:12" x14ac:dyDescent="0.15">
      <c r="A234" t="s">
        <v>3847</v>
      </c>
      <c r="B234" t="s">
        <v>3848</v>
      </c>
      <c r="C234" s="65">
        <v>0</v>
      </c>
      <c r="D234" s="65">
        <v>0</v>
      </c>
      <c r="E234" s="65">
        <v>0</v>
      </c>
      <c r="F234" s="65">
        <v>0</v>
      </c>
      <c r="G234" s="65">
        <v>0</v>
      </c>
      <c r="H234" s="66">
        <v>0</v>
      </c>
      <c r="I234" s="66">
        <v>0</v>
      </c>
      <c r="J234" s="67">
        <f t="shared" si="3"/>
        <v>0</v>
      </c>
      <c r="K234" s="68">
        <v>600001458</v>
      </c>
      <c r="L234" t="e">
        <f>VLOOKUP(K:K,[1]Sheet2!N:N,1,0)</f>
        <v>#N/A</v>
      </c>
    </row>
    <row r="235" spans="1:12" x14ac:dyDescent="0.15">
      <c r="A235" t="s">
        <v>1662</v>
      </c>
      <c r="B235" t="s">
        <v>3849</v>
      </c>
      <c r="C235" s="65">
        <v>0</v>
      </c>
      <c r="D235" s="65">
        <v>0</v>
      </c>
      <c r="E235" s="65">
        <v>0</v>
      </c>
      <c r="F235" s="65">
        <v>0</v>
      </c>
      <c r="G235" s="65">
        <v>0</v>
      </c>
      <c r="H235" s="66">
        <v>0</v>
      </c>
      <c r="I235" s="66">
        <v>0</v>
      </c>
      <c r="J235" s="67">
        <f t="shared" si="3"/>
        <v>0</v>
      </c>
      <c r="K235" s="68">
        <v>600001457</v>
      </c>
      <c r="L235" t="e">
        <f>VLOOKUP(K:K,[1]Sheet2!N:N,1,0)</f>
        <v>#N/A</v>
      </c>
    </row>
    <row r="236" spans="1:12" x14ac:dyDescent="0.15">
      <c r="A236" t="s">
        <v>3850</v>
      </c>
      <c r="B236" t="s">
        <v>3851</v>
      </c>
      <c r="C236" s="65">
        <v>0</v>
      </c>
      <c r="D236" s="65">
        <v>0</v>
      </c>
      <c r="E236" s="65">
        <v>0</v>
      </c>
      <c r="F236" s="65">
        <v>0</v>
      </c>
      <c r="G236" s="65">
        <v>0</v>
      </c>
      <c r="H236" s="66">
        <v>0</v>
      </c>
      <c r="I236" s="66">
        <v>0</v>
      </c>
      <c r="J236" s="67">
        <f t="shared" si="3"/>
        <v>0</v>
      </c>
      <c r="K236" s="68">
        <v>600001447</v>
      </c>
      <c r="L236" t="e">
        <f>VLOOKUP(K:K,[1]Sheet2!N:N,1,0)</f>
        <v>#N/A</v>
      </c>
    </row>
    <row r="237" spans="1:12" x14ac:dyDescent="0.15">
      <c r="A237" t="s">
        <v>3420</v>
      </c>
      <c r="B237" t="s">
        <v>3852</v>
      </c>
      <c r="C237" s="65">
        <v>0</v>
      </c>
      <c r="D237" s="65">
        <v>0</v>
      </c>
      <c r="E237" s="65">
        <v>0</v>
      </c>
      <c r="F237" s="65">
        <v>0</v>
      </c>
      <c r="G237" s="65">
        <v>0</v>
      </c>
      <c r="H237" s="66">
        <v>0</v>
      </c>
      <c r="I237" s="66">
        <v>0</v>
      </c>
      <c r="J237" s="67">
        <f t="shared" si="3"/>
        <v>0</v>
      </c>
      <c r="K237" s="68">
        <v>600001437</v>
      </c>
      <c r="L237">
        <f>VLOOKUP(K:K,[1]Sheet2!N:N,1,0)</f>
        <v>600001437</v>
      </c>
    </row>
    <row r="238" spans="1:12" x14ac:dyDescent="0.15">
      <c r="A238" t="s">
        <v>3398</v>
      </c>
      <c r="B238" t="s">
        <v>3853</v>
      </c>
      <c r="C238" s="65">
        <v>0</v>
      </c>
      <c r="D238" s="65">
        <v>0</v>
      </c>
      <c r="E238" s="65">
        <v>0</v>
      </c>
      <c r="F238" s="65">
        <v>0</v>
      </c>
      <c r="G238" s="65">
        <v>0</v>
      </c>
      <c r="H238" s="66">
        <v>0</v>
      </c>
      <c r="I238" s="66">
        <v>0</v>
      </c>
      <c r="J238" s="67">
        <f t="shared" si="3"/>
        <v>0</v>
      </c>
      <c r="K238" s="68">
        <v>600001435</v>
      </c>
      <c r="L238">
        <f>VLOOKUP(K:K,[1]Sheet2!N:N,1,0)</f>
        <v>600001435</v>
      </c>
    </row>
    <row r="239" spans="1:12" x14ac:dyDescent="0.15">
      <c r="A239" t="s">
        <v>3854</v>
      </c>
      <c r="B239" t="s">
        <v>3855</v>
      </c>
      <c r="C239" s="65">
        <v>0</v>
      </c>
      <c r="D239" s="65">
        <v>0</v>
      </c>
      <c r="E239" s="65">
        <v>0</v>
      </c>
      <c r="F239" s="65">
        <v>0</v>
      </c>
      <c r="G239" s="65">
        <v>0</v>
      </c>
      <c r="H239" s="66">
        <v>0</v>
      </c>
      <c r="I239" s="66">
        <v>0</v>
      </c>
      <c r="J239" s="67">
        <f t="shared" si="3"/>
        <v>0</v>
      </c>
      <c r="K239" s="68">
        <v>600001431</v>
      </c>
      <c r="L239" t="e">
        <f>VLOOKUP(K:K,[1]Sheet2!N:N,1,0)</f>
        <v>#N/A</v>
      </c>
    </row>
    <row r="240" spans="1:12" x14ac:dyDescent="0.15">
      <c r="A240" t="s">
        <v>3856</v>
      </c>
      <c r="B240" t="s">
        <v>3857</v>
      </c>
      <c r="C240" s="65">
        <v>0</v>
      </c>
      <c r="D240" s="65">
        <v>0</v>
      </c>
      <c r="E240" s="65">
        <v>0</v>
      </c>
      <c r="F240" s="65">
        <v>0</v>
      </c>
      <c r="G240" s="65">
        <v>0</v>
      </c>
      <c r="H240" s="66">
        <v>0</v>
      </c>
      <c r="I240" s="66">
        <v>0</v>
      </c>
      <c r="J240" s="67">
        <f t="shared" si="3"/>
        <v>0</v>
      </c>
      <c r="K240" s="68">
        <v>600001429</v>
      </c>
      <c r="L240" t="e">
        <f>VLOOKUP(K:K,[1]Sheet2!N:N,1,0)</f>
        <v>#N/A</v>
      </c>
    </row>
    <row r="241" spans="1:12" x14ac:dyDescent="0.15">
      <c r="A241" t="s">
        <v>3457</v>
      </c>
      <c r="B241" t="s">
        <v>3858</v>
      </c>
      <c r="C241" s="65">
        <v>0</v>
      </c>
      <c r="D241" s="65">
        <v>0</v>
      </c>
      <c r="E241" s="65">
        <v>0</v>
      </c>
      <c r="F241" s="65">
        <v>0</v>
      </c>
      <c r="G241" s="65">
        <v>0</v>
      </c>
      <c r="H241" s="66">
        <v>0</v>
      </c>
      <c r="I241" s="66">
        <v>0</v>
      </c>
      <c r="J241" s="67">
        <f t="shared" si="3"/>
        <v>0</v>
      </c>
      <c r="K241" s="68">
        <v>600001427</v>
      </c>
      <c r="L241">
        <f>VLOOKUP(K:K,[1]Sheet2!N:N,1,0)</f>
        <v>600001427</v>
      </c>
    </row>
    <row r="242" spans="1:12" x14ac:dyDescent="0.15">
      <c r="A242" t="s">
        <v>3859</v>
      </c>
      <c r="B242" t="s">
        <v>3860</v>
      </c>
      <c r="C242" s="65">
        <v>0</v>
      </c>
      <c r="D242" s="65">
        <v>0</v>
      </c>
      <c r="E242" s="65">
        <v>0</v>
      </c>
      <c r="F242" s="65">
        <v>0</v>
      </c>
      <c r="G242" s="65">
        <v>0</v>
      </c>
      <c r="H242" s="66">
        <v>0</v>
      </c>
      <c r="I242" s="66">
        <v>0</v>
      </c>
      <c r="J242" s="67">
        <f t="shared" si="3"/>
        <v>0</v>
      </c>
      <c r="K242" s="68">
        <v>600001426</v>
      </c>
      <c r="L242" t="e">
        <f>VLOOKUP(K:K,[1]Sheet2!N:N,1,0)</f>
        <v>#N/A</v>
      </c>
    </row>
    <row r="243" spans="1:12" x14ac:dyDescent="0.15">
      <c r="A243" t="s">
        <v>3861</v>
      </c>
      <c r="B243" t="s">
        <v>3862</v>
      </c>
      <c r="C243" s="65">
        <v>0</v>
      </c>
      <c r="D243" s="65">
        <v>0</v>
      </c>
      <c r="E243" s="65">
        <v>0</v>
      </c>
      <c r="F243" s="65">
        <v>0</v>
      </c>
      <c r="G243" s="65">
        <v>0</v>
      </c>
      <c r="H243" s="66">
        <v>0</v>
      </c>
      <c r="I243" s="66">
        <v>0</v>
      </c>
      <c r="J243" s="67">
        <f t="shared" si="3"/>
        <v>0</v>
      </c>
      <c r="K243" s="68">
        <v>600001425</v>
      </c>
      <c r="L243" t="e">
        <f>VLOOKUP(K:K,[1]Sheet2!N:N,1,0)</f>
        <v>#N/A</v>
      </c>
    </row>
    <row r="244" spans="1:12" x14ac:dyDescent="0.15">
      <c r="A244" t="s">
        <v>3863</v>
      </c>
      <c r="B244" t="s">
        <v>3864</v>
      </c>
      <c r="C244" s="65">
        <v>0</v>
      </c>
      <c r="D244" s="65">
        <v>0</v>
      </c>
      <c r="E244" s="65">
        <v>0</v>
      </c>
      <c r="F244" s="65">
        <v>0</v>
      </c>
      <c r="G244" s="65">
        <v>0</v>
      </c>
      <c r="H244" s="66">
        <v>0</v>
      </c>
      <c r="I244" s="66">
        <v>0</v>
      </c>
      <c r="J244" s="67">
        <f t="shared" si="3"/>
        <v>0</v>
      </c>
      <c r="K244" s="68">
        <v>600001417</v>
      </c>
      <c r="L244" t="e">
        <f>VLOOKUP(K:K,[1]Sheet2!N:N,1,0)</f>
        <v>#N/A</v>
      </c>
    </row>
    <row r="245" spans="1:12" x14ac:dyDescent="0.15">
      <c r="A245" t="s">
        <v>3460</v>
      </c>
      <c r="B245" t="s">
        <v>3865</v>
      </c>
      <c r="C245" s="65">
        <v>0</v>
      </c>
      <c r="D245" s="65">
        <v>0</v>
      </c>
      <c r="E245" s="65">
        <v>0</v>
      </c>
      <c r="F245" s="65">
        <v>0</v>
      </c>
      <c r="G245" s="65">
        <v>0</v>
      </c>
      <c r="H245" s="66">
        <v>0</v>
      </c>
      <c r="I245" s="66">
        <v>0</v>
      </c>
      <c r="J245" s="67">
        <f t="shared" si="3"/>
        <v>0</v>
      </c>
      <c r="K245" s="68">
        <v>600001405</v>
      </c>
      <c r="L245" t="e">
        <f>VLOOKUP(K:K,[1]Sheet2!N:N,1,0)</f>
        <v>#N/A</v>
      </c>
    </row>
    <row r="246" spans="1:12" x14ac:dyDescent="0.15">
      <c r="A246" t="s">
        <v>3866</v>
      </c>
      <c r="B246" t="s">
        <v>3867</v>
      </c>
      <c r="C246" s="65">
        <v>0</v>
      </c>
      <c r="D246" s="65">
        <v>0</v>
      </c>
      <c r="E246" s="65">
        <v>0</v>
      </c>
      <c r="F246" s="65">
        <v>0</v>
      </c>
      <c r="G246" s="65">
        <v>0</v>
      </c>
      <c r="H246" s="66">
        <v>0</v>
      </c>
      <c r="I246" s="66">
        <v>0</v>
      </c>
      <c r="J246" s="67">
        <f t="shared" si="3"/>
        <v>0</v>
      </c>
      <c r="K246" s="68">
        <v>600001397</v>
      </c>
      <c r="L246" t="e">
        <f>VLOOKUP(K:K,[1]Sheet2!N:N,1,0)</f>
        <v>#N/A</v>
      </c>
    </row>
    <row r="247" spans="1:12" x14ac:dyDescent="0.15">
      <c r="A247" t="s">
        <v>2820</v>
      </c>
      <c r="B247" t="s">
        <v>3868</v>
      </c>
      <c r="C247" s="65">
        <v>0</v>
      </c>
      <c r="D247" s="65">
        <v>0</v>
      </c>
      <c r="E247" s="65">
        <v>0</v>
      </c>
      <c r="F247" s="65">
        <v>0</v>
      </c>
      <c r="G247" s="65">
        <v>0</v>
      </c>
      <c r="H247" s="66">
        <v>0</v>
      </c>
      <c r="I247" s="66">
        <v>0</v>
      </c>
      <c r="J247" s="67">
        <f t="shared" si="3"/>
        <v>0</v>
      </c>
      <c r="K247" s="68">
        <v>600001390</v>
      </c>
      <c r="L247">
        <f>VLOOKUP(K:K,[1]Sheet2!N:N,1,0)</f>
        <v>600001390</v>
      </c>
    </row>
    <row r="248" spans="1:12" x14ac:dyDescent="0.15">
      <c r="A248" t="s">
        <v>2819</v>
      </c>
      <c r="B248" t="s">
        <v>3869</v>
      </c>
      <c r="C248" s="65">
        <v>0</v>
      </c>
      <c r="D248" s="65">
        <v>0</v>
      </c>
      <c r="E248" s="65">
        <v>0</v>
      </c>
      <c r="F248" s="65">
        <v>0</v>
      </c>
      <c r="G248" s="65">
        <v>0</v>
      </c>
      <c r="H248" s="66">
        <v>0</v>
      </c>
      <c r="I248" s="66">
        <v>0</v>
      </c>
      <c r="J248" s="67">
        <f t="shared" si="3"/>
        <v>0</v>
      </c>
      <c r="K248" s="68">
        <v>600001378</v>
      </c>
      <c r="L248" t="e">
        <f>VLOOKUP(K:K,[1]Sheet2!N:N,1,0)</f>
        <v>#N/A</v>
      </c>
    </row>
    <row r="249" spans="1:12" x14ac:dyDescent="0.15">
      <c r="A249" t="s">
        <v>3870</v>
      </c>
      <c r="B249" t="s">
        <v>3871</v>
      </c>
      <c r="C249" s="65">
        <v>0</v>
      </c>
      <c r="D249" s="65">
        <v>0</v>
      </c>
      <c r="E249" s="65">
        <v>0</v>
      </c>
      <c r="F249" s="65">
        <v>0</v>
      </c>
      <c r="G249" s="65">
        <v>0</v>
      </c>
      <c r="H249" s="66">
        <v>0</v>
      </c>
      <c r="I249" s="66">
        <v>0</v>
      </c>
      <c r="J249" s="67">
        <f t="shared" si="3"/>
        <v>0</v>
      </c>
      <c r="K249" s="68">
        <v>600001373</v>
      </c>
      <c r="L249" t="e">
        <f>VLOOKUP(K:K,[1]Sheet2!N:N,1,0)</f>
        <v>#N/A</v>
      </c>
    </row>
    <row r="250" spans="1:12" x14ac:dyDescent="0.15">
      <c r="A250" t="s">
        <v>3872</v>
      </c>
      <c r="B250" t="s">
        <v>3873</v>
      </c>
      <c r="C250" s="65">
        <v>0</v>
      </c>
      <c r="D250" s="65">
        <v>0</v>
      </c>
      <c r="E250" s="65">
        <v>0</v>
      </c>
      <c r="F250" s="65">
        <v>0</v>
      </c>
      <c r="G250" s="65">
        <v>0</v>
      </c>
      <c r="H250" s="66">
        <v>0</v>
      </c>
      <c r="I250" s="66">
        <v>0</v>
      </c>
      <c r="J250" s="67">
        <f t="shared" si="3"/>
        <v>0</v>
      </c>
      <c r="K250" s="68">
        <v>600001366</v>
      </c>
      <c r="L250" t="e">
        <f>VLOOKUP(K:K,[1]Sheet2!N:N,1,0)</f>
        <v>#N/A</v>
      </c>
    </row>
    <row r="251" spans="1:12" x14ac:dyDescent="0.15">
      <c r="A251" t="s">
        <v>3152</v>
      </c>
      <c r="B251" t="s">
        <v>3874</v>
      </c>
      <c r="C251" s="65">
        <v>0</v>
      </c>
      <c r="D251" s="65">
        <v>0</v>
      </c>
      <c r="E251" s="65">
        <v>0</v>
      </c>
      <c r="F251" s="65">
        <v>0</v>
      </c>
      <c r="G251" s="65">
        <v>0</v>
      </c>
      <c r="H251" s="66">
        <v>0</v>
      </c>
      <c r="I251" s="66">
        <v>0</v>
      </c>
      <c r="J251" s="67">
        <f t="shared" si="3"/>
        <v>0</v>
      </c>
      <c r="K251" s="68">
        <v>600001350</v>
      </c>
      <c r="L251">
        <f>VLOOKUP(K:K,[1]Sheet2!N:N,1,0)</f>
        <v>600001350</v>
      </c>
    </row>
    <row r="252" spans="1:12" x14ac:dyDescent="0.15">
      <c r="A252" t="s">
        <v>3448</v>
      </c>
      <c r="B252" t="s">
        <v>3875</v>
      </c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6">
        <v>0</v>
      </c>
      <c r="I252" s="66">
        <v>0</v>
      </c>
      <c r="J252" s="67">
        <f t="shared" si="3"/>
        <v>0</v>
      </c>
      <c r="K252" s="68">
        <v>600001346</v>
      </c>
      <c r="L252">
        <f>VLOOKUP(K:K,[1]Sheet2!N:N,1,0)</f>
        <v>600001346</v>
      </c>
    </row>
    <row r="253" spans="1:12" x14ac:dyDescent="0.15">
      <c r="A253" t="s">
        <v>3876</v>
      </c>
      <c r="B253" t="s">
        <v>3877</v>
      </c>
      <c r="C253" s="65">
        <v>0</v>
      </c>
      <c r="D253" s="65">
        <v>0</v>
      </c>
      <c r="E253" s="65">
        <v>0</v>
      </c>
      <c r="F253" s="65">
        <v>0</v>
      </c>
      <c r="G253" s="65">
        <v>0</v>
      </c>
      <c r="H253" s="66">
        <v>0</v>
      </c>
      <c r="I253" s="66">
        <v>0</v>
      </c>
      <c r="J253" s="67">
        <f t="shared" si="3"/>
        <v>0</v>
      </c>
      <c r="K253" s="68">
        <v>600001341</v>
      </c>
      <c r="L253" t="e">
        <f>VLOOKUP(K:K,[1]Sheet2!N:N,1,0)</f>
        <v>#N/A</v>
      </c>
    </row>
    <row r="254" spans="1:12" x14ac:dyDescent="0.15">
      <c r="A254" t="s">
        <v>3233</v>
      </c>
      <c r="B254" t="s">
        <v>3878</v>
      </c>
      <c r="C254" s="65">
        <v>136894.70000000001</v>
      </c>
      <c r="D254" s="65">
        <v>136894.70000000001</v>
      </c>
      <c r="E254" s="65">
        <v>0</v>
      </c>
      <c r="F254" s="65">
        <v>0</v>
      </c>
      <c r="G254" s="65">
        <v>0</v>
      </c>
      <c r="H254" s="66">
        <v>4873667</v>
      </c>
      <c r="I254" s="66">
        <v>12727</v>
      </c>
      <c r="J254" s="67">
        <f t="shared" si="3"/>
        <v>0</v>
      </c>
      <c r="K254" s="68">
        <v>600001337</v>
      </c>
      <c r="L254">
        <f>VLOOKUP(K:K,[1]Sheet2!N:N,1,0)</f>
        <v>600001337</v>
      </c>
    </row>
    <row r="255" spans="1:12" x14ac:dyDescent="0.15">
      <c r="A255" t="s">
        <v>3879</v>
      </c>
      <c r="B255" t="s">
        <v>3880</v>
      </c>
      <c r="C255" s="65">
        <v>0</v>
      </c>
      <c r="D255" s="65">
        <v>0</v>
      </c>
      <c r="E255" s="65">
        <v>0</v>
      </c>
      <c r="F255" s="65">
        <v>0</v>
      </c>
      <c r="G255" s="65">
        <v>0</v>
      </c>
      <c r="H255" s="66">
        <v>0</v>
      </c>
      <c r="I255" s="66">
        <v>0</v>
      </c>
      <c r="J255" s="67">
        <f t="shared" si="3"/>
        <v>0</v>
      </c>
      <c r="K255" s="68">
        <v>600001330</v>
      </c>
      <c r="L255" t="e">
        <f>VLOOKUP(K:K,[1]Sheet2!N:N,1,0)</f>
        <v>#N/A</v>
      </c>
    </row>
    <row r="256" spans="1:12" x14ac:dyDescent="0.15">
      <c r="A256" t="s">
        <v>3486</v>
      </c>
      <c r="B256" t="s">
        <v>3881</v>
      </c>
      <c r="C256" s="65">
        <v>0</v>
      </c>
      <c r="D256" s="65">
        <v>0</v>
      </c>
      <c r="E256" s="65">
        <v>0</v>
      </c>
      <c r="F256" s="65">
        <v>0</v>
      </c>
      <c r="G256" s="65">
        <v>0</v>
      </c>
      <c r="H256" s="66">
        <v>0</v>
      </c>
      <c r="I256" s="66">
        <v>0</v>
      </c>
      <c r="J256" s="67">
        <f t="shared" si="3"/>
        <v>0</v>
      </c>
      <c r="K256" s="68">
        <v>600001325</v>
      </c>
      <c r="L256">
        <f>VLOOKUP(K:K,[1]Sheet2!N:N,1,0)</f>
        <v>600001325</v>
      </c>
    </row>
    <row r="257" spans="1:12" x14ac:dyDescent="0.15">
      <c r="A257" t="s">
        <v>3882</v>
      </c>
      <c r="B257" t="s">
        <v>3883</v>
      </c>
      <c r="C257" s="65">
        <v>0</v>
      </c>
      <c r="D257" s="65">
        <v>0</v>
      </c>
      <c r="E257" s="65">
        <v>0</v>
      </c>
      <c r="F257" s="65">
        <v>0</v>
      </c>
      <c r="G257" s="65">
        <v>0</v>
      </c>
      <c r="H257" s="66">
        <v>0</v>
      </c>
      <c r="I257" s="66">
        <v>0</v>
      </c>
      <c r="J257" s="67">
        <f t="shared" si="3"/>
        <v>0</v>
      </c>
      <c r="K257" s="68">
        <v>600001313</v>
      </c>
      <c r="L257" t="e">
        <f>VLOOKUP(K:K,[1]Sheet2!N:N,1,0)</f>
        <v>#N/A</v>
      </c>
    </row>
    <row r="258" spans="1:12" x14ac:dyDescent="0.15">
      <c r="A258" t="s">
        <v>3884</v>
      </c>
      <c r="B258" t="s">
        <v>3885</v>
      </c>
      <c r="C258" s="65">
        <v>0</v>
      </c>
      <c r="D258" s="65">
        <v>0</v>
      </c>
      <c r="E258" s="65">
        <v>0</v>
      </c>
      <c r="F258" s="65">
        <v>0</v>
      </c>
      <c r="G258" s="65">
        <v>0</v>
      </c>
      <c r="H258" s="66">
        <v>0</v>
      </c>
      <c r="I258" s="66">
        <v>0</v>
      </c>
      <c r="J258" s="67">
        <f t="shared" si="3"/>
        <v>0</v>
      </c>
      <c r="K258" s="68">
        <v>600001312</v>
      </c>
      <c r="L258" t="e">
        <f>VLOOKUP(K:K,[1]Sheet2!N:N,1,0)</f>
        <v>#N/A</v>
      </c>
    </row>
    <row r="259" spans="1:12" x14ac:dyDescent="0.15">
      <c r="A259" t="s">
        <v>2998</v>
      </c>
      <c r="B259" t="s">
        <v>3886</v>
      </c>
      <c r="C259" s="65">
        <v>0</v>
      </c>
      <c r="D259" s="65">
        <v>0</v>
      </c>
      <c r="E259" s="65">
        <v>0</v>
      </c>
      <c r="F259" s="65">
        <v>0</v>
      </c>
      <c r="G259" s="65">
        <v>0</v>
      </c>
      <c r="H259" s="66">
        <v>0</v>
      </c>
      <c r="I259" s="66">
        <v>0</v>
      </c>
      <c r="J259" s="67">
        <f t="shared" si="3"/>
        <v>0</v>
      </c>
      <c r="K259" s="68">
        <v>600001311</v>
      </c>
      <c r="L259" t="e">
        <f>VLOOKUP(K:K,[1]Sheet2!N:N,1,0)</f>
        <v>#N/A</v>
      </c>
    </row>
    <row r="260" spans="1:12" x14ac:dyDescent="0.15">
      <c r="A260" t="s">
        <v>3485</v>
      </c>
      <c r="B260" t="s">
        <v>3887</v>
      </c>
      <c r="C260" s="65">
        <v>0</v>
      </c>
      <c r="D260" s="65">
        <v>0</v>
      </c>
      <c r="E260" s="65">
        <v>0</v>
      </c>
      <c r="F260" s="65">
        <v>0</v>
      </c>
      <c r="G260" s="65">
        <v>0</v>
      </c>
      <c r="H260" s="66">
        <v>0</v>
      </c>
      <c r="I260" s="66">
        <v>0</v>
      </c>
      <c r="J260" s="67">
        <f t="shared" ref="J260:J323" si="4">C260-D260</f>
        <v>0</v>
      </c>
      <c r="K260" s="68">
        <v>600001301</v>
      </c>
      <c r="L260" t="e">
        <f>VLOOKUP(K:K,[1]Sheet2!N:N,1,0)</f>
        <v>#N/A</v>
      </c>
    </row>
    <row r="261" spans="1:12" x14ac:dyDescent="0.15">
      <c r="A261" t="s">
        <v>3888</v>
      </c>
      <c r="B261" t="s">
        <v>3889</v>
      </c>
      <c r="C261" s="65">
        <v>0</v>
      </c>
      <c r="D261" s="65">
        <v>0</v>
      </c>
      <c r="E261" s="65">
        <v>0</v>
      </c>
      <c r="F261" s="65">
        <v>0</v>
      </c>
      <c r="G261" s="65">
        <v>0</v>
      </c>
      <c r="H261" s="66">
        <v>0</v>
      </c>
      <c r="I261" s="66">
        <v>0</v>
      </c>
      <c r="J261" s="67">
        <f t="shared" si="4"/>
        <v>0</v>
      </c>
      <c r="K261" s="68">
        <v>600001295</v>
      </c>
      <c r="L261" t="e">
        <f>VLOOKUP(K:K,[1]Sheet2!N:N,1,0)</f>
        <v>#N/A</v>
      </c>
    </row>
    <row r="262" spans="1:12" x14ac:dyDescent="0.15">
      <c r="A262" t="s">
        <v>3890</v>
      </c>
      <c r="B262" t="s">
        <v>3891</v>
      </c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6">
        <v>0</v>
      </c>
      <c r="I262" s="66">
        <v>0</v>
      </c>
      <c r="J262" s="67">
        <f t="shared" si="4"/>
        <v>0</v>
      </c>
      <c r="K262" s="68">
        <v>600001291</v>
      </c>
      <c r="L262" t="e">
        <f>VLOOKUP(K:K,[1]Sheet2!N:N,1,0)</f>
        <v>#N/A</v>
      </c>
    </row>
    <row r="263" spans="1:12" x14ac:dyDescent="0.15">
      <c r="A263" t="s">
        <v>1487</v>
      </c>
      <c r="B263" t="s">
        <v>3892</v>
      </c>
      <c r="C263" s="65">
        <v>0</v>
      </c>
      <c r="D263" s="65">
        <v>0</v>
      </c>
      <c r="E263" s="65">
        <v>0</v>
      </c>
      <c r="F263" s="65">
        <v>0</v>
      </c>
      <c r="G263" s="65">
        <v>0</v>
      </c>
      <c r="H263" s="66">
        <v>0</v>
      </c>
      <c r="I263" s="66">
        <v>0</v>
      </c>
      <c r="J263" s="67">
        <f t="shared" si="4"/>
        <v>0</v>
      </c>
      <c r="K263" s="68">
        <v>600001287</v>
      </c>
      <c r="L263">
        <f>VLOOKUP(K:K,[1]Sheet2!N:N,1,0)</f>
        <v>600001287</v>
      </c>
    </row>
    <row r="264" spans="1:12" x14ac:dyDescent="0.15">
      <c r="A264" t="s">
        <v>3893</v>
      </c>
      <c r="B264" t="s">
        <v>3894</v>
      </c>
      <c r="C264" s="65">
        <v>0</v>
      </c>
      <c r="D264" s="65">
        <v>0</v>
      </c>
      <c r="E264" s="65">
        <v>0</v>
      </c>
      <c r="F264" s="65">
        <v>0</v>
      </c>
      <c r="G264" s="65">
        <v>0</v>
      </c>
      <c r="H264" s="66">
        <v>0</v>
      </c>
      <c r="I264" s="66">
        <v>0</v>
      </c>
      <c r="J264" s="67">
        <f t="shared" si="4"/>
        <v>0</v>
      </c>
      <c r="K264" s="68">
        <v>600001277</v>
      </c>
      <c r="L264" t="e">
        <f>VLOOKUP(K:K,[1]Sheet2!N:N,1,0)</f>
        <v>#N/A</v>
      </c>
    </row>
    <row r="265" spans="1:12" x14ac:dyDescent="0.15">
      <c r="A265" t="s">
        <v>3895</v>
      </c>
      <c r="B265" t="s">
        <v>3896</v>
      </c>
      <c r="C265" s="65">
        <v>0</v>
      </c>
      <c r="D265" s="65">
        <v>0</v>
      </c>
      <c r="E265" s="65">
        <v>0</v>
      </c>
      <c r="F265" s="65">
        <v>0</v>
      </c>
      <c r="G265" s="65">
        <v>0</v>
      </c>
      <c r="H265" s="66">
        <v>0</v>
      </c>
      <c r="I265" s="66">
        <v>0</v>
      </c>
      <c r="J265" s="67">
        <f t="shared" si="4"/>
        <v>0</v>
      </c>
      <c r="K265" s="68">
        <v>600001267</v>
      </c>
      <c r="L265" t="e">
        <f>VLOOKUP(K:K,[1]Sheet2!N:N,1,0)</f>
        <v>#N/A</v>
      </c>
    </row>
    <row r="266" spans="1:12" x14ac:dyDescent="0.15">
      <c r="A266" t="s">
        <v>3897</v>
      </c>
      <c r="B266" t="s">
        <v>3898</v>
      </c>
      <c r="C266" s="65">
        <v>0</v>
      </c>
      <c r="D266" s="65">
        <v>0</v>
      </c>
      <c r="E266" s="65">
        <v>0</v>
      </c>
      <c r="F266" s="65">
        <v>0</v>
      </c>
      <c r="G266" s="65">
        <v>0</v>
      </c>
      <c r="H266" s="66">
        <v>0</v>
      </c>
      <c r="I266" s="66">
        <v>0</v>
      </c>
      <c r="J266" s="67">
        <f t="shared" si="4"/>
        <v>0</v>
      </c>
      <c r="K266" s="68">
        <v>600001266</v>
      </c>
      <c r="L266" t="e">
        <f>VLOOKUP(K:K,[1]Sheet2!N:N,1,0)</f>
        <v>#N/A</v>
      </c>
    </row>
    <row r="267" spans="1:12" x14ac:dyDescent="0.15">
      <c r="A267" t="s">
        <v>3899</v>
      </c>
      <c r="B267" t="s">
        <v>3900</v>
      </c>
      <c r="C267" s="65">
        <v>0</v>
      </c>
      <c r="D267" s="65">
        <v>0</v>
      </c>
      <c r="E267" s="65">
        <v>0</v>
      </c>
      <c r="F267" s="65">
        <v>0</v>
      </c>
      <c r="G267" s="65">
        <v>0</v>
      </c>
      <c r="H267" s="66">
        <v>0</v>
      </c>
      <c r="I267" s="66">
        <v>0</v>
      </c>
      <c r="J267" s="67">
        <f t="shared" si="4"/>
        <v>0</v>
      </c>
      <c r="K267" s="68">
        <v>600001265</v>
      </c>
      <c r="L267" t="e">
        <f>VLOOKUP(K:K,[1]Sheet2!N:N,1,0)</f>
        <v>#N/A</v>
      </c>
    </row>
    <row r="268" spans="1:12" x14ac:dyDescent="0.15">
      <c r="A268" t="s">
        <v>3901</v>
      </c>
      <c r="B268" t="s">
        <v>3902</v>
      </c>
      <c r="C268" s="65">
        <v>0</v>
      </c>
      <c r="D268" s="65">
        <v>0</v>
      </c>
      <c r="E268" s="65">
        <v>0</v>
      </c>
      <c r="F268" s="65">
        <v>0</v>
      </c>
      <c r="G268" s="65">
        <v>0</v>
      </c>
      <c r="H268" s="66">
        <v>0</v>
      </c>
      <c r="I268" s="66">
        <v>0</v>
      </c>
      <c r="J268" s="67">
        <f t="shared" si="4"/>
        <v>0</v>
      </c>
      <c r="K268" s="68">
        <v>600001257</v>
      </c>
      <c r="L268" t="e">
        <f>VLOOKUP(K:K,[1]Sheet2!N:N,1,0)</f>
        <v>#N/A</v>
      </c>
    </row>
    <row r="269" spans="1:12" x14ac:dyDescent="0.15">
      <c r="A269" t="s">
        <v>3421</v>
      </c>
      <c r="B269" t="s">
        <v>3903</v>
      </c>
      <c r="C269" s="65">
        <v>0</v>
      </c>
      <c r="D269" s="65">
        <v>0</v>
      </c>
      <c r="E269" s="65">
        <v>0</v>
      </c>
      <c r="F269" s="65">
        <v>0</v>
      </c>
      <c r="G269" s="65">
        <v>0</v>
      </c>
      <c r="H269" s="66">
        <v>0</v>
      </c>
      <c r="I269" s="66">
        <v>0</v>
      </c>
      <c r="J269" s="67">
        <f t="shared" si="4"/>
        <v>0</v>
      </c>
      <c r="K269" s="68">
        <v>600001252</v>
      </c>
      <c r="L269">
        <f>VLOOKUP(K:K,[1]Sheet2!N:N,1,0)</f>
        <v>600001252</v>
      </c>
    </row>
    <row r="270" spans="1:12" x14ac:dyDescent="0.15">
      <c r="A270" t="s">
        <v>3393</v>
      </c>
      <c r="B270" t="s">
        <v>3904</v>
      </c>
      <c r="C270" s="65">
        <v>0</v>
      </c>
      <c r="D270" s="65">
        <v>0</v>
      </c>
      <c r="E270" s="65">
        <v>0</v>
      </c>
      <c r="F270" s="65">
        <v>0</v>
      </c>
      <c r="G270" s="65">
        <v>0</v>
      </c>
      <c r="H270" s="66">
        <v>0</v>
      </c>
      <c r="I270" s="66">
        <v>0</v>
      </c>
      <c r="J270" s="67">
        <f t="shared" si="4"/>
        <v>0</v>
      </c>
      <c r="K270" s="68">
        <v>600001250</v>
      </c>
      <c r="L270">
        <f>VLOOKUP(K:K,[1]Sheet2!N:N,1,0)</f>
        <v>600001250</v>
      </c>
    </row>
    <row r="271" spans="1:12" x14ac:dyDescent="0.15">
      <c r="A271" t="s">
        <v>3905</v>
      </c>
      <c r="B271" t="s">
        <v>3906</v>
      </c>
      <c r="C271" s="65">
        <v>0</v>
      </c>
      <c r="D271" s="65">
        <v>0</v>
      </c>
      <c r="E271" s="65">
        <v>0</v>
      </c>
      <c r="F271" s="65">
        <v>0</v>
      </c>
      <c r="G271" s="65">
        <v>0</v>
      </c>
      <c r="H271" s="66">
        <v>0</v>
      </c>
      <c r="I271" s="66">
        <v>0</v>
      </c>
      <c r="J271" s="67">
        <f t="shared" si="4"/>
        <v>0</v>
      </c>
      <c r="K271" s="68">
        <v>600001248</v>
      </c>
      <c r="L271" t="e">
        <f>VLOOKUP(K:K,[1]Sheet2!N:N,1,0)</f>
        <v>#N/A</v>
      </c>
    </row>
    <row r="272" spans="1:12" x14ac:dyDescent="0.15">
      <c r="A272" t="s">
        <v>3907</v>
      </c>
      <c r="B272" t="s">
        <v>3908</v>
      </c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6">
        <v>0</v>
      </c>
      <c r="I272" s="66">
        <v>0</v>
      </c>
      <c r="J272" s="67">
        <f t="shared" si="4"/>
        <v>0</v>
      </c>
      <c r="K272" s="68">
        <v>600001245</v>
      </c>
      <c r="L272" t="e">
        <f>VLOOKUP(K:K,[1]Sheet2!N:N,1,0)</f>
        <v>#N/A</v>
      </c>
    </row>
    <row r="273" spans="1:12" x14ac:dyDescent="0.15">
      <c r="A273" t="s">
        <v>3909</v>
      </c>
      <c r="B273" t="s">
        <v>3910</v>
      </c>
      <c r="C273" s="65">
        <v>0</v>
      </c>
      <c r="D273" s="65">
        <v>0</v>
      </c>
      <c r="E273" s="65">
        <v>0</v>
      </c>
      <c r="F273" s="65">
        <v>0</v>
      </c>
      <c r="G273" s="65">
        <v>0</v>
      </c>
      <c r="H273" s="66">
        <v>0</v>
      </c>
      <c r="I273" s="66">
        <v>0</v>
      </c>
      <c r="J273" s="67">
        <f t="shared" si="4"/>
        <v>0</v>
      </c>
      <c r="K273" s="68">
        <v>600001229</v>
      </c>
      <c r="L273" t="e">
        <f>VLOOKUP(K:K,[1]Sheet2!N:N,1,0)</f>
        <v>#N/A</v>
      </c>
    </row>
    <row r="274" spans="1:12" x14ac:dyDescent="0.15">
      <c r="A274" t="s">
        <v>3911</v>
      </c>
      <c r="B274" t="s">
        <v>3912</v>
      </c>
      <c r="C274" s="65">
        <v>0</v>
      </c>
      <c r="D274" s="65">
        <v>0</v>
      </c>
      <c r="E274" s="65">
        <v>0</v>
      </c>
      <c r="F274" s="65">
        <v>0</v>
      </c>
      <c r="G274" s="65">
        <v>0</v>
      </c>
      <c r="H274" s="66">
        <v>0</v>
      </c>
      <c r="I274" s="66">
        <v>0</v>
      </c>
      <c r="J274" s="67">
        <f t="shared" si="4"/>
        <v>0</v>
      </c>
      <c r="K274" s="68">
        <v>600001228</v>
      </c>
      <c r="L274" t="e">
        <f>VLOOKUP(K:K,[1]Sheet2!N:N,1,0)</f>
        <v>#N/A</v>
      </c>
    </row>
    <row r="275" spans="1:12" x14ac:dyDescent="0.15">
      <c r="A275" t="s">
        <v>3414</v>
      </c>
      <c r="B275" t="s">
        <v>3913</v>
      </c>
      <c r="C275" s="65">
        <v>0</v>
      </c>
      <c r="D275" s="65">
        <v>0</v>
      </c>
      <c r="E275" s="65">
        <v>0</v>
      </c>
      <c r="F275" s="65">
        <v>0</v>
      </c>
      <c r="G275" s="65">
        <v>0</v>
      </c>
      <c r="H275" s="66">
        <v>0</v>
      </c>
      <c r="I275" s="66">
        <v>0</v>
      </c>
      <c r="J275" s="67">
        <f t="shared" si="4"/>
        <v>0</v>
      </c>
      <c r="K275" s="68">
        <v>600001215</v>
      </c>
      <c r="L275">
        <f>VLOOKUP(K:K,[1]Sheet2!N:N,1,0)</f>
        <v>600001215</v>
      </c>
    </row>
    <row r="276" spans="1:12" x14ac:dyDescent="0.15">
      <c r="A276" t="s">
        <v>3914</v>
      </c>
      <c r="B276" t="s">
        <v>3915</v>
      </c>
      <c r="C276" s="65">
        <v>0</v>
      </c>
      <c r="D276" s="65">
        <v>0</v>
      </c>
      <c r="E276" s="65">
        <v>0</v>
      </c>
      <c r="F276" s="65">
        <v>0</v>
      </c>
      <c r="G276" s="65">
        <v>0</v>
      </c>
      <c r="H276" s="66">
        <v>0</v>
      </c>
      <c r="I276" s="66">
        <v>0</v>
      </c>
      <c r="J276" s="67">
        <f t="shared" si="4"/>
        <v>0</v>
      </c>
      <c r="K276" s="68">
        <v>600001214</v>
      </c>
      <c r="L276" t="e">
        <f>VLOOKUP(K:K,[1]Sheet2!N:N,1,0)</f>
        <v>#N/A</v>
      </c>
    </row>
    <row r="277" spans="1:12" x14ac:dyDescent="0.15">
      <c r="A277" t="s">
        <v>3435</v>
      </c>
      <c r="B277" t="s">
        <v>3916</v>
      </c>
      <c r="C277" s="65">
        <v>0</v>
      </c>
      <c r="D277" s="65">
        <v>0</v>
      </c>
      <c r="E277" s="65">
        <v>0</v>
      </c>
      <c r="F277" s="65">
        <v>0</v>
      </c>
      <c r="G277" s="65">
        <v>0</v>
      </c>
      <c r="H277" s="66">
        <v>0</v>
      </c>
      <c r="I277" s="66">
        <v>0</v>
      </c>
      <c r="J277" s="67">
        <f t="shared" si="4"/>
        <v>0</v>
      </c>
      <c r="K277" s="68">
        <v>600001184</v>
      </c>
      <c r="L277">
        <f>VLOOKUP(K:K,[1]Sheet2!N:N,1,0)</f>
        <v>600001184</v>
      </c>
    </row>
    <row r="278" spans="1:12" x14ac:dyDescent="0.15">
      <c r="A278" t="s">
        <v>1881</v>
      </c>
      <c r="B278" t="s">
        <v>3917</v>
      </c>
      <c r="C278" s="65">
        <v>0</v>
      </c>
      <c r="D278" s="65">
        <v>0</v>
      </c>
      <c r="E278" s="65">
        <v>0</v>
      </c>
      <c r="F278" s="65">
        <v>0</v>
      </c>
      <c r="G278" s="65">
        <v>0</v>
      </c>
      <c r="H278" s="66">
        <v>0</v>
      </c>
      <c r="I278" s="66">
        <v>0</v>
      </c>
      <c r="J278" s="67">
        <f t="shared" si="4"/>
        <v>0</v>
      </c>
      <c r="K278" s="68">
        <v>600001183</v>
      </c>
      <c r="L278" t="e">
        <f>VLOOKUP(K:K,[1]Sheet2!N:N,1,0)</f>
        <v>#N/A</v>
      </c>
    </row>
    <row r="279" spans="1:12" x14ac:dyDescent="0.15">
      <c r="A279" t="s">
        <v>3918</v>
      </c>
      <c r="B279" t="s">
        <v>3919</v>
      </c>
      <c r="C279" s="65">
        <v>0</v>
      </c>
      <c r="D279" s="65">
        <v>0</v>
      </c>
      <c r="E279" s="65">
        <v>0</v>
      </c>
      <c r="F279" s="65">
        <v>0</v>
      </c>
      <c r="G279" s="65">
        <v>0</v>
      </c>
      <c r="H279" s="66">
        <v>0</v>
      </c>
      <c r="I279" s="66">
        <v>0</v>
      </c>
      <c r="J279" s="67">
        <f t="shared" si="4"/>
        <v>0</v>
      </c>
      <c r="K279" s="68">
        <v>600001178</v>
      </c>
      <c r="L279" t="e">
        <f>VLOOKUP(K:K,[1]Sheet2!N:N,1,0)</f>
        <v>#N/A</v>
      </c>
    </row>
    <row r="280" spans="1:12" x14ac:dyDescent="0.15">
      <c r="A280" t="s">
        <v>3424</v>
      </c>
      <c r="B280" t="s">
        <v>3920</v>
      </c>
      <c r="C280" s="65">
        <v>0</v>
      </c>
      <c r="D280" s="65">
        <v>0</v>
      </c>
      <c r="E280" s="65">
        <v>0</v>
      </c>
      <c r="F280" s="65">
        <v>0</v>
      </c>
      <c r="G280" s="65">
        <v>0</v>
      </c>
      <c r="H280" s="66">
        <v>0</v>
      </c>
      <c r="I280" s="66">
        <v>0</v>
      </c>
      <c r="J280" s="67">
        <f t="shared" si="4"/>
        <v>0</v>
      </c>
      <c r="K280" s="68">
        <v>600001168</v>
      </c>
      <c r="L280">
        <f>VLOOKUP(K:K,[1]Sheet2!N:N,1,0)</f>
        <v>600001168</v>
      </c>
    </row>
    <row r="281" spans="1:12" x14ac:dyDescent="0.15">
      <c r="A281" t="s">
        <v>3921</v>
      </c>
      <c r="B281" t="s">
        <v>3922</v>
      </c>
      <c r="C281" s="65">
        <v>0</v>
      </c>
      <c r="D281" s="65">
        <v>0</v>
      </c>
      <c r="E281" s="65">
        <v>0</v>
      </c>
      <c r="F281" s="65">
        <v>0</v>
      </c>
      <c r="G281" s="65">
        <v>0</v>
      </c>
      <c r="H281" s="66">
        <v>0</v>
      </c>
      <c r="I281" s="66">
        <v>0</v>
      </c>
      <c r="J281" s="67">
        <f t="shared" si="4"/>
        <v>0</v>
      </c>
      <c r="K281" s="68">
        <v>600001140</v>
      </c>
      <c r="L281" t="e">
        <f>VLOOKUP(K:K,[1]Sheet2!N:N,1,0)</f>
        <v>#N/A</v>
      </c>
    </row>
    <row r="282" spans="1:12" x14ac:dyDescent="0.15">
      <c r="A282" t="s">
        <v>3923</v>
      </c>
      <c r="B282" t="s">
        <v>3924</v>
      </c>
      <c r="C282" s="65">
        <v>0</v>
      </c>
      <c r="D282" s="65">
        <v>0</v>
      </c>
      <c r="E282" s="65">
        <v>0</v>
      </c>
      <c r="F282" s="65">
        <v>0</v>
      </c>
      <c r="G282" s="65">
        <v>0</v>
      </c>
      <c r="H282" s="66">
        <v>0</v>
      </c>
      <c r="I282" s="66">
        <v>0</v>
      </c>
      <c r="J282" s="67">
        <f t="shared" si="4"/>
        <v>0</v>
      </c>
      <c r="K282" s="68">
        <v>600001139</v>
      </c>
      <c r="L282" t="e">
        <f>VLOOKUP(K:K,[1]Sheet2!N:N,1,0)</f>
        <v>#N/A</v>
      </c>
    </row>
    <row r="283" spans="1:12" x14ac:dyDescent="0.15">
      <c r="A283" t="s">
        <v>2839</v>
      </c>
      <c r="B283" t="s">
        <v>3925</v>
      </c>
      <c r="C283" s="65">
        <v>0</v>
      </c>
      <c r="D283" s="65">
        <v>0</v>
      </c>
      <c r="E283" s="65">
        <v>0</v>
      </c>
      <c r="F283" s="65">
        <v>0</v>
      </c>
      <c r="G283" s="65">
        <v>0</v>
      </c>
      <c r="H283" s="66">
        <v>0</v>
      </c>
      <c r="I283" s="66">
        <v>0</v>
      </c>
      <c r="J283" s="67">
        <f t="shared" si="4"/>
        <v>0</v>
      </c>
      <c r="K283" s="68">
        <v>600001131</v>
      </c>
      <c r="L283">
        <f>VLOOKUP(K:K,[1]Sheet2!N:N,1,0)</f>
        <v>600001131</v>
      </c>
    </row>
    <row r="284" spans="1:12" x14ac:dyDescent="0.15">
      <c r="A284" t="s">
        <v>3926</v>
      </c>
      <c r="B284" t="s">
        <v>3927</v>
      </c>
      <c r="C284" s="65">
        <v>0</v>
      </c>
      <c r="D284" s="65">
        <v>0</v>
      </c>
      <c r="E284" s="65">
        <v>0</v>
      </c>
      <c r="F284" s="65">
        <v>0</v>
      </c>
      <c r="G284" s="65">
        <v>0</v>
      </c>
      <c r="H284" s="66">
        <v>0</v>
      </c>
      <c r="I284" s="66">
        <v>0</v>
      </c>
      <c r="J284" s="67">
        <f t="shared" si="4"/>
        <v>0</v>
      </c>
      <c r="K284" s="68">
        <v>600001130</v>
      </c>
      <c r="L284" t="e">
        <f>VLOOKUP(K:K,[1]Sheet2!N:N,1,0)</f>
        <v>#N/A</v>
      </c>
    </row>
    <row r="285" spans="1:12" x14ac:dyDescent="0.15">
      <c r="A285" t="s">
        <v>3928</v>
      </c>
      <c r="B285" t="s">
        <v>3929</v>
      </c>
      <c r="C285" s="65">
        <v>0</v>
      </c>
      <c r="D285" s="65">
        <v>0</v>
      </c>
      <c r="E285" s="65">
        <v>0</v>
      </c>
      <c r="F285" s="65">
        <v>0</v>
      </c>
      <c r="G285" s="65">
        <v>0</v>
      </c>
      <c r="H285" s="66">
        <v>0</v>
      </c>
      <c r="I285" s="66">
        <v>0</v>
      </c>
      <c r="J285" s="67">
        <f t="shared" si="4"/>
        <v>0</v>
      </c>
      <c r="K285" s="68">
        <v>600001128</v>
      </c>
      <c r="L285" t="e">
        <f>VLOOKUP(K:K,[1]Sheet2!N:N,1,0)</f>
        <v>#N/A</v>
      </c>
    </row>
    <row r="286" spans="1:12" x14ac:dyDescent="0.15">
      <c r="A286" t="s">
        <v>3930</v>
      </c>
      <c r="B286" t="s">
        <v>3931</v>
      </c>
      <c r="C286" s="65">
        <v>0</v>
      </c>
      <c r="D286" s="65">
        <v>0</v>
      </c>
      <c r="E286" s="65">
        <v>0</v>
      </c>
      <c r="F286" s="65">
        <v>0</v>
      </c>
      <c r="G286" s="65">
        <v>0</v>
      </c>
      <c r="H286" s="66">
        <v>0</v>
      </c>
      <c r="I286" s="66">
        <v>0</v>
      </c>
      <c r="J286" s="67">
        <f t="shared" si="4"/>
        <v>0</v>
      </c>
      <c r="K286" s="68">
        <v>600001127</v>
      </c>
      <c r="L286" t="e">
        <f>VLOOKUP(K:K,[1]Sheet2!N:N,1,0)</f>
        <v>#N/A</v>
      </c>
    </row>
    <row r="287" spans="1:12" x14ac:dyDescent="0.15">
      <c r="A287" t="s">
        <v>3932</v>
      </c>
      <c r="B287" t="s">
        <v>3933</v>
      </c>
      <c r="C287" s="65">
        <v>0</v>
      </c>
      <c r="D287" s="65">
        <v>0</v>
      </c>
      <c r="E287" s="65">
        <v>0</v>
      </c>
      <c r="F287" s="65">
        <v>0</v>
      </c>
      <c r="G287" s="65">
        <v>0</v>
      </c>
      <c r="H287" s="66">
        <v>0</v>
      </c>
      <c r="I287" s="66">
        <v>0</v>
      </c>
      <c r="J287" s="67">
        <f t="shared" si="4"/>
        <v>0</v>
      </c>
      <c r="K287" s="68">
        <v>600001108</v>
      </c>
      <c r="L287" t="e">
        <f>VLOOKUP(K:K,[1]Sheet2!N:N,1,0)</f>
        <v>#N/A</v>
      </c>
    </row>
    <row r="288" spans="1:12" x14ac:dyDescent="0.15">
      <c r="A288" t="s">
        <v>3934</v>
      </c>
      <c r="B288" t="s">
        <v>3935</v>
      </c>
      <c r="C288" s="65">
        <v>0</v>
      </c>
      <c r="D288" s="65">
        <v>0</v>
      </c>
      <c r="E288" s="65">
        <v>0</v>
      </c>
      <c r="F288" s="65">
        <v>0</v>
      </c>
      <c r="G288" s="65">
        <v>0</v>
      </c>
      <c r="H288" s="66">
        <v>0</v>
      </c>
      <c r="I288" s="66">
        <v>0</v>
      </c>
      <c r="J288" s="67">
        <f t="shared" si="4"/>
        <v>0</v>
      </c>
      <c r="K288" s="68">
        <v>600001100</v>
      </c>
      <c r="L288" t="e">
        <f>VLOOKUP(K:K,[1]Sheet2!N:N,1,0)</f>
        <v>#N/A</v>
      </c>
    </row>
    <row r="289" spans="1:12" x14ac:dyDescent="0.15">
      <c r="A289" t="s">
        <v>3936</v>
      </c>
      <c r="B289" t="s">
        <v>3937</v>
      </c>
      <c r="C289" s="65">
        <v>0</v>
      </c>
      <c r="D289" s="65">
        <v>0</v>
      </c>
      <c r="E289" s="65">
        <v>0</v>
      </c>
      <c r="F289" s="65">
        <v>0</v>
      </c>
      <c r="G289" s="65">
        <v>0</v>
      </c>
      <c r="H289" s="66">
        <v>0</v>
      </c>
      <c r="I289" s="66">
        <v>0</v>
      </c>
      <c r="J289" s="67">
        <f t="shared" si="4"/>
        <v>0</v>
      </c>
      <c r="K289" s="68">
        <v>600001098</v>
      </c>
      <c r="L289" t="e">
        <f>VLOOKUP(K:K,[1]Sheet2!N:N,1,0)</f>
        <v>#N/A</v>
      </c>
    </row>
    <row r="290" spans="1:12" x14ac:dyDescent="0.15">
      <c r="A290" t="s">
        <v>3938</v>
      </c>
      <c r="B290" t="s">
        <v>3939</v>
      </c>
      <c r="C290" s="65">
        <v>0</v>
      </c>
      <c r="D290" s="65">
        <v>0</v>
      </c>
      <c r="E290" s="65">
        <v>0</v>
      </c>
      <c r="F290" s="65">
        <v>0</v>
      </c>
      <c r="G290" s="65">
        <v>0</v>
      </c>
      <c r="H290" s="66">
        <v>0</v>
      </c>
      <c r="I290" s="66">
        <v>0</v>
      </c>
      <c r="J290" s="67">
        <f t="shared" si="4"/>
        <v>0</v>
      </c>
      <c r="K290" s="68">
        <v>600001076</v>
      </c>
      <c r="L290" t="e">
        <f>VLOOKUP(K:K,[1]Sheet2!N:N,1,0)</f>
        <v>#N/A</v>
      </c>
    </row>
    <row r="291" spans="1:12" x14ac:dyDescent="0.15">
      <c r="A291" t="s">
        <v>3405</v>
      </c>
      <c r="B291" t="s">
        <v>3940</v>
      </c>
      <c r="C291" s="65">
        <v>0</v>
      </c>
      <c r="D291" s="65">
        <v>0</v>
      </c>
      <c r="E291" s="65">
        <v>0</v>
      </c>
      <c r="F291" s="65">
        <v>0</v>
      </c>
      <c r="G291" s="65">
        <v>0</v>
      </c>
      <c r="H291" s="66">
        <v>0</v>
      </c>
      <c r="I291" s="66">
        <v>0</v>
      </c>
      <c r="J291" s="67">
        <f t="shared" si="4"/>
        <v>0</v>
      </c>
      <c r="K291" s="68">
        <v>600001058</v>
      </c>
      <c r="L291">
        <f>VLOOKUP(K:K,[1]Sheet2!N:N,1,0)</f>
        <v>600001058</v>
      </c>
    </row>
    <row r="292" spans="1:12" x14ac:dyDescent="0.15">
      <c r="A292" t="s">
        <v>3399</v>
      </c>
      <c r="B292" t="s">
        <v>3941</v>
      </c>
      <c r="C292" s="65">
        <v>0</v>
      </c>
      <c r="D292" s="65">
        <v>0</v>
      </c>
      <c r="E292" s="65">
        <v>0</v>
      </c>
      <c r="F292" s="65">
        <v>0</v>
      </c>
      <c r="G292" s="65">
        <v>0</v>
      </c>
      <c r="H292" s="66">
        <v>0</v>
      </c>
      <c r="I292" s="66">
        <v>0</v>
      </c>
      <c r="J292" s="67">
        <f t="shared" si="4"/>
        <v>0</v>
      </c>
      <c r="K292" s="68">
        <v>600001031</v>
      </c>
      <c r="L292">
        <f>VLOOKUP(K:K,[1]Sheet2!N:N,1,0)</f>
        <v>600001031</v>
      </c>
    </row>
    <row r="293" spans="1:12" x14ac:dyDescent="0.15">
      <c r="A293" t="s">
        <v>3942</v>
      </c>
      <c r="B293" t="s">
        <v>3943</v>
      </c>
      <c r="C293" s="65">
        <v>0</v>
      </c>
      <c r="D293" s="65">
        <v>0</v>
      </c>
      <c r="E293" s="65">
        <v>0</v>
      </c>
      <c r="F293" s="65">
        <v>0</v>
      </c>
      <c r="G293" s="65">
        <v>0</v>
      </c>
      <c r="H293" s="66">
        <v>0</v>
      </c>
      <c r="I293" s="66">
        <v>0</v>
      </c>
      <c r="J293" s="67">
        <f t="shared" si="4"/>
        <v>0</v>
      </c>
      <c r="K293" s="68">
        <v>600001024</v>
      </c>
      <c r="L293" t="e">
        <f>VLOOKUP(K:K,[1]Sheet2!N:N,1,0)</f>
        <v>#N/A</v>
      </c>
    </row>
    <row r="294" spans="1:12" x14ac:dyDescent="0.15">
      <c r="A294" t="s">
        <v>1897</v>
      </c>
      <c r="B294" t="s">
        <v>3944</v>
      </c>
      <c r="C294" s="65">
        <v>0</v>
      </c>
      <c r="D294" s="65">
        <v>0</v>
      </c>
      <c r="E294" s="65">
        <v>0</v>
      </c>
      <c r="F294" s="65">
        <v>0</v>
      </c>
      <c r="G294" s="65">
        <v>0</v>
      </c>
      <c r="H294" s="66">
        <v>0</v>
      </c>
      <c r="I294" s="66">
        <v>0</v>
      </c>
      <c r="J294" s="67">
        <f t="shared" si="4"/>
        <v>0</v>
      </c>
      <c r="K294" s="68">
        <v>600000929</v>
      </c>
      <c r="L294">
        <f>VLOOKUP(K:K,[1]Sheet2!N:N,1,0)</f>
        <v>600000929</v>
      </c>
    </row>
    <row r="295" spans="1:12" x14ac:dyDescent="0.15">
      <c r="A295" t="s">
        <v>3945</v>
      </c>
      <c r="B295" t="s">
        <v>3946</v>
      </c>
      <c r="C295" s="65">
        <v>0</v>
      </c>
      <c r="D295" s="65">
        <v>0</v>
      </c>
      <c r="E295" s="65">
        <v>0</v>
      </c>
      <c r="F295" s="65">
        <v>0</v>
      </c>
      <c r="G295" s="65">
        <v>0</v>
      </c>
      <c r="H295" s="66">
        <v>0</v>
      </c>
      <c r="I295" s="66">
        <v>0</v>
      </c>
      <c r="J295" s="67">
        <f t="shared" si="4"/>
        <v>0</v>
      </c>
      <c r="K295" s="68">
        <v>600000925</v>
      </c>
      <c r="L295" t="e">
        <f>VLOOKUP(K:K,[1]Sheet2!N:N,1,0)</f>
        <v>#N/A</v>
      </c>
    </row>
    <row r="296" spans="1:12" x14ac:dyDescent="0.15">
      <c r="A296" t="s">
        <v>3947</v>
      </c>
      <c r="B296" t="s">
        <v>3948</v>
      </c>
      <c r="C296" s="65">
        <v>0</v>
      </c>
      <c r="D296" s="65">
        <v>0</v>
      </c>
      <c r="E296" s="65">
        <v>0</v>
      </c>
      <c r="F296" s="65">
        <v>0</v>
      </c>
      <c r="G296" s="65">
        <v>0</v>
      </c>
      <c r="H296" s="66">
        <v>0</v>
      </c>
      <c r="I296" s="66">
        <v>0</v>
      </c>
      <c r="J296" s="67">
        <f t="shared" si="4"/>
        <v>0</v>
      </c>
      <c r="K296" s="68">
        <v>600000919</v>
      </c>
      <c r="L296" t="e">
        <f>VLOOKUP(K:K,[1]Sheet2!N:N,1,0)</f>
        <v>#N/A</v>
      </c>
    </row>
    <row r="297" spans="1:12" x14ac:dyDescent="0.15">
      <c r="A297" t="s">
        <v>3949</v>
      </c>
      <c r="B297" t="s">
        <v>3950</v>
      </c>
      <c r="C297" s="65">
        <v>0</v>
      </c>
      <c r="D297" s="65">
        <v>0</v>
      </c>
      <c r="E297" s="65">
        <v>0</v>
      </c>
      <c r="F297" s="65">
        <v>0</v>
      </c>
      <c r="G297" s="65">
        <v>0</v>
      </c>
      <c r="H297" s="66">
        <v>0</v>
      </c>
      <c r="I297" s="66">
        <v>0</v>
      </c>
      <c r="J297" s="67">
        <f t="shared" si="4"/>
        <v>0</v>
      </c>
      <c r="K297" s="68">
        <v>600000909</v>
      </c>
      <c r="L297" t="e">
        <f>VLOOKUP(K:K,[1]Sheet2!N:N,1,0)</f>
        <v>#N/A</v>
      </c>
    </row>
    <row r="298" spans="1:12" x14ac:dyDescent="0.15">
      <c r="A298" t="s">
        <v>3951</v>
      </c>
      <c r="B298" t="s">
        <v>3952</v>
      </c>
      <c r="C298" s="65">
        <v>0</v>
      </c>
      <c r="D298" s="65">
        <v>0</v>
      </c>
      <c r="E298" s="65">
        <v>0</v>
      </c>
      <c r="F298" s="65">
        <v>0</v>
      </c>
      <c r="G298" s="65">
        <v>0</v>
      </c>
      <c r="H298" s="66">
        <v>0</v>
      </c>
      <c r="I298" s="66">
        <v>0</v>
      </c>
      <c r="J298" s="67">
        <f t="shared" si="4"/>
        <v>0</v>
      </c>
      <c r="K298" s="68">
        <v>600000884</v>
      </c>
      <c r="L298" t="e">
        <f>VLOOKUP(K:K,[1]Sheet2!N:N,1,0)</f>
        <v>#N/A</v>
      </c>
    </row>
    <row r="299" spans="1:12" x14ac:dyDescent="0.15">
      <c r="A299" t="s">
        <v>3308</v>
      </c>
      <c r="B299" t="s">
        <v>3953</v>
      </c>
      <c r="C299" s="65">
        <v>0</v>
      </c>
      <c r="D299" s="65">
        <v>0</v>
      </c>
      <c r="E299" s="65">
        <v>0</v>
      </c>
      <c r="F299" s="65">
        <v>0</v>
      </c>
      <c r="G299" s="65">
        <v>0</v>
      </c>
      <c r="H299" s="66">
        <v>0</v>
      </c>
      <c r="I299" s="66">
        <v>0</v>
      </c>
      <c r="J299" s="67">
        <f t="shared" si="4"/>
        <v>0</v>
      </c>
      <c r="K299" s="68">
        <v>600000861</v>
      </c>
      <c r="L299">
        <f>VLOOKUP(K:K,[1]Sheet2!N:N,1,0)</f>
        <v>600000861</v>
      </c>
    </row>
    <row r="300" spans="1:12" x14ac:dyDescent="0.15">
      <c r="A300" t="s">
        <v>3954</v>
      </c>
      <c r="B300" t="s">
        <v>3955</v>
      </c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6">
        <v>0</v>
      </c>
      <c r="I300" s="66">
        <v>0</v>
      </c>
      <c r="J300" s="67">
        <f t="shared" si="4"/>
        <v>0</v>
      </c>
      <c r="K300" s="68">
        <v>600000852</v>
      </c>
      <c r="L300" t="e">
        <f>VLOOKUP(K:K,[1]Sheet2!N:N,1,0)</f>
        <v>#N/A</v>
      </c>
    </row>
    <row r="301" spans="1:12" x14ac:dyDescent="0.15">
      <c r="A301" t="s">
        <v>3956</v>
      </c>
      <c r="B301" t="s">
        <v>3957</v>
      </c>
      <c r="C301" s="65">
        <v>0</v>
      </c>
      <c r="D301" s="65">
        <v>0</v>
      </c>
      <c r="E301" s="65">
        <v>0</v>
      </c>
      <c r="F301" s="65">
        <v>0</v>
      </c>
      <c r="G301" s="65">
        <v>0</v>
      </c>
      <c r="H301" s="66">
        <v>0</v>
      </c>
      <c r="I301" s="66">
        <v>0</v>
      </c>
      <c r="J301" s="67">
        <f t="shared" si="4"/>
        <v>0</v>
      </c>
      <c r="K301" s="68">
        <v>600000838</v>
      </c>
      <c r="L301" t="e">
        <f>VLOOKUP(K:K,[1]Sheet2!N:N,1,0)</f>
        <v>#N/A</v>
      </c>
    </row>
    <row r="302" spans="1:12" x14ac:dyDescent="0.15">
      <c r="A302" t="s">
        <v>3958</v>
      </c>
      <c r="B302" t="s">
        <v>3959</v>
      </c>
      <c r="C302" s="65">
        <v>0</v>
      </c>
      <c r="D302" s="65">
        <v>0</v>
      </c>
      <c r="E302" s="65">
        <v>0</v>
      </c>
      <c r="F302" s="65">
        <v>0</v>
      </c>
      <c r="G302" s="65">
        <v>0</v>
      </c>
      <c r="H302" s="66">
        <v>0</v>
      </c>
      <c r="I302" s="66">
        <v>0</v>
      </c>
      <c r="J302" s="67">
        <f t="shared" si="4"/>
        <v>0</v>
      </c>
      <c r="K302" s="68">
        <v>600000836</v>
      </c>
      <c r="L302" t="e">
        <f>VLOOKUP(K:K,[1]Sheet2!N:N,1,0)</f>
        <v>#N/A</v>
      </c>
    </row>
    <row r="303" spans="1:12" x14ac:dyDescent="0.15">
      <c r="A303" t="s">
        <v>3387</v>
      </c>
      <c r="B303" t="s">
        <v>3960</v>
      </c>
      <c r="C303" s="65">
        <v>0</v>
      </c>
      <c r="D303" s="65">
        <v>0</v>
      </c>
      <c r="E303" s="65">
        <v>0</v>
      </c>
      <c r="F303" s="65">
        <v>0</v>
      </c>
      <c r="G303" s="65">
        <v>0</v>
      </c>
      <c r="H303" s="66">
        <v>0</v>
      </c>
      <c r="I303" s="66">
        <v>0</v>
      </c>
      <c r="J303" s="67">
        <f t="shared" si="4"/>
        <v>0</v>
      </c>
      <c r="K303" s="68">
        <v>600000828</v>
      </c>
      <c r="L303">
        <f>VLOOKUP(K:K,[1]Sheet2!N:N,1,0)</f>
        <v>600000828</v>
      </c>
    </row>
    <row r="304" spans="1:12" x14ac:dyDescent="0.15">
      <c r="A304" t="s">
        <v>3961</v>
      </c>
      <c r="B304" t="s">
        <v>3962</v>
      </c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6">
        <v>0</v>
      </c>
      <c r="I304" s="66">
        <v>0</v>
      </c>
      <c r="J304" s="67">
        <f t="shared" si="4"/>
        <v>0</v>
      </c>
      <c r="K304" s="68">
        <v>600000821</v>
      </c>
      <c r="L304" t="e">
        <f>VLOOKUP(K:K,[1]Sheet2!N:N,1,0)</f>
        <v>#N/A</v>
      </c>
    </row>
    <row r="305" spans="1:12" x14ac:dyDescent="0.15">
      <c r="A305" t="s">
        <v>3963</v>
      </c>
      <c r="B305" t="s">
        <v>3964</v>
      </c>
      <c r="C305" s="65">
        <v>0</v>
      </c>
      <c r="D305" s="65">
        <v>0</v>
      </c>
      <c r="E305" s="65">
        <v>0</v>
      </c>
      <c r="F305" s="65">
        <v>0</v>
      </c>
      <c r="G305" s="65">
        <v>0</v>
      </c>
      <c r="H305" s="66">
        <v>0</v>
      </c>
      <c r="I305" s="66">
        <v>0</v>
      </c>
      <c r="J305" s="67">
        <f t="shared" si="4"/>
        <v>0</v>
      </c>
      <c r="K305" s="68">
        <v>600000810</v>
      </c>
      <c r="L305" t="e">
        <f>VLOOKUP(K:K,[1]Sheet2!N:N,1,0)</f>
        <v>#N/A</v>
      </c>
    </row>
    <row r="306" spans="1:12" x14ac:dyDescent="0.15">
      <c r="A306" t="s">
        <v>3469</v>
      </c>
      <c r="B306" t="s">
        <v>3965</v>
      </c>
      <c r="C306" s="65">
        <v>0</v>
      </c>
      <c r="D306" s="65">
        <v>0</v>
      </c>
      <c r="E306" s="65">
        <v>0</v>
      </c>
      <c r="F306" s="65">
        <v>0</v>
      </c>
      <c r="G306" s="65">
        <v>0</v>
      </c>
      <c r="H306" s="66">
        <v>0</v>
      </c>
      <c r="I306" s="66">
        <v>0</v>
      </c>
      <c r="J306" s="67">
        <f t="shared" si="4"/>
        <v>0</v>
      </c>
      <c r="K306" s="68">
        <v>600000804</v>
      </c>
      <c r="L306">
        <f>VLOOKUP(K:K,[1]Sheet2!N:N,1,0)</f>
        <v>600000804</v>
      </c>
    </row>
    <row r="307" spans="1:12" x14ac:dyDescent="0.15">
      <c r="A307" t="s">
        <v>3966</v>
      </c>
      <c r="B307" t="s">
        <v>3967</v>
      </c>
      <c r="C307" s="65">
        <v>0</v>
      </c>
      <c r="D307" s="65">
        <v>0</v>
      </c>
      <c r="E307" s="65">
        <v>0</v>
      </c>
      <c r="F307" s="65">
        <v>0</v>
      </c>
      <c r="G307" s="65">
        <v>0</v>
      </c>
      <c r="H307" s="66">
        <v>0</v>
      </c>
      <c r="I307" s="66">
        <v>0</v>
      </c>
      <c r="J307" s="67">
        <f t="shared" si="4"/>
        <v>0</v>
      </c>
      <c r="K307" s="68">
        <v>600000795</v>
      </c>
      <c r="L307" t="e">
        <f>VLOOKUP(K:K,[1]Sheet2!N:N,1,0)</f>
        <v>#N/A</v>
      </c>
    </row>
    <row r="308" spans="1:12" x14ac:dyDescent="0.15">
      <c r="A308" t="s">
        <v>3968</v>
      </c>
      <c r="B308" t="s">
        <v>3969</v>
      </c>
      <c r="C308" s="65">
        <v>0</v>
      </c>
      <c r="D308" s="65">
        <v>0</v>
      </c>
      <c r="E308" s="65">
        <v>0</v>
      </c>
      <c r="F308" s="65">
        <v>0</v>
      </c>
      <c r="G308" s="65">
        <v>0</v>
      </c>
      <c r="H308" s="66">
        <v>0</v>
      </c>
      <c r="I308" s="66">
        <v>0</v>
      </c>
      <c r="J308" s="67">
        <f t="shared" si="4"/>
        <v>0</v>
      </c>
      <c r="K308" s="68">
        <v>600000781</v>
      </c>
      <c r="L308" t="e">
        <f>VLOOKUP(K:K,[1]Sheet2!N:N,1,0)</f>
        <v>#N/A</v>
      </c>
    </row>
    <row r="309" spans="1:12" x14ac:dyDescent="0.15">
      <c r="A309" t="s">
        <v>3417</v>
      </c>
      <c r="B309" t="s">
        <v>3970</v>
      </c>
      <c r="C309" s="65">
        <v>0</v>
      </c>
      <c r="D309" s="65">
        <v>0</v>
      </c>
      <c r="E309" s="65">
        <v>0</v>
      </c>
      <c r="F309" s="65">
        <v>0</v>
      </c>
      <c r="G309" s="65">
        <v>0</v>
      </c>
      <c r="H309" s="66">
        <v>0</v>
      </c>
      <c r="I309" s="66">
        <v>0</v>
      </c>
      <c r="J309" s="67">
        <f t="shared" si="4"/>
        <v>0</v>
      </c>
      <c r="K309" s="68">
        <v>600000772</v>
      </c>
      <c r="L309">
        <f>VLOOKUP(K:K,[1]Sheet2!N:N,1,0)</f>
        <v>600000772</v>
      </c>
    </row>
    <row r="310" spans="1:12" x14ac:dyDescent="0.15">
      <c r="A310" t="s">
        <v>3971</v>
      </c>
      <c r="B310" t="s">
        <v>3972</v>
      </c>
      <c r="C310" s="65">
        <v>0</v>
      </c>
      <c r="D310" s="65">
        <v>0</v>
      </c>
      <c r="E310" s="65">
        <v>0</v>
      </c>
      <c r="F310" s="65">
        <v>0</v>
      </c>
      <c r="G310" s="65">
        <v>0</v>
      </c>
      <c r="H310" s="66">
        <v>0</v>
      </c>
      <c r="I310" s="66">
        <v>0</v>
      </c>
      <c r="J310" s="67">
        <f t="shared" si="4"/>
        <v>0</v>
      </c>
      <c r="K310" s="68">
        <v>600000758</v>
      </c>
      <c r="L310" t="e">
        <f>VLOOKUP(K:K,[1]Sheet2!N:N,1,0)</f>
        <v>#N/A</v>
      </c>
    </row>
    <row r="311" spans="1:12" x14ac:dyDescent="0.15">
      <c r="A311" t="s">
        <v>3973</v>
      </c>
      <c r="B311" t="s">
        <v>3974</v>
      </c>
      <c r="C311" s="65">
        <v>0</v>
      </c>
      <c r="D311" s="65">
        <v>0</v>
      </c>
      <c r="E311" s="65">
        <v>0</v>
      </c>
      <c r="F311" s="65">
        <v>0</v>
      </c>
      <c r="G311" s="65">
        <v>0</v>
      </c>
      <c r="H311" s="66">
        <v>0</v>
      </c>
      <c r="I311" s="66">
        <v>0</v>
      </c>
      <c r="J311" s="67">
        <f t="shared" si="4"/>
        <v>0</v>
      </c>
      <c r="K311" s="68">
        <v>600000756</v>
      </c>
      <c r="L311" t="e">
        <f>VLOOKUP(K:K,[1]Sheet2!N:N,1,0)</f>
        <v>#N/A</v>
      </c>
    </row>
    <row r="312" spans="1:12" x14ac:dyDescent="0.15">
      <c r="A312" t="s">
        <v>3975</v>
      </c>
      <c r="B312" t="s">
        <v>3976</v>
      </c>
      <c r="C312" s="65">
        <v>0</v>
      </c>
      <c r="D312" s="65">
        <v>0</v>
      </c>
      <c r="E312" s="65">
        <v>0</v>
      </c>
      <c r="F312" s="65">
        <v>0</v>
      </c>
      <c r="G312" s="65">
        <v>0</v>
      </c>
      <c r="H312" s="66">
        <v>0</v>
      </c>
      <c r="I312" s="66">
        <v>0</v>
      </c>
      <c r="J312" s="67">
        <f t="shared" si="4"/>
        <v>0</v>
      </c>
      <c r="K312" s="68">
        <v>600000752</v>
      </c>
      <c r="L312" t="e">
        <f>VLOOKUP(K:K,[1]Sheet2!N:N,1,0)</f>
        <v>#N/A</v>
      </c>
    </row>
    <row r="313" spans="1:12" x14ac:dyDescent="0.15">
      <c r="A313" t="s">
        <v>3977</v>
      </c>
      <c r="B313" t="s">
        <v>3978</v>
      </c>
      <c r="C313" s="65">
        <v>0</v>
      </c>
      <c r="D313" s="65">
        <v>0</v>
      </c>
      <c r="E313" s="65">
        <v>0</v>
      </c>
      <c r="F313" s="65">
        <v>0</v>
      </c>
      <c r="G313" s="65">
        <v>0</v>
      </c>
      <c r="H313" s="66">
        <v>0</v>
      </c>
      <c r="I313" s="66">
        <v>0</v>
      </c>
      <c r="J313" s="67">
        <f t="shared" si="4"/>
        <v>0</v>
      </c>
      <c r="K313" s="68">
        <v>600000750</v>
      </c>
      <c r="L313" t="e">
        <f>VLOOKUP(K:K,[1]Sheet2!N:N,1,0)</f>
        <v>#N/A</v>
      </c>
    </row>
    <row r="314" spans="1:12" x14ac:dyDescent="0.15">
      <c r="A314" t="s">
        <v>3979</v>
      </c>
      <c r="B314" t="s">
        <v>3980</v>
      </c>
      <c r="C314" s="65">
        <v>0</v>
      </c>
      <c r="D314" s="65">
        <v>0</v>
      </c>
      <c r="E314" s="65">
        <v>0</v>
      </c>
      <c r="F314" s="65">
        <v>0</v>
      </c>
      <c r="G314" s="65">
        <v>0</v>
      </c>
      <c r="H314" s="66">
        <v>0</v>
      </c>
      <c r="I314" s="66">
        <v>0</v>
      </c>
      <c r="J314" s="67">
        <f t="shared" si="4"/>
        <v>0</v>
      </c>
      <c r="K314" s="68">
        <v>600000725</v>
      </c>
      <c r="L314" t="e">
        <f>VLOOKUP(K:K,[1]Sheet2!N:N,1,0)</f>
        <v>#N/A</v>
      </c>
    </row>
    <row r="315" spans="1:12" x14ac:dyDescent="0.15">
      <c r="A315" t="s">
        <v>3447</v>
      </c>
      <c r="B315" t="s">
        <v>3981</v>
      </c>
      <c r="C315" s="65">
        <v>0</v>
      </c>
      <c r="D315" s="65">
        <v>0</v>
      </c>
      <c r="E315" s="65">
        <v>0</v>
      </c>
      <c r="F315" s="65">
        <v>0</v>
      </c>
      <c r="G315" s="65">
        <v>0</v>
      </c>
      <c r="H315" s="66">
        <v>0</v>
      </c>
      <c r="I315" s="66">
        <v>0</v>
      </c>
      <c r="J315" s="67">
        <f t="shared" si="4"/>
        <v>0</v>
      </c>
      <c r="K315" s="68">
        <v>400004008</v>
      </c>
      <c r="L315">
        <f>VLOOKUP(K:K,[1]Sheet2!N:N,1,0)</f>
        <v>400004008</v>
      </c>
    </row>
    <row r="316" spans="1:12" x14ac:dyDescent="0.15">
      <c r="A316" t="s">
        <v>3243</v>
      </c>
      <c r="B316" t="s">
        <v>3982</v>
      </c>
      <c r="C316" s="65">
        <v>21060.92</v>
      </c>
      <c r="D316" s="65">
        <v>21060.92</v>
      </c>
      <c r="E316" s="65">
        <v>0</v>
      </c>
      <c r="F316" s="65">
        <v>0</v>
      </c>
      <c r="G316" s="65">
        <v>0</v>
      </c>
      <c r="H316" s="66">
        <v>157922</v>
      </c>
      <c r="I316" s="66">
        <v>14194</v>
      </c>
      <c r="J316" s="67">
        <f t="shared" si="4"/>
        <v>0</v>
      </c>
      <c r="K316" s="68">
        <v>400003931</v>
      </c>
      <c r="L316">
        <f>VLOOKUP(K:K,[1]Sheet2!N:N,1,0)</f>
        <v>400003931</v>
      </c>
    </row>
    <row r="317" spans="1:12" x14ac:dyDescent="0.15">
      <c r="A317" t="s">
        <v>3983</v>
      </c>
      <c r="B317" t="s">
        <v>3984</v>
      </c>
      <c r="C317" s="65">
        <v>0</v>
      </c>
      <c r="D317" s="65">
        <v>0</v>
      </c>
      <c r="E317" s="65">
        <v>0</v>
      </c>
      <c r="F317" s="65">
        <v>0</v>
      </c>
      <c r="G317" s="65">
        <v>0</v>
      </c>
      <c r="H317" s="66">
        <v>0</v>
      </c>
      <c r="I317" s="66">
        <v>0</v>
      </c>
      <c r="J317" s="67">
        <f t="shared" si="4"/>
        <v>0</v>
      </c>
      <c r="K317" s="68">
        <v>400003901</v>
      </c>
      <c r="L317" t="e">
        <f>VLOOKUP(K:K,[1]Sheet2!N:N,1,0)</f>
        <v>#N/A</v>
      </c>
    </row>
    <row r="318" spans="1:12" x14ac:dyDescent="0.15">
      <c r="A318" t="s">
        <v>3985</v>
      </c>
      <c r="B318" t="s">
        <v>3986</v>
      </c>
      <c r="C318" s="65">
        <v>0</v>
      </c>
      <c r="D318" s="65">
        <v>0</v>
      </c>
      <c r="E318" s="65">
        <v>0</v>
      </c>
      <c r="F318" s="65">
        <v>0</v>
      </c>
      <c r="G318" s="65">
        <v>0</v>
      </c>
      <c r="H318" s="66">
        <v>0</v>
      </c>
      <c r="I318" s="66">
        <v>0</v>
      </c>
      <c r="J318" s="67">
        <f t="shared" si="4"/>
        <v>0</v>
      </c>
      <c r="K318" s="68">
        <v>400003840</v>
      </c>
      <c r="L318" t="e">
        <f>VLOOKUP(K:K,[1]Sheet2!N:N,1,0)</f>
        <v>#N/A</v>
      </c>
    </row>
    <row r="319" spans="1:12" x14ac:dyDescent="0.15">
      <c r="A319" t="s">
        <v>3987</v>
      </c>
      <c r="B319" t="s">
        <v>3988</v>
      </c>
      <c r="C319" s="65">
        <v>0</v>
      </c>
      <c r="D319" s="65">
        <v>0</v>
      </c>
      <c r="E319" s="65">
        <v>0</v>
      </c>
      <c r="F319" s="65">
        <v>0</v>
      </c>
      <c r="G319" s="65">
        <v>0</v>
      </c>
      <c r="H319" s="66">
        <v>0</v>
      </c>
      <c r="I319" s="66">
        <v>0</v>
      </c>
      <c r="J319" s="67">
        <f t="shared" si="4"/>
        <v>0</v>
      </c>
      <c r="K319" s="68">
        <v>400003826</v>
      </c>
      <c r="L319" t="e">
        <f>VLOOKUP(K:K,[1]Sheet2!N:N,1,0)</f>
        <v>#N/A</v>
      </c>
    </row>
    <row r="320" spans="1:12" x14ac:dyDescent="0.15">
      <c r="A320" t="s">
        <v>3989</v>
      </c>
      <c r="B320" t="s">
        <v>3990</v>
      </c>
      <c r="C320" s="65">
        <v>0</v>
      </c>
      <c r="D320" s="65">
        <v>0</v>
      </c>
      <c r="E320" s="65">
        <v>0</v>
      </c>
      <c r="F320" s="65">
        <v>0</v>
      </c>
      <c r="G320" s="65">
        <v>0</v>
      </c>
      <c r="H320" s="66">
        <v>0</v>
      </c>
      <c r="I320" s="66">
        <v>0</v>
      </c>
      <c r="J320" s="67">
        <f t="shared" si="4"/>
        <v>0</v>
      </c>
      <c r="K320" s="68">
        <v>400003770</v>
      </c>
      <c r="L320" t="e">
        <f>VLOOKUP(K:K,[1]Sheet2!N:N,1,0)</f>
        <v>#N/A</v>
      </c>
    </row>
    <row r="321" spans="1:12" x14ac:dyDescent="0.15">
      <c r="A321" t="s">
        <v>3439</v>
      </c>
      <c r="B321" t="s">
        <v>3991</v>
      </c>
      <c r="C321" s="65">
        <v>0</v>
      </c>
      <c r="D321" s="65">
        <v>0</v>
      </c>
      <c r="E321" s="65">
        <v>0</v>
      </c>
      <c r="F321" s="65">
        <v>0</v>
      </c>
      <c r="G321" s="65">
        <v>0</v>
      </c>
      <c r="H321" s="66">
        <v>0</v>
      </c>
      <c r="I321" s="66">
        <v>0</v>
      </c>
      <c r="J321" s="67">
        <f t="shared" si="4"/>
        <v>0</v>
      </c>
      <c r="K321" s="68">
        <v>400003715</v>
      </c>
      <c r="L321">
        <f>VLOOKUP(K:K,[1]Sheet2!N:N,1,0)</f>
        <v>400003715</v>
      </c>
    </row>
    <row r="322" spans="1:12" x14ac:dyDescent="0.15">
      <c r="A322" t="s">
        <v>3992</v>
      </c>
      <c r="B322" t="s">
        <v>3993</v>
      </c>
      <c r="C322" s="65">
        <v>0</v>
      </c>
      <c r="D322" s="65">
        <v>0</v>
      </c>
      <c r="E322" s="65">
        <v>0</v>
      </c>
      <c r="F322" s="65">
        <v>0</v>
      </c>
      <c r="G322" s="65">
        <v>0</v>
      </c>
      <c r="H322" s="66">
        <v>0</v>
      </c>
      <c r="I322" s="66">
        <v>0</v>
      </c>
      <c r="J322" s="67">
        <f t="shared" si="4"/>
        <v>0</v>
      </c>
      <c r="K322" s="68">
        <v>400003669</v>
      </c>
      <c r="L322" t="e">
        <f>VLOOKUP(K:K,[1]Sheet2!N:N,1,0)</f>
        <v>#N/A</v>
      </c>
    </row>
    <row r="323" spans="1:12" x14ac:dyDescent="0.15">
      <c r="A323" t="s">
        <v>3994</v>
      </c>
      <c r="B323" t="s">
        <v>3995</v>
      </c>
      <c r="C323" s="65">
        <v>0</v>
      </c>
      <c r="D323" s="65">
        <v>0</v>
      </c>
      <c r="E323" s="65">
        <v>0</v>
      </c>
      <c r="F323" s="65">
        <v>0</v>
      </c>
      <c r="G323" s="65">
        <v>0</v>
      </c>
      <c r="H323" s="66">
        <v>0</v>
      </c>
      <c r="I323" s="66">
        <v>0</v>
      </c>
      <c r="J323" s="67">
        <f t="shared" si="4"/>
        <v>0</v>
      </c>
      <c r="K323" s="68">
        <v>400003607</v>
      </c>
      <c r="L323" t="e">
        <f>VLOOKUP(K:K,[1]Sheet2!N:N,1,0)</f>
        <v>#N/A</v>
      </c>
    </row>
    <row r="324" spans="1:12" x14ac:dyDescent="0.15">
      <c r="A324" t="s">
        <v>3996</v>
      </c>
      <c r="B324" t="s">
        <v>3997</v>
      </c>
      <c r="C324" s="65">
        <v>0</v>
      </c>
      <c r="D324" s="65">
        <v>0</v>
      </c>
      <c r="E324" s="65">
        <v>0</v>
      </c>
      <c r="F324" s="65">
        <v>0</v>
      </c>
      <c r="G324" s="65">
        <v>0</v>
      </c>
      <c r="H324" s="66">
        <v>0</v>
      </c>
      <c r="I324" s="66">
        <v>0</v>
      </c>
      <c r="J324" s="67">
        <f t="shared" ref="J324:J387" si="5">C324-D324</f>
        <v>0</v>
      </c>
      <c r="K324" s="68">
        <v>400003597</v>
      </c>
      <c r="L324" t="e">
        <f>VLOOKUP(K:K,[1]Sheet2!N:N,1,0)</f>
        <v>#N/A</v>
      </c>
    </row>
    <row r="325" spans="1:12" x14ac:dyDescent="0.15">
      <c r="A325" t="s">
        <v>3998</v>
      </c>
      <c r="B325" t="s">
        <v>3999</v>
      </c>
      <c r="C325" s="65">
        <v>0</v>
      </c>
      <c r="D325" s="65">
        <v>0</v>
      </c>
      <c r="E325" s="65">
        <v>0</v>
      </c>
      <c r="F325" s="65">
        <v>0</v>
      </c>
      <c r="G325" s="65">
        <v>0</v>
      </c>
      <c r="H325" s="66">
        <v>0</v>
      </c>
      <c r="I325" s="66">
        <v>0</v>
      </c>
      <c r="J325" s="67">
        <f t="shared" si="5"/>
        <v>0</v>
      </c>
      <c r="K325" s="68">
        <v>400003507</v>
      </c>
      <c r="L325" t="e">
        <f>VLOOKUP(K:K,[1]Sheet2!N:N,1,0)</f>
        <v>#N/A</v>
      </c>
    </row>
    <row r="326" spans="1:12" x14ac:dyDescent="0.15">
      <c r="A326" t="s">
        <v>3471</v>
      </c>
      <c r="B326" t="s">
        <v>4000</v>
      </c>
      <c r="C326" s="65">
        <v>0</v>
      </c>
      <c r="D326" s="65">
        <v>0</v>
      </c>
      <c r="E326" s="65">
        <v>0</v>
      </c>
      <c r="F326" s="65">
        <v>0</v>
      </c>
      <c r="G326" s="65">
        <v>0</v>
      </c>
      <c r="H326" s="66">
        <v>0</v>
      </c>
      <c r="I326" s="66">
        <v>0</v>
      </c>
      <c r="J326" s="67">
        <f t="shared" si="5"/>
        <v>0</v>
      </c>
      <c r="K326" s="68">
        <v>400003494</v>
      </c>
      <c r="L326">
        <f>VLOOKUP(K:K,[1]Sheet2!N:N,1,0)</f>
        <v>400003494</v>
      </c>
    </row>
    <row r="327" spans="1:12" x14ac:dyDescent="0.15">
      <c r="A327" t="s">
        <v>4001</v>
      </c>
      <c r="B327" t="s">
        <v>4002</v>
      </c>
      <c r="C327" s="65">
        <v>0</v>
      </c>
      <c r="D327" s="65">
        <v>0</v>
      </c>
      <c r="E327" s="65">
        <v>0</v>
      </c>
      <c r="F327" s="65">
        <v>0</v>
      </c>
      <c r="G327" s="65">
        <v>0</v>
      </c>
      <c r="H327" s="66">
        <v>0</v>
      </c>
      <c r="I327" s="66">
        <v>0</v>
      </c>
      <c r="J327" s="67">
        <f t="shared" si="5"/>
        <v>0</v>
      </c>
      <c r="K327" s="68">
        <v>400003492</v>
      </c>
      <c r="L327" t="e">
        <f>VLOOKUP(K:K,[1]Sheet2!N:N,1,0)</f>
        <v>#N/A</v>
      </c>
    </row>
    <row r="328" spans="1:12" x14ac:dyDescent="0.15">
      <c r="A328" t="s">
        <v>3411</v>
      </c>
      <c r="B328" t="s">
        <v>4003</v>
      </c>
      <c r="C328" s="65">
        <v>0</v>
      </c>
      <c r="D328" s="65">
        <v>0</v>
      </c>
      <c r="E328" s="65">
        <v>0</v>
      </c>
      <c r="F328" s="65">
        <v>0</v>
      </c>
      <c r="G328" s="65">
        <v>0</v>
      </c>
      <c r="H328" s="66">
        <v>0</v>
      </c>
      <c r="I328" s="66">
        <v>0</v>
      </c>
      <c r="J328" s="67">
        <f t="shared" si="5"/>
        <v>0</v>
      </c>
      <c r="K328" s="68">
        <v>400003413</v>
      </c>
      <c r="L328">
        <f>VLOOKUP(K:K,[1]Sheet2!N:N,1,0)</f>
        <v>400003413</v>
      </c>
    </row>
    <row r="329" spans="1:12" x14ac:dyDescent="0.15">
      <c r="A329" t="s">
        <v>3470</v>
      </c>
      <c r="B329" t="s">
        <v>4004</v>
      </c>
      <c r="C329" s="65">
        <v>0</v>
      </c>
      <c r="D329" s="65">
        <v>0</v>
      </c>
      <c r="E329" s="65">
        <v>0</v>
      </c>
      <c r="F329" s="65">
        <v>0</v>
      </c>
      <c r="G329" s="65">
        <v>0</v>
      </c>
      <c r="H329" s="66">
        <v>0</v>
      </c>
      <c r="I329" s="66">
        <v>0</v>
      </c>
      <c r="J329" s="67">
        <f t="shared" si="5"/>
        <v>0</v>
      </c>
      <c r="K329" s="68">
        <v>400003390</v>
      </c>
      <c r="L329" t="e">
        <f>VLOOKUP(K:K,[1]Sheet2!N:N,1,0)</f>
        <v>#N/A</v>
      </c>
    </row>
    <row r="330" spans="1:12" x14ac:dyDescent="0.15">
      <c r="A330" t="s">
        <v>4005</v>
      </c>
      <c r="B330" t="s">
        <v>4006</v>
      </c>
      <c r="C330" s="65">
        <v>0</v>
      </c>
      <c r="D330" s="65">
        <v>0</v>
      </c>
      <c r="E330" s="65">
        <v>0</v>
      </c>
      <c r="F330" s="65">
        <v>0</v>
      </c>
      <c r="G330" s="65">
        <v>0</v>
      </c>
      <c r="H330" s="66">
        <v>0</v>
      </c>
      <c r="I330" s="66">
        <v>0</v>
      </c>
      <c r="J330" s="67">
        <f t="shared" si="5"/>
        <v>0</v>
      </c>
      <c r="K330" s="68">
        <v>400003387</v>
      </c>
      <c r="L330" t="e">
        <f>VLOOKUP(K:K,[1]Sheet2!N:N,1,0)</f>
        <v>#N/A</v>
      </c>
    </row>
    <row r="331" spans="1:12" x14ac:dyDescent="0.15">
      <c r="A331" t="s">
        <v>3452</v>
      </c>
      <c r="B331" t="s">
        <v>4007</v>
      </c>
      <c r="C331" s="65">
        <v>0</v>
      </c>
      <c r="D331" s="65">
        <v>0</v>
      </c>
      <c r="E331" s="65">
        <v>0</v>
      </c>
      <c r="F331" s="65">
        <v>0</v>
      </c>
      <c r="G331" s="65">
        <v>0</v>
      </c>
      <c r="H331" s="66">
        <v>0</v>
      </c>
      <c r="I331" s="66">
        <v>0</v>
      </c>
      <c r="J331" s="67">
        <f t="shared" si="5"/>
        <v>0</v>
      </c>
      <c r="K331" s="68">
        <v>400003343</v>
      </c>
      <c r="L331">
        <f>VLOOKUP(K:K,[1]Sheet2!N:N,1,0)</f>
        <v>400003343</v>
      </c>
    </row>
    <row r="332" spans="1:12" x14ac:dyDescent="0.15">
      <c r="A332" t="s">
        <v>4008</v>
      </c>
      <c r="B332" t="s">
        <v>4009</v>
      </c>
      <c r="C332" s="65">
        <v>0</v>
      </c>
      <c r="D332" s="65">
        <v>0</v>
      </c>
      <c r="E332" s="65">
        <v>0</v>
      </c>
      <c r="F332" s="65">
        <v>0</v>
      </c>
      <c r="G332" s="65">
        <v>0</v>
      </c>
      <c r="H332" s="66">
        <v>0</v>
      </c>
      <c r="I332" s="66">
        <v>0</v>
      </c>
      <c r="J332" s="67">
        <f t="shared" si="5"/>
        <v>0</v>
      </c>
      <c r="K332" s="68">
        <v>400003298</v>
      </c>
      <c r="L332" t="e">
        <f>VLOOKUP(K:K,[1]Sheet2!N:N,1,0)</f>
        <v>#N/A</v>
      </c>
    </row>
    <row r="333" spans="1:12" x14ac:dyDescent="0.15">
      <c r="A333" t="s">
        <v>4010</v>
      </c>
      <c r="B333" t="s">
        <v>4011</v>
      </c>
      <c r="C333" s="65">
        <v>0</v>
      </c>
      <c r="D333" s="65">
        <v>0</v>
      </c>
      <c r="E333" s="65">
        <v>0</v>
      </c>
      <c r="F333" s="65">
        <v>0</v>
      </c>
      <c r="G333" s="65">
        <v>0</v>
      </c>
      <c r="H333" s="66">
        <v>0</v>
      </c>
      <c r="I333" s="66">
        <v>0</v>
      </c>
      <c r="J333" s="67">
        <f t="shared" si="5"/>
        <v>0</v>
      </c>
      <c r="K333" s="68">
        <v>400003278</v>
      </c>
      <c r="L333" t="e">
        <f>VLOOKUP(K:K,[1]Sheet2!N:N,1,0)</f>
        <v>#N/A</v>
      </c>
    </row>
    <row r="334" spans="1:12" x14ac:dyDescent="0.15">
      <c r="A334" t="s">
        <v>4012</v>
      </c>
      <c r="B334" t="s">
        <v>4013</v>
      </c>
      <c r="C334" s="65">
        <v>0</v>
      </c>
      <c r="D334" s="65">
        <v>0</v>
      </c>
      <c r="E334" s="65">
        <v>0</v>
      </c>
      <c r="F334" s="65">
        <v>0</v>
      </c>
      <c r="G334" s="65">
        <v>0</v>
      </c>
      <c r="H334" s="66">
        <v>0</v>
      </c>
      <c r="I334" s="66">
        <v>0</v>
      </c>
      <c r="J334" s="67">
        <f t="shared" si="5"/>
        <v>0</v>
      </c>
      <c r="K334" s="68">
        <v>400003251</v>
      </c>
      <c r="L334" t="e">
        <f>VLOOKUP(K:K,[1]Sheet2!N:N,1,0)</f>
        <v>#N/A</v>
      </c>
    </row>
    <row r="335" spans="1:12" x14ac:dyDescent="0.15">
      <c r="A335" t="s">
        <v>4014</v>
      </c>
      <c r="B335" t="s">
        <v>4015</v>
      </c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6">
        <v>0</v>
      </c>
      <c r="I335" s="66">
        <v>0</v>
      </c>
      <c r="J335" s="67">
        <f t="shared" si="5"/>
        <v>0</v>
      </c>
      <c r="K335" s="68">
        <v>400003131</v>
      </c>
      <c r="L335" t="e">
        <f>VLOOKUP(K:K,[1]Sheet2!N:N,1,0)</f>
        <v>#N/A</v>
      </c>
    </row>
    <row r="336" spans="1:12" x14ac:dyDescent="0.15">
      <c r="A336" t="s">
        <v>4016</v>
      </c>
      <c r="B336" t="s">
        <v>4017</v>
      </c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6">
        <v>0</v>
      </c>
      <c r="I336" s="66">
        <v>0</v>
      </c>
      <c r="J336" s="67">
        <f t="shared" si="5"/>
        <v>0</v>
      </c>
      <c r="K336" s="68">
        <v>400003062</v>
      </c>
      <c r="L336" t="e">
        <f>VLOOKUP(K:K,[1]Sheet2!N:N,1,0)</f>
        <v>#N/A</v>
      </c>
    </row>
    <row r="337" spans="1:12" x14ac:dyDescent="0.15">
      <c r="A337" t="s">
        <v>4018</v>
      </c>
      <c r="B337" t="s">
        <v>4019</v>
      </c>
      <c r="C337" s="65">
        <v>0</v>
      </c>
      <c r="D337" s="65">
        <v>0</v>
      </c>
      <c r="E337" s="65">
        <v>0</v>
      </c>
      <c r="F337" s="65">
        <v>0</v>
      </c>
      <c r="G337" s="65">
        <v>0</v>
      </c>
      <c r="H337" s="66">
        <v>0</v>
      </c>
      <c r="I337" s="66">
        <v>0</v>
      </c>
      <c r="J337" s="67">
        <f t="shared" si="5"/>
        <v>0</v>
      </c>
      <c r="K337" s="68">
        <v>400002932</v>
      </c>
      <c r="L337" t="e">
        <f>VLOOKUP(K:K,[1]Sheet2!N:N,1,0)</f>
        <v>#N/A</v>
      </c>
    </row>
    <row r="338" spans="1:12" x14ac:dyDescent="0.15">
      <c r="A338" t="s">
        <v>3484</v>
      </c>
      <c r="B338" t="s">
        <v>4020</v>
      </c>
      <c r="C338" s="65">
        <v>0</v>
      </c>
      <c r="D338" s="65">
        <v>0</v>
      </c>
      <c r="E338" s="65">
        <v>0</v>
      </c>
      <c r="F338" s="65">
        <v>0</v>
      </c>
      <c r="G338" s="65">
        <v>0</v>
      </c>
      <c r="H338" s="66">
        <v>0</v>
      </c>
      <c r="I338" s="66">
        <v>0</v>
      </c>
      <c r="J338" s="67">
        <f t="shared" si="5"/>
        <v>0</v>
      </c>
      <c r="K338" s="68">
        <v>400002819</v>
      </c>
      <c r="L338">
        <f>VLOOKUP(K:K,[1]Sheet2!N:N,1,0)</f>
        <v>400002819</v>
      </c>
    </row>
    <row r="339" spans="1:12" x14ac:dyDescent="0.15">
      <c r="A339" t="s">
        <v>4021</v>
      </c>
      <c r="B339" t="s">
        <v>4022</v>
      </c>
      <c r="C339" s="65">
        <v>0</v>
      </c>
      <c r="D339" s="65">
        <v>0</v>
      </c>
      <c r="E339" s="65">
        <v>0</v>
      </c>
      <c r="F339" s="65">
        <v>0</v>
      </c>
      <c r="G339" s="65">
        <v>0</v>
      </c>
      <c r="H339" s="66">
        <v>0</v>
      </c>
      <c r="I339" s="66">
        <v>0</v>
      </c>
      <c r="J339" s="67">
        <f t="shared" si="5"/>
        <v>0</v>
      </c>
      <c r="K339" s="68">
        <v>400002797</v>
      </c>
      <c r="L339" t="e">
        <f>VLOOKUP(K:K,[1]Sheet2!N:N,1,0)</f>
        <v>#N/A</v>
      </c>
    </row>
    <row r="340" spans="1:12" x14ac:dyDescent="0.15">
      <c r="A340" t="s">
        <v>3280</v>
      </c>
      <c r="B340" t="s">
        <v>4023</v>
      </c>
      <c r="C340" s="65">
        <v>28642.16</v>
      </c>
      <c r="D340" s="65">
        <v>28642.16</v>
      </c>
      <c r="E340" s="65">
        <v>0</v>
      </c>
      <c r="F340" s="65">
        <v>0</v>
      </c>
      <c r="G340" s="65">
        <v>0</v>
      </c>
      <c r="H340" s="66">
        <v>189025</v>
      </c>
      <c r="I340" s="66">
        <v>1148</v>
      </c>
      <c r="J340" s="67">
        <f t="shared" si="5"/>
        <v>0</v>
      </c>
      <c r="K340" s="68">
        <v>400002786</v>
      </c>
      <c r="L340">
        <f>VLOOKUP(K:K,[1]Sheet2!N:N,1,0)</f>
        <v>400002786</v>
      </c>
    </row>
    <row r="341" spans="1:12" x14ac:dyDescent="0.15">
      <c r="A341" t="s">
        <v>4024</v>
      </c>
      <c r="B341" t="s">
        <v>4025</v>
      </c>
      <c r="C341" s="65">
        <v>0</v>
      </c>
      <c r="D341" s="65">
        <v>0</v>
      </c>
      <c r="E341" s="65">
        <v>0</v>
      </c>
      <c r="F341" s="65">
        <v>0</v>
      </c>
      <c r="G341" s="65">
        <v>0</v>
      </c>
      <c r="H341" s="66">
        <v>0</v>
      </c>
      <c r="I341" s="66">
        <v>0</v>
      </c>
      <c r="J341" s="67">
        <f t="shared" si="5"/>
        <v>0</v>
      </c>
      <c r="K341" s="68">
        <v>400002764</v>
      </c>
      <c r="L341" t="e">
        <f>VLOOKUP(K:K,[1]Sheet2!N:N,1,0)</f>
        <v>#N/A</v>
      </c>
    </row>
    <row r="342" spans="1:12" x14ac:dyDescent="0.15">
      <c r="A342" t="s">
        <v>4026</v>
      </c>
      <c r="B342" t="s">
        <v>4027</v>
      </c>
      <c r="C342" s="65">
        <v>0</v>
      </c>
      <c r="D342" s="65">
        <v>0</v>
      </c>
      <c r="E342" s="65">
        <v>0</v>
      </c>
      <c r="F342" s="65">
        <v>0</v>
      </c>
      <c r="G342" s="65">
        <v>0</v>
      </c>
      <c r="H342" s="66">
        <v>0</v>
      </c>
      <c r="I342" s="66">
        <v>0</v>
      </c>
      <c r="J342" s="67">
        <f t="shared" si="5"/>
        <v>0</v>
      </c>
      <c r="K342" s="68">
        <v>400002749</v>
      </c>
      <c r="L342" t="e">
        <f>VLOOKUP(K:K,[1]Sheet2!N:N,1,0)</f>
        <v>#N/A</v>
      </c>
    </row>
    <row r="343" spans="1:12" x14ac:dyDescent="0.15">
      <c r="A343" t="s">
        <v>4028</v>
      </c>
      <c r="B343" t="s">
        <v>4029</v>
      </c>
      <c r="C343" s="65">
        <v>0</v>
      </c>
      <c r="D343" s="65">
        <v>0</v>
      </c>
      <c r="E343" s="65">
        <v>0</v>
      </c>
      <c r="F343" s="65">
        <v>0</v>
      </c>
      <c r="G343" s="65">
        <v>0</v>
      </c>
      <c r="H343" s="66">
        <v>0</v>
      </c>
      <c r="I343" s="66">
        <v>0</v>
      </c>
      <c r="J343" s="67">
        <f t="shared" si="5"/>
        <v>0</v>
      </c>
      <c r="K343" s="68">
        <v>400002715</v>
      </c>
      <c r="L343" t="e">
        <f>VLOOKUP(K:K,[1]Sheet2!N:N,1,0)</f>
        <v>#N/A</v>
      </c>
    </row>
    <row r="344" spans="1:12" x14ac:dyDescent="0.15">
      <c r="A344" t="s">
        <v>4030</v>
      </c>
      <c r="B344" t="s">
        <v>4031</v>
      </c>
      <c r="C344" s="65">
        <v>0</v>
      </c>
      <c r="D344" s="65">
        <v>0</v>
      </c>
      <c r="E344" s="65">
        <v>0</v>
      </c>
      <c r="F344" s="65">
        <v>0</v>
      </c>
      <c r="G344" s="65">
        <v>0</v>
      </c>
      <c r="H344" s="66">
        <v>0</v>
      </c>
      <c r="I344" s="66">
        <v>0</v>
      </c>
      <c r="J344" s="67">
        <f t="shared" si="5"/>
        <v>0</v>
      </c>
      <c r="K344" s="68">
        <v>400002708</v>
      </c>
      <c r="L344" t="e">
        <f>VLOOKUP(K:K,[1]Sheet2!N:N,1,0)</f>
        <v>#N/A</v>
      </c>
    </row>
    <row r="345" spans="1:12" x14ac:dyDescent="0.15">
      <c r="A345" t="s">
        <v>4032</v>
      </c>
      <c r="B345" t="s">
        <v>4033</v>
      </c>
      <c r="C345" s="65">
        <v>0</v>
      </c>
      <c r="D345" s="65">
        <v>0</v>
      </c>
      <c r="E345" s="65">
        <v>0</v>
      </c>
      <c r="F345" s="65">
        <v>0</v>
      </c>
      <c r="G345" s="65">
        <v>0</v>
      </c>
      <c r="H345" s="66">
        <v>0</v>
      </c>
      <c r="I345" s="66">
        <v>0</v>
      </c>
      <c r="J345" s="67">
        <f t="shared" si="5"/>
        <v>0</v>
      </c>
      <c r="K345" s="68">
        <v>400002682</v>
      </c>
      <c r="L345" t="e">
        <f>VLOOKUP(K:K,[1]Sheet2!N:N,1,0)</f>
        <v>#N/A</v>
      </c>
    </row>
    <row r="346" spans="1:12" x14ac:dyDescent="0.15">
      <c r="A346" t="s">
        <v>4034</v>
      </c>
      <c r="B346" t="s">
        <v>4035</v>
      </c>
      <c r="C346" s="65">
        <v>0</v>
      </c>
      <c r="D346" s="65">
        <v>0</v>
      </c>
      <c r="E346" s="65">
        <v>0</v>
      </c>
      <c r="F346" s="65">
        <v>0</v>
      </c>
      <c r="G346" s="65">
        <v>0</v>
      </c>
      <c r="H346" s="66">
        <v>0</v>
      </c>
      <c r="I346" s="66">
        <v>0</v>
      </c>
      <c r="J346" s="67">
        <f t="shared" si="5"/>
        <v>0</v>
      </c>
      <c r="K346" s="68">
        <v>400002663</v>
      </c>
      <c r="L346" t="e">
        <f>VLOOKUP(K:K,[1]Sheet2!N:N,1,0)</f>
        <v>#N/A</v>
      </c>
    </row>
    <row r="347" spans="1:12" x14ac:dyDescent="0.15">
      <c r="A347" t="s">
        <v>4036</v>
      </c>
      <c r="B347" t="s">
        <v>4037</v>
      </c>
      <c r="C347" s="65">
        <v>0</v>
      </c>
      <c r="D347" s="65">
        <v>0</v>
      </c>
      <c r="E347" s="65">
        <v>0</v>
      </c>
      <c r="F347" s="65">
        <v>0</v>
      </c>
      <c r="G347" s="65">
        <v>0</v>
      </c>
      <c r="H347" s="66">
        <v>0</v>
      </c>
      <c r="I347" s="66">
        <v>0</v>
      </c>
      <c r="J347" s="67">
        <f t="shared" si="5"/>
        <v>0</v>
      </c>
      <c r="K347" s="68">
        <v>400002653</v>
      </c>
      <c r="L347" t="e">
        <f>VLOOKUP(K:K,[1]Sheet2!N:N,1,0)</f>
        <v>#N/A</v>
      </c>
    </row>
    <row r="348" spans="1:12" x14ac:dyDescent="0.15">
      <c r="A348" t="s">
        <v>3401</v>
      </c>
      <c r="B348" t="s">
        <v>4038</v>
      </c>
      <c r="C348" s="65">
        <v>0</v>
      </c>
      <c r="D348" s="65">
        <v>0</v>
      </c>
      <c r="E348" s="65">
        <v>0</v>
      </c>
      <c r="F348" s="65">
        <v>0</v>
      </c>
      <c r="G348" s="65">
        <v>0</v>
      </c>
      <c r="H348" s="66">
        <v>0</v>
      </c>
      <c r="I348" s="66">
        <v>0</v>
      </c>
      <c r="J348" s="67">
        <f t="shared" si="5"/>
        <v>0</v>
      </c>
      <c r="K348" s="68">
        <v>400002651</v>
      </c>
      <c r="L348">
        <f>VLOOKUP(K:K,[1]Sheet2!N:N,1,0)</f>
        <v>400002651</v>
      </c>
    </row>
    <row r="349" spans="1:12" x14ac:dyDescent="0.15">
      <c r="A349" t="s">
        <v>3429</v>
      </c>
      <c r="B349" t="s">
        <v>4039</v>
      </c>
      <c r="C349" s="65">
        <v>0</v>
      </c>
      <c r="D349" s="65">
        <v>0</v>
      </c>
      <c r="E349" s="65">
        <v>0</v>
      </c>
      <c r="F349" s="65">
        <v>0</v>
      </c>
      <c r="G349" s="65">
        <v>0</v>
      </c>
      <c r="H349" s="66">
        <v>0</v>
      </c>
      <c r="I349" s="66">
        <v>0</v>
      </c>
      <c r="J349" s="67">
        <f t="shared" si="5"/>
        <v>0</v>
      </c>
      <c r="K349" s="68">
        <v>400002642</v>
      </c>
      <c r="L349">
        <f>VLOOKUP(K:K,[1]Sheet2!N:N,1,0)</f>
        <v>400002642</v>
      </c>
    </row>
    <row r="350" spans="1:12" x14ac:dyDescent="0.15">
      <c r="A350" t="s">
        <v>4040</v>
      </c>
      <c r="B350" t="s">
        <v>4041</v>
      </c>
      <c r="C350" s="65">
        <v>0</v>
      </c>
      <c r="D350" s="65">
        <v>0</v>
      </c>
      <c r="E350" s="65">
        <v>0</v>
      </c>
      <c r="F350" s="65">
        <v>0</v>
      </c>
      <c r="G350" s="65">
        <v>0</v>
      </c>
      <c r="H350" s="66">
        <v>0</v>
      </c>
      <c r="I350" s="66">
        <v>0</v>
      </c>
      <c r="J350" s="67">
        <f t="shared" si="5"/>
        <v>0</v>
      </c>
      <c r="K350" s="68">
        <v>400002620</v>
      </c>
      <c r="L350" t="e">
        <f>VLOOKUP(K:K,[1]Sheet2!N:N,1,0)</f>
        <v>#N/A</v>
      </c>
    </row>
    <row r="351" spans="1:12" x14ac:dyDescent="0.15">
      <c r="A351" t="s">
        <v>4042</v>
      </c>
      <c r="B351" t="s">
        <v>4043</v>
      </c>
      <c r="C351" s="65">
        <v>0</v>
      </c>
      <c r="D351" s="65">
        <v>0</v>
      </c>
      <c r="E351" s="65">
        <v>0</v>
      </c>
      <c r="F351" s="65">
        <v>0</v>
      </c>
      <c r="G351" s="65">
        <v>0</v>
      </c>
      <c r="H351" s="66">
        <v>0</v>
      </c>
      <c r="I351" s="66">
        <v>0</v>
      </c>
      <c r="J351" s="67">
        <f t="shared" si="5"/>
        <v>0</v>
      </c>
      <c r="K351" s="68">
        <v>400002619</v>
      </c>
      <c r="L351" t="e">
        <f>VLOOKUP(K:K,[1]Sheet2!N:N,1,0)</f>
        <v>#N/A</v>
      </c>
    </row>
    <row r="352" spans="1:12" x14ac:dyDescent="0.15">
      <c r="A352" t="s">
        <v>4044</v>
      </c>
      <c r="B352" t="s">
        <v>4045</v>
      </c>
      <c r="C352" s="65">
        <v>0</v>
      </c>
      <c r="D352" s="65">
        <v>0</v>
      </c>
      <c r="E352" s="65">
        <v>0</v>
      </c>
      <c r="F352" s="65">
        <v>0</v>
      </c>
      <c r="G352" s="65">
        <v>0</v>
      </c>
      <c r="H352" s="66">
        <v>0</v>
      </c>
      <c r="I352" s="66">
        <v>0</v>
      </c>
      <c r="J352" s="67">
        <f t="shared" si="5"/>
        <v>0</v>
      </c>
      <c r="K352" s="68">
        <v>400002611</v>
      </c>
      <c r="L352" t="e">
        <f>VLOOKUP(K:K,[1]Sheet2!N:N,1,0)</f>
        <v>#N/A</v>
      </c>
    </row>
    <row r="353" spans="1:12" x14ac:dyDescent="0.15">
      <c r="A353" t="s">
        <v>4046</v>
      </c>
      <c r="B353" t="s">
        <v>4047</v>
      </c>
      <c r="C353" s="65">
        <v>0</v>
      </c>
      <c r="D353" s="65">
        <v>0</v>
      </c>
      <c r="E353" s="65">
        <v>0</v>
      </c>
      <c r="F353" s="65">
        <v>0</v>
      </c>
      <c r="G353" s="65">
        <v>0</v>
      </c>
      <c r="H353" s="66">
        <v>0</v>
      </c>
      <c r="I353" s="66">
        <v>0</v>
      </c>
      <c r="J353" s="67">
        <f t="shared" si="5"/>
        <v>0</v>
      </c>
      <c r="K353" s="68">
        <v>400002593</v>
      </c>
      <c r="L353" t="e">
        <f>VLOOKUP(K:K,[1]Sheet2!N:N,1,0)</f>
        <v>#N/A</v>
      </c>
    </row>
    <row r="354" spans="1:12" x14ac:dyDescent="0.15">
      <c r="A354" t="s">
        <v>4048</v>
      </c>
      <c r="B354" t="s">
        <v>4049</v>
      </c>
      <c r="C354" s="65">
        <v>0</v>
      </c>
      <c r="D354" s="65">
        <v>0</v>
      </c>
      <c r="E354" s="65">
        <v>0</v>
      </c>
      <c r="F354" s="65">
        <v>0</v>
      </c>
      <c r="G354" s="65">
        <v>0</v>
      </c>
      <c r="H354" s="66">
        <v>0</v>
      </c>
      <c r="I354" s="66">
        <v>0</v>
      </c>
      <c r="J354" s="67">
        <f t="shared" si="5"/>
        <v>0</v>
      </c>
      <c r="K354" s="68">
        <v>400002591</v>
      </c>
      <c r="L354" t="e">
        <f>VLOOKUP(K:K,[1]Sheet2!N:N,1,0)</f>
        <v>#N/A</v>
      </c>
    </row>
    <row r="355" spans="1:12" x14ac:dyDescent="0.15">
      <c r="A355" t="s">
        <v>4050</v>
      </c>
      <c r="B355" t="s">
        <v>4051</v>
      </c>
      <c r="C355" s="65">
        <v>0</v>
      </c>
      <c r="D355" s="65">
        <v>0</v>
      </c>
      <c r="E355" s="65">
        <v>0</v>
      </c>
      <c r="F355" s="65">
        <v>0</v>
      </c>
      <c r="G355" s="65">
        <v>0</v>
      </c>
      <c r="H355" s="66">
        <v>0</v>
      </c>
      <c r="I355" s="66">
        <v>0</v>
      </c>
      <c r="J355" s="67">
        <f t="shared" si="5"/>
        <v>0</v>
      </c>
      <c r="K355" s="68">
        <v>400002589</v>
      </c>
      <c r="L355" t="e">
        <f>VLOOKUP(K:K,[1]Sheet2!N:N,1,0)</f>
        <v>#N/A</v>
      </c>
    </row>
    <row r="356" spans="1:12" x14ac:dyDescent="0.15">
      <c r="A356" t="s">
        <v>4052</v>
      </c>
      <c r="B356" t="s">
        <v>4053</v>
      </c>
      <c r="C356" s="65">
        <v>0</v>
      </c>
      <c r="D356" s="65">
        <v>0</v>
      </c>
      <c r="E356" s="65">
        <v>0</v>
      </c>
      <c r="F356" s="65">
        <v>0</v>
      </c>
      <c r="G356" s="65">
        <v>0</v>
      </c>
      <c r="H356" s="66">
        <v>0</v>
      </c>
      <c r="I356" s="66">
        <v>0</v>
      </c>
      <c r="J356" s="67">
        <f t="shared" si="5"/>
        <v>0</v>
      </c>
      <c r="K356" s="68">
        <v>400002583</v>
      </c>
      <c r="L356" t="e">
        <f>VLOOKUP(K:K,[1]Sheet2!N:N,1,0)</f>
        <v>#N/A</v>
      </c>
    </row>
    <row r="357" spans="1:12" x14ac:dyDescent="0.15">
      <c r="A357" t="s">
        <v>4054</v>
      </c>
      <c r="B357" t="s">
        <v>4055</v>
      </c>
      <c r="C357" s="65">
        <v>0</v>
      </c>
      <c r="D357" s="65">
        <v>0</v>
      </c>
      <c r="E357" s="65">
        <v>0</v>
      </c>
      <c r="F357" s="65">
        <v>0</v>
      </c>
      <c r="G357" s="65">
        <v>0</v>
      </c>
      <c r="H357" s="66">
        <v>0</v>
      </c>
      <c r="I357" s="66">
        <v>0</v>
      </c>
      <c r="J357" s="67">
        <f t="shared" si="5"/>
        <v>0</v>
      </c>
      <c r="K357" s="68">
        <v>400002540</v>
      </c>
      <c r="L357" t="e">
        <f>VLOOKUP(K:K,[1]Sheet2!N:N,1,0)</f>
        <v>#N/A</v>
      </c>
    </row>
    <row r="358" spans="1:12" x14ac:dyDescent="0.15">
      <c r="A358" t="s">
        <v>4056</v>
      </c>
      <c r="B358" t="s">
        <v>4057</v>
      </c>
      <c r="C358" s="65">
        <v>0</v>
      </c>
      <c r="D358" s="65">
        <v>0</v>
      </c>
      <c r="E358" s="65">
        <v>0</v>
      </c>
      <c r="F358" s="65">
        <v>0</v>
      </c>
      <c r="G358" s="65">
        <v>0</v>
      </c>
      <c r="H358" s="66">
        <v>0</v>
      </c>
      <c r="I358" s="66">
        <v>0</v>
      </c>
      <c r="J358" s="67">
        <f t="shared" si="5"/>
        <v>0</v>
      </c>
      <c r="K358" s="68">
        <v>400002528</v>
      </c>
      <c r="L358" t="e">
        <f>VLOOKUP(K:K,[1]Sheet2!N:N,1,0)</f>
        <v>#N/A</v>
      </c>
    </row>
    <row r="359" spans="1:12" x14ac:dyDescent="0.15">
      <c r="A359" t="s">
        <v>4058</v>
      </c>
      <c r="B359" t="s">
        <v>4059</v>
      </c>
      <c r="C359" s="65">
        <v>0</v>
      </c>
      <c r="D359" s="65">
        <v>0</v>
      </c>
      <c r="E359" s="65">
        <v>0</v>
      </c>
      <c r="F359" s="65">
        <v>0</v>
      </c>
      <c r="G359" s="65">
        <v>0</v>
      </c>
      <c r="H359" s="66">
        <v>0</v>
      </c>
      <c r="I359" s="66">
        <v>0</v>
      </c>
      <c r="J359" s="67">
        <f t="shared" si="5"/>
        <v>0</v>
      </c>
      <c r="K359" s="68">
        <v>400002484</v>
      </c>
      <c r="L359" t="e">
        <f>VLOOKUP(K:K,[1]Sheet2!N:N,1,0)</f>
        <v>#N/A</v>
      </c>
    </row>
    <row r="360" spans="1:12" x14ac:dyDescent="0.15">
      <c r="A360" t="s">
        <v>4060</v>
      </c>
      <c r="B360" t="s">
        <v>4061</v>
      </c>
      <c r="C360" s="65">
        <v>0</v>
      </c>
      <c r="D360" s="65">
        <v>0</v>
      </c>
      <c r="E360" s="65">
        <v>0</v>
      </c>
      <c r="F360" s="65">
        <v>0</v>
      </c>
      <c r="G360" s="65">
        <v>0</v>
      </c>
      <c r="H360" s="66">
        <v>0</v>
      </c>
      <c r="I360" s="66">
        <v>0</v>
      </c>
      <c r="J360" s="67">
        <f t="shared" si="5"/>
        <v>0</v>
      </c>
      <c r="K360" s="68">
        <v>400002473</v>
      </c>
      <c r="L360" t="e">
        <f>VLOOKUP(K:K,[1]Sheet2!N:N,1,0)</f>
        <v>#N/A</v>
      </c>
    </row>
    <row r="361" spans="1:12" x14ac:dyDescent="0.15">
      <c r="A361" t="s">
        <v>4062</v>
      </c>
      <c r="B361" t="s">
        <v>4063</v>
      </c>
      <c r="C361" s="65">
        <v>0</v>
      </c>
      <c r="D361" s="65">
        <v>0</v>
      </c>
      <c r="E361" s="65">
        <v>0</v>
      </c>
      <c r="F361" s="65">
        <v>0</v>
      </c>
      <c r="G361" s="65">
        <v>0</v>
      </c>
      <c r="H361" s="66">
        <v>0</v>
      </c>
      <c r="I361" s="66">
        <v>0</v>
      </c>
      <c r="J361" s="67">
        <f t="shared" si="5"/>
        <v>0</v>
      </c>
      <c r="K361" s="68">
        <v>400002428</v>
      </c>
      <c r="L361" t="e">
        <f>VLOOKUP(K:K,[1]Sheet2!N:N,1,0)</f>
        <v>#N/A</v>
      </c>
    </row>
    <row r="362" spans="1:12" x14ac:dyDescent="0.15">
      <c r="A362" t="s">
        <v>4064</v>
      </c>
      <c r="B362" t="s">
        <v>4065</v>
      </c>
      <c r="C362" s="65">
        <v>0</v>
      </c>
      <c r="D362" s="65">
        <v>0</v>
      </c>
      <c r="E362" s="65">
        <v>0</v>
      </c>
      <c r="F362" s="65">
        <v>0</v>
      </c>
      <c r="G362" s="65">
        <v>0</v>
      </c>
      <c r="H362" s="66">
        <v>0</v>
      </c>
      <c r="I362" s="66">
        <v>0</v>
      </c>
      <c r="J362" s="67">
        <f t="shared" si="5"/>
        <v>0</v>
      </c>
      <c r="K362" s="68">
        <v>400002427</v>
      </c>
      <c r="L362" t="e">
        <f>VLOOKUP(K:K,[1]Sheet2!N:N,1,0)</f>
        <v>#N/A</v>
      </c>
    </row>
    <row r="363" spans="1:12" x14ac:dyDescent="0.15">
      <c r="A363" t="s">
        <v>4066</v>
      </c>
      <c r="B363" t="s">
        <v>4067</v>
      </c>
      <c r="C363" s="65">
        <v>0</v>
      </c>
      <c r="D363" s="65">
        <v>0</v>
      </c>
      <c r="E363" s="65">
        <v>0</v>
      </c>
      <c r="F363" s="65">
        <v>0</v>
      </c>
      <c r="G363" s="65">
        <v>0</v>
      </c>
      <c r="H363" s="66">
        <v>0</v>
      </c>
      <c r="I363" s="66">
        <v>0</v>
      </c>
      <c r="J363" s="67">
        <f t="shared" si="5"/>
        <v>0</v>
      </c>
      <c r="K363" s="68">
        <v>400002419</v>
      </c>
      <c r="L363" t="e">
        <f>VLOOKUP(K:K,[1]Sheet2!N:N,1,0)</f>
        <v>#N/A</v>
      </c>
    </row>
    <row r="364" spans="1:12" x14ac:dyDescent="0.15">
      <c r="A364" t="s">
        <v>4068</v>
      </c>
      <c r="B364" t="s">
        <v>4069</v>
      </c>
      <c r="C364" s="65">
        <v>0</v>
      </c>
      <c r="D364" s="65">
        <v>0</v>
      </c>
      <c r="E364" s="65">
        <v>0</v>
      </c>
      <c r="F364" s="65">
        <v>0</v>
      </c>
      <c r="G364" s="65">
        <v>0</v>
      </c>
      <c r="H364" s="66">
        <v>0</v>
      </c>
      <c r="I364" s="66">
        <v>0</v>
      </c>
      <c r="J364" s="67">
        <f t="shared" si="5"/>
        <v>0</v>
      </c>
      <c r="K364" s="68">
        <v>400002411</v>
      </c>
      <c r="L364" t="e">
        <f>VLOOKUP(K:K,[1]Sheet2!N:N,1,0)</f>
        <v>#N/A</v>
      </c>
    </row>
    <row r="365" spans="1:12" x14ac:dyDescent="0.15">
      <c r="A365" t="s">
        <v>4070</v>
      </c>
      <c r="B365" t="s">
        <v>4071</v>
      </c>
      <c r="C365" s="65">
        <v>0</v>
      </c>
      <c r="D365" s="65">
        <v>0</v>
      </c>
      <c r="E365" s="65">
        <v>0</v>
      </c>
      <c r="F365" s="65">
        <v>0</v>
      </c>
      <c r="G365" s="65">
        <v>0</v>
      </c>
      <c r="H365" s="66">
        <v>0</v>
      </c>
      <c r="I365" s="66">
        <v>0</v>
      </c>
      <c r="J365" s="67">
        <f t="shared" si="5"/>
        <v>0</v>
      </c>
      <c r="K365" s="68">
        <v>400002382</v>
      </c>
      <c r="L365" t="e">
        <f>VLOOKUP(K:K,[1]Sheet2!N:N,1,0)</f>
        <v>#N/A</v>
      </c>
    </row>
    <row r="366" spans="1:12" x14ac:dyDescent="0.15">
      <c r="A366" t="s">
        <v>4072</v>
      </c>
      <c r="B366" t="s">
        <v>4073</v>
      </c>
      <c r="C366" s="65">
        <v>0</v>
      </c>
      <c r="D366" s="65">
        <v>0</v>
      </c>
      <c r="E366" s="65">
        <v>0</v>
      </c>
      <c r="F366" s="65">
        <v>0</v>
      </c>
      <c r="G366" s="65">
        <v>0</v>
      </c>
      <c r="H366" s="66">
        <v>0</v>
      </c>
      <c r="I366" s="66">
        <v>0</v>
      </c>
      <c r="J366" s="67">
        <f t="shared" si="5"/>
        <v>0</v>
      </c>
      <c r="K366" s="68">
        <v>400002380</v>
      </c>
      <c r="L366" t="e">
        <f>VLOOKUP(K:K,[1]Sheet2!N:N,1,0)</f>
        <v>#N/A</v>
      </c>
    </row>
    <row r="367" spans="1:12" x14ac:dyDescent="0.15">
      <c r="A367" t="s">
        <v>4074</v>
      </c>
      <c r="B367" t="s">
        <v>4075</v>
      </c>
      <c r="C367" s="65">
        <v>0</v>
      </c>
      <c r="D367" s="65">
        <v>0</v>
      </c>
      <c r="E367" s="65">
        <v>0</v>
      </c>
      <c r="F367" s="65">
        <v>0</v>
      </c>
      <c r="G367" s="65">
        <v>0</v>
      </c>
      <c r="H367" s="66">
        <v>0</v>
      </c>
      <c r="I367" s="66">
        <v>0</v>
      </c>
      <c r="J367" s="67">
        <f t="shared" si="5"/>
        <v>0</v>
      </c>
      <c r="K367" s="68">
        <v>400002370</v>
      </c>
      <c r="L367" t="e">
        <f>VLOOKUP(K:K,[1]Sheet2!N:N,1,0)</f>
        <v>#N/A</v>
      </c>
    </row>
    <row r="368" spans="1:12" x14ac:dyDescent="0.15">
      <c r="A368" t="s">
        <v>4076</v>
      </c>
      <c r="B368" t="s">
        <v>4077</v>
      </c>
      <c r="C368" s="65">
        <v>0</v>
      </c>
      <c r="D368" s="65">
        <v>0</v>
      </c>
      <c r="E368" s="65">
        <v>0</v>
      </c>
      <c r="F368" s="65">
        <v>0</v>
      </c>
      <c r="G368" s="65">
        <v>0</v>
      </c>
      <c r="H368" s="66">
        <v>0</v>
      </c>
      <c r="I368" s="66">
        <v>0</v>
      </c>
      <c r="J368" s="67">
        <f t="shared" si="5"/>
        <v>0</v>
      </c>
      <c r="K368" s="68">
        <v>400002333</v>
      </c>
      <c r="L368" t="e">
        <f>VLOOKUP(K:K,[1]Sheet2!N:N,1,0)</f>
        <v>#N/A</v>
      </c>
    </row>
    <row r="369" spans="1:12" x14ac:dyDescent="0.15">
      <c r="A369" t="s">
        <v>3384</v>
      </c>
      <c r="B369" t="s">
        <v>4078</v>
      </c>
      <c r="C369" s="65">
        <v>0</v>
      </c>
      <c r="D369" s="65">
        <v>0</v>
      </c>
      <c r="E369" s="65">
        <v>0</v>
      </c>
      <c r="F369" s="65">
        <v>0</v>
      </c>
      <c r="G369" s="65">
        <v>0</v>
      </c>
      <c r="H369" s="66">
        <v>0</v>
      </c>
      <c r="I369" s="66">
        <v>0</v>
      </c>
      <c r="J369" s="67">
        <f t="shared" si="5"/>
        <v>0</v>
      </c>
      <c r="K369" s="68">
        <v>400002312</v>
      </c>
      <c r="L369">
        <f>VLOOKUP(K:K,[1]Sheet2!N:N,1,0)</f>
        <v>400002312</v>
      </c>
    </row>
    <row r="370" spans="1:12" x14ac:dyDescent="0.15">
      <c r="A370" t="s">
        <v>4079</v>
      </c>
      <c r="B370" t="s">
        <v>4080</v>
      </c>
      <c r="C370" s="65">
        <v>0</v>
      </c>
      <c r="D370" s="65">
        <v>0</v>
      </c>
      <c r="E370" s="65">
        <v>0</v>
      </c>
      <c r="F370" s="65">
        <v>0</v>
      </c>
      <c r="G370" s="65">
        <v>0</v>
      </c>
      <c r="H370" s="66">
        <v>0</v>
      </c>
      <c r="I370" s="66">
        <v>0</v>
      </c>
      <c r="J370" s="67">
        <f t="shared" si="5"/>
        <v>0</v>
      </c>
      <c r="K370" s="68">
        <v>400002295</v>
      </c>
      <c r="L370" t="e">
        <f>VLOOKUP(K:K,[1]Sheet2!N:N,1,0)</f>
        <v>#N/A</v>
      </c>
    </row>
    <row r="371" spans="1:12" x14ac:dyDescent="0.15">
      <c r="A371" t="s">
        <v>3339</v>
      </c>
      <c r="B371" t="s">
        <v>4081</v>
      </c>
      <c r="C371" s="65">
        <v>0</v>
      </c>
      <c r="D371" s="65">
        <v>0</v>
      </c>
      <c r="E371" s="65">
        <v>0</v>
      </c>
      <c r="F371" s="65">
        <v>0</v>
      </c>
      <c r="G371" s="65">
        <v>0</v>
      </c>
      <c r="H371" s="66">
        <v>0</v>
      </c>
      <c r="I371" s="66">
        <v>0</v>
      </c>
      <c r="J371" s="67">
        <f t="shared" si="5"/>
        <v>0</v>
      </c>
      <c r="K371" s="68">
        <v>400002281</v>
      </c>
      <c r="L371">
        <f>VLOOKUP(K:K,[1]Sheet2!N:N,1,0)</f>
        <v>400002281</v>
      </c>
    </row>
    <row r="372" spans="1:12" x14ac:dyDescent="0.15">
      <c r="A372" t="s">
        <v>4082</v>
      </c>
      <c r="B372" t="s">
        <v>4083</v>
      </c>
      <c r="C372" s="65">
        <v>0</v>
      </c>
      <c r="D372" s="65">
        <v>0</v>
      </c>
      <c r="E372" s="65">
        <v>0</v>
      </c>
      <c r="F372" s="65">
        <v>0</v>
      </c>
      <c r="G372" s="65">
        <v>0</v>
      </c>
      <c r="H372" s="66">
        <v>0</v>
      </c>
      <c r="I372" s="66">
        <v>0</v>
      </c>
      <c r="J372" s="67">
        <f t="shared" si="5"/>
        <v>0</v>
      </c>
      <c r="K372" s="68">
        <v>400002278</v>
      </c>
      <c r="L372" t="e">
        <f>VLOOKUP(K:K,[1]Sheet2!N:N,1,0)</f>
        <v>#N/A</v>
      </c>
    </row>
    <row r="373" spans="1:12" x14ac:dyDescent="0.15">
      <c r="A373" t="s">
        <v>4084</v>
      </c>
      <c r="B373" t="s">
        <v>4085</v>
      </c>
      <c r="C373" s="65">
        <v>0</v>
      </c>
      <c r="D373" s="65">
        <v>0</v>
      </c>
      <c r="E373" s="65">
        <v>0</v>
      </c>
      <c r="F373" s="65">
        <v>0</v>
      </c>
      <c r="G373" s="65">
        <v>0</v>
      </c>
      <c r="H373" s="66">
        <v>0</v>
      </c>
      <c r="I373" s="66">
        <v>0</v>
      </c>
      <c r="J373" s="67">
        <f t="shared" si="5"/>
        <v>0</v>
      </c>
      <c r="K373" s="68">
        <v>400002264</v>
      </c>
      <c r="L373" t="e">
        <f>VLOOKUP(K:K,[1]Sheet2!N:N,1,0)</f>
        <v>#N/A</v>
      </c>
    </row>
    <row r="374" spans="1:12" x14ac:dyDescent="0.15">
      <c r="A374" t="s">
        <v>4086</v>
      </c>
      <c r="B374" t="s">
        <v>4087</v>
      </c>
      <c r="C374" s="65">
        <v>0</v>
      </c>
      <c r="D374" s="65">
        <v>0</v>
      </c>
      <c r="E374" s="65">
        <v>0</v>
      </c>
      <c r="F374" s="65">
        <v>0</v>
      </c>
      <c r="G374" s="65">
        <v>0</v>
      </c>
      <c r="H374" s="66">
        <v>0</v>
      </c>
      <c r="I374" s="66">
        <v>0</v>
      </c>
      <c r="J374" s="67">
        <f t="shared" si="5"/>
        <v>0</v>
      </c>
      <c r="K374" s="68">
        <v>400002260</v>
      </c>
      <c r="L374" t="e">
        <f>VLOOKUP(K:K,[1]Sheet2!N:N,1,0)</f>
        <v>#N/A</v>
      </c>
    </row>
    <row r="375" spans="1:12" x14ac:dyDescent="0.15">
      <c r="A375" t="s">
        <v>4088</v>
      </c>
      <c r="B375" t="s">
        <v>4089</v>
      </c>
      <c r="C375" s="65">
        <v>0</v>
      </c>
      <c r="D375" s="65">
        <v>0</v>
      </c>
      <c r="E375" s="65">
        <v>0</v>
      </c>
      <c r="F375" s="65">
        <v>0</v>
      </c>
      <c r="G375" s="65">
        <v>0</v>
      </c>
      <c r="H375" s="66">
        <v>0</v>
      </c>
      <c r="I375" s="66">
        <v>0</v>
      </c>
      <c r="J375" s="67">
        <f t="shared" si="5"/>
        <v>0</v>
      </c>
      <c r="K375" s="68">
        <v>400002258</v>
      </c>
      <c r="L375" t="e">
        <f>VLOOKUP(K:K,[1]Sheet2!N:N,1,0)</f>
        <v>#N/A</v>
      </c>
    </row>
    <row r="376" spans="1:12" x14ac:dyDescent="0.15">
      <c r="A376" t="s">
        <v>4090</v>
      </c>
      <c r="B376" t="s">
        <v>4091</v>
      </c>
      <c r="C376" s="65">
        <v>0</v>
      </c>
      <c r="D376" s="65">
        <v>0</v>
      </c>
      <c r="E376" s="65">
        <v>0</v>
      </c>
      <c r="F376" s="65">
        <v>0</v>
      </c>
      <c r="G376" s="65">
        <v>0</v>
      </c>
      <c r="H376" s="66">
        <v>0</v>
      </c>
      <c r="I376" s="66">
        <v>0</v>
      </c>
      <c r="J376" s="67">
        <f t="shared" si="5"/>
        <v>0</v>
      </c>
      <c r="K376" s="68">
        <v>400002253</v>
      </c>
      <c r="L376" t="e">
        <f>VLOOKUP(K:K,[1]Sheet2!N:N,1,0)</f>
        <v>#N/A</v>
      </c>
    </row>
    <row r="377" spans="1:12" x14ac:dyDescent="0.15">
      <c r="A377" t="s">
        <v>4092</v>
      </c>
      <c r="B377" t="s">
        <v>4093</v>
      </c>
      <c r="C377" s="65">
        <v>0</v>
      </c>
      <c r="D377" s="65">
        <v>0</v>
      </c>
      <c r="E377" s="65">
        <v>0</v>
      </c>
      <c r="F377" s="65">
        <v>0</v>
      </c>
      <c r="G377" s="65">
        <v>0</v>
      </c>
      <c r="H377" s="66">
        <v>0</v>
      </c>
      <c r="I377" s="66">
        <v>0</v>
      </c>
      <c r="J377" s="67">
        <f t="shared" si="5"/>
        <v>0</v>
      </c>
      <c r="K377" s="68">
        <v>400002227</v>
      </c>
      <c r="L377" t="e">
        <f>VLOOKUP(K:K,[1]Sheet2!N:N,1,0)</f>
        <v>#N/A</v>
      </c>
    </row>
    <row r="378" spans="1:12" x14ac:dyDescent="0.15">
      <c r="A378" t="s">
        <v>4094</v>
      </c>
      <c r="B378" t="s">
        <v>4095</v>
      </c>
      <c r="C378" s="65">
        <v>0</v>
      </c>
      <c r="D378" s="65">
        <v>0</v>
      </c>
      <c r="E378" s="65">
        <v>0</v>
      </c>
      <c r="F378" s="65">
        <v>0</v>
      </c>
      <c r="G378" s="65">
        <v>0</v>
      </c>
      <c r="H378" s="66">
        <v>0</v>
      </c>
      <c r="I378" s="66">
        <v>0</v>
      </c>
      <c r="J378" s="67">
        <f t="shared" si="5"/>
        <v>0</v>
      </c>
      <c r="K378" s="68">
        <v>400002211</v>
      </c>
      <c r="L378" t="e">
        <f>VLOOKUP(K:K,[1]Sheet2!N:N,1,0)</f>
        <v>#N/A</v>
      </c>
    </row>
    <row r="379" spans="1:12" x14ac:dyDescent="0.15">
      <c r="A379" t="s">
        <v>4096</v>
      </c>
      <c r="B379" t="s">
        <v>4097</v>
      </c>
      <c r="C379" s="65">
        <v>0</v>
      </c>
      <c r="D379" s="65">
        <v>0</v>
      </c>
      <c r="E379" s="65">
        <v>0</v>
      </c>
      <c r="F379" s="65">
        <v>0</v>
      </c>
      <c r="G379" s="65">
        <v>0</v>
      </c>
      <c r="H379" s="66">
        <v>0</v>
      </c>
      <c r="I379" s="66">
        <v>0</v>
      </c>
      <c r="J379" s="67">
        <f t="shared" si="5"/>
        <v>0</v>
      </c>
      <c r="K379" s="68">
        <v>400002210</v>
      </c>
      <c r="L379" t="e">
        <f>VLOOKUP(K:K,[1]Sheet2!N:N,1,0)</f>
        <v>#N/A</v>
      </c>
    </row>
    <row r="380" spans="1:12" x14ac:dyDescent="0.15">
      <c r="A380" t="s">
        <v>3407</v>
      </c>
      <c r="B380" t="s">
        <v>4098</v>
      </c>
      <c r="C380" s="65">
        <v>0</v>
      </c>
      <c r="D380" s="65">
        <v>0</v>
      </c>
      <c r="E380" s="65">
        <v>0</v>
      </c>
      <c r="F380" s="65">
        <v>0</v>
      </c>
      <c r="G380" s="65">
        <v>0</v>
      </c>
      <c r="H380" s="66">
        <v>0</v>
      </c>
      <c r="I380" s="66">
        <v>0</v>
      </c>
      <c r="J380" s="67">
        <f t="shared" si="5"/>
        <v>0</v>
      </c>
      <c r="K380" s="68">
        <v>400002196</v>
      </c>
      <c r="L380">
        <f>VLOOKUP(K:K,[1]Sheet2!N:N,1,0)</f>
        <v>400002196</v>
      </c>
    </row>
    <row r="381" spans="1:12" x14ac:dyDescent="0.15">
      <c r="A381" t="s">
        <v>4099</v>
      </c>
      <c r="B381" t="s">
        <v>4100</v>
      </c>
      <c r="C381" s="65">
        <v>0</v>
      </c>
      <c r="D381" s="65">
        <v>0</v>
      </c>
      <c r="E381" s="65">
        <v>0</v>
      </c>
      <c r="F381" s="65">
        <v>0</v>
      </c>
      <c r="G381" s="65">
        <v>0</v>
      </c>
      <c r="H381" s="66">
        <v>0</v>
      </c>
      <c r="I381" s="66">
        <v>0</v>
      </c>
      <c r="J381" s="67">
        <f t="shared" si="5"/>
        <v>0</v>
      </c>
      <c r="K381" s="68">
        <v>400002195</v>
      </c>
      <c r="L381" t="e">
        <f>VLOOKUP(K:K,[1]Sheet2!N:N,1,0)</f>
        <v>#N/A</v>
      </c>
    </row>
    <row r="382" spans="1:12" x14ac:dyDescent="0.15">
      <c r="A382" t="s">
        <v>3476</v>
      </c>
      <c r="B382" t="s">
        <v>4101</v>
      </c>
      <c r="C382" s="65">
        <v>0</v>
      </c>
      <c r="D382" s="65">
        <v>0</v>
      </c>
      <c r="E382" s="65">
        <v>0</v>
      </c>
      <c r="F382" s="65">
        <v>0</v>
      </c>
      <c r="G382" s="65">
        <v>0</v>
      </c>
      <c r="H382" s="66">
        <v>0</v>
      </c>
      <c r="I382" s="66">
        <v>0</v>
      </c>
      <c r="J382" s="67">
        <f t="shared" si="5"/>
        <v>0</v>
      </c>
      <c r="K382" s="68">
        <v>400002177</v>
      </c>
      <c r="L382">
        <f>VLOOKUP(K:K,[1]Sheet2!N:N,1,0)</f>
        <v>400002177</v>
      </c>
    </row>
    <row r="383" spans="1:12" x14ac:dyDescent="0.15">
      <c r="A383" t="s">
        <v>4102</v>
      </c>
      <c r="B383" t="s">
        <v>4103</v>
      </c>
      <c r="C383" s="65">
        <v>0</v>
      </c>
      <c r="D383" s="65">
        <v>0</v>
      </c>
      <c r="E383" s="65">
        <v>0</v>
      </c>
      <c r="F383" s="65">
        <v>0</v>
      </c>
      <c r="G383" s="65">
        <v>0</v>
      </c>
      <c r="H383" s="66">
        <v>0</v>
      </c>
      <c r="I383" s="66">
        <v>0</v>
      </c>
      <c r="J383" s="67">
        <f t="shared" si="5"/>
        <v>0</v>
      </c>
      <c r="K383" s="68">
        <v>400002169</v>
      </c>
      <c r="L383" t="e">
        <f>VLOOKUP(K:K,[1]Sheet2!N:N,1,0)</f>
        <v>#N/A</v>
      </c>
    </row>
    <row r="384" spans="1:12" x14ac:dyDescent="0.15">
      <c r="A384" t="s">
        <v>3213</v>
      </c>
      <c r="B384" t="s">
        <v>4104</v>
      </c>
      <c r="C384" s="65">
        <v>33152.639999999999</v>
      </c>
      <c r="D384" s="65">
        <v>33152.639999999999</v>
      </c>
      <c r="E384" s="65">
        <v>0</v>
      </c>
      <c r="F384" s="65">
        <v>0</v>
      </c>
      <c r="G384" s="65">
        <v>0</v>
      </c>
      <c r="H384" s="66">
        <v>1333686</v>
      </c>
      <c r="I384" s="66">
        <v>4854</v>
      </c>
      <c r="J384" s="67">
        <f t="shared" si="5"/>
        <v>0</v>
      </c>
      <c r="K384" s="68">
        <v>400002162</v>
      </c>
      <c r="L384">
        <f>VLOOKUP(K:K,[1]Sheet2!N:N,1,0)</f>
        <v>400002162</v>
      </c>
    </row>
    <row r="385" spans="1:12" x14ac:dyDescent="0.15">
      <c r="A385" t="s">
        <v>4105</v>
      </c>
      <c r="B385" t="s">
        <v>4106</v>
      </c>
      <c r="C385" s="65">
        <v>0</v>
      </c>
      <c r="D385" s="65">
        <v>0</v>
      </c>
      <c r="E385" s="65">
        <v>0</v>
      </c>
      <c r="F385" s="65">
        <v>0</v>
      </c>
      <c r="G385" s="65">
        <v>0</v>
      </c>
      <c r="H385" s="66">
        <v>0</v>
      </c>
      <c r="I385" s="66">
        <v>0</v>
      </c>
      <c r="J385" s="67">
        <f t="shared" si="5"/>
        <v>0</v>
      </c>
      <c r="K385" s="68">
        <v>400002128</v>
      </c>
      <c r="L385" t="e">
        <f>VLOOKUP(K:K,[1]Sheet2!N:N,1,0)</f>
        <v>#N/A</v>
      </c>
    </row>
    <row r="386" spans="1:12" x14ac:dyDescent="0.15">
      <c r="A386" t="s">
        <v>4107</v>
      </c>
      <c r="B386" t="s">
        <v>4108</v>
      </c>
      <c r="C386" s="65">
        <v>0</v>
      </c>
      <c r="D386" s="65">
        <v>0</v>
      </c>
      <c r="E386" s="65">
        <v>0</v>
      </c>
      <c r="F386" s="65">
        <v>0</v>
      </c>
      <c r="G386" s="65">
        <v>0</v>
      </c>
      <c r="H386" s="66">
        <v>0</v>
      </c>
      <c r="I386" s="66">
        <v>0</v>
      </c>
      <c r="J386" s="67">
        <f t="shared" si="5"/>
        <v>0</v>
      </c>
      <c r="K386" s="68">
        <v>400002112</v>
      </c>
      <c r="L386" t="e">
        <f>VLOOKUP(K:K,[1]Sheet2!N:N,1,0)</f>
        <v>#N/A</v>
      </c>
    </row>
    <row r="387" spans="1:12" x14ac:dyDescent="0.15">
      <c r="A387" t="s">
        <v>4109</v>
      </c>
      <c r="B387" t="s">
        <v>4110</v>
      </c>
      <c r="C387" s="65">
        <v>0</v>
      </c>
      <c r="D387" s="65">
        <v>0</v>
      </c>
      <c r="E387" s="65">
        <v>0</v>
      </c>
      <c r="F387" s="65">
        <v>0</v>
      </c>
      <c r="G387" s="65">
        <v>0</v>
      </c>
      <c r="H387" s="66">
        <v>0</v>
      </c>
      <c r="I387" s="66">
        <v>0</v>
      </c>
      <c r="J387" s="67">
        <f t="shared" si="5"/>
        <v>0</v>
      </c>
      <c r="K387" s="68">
        <v>400002111</v>
      </c>
      <c r="L387" t="e">
        <f>VLOOKUP(K:K,[1]Sheet2!N:N,1,0)</f>
        <v>#N/A</v>
      </c>
    </row>
    <row r="388" spans="1:12" x14ac:dyDescent="0.15">
      <c r="A388" t="s">
        <v>3102</v>
      </c>
      <c r="B388" t="s">
        <v>4111</v>
      </c>
      <c r="C388" s="65">
        <v>0</v>
      </c>
      <c r="D388" s="65">
        <v>0</v>
      </c>
      <c r="E388" s="65">
        <v>0</v>
      </c>
      <c r="F388" s="65">
        <v>0</v>
      </c>
      <c r="G388" s="65">
        <v>0</v>
      </c>
      <c r="H388" s="66">
        <v>0</v>
      </c>
      <c r="I388" s="66">
        <v>0</v>
      </c>
      <c r="J388" s="67">
        <f t="shared" ref="J388:J451" si="6">C388-D388</f>
        <v>0</v>
      </c>
      <c r="K388" s="68">
        <v>400002096</v>
      </c>
      <c r="L388" t="e">
        <f>VLOOKUP(K:K,[1]Sheet2!N:N,1,0)</f>
        <v>#N/A</v>
      </c>
    </row>
    <row r="389" spans="1:12" x14ac:dyDescent="0.15">
      <c r="A389" t="s">
        <v>3100</v>
      </c>
      <c r="B389" t="s">
        <v>4112</v>
      </c>
      <c r="C389" s="65">
        <v>0</v>
      </c>
      <c r="D389" s="65">
        <v>0</v>
      </c>
      <c r="E389" s="65">
        <v>0</v>
      </c>
      <c r="F389" s="65">
        <v>0</v>
      </c>
      <c r="G389" s="65">
        <v>0</v>
      </c>
      <c r="H389" s="66">
        <v>0</v>
      </c>
      <c r="I389" s="66">
        <v>0</v>
      </c>
      <c r="J389" s="67">
        <f t="shared" si="6"/>
        <v>0</v>
      </c>
      <c r="K389" s="68">
        <v>400002093</v>
      </c>
      <c r="L389" t="e">
        <f>VLOOKUP(K:K,[1]Sheet2!N:N,1,0)</f>
        <v>#N/A</v>
      </c>
    </row>
    <row r="390" spans="1:12" x14ac:dyDescent="0.15">
      <c r="A390" t="s">
        <v>4113</v>
      </c>
      <c r="B390" t="s">
        <v>4114</v>
      </c>
      <c r="C390" s="65">
        <v>0</v>
      </c>
      <c r="D390" s="65">
        <v>0</v>
      </c>
      <c r="E390" s="65">
        <v>0</v>
      </c>
      <c r="F390" s="65">
        <v>0</v>
      </c>
      <c r="G390" s="65">
        <v>0</v>
      </c>
      <c r="H390" s="66">
        <v>0</v>
      </c>
      <c r="I390" s="66">
        <v>0</v>
      </c>
      <c r="J390" s="67">
        <f t="shared" si="6"/>
        <v>0</v>
      </c>
      <c r="K390" s="68">
        <v>400002087</v>
      </c>
      <c r="L390" t="e">
        <f>VLOOKUP(K:K,[1]Sheet2!N:N,1,0)</f>
        <v>#N/A</v>
      </c>
    </row>
    <row r="391" spans="1:12" x14ac:dyDescent="0.15">
      <c r="A391" t="s">
        <v>3218</v>
      </c>
      <c r="B391" t="s">
        <v>4115</v>
      </c>
      <c r="C391" s="65">
        <v>0</v>
      </c>
      <c r="D391" s="65">
        <v>0</v>
      </c>
      <c r="E391" s="65">
        <v>0</v>
      </c>
      <c r="F391" s="65">
        <v>0</v>
      </c>
      <c r="G391" s="65">
        <v>0</v>
      </c>
      <c r="H391" s="66">
        <v>0</v>
      </c>
      <c r="I391" s="66">
        <v>0</v>
      </c>
      <c r="J391" s="67">
        <f t="shared" si="6"/>
        <v>0</v>
      </c>
      <c r="K391" s="68">
        <v>400002075</v>
      </c>
      <c r="L391">
        <f>VLOOKUP(K:K,[1]Sheet2!N:N,1,0)</f>
        <v>400002075</v>
      </c>
    </row>
    <row r="392" spans="1:12" x14ac:dyDescent="0.15">
      <c r="A392" t="s">
        <v>4116</v>
      </c>
      <c r="B392" t="s">
        <v>4117</v>
      </c>
      <c r="C392" s="65">
        <v>0</v>
      </c>
      <c r="D392" s="65">
        <v>0</v>
      </c>
      <c r="E392" s="65">
        <v>0</v>
      </c>
      <c r="F392" s="65">
        <v>0</v>
      </c>
      <c r="G392" s="65">
        <v>0</v>
      </c>
      <c r="H392" s="66">
        <v>0</v>
      </c>
      <c r="I392" s="66">
        <v>0</v>
      </c>
      <c r="J392" s="67">
        <f t="shared" si="6"/>
        <v>0</v>
      </c>
      <c r="K392" s="68">
        <v>400002058</v>
      </c>
      <c r="L392" t="e">
        <f>VLOOKUP(K:K,[1]Sheet2!N:N,1,0)</f>
        <v>#N/A</v>
      </c>
    </row>
    <row r="393" spans="1:12" x14ac:dyDescent="0.15">
      <c r="A393" t="s">
        <v>4118</v>
      </c>
      <c r="B393" t="s">
        <v>4119</v>
      </c>
      <c r="C393" s="65">
        <v>0</v>
      </c>
      <c r="D393" s="65">
        <v>0</v>
      </c>
      <c r="E393" s="65">
        <v>0</v>
      </c>
      <c r="F393" s="65">
        <v>0</v>
      </c>
      <c r="G393" s="65">
        <v>0</v>
      </c>
      <c r="H393" s="66">
        <v>0</v>
      </c>
      <c r="I393" s="66">
        <v>0</v>
      </c>
      <c r="J393" s="67">
        <f t="shared" si="6"/>
        <v>0</v>
      </c>
      <c r="K393" s="68">
        <v>400002050</v>
      </c>
      <c r="L393" t="e">
        <f>VLOOKUP(K:K,[1]Sheet2!N:N,1,0)</f>
        <v>#N/A</v>
      </c>
    </row>
    <row r="394" spans="1:12" x14ac:dyDescent="0.15">
      <c r="A394" t="s">
        <v>4120</v>
      </c>
      <c r="B394" t="s">
        <v>4121</v>
      </c>
      <c r="C394" s="65">
        <v>0</v>
      </c>
      <c r="D394" s="65">
        <v>0</v>
      </c>
      <c r="E394" s="65">
        <v>0</v>
      </c>
      <c r="F394" s="65">
        <v>0</v>
      </c>
      <c r="G394" s="65">
        <v>0</v>
      </c>
      <c r="H394" s="66">
        <v>0</v>
      </c>
      <c r="I394" s="66">
        <v>0</v>
      </c>
      <c r="J394" s="67">
        <f t="shared" si="6"/>
        <v>0</v>
      </c>
      <c r="K394" s="68">
        <v>400002040</v>
      </c>
      <c r="L394" t="e">
        <f>VLOOKUP(K:K,[1]Sheet2!N:N,1,0)</f>
        <v>#N/A</v>
      </c>
    </row>
    <row r="395" spans="1:12" x14ac:dyDescent="0.15">
      <c r="A395" t="s">
        <v>4122</v>
      </c>
      <c r="B395" t="s">
        <v>4123</v>
      </c>
      <c r="C395" s="65">
        <v>0</v>
      </c>
      <c r="D395" s="65">
        <v>0</v>
      </c>
      <c r="E395" s="65">
        <v>0</v>
      </c>
      <c r="F395" s="65">
        <v>0</v>
      </c>
      <c r="G395" s="65">
        <v>0</v>
      </c>
      <c r="H395" s="66">
        <v>0</v>
      </c>
      <c r="I395" s="66">
        <v>0</v>
      </c>
      <c r="J395" s="67">
        <f t="shared" si="6"/>
        <v>0</v>
      </c>
      <c r="K395" s="68">
        <v>400002026</v>
      </c>
      <c r="L395" t="e">
        <f>VLOOKUP(K:K,[1]Sheet2!N:N,1,0)</f>
        <v>#N/A</v>
      </c>
    </row>
    <row r="396" spans="1:12" x14ac:dyDescent="0.15">
      <c r="A396" t="s">
        <v>4124</v>
      </c>
      <c r="B396" t="s">
        <v>4125</v>
      </c>
      <c r="C396" s="65">
        <v>0</v>
      </c>
      <c r="D396" s="65">
        <v>0</v>
      </c>
      <c r="E396" s="65">
        <v>0</v>
      </c>
      <c r="F396" s="65">
        <v>0</v>
      </c>
      <c r="G396" s="65">
        <v>0</v>
      </c>
      <c r="H396" s="66">
        <v>0</v>
      </c>
      <c r="I396" s="66">
        <v>0</v>
      </c>
      <c r="J396" s="67">
        <f t="shared" si="6"/>
        <v>0</v>
      </c>
      <c r="K396" s="68">
        <v>400002015</v>
      </c>
      <c r="L396" t="e">
        <f>VLOOKUP(K:K,[1]Sheet2!N:N,1,0)</f>
        <v>#N/A</v>
      </c>
    </row>
    <row r="397" spans="1:12" x14ac:dyDescent="0.15">
      <c r="A397" t="s">
        <v>4126</v>
      </c>
      <c r="B397" t="s">
        <v>4127</v>
      </c>
      <c r="C397" s="65">
        <v>0</v>
      </c>
      <c r="D397" s="65">
        <v>0</v>
      </c>
      <c r="E397" s="65">
        <v>0</v>
      </c>
      <c r="F397" s="65">
        <v>0</v>
      </c>
      <c r="G397" s="65">
        <v>0</v>
      </c>
      <c r="H397" s="66">
        <v>0</v>
      </c>
      <c r="I397" s="66">
        <v>0</v>
      </c>
      <c r="J397" s="67">
        <f t="shared" si="6"/>
        <v>0</v>
      </c>
      <c r="K397" s="68">
        <v>400002014</v>
      </c>
      <c r="L397" t="e">
        <f>VLOOKUP(K:K,[1]Sheet2!N:N,1,0)</f>
        <v>#N/A</v>
      </c>
    </row>
    <row r="398" spans="1:12" x14ac:dyDescent="0.15">
      <c r="A398" t="s">
        <v>4128</v>
      </c>
      <c r="B398" t="s">
        <v>4129</v>
      </c>
      <c r="C398" s="65">
        <v>0</v>
      </c>
      <c r="D398" s="65">
        <v>0</v>
      </c>
      <c r="E398" s="65">
        <v>0</v>
      </c>
      <c r="F398" s="65">
        <v>0</v>
      </c>
      <c r="G398" s="65">
        <v>0</v>
      </c>
      <c r="H398" s="66">
        <v>0</v>
      </c>
      <c r="I398" s="66">
        <v>0</v>
      </c>
      <c r="J398" s="67">
        <f t="shared" si="6"/>
        <v>0</v>
      </c>
      <c r="K398" s="68">
        <v>400002001</v>
      </c>
      <c r="L398" t="e">
        <f>VLOOKUP(K:K,[1]Sheet2!N:N,1,0)</f>
        <v>#N/A</v>
      </c>
    </row>
    <row r="399" spans="1:12" x14ac:dyDescent="0.15">
      <c r="A399" t="s">
        <v>4130</v>
      </c>
      <c r="B399" t="s">
        <v>4131</v>
      </c>
      <c r="C399" s="65">
        <v>0</v>
      </c>
      <c r="D399" s="65">
        <v>0</v>
      </c>
      <c r="E399" s="65">
        <v>0</v>
      </c>
      <c r="F399" s="65">
        <v>0</v>
      </c>
      <c r="G399" s="65">
        <v>0</v>
      </c>
      <c r="H399" s="66">
        <v>0</v>
      </c>
      <c r="I399" s="66">
        <v>0</v>
      </c>
      <c r="J399" s="67">
        <f t="shared" si="6"/>
        <v>0</v>
      </c>
      <c r="K399" s="68">
        <v>400001997</v>
      </c>
      <c r="L399" t="e">
        <f>VLOOKUP(K:K,[1]Sheet2!N:N,1,0)</f>
        <v>#N/A</v>
      </c>
    </row>
    <row r="400" spans="1:12" x14ac:dyDescent="0.15">
      <c r="A400" t="s">
        <v>4132</v>
      </c>
      <c r="B400" t="s">
        <v>4133</v>
      </c>
      <c r="C400" s="65">
        <v>0</v>
      </c>
      <c r="D400" s="65">
        <v>0</v>
      </c>
      <c r="E400" s="65">
        <v>0</v>
      </c>
      <c r="F400" s="65">
        <v>0</v>
      </c>
      <c r="G400" s="65">
        <v>0</v>
      </c>
      <c r="H400" s="66">
        <v>0</v>
      </c>
      <c r="I400" s="66">
        <v>0</v>
      </c>
      <c r="J400" s="67">
        <f t="shared" si="6"/>
        <v>0</v>
      </c>
      <c r="K400" s="68">
        <v>400001979</v>
      </c>
      <c r="L400" t="e">
        <f>VLOOKUP(K:K,[1]Sheet2!N:N,1,0)</f>
        <v>#N/A</v>
      </c>
    </row>
    <row r="401" spans="1:12" x14ac:dyDescent="0.15">
      <c r="A401" t="s">
        <v>4134</v>
      </c>
      <c r="B401" t="s">
        <v>4135</v>
      </c>
      <c r="C401" s="65">
        <v>0</v>
      </c>
      <c r="D401" s="65">
        <v>0</v>
      </c>
      <c r="E401" s="65">
        <v>0</v>
      </c>
      <c r="F401" s="65">
        <v>0</v>
      </c>
      <c r="G401" s="65">
        <v>0</v>
      </c>
      <c r="H401" s="66">
        <v>0</v>
      </c>
      <c r="I401" s="66">
        <v>0</v>
      </c>
      <c r="J401" s="67">
        <f t="shared" si="6"/>
        <v>0</v>
      </c>
      <c r="K401" s="68">
        <v>400001971</v>
      </c>
      <c r="L401" t="e">
        <f>VLOOKUP(K:K,[1]Sheet2!N:N,1,0)</f>
        <v>#N/A</v>
      </c>
    </row>
    <row r="402" spans="1:12" x14ac:dyDescent="0.15">
      <c r="A402" t="s">
        <v>4136</v>
      </c>
      <c r="B402" t="s">
        <v>4137</v>
      </c>
      <c r="C402" s="65">
        <v>0</v>
      </c>
      <c r="D402" s="65">
        <v>0</v>
      </c>
      <c r="E402" s="65">
        <v>0</v>
      </c>
      <c r="F402" s="65">
        <v>0</v>
      </c>
      <c r="G402" s="65">
        <v>0</v>
      </c>
      <c r="H402" s="66">
        <v>0</v>
      </c>
      <c r="I402" s="66">
        <v>0</v>
      </c>
      <c r="J402" s="67">
        <f t="shared" si="6"/>
        <v>0</v>
      </c>
      <c r="K402" s="68">
        <v>400001964</v>
      </c>
      <c r="L402" t="e">
        <f>VLOOKUP(K:K,[1]Sheet2!N:N,1,0)</f>
        <v>#N/A</v>
      </c>
    </row>
    <row r="403" spans="1:12" x14ac:dyDescent="0.15">
      <c r="A403" t="s">
        <v>4138</v>
      </c>
      <c r="B403" t="s">
        <v>4139</v>
      </c>
      <c r="C403" s="65">
        <v>0</v>
      </c>
      <c r="D403" s="65">
        <v>0</v>
      </c>
      <c r="E403" s="65">
        <v>0</v>
      </c>
      <c r="F403" s="65">
        <v>0</v>
      </c>
      <c r="G403" s="65">
        <v>0</v>
      </c>
      <c r="H403" s="66">
        <v>0</v>
      </c>
      <c r="I403" s="66">
        <v>0</v>
      </c>
      <c r="J403" s="67">
        <f t="shared" si="6"/>
        <v>0</v>
      </c>
      <c r="K403" s="68">
        <v>400001961</v>
      </c>
      <c r="L403" t="e">
        <f>VLOOKUP(K:K,[1]Sheet2!N:N,1,0)</f>
        <v>#N/A</v>
      </c>
    </row>
    <row r="404" spans="1:12" x14ac:dyDescent="0.15">
      <c r="A404" t="s">
        <v>4140</v>
      </c>
      <c r="B404" t="s">
        <v>4141</v>
      </c>
      <c r="C404" s="65">
        <v>0</v>
      </c>
      <c r="D404" s="65">
        <v>0</v>
      </c>
      <c r="E404" s="65">
        <v>0</v>
      </c>
      <c r="F404" s="65">
        <v>0</v>
      </c>
      <c r="G404" s="65">
        <v>0</v>
      </c>
      <c r="H404" s="66">
        <v>0</v>
      </c>
      <c r="I404" s="66">
        <v>0</v>
      </c>
      <c r="J404" s="67">
        <f t="shared" si="6"/>
        <v>0</v>
      </c>
      <c r="K404" s="68">
        <v>400001952</v>
      </c>
      <c r="L404" t="e">
        <f>VLOOKUP(K:K,[1]Sheet2!N:N,1,0)</f>
        <v>#N/A</v>
      </c>
    </row>
    <row r="405" spans="1:12" x14ac:dyDescent="0.15">
      <c r="A405" t="s">
        <v>4142</v>
      </c>
      <c r="B405" t="s">
        <v>4143</v>
      </c>
      <c r="C405" s="65">
        <v>0</v>
      </c>
      <c r="D405" s="65">
        <v>0</v>
      </c>
      <c r="E405" s="65">
        <v>0</v>
      </c>
      <c r="F405" s="65">
        <v>0</v>
      </c>
      <c r="G405" s="65">
        <v>0</v>
      </c>
      <c r="H405" s="66">
        <v>0</v>
      </c>
      <c r="I405" s="66">
        <v>0</v>
      </c>
      <c r="J405" s="67">
        <f t="shared" si="6"/>
        <v>0</v>
      </c>
      <c r="K405" s="68">
        <v>400001951</v>
      </c>
      <c r="L405" t="e">
        <f>VLOOKUP(K:K,[1]Sheet2!N:N,1,0)</f>
        <v>#N/A</v>
      </c>
    </row>
    <row r="406" spans="1:12" x14ac:dyDescent="0.15">
      <c r="A406" t="s">
        <v>4144</v>
      </c>
      <c r="B406" t="s">
        <v>4145</v>
      </c>
      <c r="C406" s="65">
        <v>0</v>
      </c>
      <c r="D406" s="65">
        <v>0</v>
      </c>
      <c r="E406" s="65">
        <v>0</v>
      </c>
      <c r="F406" s="65">
        <v>0</v>
      </c>
      <c r="G406" s="65">
        <v>0</v>
      </c>
      <c r="H406" s="66">
        <v>0</v>
      </c>
      <c r="I406" s="66">
        <v>0</v>
      </c>
      <c r="J406" s="67">
        <f t="shared" si="6"/>
        <v>0</v>
      </c>
      <c r="K406" s="68">
        <v>400001950</v>
      </c>
      <c r="L406" t="e">
        <f>VLOOKUP(K:K,[1]Sheet2!N:N,1,0)</f>
        <v>#N/A</v>
      </c>
    </row>
    <row r="407" spans="1:12" x14ac:dyDescent="0.15">
      <c r="A407" t="s">
        <v>3438</v>
      </c>
      <c r="B407" t="s">
        <v>4146</v>
      </c>
      <c r="C407" s="65">
        <v>0</v>
      </c>
      <c r="D407" s="65">
        <v>0</v>
      </c>
      <c r="E407" s="65">
        <v>0</v>
      </c>
      <c r="F407" s="65">
        <v>0</v>
      </c>
      <c r="G407" s="65">
        <v>0</v>
      </c>
      <c r="H407" s="66">
        <v>0</v>
      </c>
      <c r="I407" s="66">
        <v>0</v>
      </c>
      <c r="J407" s="67">
        <f t="shared" si="6"/>
        <v>0</v>
      </c>
      <c r="K407" s="68">
        <v>400001948</v>
      </c>
      <c r="L407">
        <f>VLOOKUP(K:K,[1]Sheet2!N:N,1,0)</f>
        <v>400001948</v>
      </c>
    </row>
    <row r="408" spans="1:12" x14ac:dyDescent="0.15">
      <c r="A408" t="s">
        <v>4147</v>
      </c>
      <c r="B408" t="s">
        <v>4148</v>
      </c>
      <c r="C408" s="65">
        <v>0</v>
      </c>
      <c r="D408" s="65">
        <v>0</v>
      </c>
      <c r="E408" s="65">
        <v>0</v>
      </c>
      <c r="F408" s="65">
        <v>0</v>
      </c>
      <c r="G408" s="65">
        <v>0</v>
      </c>
      <c r="H408" s="66">
        <v>0</v>
      </c>
      <c r="I408" s="66">
        <v>0</v>
      </c>
      <c r="J408" s="67">
        <f t="shared" si="6"/>
        <v>0</v>
      </c>
      <c r="K408" s="68">
        <v>400001942</v>
      </c>
      <c r="L408" t="e">
        <f>VLOOKUP(K:K,[1]Sheet2!N:N,1,0)</f>
        <v>#N/A</v>
      </c>
    </row>
    <row r="409" spans="1:12" x14ac:dyDescent="0.15">
      <c r="A409" t="s">
        <v>4149</v>
      </c>
      <c r="B409" t="s">
        <v>4150</v>
      </c>
      <c r="C409" s="65">
        <v>0</v>
      </c>
      <c r="D409" s="65">
        <v>0</v>
      </c>
      <c r="E409" s="65">
        <v>0</v>
      </c>
      <c r="F409" s="65">
        <v>0</v>
      </c>
      <c r="G409" s="65">
        <v>0</v>
      </c>
      <c r="H409" s="66">
        <v>0</v>
      </c>
      <c r="I409" s="66">
        <v>0</v>
      </c>
      <c r="J409" s="67">
        <f t="shared" si="6"/>
        <v>0</v>
      </c>
      <c r="K409" s="68">
        <v>400001933</v>
      </c>
      <c r="L409" t="e">
        <f>VLOOKUP(K:K,[1]Sheet2!N:N,1,0)</f>
        <v>#N/A</v>
      </c>
    </row>
    <row r="410" spans="1:12" x14ac:dyDescent="0.15">
      <c r="A410" t="s">
        <v>3454</v>
      </c>
      <c r="B410" t="s">
        <v>4151</v>
      </c>
      <c r="C410" s="65">
        <v>0</v>
      </c>
      <c r="D410" s="65">
        <v>0</v>
      </c>
      <c r="E410" s="65">
        <v>0</v>
      </c>
      <c r="F410" s="65">
        <v>0</v>
      </c>
      <c r="G410" s="65">
        <v>0</v>
      </c>
      <c r="H410" s="66">
        <v>0</v>
      </c>
      <c r="I410" s="66">
        <v>0</v>
      </c>
      <c r="J410" s="67">
        <f t="shared" si="6"/>
        <v>0</v>
      </c>
      <c r="K410" s="68">
        <v>400001931</v>
      </c>
      <c r="L410">
        <f>VLOOKUP(K:K,[1]Sheet2!N:N,1,0)</f>
        <v>400001931</v>
      </c>
    </row>
    <row r="411" spans="1:12" x14ac:dyDescent="0.15">
      <c r="A411" t="s">
        <v>4152</v>
      </c>
      <c r="B411" t="s">
        <v>4153</v>
      </c>
      <c r="C411" s="65">
        <v>0</v>
      </c>
      <c r="D411" s="65">
        <v>0</v>
      </c>
      <c r="E411" s="65">
        <v>0</v>
      </c>
      <c r="F411" s="65">
        <v>0</v>
      </c>
      <c r="G411" s="65">
        <v>0</v>
      </c>
      <c r="H411" s="66">
        <v>0</v>
      </c>
      <c r="I411" s="66">
        <v>0</v>
      </c>
      <c r="J411" s="67">
        <f t="shared" si="6"/>
        <v>0</v>
      </c>
      <c r="K411" s="68">
        <v>400001921</v>
      </c>
      <c r="L411" t="e">
        <f>VLOOKUP(K:K,[1]Sheet2!N:N,1,0)</f>
        <v>#N/A</v>
      </c>
    </row>
    <row r="412" spans="1:12" x14ac:dyDescent="0.15">
      <c r="A412" t="s">
        <v>4154</v>
      </c>
      <c r="B412" t="s">
        <v>4155</v>
      </c>
      <c r="C412" s="65">
        <v>0</v>
      </c>
      <c r="D412" s="65">
        <v>0</v>
      </c>
      <c r="E412" s="65">
        <v>0</v>
      </c>
      <c r="F412" s="65">
        <v>0</v>
      </c>
      <c r="G412" s="65">
        <v>0</v>
      </c>
      <c r="H412" s="66">
        <v>0</v>
      </c>
      <c r="I412" s="66">
        <v>0</v>
      </c>
      <c r="J412" s="67">
        <f t="shared" si="6"/>
        <v>0</v>
      </c>
      <c r="K412" s="68">
        <v>400001920</v>
      </c>
      <c r="L412" t="e">
        <f>VLOOKUP(K:K,[1]Sheet2!N:N,1,0)</f>
        <v>#N/A</v>
      </c>
    </row>
    <row r="413" spans="1:12" x14ac:dyDescent="0.15">
      <c r="A413" t="s">
        <v>3450</v>
      </c>
      <c r="B413" t="s">
        <v>4156</v>
      </c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6">
        <v>0</v>
      </c>
      <c r="I413" s="66">
        <v>0</v>
      </c>
      <c r="J413" s="67">
        <f t="shared" si="6"/>
        <v>0</v>
      </c>
      <c r="K413" s="68">
        <v>400001884</v>
      </c>
      <c r="L413">
        <f>VLOOKUP(K:K,[1]Sheet2!N:N,1,0)</f>
        <v>400001884</v>
      </c>
    </row>
    <row r="414" spans="1:12" x14ac:dyDescent="0.15">
      <c r="A414" t="s">
        <v>4157</v>
      </c>
      <c r="B414" t="s">
        <v>4158</v>
      </c>
      <c r="C414" s="65">
        <v>0</v>
      </c>
      <c r="D414" s="65">
        <v>0</v>
      </c>
      <c r="E414" s="65">
        <v>0</v>
      </c>
      <c r="F414" s="65">
        <v>0</v>
      </c>
      <c r="G414" s="65">
        <v>0</v>
      </c>
      <c r="H414" s="66">
        <v>0</v>
      </c>
      <c r="I414" s="66">
        <v>0</v>
      </c>
      <c r="J414" s="67">
        <f t="shared" si="6"/>
        <v>0</v>
      </c>
      <c r="K414" s="68">
        <v>400001877</v>
      </c>
      <c r="L414" t="e">
        <f>VLOOKUP(K:K,[1]Sheet2!N:N,1,0)</f>
        <v>#N/A</v>
      </c>
    </row>
    <row r="415" spans="1:12" x14ac:dyDescent="0.15">
      <c r="A415" t="s">
        <v>3410</v>
      </c>
      <c r="B415" t="s">
        <v>4159</v>
      </c>
      <c r="C415" s="65">
        <v>0</v>
      </c>
      <c r="D415" s="65">
        <v>0</v>
      </c>
      <c r="E415" s="65">
        <v>0</v>
      </c>
      <c r="F415" s="65">
        <v>0</v>
      </c>
      <c r="G415" s="65">
        <v>0</v>
      </c>
      <c r="H415" s="66">
        <v>0</v>
      </c>
      <c r="I415" s="66">
        <v>0</v>
      </c>
      <c r="J415" s="67">
        <f t="shared" si="6"/>
        <v>0</v>
      </c>
      <c r="K415" s="68">
        <v>400001865</v>
      </c>
      <c r="L415">
        <f>VLOOKUP(K:K,[1]Sheet2!N:N,1,0)</f>
        <v>400001865</v>
      </c>
    </row>
    <row r="416" spans="1:12" x14ac:dyDescent="0.15">
      <c r="A416" t="s">
        <v>4160</v>
      </c>
      <c r="B416" t="s">
        <v>4161</v>
      </c>
      <c r="C416" s="65">
        <v>0</v>
      </c>
      <c r="D416" s="65">
        <v>0</v>
      </c>
      <c r="E416" s="65">
        <v>0</v>
      </c>
      <c r="F416" s="65">
        <v>0</v>
      </c>
      <c r="G416" s="65">
        <v>0</v>
      </c>
      <c r="H416" s="66">
        <v>0</v>
      </c>
      <c r="I416" s="66">
        <v>0</v>
      </c>
      <c r="J416" s="67">
        <f t="shared" si="6"/>
        <v>0</v>
      </c>
      <c r="K416" s="68">
        <v>400001863</v>
      </c>
      <c r="L416" t="e">
        <f>VLOOKUP(K:K,[1]Sheet2!N:N,1,0)</f>
        <v>#N/A</v>
      </c>
    </row>
    <row r="417" spans="1:12" x14ac:dyDescent="0.15">
      <c r="A417" t="s">
        <v>4162</v>
      </c>
      <c r="B417" t="s">
        <v>4163</v>
      </c>
      <c r="C417" s="65">
        <v>0</v>
      </c>
      <c r="D417" s="65">
        <v>0</v>
      </c>
      <c r="E417" s="65">
        <v>0</v>
      </c>
      <c r="F417" s="65">
        <v>0</v>
      </c>
      <c r="G417" s="65">
        <v>0</v>
      </c>
      <c r="H417" s="66">
        <v>0</v>
      </c>
      <c r="I417" s="66">
        <v>0</v>
      </c>
      <c r="J417" s="67">
        <f t="shared" si="6"/>
        <v>0</v>
      </c>
      <c r="K417" s="68">
        <v>400001851</v>
      </c>
      <c r="L417" t="e">
        <f>VLOOKUP(K:K,[1]Sheet2!N:N,1,0)</f>
        <v>#N/A</v>
      </c>
    </row>
    <row r="418" spans="1:12" x14ac:dyDescent="0.15">
      <c r="A418" t="s">
        <v>4164</v>
      </c>
      <c r="B418" t="s">
        <v>4165</v>
      </c>
      <c r="C418" s="65">
        <v>0</v>
      </c>
      <c r="D418" s="65">
        <v>0</v>
      </c>
      <c r="E418" s="65">
        <v>0</v>
      </c>
      <c r="F418" s="65">
        <v>0</v>
      </c>
      <c r="G418" s="65">
        <v>0</v>
      </c>
      <c r="H418" s="66">
        <v>0</v>
      </c>
      <c r="I418" s="66">
        <v>0</v>
      </c>
      <c r="J418" s="67">
        <f t="shared" si="6"/>
        <v>0</v>
      </c>
      <c r="K418" s="68">
        <v>400001824</v>
      </c>
      <c r="L418" t="e">
        <f>VLOOKUP(K:K,[1]Sheet2!N:N,1,0)</f>
        <v>#N/A</v>
      </c>
    </row>
    <row r="419" spans="1:12" x14ac:dyDescent="0.15">
      <c r="A419" t="s">
        <v>4166</v>
      </c>
      <c r="B419" t="s">
        <v>4167</v>
      </c>
      <c r="C419" s="65">
        <v>0</v>
      </c>
      <c r="D419" s="65">
        <v>0</v>
      </c>
      <c r="E419" s="65">
        <v>0</v>
      </c>
      <c r="F419" s="65">
        <v>0</v>
      </c>
      <c r="G419" s="65">
        <v>0</v>
      </c>
      <c r="H419" s="66">
        <v>0</v>
      </c>
      <c r="I419" s="66">
        <v>0</v>
      </c>
      <c r="J419" s="67">
        <f t="shared" si="6"/>
        <v>0</v>
      </c>
      <c r="K419" s="68">
        <v>400001820</v>
      </c>
      <c r="L419" t="e">
        <f>VLOOKUP(K:K,[1]Sheet2!N:N,1,0)</f>
        <v>#N/A</v>
      </c>
    </row>
    <row r="420" spans="1:12" x14ac:dyDescent="0.15">
      <c r="A420" t="s">
        <v>4168</v>
      </c>
      <c r="B420" t="s">
        <v>4169</v>
      </c>
      <c r="C420" s="65">
        <v>0</v>
      </c>
      <c r="D420" s="65">
        <v>0</v>
      </c>
      <c r="E420" s="65">
        <v>0</v>
      </c>
      <c r="F420" s="65">
        <v>0</v>
      </c>
      <c r="G420" s="65">
        <v>0</v>
      </c>
      <c r="H420" s="66">
        <v>0</v>
      </c>
      <c r="I420" s="66">
        <v>0</v>
      </c>
      <c r="J420" s="67">
        <f t="shared" si="6"/>
        <v>0</v>
      </c>
      <c r="K420" s="68">
        <v>400001807</v>
      </c>
      <c r="L420" t="e">
        <f>VLOOKUP(K:K,[1]Sheet2!N:N,1,0)</f>
        <v>#N/A</v>
      </c>
    </row>
    <row r="421" spans="1:12" x14ac:dyDescent="0.15">
      <c r="A421" t="s">
        <v>4170</v>
      </c>
      <c r="B421" t="s">
        <v>4171</v>
      </c>
      <c r="C421" s="65">
        <v>0</v>
      </c>
      <c r="D421" s="65">
        <v>0</v>
      </c>
      <c r="E421" s="65">
        <v>0</v>
      </c>
      <c r="F421" s="65">
        <v>0</v>
      </c>
      <c r="G421" s="65">
        <v>0</v>
      </c>
      <c r="H421" s="66">
        <v>0</v>
      </c>
      <c r="I421" s="66">
        <v>0</v>
      </c>
      <c r="J421" s="67">
        <f t="shared" si="6"/>
        <v>0</v>
      </c>
      <c r="K421" s="68">
        <v>400001721</v>
      </c>
      <c r="L421" t="e">
        <f>VLOOKUP(K:K,[1]Sheet2!N:N,1,0)</f>
        <v>#N/A</v>
      </c>
    </row>
    <row r="422" spans="1:12" x14ac:dyDescent="0.15">
      <c r="A422" t="s">
        <v>4172</v>
      </c>
      <c r="B422" t="s">
        <v>4173</v>
      </c>
      <c r="C422" s="65">
        <v>0</v>
      </c>
      <c r="D422" s="65">
        <v>0</v>
      </c>
      <c r="E422" s="65">
        <v>0</v>
      </c>
      <c r="F422" s="65">
        <v>0</v>
      </c>
      <c r="G422" s="65">
        <v>0</v>
      </c>
      <c r="H422" s="66">
        <v>0</v>
      </c>
      <c r="I422" s="66">
        <v>0</v>
      </c>
      <c r="J422" s="67">
        <f t="shared" si="6"/>
        <v>0</v>
      </c>
      <c r="K422" s="68">
        <v>400001716</v>
      </c>
      <c r="L422" t="e">
        <f>VLOOKUP(K:K,[1]Sheet2!N:N,1,0)</f>
        <v>#N/A</v>
      </c>
    </row>
    <row r="423" spans="1:12" x14ac:dyDescent="0.15">
      <c r="A423" t="s">
        <v>3428</v>
      </c>
      <c r="B423" t="s">
        <v>4174</v>
      </c>
      <c r="C423" s="65">
        <v>0</v>
      </c>
      <c r="D423" s="65">
        <v>0</v>
      </c>
      <c r="E423" s="65">
        <v>0</v>
      </c>
      <c r="F423" s="65">
        <v>0</v>
      </c>
      <c r="G423" s="65">
        <v>0</v>
      </c>
      <c r="H423" s="66">
        <v>0</v>
      </c>
      <c r="I423" s="66">
        <v>0</v>
      </c>
      <c r="J423" s="67">
        <f t="shared" si="6"/>
        <v>0</v>
      </c>
      <c r="K423" s="68">
        <v>400001707</v>
      </c>
      <c r="L423">
        <f>VLOOKUP(K:K,[1]Sheet2!N:N,1,0)</f>
        <v>400001707</v>
      </c>
    </row>
    <row r="424" spans="1:12" x14ac:dyDescent="0.15">
      <c r="A424" t="s">
        <v>3482</v>
      </c>
      <c r="B424" t="s">
        <v>4175</v>
      </c>
      <c r="C424" s="65">
        <v>0</v>
      </c>
      <c r="D424" s="65">
        <v>0</v>
      </c>
      <c r="E424" s="65">
        <v>0</v>
      </c>
      <c r="F424" s="65">
        <v>0</v>
      </c>
      <c r="G424" s="65">
        <v>0</v>
      </c>
      <c r="H424" s="66">
        <v>0</v>
      </c>
      <c r="I424" s="66">
        <v>0</v>
      </c>
      <c r="J424" s="67">
        <f t="shared" si="6"/>
        <v>0</v>
      </c>
      <c r="K424" s="68">
        <v>400001697</v>
      </c>
      <c r="L424">
        <f>VLOOKUP(K:K,[1]Sheet2!N:N,1,0)</f>
        <v>400001697</v>
      </c>
    </row>
    <row r="425" spans="1:12" x14ac:dyDescent="0.15">
      <c r="A425" t="s">
        <v>4176</v>
      </c>
      <c r="B425" t="s">
        <v>4177</v>
      </c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6">
        <v>0</v>
      </c>
      <c r="I425" s="66">
        <v>0</v>
      </c>
      <c r="J425" s="67">
        <f t="shared" si="6"/>
        <v>0</v>
      </c>
      <c r="K425" s="68">
        <v>400001689</v>
      </c>
      <c r="L425" t="e">
        <f>VLOOKUP(K:K,[1]Sheet2!N:N,1,0)</f>
        <v>#N/A</v>
      </c>
    </row>
    <row r="426" spans="1:12" x14ac:dyDescent="0.15">
      <c r="A426" t="s">
        <v>4178</v>
      </c>
      <c r="B426" t="s">
        <v>4179</v>
      </c>
      <c r="C426" s="65">
        <v>0</v>
      </c>
      <c r="D426" s="65">
        <v>0</v>
      </c>
      <c r="E426" s="65">
        <v>0</v>
      </c>
      <c r="F426" s="65">
        <v>0</v>
      </c>
      <c r="G426" s="65">
        <v>0</v>
      </c>
      <c r="H426" s="66">
        <v>0</v>
      </c>
      <c r="I426" s="66">
        <v>0</v>
      </c>
      <c r="J426" s="67">
        <f t="shared" si="6"/>
        <v>0</v>
      </c>
      <c r="K426" s="68">
        <v>400001688</v>
      </c>
      <c r="L426" t="e">
        <f>VLOOKUP(K:K,[1]Sheet2!N:N,1,0)</f>
        <v>#N/A</v>
      </c>
    </row>
    <row r="427" spans="1:12" x14ac:dyDescent="0.15">
      <c r="A427" t="s">
        <v>4180</v>
      </c>
      <c r="B427" t="s">
        <v>4181</v>
      </c>
      <c r="C427" s="65">
        <v>0</v>
      </c>
      <c r="D427" s="65">
        <v>0</v>
      </c>
      <c r="E427" s="65">
        <v>0</v>
      </c>
      <c r="F427" s="65">
        <v>0</v>
      </c>
      <c r="G427" s="65">
        <v>0</v>
      </c>
      <c r="H427" s="66">
        <v>0</v>
      </c>
      <c r="I427" s="66">
        <v>0</v>
      </c>
      <c r="J427" s="67">
        <f t="shared" si="6"/>
        <v>0</v>
      </c>
      <c r="K427" s="68">
        <v>400001671</v>
      </c>
      <c r="L427" t="e">
        <f>VLOOKUP(K:K,[1]Sheet2!N:N,1,0)</f>
        <v>#N/A</v>
      </c>
    </row>
    <row r="428" spans="1:12" x14ac:dyDescent="0.15">
      <c r="A428" t="s">
        <v>3444</v>
      </c>
      <c r="B428" t="s">
        <v>4182</v>
      </c>
      <c r="C428" s="65">
        <v>0</v>
      </c>
      <c r="D428" s="65">
        <v>0</v>
      </c>
      <c r="E428" s="65">
        <v>0</v>
      </c>
      <c r="F428" s="65">
        <v>0</v>
      </c>
      <c r="G428" s="65">
        <v>0</v>
      </c>
      <c r="H428" s="66">
        <v>0</v>
      </c>
      <c r="I428" s="66">
        <v>0</v>
      </c>
      <c r="J428" s="67">
        <f t="shared" si="6"/>
        <v>0</v>
      </c>
      <c r="K428" s="68">
        <v>400001643</v>
      </c>
      <c r="L428">
        <f>VLOOKUP(K:K,[1]Sheet2!N:N,1,0)</f>
        <v>400001643</v>
      </c>
    </row>
    <row r="429" spans="1:12" x14ac:dyDescent="0.15">
      <c r="A429" t="s">
        <v>4183</v>
      </c>
      <c r="B429" t="s">
        <v>4184</v>
      </c>
      <c r="C429" s="65">
        <v>0</v>
      </c>
      <c r="D429" s="65">
        <v>0</v>
      </c>
      <c r="E429" s="65">
        <v>0</v>
      </c>
      <c r="F429" s="65">
        <v>0</v>
      </c>
      <c r="G429" s="65">
        <v>0</v>
      </c>
      <c r="H429" s="66">
        <v>0</v>
      </c>
      <c r="I429" s="66">
        <v>0</v>
      </c>
      <c r="J429" s="67">
        <f t="shared" si="6"/>
        <v>0</v>
      </c>
      <c r="K429" s="68">
        <v>400001640</v>
      </c>
      <c r="L429" t="e">
        <f>VLOOKUP(K:K,[1]Sheet2!N:N,1,0)</f>
        <v>#N/A</v>
      </c>
    </row>
    <row r="430" spans="1:12" x14ac:dyDescent="0.15">
      <c r="A430" t="s">
        <v>4185</v>
      </c>
      <c r="B430" t="s">
        <v>4186</v>
      </c>
      <c r="C430" s="65">
        <v>0</v>
      </c>
      <c r="D430" s="65">
        <v>0</v>
      </c>
      <c r="E430" s="65">
        <v>0</v>
      </c>
      <c r="F430" s="65">
        <v>0</v>
      </c>
      <c r="G430" s="65">
        <v>0</v>
      </c>
      <c r="H430" s="66">
        <v>0</v>
      </c>
      <c r="I430" s="66">
        <v>0</v>
      </c>
      <c r="J430" s="67">
        <f t="shared" si="6"/>
        <v>0</v>
      </c>
      <c r="K430" s="68">
        <v>400001620</v>
      </c>
      <c r="L430" t="e">
        <f>VLOOKUP(K:K,[1]Sheet2!N:N,1,0)</f>
        <v>#N/A</v>
      </c>
    </row>
    <row r="431" spans="1:12" x14ac:dyDescent="0.15">
      <c r="A431" t="s">
        <v>4187</v>
      </c>
      <c r="B431" t="s">
        <v>4188</v>
      </c>
      <c r="C431" s="65">
        <v>0</v>
      </c>
      <c r="D431" s="65">
        <v>0</v>
      </c>
      <c r="E431" s="65">
        <v>0</v>
      </c>
      <c r="F431" s="65">
        <v>0</v>
      </c>
      <c r="G431" s="65">
        <v>0</v>
      </c>
      <c r="H431" s="66">
        <v>0</v>
      </c>
      <c r="I431" s="66">
        <v>0</v>
      </c>
      <c r="J431" s="67">
        <f t="shared" si="6"/>
        <v>0</v>
      </c>
      <c r="K431" s="68">
        <v>400001582</v>
      </c>
      <c r="L431" t="e">
        <f>VLOOKUP(K:K,[1]Sheet2!N:N,1,0)</f>
        <v>#N/A</v>
      </c>
    </row>
    <row r="432" spans="1:12" x14ac:dyDescent="0.15">
      <c r="A432" t="s">
        <v>4189</v>
      </c>
      <c r="B432" t="s">
        <v>4190</v>
      </c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6">
        <v>0</v>
      </c>
      <c r="I432" s="66">
        <v>0</v>
      </c>
      <c r="J432" s="67">
        <f t="shared" si="6"/>
        <v>0</v>
      </c>
      <c r="K432" s="68">
        <v>400001544</v>
      </c>
      <c r="L432" t="e">
        <f>VLOOKUP(K:K,[1]Sheet2!N:N,1,0)</f>
        <v>#N/A</v>
      </c>
    </row>
    <row r="433" spans="1:12" x14ac:dyDescent="0.15">
      <c r="A433" t="s">
        <v>3258</v>
      </c>
      <c r="B433" t="s">
        <v>4191</v>
      </c>
      <c r="C433" s="65">
        <v>0</v>
      </c>
      <c r="D433" s="65">
        <v>0</v>
      </c>
      <c r="E433" s="65">
        <v>0</v>
      </c>
      <c r="F433" s="65">
        <v>0</v>
      </c>
      <c r="G433" s="65">
        <v>0</v>
      </c>
      <c r="H433" s="66">
        <v>0</v>
      </c>
      <c r="I433" s="66">
        <v>0</v>
      </c>
      <c r="J433" s="67">
        <f t="shared" si="6"/>
        <v>0</v>
      </c>
      <c r="K433" s="68">
        <v>400001521</v>
      </c>
      <c r="L433">
        <f>VLOOKUP(K:K,[1]Sheet2!N:N,1,0)</f>
        <v>400001521</v>
      </c>
    </row>
    <row r="434" spans="1:12" x14ac:dyDescent="0.15">
      <c r="A434" t="s">
        <v>4192</v>
      </c>
      <c r="B434" t="s">
        <v>4193</v>
      </c>
      <c r="C434" s="65">
        <v>0</v>
      </c>
      <c r="D434" s="65">
        <v>0</v>
      </c>
      <c r="E434" s="65">
        <v>0</v>
      </c>
      <c r="F434" s="65">
        <v>0</v>
      </c>
      <c r="G434" s="65">
        <v>0</v>
      </c>
      <c r="H434" s="66">
        <v>0</v>
      </c>
      <c r="I434" s="66">
        <v>0</v>
      </c>
      <c r="J434" s="67">
        <f t="shared" si="6"/>
        <v>0</v>
      </c>
      <c r="K434" s="68">
        <v>400001520</v>
      </c>
      <c r="L434" t="e">
        <f>VLOOKUP(K:K,[1]Sheet2!N:N,1,0)</f>
        <v>#N/A</v>
      </c>
    </row>
    <row r="435" spans="1:12" x14ac:dyDescent="0.15">
      <c r="A435" t="s">
        <v>4194</v>
      </c>
      <c r="B435" t="s">
        <v>4195</v>
      </c>
      <c r="C435" s="65">
        <v>0</v>
      </c>
      <c r="D435" s="65">
        <v>0</v>
      </c>
      <c r="E435" s="65">
        <v>0</v>
      </c>
      <c r="F435" s="65">
        <v>0</v>
      </c>
      <c r="G435" s="65">
        <v>0</v>
      </c>
      <c r="H435" s="66">
        <v>0</v>
      </c>
      <c r="I435" s="66">
        <v>0</v>
      </c>
      <c r="J435" s="67">
        <f t="shared" si="6"/>
        <v>0</v>
      </c>
      <c r="K435" s="68">
        <v>400001497</v>
      </c>
      <c r="L435" t="e">
        <f>VLOOKUP(K:K,[1]Sheet2!N:N,1,0)</f>
        <v>#N/A</v>
      </c>
    </row>
    <row r="436" spans="1:12" x14ac:dyDescent="0.15">
      <c r="A436" t="s">
        <v>4196</v>
      </c>
      <c r="B436" t="s">
        <v>4197</v>
      </c>
      <c r="C436" s="65">
        <v>0</v>
      </c>
      <c r="D436" s="65">
        <v>0</v>
      </c>
      <c r="E436" s="65">
        <v>0</v>
      </c>
      <c r="F436" s="65">
        <v>0</v>
      </c>
      <c r="G436" s="65">
        <v>0</v>
      </c>
      <c r="H436" s="66">
        <v>0</v>
      </c>
      <c r="I436" s="66">
        <v>0</v>
      </c>
      <c r="J436" s="67">
        <f t="shared" si="6"/>
        <v>0</v>
      </c>
      <c r="K436" s="68">
        <v>400001491</v>
      </c>
      <c r="L436" t="e">
        <f>VLOOKUP(K:K,[1]Sheet2!N:N,1,0)</f>
        <v>#N/A</v>
      </c>
    </row>
    <row r="437" spans="1:12" x14ac:dyDescent="0.15">
      <c r="A437" t="s">
        <v>4198</v>
      </c>
      <c r="B437" t="s">
        <v>4199</v>
      </c>
      <c r="C437" s="65">
        <v>0</v>
      </c>
      <c r="D437" s="65">
        <v>0</v>
      </c>
      <c r="E437" s="65">
        <v>0</v>
      </c>
      <c r="F437" s="65">
        <v>0</v>
      </c>
      <c r="G437" s="65">
        <v>0</v>
      </c>
      <c r="H437" s="66">
        <v>0</v>
      </c>
      <c r="I437" s="66">
        <v>0</v>
      </c>
      <c r="J437" s="67">
        <f t="shared" si="6"/>
        <v>0</v>
      </c>
      <c r="K437" s="68">
        <v>400001453</v>
      </c>
      <c r="L437" t="e">
        <f>VLOOKUP(K:K,[1]Sheet2!N:N,1,0)</f>
        <v>#N/A</v>
      </c>
    </row>
    <row r="438" spans="1:12" x14ac:dyDescent="0.15">
      <c r="A438" t="s">
        <v>3475</v>
      </c>
      <c r="B438" t="s">
        <v>4200</v>
      </c>
      <c r="C438" s="65">
        <v>0</v>
      </c>
      <c r="D438" s="65">
        <v>0</v>
      </c>
      <c r="E438" s="65">
        <v>0</v>
      </c>
      <c r="F438" s="65">
        <v>0</v>
      </c>
      <c r="G438" s="65">
        <v>0</v>
      </c>
      <c r="H438" s="66">
        <v>0</v>
      </c>
      <c r="I438" s="66">
        <v>0</v>
      </c>
      <c r="J438" s="67">
        <f t="shared" si="6"/>
        <v>0</v>
      </c>
      <c r="K438" s="68">
        <v>400001450</v>
      </c>
      <c r="L438">
        <f>VLOOKUP(K:K,[1]Sheet2!N:N,1,0)</f>
        <v>400001450</v>
      </c>
    </row>
    <row r="439" spans="1:12" x14ac:dyDescent="0.15">
      <c r="A439" t="s">
        <v>4201</v>
      </c>
      <c r="B439" t="s">
        <v>4202</v>
      </c>
      <c r="C439" s="65">
        <v>0</v>
      </c>
      <c r="D439" s="65">
        <v>0</v>
      </c>
      <c r="E439" s="65">
        <v>0</v>
      </c>
      <c r="F439" s="65">
        <v>0</v>
      </c>
      <c r="G439" s="65">
        <v>0</v>
      </c>
      <c r="H439" s="66">
        <v>0</v>
      </c>
      <c r="I439" s="66">
        <v>0</v>
      </c>
      <c r="J439" s="67">
        <f t="shared" si="6"/>
        <v>0</v>
      </c>
      <c r="K439" s="68">
        <v>400001437</v>
      </c>
      <c r="L439" t="e">
        <f>VLOOKUP(K:K,[1]Sheet2!N:N,1,0)</f>
        <v>#N/A</v>
      </c>
    </row>
    <row r="440" spans="1:12" x14ac:dyDescent="0.15">
      <c r="A440" t="s">
        <v>4203</v>
      </c>
      <c r="B440" t="s">
        <v>4204</v>
      </c>
      <c r="C440" s="65">
        <v>0</v>
      </c>
      <c r="D440" s="65">
        <v>0</v>
      </c>
      <c r="E440" s="65">
        <v>0</v>
      </c>
      <c r="F440" s="65">
        <v>0</v>
      </c>
      <c r="G440" s="65">
        <v>0</v>
      </c>
      <c r="H440" s="66">
        <v>0</v>
      </c>
      <c r="I440" s="66">
        <v>0</v>
      </c>
      <c r="J440" s="67">
        <f t="shared" si="6"/>
        <v>0</v>
      </c>
      <c r="K440" s="68">
        <v>400001435</v>
      </c>
      <c r="L440" t="e">
        <f>VLOOKUP(K:K,[1]Sheet2!N:N,1,0)</f>
        <v>#N/A</v>
      </c>
    </row>
    <row r="441" spans="1:12" x14ac:dyDescent="0.15">
      <c r="A441" t="s">
        <v>4205</v>
      </c>
      <c r="B441" t="s">
        <v>4206</v>
      </c>
      <c r="C441" s="65">
        <v>0</v>
      </c>
      <c r="D441" s="65">
        <v>0</v>
      </c>
      <c r="E441" s="65">
        <v>0</v>
      </c>
      <c r="F441" s="65">
        <v>0</v>
      </c>
      <c r="G441" s="65">
        <v>0</v>
      </c>
      <c r="H441" s="66">
        <v>0</v>
      </c>
      <c r="I441" s="66">
        <v>0</v>
      </c>
      <c r="J441" s="67">
        <f t="shared" si="6"/>
        <v>0</v>
      </c>
      <c r="K441" s="68">
        <v>400001422</v>
      </c>
      <c r="L441" t="e">
        <f>VLOOKUP(K:K,[1]Sheet2!N:N,1,0)</f>
        <v>#N/A</v>
      </c>
    </row>
    <row r="442" spans="1:12" x14ac:dyDescent="0.15">
      <c r="A442" t="s">
        <v>4207</v>
      </c>
      <c r="B442" t="s">
        <v>4208</v>
      </c>
      <c r="C442" s="65">
        <v>0</v>
      </c>
      <c r="D442" s="65">
        <v>0</v>
      </c>
      <c r="E442" s="65">
        <v>0</v>
      </c>
      <c r="F442" s="65">
        <v>0</v>
      </c>
      <c r="G442" s="65">
        <v>0</v>
      </c>
      <c r="H442" s="66">
        <v>0</v>
      </c>
      <c r="I442" s="66">
        <v>0</v>
      </c>
      <c r="J442" s="67">
        <f t="shared" si="6"/>
        <v>0</v>
      </c>
      <c r="K442" s="68">
        <v>400001421</v>
      </c>
      <c r="L442" t="e">
        <f>VLOOKUP(K:K,[1]Sheet2!N:N,1,0)</f>
        <v>#N/A</v>
      </c>
    </row>
    <row r="443" spans="1:12" x14ac:dyDescent="0.15">
      <c r="A443" t="s">
        <v>4209</v>
      </c>
      <c r="B443" t="s">
        <v>4210</v>
      </c>
      <c r="C443" s="65">
        <v>0</v>
      </c>
      <c r="D443" s="65">
        <v>0</v>
      </c>
      <c r="E443" s="65">
        <v>0</v>
      </c>
      <c r="F443" s="65">
        <v>0</v>
      </c>
      <c r="G443" s="65">
        <v>0</v>
      </c>
      <c r="H443" s="66">
        <v>0</v>
      </c>
      <c r="I443" s="66">
        <v>0</v>
      </c>
      <c r="J443" s="67">
        <f t="shared" si="6"/>
        <v>0</v>
      </c>
      <c r="K443" s="68">
        <v>400001420</v>
      </c>
      <c r="L443" t="e">
        <f>VLOOKUP(K:K,[1]Sheet2!N:N,1,0)</f>
        <v>#N/A</v>
      </c>
    </row>
    <row r="444" spans="1:12" x14ac:dyDescent="0.15">
      <c r="A444" t="s">
        <v>4211</v>
      </c>
      <c r="B444" t="s">
        <v>4212</v>
      </c>
      <c r="C444" s="65">
        <v>0</v>
      </c>
      <c r="D444" s="65">
        <v>0</v>
      </c>
      <c r="E444" s="65">
        <v>0</v>
      </c>
      <c r="F444" s="65">
        <v>0</v>
      </c>
      <c r="G444" s="65">
        <v>0</v>
      </c>
      <c r="H444" s="66">
        <v>0</v>
      </c>
      <c r="I444" s="66">
        <v>0</v>
      </c>
      <c r="J444" s="67">
        <f t="shared" si="6"/>
        <v>0</v>
      </c>
      <c r="K444" s="68">
        <v>400001409</v>
      </c>
      <c r="L444" t="e">
        <f>VLOOKUP(K:K,[1]Sheet2!N:N,1,0)</f>
        <v>#N/A</v>
      </c>
    </row>
    <row r="445" spans="1:12" x14ac:dyDescent="0.15">
      <c r="A445" t="s">
        <v>4213</v>
      </c>
      <c r="B445" t="s">
        <v>4214</v>
      </c>
      <c r="C445" s="65">
        <v>0</v>
      </c>
      <c r="D445" s="65">
        <v>0</v>
      </c>
      <c r="E445" s="65">
        <v>0</v>
      </c>
      <c r="F445" s="65">
        <v>0</v>
      </c>
      <c r="G445" s="65">
        <v>0</v>
      </c>
      <c r="H445" s="66">
        <v>0</v>
      </c>
      <c r="I445" s="66">
        <v>0</v>
      </c>
      <c r="J445" s="67">
        <f t="shared" si="6"/>
        <v>0</v>
      </c>
      <c r="K445" s="68">
        <v>400001401</v>
      </c>
      <c r="L445" t="e">
        <f>VLOOKUP(K:K,[1]Sheet2!N:N,1,0)</f>
        <v>#N/A</v>
      </c>
    </row>
    <row r="446" spans="1:12" x14ac:dyDescent="0.15">
      <c r="A446" t="s">
        <v>4215</v>
      </c>
      <c r="B446" t="s">
        <v>4216</v>
      </c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6">
        <v>0</v>
      </c>
      <c r="I446" s="66">
        <v>0</v>
      </c>
      <c r="J446" s="67">
        <f t="shared" si="6"/>
        <v>0</v>
      </c>
      <c r="K446" s="68">
        <v>400001357</v>
      </c>
      <c r="L446" t="e">
        <f>VLOOKUP(K:K,[1]Sheet2!N:N,1,0)</f>
        <v>#N/A</v>
      </c>
    </row>
    <row r="447" spans="1:12" x14ac:dyDescent="0.15">
      <c r="A447" t="s">
        <v>3391</v>
      </c>
      <c r="B447" t="s">
        <v>4217</v>
      </c>
      <c r="C447" s="65">
        <v>0</v>
      </c>
      <c r="D447" s="65">
        <v>0</v>
      </c>
      <c r="E447" s="65">
        <v>0</v>
      </c>
      <c r="F447" s="65">
        <v>0</v>
      </c>
      <c r="G447" s="65">
        <v>0</v>
      </c>
      <c r="H447" s="66">
        <v>0</v>
      </c>
      <c r="I447" s="66">
        <v>0</v>
      </c>
      <c r="J447" s="67">
        <f t="shared" si="6"/>
        <v>0</v>
      </c>
      <c r="K447" s="68">
        <v>400001353</v>
      </c>
      <c r="L447">
        <f>VLOOKUP(K:K,[1]Sheet2!N:N,1,0)</f>
        <v>400001353</v>
      </c>
    </row>
    <row r="448" spans="1:12" x14ac:dyDescent="0.15">
      <c r="A448" t="s">
        <v>4218</v>
      </c>
      <c r="B448" t="s">
        <v>4219</v>
      </c>
      <c r="C448" s="65">
        <v>0</v>
      </c>
      <c r="D448" s="65">
        <v>0</v>
      </c>
      <c r="E448" s="65">
        <v>0</v>
      </c>
      <c r="F448" s="65">
        <v>0</v>
      </c>
      <c r="G448" s="65">
        <v>0</v>
      </c>
      <c r="H448" s="66">
        <v>0</v>
      </c>
      <c r="I448" s="66">
        <v>0</v>
      </c>
      <c r="J448" s="67">
        <f t="shared" si="6"/>
        <v>0</v>
      </c>
      <c r="K448" s="68">
        <v>400001351</v>
      </c>
      <c r="L448" t="e">
        <f>VLOOKUP(K:K,[1]Sheet2!N:N,1,0)</f>
        <v>#N/A</v>
      </c>
    </row>
    <row r="449" spans="1:12" x14ac:dyDescent="0.15">
      <c r="A449" t="s">
        <v>4220</v>
      </c>
      <c r="B449" t="s">
        <v>4221</v>
      </c>
      <c r="C449" s="65">
        <v>0</v>
      </c>
      <c r="D449" s="65">
        <v>0</v>
      </c>
      <c r="E449" s="65">
        <v>0</v>
      </c>
      <c r="F449" s="65">
        <v>0</v>
      </c>
      <c r="G449" s="65">
        <v>0</v>
      </c>
      <c r="H449" s="66">
        <v>0</v>
      </c>
      <c r="I449" s="66">
        <v>0</v>
      </c>
      <c r="J449" s="67">
        <f t="shared" si="6"/>
        <v>0</v>
      </c>
      <c r="K449" s="68">
        <v>400001340</v>
      </c>
      <c r="L449" t="e">
        <f>VLOOKUP(K:K,[1]Sheet2!N:N,1,0)</f>
        <v>#N/A</v>
      </c>
    </row>
    <row r="450" spans="1:12" x14ac:dyDescent="0.15">
      <c r="A450" t="s">
        <v>4222</v>
      </c>
      <c r="B450" t="s">
        <v>4223</v>
      </c>
      <c r="C450" s="65">
        <v>0</v>
      </c>
      <c r="D450" s="65">
        <v>0</v>
      </c>
      <c r="E450" s="65">
        <v>0</v>
      </c>
      <c r="F450" s="65">
        <v>0</v>
      </c>
      <c r="G450" s="65">
        <v>0</v>
      </c>
      <c r="H450" s="66">
        <v>0</v>
      </c>
      <c r="I450" s="66">
        <v>0</v>
      </c>
      <c r="J450" s="67">
        <f t="shared" si="6"/>
        <v>0</v>
      </c>
      <c r="K450" s="68">
        <v>400001339</v>
      </c>
      <c r="L450" t="e">
        <f>VLOOKUP(K:K,[1]Sheet2!N:N,1,0)</f>
        <v>#N/A</v>
      </c>
    </row>
    <row r="451" spans="1:12" x14ac:dyDescent="0.15">
      <c r="A451" t="s">
        <v>4224</v>
      </c>
      <c r="B451" t="s">
        <v>4225</v>
      </c>
      <c r="C451" s="65">
        <v>0</v>
      </c>
      <c r="D451" s="65">
        <v>0</v>
      </c>
      <c r="E451" s="65">
        <v>0</v>
      </c>
      <c r="F451" s="65">
        <v>0</v>
      </c>
      <c r="G451" s="65">
        <v>0</v>
      </c>
      <c r="H451" s="66">
        <v>0</v>
      </c>
      <c r="I451" s="66">
        <v>0</v>
      </c>
      <c r="J451" s="67">
        <f t="shared" si="6"/>
        <v>0</v>
      </c>
      <c r="K451" s="68">
        <v>400001336</v>
      </c>
      <c r="L451" t="e">
        <f>VLOOKUP(K:K,[1]Sheet2!N:N,1,0)</f>
        <v>#N/A</v>
      </c>
    </row>
    <row r="452" spans="1:12" x14ac:dyDescent="0.15">
      <c r="A452" t="s">
        <v>4226</v>
      </c>
      <c r="B452" t="s">
        <v>4227</v>
      </c>
      <c r="C452" s="65">
        <v>0</v>
      </c>
      <c r="D452" s="65">
        <v>0</v>
      </c>
      <c r="E452" s="65">
        <v>0</v>
      </c>
      <c r="F452" s="65">
        <v>0</v>
      </c>
      <c r="G452" s="65">
        <v>0</v>
      </c>
      <c r="H452" s="66">
        <v>0</v>
      </c>
      <c r="I452" s="66">
        <v>0</v>
      </c>
      <c r="J452" s="67">
        <f t="shared" ref="J452:J515" si="7">C452-D452</f>
        <v>0</v>
      </c>
      <c r="K452" s="68">
        <v>400001334</v>
      </c>
      <c r="L452" t="e">
        <f>VLOOKUP(K:K,[1]Sheet2!N:N,1,0)</f>
        <v>#N/A</v>
      </c>
    </row>
    <row r="453" spans="1:12" x14ac:dyDescent="0.15">
      <c r="A453" t="s">
        <v>3445</v>
      </c>
      <c r="B453" t="s">
        <v>4228</v>
      </c>
      <c r="C453" s="65">
        <v>0</v>
      </c>
      <c r="D453" s="65">
        <v>0</v>
      </c>
      <c r="E453" s="65">
        <v>0</v>
      </c>
      <c r="F453" s="65">
        <v>0</v>
      </c>
      <c r="G453" s="65">
        <v>0</v>
      </c>
      <c r="H453" s="66">
        <v>0</v>
      </c>
      <c r="I453" s="66">
        <v>0</v>
      </c>
      <c r="J453" s="67">
        <f t="shared" si="7"/>
        <v>0</v>
      </c>
      <c r="K453" s="68">
        <v>400001333</v>
      </c>
      <c r="L453">
        <f>VLOOKUP(K:K,[1]Sheet2!N:N,1,0)</f>
        <v>400001333</v>
      </c>
    </row>
    <row r="454" spans="1:12" x14ac:dyDescent="0.15">
      <c r="A454" t="s">
        <v>3051</v>
      </c>
      <c r="B454" t="s">
        <v>4229</v>
      </c>
      <c r="C454" s="65">
        <v>0</v>
      </c>
      <c r="D454" s="65">
        <v>0</v>
      </c>
      <c r="E454" s="65">
        <v>0</v>
      </c>
      <c r="F454" s="65">
        <v>0</v>
      </c>
      <c r="G454" s="65">
        <v>0</v>
      </c>
      <c r="H454" s="66">
        <v>0</v>
      </c>
      <c r="I454" s="66">
        <v>0</v>
      </c>
      <c r="J454" s="67">
        <f t="shared" si="7"/>
        <v>0</v>
      </c>
      <c r="K454" s="68">
        <v>400001331</v>
      </c>
      <c r="L454" t="e">
        <f>VLOOKUP(K:K,[1]Sheet2!N:N,1,0)</f>
        <v>#N/A</v>
      </c>
    </row>
    <row r="455" spans="1:12" x14ac:dyDescent="0.15">
      <c r="A455" t="s">
        <v>4230</v>
      </c>
      <c r="B455" t="s">
        <v>4231</v>
      </c>
      <c r="C455" s="65">
        <v>0</v>
      </c>
      <c r="D455" s="65">
        <v>0</v>
      </c>
      <c r="E455" s="65">
        <v>0</v>
      </c>
      <c r="F455" s="65">
        <v>0</v>
      </c>
      <c r="G455" s="65">
        <v>0</v>
      </c>
      <c r="H455" s="66">
        <v>0</v>
      </c>
      <c r="I455" s="66">
        <v>0</v>
      </c>
      <c r="J455" s="67">
        <f t="shared" si="7"/>
        <v>0</v>
      </c>
      <c r="K455" s="68">
        <v>400001330</v>
      </c>
      <c r="L455" t="e">
        <f>VLOOKUP(K:K,[1]Sheet2!N:N,1,0)</f>
        <v>#N/A</v>
      </c>
    </row>
    <row r="456" spans="1:12" x14ac:dyDescent="0.15">
      <c r="A456" t="s">
        <v>3478</v>
      </c>
      <c r="B456" t="s">
        <v>4232</v>
      </c>
      <c r="C456" s="65">
        <v>0</v>
      </c>
      <c r="D456" s="65">
        <v>0</v>
      </c>
      <c r="E456" s="65">
        <v>0</v>
      </c>
      <c r="F456" s="65">
        <v>0</v>
      </c>
      <c r="G456" s="65">
        <v>0</v>
      </c>
      <c r="H456" s="66">
        <v>0</v>
      </c>
      <c r="I456" s="66">
        <v>0</v>
      </c>
      <c r="J456" s="67">
        <f t="shared" si="7"/>
        <v>0</v>
      </c>
      <c r="K456" s="68">
        <v>400001320</v>
      </c>
      <c r="L456">
        <f>VLOOKUP(K:K,[1]Sheet2!N:N,1,0)</f>
        <v>400001320</v>
      </c>
    </row>
    <row r="457" spans="1:12" x14ac:dyDescent="0.15">
      <c r="A457" t="s">
        <v>4233</v>
      </c>
      <c r="B457" t="s">
        <v>4234</v>
      </c>
      <c r="C457" s="65">
        <v>0</v>
      </c>
      <c r="D457" s="65">
        <v>0</v>
      </c>
      <c r="E457" s="65">
        <v>0</v>
      </c>
      <c r="F457" s="65">
        <v>0</v>
      </c>
      <c r="G457" s="65">
        <v>0</v>
      </c>
      <c r="H457" s="66">
        <v>0</v>
      </c>
      <c r="I457" s="66">
        <v>0</v>
      </c>
      <c r="J457" s="67">
        <f t="shared" si="7"/>
        <v>0</v>
      </c>
      <c r="K457" s="68">
        <v>400001310</v>
      </c>
      <c r="L457" t="e">
        <f>VLOOKUP(K:K,[1]Sheet2!N:N,1,0)</f>
        <v>#N/A</v>
      </c>
    </row>
    <row r="458" spans="1:12" x14ac:dyDescent="0.15">
      <c r="A458" t="s">
        <v>4235</v>
      </c>
      <c r="B458" t="s">
        <v>4236</v>
      </c>
      <c r="C458" s="65">
        <v>0</v>
      </c>
      <c r="D458" s="65">
        <v>0</v>
      </c>
      <c r="E458" s="65">
        <v>0</v>
      </c>
      <c r="F458" s="65">
        <v>0</v>
      </c>
      <c r="G458" s="65">
        <v>0</v>
      </c>
      <c r="H458" s="66">
        <v>0</v>
      </c>
      <c r="I458" s="66">
        <v>0</v>
      </c>
      <c r="J458" s="67">
        <f t="shared" si="7"/>
        <v>0</v>
      </c>
      <c r="K458" s="68">
        <v>400001264</v>
      </c>
      <c r="L458" t="e">
        <f>VLOOKUP(K:K,[1]Sheet2!N:N,1,0)</f>
        <v>#N/A</v>
      </c>
    </row>
    <row r="459" spans="1:12" x14ac:dyDescent="0.15">
      <c r="A459" t="s">
        <v>3432</v>
      </c>
      <c r="B459" t="s">
        <v>4237</v>
      </c>
      <c r="C459" s="65">
        <v>0</v>
      </c>
      <c r="D459" s="65">
        <v>0</v>
      </c>
      <c r="E459" s="65">
        <v>0</v>
      </c>
      <c r="F459" s="65">
        <v>0</v>
      </c>
      <c r="G459" s="65">
        <v>0</v>
      </c>
      <c r="H459" s="66">
        <v>0</v>
      </c>
      <c r="I459" s="66">
        <v>0</v>
      </c>
      <c r="J459" s="67">
        <f t="shared" si="7"/>
        <v>0</v>
      </c>
      <c r="K459" s="68">
        <v>400001250</v>
      </c>
      <c r="L459">
        <f>VLOOKUP(K:K,[1]Sheet2!N:N,1,0)</f>
        <v>400001250</v>
      </c>
    </row>
    <row r="460" spans="1:12" x14ac:dyDescent="0.15">
      <c r="A460" t="s">
        <v>3385</v>
      </c>
      <c r="B460" t="s">
        <v>4238</v>
      </c>
      <c r="C460" s="65">
        <v>0</v>
      </c>
      <c r="D460" s="65">
        <v>0</v>
      </c>
      <c r="E460" s="65">
        <v>0</v>
      </c>
      <c r="F460" s="65">
        <v>0</v>
      </c>
      <c r="G460" s="65">
        <v>0</v>
      </c>
      <c r="H460" s="66">
        <v>0</v>
      </c>
      <c r="I460" s="66">
        <v>0</v>
      </c>
      <c r="J460" s="67">
        <f t="shared" si="7"/>
        <v>0</v>
      </c>
      <c r="K460" s="68">
        <v>400001249</v>
      </c>
      <c r="L460">
        <f>VLOOKUP(K:K,[1]Sheet2!N:N,1,0)</f>
        <v>400001249</v>
      </c>
    </row>
    <row r="461" spans="1:12" x14ac:dyDescent="0.15">
      <c r="A461" t="s">
        <v>4239</v>
      </c>
      <c r="B461" t="s">
        <v>4240</v>
      </c>
      <c r="C461" s="65">
        <v>0</v>
      </c>
      <c r="D461" s="65">
        <v>0</v>
      </c>
      <c r="E461" s="65">
        <v>0</v>
      </c>
      <c r="F461" s="65">
        <v>0</v>
      </c>
      <c r="G461" s="65">
        <v>0</v>
      </c>
      <c r="H461" s="66">
        <v>0</v>
      </c>
      <c r="I461" s="66">
        <v>0</v>
      </c>
      <c r="J461" s="67">
        <f t="shared" si="7"/>
        <v>0</v>
      </c>
      <c r="K461" s="68">
        <v>400001241</v>
      </c>
      <c r="L461" t="e">
        <f>VLOOKUP(K:K,[1]Sheet2!N:N,1,0)</f>
        <v>#N/A</v>
      </c>
    </row>
    <row r="462" spans="1:12" x14ac:dyDescent="0.15">
      <c r="A462" t="s">
        <v>4241</v>
      </c>
      <c r="B462" t="s">
        <v>4242</v>
      </c>
      <c r="C462" s="65">
        <v>0</v>
      </c>
      <c r="D462" s="65">
        <v>0</v>
      </c>
      <c r="E462" s="65">
        <v>0</v>
      </c>
      <c r="F462" s="65">
        <v>0</v>
      </c>
      <c r="G462" s="65">
        <v>0</v>
      </c>
      <c r="H462" s="66">
        <v>0</v>
      </c>
      <c r="I462" s="66">
        <v>0</v>
      </c>
      <c r="J462" s="67">
        <f t="shared" si="7"/>
        <v>0</v>
      </c>
      <c r="K462" s="68">
        <v>400001232</v>
      </c>
      <c r="L462" t="e">
        <f>VLOOKUP(K:K,[1]Sheet2!N:N,1,0)</f>
        <v>#N/A</v>
      </c>
    </row>
    <row r="463" spans="1:12" x14ac:dyDescent="0.15">
      <c r="A463" t="s">
        <v>2597</v>
      </c>
      <c r="B463" t="s">
        <v>4243</v>
      </c>
      <c r="C463" s="65">
        <v>0</v>
      </c>
      <c r="D463" s="65">
        <v>0</v>
      </c>
      <c r="E463" s="65">
        <v>0</v>
      </c>
      <c r="F463" s="65">
        <v>0</v>
      </c>
      <c r="G463" s="65">
        <v>0</v>
      </c>
      <c r="H463" s="66">
        <v>0</v>
      </c>
      <c r="I463" s="66">
        <v>0</v>
      </c>
      <c r="J463" s="67">
        <f t="shared" si="7"/>
        <v>0</v>
      </c>
      <c r="K463" s="68">
        <v>400001225</v>
      </c>
      <c r="L463" t="e">
        <f>VLOOKUP(K:K,[1]Sheet2!N:N,1,0)</f>
        <v>#N/A</v>
      </c>
    </row>
    <row r="464" spans="1:12" x14ac:dyDescent="0.15">
      <c r="A464" t="s">
        <v>4244</v>
      </c>
      <c r="B464" t="s">
        <v>4245</v>
      </c>
      <c r="C464" s="65">
        <v>0</v>
      </c>
      <c r="D464" s="65">
        <v>0</v>
      </c>
      <c r="E464" s="65">
        <v>0</v>
      </c>
      <c r="F464" s="65">
        <v>0</v>
      </c>
      <c r="G464" s="65">
        <v>0</v>
      </c>
      <c r="H464" s="66">
        <v>0</v>
      </c>
      <c r="I464" s="66">
        <v>0</v>
      </c>
      <c r="J464" s="67">
        <f t="shared" si="7"/>
        <v>0</v>
      </c>
      <c r="K464" s="68">
        <v>400001224</v>
      </c>
      <c r="L464" t="e">
        <f>VLOOKUP(K:K,[1]Sheet2!N:N,1,0)</f>
        <v>#N/A</v>
      </c>
    </row>
    <row r="465" spans="1:12" x14ac:dyDescent="0.15">
      <c r="A465" t="s">
        <v>4246</v>
      </c>
      <c r="B465" t="s">
        <v>4247</v>
      </c>
      <c r="C465" s="65">
        <v>0</v>
      </c>
      <c r="D465" s="65">
        <v>0</v>
      </c>
      <c r="E465" s="65">
        <v>0</v>
      </c>
      <c r="F465" s="65">
        <v>0</v>
      </c>
      <c r="G465" s="65">
        <v>0</v>
      </c>
      <c r="H465" s="66">
        <v>0</v>
      </c>
      <c r="I465" s="66">
        <v>0</v>
      </c>
      <c r="J465" s="67">
        <f t="shared" si="7"/>
        <v>0</v>
      </c>
      <c r="K465" s="68">
        <v>400001212</v>
      </c>
      <c r="L465" t="e">
        <f>VLOOKUP(K:K,[1]Sheet2!N:N,1,0)</f>
        <v>#N/A</v>
      </c>
    </row>
    <row r="466" spans="1:12" x14ac:dyDescent="0.15">
      <c r="A466" t="s">
        <v>4248</v>
      </c>
      <c r="B466" t="s">
        <v>4249</v>
      </c>
      <c r="C466" s="65">
        <v>0</v>
      </c>
      <c r="D466" s="65">
        <v>0</v>
      </c>
      <c r="E466" s="65">
        <v>0</v>
      </c>
      <c r="F466" s="65">
        <v>0</v>
      </c>
      <c r="G466" s="65">
        <v>0</v>
      </c>
      <c r="H466" s="66">
        <v>0</v>
      </c>
      <c r="I466" s="66">
        <v>0</v>
      </c>
      <c r="J466" s="67">
        <f t="shared" si="7"/>
        <v>0</v>
      </c>
      <c r="K466" s="68">
        <v>400001209</v>
      </c>
      <c r="L466" t="e">
        <f>VLOOKUP(K:K,[1]Sheet2!N:N,1,0)</f>
        <v>#N/A</v>
      </c>
    </row>
    <row r="467" spans="1:12" x14ac:dyDescent="0.15">
      <c r="A467" t="s">
        <v>4250</v>
      </c>
      <c r="B467" t="s">
        <v>4251</v>
      </c>
      <c r="C467" s="65">
        <v>0</v>
      </c>
      <c r="D467" s="65">
        <v>0</v>
      </c>
      <c r="E467" s="65">
        <v>0</v>
      </c>
      <c r="F467" s="65">
        <v>0</v>
      </c>
      <c r="G467" s="65">
        <v>0</v>
      </c>
      <c r="H467" s="66">
        <v>0</v>
      </c>
      <c r="I467" s="66">
        <v>0</v>
      </c>
      <c r="J467" s="67">
        <f t="shared" si="7"/>
        <v>0</v>
      </c>
      <c r="K467" s="68">
        <v>400001163</v>
      </c>
      <c r="L467" t="e">
        <f>VLOOKUP(K:K,[1]Sheet2!N:N,1,0)</f>
        <v>#N/A</v>
      </c>
    </row>
    <row r="468" spans="1:12" x14ac:dyDescent="0.15">
      <c r="A468" t="s">
        <v>3477</v>
      </c>
      <c r="B468" t="s">
        <v>4252</v>
      </c>
      <c r="C468" s="65">
        <v>0</v>
      </c>
      <c r="D468" s="65">
        <v>0</v>
      </c>
      <c r="E468" s="65">
        <v>0</v>
      </c>
      <c r="F468" s="65">
        <v>0</v>
      </c>
      <c r="G468" s="65">
        <v>0</v>
      </c>
      <c r="H468" s="66">
        <v>0</v>
      </c>
      <c r="I468" s="66">
        <v>0</v>
      </c>
      <c r="J468" s="67">
        <f t="shared" si="7"/>
        <v>0</v>
      </c>
      <c r="K468" s="68">
        <v>400001159</v>
      </c>
      <c r="L468">
        <f>VLOOKUP(K:K,[1]Sheet2!N:N,1,0)</f>
        <v>400001159</v>
      </c>
    </row>
    <row r="469" spans="1:12" x14ac:dyDescent="0.15">
      <c r="A469" t="s">
        <v>4253</v>
      </c>
      <c r="B469" t="s">
        <v>4254</v>
      </c>
      <c r="C469" s="65">
        <v>0</v>
      </c>
      <c r="D469" s="65">
        <v>0</v>
      </c>
      <c r="E469" s="65">
        <v>0</v>
      </c>
      <c r="F469" s="65">
        <v>0</v>
      </c>
      <c r="G469" s="65">
        <v>0</v>
      </c>
      <c r="H469" s="66">
        <v>0</v>
      </c>
      <c r="I469" s="66">
        <v>0</v>
      </c>
      <c r="J469" s="67">
        <f t="shared" si="7"/>
        <v>0</v>
      </c>
      <c r="K469" s="68">
        <v>400001152</v>
      </c>
      <c r="L469" t="e">
        <f>VLOOKUP(K:K,[1]Sheet2!N:N,1,0)</f>
        <v>#N/A</v>
      </c>
    </row>
    <row r="470" spans="1:12" x14ac:dyDescent="0.15">
      <c r="A470" t="s">
        <v>4255</v>
      </c>
      <c r="B470" t="s">
        <v>4256</v>
      </c>
      <c r="C470" s="65">
        <v>0</v>
      </c>
      <c r="D470" s="65">
        <v>0</v>
      </c>
      <c r="E470" s="65">
        <v>0</v>
      </c>
      <c r="F470" s="65">
        <v>0</v>
      </c>
      <c r="G470" s="65">
        <v>0</v>
      </c>
      <c r="H470" s="66">
        <v>0</v>
      </c>
      <c r="I470" s="66">
        <v>0</v>
      </c>
      <c r="J470" s="67">
        <f t="shared" si="7"/>
        <v>0</v>
      </c>
      <c r="K470" s="68">
        <v>400001145</v>
      </c>
      <c r="L470" t="e">
        <f>VLOOKUP(K:K,[1]Sheet2!N:N,1,0)</f>
        <v>#N/A</v>
      </c>
    </row>
    <row r="471" spans="1:12" x14ac:dyDescent="0.15">
      <c r="A471" t="s">
        <v>4257</v>
      </c>
      <c r="B471" t="s">
        <v>4258</v>
      </c>
      <c r="C471" s="65">
        <v>0</v>
      </c>
      <c r="D471" s="65">
        <v>0</v>
      </c>
      <c r="E471" s="65">
        <v>0</v>
      </c>
      <c r="F471" s="65">
        <v>0</v>
      </c>
      <c r="G471" s="65">
        <v>0</v>
      </c>
      <c r="H471" s="66">
        <v>0</v>
      </c>
      <c r="I471" s="66">
        <v>0</v>
      </c>
      <c r="J471" s="67">
        <f t="shared" si="7"/>
        <v>0</v>
      </c>
      <c r="K471" s="68">
        <v>400001144</v>
      </c>
      <c r="L471" t="e">
        <f>VLOOKUP(K:K,[1]Sheet2!N:N,1,0)</f>
        <v>#N/A</v>
      </c>
    </row>
    <row r="472" spans="1:12" x14ac:dyDescent="0.15">
      <c r="A472" t="s">
        <v>4259</v>
      </c>
      <c r="B472" t="s">
        <v>4260</v>
      </c>
      <c r="C472" s="65">
        <v>0</v>
      </c>
      <c r="D472" s="65">
        <v>0</v>
      </c>
      <c r="E472" s="65">
        <v>0</v>
      </c>
      <c r="F472" s="65">
        <v>0</v>
      </c>
      <c r="G472" s="65">
        <v>0</v>
      </c>
      <c r="H472" s="66">
        <v>0</v>
      </c>
      <c r="I472" s="66">
        <v>0</v>
      </c>
      <c r="J472" s="67">
        <f t="shared" si="7"/>
        <v>0</v>
      </c>
      <c r="K472" s="68">
        <v>400001142</v>
      </c>
      <c r="L472" t="e">
        <f>VLOOKUP(K:K,[1]Sheet2!N:N,1,0)</f>
        <v>#N/A</v>
      </c>
    </row>
    <row r="473" spans="1:12" x14ac:dyDescent="0.15">
      <c r="A473" t="s">
        <v>4261</v>
      </c>
      <c r="B473" t="s">
        <v>4262</v>
      </c>
      <c r="C473" s="65">
        <v>0</v>
      </c>
      <c r="D473" s="65">
        <v>0</v>
      </c>
      <c r="E473" s="65">
        <v>0</v>
      </c>
      <c r="F473" s="65">
        <v>0</v>
      </c>
      <c r="G473" s="65">
        <v>0</v>
      </c>
      <c r="H473" s="66">
        <v>0</v>
      </c>
      <c r="I473" s="66">
        <v>0</v>
      </c>
      <c r="J473" s="67">
        <f t="shared" si="7"/>
        <v>0</v>
      </c>
      <c r="K473" s="68">
        <v>400001141</v>
      </c>
      <c r="L473" t="e">
        <f>VLOOKUP(K:K,[1]Sheet2!N:N,1,0)</f>
        <v>#N/A</v>
      </c>
    </row>
    <row r="474" spans="1:12" x14ac:dyDescent="0.15">
      <c r="A474" t="s">
        <v>4263</v>
      </c>
      <c r="B474" t="s">
        <v>4264</v>
      </c>
      <c r="C474" s="65">
        <v>0</v>
      </c>
      <c r="D474" s="65">
        <v>0</v>
      </c>
      <c r="E474" s="65">
        <v>0</v>
      </c>
      <c r="F474" s="65">
        <v>0</v>
      </c>
      <c r="G474" s="65">
        <v>0</v>
      </c>
      <c r="H474" s="66">
        <v>0</v>
      </c>
      <c r="I474" s="66">
        <v>0</v>
      </c>
      <c r="J474" s="67">
        <f t="shared" si="7"/>
        <v>0</v>
      </c>
      <c r="K474" s="68">
        <v>400001124</v>
      </c>
      <c r="L474" t="e">
        <f>VLOOKUP(K:K,[1]Sheet2!N:N,1,0)</f>
        <v>#N/A</v>
      </c>
    </row>
    <row r="475" spans="1:12" x14ac:dyDescent="0.15">
      <c r="A475" t="s">
        <v>4265</v>
      </c>
      <c r="B475" t="s">
        <v>4266</v>
      </c>
      <c r="C475" s="65">
        <v>0</v>
      </c>
      <c r="D475" s="65">
        <v>0</v>
      </c>
      <c r="E475" s="65">
        <v>0</v>
      </c>
      <c r="F475" s="65">
        <v>0</v>
      </c>
      <c r="G475" s="65">
        <v>0</v>
      </c>
      <c r="H475" s="66">
        <v>0</v>
      </c>
      <c r="I475" s="66">
        <v>0</v>
      </c>
      <c r="J475" s="67">
        <f t="shared" si="7"/>
        <v>0</v>
      </c>
      <c r="K475" s="68">
        <v>400001096</v>
      </c>
      <c r="L475" t="e">
        <f>VLOOKUP(K:K,[1]Sheet2!N:N,1,0)</f>
        <v>#N/A</v>
      </c>
    </row>
    <row r="476" spans="1:12" x14ac:dyDescent="0.15">
      <c r="A476" t="s">
        <v>4267</v>
      </c>
      <c r="B476" t="s">
        <v>4268</v>
      </c>
      <c r="C476" s="65">
        <v>0</v>
      </c>
      <c r="D476" s="65">
        <v>0</v>
      </c>
      <c r="E476" s="65">
        <v>0</v>
      </c>
      <c r="F476" s="65">
        <v>0</v>
      </c>
      <c r="G476" s="65">
        <v>0</v>
      </c>
      <c r="H476" s="66">
        <v>0</v>
      </c>
      <c r="I476" s="66">
        <v>0</v>
      </c>
      <c r="J476" s="67">
        <f t="shared" si="7"/>
        <v>0</v>
      </c>
      <c r="K476" s="68">
        <v>400001090</v>
      </c>
      <c r="L476" t="e">
        <f>VLOOKUP(K:K,[1]Sheet2!N:N,1,0)</f>
        <v>#N/A</v>
      </c>
    </row>
    <row r="477" spans="1:12" x14ac:dyDescent="0.15">
      <c r="A477" t="s">
        <v>4269</v>
      </c>
      <c r="B477" t="s">
        <v>4270</v>
      </c>
      <c r="C477" s="65">
        <v>0</v>
      </c>
      <c r="D477" s="65">
        <v>0</v>
      </c>
      <c r="E477" s="65">
        <v>0</v>
      </c>
      <c r="F477" s="65">
        <v>0</v>
      </c>
      <c r="G477" s="65">
        <v>0</v>
      </c>
      <c r="H477" s="66">
        <v>0</v>
      </c>
      <c r="I477" s="66">
        <v>0</v>
      </c>
      <c r="J477" s="67">
        <f t="shared" si="7"/>
        <v>0</v>
      </c>
      <c r="K477" s="68">
        <v>400001081</v>
      </c>
      <c r="L477" t="e">
        <f>VLOOKUP(K:K,[1]Sheet2!N:N,1,0)</f>
        <v>#N/A</v>
      </c>
    </row>
    <row r="478" spans="1:12" x14ac:dyDescent="0.15">
      <c r="A478" t="s">
        <v>3018</v>
      </c>
      <c r="B478" t="s">
        <v>4271</v>
      </c>
      <c r="C478" s="65">
        <v>0</v>
      </c>
      <c r="D478" s="65">
        <v>0</v>
      </c>
      <c r="E478" s="65">
        <v>0</v>
      </c>
      <c r="F478" s="65">
        <v>0</v>
      </c>
      <c r="G478" s="65">
        <v>0</v>
      </c>
      <c r="H478" s="66">
        <v>0</v>
      </c>
      <c r="I478" s="66">
        <v>0</v>
      </c>
      <c r="J478" s="67">
        <f t="shared" si="7"/>
        <v>0</v>
      </c>
      <c r="K478" s="68">
        <v>400001074</v>
      </c>
      <c r="L478" t="e">
        <f>VLOOKUP(K:K,[1]Sheet2!N:N,1,0)</f>
        <v>#N/A</v>
      </c>
    </row>
    <row r="479" spans="1:12" x14ac:dyDescent="0.15">
      <c r="A479" t="s">
        <v>4272</v>
      </c>
      <c r="B479" t="s">
        <v>4273</v>
      </c>
      <c r="C479" s="65">
        <v>0</v>
      </c>
      <c r="D479" s="65">
        <v>0</v>
      </c>
      <c r="E479" s="65">
        <v>0</v>
      </c>
      <c r="F479" s="65">
        <v>0</v>
      </c>
      <c r="G479" s="65">
        <v>0</v>
      </c>
      <c r="H479" s="66">
        <v>0</v>
      </c>
      <c r="I479" s="66">
        <v>0</v>
      </c>
      <c r="J479" s="67">
        <f t="shared" si="7"/>
        <v>0</v>
      </c>
      <c r="K479" s="68">
        <v>400001073</v>
      </c>
      <c r="L479" t="e">
        <f>VLOOKUP(K:K,[1]Sheet2!N:N,1,0)</f>
        <v>#N/A</v>
      </c>
    </row>
    <row r="480" spans="1:12" x14ac:dyDescent="0.15">
      <c r="A480" t="s">
        <v>3094</v>
      </c>
      <c r="B480" t="s">
        <v>4274</v>
      </c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6">
        <v>0</v>
      </c>
      <c r="I480" s="66">
        <v>0</v>
      </c>
      <c r="J480" s="67">
        <f t="shared" si="7"/>
        <v>0</v>
      </c>
      <c r="K480" s="68">
        <v>400001058</v>
      </c>
      <c r="L480">
        <f>VLOOKUP(K:K,[1]Sheet2!N:N,1,0)</f>
        <v>400001058</v>
      </c>
    </row>
    <row r="481" spans="1:12" x14ac:dyDescent="0.15">
      <c r="A481" t="s">
        <v>4275</v>
      </c>
      <c r="B481" t="s">
        <v>4276</v>
      </c>
      <c r="C481" s="65">
        <v>0</v>
      </c>
      <c r="D481" s="65">
        <v>0</v>
      </c>
      <c r="E481" s="65">
        <v>0</v>
      </c>
      <c r="F481" s="65">
        <v>0</v>
      </c>
      <c r="G481" s="65">
        <v>0</v>
      </c>
      <c r="H481" s="66">
        <v>0</v>
      </c>
      <c r="I481" s="66">
        <v>0</v>
      </c>
      <c r="J481" s="67">
        <f t="shared" si="7"/>
        <v>0</v>
      </c>
      <c r="K481" s="68">
        <v>400001056</v>
      </c>
      <c r="L481" t="e">
        <f>VLOOKUP(K:K,[1]Sheet2!N:N,1,0)</f>
        <v>#N/A</v>
      </c>
    </row>
    <row r="482" spans="1:12" x14ac:dyDescent="0.15">
      <c r="A482" t="s">
        <v>4277</v>
      </c>
      <c r="B482" t="s">
        <v>4278</v>
      </c>
      <c r="C482" s="65">
        <v>0</v>
      </c>
      <c r="D482" s="65">
        <v>0</v>
      </c>
      <c r="E482" s="65">
        <v>0</v>
      </c>
      <c r="F482" s="65">
        <v>0</v>
      </c>
      <c r="G482" s="65">
        <v>0</v>
      </c>
      <c r="H482" s="66">
        <v>0</v>
      </c>
      <c r="I482" s="66">
        <v>0</v>
      </c>
      <c r="J482" s="67">
        <f t="shared" si="7"/>
        <v>0</v>
      </c>
      <c r="K482" s="68">
        <v>400001054</v>
      </c>
      <c r="L482" t="e">
        <f>VLOOKUP(K:K,[1]Sheet2!N:N,1,0)</f>
        <v>#N/A</v>
      </c>
    </row>
    <row r="483" spans="1:12" x14ac:dyDescent="0.15">
      <c r="A483" t="s">
        <v>4279</v>
      </c>
      <c r="B483" t="s">
        <v>4280</v>
      </c>
      <c r="C483" s="65">
        <v>0</v>
      </c>
      <c r="D483" s="65">
        <v>0</v>
      </c>
      <c r="E483" s="65">
        <v>0</v>
      </c>
      <c r="F483" s="65">
        <v>0</v>
      </c>
      <c r="G483" s="65">
        <v>0</v>
      </c>
      <c r="H483" s="66">
        <v>0</v>
      </c>
      <c r="I483" s="66">
        <v>0</v>
      </c>
      <c r="J483" s="67">
        <f t="shared" si="7"/>
        <v>0</v>
      </c>
      <c r="K483" s="68">
        <v>400001049</v>
      </c>
      <c r="L483" t="e">
        <f>VLOOKUP(K:K,[1]Sheet2!N:N,1,0)</f>
        <v>#N/A</v>
      </c>
    </row>
    <row r="484" spans="1:12" x14ac:dyDescent="0.15">
      <c r="A484" t="s">
        <v>4281</v>
      </c>
      <c r="B484" t="s">
        <v>4282</v>
      </c>
      <c r="C484" s="65">
        <v>0</v>
      </c>
      <c r="D484" s="65">
        <v>0</v>
      </c>
      <c r="E484" s="65">
        <v>0</v>
      </c>
      <c r="F484" s="65">
        <v>0</v>
      </c>
      <c r="G484" s="65">
        <v>0</v>
      </c>
      <c r="H484" s="66">
        <v>0</v>
      </c>
      <c r="I484" s="66">
        <v>0</v>
      </c>
      <c r="J484" s="67">
        <f t="shared" si="7"/>
        <v>0</v>
      </c>
      <c r="K484" s="68">
        <v>400001048</v>
      </c>
      <c r="L484" t="e">
        <f>VLOOKUP(K:K,[1]Sheet2!N:N,1,0)</f>
        <v>#N/A</v>
      </c>
    </row>
    <row r="485" spans="1:12" x14ac:dyDescent="0.15">
      <c r="A485" t="s">
        <v>4283</v>
      </c>
      <c r="B485" t="s">
        <v>4284</v>
      </c>
      <c r="C485" s="65">
        <v>0</v>
      </c>
      <c r="D485" s="65">
        <v>0</v>
      </c>
      <c r="E485" s="65">
        <v>0</v>
      </c>
      <c r="F485" s="65">
        <v>0</v>
      </c>
      <c r="G485" s="65">
        <v>0</v>
      </c>
      <c r="H485" s="66">
        <v>0</v>
      </c>
      <c r="I485" s="66">
        <v>0</v>
      </c>
      <c r="J485" s="67">
        <f t="shared" si="7"/>
        <v>0</v>
      </c>
      <c r="K485" s="68">
        <v>400001042</v>
      </c>
      <c r="L485" t="e">
        <f>VLOOKUP(K:K,[1]Sheet2!N:N,1,0)</f>
        <v>#N/A</v>
      </c>
    </row>
    <row r="486" spans="1:12" x14ac:dyDescent="0.15">
      <c r="A486" t="s">
        <v>3390</v>
      </c>
      <c r="B486" t="s">
        <v>4285</v>
      </c>
      <c r="C486" s="65">
        <v>0</v>
      </c>
      <c r="D486" s="65">
        <v>0</v>
      </c>
      <c r="E486" s="65">
        <v>0</v>
      </c>
      <c r="F486" s="65">
        <v>0</v>
      </c>
      <c r="G486" s="65">
        <v>0</v>
      </c>
      <c r="H486" s="66">
        <v>0</v>
      </c>
      <c r="I486" s="66">
        <v>0</v>
      </c>
      <c r="J486" s="67">
        <f t="shared" si="7"/>
        <v>0</v>
      </c>
      <c r="K486" s="68">
        <v>400001040</v>
      </c>
      <c r="L486">
        <f>VLOOKUP(K:K,[1]Sheet2!N:N,1,0)</f>
        <v>400001040</v>
      </c>
    </row>
    <row r="487" spans="1:12" x14ac:dyDescent="0.15">
      <c r="A487" t="s">
        <v>3473</v>
      </c>
      <c r="B487" t="s">
        <v>4286</v>
      </c>
      <c r="C487" s="65">
        <v>0</v>
      </c>
      <c r="D487" s="65">
        <v>0</v>
      </c>
      <c r="E487" s="65">
        <v>0</v>
      </c>
      <c r="F487" s="65">
        <v>0</v>
      </c>
      <c r="G487" s="65">
        <v>0</v>
      </c>
      <c r="H487" s="66">
        <v>0</v>
      </c>
      <c r="I487" s="66">
        <v>0</v>
      </c>
      <c r="J487" s="67">
        <f t="shared" si="7"/>
        <v>0</v>
      </c>
      <c r="K487" s="68">
        <v>400001039</v>
      </c>
      <c r="L487">
        <f>VLOOKUP(K:K,[1]Sheet2!N:N,1,0)</f>
        <v>400001039</v>
      </c>
    </row>
    <row r="488" spans="1:12" x14ac:dyDescent="0.15">
      <c r="A488" t="s">
        <v>4287</v>
      </c>
      <c r="B488" t="s">
        <v>4288</v>
      </c>
      <c r="C488" s="65">
        <v>0</v>
      </c>
      <c r="D488" s="65">
        <v>0</v>
      </c>
      <c r="E488" s="65">
        <v>0</v>
      </c>
      <c r="F488" s="65">
        <v>0</v>
      </c>
      <c r="G488" s="65">
        <v>0</v>
      </c>
      <c r="H488" s="66">
        <v>0</v>
      </c>
      <c r="I488" s="66">
        <v>0</v>
      </c>
      <c r="J488" s="67">
        <f t="shared" si="7"/>
        <v>0</v>
      </c>
      <c r="K488" s="68">
        <v>400001035</v>
      </c>
      <c r="L488" t="e">
        <f>VLOOKUP(K:K,[1]Sheet2!N:N,1,0)</f>
        <v>#N/A</v>
      </c>
    </row>
    <row r="489" spans="1:12" x14ac:dyDescent="0.15">
      <c r="A489" t="s">
        <v>3292</v>
      </c>
      <c r="B489" t="s">
        <v>4289</v>
      </c>
      <c r="C489" s="65">
        <v>0</v>
      </c>
      <c r="D489" s="65">
        <v>0</v>
      </c>
      <c r="E489" s="65">
        <v>0</v>
      </c>
      <c r="F489" s="65">
        <v>0</v>
      </c>
      <c r="G489" s="65">
        <v>0</v>
      </c>
      <c r="H489" s="66">
        <v>0</v>
      </c>
      <c r="I489" s="66">
        <v>0</v>
      </c>
      <c r="J489" s="67">
        <f t="shared" si="7"/>
        <v>0</v>
      </c>
      <c r="K489" s="68">
        <v>400001033</v>
      </c>
      <c r="L489">
        <f>VLOOKUP(K:K,[1]Sheet2!N:N,1,0)</f>
        <v>400001033</v>
      </c>
    </row>
    <row r="490" spans="1:12" x14ac:dyDescent="0.15">
      <c r="A490" t="s">
        <v>4290</v>
      </c>
      <c r="B490" t="s">
        <v>4291</v>
      </c>
      <c r="C490" s="65">
        <v>0</v>
      </c>
      <c r="D490" s="65">
        <v>0</v>
      </c>
      <c r="E490" s="65">
        <v>0</v>
      </c>
      <c r="F490" s="65">
        <v>0</v>
      </c>
      <c r="G490" s="65">
        <v>0</v>
      </c>
      <c r="H490" s="66">
        <v>0</v>
      </c>
      <c r="I490" s="66">
        <v>0</v>
      </c>
      <c r="J490" s="67">
        <f t="shared" si="7"/>
        <v>0</v>
      </c>
      <c r="K490" s="68">
        <v>400001032</v>
      </c>
      <c r="L490" t="e">
        <f>VLOOKUP(K:K,[1]Sheet2!N:N,1,0)</f>
        <v>#N/A</v>
      </c>
    </row>
    <row r="491" spans="1:12" x14ac:dyDescent="0.15">
      <c r="A491" t="s">
        <v>4292</v>
      </c>
      <c r="B491" t="s">
        <v>4293</v>
      </c>
      <c r="C491" s="65">
        <v>0</v>
      </c>
      <c r="D491" s="65">
        <v>0</v>
      </c>
      <c r="E491" s="65">
        <v>0</v>
      </c>
      <c r="F491" s="65">
        <v>0</v>
      </c>
      <c r="G491" s="65">
        <v>0</v>
      </c>
      <c r="H491" s="66">
        <v>0</v>
      </c>
      <c r="I491" s="66">
        <v>0</v>
      </c>
      <c r="J491" s="67">
        <f t="shared" si="7"/>
        <v>0</v>
      </c>
      <c r="K491" s="68">
        <v>400001025</v>
      </c>
      <c r="L491" t="e">
        <f>VLOOKUP(K:K,[1]Sheet2!N:N,1,0)</f>
        <v>#N/A</v>
      </c>
    </row>
    <row r="492" spans="1:12" x14ac:dyDescent="0.15">
      <c r="A492" t="s">
        <v>4294</v>
      </c>
      <c r="B492" t="s">
        <v>4295</v>
      </c>
      <c r="C492" s="65">
        <v>0</v>
      </c>
      <c r="D492" s="65">
        <v>0</v>
      </c>
      <c r="E492" s="65">
        <v>0</v>
      </c>
      <c r="F492" s="65">
        <v>0</v>
      </c>
      <c r="G492" s="65">
        <v>0</v>
      </c>
      <c r="H492" s="66">
        <v>0</v>
      </c>
      <c r="I492" s="66">
        <v>0</v>
      </c>
      <c r="J492" s="67">
        <f t="shared" si="7"/>
        <v>0</v>
      </c>
      <c r="K492" s="68">
        <v>400001024</v>
      </c>
      <c r="L492" t="e">
        <f>VLOOKUP(K:K,[1]Sheet2!N:N,1,0)</f>
        <v>#N/A</v>
      </c>
    </row>
    <row r="493" spans="1:12" x14ac:dyDescent="0.15">
      <c r="A493" t="s">
        <v>4296</v>
      </c>
      <c r="B493" t="s">
        <v>4297</v>
      </c>
      <c r="C493" s="65">
        <v>0</v>
      </c>
      <c r="D493" s="65">
        <v>0</v>
      </c>
      <c r="E493" s="65">
        <v>0</v>
      </c>
      <c r="F493" s="65">
        <v>0</v>
      </c>
      <c r="G493" s="65">
        <v>0</v>
      </c>
      <c r="H493" s="66">
        <v>0</v>
      </c>
      <c r="I493" s="66">
        <v>0</v>
      </c>
      <c r="J493" s="67">
        <f t="shared" si="7"/>
        <v>0</v>
      </c>
      <c r="K493" s="68">
        <v>400001010</v>
      </c>
      <c r="L493" t="e">
        <f>VLOOKUP(K:K,[1]Sheet2!N:N,1,0)</f>
        <v>#N/A</v>
      </c>
    </row>
    <row r="494" spans="1:12" x14ac:dyDescent="0.15">
      <c r="A494" t="s">
        <v>4298</v>
      </c>
      <c r="B494" t="s">
        <v>4299</v>
      </c>
      <c r="C494" s="65">
        <v>0</v>
      </c>
      <c r="D494" s="65">
        <v>0</v>
      </c>
      <c r="E494" s="65">
        <v>0</v>
      </c>
      <c r="F494" s="65">
        <v>0</v>
      </c>
      <c r="G494" s="65">
        <v>0</v>
      </c>
      <c r="H494" s="66">
        <v>0</v>
      </c>
      <c r="I494" s="66">
        <v>0</v>
      </c>
      <c r="J494" s="67">
        <f t="shared" si="7"/>
        <v>0</v>
      </c>
      <c r="K494" s="68">
        <v>400001002</v>
      </c>
      <c r="L494" t="e">
        <f>VLOOKUP(K:K,[1]Sheet2!N:N,1,0)</f>
        <v>#N/A</v>
      </c>
    </row>
    <row r="495" spans="1:12" x14ac:dyDescent="0.15">
      <c r="A495" t="s">
        <v>4300</v>
      </c>
      <c r="B495" t="s">
        <v>4301</v>
      </c>
      <c r="C495" s="65">
        <v>0</v>
      </c>
      <c r="D495" s="65">
        <v>0</v>
      </c>
      <c r="E495" s="65">
        <v>0</v>
      </c>
      <c r="F495" s="65">
        <v>0</v>
      </c>
      <c r="G495" s="65">
        <v>0</v>
      </c>
      <c r="H495" s="66">
        <v>0</v>
      </c>
      <c r="I495" s="66">
        <v>0</v>
      </c>
      <c r="J495" s="67">
        <f t="shared" si="7"/>
        <v>0</v>
      </c>
      <c r="K495" s="68">
        <v>300000982</v>
      </c>
      <c r="L495" t="e">
        <f>VLOOKUP(K:K,[1]Sheet2!N:N,1,0)</f>
        <v>#N/A</v>
      </c>
    </row>
    <row r="496" spans="1:12" x14ac:dyDescent="0.15">
      <c r="A496" t="s">
        <v>3480</v>
      </c>
      <c r="B496" t="s">
        <v>4302</v>
      </c>
      <c r="C496" s="65">
        <v>0</v>
      </c>
      <c r="D496" s="65">
        <v>0</v>
      </c>
      <c r="E496" s="65">
        <v>0</v>
      </c>
      <c r="F496" s="65">
        <v>0</v>
      </c>
      <c r="G496" s="65">
        <v>0</v>
      </c>
      <c r="H496" s="66">
        <v>0</v>
      </c>
      <c r="I496" s="66">
        <v>0</v>
      </c>
      <c r="J496" s="67">
        <f t="shared" si="7"/>
        <v>0</v>
      </c>
      <c r="K496" s="68">
        <v>300000971</v>
      </c>
      <c r="L496">
        <f>VLOOKUP(K:K,[1]Sheet2!N:N,1,0)</f>
        <v>300000971</v>
      </c>
    </row>
    <row r="497" spans="1:12" x14ac:dyDescent="0.15">
      <c r="A497" t="s">
        <v>4303</v>
      </c>
      <c r="B497" t="s">
        <v>4304</v>
      </c>
      <c r="C497" s="65">
        <v>0</v>
      </c>
      <c r="D497" s="65">
        <v>0</v>
      </c>
      <c r="E497" s="65">
        <v>0</v>
      </c>
      <c r="F497" s="65">
        <v>0</v>
      </c>
      <c r="G497" s="65">
        <v>0</v>
      </c>
      <c r="H497" s="66">
        <v>0</v>
      </c>
      <c r="I497" s="66">
        <v>0</v>
      </c>
      <c r="J497" s="67">
        <f t="shared" si="7"/>
        <v>0</v>
      </c>
      <c r="K497" s="68">
        <v>300000939</v>
      </c>
      <c r="L497" t="e">
        <f>VLOOKUP(K:K,[1]Sheet2!N:N,1,0)</f>
        <v>#N/A</v>
      </c>
    </row>
    <row r="498" spans="1:12" x14ac:dyDescent="0.15">
      <c r="A498" t="s">
        <v>4305</v>
      </c>
      <c r="B498" t="s">
        <v>4306</v>
      </c>
      <c r="C498" s="65">
        <v>0</v>
      </c>
      <c r="D498" s="65">
        <v>0</v>
      </c>
      <c r="E498" s="65">
        <v>0</v>
      </c>
      <c r="F498" s="65">
        <v>0</v>
      </c>
      <c r="G498" s="65">
        <v>0</v>
      </c>
      <c r="H498" s="66">
        <v>0</v>
      </c>
      <c r="I498" s="66">
        <v>0</v>
      </c>
      <c r="J498" s="67">
        <f t="shared" si="7"/>
        <v>0</v>
      </c>
      <c r="K498" s="68">
        <v>300000933</v>
      </c>
      <c r="L498" t="e">
        <f>VLOOKUP(K:K,[1]Sheet2!N:N,1,0)</f>
        <v>#N/A</v>
      </c>
    </row>
    <row r="499" spans="1:12" x14ac:dyDescent="0.15">
      <c r="A499" t="s">
        <v>3463</v>
      </c>
      <c r="B499" t="s">
        <v>4307</v>
      </c>
      <c r="C499" s="65">
        <v>0</v>
      </c>
      <c r="D499" s="65">
        <v>0</v>
      </c>
      <c r="E499" s="65">
        <v>0</v>
      </c>
      <c r="F499" s="65">
        <v>0</v>
      </c>
      <c r="G499" s="65">
        <v>0</v>
      </c>
      <c r="H499" s="66">
        <v>0</v>
      </c>
      <c r="I499" s="66">
        <v>0</v>
      </c>
      <c r="J499" s="67">
        <f t="shared" si="7"/>
        <v>0</v>
      </c>
      <c r="K499" s="68">
        <v>300000911</v>
      </c>
      <c r="L499">
        <f>VLOOKUP(K:K,[1]Sheet2!N:N,1,0)</f>
        <v>300000911</v>
      </c>
    </row>
    <row r="500" spans="1:12" x14ac:dyDescent="0.15">
      <c r="A500" t="s">
        <v>4308</v>
      </c>
      <c r="B500" t="s">
        <v>4309</v>
      </c>
      <c r="C500" s="65">
        <v>0</v>
      </c>
      <c r="D500" s="65">
        <v>0</v>
      </c>
      <c r="E500" s="65">
        <v>0</v>
      </c>
      <c r="F500" s="65">
        <v>0</v>
      </c>
      <c r="G500" s="65">
        <v>0</v>
      </c>
      <c r="H500" s="66">
        <v>0</v>
      </c>
      <c r="I500" s="66">
        <v>0</v>
      </c>
      <c r="J500" s="67">
        <f t="shared" si="7"/>
        <v>0</v>
      </c>
      <c r="K500" s="68">
        <v>300000899</v>
      </c>
      <c r="L500" t="e">
        <f>VLOOKUP(K:K,[1]Sheet2!N:N,1,0)</f>
        <v>#N/A</v>
      </c>
    </row>
    <row r="501" spans="1:12" x14ac:dyDescent="0.15">
      <c r="A501" t="s">
        <v>4310</v>
      </c>
      <c r="B501" t="s">
        <v>4311</v>
      </c>
      <c r="C501" s="65">
        <v>0</v>
      </c>
      <c r="D501" s="65">
        <v>0</v>
      </c>
      <c r="E501" s="65">
        <v>0</v>
      </c>
      <c r="F501" s="65">
        <v>0</v>
      </c>
      <c r="G501" s="65">
        <v>0</v>
      </c>
      <c r="H501" s="66">
        <v>0</v>
      </c>
      <c r="I501" s="66">
        <v>0</v>
      </c>
      <c r="J501" s="67">
        <f t="shared" si="7"/>
        <v>0</v>
      </c>
      <c r="K501" s="68">
        <v>300000898</v>
      </c>
      <c r="L501" t="e">
        <f>VLOOKUP(K:K,[1]Sheet2!N:N,1,0)</f>
        <v>#N/A</v>
      </c>
    </row>
    <row r="502" spans="1:12" x14ac:dyDescent="0.15">
      <c r="A502" t="s">
        <v>4312</v>
      </c>
      <c r="B502" t="s">
        <v>4313</v>
      </c>
      <c r="C502" s="65">
        <v>0</v>
      </c>
      <c r="D502" s="65">
        <v>0</v>
      </c>
      <c r="E502" s="65">
        <v>0</v>
      </c>
      <c r="F502" s="65">
        <v>0</v>
      </c>
      <c r="G502" s="65">
        <v>0</v>
      </c>
      <c r="H502" s="66">
        <v>0</v>
      </c>
      <c r="I502" s="66">
        <v>0</v>
      </c>
      <c r="J502" s="67">
        <f t="shared" si="7"/>
        <v>0</v>
      </c>
      <c r="K502" s="68">
        <v>300000895</v>
      </c>
      <c r="L502" t="e">
        <f>VLOOKUP(K:K,[1]Sheet2!N:N,1,0)</f>
        <v>#N/A</v>
      </c>
    </row>
    <row r="503" spans="1:12" x14ac:dyDescent="0.15">
      <c r="A503" t="s">
        <v>4314</v>
      </c>
      <c r="B503" t="s">
        <v>4315</v>
      </c>
      <c r="C503" s="65">
        <v>0</v>
      </c>
      <c r="D503" s="65">
        <v>0</v>
      </c>
      <c r="E503" s="65">
        <v>0</v>
      </c>
      <c r="F503" s="65">
        <v>0</v>
      </c>
      <c r="G503" s="65">
        <v>0</v>
      </c>
      <c r="H503" s="66">
        <v>0</v>
      </c>
      <c r="I503" s="66">
        <v>0</v>
      </c>
      <c r="J503" s="67">
        <f t="shared" si="7"/>
        <v>0</v>
      </c>
      <c r="K503" s="68">
        <v>300000890</v>
      </c>
      <c r="L503" t="e">
        <f>VLOOKUP(K:K,[1]Sheet2!N:N,1,0)</f>
        <v>#N/A</v>
      </c>
    </row>
    <row r="504" spans="1:12" x14ac:dyDescent="0.15">
      <c r="A504" t="s">
        <v>4316</v>
      </c>
      <c r="B504" t="s">
        <v>4317</v>
      </c>
      <c r="C504" s="65">
        <v>0</v>
      </c>
      <c r="D504" s="65">
        <v>0</v>
      </c>
      <c r="E504" s="65">
        <v>0</v>
      </c>
      <c r="F504" s="65">
        <v>0</v>
      </c>
      <c r="G504" s="65">
        <v>0</v>
      </c>
      <c r="H504" s="66">
        <v>0</v>
      </c>
      <c r="I504" s="66">
        <v>0</v>
      </c>
      <c r="J504" s="67">
        <f t="shared" si="7"/>
        <v>0</v>
      </c>
      <c r="K504" s="68">
        <v>300000889</v>
      </c>
      <c r="L504" t="e">
        <f>VLOOKUP(K:K,[1]Sheet2!N:N,1,0)</f>
        <v>#N/A</v>
      </c>
    </row>
    <row r="505" spans="1:12" x14ac:dyDescent="0.15">
      <c r="A505" t="s">
        <v>4318</v>
      </c>
      <c r="B505" t="s">
        <v>4319</v>
      </c>
      <c r="C505" s="65">
        <v>0</v>
      </c>
      <c r="D505" s="65">
        <v>0</v>
      </c>
      <c r="E505" s="65">
        <v>0</v>
      </c>
      <c r="F505" s="65">
        <v>0</v>
      </c>
      <c r="G505" s="65">
        <v>0</v>
      </c>
      <c r="H505" s="66">
        <v>0</v>
      </c>
      <c r="I505" s="66">
        <v>0</v>
      </c>
      <c r="J505" s="67">
        <f t="shared" si="7"/>
        <v>0</v>
      </c>
      <c r="K505" s="68">
        <v>300000872</v>
      </c>
      <c r="L505" t="e">
        <f>VLOOKUP(K:K,[1]Sheet2!N:N,1,0)</f>
        <v>#N/A</v>
      </c>
    </row>
    <row r="506" spans="1:12" x14ac:dyDescent="0.15">
      <c r="A506" t="s">
        <v>2980</v>
      </c>
      <c r="B506" t="s">
        <v>4320</v>
      </c>
      <c r="C506" s="65">
        <v>0</v>
      </c>
      <c r="D506" s="65">
        <v>0</v>
      </c>
      <c r="E506" s="65">
        <v>0</v>
      </c>
      <c r="F506" s="65">
        <v>0</v>
      </c>
      <c r="G506" s="65">
        <v>0</v>
      </c>
      <c r="H506" s="66">
        <v>0</v>
      </c>
      <c r="I506" s="66">
        <v>0</v>
      </c>
      <c r="J506" s="67">
        <f t="shared" si="7"/>
        <v>0</v>
      </c>
      <c r="K506" s="68">
        <v>300000857</v>
      </c>
      <c r="L506">
        <f>VLOOKUP(K:K,[1]Sheet2!N:N,1,0)</f>
        <v>300000857</v>
      </c>
    </row>
    <row r="507" spans="1:12" x14ac:dyDescent="0.15">
      <c r="A507" t="s">
        <v>4321</v>
      </c>
      <c r="B507" t="s">
        <v>4322</v>
      </c>
      <c r="C507" s="65">
        <v>0</v>
      </c>
      <c r="D507" s="65">
        <v>0</v>
      </c>
      <c r="E507" s="65">
        <v>0</v>
      </c>
      <c r="F507" s="65">
        <v>0</v>
      </c>
      <c r="G507" s="65">
        <v>0</v>
      </c>
      <c r="H507" s="66">
        <v>0</v>
      </c>
      <c r="I507" s="66">
        <v>0</v>
      </c>
      <c r="J507" s="67">
        <f t="shared" si="7"/>
        <v>0</v>
      </c>
      <c r="K507" s="68">
        <v>300000855</v>
      </c>
      <c r="L507" t="e">
        <f>VLOOKUP(K:K,[1]Sheet2!N:N,1,0)</f>
        <v>#N/A</v>
      </c>
    </row>
    <row r="508" spans="1:12" x14ac:dyDescent="0.15">
      <c r="A508" t="s">
        <v>4323</v>
      </c>
      <c r="B508" t="s">
        <v>4324</v>
      </c>
      <c r="C508" s="65">
        <v>0</v>
      </c>
      <c r="D508" s="65">
        <v>0</v>
      </c>
      <c r="E508" s="65">
        <v>0</v>
      </c>
      <c r="F508" s="65">
        <v>0</v>
      </c>
      <c r="G508" s="65">
        <v>0</v>
      </c>
      <c r="H508" s="66">
        <v>0</v>
      </c>
      <c r="I508" s="66">
        <v>0</v>
      </c>
      <c r="J508" s="67">
        <f t="shared" si="7"/>
        <v>0</v>
      </c>
      <c r="K508" s="68">
        <v>300000854</v>
      </c>
      <c r="L508" t="e">
        <f>VLOOKUP(K:K,[1]Sheet2!N:N,1,0)</f>
        <v>#N/A</v>
      </c>
    </row>
    <row r="509" spans="1:12" x14ac:dyDescent="0.15">
      <c r="A509" t="s">
        <v>4325</v>
      </c>
      <c r="B509" t="s">
        <v>4326</v>
      </c>
      <c r="C509" s="65">
        <v>0</v>
      </c>
      <c r="D509" s="65">
        <v>0</v>
      </c>
      <c r="E509" s="65">
        <v>0</v>
      </c>
      <c r="F509" s="65">
        <v>0</v>
      </c>
      <c r="G509" s="65">
        <v>0</v>
      </c>
      <c r="H509" s="66">
        <v>0</v>
      </c>
      <c r="I509" s="66">
        <v>0</v>
      </c>
      <c r="J509" s="67">
        <f t="shared" si="7"/>
        <v>0</v>
      </c>
      <c r="K509" s="68">
        <v>300000842</v>
      </c>
      <c r="L509" t="e">
        <f>VLOOKUP(K:K,[1]Sheet2!N:N,1,0)</f>
        <v>#N/A</v>
      </c>
    </row>
    <row r="510" spans="1:12" x14ac:dyDescent="0.15">
      <c r="A510" t="s">
        <v>4327</v>
      </c>
      <c r="B510" t="s">
        <v>4328</v>
      </c>
      <c r="C510" s="65">
        <v>0</v>
      </c>
      <c r="D510" s="65">
        <v>0</v>
      </c>
      <c r="E510" s="65">
        <v>0</v>
      </c>
      <c r="F510" s="65">
        <v>0</v>
      </c>
      <c r="G510" s="65">
        <v>0</v>
      </c>
      <c r="H510" s="66">
        <v>0</v>
      </c>
      <c r="I510" s="66">
        <v>0</v>
      </c>
      <c r="J510" s="67">
        <f t="shared" si="7"/>
        <v>0</v>
      </c>
      <c r="K510" s="68">
        <v>300000841</v>
      </c>
      <c r="L510" t="e">
        <f>VLOOKUP(K:K,[1]Sheet2!N:N,1,0)</f>
        <v>#N/A</v>
      </c>
    </row>
    <row r="511" spans="1:12" x14ac:dyDescent="0.15">
      <c r="A511" t="s">
        <v>4329</v>
      </c>
      <c r="B511" t="s">
        <v>4330</v>
      </c>
      <c r="C511" s="65">
        <v>0</v>
      </c>
      <c r="D511" s="65">
        <v>0</v>
      </c>
      <c r="E511" s="65">
        <v>0</v>
      </c>
      <c r="F511" s="65">
        <v>0</v>
      </c>
      <c r="G511" s="65">
        <v>0</v>
      </c>
      <c r="H511" s="66">
        <v>0</v>
      </c>
      <c r="I511" s="66">
        <v>0</v>
      </c>
      <c r="J511" s="67">
        <f t="shared" si="7"/>
        <v>0</v>
      </c>
      <c r="K511" s="68">
        <v>300000813</v>
      </c>
      <c r="L511" t="e">
        <f>VLOOKUP(K:K,[1]Sheet2!N:N,1,0)</f>
        <v>#N/A</v>
      </c>
    </row>
    <row r="512" spans="1:12" x14ac:dyDescent="0.15">
      <c r="A512" t="s">
        <v>3465</v>
      </c>
      <c r="B512" t="s">
        <v>4331</v>
      </c>
      <c r="C512" s="65">
        <v>0</v>
      </c>
      <c r="D512" s="65">
        <v>0</v>
      </c>
      <c r="E512" s="65">
        <v>0</v>
      </c>
      <c r="F512" s="65">
        <v>0</v>
      </c>
      <c r="G512" s="65">
        <v>0</v>
      </c>
      <c r="H512" s="66">
        <v>0</v>
      </c>
      <c r="I512" s="66">
        <v>0</v>
      </c>
      <c r="J512" s="67">
        <f t="shared" si="7"/>
        <v>0</v>
      </c>
      <c r="K512" s="68">
        <v>300000800</v>
      </c>
      <c r="L512">
        <f>VLOOKUP(K:K,[1]Sheet2!N:N,1,0)</f>
        <v>300000800</v>
      </c>
    </row>
    <row r="513" spans="1:12" x14ac:dyDescent="0.15">
      <c r="A513" t="s">
        <v>4332</v>
      </c>
      <c r="B513" t="s">
        <v>4333</v>
      </c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6">
        <v>0</v>
      </c>
      <c r="I513" s="66">
        <v>0</v>
      </c>
      <c r="J513" s="67">
        <f t="shared" si="7"/>
        <v>0</v>
      </c>
      <c r="K513" s="68">
        <v>300000789</v>
      </c>
      <c r="L513" t="e">
        <f>VLOOKUP(K:K,[1]Sheet2!N:N,1,0)</f>
        <v>#N/A</v>
      </c>
    </row>
    <row r="514" spans="1:12" x14ac:dyDescent="0.15">
      <c r="A514" t="s">
        <v>4334</v>
      </c>
      <c r="B514" t="s">
        <v>4335</v>
      </c>
      <c r="C514" s="65">
        <v>0</v>
      </c>
      <c r="D514" s="65">
        <v>0</v>
      </c>
      <c r="E514" s="65">
        <v>0</v>
      </c>
      <c r="F514" s="65">
        <v>0</v>
      </c>
      <c r="G514" s="65">
        <v>0</v>
      </c>
      <c r="H514" s="66">
        <v>0</v>
      </c>
      <c r="I514" s="66">
        <v>0</v>
      </c>
      <c r="J514" s="67">
        <f t="shared" si="7"/>
        <v>0</v>
      </c>
      <c r="K514" s="68">
        <v>300000787</v>
      </c>
      <c r="L514" t="e">
        <f>VLOOKUP(K:K,[1]Sheet2!N:N,1,0)</f>
        <v>#N/A</v>
      </c>
    </row>
    <row r="515" spans="1:12" x14ac:dyDescent="0.15">
      <c r="A515" t="s">
        <v>4336</v>
      </c>
      <c r="B515" t="s">
        <v>4337</v>
      </c>
      <c r="C515" s="65">
        <v>0</v>
      </c>
      <c r="D515" s="65">
        <v>0</v>
      </c>
      <c r="E515" s="65">
        <v>0</v>
      </c>
      <c r="F515" s="65">
        <v>0</v>
      </c>
      <c r="G515" s="65">
        <v>0</v>
      </c>
      <c r="H515" s="66">
        <v>0</v>
      </c>
      <c r="I515" s="66">
        <v>0</v>
      </c>
      <c r="J515" s="67">
        <f t="shared" si="7"/>
        <v>0</v>
      </c>
      <c r="K515" s="68">
        <v>300000776</v>
      </c>
      <c r="L515" t="e">
        <f>VLOOKUP(K:K,[1]Sheet2!N:N,1,0)</f>
        <v>#N/A</v>
      </c>
    </row>
    <row r="516" spans="1:12" x14ac:dyDescent="0.15">
      <c r="A516" t="s">
        <v>3430</v>
      </c>
      <c r="B516" t="s">
        <v>4338</v>
      </c>
      <c r="C516" s="65">
        <v>0</v>
      </c>
      <c r="D516" s="65">
        <v>0</v>
      </c>
      <c r="E516" s="65">
        <v>0</v>
      </c>
      <c r="F516" s="65">
        <v>0</v>
      </c>
      <c r="G516" s="65">
        <v>0</v>
      </c>
      <c r="H516" s="66">
        <v>0</v>
      </c>
      <c r="I516" s="66">
        <v>0</v>
      </c>
      <c r="J516" s="67">
        <f t="shared" ref="J516:J579" si="8">C516-D516</f>
        <v>0</v>
      </c>
      <c r="K516" s="68">
        <v>300000775</v>
      </c>
      <c r="L516">
        <f>VLOOKUP(K:K,[1]Sheet2!N:N,1,0)</f>
        <v>300000775</v>
      </c>
    </row>
    <row r="517" spans="1:12" x14ac:dyDescent="0.15">
      <c r="A517" t="s">
        <v>4339</v>
      </c>
      <c r="B517" t="s">
        <v>4340</v>
      </c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6">
        <v>0</v>
      </c>
      <c r="I517" s="66">
        <v>0</v>
      </c>
      <c r="J517" s="67">
        <f t="shared" si="8"/>
        <v>0</v>
      </c>
      <c r="K517" s="68">
        <v>300000769</v>
      </c>
      <c r="L517" t="e">
        <f>VLOOKUP(K:K,[1]Sheet2!N:N,1,0)</f>
        <v>#N/A</v>
      </c>
    </row>
    <row r="518" spans="1:12" x14ac:dyDescent="0.15">
      <c r="A518" t="s">
        <v>4341</v>
      </c>
      <c r="B518" t="s">
        <v>4342</v>
      </c>
      <c r="C518" s="65">
        <v>0</v>
      </c>
      <c r="D518" s="65">
        <v>0</v>
      </c>
      <c r="E518" s="65">
        <v>0</v>
      </c>
      <c r="F518" s="65">
        <v>0</v>
      </c>
      <c r="G518" s="65">
        <v>0</v>
      </c>
      <c r="H518" s="66">
        <v>0</v>
      </c>
      <c r="I518" s="66">
        <v>0</v>
      </c>
      <c r="J518" s="67">
        <f t="shared" si="8"/>
        <v>0</v>
      </c>
      <c r="K518" s="68">
        <v>300000750</v>
      </c>
      <c r="L518" t="e">
        <f>VLOOKUP(K:K,[1]Sheet2!N:N,1,0)</f>
        <v>#N/A</v>
      </c>
    </row>
    <row r="519" spans="1:12" x14ac:dyDescent="0.15">
      <c r="A519" t="s">
        <v>4343</v>
      </c>
      <c r="B519" t="s">
        <v>4344</v>
      </c>
      <c r="C519" s="65">
        <v>0</v>
      </c>
      <c r="D519" s="65">
        <v>0</v>
      </c>
      <c r="E519" s="65">
        <v>0</v>
      </c>
      <c r="F519" s="65">
        <v>0</v>
      </c>
      <c r="G519" s="65">
        <v>0</v>
      </c>
      <c r="H519" s="66">
        <v>0</v>
      </c>
      <c r="I519" s="66">
        <v>0</v>
      </c>
      <c r="J519" s="67">
        <f t="shared" si="8"/>
        <v>0</v>
      </c>
      <c r="K519" s="68">
        <v>300000725</v>
      </c>
      <c r="L519" t="e">
        <f>VLOOKUP(K:K,[1]Sheet2!N:N,1,0)</f>
        <v>#N/A</v>
      </c>
    </row>
    <row r="520" spans="1:12" x14ac:dyDescent="0.15">
      <c r="A520" t="s">
        <v>4345</v>
      </c>
      <c r="B520" t="s">
        <v>4346</v>
      </c>
      <c r="C520" s="65">
        <v>0</v>
      </c>
      <c r="D520" s="65">
        <v>0</v>
      </c>
      <c r="E520" s="65">
        <v>0</v>
      </c>
      <c r="F520" s="65">
        <v>0</v>
      </c>
      <c r="G520" s="65">
        <v>0</v>
      </c>
      <c r="H520" s="66">
        <v>0</v>
      </c>
      <c r="I520" s="66">
        <v>0</v>
      </c>
      <c r="J520" s="67">
        <f t="shared" si="8"/>
        <v>0</v>
      </c>
      <c r="K520" s="68">
        <v>300000714</v>
      </c>
      <c r="L520" t="e">
        <f>VLOOKUP(K:K,[1]Sheet2!N:N,1,0)</f>
        <v>#N/A</v>
      </c>
    </row>
    <row r="521" spans="1:12" x14ac:dyDescent="0.15">
      <c r="A521" t="s">
        <v>4347</v>
      </c>
      <c r="B521" t="s">
        <v>4348</v>
      </c>
      <c r="C521" s="65">
        <v>0</v>
      </c>
      <c r="D521" s="65">
        <v>0</v>
      </c>
      <c r="E521" s="65">
        <v>0</v>
      </c>
      <c r="F521" s="65">
        <v>0</v>
      </c>
      <c r="G521" s="65">
        <v>0</v>
      </c>
      <c r="H521" s="66">
        <v>0</v>
      </c>
      <c r="I521" s="66">
        <v>0</v>
      </c>
      <c r="J521" s="67">
        <f t="shared" si="8"/>
        <v>0</v>
      </c>
      <c r="K521" s="68">
        <v>300000687</v>
      </c>
      <c r="L521" t="e">
        <f>VLOOKUP(K:K,[1]Sheet2!N:N,1,0)</f>
        <v>#N/A</v>
      </c>
    </row>
    <row r="522" spans="1:12" x14ac:dyDescent="0.15">
      <c r="A522" t="s">
        <v>4349</v>
      </c>
      <c r="B522" t="s">
        <v>4350</v>
      </c>
      <c r="C522" s="65">
        <v>0</v>
      </c>
      <c r="D522" s="65">
        <v>0</v>
      </c>
      <c r="E522" s="65">
        <v>0</v>
      </c>
      <c r="F522" s="65">
        <v>0</v>
      </c>
      <c r="G522" s="65">
        <v>0</v>
      </c>
      <c r="H522" s="66">
        <v>0</v>
      </c>
      <c r="I522" s="66">
        <v>0</v>
      </c>
      <c r="J522" s="67">
        <f t="shared" si="8"/>
        <v>0</v>
      </c>
      <c r="K522" s="68">
        <v>300000685</v>
      </c>
      <c r="L522" t="e">
        <f>VLOOKUP(K:K,[1]Sheet2!N:N,1,0)</f>
        <v>#N/A</v>
      </c>
    </row>
    <row r="523" spans="1:12" x14ac:dyDescent="0.15">
      <c r="A523" t="s">
        <v>4351</v>
      </c>
      <c r="B523" t="s">
        <v>4352</v>
      </c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6">
        <v>0</v>
      </c>
      <c r="I523" s="66">
        <v>0</v>
      </c>
      <c r="J523" s="67">
        <f t="shared" si="8"/>
        <v>0</v>
      </c>
      <c r="K523" s="68">
        <v>300000679</v>
      </c>
      <c r="L523" t="e">
        <f>VLOOKUP(K:K,[1]Sheet2!N:N,1,0)</f>
        <v>#N/A</v>
      </c>
    </row>
    <row r="524" spans="1:12" x14ac:dyDescent="0.15">
      <c r="A524" t="s">
        <v>3456</v>
      </c>
      <c r="B524" t="s">
        <v>4353</v>
      </c>
      <c r="C524" s="65">
        <v>0</v>
      </c>
      <c r="D524" s="65">
        <v>0</v>
      </c>
      <c r="E524" s="65">
        <v>0</v>
      </c>
      <c r="F524" s="65">
        <v>0</v>
      </c>
      <c r="G524" s="65">
        <v>0</v>
      </c>
      <c r="H524" s="66">
        <v>0</v>
      </c>
      <c r="I524" s="66">
        <v>0</v>
      </c>
      <c r="J524" s="67">
        <f t="shared" si="8"/>
        <v>0</v>
      </c>
      <c r="K524" s="68">
        <v>300000674</v>
      </c>
      <c r="L524">
        <f>VLOOKUP(K:K,[1]Sheet2!N:N,1,0)</f>
        <v>300000674</v>
      </c>
    </row>
    <row r="525" spans="1:12" x14ac:dyDescent="0.15">
      <c r="A525" t="s">
        <v>4354</v>
      </c>
      <c r="B525" t="s">
        <v>4355</v>
      </c>
      <c r="C525" s="65">
        <v>0</v>
      </c>
      <c r="D525" s="65">
        <v>0</v>
      </c>
      <c r="E525" s="65">
        <v>0</v>
      </c>
      <c r="F525" s="65">
        <v>0</v>
      </c>
      <c r="G525" s="65">
        <v>0</v>
      </c>
      <c r="H525" s="66">
        <v>0</v>
      </c>
      <c r="I525" s="66">
        <v>0</v>
      </c>
      <c r="J525" s="67">
        <f t="shared" si="8"/>
        <v>0</v>
      </c>
      <c r="K525" s="68">
        <v>300000668</v>
      </c>
      <c r="L525" t="e">
        <f>VLOOKUP(K:K,[1]Sheet2!N:N,1,0)</f>
        <v>#N/A</v>
      </c>
    </row>
    <row r="526" spans="1:12" x14ac:dyDescent="0.15">
      <c r="A526" t="s">
        <v>4356</v>
      </c>
      <c r="B526" t="s">
        <v>4357</v>
      </c>
      <c r="C526" s="65">
        <v>0</v>
      </c>
      <c r="D526" s="65">
        <v>0</v>
      </c>
      <c r="E526" s="65">
        <v>0</v>
      </c>
      <c r="F526" s="65">
        <v>0</v>
      </c>
      <c r="G526" s="65">
        <v>0</v>
      </c>
      <c r="H526" s="66">
        <v>0</v>
      </c>
      <c r="I526" s="66">
        <v>0</v>
      </c>
      <c r="J526" s="67">
        <f t="shared" si="8"/>
        <v>0</v>
      </c>
      <c r="K526" s="68">
        <v>300000657</v>
      </c>
      <c r="L526" t="e">
        <f>VLOOKUP(K:K,[1]Sheet2!N:N,1,0)</f>
        <v>#N/A</v>
      </c>
    </row>
    <row r="527" spans="1:12" x14ac:dyDescent="0.15">
      <c r="A527" t="s">
        <v>3426</v>
      </c>
      <c r="B527" t="s">
        <v>4358</v>
      </c>
      <c r="C527" s="65">
        <v>0</v>
      </c>
      <c r="D527" s="65">
        <v>0</v>
      </c>
      <c r="E527" s="65">
        <v>0</v>
      </c>
      <c r="F527" s="65">
        <v>0</v>
      </c>
      <c r="G527" s="65">
        <v>0</v>
      </c>
      <c r="H527" s="66">
        <v>0</v>
      </c>
      <c r="I527" s="66">
        <v>0</v>
      </c>
      <c r="J527" s="67">
        <f t="shared" si="8"/>
        <v>0</v>
      </c>
      <c r="K527" s="68">
        <v>300000648</v>
      </c>
      <c r="L527">
        <f>VLOOKUP(K:K,[1]Sheet2!N:N,1,0)</f>
        <v>300000648</v>
      </c>
    </row>
    <row r="528" spans="1:12" x14ac:dyDescent="0.15">
      <c r="A528" t="s">
        <v>3458</v>
      </c>
      <c r="B528" t="s">
        <v>4359</v>
      </c>
      <c r="C528" s="65">
        <v>0</v>
      </c>
      <c r="D528" s="65">
        <v>0</v>
      </c>
      <c r="E528" s="65">
        <v>0</v>
      </c>
      <c r="F528" s="65">
        <v>0</v>
      </c>
      <c r="G528" s="65">
        <v>0</v>
      </c>
      <c r="H528" s="66">
        <v>0</v>
      </c>
      <c r="I528" s="66">
        <v>0</v>
      </c>
      <c r="J528" s="67">
        <f t="shared" si="8"/>
        <v>0</v>
      </c>
      <c r="K528" s="68">
        <v>300000630</v>
      </c>
      <c r="L528">
        <f>VLOOKUP(K:K,[1]Sheet2!N:N,1,0)</f>
        <v>300000630</v>
      </c>
    </row>
    <row r="529" spans="1:12" x14ac:dyDescent="0.15">
      <c r="A529" t="s">
        <v>4360</v>
      </c>
      <c r="B529" t="s">
        <v>4361</v>
      </c>
      <c r="C529" s="65">
        <v>0</v>
      </c>
      <c r="D529" s="65">
        <v>0</v>
      </c>
      <c r="E529" s="65">
        <v>0</v>
      </c>
      <c r="F529" s="65">
        <v>0</v>
      </c>
      <c r="G529" s="65">
        <v>0</v>
      </c>
      <c r="H529" s="66">
        <v>0</v>
      </c>
      <c r="I529" s="66">
        <v>0</v>
      </c>
      <c r="J529" s="67">
        <f t="shared" si="8"/>
        <v>0</v>
      </c>
      <c r="K529" s="68">
        <v>300000622</v>
      </c>
      <c r="L529" t="e">
        <f>VLOOKUP(K:K,[1]Sheet2!N:N,1,0)</f>
        <v>#N/A</v>
      </c>
    </row>
    <row r="530" spans="1:12" x14ac:dyDescent="0.15">
      <c r="A530" t="s">
        <v>2964</v>
      </c>
      <c r="B530" t="s">
        <v>4362</v>
      </c>
      <c r="C530" s="65">
        <v>0</v>
      </c>
      <c r="D530" s="65">
        <v>0</v>
      </c>
      <c r="E530" s="65">
        <v>0</v>
      </c>
      <c r="F530" s="65">
        <v>0</v>
      </c>
      <c r="G530" s="65">
        <v>0</v>
      </c>
      <c r="H530" s="66">
        <v>0</v>
      </c>
      <c r="I530" s="66">
        <v>0</v>
      </c>
      <c r="J530" s="67">
        <f t="shared" si="8"/>
        <v>0</v>
      </c>
      <c r="K530" s="68">
        <v>300000583</v>
      </c>
      <c r="L530" t="e">
        <f>VLOOKUP(K:K,[1]Sheet2!N:N,1,0)</f>
        <v>#N/A</v>
      </c>
    </row>
    <row r="531" spans="1:12" x14ac:dyDescent="0.15">
      <c r="A531" t="s">
        <v>4363</v>
      </c>
      <c r="B531" t="s">
        <v>4364</v>
      </c>
      <c r="C531" s="65">
        <v>0</v>
      </c>
      <c r="D531" s="65">
        <v>0</v>
      </c>
      <c r="E531" s="65">
        <v>0</v>
      </c>
      <c r="F531" s="65">
        <v>0</v>
      </c>
      <c r="G531" s="65">
        <v>0</v>
      </c>
      <c r="H531" s="66">
        <v>0</v>
      </c>
      <c r="I531" s="66">
        <v>0</v>
      </c>
      <c r="J531" s="67">
        <f t="shared" si="8"/>
        <v>0</v>
      </c>
      <c r="K531" s="68">
        <v>300000569</v>
      </c>
      <c r="L531" t="e">
        <f>VLOOKUP(K:K,[1]Sheet2!N:N,1,0)</f>
        <v>#N/A</v>
      </c>
    </row>
    <row r="532" spans="1:12" x14ac:dyDescent="0.15">
      <c r="A532" t="s">
        <v>3208</v>
      </c>
      <c r="B532" t="s">
        <v>4365</v>
      </c>
      <c r="C532" s="65">
        <v>94826.11</v>
      </c>
      <c r="D532" s="65">
        <v>94826.11</v>
      </c>
      <c r="E532" s="65">
        <v>0</v>
      </c>
      <c r="F532" s="65">
        <v>0</v>
      </c>
      <c r="G532" s="65">
        <v>0</v>
      </c>
      <c r="H532" s="66">
        <v>788271</v>
      </c>
      <c r="I532" s="66">
        <v>42028</v>
      </c>
      <c r="J532" s="67">
        <f t="shared" si="8"/>
        <v>0</v>
      </c>
      <c r="K532" s="68">
        <v>300000554</v>
      </c>
      <c r="L532">
        <f>VLOOKUP(K:K,[1]Sheet2!N:N,1,0)</f>
        <v>300000554</v>
      </c>
    </row>
    <row r="533" spans="1:12" x14ac:dyDescent="0.15">
      <c r="A533" t="s">
        <v>4366</v>
      </c>
      <c r="B533" t="s">
        <v>4367</v>
      </c>
      <c r="C533" s="65">
        <v>0</v>
      </c>
      <c r="D533" s="65">
        <v>0</v>
      </c>
      <c r="E533" s="65">
        <v>0</v>
      </c>
      <c r="F533" s="65">
        <v>0</v>
      </c>
      <c r="G533" s="65">
        <v>0</v>
      </c>
      <c r="H533" s="66">
        <v>0</v>
      </c>
      <c r="I533" s="66">
        <v>0</v>
      </c>
      <c r="J533" s="67">
        <f t="shared" si="8"/>
        <v>0</v>
      </c>
      <c r="K533" s="68">
        <v>300000543</v>
      </c>
      <c r="L533" t="e">
        <f>VLOOKUP(K:K,[1]Sheet2!N:N,1,0)</f>
        <v>#N/A</v>
      </c>
    </row>
    <row r="534" spans="1:12" x14ac:dyDescent="0.15">
      <c r="A534" t="s">
        <v>4368</v>
      </c>
      <c r="B534" t="s">
        <v>4369</v>
      </c>
      <c r="C534" s="65">
        <v>0</v>
      </c>
      <c r="D534" s="65">
        <v>0</v>
      </c>
      <c r="E534" s="65">
        <v>0</v>
      </c>
      <c r="F534" s="65">
        <v>0</v>
      </c>
      <c r="G534" s="65">
        <v>0</v>
      </c>
      <c r="H534" s="66">
        <v>0</v>
      </c>
      <c r="I534" s="66">
        <v>0</v>
      </c>
      <c r="J534" s="67">
        <f t="shared" si="8"/>
        <v>0</v>
      </c>
      <c r="K534" s="68">
        <v>300000529</v>
      </c>
      <c r="L534" t="e">
        <f>VLOOKUP(K:K,[1]Sheet2!N:N,1,0)</f>
        <v>#N/A</v>
      </c>
    </row>
    <row r="535" spans="1:12" x14ac:dyDescent="0.15">
      <c r="A535" t="s">
        <v>3490</v>
      </c>
      <c r="B535" t="s">
        <v>4370</v>
      </c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6">
        <v>0</v>
      </c>
      <c r="I535" s="66">
        <v>0</v>
      </c>
      <c r="J535" s="67">
        <f t="shared" si="8"/>
        <v>0</v>
      </c>
      <c r="K535" s="68">
        <v>300000519</v>
      </c>
      <c r="L535">
        <f>VLOOKUP(K:K,[1]Sheet2!N:N,1,0)</f>
        <v>300000519</v>
      </c>
    </row>
    <row r="536" spans="1:12" x14ac:dyDescent="0.15">
      <c r="A536" t="s">
        <v>3451</v>
      </c>
      <c r="B536" t="s">
        <v>4371</v>
      </c>
      <c r="C536" s="65">
        <v>0</v>
      </c>
      <c r="D536" s="65">
        <v>0</v>
      </c>
      <c r="E536" s="65">
        <v>0</v>
      </c>
      <c r="F536" s="65">
        <v>0</v>
      </c>
      <c r="G536" s="65">
        <v>0</v>
      </c>
      <c r="H536" s="66">
        <v>0</v>
      </c>
      <c r="I536" s="66">
        <v>0</v>
      </c>
      <c r="J536" s="67">
        <f t="shared" si="8"/>
        <v>0</v>
      </c>
      <c r="K536" s="68">
        <v>300000512</v>
      </c>
      <c r="L536">
        <f>VLOOKUP(K:K,[1]Sheet2!N:N,1,0)</f>
        <v>300000512</v>
      </c>
    </row>
    <row r="537" spans="1:12" x14ac:dyDescent="0.15">
      <c r="A537" t="s">
        <v>4372</v>
      </c>
      <c r="B537" t="s">
        <v>4373</v>
      </c>
      <c r="C537" s="65">
        <v>0</v>
      </c>
      <c r="D537" s="65">
        <v>0</v>
      </c>
      <c r="E537" s="65">
        <v>0</v>
      </c>
      <c r="F537" s="65">
        <v>0</v>
      </c>
      <c r="G537" s="65">
        <v>0</v>
      </c>
      <c r="H537" s="66">
        <v>0</v>
      </c>
      <c r="I537" s="66">
        <v>0</v>
      </c>
      <c r="J537" s="67">
        <f t="shared" si="8"/>
        <v>0</v>
      </c>
      <c r="K537" s="68">
        <v>100000508</v>
      </c>
      <c r="L537" t="e">
        <f>VLOOKUP(K:K,[1]Sheet2!N:N,1,0)</f>
        <v>#N/A</v>
      </c>
    </row>
    <row r="538" spans="1:12" x14ac:dyDescent="0.15">
      <c r="A538" t="s">
        <v>4374</v>
      </c>
      <c r="B538" t="s">
        <v>4375</v>
      </c>
      <c r="C538" s="65">
        <v>0</v>
      </c>
      <c r="D538" s="65">
        <v>0</v>
      </c>
      <c r="E538" s="65">
        <v>0</v>
      </c>
      <c r="F538" s="65">
        <v>0</v>
      </c>
      <c r="G538" s="65">
        <v>0</v>
      </c>
      <c r="H538" s="66">
        <v>0</v>
      </c>
      <c r="I538" s="66">
        <v>0</v>
      </c>
      <c r="J538" s="67">
        <f t="shared" si="8"/>
        <v>0</v>
      </c>
      <c r="K538" s="68">
        <v>100000505</v>
      </c>
      <c r="L538" t="e">
        <f>VLOOKUP(K:K,[1]Sheet2!N:N,1,0)</f>
        <v>#N/A</v>
      </c>
    </row>
    <row r="539" spans="1:12" x14ac:dyDescent="0.15">
      <c r="A539" t="s">
        <v>2903</v>
      </c>
      <c r="B539" t="s">
        <v>4376</v>
      </c>
      <c r="C539" s="65">
        <v>277485.06</v>
      </c>
      <c r="D539" s="65">
        <v>277485.06</v>
      </c>
      <c r="E539" s="65">
        <v>0</v>
      </c>
      <c r="F539" s="65">
        <v>0</v>
      </c>
      <c r="G539" s="65">
        <v>0</v>
      </c>
      <c r="H539" s="66">
        <v>2585872</v>
      </c>
      <c r="I539" s="66">
        <v>17349</v>
      </c>
      <c r="J539" s="67">
        <f t="shared" si="8"/>
        <v>0</v>
      </c>
      <c r="K539" s="68">
        <v>100000504</v>
      </c>
      <c r="L539">
        <f>VLOOKUP(K:K,[1]Sheet2!N:N,1,0)</f>
        <v>100000504</v>
      </c>
    </row>
    <row r="540" spans="1:12" x14ac:dyDescent="0.15">
      <c r="A540" t="s">
        <v>4377</v>
      </c>
      <c r="B540" t="s">
        <v>4378</v>
      </c>
      <c r="C540" s="65">
        <v>0</v>
      </c>
      <c r="D540" s="65">
        <v>0</v>
      </c>
      <c r="E540" s="65">
        <v>0</v>
      </c>
      <c r="F540" s="65">
        <v>0</v>
      </c>
      <c r="G540" s="65">
        <v>0</v>
      </c>
      <c r="H540" s="66">
        <v>0</v>
      </c>
      <c r="I540" s="66">
        <v>0</v>
      </c>
      <c r="J540" s="67">
        <f t="shared" si="8"/>
        <v>0</v>
      </c>
      <c r="K540" s="68">
        <v>100000498</v>
      </c>
      <c r="L540" t="e">
        <f>VLOOKUP(K:K,[1]Sheet2!N:N,1,0)</f>
        <v>#N/A</v>
      </c>
    </row>
    <row r="541" spans="1:12" x14ac:dyDescent="0.15">
      <c r="A541" t="s">
        <v>4379</v>
      </c>
      <c r="B541" t="s">
        <v>4380</v>
      </c>
      <c r="C541" s="65">
        <v>0</v>
      </c>
      <c r="D541" s="65">
        <v>0</v>
      </c>
      <c r="E541" s="65">
        <v>0</v>
      </c>
      <c r="F541" s="65">
        <v>0</v>
      </c>
      <c r="G541" s="65">
        <v>0</v>
      </c>
      <c r="H541" s="66">
        <v>0</v>
      </c>
      <c r="I541" s="66">
        <v>0</v>
      </c>
      <c r="J541" s="67">
        <f t="shared" si="8"/>
        <v>0</v>
      </c>
      <c r="K541" s="68">
        <v>100000494</v>
      </c>
      <c r="L541" t="e">
        <f>VLOOKUP(K:K,[1]Sheet2!N:N,1,0)</f>
        <v>#N/A</v>
      </c>
    </row>
    <row r="542" spans="1:12" x14ac:dyDescent="0.15">
      <c r="A542" t="s">
        <v>4381</v>
      </c>
      <c r="B542" t="s">
        <v>4382</v>
      </c>
      <c r="C542" s="65">
        <v>0</v>
      </c>
      <c r="D542" s="65">
        <v>0</v>
      </c>
      <c r="E542" s="65">
        <v>0</v>
      </c>
      <c r="F542" s="65">
        <v>0</v>
      </c>
      <c r="G542" s="65">
        <v>0</v>
      </c>
      <c r="H542" s="66">
        <v>0</v>
      </c>
      <c r="I542" s="66">
        <v>0</v>
      </c>
      <c r="J542" s="67">
        <f t="shared" si="8"/>
        <v>0</v>
      </c>
      <c r="K542" s="68">
        <v>100000492</v>
      </c>
      <c r="L542" t="e">
        <f>VLOOKUP(K:K,[1]Sheet2!N:N,1,0)</f>
        <v>#N/A</v>
      </c>
    </row>
    <row r="543" spans="1:12" x14ac:dyDescent="0.15">
      <c r="A543" t="s">
        <v>4383</v>
      </c>
      <c r="B543" t="s">
        <v>4384</v>
      </c>
      <c r="C543" s="65">
        <v>0</v>
      </c>
      <c r="D543" s="65">
        <v>0</v>
      </c>
      <c r="E543" s="65">
        <v>0</v>
      </c>
      <c r="F543" s="65">
        <v>0</v>
      </c>
      <c r="G543" s="65">
        <v>0</v>
      </c>
      <c r="H543" s="66">
        <v>0</v>
      </c>
      <c r="I543" s="66">
        <v>0</v>
      </c>
      <c r="J543" s="67">
        <f t="shared" si="8"/>
        <v>0</v>
      </c>
      <c r="K543" s="68">
        <v>100000480</v>
      </c>
      <c r="L543" t="e">
        <f>VLOOKUP(K:K,[1]Sheet2!N:N,1,0)</f>
        <v>#N/A</v>
      </c>
    </row>
    <row r="544" spans="1:12" x14ac:dyDescent="0.15">
      <c r="A544" t="s">
        <v>4385</v>
      </c>
      <c r="B544" t="s">
        <v>4386</v>
      </c>
      <c r="C544" s="65">
        <v>0</v>
      </c>
      <c r="D544" s="65">
        <v>0</v>
      </c>
      <c r="E544" s="65">
        <v>0</v>
      </c>
      <c r="F544" s="65">
        <v>0</v>
      </c>
      <c r="G544" s="65">
        <v>0</v>
      </c>
      <c r="H544" s="66">
        <v>0</v>
      </c>
      <c r="I544" s="66">
        <v>0</v>
      </c>
      <c r="J544" s="67">
        <f t="shared" si="8"/>
        <v>0</v>
      </c>
      <c r="K544" s="68">
        <v>100000478</v>
      </c>
      <c r="L544" t="e">
        <f>VLOOKUP(K:K,[1]Sheet2!N:N,1,0)</f>
        <v>#N/A</v>
      </c>
    </row>
    <row r="545" spans="1:12" x14ac:dyDescent="0.15">
      <c r="A545" t="s">
        <v>4387</v>
      </c>
      <c r="B545" t="s">
        <v>4388</v>
      </c>
      <c r="C545" s="65">
        <v>0</v>
      </c>
      <c r="D545" s="65">
        <v>0</v>
      </c>
      <c r="E545" s="65">
        <v>0</v>
      </c>
      <c r="F545" s="65">
        <v>0</v>
      </c>
      <c r="G545" s="65">
        <v>0</v>
      </c>
      <c r="H545" s="66">
        <v>0</v>
      </c>
      <c r="I545" s="66">
        <v>0</v>
      </c>
      <c r="J545" s="67">
        <f t="shared" si="8"/>
        <v>0</v>
      </c>
      <c r="K545" s="68">
        <v>100000471</v>
      </c>
      <c r="L545" t="e">
        <f>VLOOKUP(K:K,[1]Sheet2!N:N,1,0)</f>
        <v>#N/A</v>
      </c>
    </row>
    <row r="546" spans="1:12" x14ac:dyDescent="0.15">
      <c r="A546" t="s">
        <v>4389</v>
      </c>
      <c r="B546" t="s">
        <v>4390</v>
      </c>
      <c r="C546" s="65">
        <v>0</v>
      </c>
      <c r="D546" s="65">
        <v>0</v>
      </c>
      <c r="E546" s="65">
        <v>0</v>
      </c>
      <c r="F546" s="65">
        <v>0</v>
      </c>
      <c r="G546" s="65">
        <v>0</v>
      </c>
      <c r="H546" s="66">
        <v>0</v>
      </c>
      <c r="I546" s="66">
        <v>0</v>
      </c>
      <c r="J546" s="67">
        <f t="shared" si="8"/>
        <v>0</v>
      </c>
      <c r="K546" s="68">
        <v>100000469</v>
      </c>
      <c r="L546" t="e">
        <f>VLOOKUP(K:K,[1]Sheet2!N:N,1,0)</f>
        <v>#N/A</v>
      </c>
    </row>
    <row r="547" spans="1:12" x14ac:dyDescent="0.15">
      <c r="A547" t="s">
        <v>4391</v>
      </c>
      <c r="B547" t="s">
        <v>4392</v>
      </c>
      <c r="C547" s="65">
        <v>0</v>
      </c>
      <c r="D547" s="65">
        <v>0</v>
      </c>
      <c r="E547" s="65">
        <v>0</v>
      </c>
      <c r="F547" s="65">
        <v>0</v>
      </c>
      <c r="G547" s="65">
        <v>0</v>
      </c>
      <c r="H547" s="66">
        <v>0</v>
      </c>
      <c r="I547" s="66">
        <v>0</v>
      </c>
      <c r="J547" s="67">
        <f t="shared" si="8"/>
        <v>0</v>
      </c>
      <c r="K547" s="68">
        <v>100000465</v>
      </c>
      <c r="L547" t="e">
        <f>VLOOKUP(K:K,[1]Sheet2!N:N,1,0)</f>
        <v>#N/A</v>
      </c>
    </row>
    <row r="548" spans="1:12" x14ac:dyDescent="0.15">
      <c r="A548" t="s">
        <v>4393</v>
      </c>
      <c r="B548" t="s">
        <v>4394</v>
      </c>
      <c r="C548" s="65">
        <v>0</v>
      </c>
      <c r="D548" s="65">
        <v>0</v>
      </c>
      <c r="E548" s="65">
        <v>0</v>
      </c>
      <c r="F548" s="65">
        <v>0</v>
      </c>
      <c r="G548" s="65">
        <v>0</v>
      </c>
      <c r="H548" s="66">
        <v>0</v>
      </c>
      <c r="I548" s="66">
        <v>0</v>
      </c>
      <c r="J548" s="67">
        <f t="shared" si="8"/>
        <v>0</v>
      </c>
      <c r="K548" s="68">
        <v>100000456</v>
      </c>
      <c r="L548" t="e">
        <f>VLOOKUP(K:K,[1]Sheet2!N:N,1,0)</f>
        <v>#N/A</v>
      </c>
    </row>
    <row r="549" spans="1:12" x14ac:dyDescent="0.15">
      <c r="A549" t="s">
        <v>4395</v>
      </c>
      <c r="B549" t="s">
        <v>4396</v>
      </c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6">
        <v>0</v>
      </c>
      <c r="I549" s="66">
        <v>0</v>
      </c>
      <c r="J549" s="67">
        <f t="shared" si="8"/>
        <v>0</v>
      </c>
      <c r="K549" s="68">
        <v>100000438</v>
      </c>
      <c r="L549" t="e">
        <f>VLOOKUP(K:K,[1]Sheet2!N:N,1,0)</f>
        <v>#N/A</v>
      </c>
    </row>
    <row r="550" spans="1:12" x14ac:dyDescent="0.15">
      <c r="A550" t="s">
        <v>4397</v>
      </c>
      <c r="B550" t="s">
        <v>4398</v>
      </c>
      <c r="C550" s="65">
        <v>0</v>
      </c>
      <c r="D550" s="65">
        <v>0</v>
      </c>
      <c r="E550" s="65">
        <v>0</v>
      </c>
      <c r="F550" s="65">
        <v>0</v>
      </c>
      <c r="G550" s="65">
        <v>0</v>
      </c>
      <c r="H550" s="66">
        <v>0</v>
      </c>
      <c r="I550" s="66">
        <v>0</v>
      </c>
      <c r="J550" s="67">
        <f t="shared" si="8"/>
        <v>0</v>
      </c>
      <c r="K550" s="68">
        <v>100000422</v>
      </c>
      <c r="L550" t="e">
        <f>VLOOKUP(K:K,[1]Sheet2!N:N,1,0)</f>
        <v>#N/A</v>
      </c>
    </row>
    <row r="551" spans="1:12" x14ac:dyDescent="0.15">
      <c r="A551" t="s">
        <v>4399</v>
      </c>
      <c r="B551" t="s">
        <v>4400</v>
      </c>
      <c r="C551" s="65">
        <v>0</v>
      </c>
      <c r="D551" s="65">
        <v>0</v>
      </c>
      <c r="E551" s="65">
        <v>0</v>
      </c>
      <c r="F551" s="65">
        <v>0</v>
      </c>
      <c r="G551" s="65">
        <v>0</v>
      </c>
      <c r="H551" s="66">
        <v>0</v>
      </c>
      <c r="I551" s="66">
        <v>0</v>
      </c>
      <c r="J551" s="67">
        <f t="shared" si="8"/>
        <v>0</v>
      </c>
      <c r="K551" s="68">
        <v>100000419</v>
      </c>
      <c r="L551" t="e">
        <f>VLOOKUP(K:K,[1]Sheet2!N:N,1,0)</f>
        <v>#N/A</v>
      </c>
    </row>
    <row r="552" spans="1:12" x14ac:dyDescent="0.15">
      <c r="A552" t="s">
        <v>4401</v>
      </c>
      <c r="B552" t="s">
        <v>4402</v>
      </c>
      <c r="C552" s="65">
        <v>0</v>
      </c>
      <c r="D552" s="65">
        <v>0</v>
      </c>
      <c r="E552" s="65">
        <v>0</v>
      </c>
      <c r="F552" s="65">
        <v>0</v>
      </c>
      <c r="G552" s="65">
        <v>0</v>
      </c>
      <c r="H552" s="66">
        <v>0</v>
      </c>
      <c r="I552" s="66">
        <v>0</v>
      </c>
      <c r="J552" s="67">
        <f t="shared" si="8"/>
        <v>0</v>
      </c>
      <c r="K552" s="68">
        <v>100000405</v>
      </c>
      <c r="L552" t="e">
        <f>VLOOKUP(K:K,[1]Sheet2!N:N,1,0)</f>
        <v>#N/A</v>
      </c>
    </row>
    <row r="553" spans="1:12" x14ac:dyDescent="0.15">
      <c r="A553" t="s">
        <v>4403</v>
      </c>
      <c r="B553" t="s">
        <v>4404</v>
      </c>
      <c r="C553" s="65">
        <v>0</v>
      </c>
      <c r="D553" s="65">
        <v>0</v>
      </c>
      <c r="E553" s="65">
        <v>0</v>
      </c>
      <c r="F553" s="65">
        <v>0</v>
      </c>
      <c r="G553" s="65">
        <v>0</v>
      </c>
      <c r="H553" s="66">
        <v>0</v>
      </c>
      <c r="I553" s="66">
        <v>0</v>
      </c>
      <c r="J553" s="67">
        <f t="shared" si="8"/>
        <v>0</v>
      </c>
      <c r="K553" s="68">
        <v>100000359</v>
      </c>
      <c r="L553" t="e">
        <f>VLOOKUP(K:K,[1]Sheet2!N:N,1,0)</f>
        <v>#N/A</v>
      </c>
    </row>
    <row r="554" spans="1:12" x14ac:dyDescent="0.15">
      <c r="A554" t="s">
        <v>4405</v>
      </c>
      <c r="B554" t="s">
        <v>4406</v>
      </c>
      <c r="C554" s="65">
        <v>0</v>
      </c>
      <c r="D554" s="65">
        <v>0</v>
      </c>
      <c r="E554" s="65">
        <v>0</v>
      </c>
      <c r="F554" s="65">
        <v>0</v>
      </c>
      <c r="G554" s="65">
        <v>0</v>
      </c>
      <c r="H554" s="66">
        <v>0</v>
      </c>
      <c r="I554" s="66">
        <v>0</v>
      </c>
      <c r="J554" s="67">
        <f t="shared" si="8"/>
        <v>0</v>
      </c>
      <c r="K554" s="68">
        <v>100000341</v>
      </c>
      <c r="L554" t="e">
        <f>VLOOKUP(K:K,[1]Sheet2!N:N,1,0)</f>
        <v>#N/A</v>
      </c>
    </row>
    <row r="555" spans="1:12" x14ac:dyDescent="0.15">
      <c r="A555" t="s">
        <v>4407</v>
      </c>
      <c r="B555" t="s">
        <v>4408</v>
      </c>
      <c r="C555" s="65">
        <v>0</v>
      </c>
      <c r="D555" s="65">
        <v>0</v>
      </c>
      <c r="E555" s="65">
        <v>0</v>
      </c>
      <c r="F555" s="65">
        <v>0</v>
      </c>
      <c r="G555" s="65">
        <v>0</v>
      </c>
      <c r="H555" s="66">
        <v>0</v>
      </c>
      <c r="I555" s="66">
        <v>0</v>
      </c>
      <c r="J555" s="67">
        <f t="shared" si="8"/>
        <v>0</v>
      </c>
      <c r="K555" s="68">
        <v>100000335</v>
      </c>
      <c r="L555" t="e">
        <f>VLOOKUP(K:K,[1]Sheet2!N:N,1,0)</f>
        <v>#N/A</v>
      </c>
    </row>
    <row r="556" spans="1:12" x14ac:dyDescent="0.15">
      <c r="A556" t="s">
        <v>3388</v>
      </c>
      <c r="B556" t="s">
        <v>4409</v>
      </c>
      <c r="C556" s="65">
        <v>0</v>
      </c>
      <c r="D556" s="65">
        <v>0</v>
      </c>
      <c r="E556" s="65">
        <v>0</v>
      </c>
      <c r="F556" s="65">
        <v>0</v>
      </c>
      <c r="G556" s="65">
        <v>0</v>
      </c>
      <c r="H556" s="66">
        <v>0</v>
      </c>
      <c r="I556" s="66">
        <v>0</v>
      </c>
      <c r="J556" s="67">
        <f t="shared" si="8"/>
        <v>0</v>
      </c>
      <c r="K556" s="68">
        <v>100000334</v>
      </c>
      <c r="L556">
        <f>VLOOKUP(K:K,[1]Sheet2!N:N,1,0)</f>
        <v>100000334</v>
      </c>
    </row>
    <row r="557" spans="1:12" x14ac:dyDescent="0.15">
      <c r="A557" t="s">
        <v>4410</v>
      </c>
      <c r="B557" t="s">
        <v>4411</v>
      </c>
      <c r="C557" s="65">
        <v>0</v>
      </c>
      <c r="D557" s="65">
        <v>0</v>
      </c>
      <c r="E557" s="65">
        <v>0</v>
      </c>
      <c r="F557" s="65">
        <v>0</v>
      </c>
      <c r="G557" s="65">
        <v>0</v>
      </c>
      <c r="H557" s="66">
        <v>0</v>
      </c>
      <c r="I557" s="66">
        <v>0</v>
      </c>
      <c r="J557" s="67">
        <f t="shared" si="8"/>
        <v>0</v>
      </c>
      <c r="K557" s="68">
        <v>100000302</v>
      </c>
      <c r="L557" t="e">
        <f>VLOOKUP(K:K,[1]Sheet2!N:N,1,0)</f>
        <v>#N/A</v>
      </c>
    </row>
    <row r="558" spans="1:12" x14ac:dyDescent="0.15">
      <c r="A558" t="s">
        <v>4412</v>
      </c>
      <c r="B558" t="s">
        <v>4413</v>
      </c>
      <c r="C558" s="65">
        <v>0</v>
      </c>
      <c r="D558" s="65">
        <v>0</v>
      </c>
      <c r="E558" s="65">
        <v>0</v>
      </c>
      <c r="F558" s="65">
        <v>0</v>
      </c>
      <c r="G558" s="65">
        <v>0</v>
      </c>
      <c r="H558" s="66">
        <v>0</v>
      </c>
      <c r="I558" s="66">
        <v>0</v>
      </c>
      <c r="J558" s="67">
        <f t="shared" si="8"/>
        <v>0</v>
      </c>
      <c r="K558" s="68">
        <v>100000283</v>
      </c>
      <c r="L558" t="e">
        <f>VLOOKUP(K:K,[1]Sheet2!N:N,1,0)</f>
        <v>#N/A</v>
      </c>
    </row>
    <row r="559" spans="1:12" x14ac:dyDescent="0.15">
      <c r="A559" t="s">
        <v>4414</v>
      </c>
      <c r="B559" t="s">
        <v>4415</v>
      </c>
      <c r="C559" s="65">
        <v>0</v>
      </c>
      <c r="D559" s="65">
        <v>0</v>
      </c>
      <c r="E559" s="65">
        <v>0</v>
      </c>
      <c r="F559" s="65">
        <v>0</v>
      </c>
      <c r="G559" s="65">
        <v>0</v>
      </c>
      <c r="H559" s="66">
        <v>0</v>
      </c>
      <c r="I559" s="66">
        <v>0</v>
      </c>
      <c r="J559" s="67">
        <f t="shared" si="8"/>
        <v>0</v>
      </c>
      <c r="K559" s="68">
        <v>100000260</v>
      </c>
      <c r="L559" t="e">
        <f>VLOOKUP(K:K,[1]Sheet2!N:N,1,0)</f>
        <v>#N/A</v>
      </c>
    </row>
    <row r="560" spans="1:12" x14ac:dyDescent="0.15">
      <c r="A560" t="s">
        <v>4416</v>
      </c>
      <c r="B560" t="s">
        <v>4417</v>
      </c>
      <c r="C560" s="65">
        <v>0</v>
      </c>
      <c r="D560" s="65">
        <v>0</v>
      </c>
      <c r="E560" s="65">
        <v>0</v>
      </c>
      <c r="F560" s="65">
        <v>0</v>
      </c>
      <c r="G560" s="65">
        <v>0</v>
      </c>
      <c r="H560" s="66">
        <v>0</v>
      </c>
      <c r="I560" s="66">
        <v>0</v>
      </c>
      <c r="J560" s="67">
        <f t="shared" si="8"/>
        <v>0</v>
      </c>
      <c r="K560" s="68">
        <v>100000258</v>
      </c>
      <c r="L560" t="e">
        <f>VLOOKUP(K:K,[1]Sheet2!N:N,1,0)</f>
        <v>#N/A</v>
      </c>
    </row>
    <row r="561" spans="1:12" x14ac:dyDescent="0.15">
      <c r="A561" t="s">
        <v>4418</v>
      </c>
      <c r="B561" t="s">
        <v>4419</v>
      </c>
      <c r="C561" s="65">
        <v>0</v>
      </c>
      <c r="D561" s="65">
        <v>0</v>
      </c>
      <c r="E561" s="65">
        <v>0</v>
      </c>
      <c r="F561" s="65">
        <v>0</v>
      </c>
      <c r="G561" s="65">
        <v>0</v>
      </c>
      <c r="H561" s="66">
        <v>0</v>
      </c>
      <c r="I561" s="66">
        <v>0</v>
      </c>
      <c r="J561" s="67">
        <f t="shared" si="8"/>
        <v>0</v>
      </c>
      <c r="K561" s="68">
        <v>100000207</v>
      </c>
      <c r="L561" t="e">
        <f>VLOOKUP(K:K,[1]Sheet2!N:N,1,0)</f>
        <v>#N/A</v>
      </c>
    </row>
    <row r="562" spans="1:12" x14ac:dyDescent="0.15">
      <c r="A562" t="s">
        <v>4420</v>
      </c>
      <c r="B562" t="s">
        <v>4421</v>
      </c>
      <c r="C562" s="65">
        <v>0</v>
      </c>
      <c r="D562" s="65">
        <v>0</v>
      </c>
      <c r="E562" s="65">
        <v>0</v>
      </c>
      <c r="F562" s="65">
        <v>0</v>
      </c>
      <c r="G562" s="65">
        <v>0</v>
      </c>
      <c r="H562" s="66">
        <v>0</v>
      </c>
      <c r="I562" s="66">
        <v>0</v>
      </c>
      <c r="J562" s="67">
        <f t="shared" si="8"/>
        <v>0</v>
      </c>
      <c r="K562" s="68">
        <v>100000195</v>
      </c>
      <c r="L562" t="e">
        <f>VLOOKUP(K:K,[1]Sheet2!N:N,1,0)</f>
        <v>#N/A</v>
      </c>
    </row>
    <row r="563" spans="1:12" x14ac:dyDescent="0.15">
      <c r="A563" t="s">
        <v>4422</v>
      </c>
      <c r="B563" t="s">
        <v>4423</v>
      </c>
      <c r="C563" s="65">
        <v>0</v>
      </c>
      <c r="D563" s="65">
        <v>0</v>
      </c>
      <c r="E563" s="65">
        <v>0</v>
      </c>
      <c r="F563" s="65">
        <v>0</v>
      </c>
      <c r="G563" s="65">
        <v>0</v>
      </c>
      <c r="H563" s="66">
        <v>0</v>
      </c>
      <c r="I563" s="66">
        <v>0</v>
      </c>
      <c r="J563" s="67">
        <f t="shared" si="8"/>
        <v>0</v>
      </c>
      <c r="K563" s="68">
        <v>100000194</v>
      </c>
      <c r="L563" t="e">
        <f>VLOOKUP(K:K,[1]Sheet2!N:N,1,0)</f>
        <v>#N/A</v>
      </c>
    </row>
    <row r="564" spans="1:12" x14ac:dyDescent="0.15">
      <c r="A564" t="s">
        <v>4424</v>
      </c>
      <c r="B564" t="s">
        <v>4425</v>
      </c>
      <c r="C564" s="65">
        <v>0</v>
      </c>
      <c r="D564" s="65">
        <v>0</v>
      </c>
      <c r="E564" s="65">
        <v>0</v>
      </c>
      <c r="F564" s="65">
        <v>0</v>
      </c>
      <c r="G564" s="65">
        <v>0</v>
      </c>
      <c r="H564" s="66">
        <v>0</v>
      </c>
      <c r="I564" s="66">
        <v>0</v>
      </c>
      <c r="J564" s="67">
        <f t="shared" si="8"/>
        <v>0</v>
      </c>
      <c r="K564" s="68">
        <v>100000184</v>
      </c>
      <c r="L564" t="e">
        <f>VLOOKUP(K:K,[1]Sheet2!N:N,1,0)</f>
        <v>#N/A</v>
      </c>
    </row>
    <row r="565" spans="1:12" x14ac:dyDescent="0.15">
      <c r="A565" t="s">
        <v>4426</v>
      </c>
      <c r="B565" t="s">
        <v>4427</v>
      </c>
      <c r="C565" s="65">
        <v>0</v>
      </c>
      <c r="D565" s="65">
        <v>0</v>
      </c>
      <c r="E565" s="65">
        <v>0</v>
      </c>
      <c r="F565" s="65">
        <v>0</v>
      </c>
      <c r="G565" s="65">
        <v>0</v>
      </c>
      <c r="H565" s="66">
        <v>0</v>
      </c>
      <c r="I565" s="66">
        <v>0</v>
      </c>
      <c r="J565" s="67">
        <f t="shared" si="8"/>
        <v>0</v>
      </c>
      <c r="K565" s="68">
        <v>100000182</v>
      </c>
      <c r="L565" t="e">
        <f>VLOOKUP(K:K,[1]Sheet2!N:N,1,0)</f>
        <v>#N/A</v>
      </c>
    </row>
    <row r="566" spans="1:12" x14ac:dyDescent="0.15">
      <c r="A566" t="s">
        <v>3418</v>
      </c>
      <c r="B566" t="s">
        <v>4428</v>
      </c>
      <c r="C566" s="65">
        <v>0</v>
      </c>
      <c r="D566" s="65">
        <v>0</v>
      </c>
      <c r="E566" s="65">
        <v>0</v>
      </c>
      <c r="F566" s="65">
        <v>0</v>
      </c>
      <c r="G566" s="65">
        <v>0</v>
      </c>
      <c r="H566" s="66">
        <v>0</v>
      </c>
      <c r="I566" s="66">
        <v>0</v>
      </c>
      <c r="J566" s="67">
        <f t="shared" si="8"/>
        <v>0</v>
      </c>
      <c r="K566" s="68">
        <v>100000156</v>
      </c>
      <c r="L566">
        <f>VLOOKUP(K:K,[1]Sheet2!N:N,1,0)</f>
        <v>100000156</v>
      </c>
    </row>
    <row r="567" spans="1:12" x14ac:dyDescent="0.15">
      <c r="A567" t="s">
        <v>4429</v>
      </c>
      <c r="B567" t="s">
        <v>4430</v>
      </c>
      <c r="C567" s="65">
        <v>0</v>
      </c>
      <c r="D567" s="65">
        <v>0</v>
      </c>
      <c r="E567" s="65">
        <v>0</v>
      </c>
      <c r="F567" s="65">
        <v>0</v>
      </c>
      <c r="G567" s="65">
        <v>0</v>
      </c>
      <c r="H567" s="66">
        <v>0</v>
      </c>
      <c r="I567" s="66">
        <v>0</v>
      </c>
      <c r="J567" s="67">
        <f t="shared" si="8"/>
        <v>0</v>
      </c>
      <c r="K567" s="68">
        <v>100000154</v>
      </c>
      <c r="L567" t="e">
        <f>VLOOKUP(K:K,[1]Sheet2!N:N,1,0)</f>
        <v>#N/A</v>
      </c>
    </row>
    <row r="568" spans="1:12" x14ac:dyDescent="0.15">
      <c r="A568" t="s">
        <v>3219</v>
      </c>
      <c r="B568" t="s">
        <v>4431</v>
      </c>
      <c r="C568" s="65">
        <v>10367.030000000001</v>
      </c>
      <c r="D568" s="65">
        <v>10367.030000000001</v>
      </c>
      <c r="E568" s="65">
        <v>0</v>
      </c>
      <c r="F568" s="65">
        <v>0</v>
      </c>
      <c r="G568" s="65">
        <v>0</v>
      </c>
      <c r="H568" s="66">
        <v>32038</v>
      </c>
      <c r="I568" s="66">
        <v>1925</v>
      </c>
      <c r="J568" s="67">
        <f t="shared" si="8"/>
        <v>0</v>
      </c>
      <c r="K568" s="68">
        <v>100000139</v>
      </c>
      <c r="L568">
        <f>VLOOKUP(K:K,[1]Sheet2!N:N,1,0)</f>
        <v>100000139</v>
      </c>
    </row>
    <row r="569" spans="1:12" x14ac:dyDescent="0.15">
      <c r="A569" t="s">
        <v>3467</v>
      </c>
      <c r="B569" t="s">
        <v>4432</v>
      </c>
      <c r="C569" s="65">
        <v>0</v>
      </c>
      <c r="D569" s="65">
        <v>0</v>
      </c>
      <c r="E569" s="65">
        <v>0</v>
      </c>
      <c r="F569" s="65">
        <v>0</v>
      </c>
      <c r="G569" s="65">
        <v>0</v>
      </c>
      <c r="H569" s="66">
        <v>0</v>
      </c>
      <c r="I569" s="66">
        <v>0</v>
      </c>
      <c r="J569" s="67">
        <f t="shared" si="8"/>
        <v>0</v>
      </c>
      <c r="K569" s="68">
        <v>100000130</v>
      </c>
      <c r="L569">
        <f>VLOOKUP(K:K,[1]Sheet2!N:N,1,0)</f>
        <v>100000130</v>
      </c>
    </row>
    <row r="570" spans="1:12" x14ac:dyDescent="0.15">
      <c r="A570" t="s">
        <v>4433</v>
      </c>
      <c r="B570" t="s">
        <v>4434</v>
      </c>
      <c r="C570" s="65">
        <v>0</v>
      </c>
      <c r="D570" s="65">
        <v>0</v>
      </c>
      <c r="E570" s="65">
        <v>0</v>
      </c>
      <c r="F570" s="65">
        <v>0</v>
      </c>
      <c r="G570" s="65">
        <v>0</v>
      </c>
      <c r="H570" s="66">
        <v>0</v>
      </c>
      <c r="I570" s="66">
        <v>0</v>
      </c>
      <c r="J570" s="67">
        <f t="shared" si="8"/>
        <v>0</v>
      </c>
      <c r="K570" s="68">
        <v>100000118</v>
      </c>
      <c r="L570" t="e">
        <f>VLOOKUP(K:K,[1]Sheet2!N:N,1,0)</f>
        <v>#N/A</v>
      </c>
    </row>
    <row r="571" spans="1:12" x14ac:dyDescent="0.15">
      <c r="A571" t="s">
        <v>3443</v>
      </c>
      <c r="B571" t="s">
        <v>4435</v>
      </c>
      <c r="C571" s="65">
        <v>0</v>
      </c>
      <c r="D571" s="65">
        <v>0</v>
      </c>
      <c r="E571" s="65">
        <v>0</v>
      </c>
      <c r="F571" s="65">
        <v>0</v>
      </c>
      <c r="G571" s="65">
        <v>0</v>
      </c>
      <c r="H571" s="66">
        <v>0</v>
      </c>
      <c r="I571" s="66">
        <v>0</v>
      </c>
      <c r="J571" s="67">
        <f t="shared" si="8"/>
        <v>0</v>
      </c>
      <c r="K571" s="68">
        <v>100000113</v>
      </c>
      <c r="L571">
        <f>VLOOKUP(K:K,[1]Sheet2!N:N,1,0)</f>
        <v>100000113</v>
      </c>
    </row>
    <row r="572" spans="1:12" x14ac:dyDescent="0.15">
      <c r="A572" t="s">
        <v>4436</v>
      </c>
      <c r="B572" t="s">
        <v>4437</v>
      </c>
      <c r="C572" s="65">
        <v>0</v>
      </c>
      <c r="D572" s="65">
        <v>0</v>
      </c>
      <c r="E572" s="65">
        <v>0</v>
      </c>
      <c r="F572" s="65">
        <v>0</v>
      </c>
      <c r="G572" s="65">
        <v>0</v>
      </c>
      <c r="H572" s="66">
        <v>0</v>
      </c>
      <c r="I572" s="66">
        <v>0</v>
      </c>
      <c r="J572" s="67">
        <f t="shared" si="8"/>
        <v>0</v>
      </c>
      <c r="K572" s="68">
        <v>100000112</v>
      </c>
      <c r="L572" t="e">
        <f>VLOOKUP(K:K,[1]Sheet2!N:N,1,0)</f>
        <v>#N/A</v>
      </c>
    </row>
    <row r="573" spans="1:12" x14ac:dyDescent="0.15">
      <c r="A573" t="s">
        <v>4438</v>
      </c>
      <c r="B573" t="s">
        <v>4439</v>
      </c>
      <c r="C573" s="65">
        <v>0</v>
      </c>
      <c r="D573" s="65">
        <v>0</v>
      </c>
      <c r="E573" s="65">
        <v>0</v>
      </c>
      <c r="F573" s="65">
        <v>0</v>
      </c>
      <c r="G573" s="65">
        <v>0</v>
      </c>
      <c r="H573" s="66">
        <v>0</v>
      </c>
      <c r="I573" s="66">
        <v>0</v>
      </c>
      <c r="J573" s="67">
        <f t="shared" si="8"/>
        <v>0</v>
      </c>
      <c r="K573" s="68">
        <v>100000110</v>
      </c>
      <c r="L573" t="e">
        <f>VLOOKUP(K:K,[1]Sheet2!N:N,1,0)</f>
        <v>#N/A</v>
      </c>
    </row>
    <row r="574" spans="1:12" x14ac:dyDescent="0.15">
      <c r="A574" t="s">
        <v>4440</v>
      </c>
      <c r="B574" t="s">
        <v>4441</v>
      </c>
      <c r="C574" s="65">
        <v>0</v>
      </c>
      <c r="D574" s="65">
        <v>0</v>
      </c>
      <c r="E574" s="65">
        <v>0</v>
      </c>
      <c r="F574" s="65">
        <v>0</v>
      </c>
      <c r="G574" s="65">
        <v>0</v>
      </c>
      <c r="H574" s="66">
        <v>0</v>
      </c>
      <c r="I574" s="66">
        <v>0</v>
      </c>
      <c r="J574" s="67">
        <f t="shared" si="8"/>
        <v>0</v>
      </c>
      <c r="K574" s="68">
        <v>100000096</v>
      </c>
      <c r="L574" t="e">
        <f>VLOOKUP(K:K,[1]Sheet2!N:N,1,0)</f>
        <v>#N/A</v>
      </c>
    </row>
    <row r="575" spans="1:12" x14ac:dyDescent="0.15">
      <c r="A575" t="s">
        <v>4442</v>
      </c>
      <c r="B575" t="s">
        <v>4443</v>
      </c>
      <c r="C575" s="65">
        <v>0</v>
      </c>
      <c r="D575" s="65">
        <v>0</v>
      </c>
      <c r="E575" s="65">
        <v>0</v>
      </c>
      <c r="F575" s="65">
        <v>0</v>
      </c>
      <c r="G575" s="65">
        <v>0</v>
      </c>
      <c r="H575" s="66">
        <v>0</v>
      </c>
      <c r="I575" s="66">
        <v>0</v>
      </c>
      <c r="J575" s="67">
        <f t="shared" si="8"/>
        <v>0</v>
      </c>
      <c r="K575" s="68">
        <v>100000084</v>
      </c>
      <c r="L575" t="e">
        <f>VLOOKUP(K:K,[1]Sheet2!N:N,1,0)</f>
        <v>#N/A</v>
      </c>
    </row>
    <row r="576" spans="1:12" x14ac:dyDescent="0.15">
      <c r="A576" t="s">
        <v>4444</v>
      </c>
      <c r="B576" t="s">
        <v>4445</v>
      </c>
      <c r="C576" s="65">
        <v>0</v>
      </c>
      <c r="D576" s="65">
        <v>0</v>
      </c>
      <c r="E576" s="65">
        <v>0</v>
      </c>
      <c r="F576" s="65">
        <v>0</v>
      </c>
      <c r="G576" s="65">
        <v>0</v>
      </c>
      <c r="H576" s="66">
        <v>0</v>
      </c>
      <c r="I576" s="66">
        <v>0</v>
      </c>
      <c r="J576" s="67">
        <f t="shared" si="8"/>
        <v>0</v>
      </c>
      <c r="K576" s="68">
        <v>100000081</v>
      </c>
      <c r="L576" t="e">
        <f>VLOOKUP(K:K,[1]Sheet2!N:N,1,0)</f>
        <v>#N/A</v>
      </c>
    </row>
    <row r="577" spans="1:12" x14ac:dyDescent="0.15">
      <c r="A577" t="s">
        <v>4446</v>
      </c>
      <c r="B577" t="s">
        <v>4447</v>
      </c>
      <c r="C577" s="65">
        <v>0</v>
      </c>
      <c r="D577" s="65">
        <v>0</v>
      </c>
      <c r="E577" s="65">
        <v>0</v>
      </c>
      <c r="F577" s="65">
        <v>0</v>
      </c>
      <c r="G577" s="65">
        <v>0</v>
      </c>
      <c r="H577" s="66">
        <v>0</v>
      </c>
      <c r="I577" s="66">
        <v>0</v>
      </c>
      <c r="J577" s="67">
        <f t="shared" si="8"/>
        <v>0</v>
      </c>
      <c r="K577" s="68">
        <v>100000073</v>
      </c>
      <c r="L577" t="e">
        <f>VLOOKUP(K:K,[1]Sheet2!N:N,1,0)</f>
        <v>#N/A</v>
      </c>
    </row>
    <row r="578" spans="1:12" x14ac:dyDescent="0.15">
      <c r="A578" t="s">
        <v>4448</v>
      </c>
      <c r="B578" t="s">
        <v>4449</v>
      </c>
      <c r="C578" s="65">
        <v>0</v>
      </c>
      <c r="D578" s="65">
        <v>0</v>
      </c>
      <c r="E578" s="65">
        <v>0</v>
      </c>
      <c r="F578" s="65">
        <v>0</v>
      </c>
      <c r="G578" s="65">
        <v>0</v>
      </c>
      <c r="H578" s="66">
        <v>0</v>
      </c>
      <c r="I578" s="66">
        <v>0</v>
      </c>
      <c r="J578" s="67">
        <f t="shared" si="8"/>
        <v>0</v>
      </c>
      <c r="K578" s="68">
        <v>100000064</v>
      </c>
      <c r="L578" t="e">
        <f>VLOOKUP(K:K,[1]Sheet2!N:N,1,0)</f>
        <v>#N/A</v>
      </c>
    </row>
    <row r="579" spans="1:12" x14ac:dyDescent="0.15">
      <c r="A579" t="s">
        <v>3381</v>
      </c>
      <c r="B579" t="s">
        <v>4450</v>
      </c>
      <c r="C579" s="65">
        <v>0</v>
      </c>
      <c r="D579" s="65">
        <v>0</v>
      </c>
      <c r="E579" s="65">
        <v>0</v>
      </c>
      <c r="F579" s="65">
        <v>0</v>
      </c>
      <c r="G579" s="65">
        <v>0</v>
      </c>
      <c r="H579" s="66">
        <v>0</v>
      </c>
      <c r="I579" s="66">
        <v>0</v>
      </c>
      <c r="J579" s="67">
        <f t="shared" si="8"/>
        <v>0</v>
      </c>
      <c r="K579" s="68">
        <v>100000057</v>
      </c>
      <c r="L579">
        <f>VLOOKUP(K:K,[1]Sheet2!N:N,1,0)</f>
        <v>100000057</v>
      </c>
    </row>
    <row r="580" spans="1:12" x14ac:dyDescent="0.15">
      <c r="A580" t="s">
        <v>4451</v>
      </c>
      <c r="B580" t="s">
        <v>4452</v>
      </c>
      <c r="C580" s="65">
        <v>0</v>
      </c>
      <c r="D580" s="65">
        <v>0</v>
      </c>
      <c r="E580" s="65">
        <v>0</v>
      </c>
      <c r="F580" s="65">
        <v>0</v>
      </c>
      <c r="G580" s="65">
        <v>0</v>
      </c>
      <c r="H580" s="66">
        <v>0</v>
      </c>
      <c r="I580" s="66">
        <v>0</v>
      </c>
      <c r="J580" s="67">
        <f t="shared" ref="J580:J584" si="9">C580-D580</f>
        <v>0</v>
      </c>
      <c r="K580" s="68">
        <v>100000049</v>
      </c>
      <c r="L580" t="e">
        <f>VLOOKUP(K:K,[1]Sheet2!N:N,1,0)</f>
        <v>#N/A</v>
      </c>
    </row>
    <row r="581" spans="1:12" x14ac:dyDescent="0.15">
      <c r="A581" t="s">
        <v>4453</v>
      </c>
      <c r="B581" t="s">
        <v>4454</v>
      </c>
      <c r="C581" s="65">
        <v>0</v>
      </c>
      <c r="D581" s="65">
        <v>0</v>
      </c>
      <c r="E581" s="65">
        <v>0</v>
      </c>
      <c r="F581" s="65">
        <v>0</v>
      </c>
      <c r="G581" s="65">
        <v>0</v>
      </c>
      <c r="H581" s="66">
        <v>0</v>
      </c>
      <c r="I581" s="66">
        <v>0</v>
      </c>
      <c r="J581" s="67">
        <f t="shared" si="9"/>
        <v>0</v>
      </c>
      <c r="K581" s="68">
        <v>100000048</v>
      </c>
      <c r="L581" t="e">
        <f>VLOOKUP(K:K,[1]Sheet2!N:N,1,0)</f>
        <v>#N/A</v>
      </c>
    </row>
    <row r="582" spans="1:12" x14ac:dyDescent="0.15">
      <c r="A582" t="s">
        <v>4455</v>
      </c>
      <c r="B582" t="s">
        <v>4456</v>
      </c>
      <c r="C582" s="65">
        <v>0</v>
      </c>
      <c r="D582" s="65">
        <v>0</v>
      </c>
      <c r="E582" s="65">
        <v>0</v>
      </c>
      <c r="F582" s="65">
        <v>0</v>
      </c>
      <c r="G582" s="65">
        <v>0</v>
      </c>
      <c r="H582" s="66">
        <v>0</v>
      </c>
      <c r="I582" s="66">
        <v>0</v>
      </c>
      <c r="J582" s="67">
        <f t="shared" si="9"/>
        <v>0</v>
      </c>
      <c r="K582" s="68">
        <v>100000046</v>
      </c>
      <c r="L582" t="e">
        <f>VLOOKUP(K:K,[1]Sheet2!N:N,1,0)</f>
        <v>#N/A</v>
      </c>
    </row>
    <row r="583" spans="1:12" x14ac:dyDescent="0.15">
      <c r="A583" t="s">
        <v>3409</v>
      </c>
      <c r="B583" t="s">
        <v>4457</v>
      </c>
      <c r="C583" s="65">
        <v>0</v>
      </c>
      <c r="D583" s="65">
        <v>0</v>
      </c>
      <c r="E583" s="65">
        <v>0</v>
      </c>
      <c r="F583" s="65">
        <v>0</v>
      </c>
      <c r="G583" s="65">
        <v>0</v>
      </c>
      <c r="H583" s="66">
        <v>0</v>
      </c>
      <c r="I583" s="66">
        <v>0</v>
      </c>
      <c r="J583" s="67">
        <f t="shared" si="9"/>
        <v>0</v>
      </c>
      <c r="K583" s="68">
        <v>100000026</v>
      </c>
      <c r="L583">
        <f>VLOOKUP(K:K,[1]Sheet2!N:N,1,0)</f>
        <v>100000026</v>
      </c>
    </row>
    <row r="584" spans="1:12" x14ac:dyDescent="0.15">
      <c r="A584" t="s">
        <v>4458</v>
      </c>
      <c r="B584" t="s">
        <v>4459</v>
      </c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6">
        <v>0</v>
      </c>
      <c r="I584" s="66">
        <v>0</v>
      </c>
      <c r="J584" s="67">
        <f t="shared" si="9"/>
        <v>0</v>
      </c>
      <c r="K584" s="68">
        <v>100000021</v>
      </c>
      <c r="L584" t="e">
        <f>VLOOKUP(K:K,[1]Sheet2!N:N,1,0)</f>
        <v>#N/A</v>
      </c>
    </row>
    <row r="585" spans="1:12" x14ac:dyDescent="0.15">
      <c r="A585" s="64" t="s">
        <v>4460</v>
      </c>
      <c r="B585" s="64" t="s">
        <v>353</v>
      </c>
      <c r="C585" s="64" t="s">
        <v>3500</v>
      </c>
      <c r="D585" s="64" t="s">
        <v>3501</v>
      </c>
      <c r="E585" s="64" t="s">
        <v>3502</v>
      </c>
      <c r="F585" s="64" t="s">
        <v>3503</v>
      </c>
      <c r="G585" s="64" t="s">
        <v>3504</v>
      </c>
      <c r="H585" s="64" t="s">
        <v>364</v>
      </c>
      <c r="I585" s="64" t="s">
        <v>366</v>
      </c>
      <c r="J585" s="67"/>
      <c r="K585" s="64" t="s">
        <v>353</v>
      </c>
      <c r="L585" t="e">
        <f>VLOOKUP(K:K,[1]Sheet2!N:N,1,0)</f>
        <v>#N/A</v>
      </c>
    </row>
    <row r="586" spans="1:12" x14ac:dyDescent="0.15">
      <c r="A586" t="s">
        <v>3505</v>
      </c>
      <c r="B586" t="s">
        <v>1636</v>
      </c>
      <c r="C586" s="65">
        <v>6601323.6500000004</v>
      </c>
      <c r="D586" s="65">
        <v>6404636.2700000005</v>
      </c>
      <c r="E586" s="65">
        <v>0</v>
      </c>
      <c r="F586" s="65">
        <v>189236.38</v>
      </c>
      <c r="G586" s="65">
        <v>7451</v>
      </c>
      <c r="H586" s="66">
        <v>32171050</v>
      </c>
      <c r="I586" s="66">
        <v>1711101</v>
      </c>
      <c r="J586" s="67"/>
      <c r="K586" t="s">
        <v>1636</v>
      </c>
      <c r="L586" t="e">
        <f>VLOOKUP(K:K,[1]Sheet2!N:N,1,0)</f>
        <v>#N/A</v>
      </c>
    </row>
    <row r="587" spans="1:12" x14ac:dyDescent="0.15">
      <c r="A587" t="s">
        <v>3489</v>
      </c>
      <c r="B587" t="s">
        <v>4461</v>
      </c>
      <c r="C587" s="65">
        <v>0</v>
      </c>
      <c r="D587" s="65">
        <v>0</v>
      </c>
      <c r="E587" s="65">
        <v>0</v>
      </c>
      <c r="F587" s="65">
        <v>0</v>
      </c>
      <c r="G587" s="65">
        <v>0</v>
      </c>
      <c r="H587" s="66">
        <v>0</v>
      </c>
      <c r="I587" s="66">
        <v>0</v>
      </c>
      <c r="J587" s="67"/>
      <c r="K587" s="68">
        <v>600001323</v>
      </c>
      <c r="L587">
        <f>VLOOKUP(K:K,[1]Sheet2!N:N,1,0)</f>
        <v>600001323</v>
      </c>
    </row>
    <row r="588" spans="1:12" x14ac:dyDescent="0.15">
      <c r="A588" t="s">
        <v>4462</v>
      </c>
      <c r="B588" t="s">
        <v>4463</v>
      </c>
      <c r="C588" s="65">
        <v>0</v>
      </c>
      <c r="D588" s="65">
        <v>0</v>
      </c>
      <c r="E588" s="65">
        <v>0</v>
      </c>
      <c r="F588" s="65">
        <v>0</v>
      </c>
      <c r="G588" s="65">
        <v>0</v>
      </c>
      <c r="H588" s="66">
        <v>0</v>
      </c>
      <c r="I588" s="66">
        <v>0</v>
      </c>
      <c r="J588" s="67"/>
      <c r="K588" s="68">
        <v>600001319</v>
      </c>
      <c r="L588" t="e">
        <f>VLOOKUP(K:K,[1]Sheet2!N:N,1,0)</f>
        <v>#N/A</v>
      </c>
    </row>
    <row r="589" spans="1:12" x14ac:dyDescent="0.15">
      <c r="A589" t="s">
        <v>4464</v>
      </c>
      <c r="B589" t="s">
        <v>4465</v>
      </c>
      <c r="C589" s="65">
        <v>0</v>
      </c>
      <c r="D589" s="65">
        <v>0</v>
      </c>
      <c r="E589" s="65">
        <v>0</v>
      </c>
      <c r="F589" s="65">
        <v>0</v>
      </c>
      <c r="G589" s="65">
        <v>0</v>
      </c>
      <c r="H589" s="66">
        <v>0</v>
      </c>
      <c r="I589" s="66">
        <v>0</v>
      </c>
      <c r="J589" s="67"/>
      <c r="K589" s="68">
        <v>600001119</v>
      </c>
      <c r="L589" t="e">
        <f>VLOOKUP(K:K,[1]Sheet2!N:N,1,0)</f>
        <v>#N/A</v>
      </c>
    </row>
    <row r="590" spans="1:12" x14ac:dyDescent="0.15">
      <c r="A590" t="s">
        <v>3239</v>
      </c>
      <c r="B590" t="s">
        <v>4466</v>
      </c>
      <c r="C590" s="65">
        <v>995385.86</v>
      </c>
      <c r="D590" s="65">
        <v>995385.86</v>
      </c>
      <c r="E590" s="65">
        <v>0</v>
      </c>
      <c r="F590" s="65">
        <v>0</v>
      </c>
      <c r="G590" s="65">
        <v>0</v>
      </c>
      <c r="H590" s="66">
        <v>2481305</v>
      </c>
      <c r="I590" s="66">
        <v>107810</v>
      </c>
      <c r="J590" s="67"/>
      <c r="K590" s="68">
        <v>600000916</v>
      </c>
      <c r="L590">
        <f>VLOOKUP(K:K,[1]Sheet2!N:N,1,0)</f>
        <v>600000916</v>
      </c>
    </row>
    <row r="591" spans="1:12" x14ac:dyDescent="0.15">
      <c r="A591" t="s">
        <v>4467</v>
      </c>
      <c r="B591" t="s">
        <v>4468</v>
      </c>
      <c r="C591" s="65">
        <v>0</v>
      </c>
      <c r="D591" s="65">
        <v>0</v>
      </c>
      <c r="E591" s="65">
        <v>0</v>
      </c>
      <c r="F591" s="65">
        <v>0</v>
      </c>
      <c r="G591" s="65">
        <v>0</v>
      </c>
      <c r="H591" s="66">
        <v>0</v>
      </c>
      <c r="I591" s="66">
        <v>0</v>
      </c>
      <c r="J591" s="67"/>
      <c r="K591" s="68">
        <v>600000829</v>
      </c>
      <c r="L591" t="e">
        <f>VLOOKUP(K:K,[1]Sheet2!N:N,1,0)</f>
        <v>#N/A</v>
      </c>
    </row>
    <row r="592" spans="1:12" x14ac:dyDescent="0.15">
      <c r="A592" t="s">
        <v>4469</v>
      </c>
      <c r="B592" t="s">
        <v>4470</v>
      </c>
      <c r="C592" s="65">
        <v>5593421.29</v>
      </c>
      <c r="D592" s="65">
        <v>5396733.9100000001</v>
      </c>
      <c r="E592" s="65">
        <v>0</v>
      </c>
      <c r="F592" s="65">
        <v>189236.38</v>
      </c>
      <c r="G592" s="65">
        <v>7451</v>
      </c>
      <c r="H592" s="66">
        <v>28471800</v>
      </c>
      <c r="I592" s="66">
        <v>1597033</v>
      </c>
      <c r="J592" s="67"/>
      <c r="K592" s="68">
        <v>600000709</v>
      </c>
      <c r="L592" t="e">
        <f>VLOOKUP(K:K,[1]Sheet2!N:N,1,0)</f>
        <v>#N/A</v>
      </c>
    </row>
    <row r="593" spans="1:12" x14ac:dyDescent="0.15">
      <c r="A593" t="s">
        <v>4471</v>
      </c>
      <c r="B593" t="s">
        <v>4472</v>
      </c>
      <c r="C593" s="65">
        <v>0</v>
      </c>
      <c r="D593" s="65">
        <v>0</v>
      </c>
      <c r="E593" s="65">
        <v>0</v>
      </c>
      <c r="F593" s="65">
        <v>0</v>
      </c>
      <c r="G593" s="65">
        <v>0</v>
      </c>
      <c r="H593" s="66">
        <v>0</v>
      </c>
      <c r="I593" s="66">
        <v>0</v>
      </c>
      <c r="J593" s="67"/>
      <c r="K593" s="68">
        <v>400002189</v>
      </c>
      <c r="L593" t="e">
        <f>VLOOKUP(K:K,[1]Sheet2!N:N,1,0)</f>
        <v>#N/A</v>
      </c>
    </row>
    <row r="594" spans="1:12" x14ac:dyDescent="0.15">
      <c r="A594" t="s">
        <v>4473</v>
      </c>
      <c r="B594" t="s">
        <v>4474</v>
      </c>
      <c r="C594" s="65">
        <v>0</v>
      </c>
      <c r="D594" s="65">
        <v>0</v>
      </c>
      <c r="E594" s="65">
        <v>0</v>
      </c>
      <c r="F594" s="65">
        <v>0</v>
      </c>
      <c r="G594" s="65">
        <v>0</v>
      </c>
      <c r="H594" s="66">
        <v>0</v>
      </c>
      <c r="I594" s="66">
        <v>0</v>
      </c>
      <c r="J594" s="67"/>
      <c r="K594" s="68">
        <v>400001248</v>
      </c>
      <c r="L594" t="e">
        <f>VLOOKUP(K:K,[1]Sheet2!N:N,1,0)</f>
        <v>#N/A</v>
      </c>
    </row>
    <row r="595" spans="1:12" x14ac:dyDescent="0.15">
      <c r="A595" t="s">
        <v>3462</v>
      </c>
      <c r="B595" t="s">
        <v>4475</v>
      </c>
      <c r="C595" s="65">
        <v>0</v>
      </c>
      <c r="D595" s="65">
        <v>0</v>
      </c>
      <c r="E595" s="65">
        <v>0</v>
      </c>
      <c r="F595" s="65">
        <v>0</v>
      </c>
      <c r="G595" s="65">
        <v>0</v>
      </c>
      <c r="H595" s="66">
        <v>0</v>
      </c>
      <c r="I595" s="66">
        <v>0</v>
      </c>
      <c r="J595" s="67"/>
      <c r="K595" s="68">
        <v>300000959</v>
      </c>
      <c r="L595">
        <f>VLOOKUP(K:K,[1]Sheet2!N:N,1,0)</f>
        <v>300000959</v>
      </c>
    </row>
    <row r="596" spans="1:12" x14ac:dyDescent="0.15">
      <c r="A596" t="s">
        <v>4476</v>
      </c>
      <c r="B596" t="s">
        <v>4477</v>
      </c>
      <c r="C596" s="65">
        <v>0</v>
      </c>
      <c r="D596" s="65">
        <v>0</v>
      </c>
      <c r="E596" s="65">
        <v>0</v>
      </c>
      <c r="F596" s="65">
        <v>0</v>
      </c>
      <c r="G596" s="65">
        <v>0</v>
      </c>
      <c r="H596" s="66">
        <v>0</v>
      </c>
      <c r="I596" s="66">
        <v>0</v>
      </c>
      <c r="J596" s="67"/>
      <c r="K596" s="68">
        <v>300000607</v>
      </c>
      <c r="L596" t="e">
        <f>VLOOKUP(K:K,[1]Sheet2!N:N,1,0)</f>
        <v>#N/A</v>
      </c>
    </row>
    <row r="597" spans="1:12" x14ac:dyDescent="0.15">
      <c r="A597" t="s">
        <v>3397</v>
      </c>
      <c r="B597" t="s">
        <v>4478</v>
      </c>
      <c r="C597" s="65">
        <v>0</v>
      </c>
      <c r="D597" s="65">
        <v>0</v>
      </c>
      <c r="E597" s="65">
        <v>0</v>
      </c>
      <c r="F597" s="65">
        <v>0</v>
      </c>
      <c r="G597" s="65">
        <v>0</v>
      </c>
      <c r="H597" s="66">
        <v>0</v>
      </c>
      <c r="I597" s="66">
        <v>0</v>
      </c>
      <c r="J597" s="67"/>
      <c r="K597" s="68">
        <v>300000545</v>
      </c>
      <c r="L597">
        <f>VLOOKUP(K:K,[1]Sheet2!N:N,1,0)</f>
        <v>300000545</v>
      </c>
    </row>
    <row r="598" spans="1:12" x14ac:dyDescent="0.15">
      <c r="A598" t="s">
        <v>3210</v>
      </c>
      <c r="B598" t="s">
        <v>4479</v>
      </c>
      <c r="C598" s="65">
        <v>12516.5</v>
      </c>
      <c r="D598" s="65">
        <v>12516.5</v>
      </c>
      <c r="E598" s="65">
        <v>0</v>
      </c>
      <c r="F598" s="65">
        <v>0</v>
      </c>
      <c r="G598" s="65">
        <v>0</v>
      </c>
      <c r="H598" s="66">
        <v>1217945</v>
      </c>
      <c r="I598" s="66">
        <v>6258</v>
      </c>
      <c r="J598" s="67"/>
      <c r="K598" s="68">
        <v>100000466</v>
      </c>
      <c r="L598">
        <f>VLOOKUP(K:K,[1]Sheet2!N:N,1,0)</f>
        <v>100000466</v>
      </c>
    </row>
    <row r="599" spans="1:12" x14ac:dyDescent="0.15">
      <c r="A599" t="s">
        <v>4372</v>
      </c>
      <c r="B599" t="s">
        <v>4480</v>
      </c>
      <c r="C599" s="65">
        <v>0</v>
      </c>
      <c r="D599" s="65">
        <v>0</v>
      </c>
      <c r="E599" s="65">
        <v>0</v>
      </c>
      <c r="F599" s="65">
        <v>0</v>
      </c>
      <c r="G599" s="65">
        <v>0</v>
      </c>
      <c r="H599" s="66">
        <v>0</v>
      </c>
      <c r="I599" s="66">
        <v>0</v>
      </c>
      <c r="J599" s="67"/>
      <c r="K599" s="68">
        <v>100000314</v>
      </c>
      <c r="L599" t="e">
        <f>VLOOKUP(K:K,[1]Sheet2!N:N,1,0)</f>
        <v>#N/A</v>
      </c>
    </row>
    <row r="600" spans="1:12" x14ac:dyDescent="0.15">
      <c r="A600" s="64" t="s">
        <v>3499</v>
      </c>
      <c r="B600" s="64" t="s">
        <v>353</v>
      </c>
      <c r="C600" s="64" t="s">
        <v>3500</v>
      </c>
      <c r="D600" s="64" t="s">
        <v>3501</v>
      </c>
      <c r="E600" s="64" t="s">
        <v>3502</v>
      </c>
      <c r="F600" s="64" t="s">
        <v>3503</v>
      </c>
      <c r="G600" s="64" t="s">
        <v>3504</v>
      </c>
      <c r="H600" s="64" t="s">
        <v>364</v>
      </c>
      <c r="I600" s="64" t="s">
        <v>366</v>
      </c>
      <c r="J600" s="67"/>
      <c r="K600" s="64" t="s">
        <v>353</v>
      </c>
      <c r="L600" t="e">
        <f>VLOOKUP(K:K,[1]Sheet2!N:N,1,0)</f>
        <v>#N/A</v>
      </c>
    </row>
    <row r="601" spans="1:12" x14ac:dyDescent="0.15">
      <c r="A601" t="s">
        <v>3505</v>
      </c>
      <c r="B601" t="s">
        <v>1636</v>
      </c>
      <c r="C601" s="65">
        <v>12516.5</v>
      </c>
      <c r="D601" s="65">
        <v>12516.5</v>
      </c>
      <c r="E601" s="65">
        <v>0</v>
      </c>
      <c r="F601" s="65">
        <v>0</v>
      </c>
      <c r="G601" s="65">
        <v>0</v>
      </c>
      <c r="H601" s="66">
        <v>1217945</v>
      </c>
      <c r="I601" s="66">
        <v>6258</v>
      </c>
      <c r="J601" s="67"/>
      <c r="K601" t="s">
        <v>1636</v>
      </c>
      <c r="L601" t="e">
        <f>VLOOKUP(K:K,[1]Sheet2!N:N,1,0)</f>
        <v>#N/A</v>
      </c>
    </row>
    <row r="602" spans="1:12" x14ac:dyDescent="0.15">
      <c r="A602" t="s">
        <v>3209</v>
      </c>
      <c r="B602" t="s">
        <v>4481</v>
      </c>
      <c r="C602" s="65">
        <v>12516.5</v>
      </c>
      <c r="D602" s="65">
        <v>12516.5</v>
      </c>
      <c r="E602" s="65">
        <v>0</v>
      </c>
      <c r="F602" s="65">
        <v>0</v>
      </c>
      <c r="G602" s="65">
        <v>0</v>
      </c>
      <c r="H602" s="66">
        <v>1217945</v>
      </c>
      <c r="I602" s="66">
        <v>6258</v>
      </c>
      <c r="J602" s="67"/>
      <c r="K602" s="68">
        <v>900010107</v>
      </c>
      <c r="L602">
        <f>VLOOKUP(K:K,[1]Sheet2!N:N,1,0)</f>
        <v>900010107</v>
      </c>
    </row>
    <row r="603" spans="1:12" x14ac:dyDescent="0.15">
      <c r="A603" t="s">
        <v>3961</v>
      </c>
      <c r="B603" t="s">
        <v>4482</v>
      </c>
      <c r="C603" s="65">
        <v>0</v>
      </c>
      <c r="D603" s="65">
        <v>0</v>
      </c>
      <c r="E603" s="65">
        <v>0</v>
      </c>
      <c r="F603" s="65">
        <v>0</v>
      </c>
      <c r="G603" s="65">
        <v>0</v>
      </c>
      <c r="H603" s="66">
        <v>0</v>
      </c>
      <c r="I603" s="66">
        <v>0</v>
      </c>
      <c r="J603" s="67"/>
      <c r="K603" s="68">
        <v>400002661</v>
      </c>
      <c r="L603" t="e">
        <f>VLOOKUP(K:K,[1]Sheet2!N:N,1,0)</f>
        <v>#N/A</v>
      </c>
    </row>
    <row r="604" spans="1:12" x14ac:dyDescent="0.15">
      <c r="A604" t="s">
        <v>3399</v>
      </c>
      <c r="B604" t="s">
        <v>4483</v>
      </c>
      <c r="C604" s="65">
        <v>0</v>
      </c>
      <c r="D604" s="65">
        <v>0</v>
      </c>
      <c r="E604" s="65">
        <v>0</v>
      </c>
      <c r="F604" s="65">
        <v>0</v>
      </c>
      <c r="G604" s="65">
        <v>0</v>
      </c>
      <c r="H604" s="66">
        <v>0</v>
      </c>
      <c r="I604" s="66">
        <v>0</v>
      </c>
      <c r="J604" s="67"/>
      <c r="K604" s="68">
        <v>400002499</v>
      </c>
      <c r="L604" t="e">
        <f>VLOOKUP(K:K,[1]Sheet2!N:N,1,0)</f>
        <v>#N/A</v>
      </c>
    </row>
    <row r="605" spans="1:12" x14ac:dyDescent="0.15">
      <c r="A605" t="s">
        <v>4484</v>
      </c>
      <c r="B605" t="s">
        <v>4485</v>
      </c>
      <c r="C605" s="65">
        <v>0</v>
      </c>
      <c r="D605" s="65">
        <v>0</v>
      </c>
      <c r="E605" s="65">
        <v>0</v>
      </c>
      <c r="F605" s="65">
        <v>0</v>
      </c>
      <c r="G605" s="65">
        <v>0</v>
      </c>
      <c r="H605" s="66">
        <v>0</v>
      </c>
      <c r="I605" s="66">
        <v>0</v>
      </c>
      <c r="J605" s="67"/>
      <c r="K605" s="68">
        <v>400002139</v>
      </c>
      <c r="L605" t="e">
        <f>VLOOKUP(K:K,[1]Sheet2!N:N,1,0)</f>
        <v>#N/A</v>
      </c>
    </row>
    <row r="606" spans="1:12" x14ac:dyDescent="0.15">
      <c r="A606" t="s">
        <v>4372</v>
      </c>
      <c r="B606" t="s">
        <v>4486</v>
      </c>
      <c r="C606" s="65">
        <v>0</v>
      </c>
      <c r="D606" s="65">
        <v>0</v>
      </c>
      <c r="E606" s="65">
        <v>0</v>
      </c>
      <c r="F606" s="65">
        <v>0</v>
      </c>
      <c r="G606" s="65">
        <v>0</v>
      </c>
      <c r="H606" s="66">
        <v>0</v>
      </c>
      <c r="I606" s="66">
        <v>0</v>
      </c>
      <c r="J606" s="67"/>
      <c r="K606" s="68">
        <v>400002134</v>
      </c>
      <c r="L606" t="e">
        <f>VLOOKUP(K:K,[1]Sheet2!N:N,1,0)</f>
        <v>#N/A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9"/>
  <sheetViews>
    <sheetView workbookViewId="0">
      <selection activeCell="E1" sqref="E1:E1048576"/>
    </sheetView>
  </sheetViews>
  <sheetFormatPr defaultColWidth="23" defaultRowHeight="13.5" x14ac:dyDescent="0.15"/>
  <cols>
    <col min="1" max="1" width="5.5" bestFit="1" customWidth="1"/>
    <col min="2" max="2" width="11.125" bestFit="1" customWidth="1"/>
    <col min="3" max="3" width="41" bestFit="1" customWidth="1"/>
    <col min="4" max="4" width="55.25" bestFit="1" customWidth="1"/>
    <col min="5" max="5" width="11.625" style="4" bestFit="1" customWidth="1"/>
  </cols>
  <sheetData>
    <row r="1" spans="1:5" ht="19.5" x14ac:dyDescent="0.4">
      <c r="B1" s="56" t="s">
        <v>2603</v>
      </c>
      <c r="C1" s="56" t="s">
        <v>10</v>
      </c>
      <c r="D1" s="56" t="s">
        <v>2604</v>
      </c>
      <c r="E1" s="57" t="s">
        <v>2605</v>
      </c>
    </row>
    <row r="2" spans="1:5" ht="16.5" x14ac:dyDescent="0.35">
      <c r="A2" t="str">
        <f>MID(D2,2,4)</f>
        <v>7094</v>
      </c>
      <c r="B2" s="58" t="s">
        <v>367</v>
      </c>
      <c r="C2" s="58" t="s">
        <v>2606</v>
      </c>
      <c r="D2" s="58" t="s">
        <v>2607</v>
      </c>
      <c r="E2" s="59">
        <v>3988.45</v>
      </c>
    </row>
    <row r="3" spans="1:5" ht="16.5" x14ac:dyDescent="0.35">
      <c r="A3" t="str">
        <f t="shared" ref="A3:A66" si="0">MID(D3,2,4)</f>
        <v>7094</v>
      </c>
      <c r="B3" s="58" t="s">
        <v>379</v>
      </c>
      <c r="C3" s="58" t="s">
        <v>2606</v>
      </c>
      <c r="D3" s="58" t="s">
        <v>2607</v>
      </c>
      <c r="E3" s="59">
        <v>3755.2</v>
      </c>
    </row>
    <row r="4" spans="1:5" ht="16.5" x14ac:dyDescent="0.35">
      <c r="A4" t="str">
        <f t="shared" si="0"/>
        <v>7094</v>
      </c>
      <c r="B4" s="58" t="s">
        <v>392</v>
      </c>
      <c r="C4" s="58" t="s">
        <v>2606</v>
      </c>
      <c r="D4" s="58" t="s">
        <v>2607</v>
      </c>
      <c r="E4" s="59">
        <v>3652.6</v>
      </c>
    </row>
    <row r="5" spans="1:5" ht="16.5" x14ac:dyDescent="0.35">
      <c r="A5" t="str">
        <f t="shared" si="0"/>
        <v>7094</v>
      </c>
      <c r="B5" s="58" t="s">
        <v>399</v>
      </c>
      <c r="C5" s="58" t="s">
        <v>2606</v>
      </c>
      <c r="D5" s="58" t="s">
        <v>2607</v>
      </c>
      <c r="E5" s="59">
        <v>2625.4</v>
      </c>
    </row>
    <row r="6" spans="1:5" ht="16.5" x14ac:dyDescent="0.35">
      <c r="A6" t="str">
        <f t="shared" si="0"/>
        <v>7094</v>
      </c>
      <c r="B6" s="58" t="s">
        <v>406</v>
      </c>
      <c r="C6" s="58" t="s">
        <v>2606</v>
      </c>
      <c r="D6" s="58" t="s">
        <v>2607</v>
      </c>
      <c r="E6" s="59">
        <v>2570.1</v>
      </c>
    </row>
    <row r="7" spans="1:5" ht="16.5" x14ac:dyDescent="0.35">
      <c r="A7" t="str">
        <f t="shared" si="0"/>
        <v>7094</v>
      </c>
      <c r="B7" s="58" t="s">
        <v>412</v>
      </c>
      <c r="C7" s="58" t="s">
        <v>2606</v>
      </c>
      <c r="D7" s="58" t="s">
        <v>2607</v>
      </c>
      <c r="E7" s="59">
        <v>3816.4</v>
      </c>
    </row>
    <row r="8" spans="1:5" ht="16.5" x14ac:dyDescent="0.35">
      <c r="A8" t="str">
        <f t="shared" si="0"/>
        <v>7094</v>
      </c>
      <c r="B8" s="58" t="s">
        <v>417</v>
      </c>
      <c r="C8" s="58" t="s">
        <v>2606</v>
      </c>
      <c r="D8" s="58" t="s">
        <v>2607</v>
      </c>
      <c r="E8" s="59">
        <v>4357.7</v>
      </c>
    </row>
    <row r="9" spans="1:5" ht="16.5" x14ac:dyDescent="0.35">
      <c r="A9" t="str">
        <f t="shared" si="0"/>
        <v>7094</v>
      </c>
      <c r="B9" s="58" t="s">
        <v>439</v>
      </c>
      <c r="C9" s="58" t="s">
        <v>2606</v>
      </c>
      <c r="D9" s="58" t="s">
        <v>2607</v>
      </c>
      <c r="E9" s="59">
        <v>4556.2</v>
      </c>
    </row>
    <row r="10" spans="1:5" ht="16.5" x14ac:dyDescent="0.35">
      <c r="A10" t="str">
        <f t="shared" si="0"/>
        <v>7094</v>
      </c>
      <c r="B10" s="58" t="s">
        <v>452</v>
      </c>
      <c r="C10" s="58" t="s">
        <v>2606</v>
      </c>
      <c r="D10" s="58" t="s">
        <v>2607</v>
      </c>
      <c r="E10" s="59">
        <v>4504.3999999999996</v>
      </c>
    </row>
    <row r="11" spans="1:5" ht="16.5" x14ac:dyDescent="0.35">
      <c r="A11" t="str">
        <f t="shared" si="0"/>
        <v>7094</v>
      </c>
      <c r="B11" s="58" t="s">
        <v>463</v>
      </c>
      <c r="C11" s="58" t="s">
        <v>2606</v>
      </c>
      <c r="D11" s="58" t="s">
        <v>2607</v>
      </c>
      <c r="E11" s="59">
        <v>3862.25</v>
      </c>
    </row>
    <row r="12" spans="1:5" ht="16.5" x14ac:dyDescent="0.35">
      <c r="A12" t="str">
        <f t="shared" si="0"/>
        <v>7094</v>
      </c>
      <c r="B12" s="58" t="s">
        <v>474</v>
      </c>
      <c r="C12" s="58" t="s">
        <v>2606</v>
      </c>
      <c r="D12" s="58" t="s">
        <v>2607</v>
      </c>
      <c r="E12" s="59">
        <v>2629.7</v>
      </c>
    </row>
    <row r="13" spans="1:5" ht="16.5" x14ac:dyDescent="0.35">
      <c r="A13" t="str">
        <f t="shared" si="0"/>
        <v>7094</v>
      </c>
      <c r="B13" s="58" t="s">
        <v>485</v>
      </c>
      <c r="C13" s="58" t="s">
        <v>2606</v>
      </c>
      <c r="D13" s="58" t="s">
        <v>2607</v>
      </c>
      <c r="E13" s="59">
        <v>2564.1999999999998</v>
      </c>
    </row>
    <row r="14" spans="1:5" ht="16.5" x14ac:dyDescent="0.35">
      <c r="A14" t="str">
        <f t="shared" si="0"/>
        <v>7094</v>
      </c>
      <c r="B14" s="58" t="s">
        <v>496</v>
      </c>
      <c r="C14" s="58" t="s">
        <v>2606</v>
      </c>
      <c r="D14" s="58" t="s">
        <v>2607</v>
      </c>
      <c r="E14" s="59">
        <v>4000.9</v>
      </c>
    </row>
    <row r="15" spans="1:5" ht="16.5" x14ac:dyDescent="0.35">
      <c r="A15" t="str">
        <f t="shared" si="0"/>
        <v>7094</v>
      </c>
      <c r="B15" s="58" t="s">
        <v>507</v>
      </c>
      <c r="C15" s="58" t="s">
        <v>2606</v>
      </c>
      <c r="D15" s="58" t="s">
        <v>2607</v>
      </c>
      <c r="E15" s="59">
        <v>3739.9</v>
      </c>
    </row>
    <row r="16" spans="1:5" ht="16.5" x14ac:dyDescent="0.35">
      <c r="A16" t="str">
        <f t="shared" si="0"/>
        <v>7094</v>
      </c>
      <c r="B16" s="58" t="s">
        <v>518</v>
      </c>
      <c r="C16" s="58" t="s">
        <v>2606</v>
      </c>
      <c r="D16" s="58" t="s">
        <v>2607</v>
      </c>
      <c r="E16" s="59">
        <v>3857</v>
      </c>
    </row>
    <row r="17" spans="1:5" ht="16.5" x14ac:dyDescent="0.35">
      <c r="A17" t="str">
        <f t="shared" si="0"/>
        <v>7094</v>
      </c>
      <c r="B17" s="58" t="s">
        <v>528</v>
      </c>
      <c r="C17" s="58" t="s">
        <v>2606</v>
      </c>
      <c r="D17" s="58" t="s">
        <v>2607</v>
      </c>
      <c r="E17" s="59">
        <v>3756.75</v>
      </c>
    </row>
    <row r="18" spans="1:5" ht="16.5" x14ac:dyDescent="0.35">
      <c r="A18" t="str">
        <f t="shared" si="0"/>
        <v>7094</v>
      </c>
      <c r="B18" s="58" t="s">
        <v>533</v>
      </c>
      <c r="C18" s="58" t="s">
        <v>2606</v>
      </c>
      <c r="D18" s="58" t="s">
        <v>2607</v>
      </c>
      <c r="E18" s="59">
        <v>3867.25</v>
      </c>
    </row>
    <row r="19" spans="1:5" ht="16.5" x14ac:dyDescent="0.35">
      <c r="A19" t="str">
        <f t="shared" si="0"/>
        <v>7094</v>
      </c>
      <c r="B19" s="58" t="s">
        <v>538</v>
      </c>
      <c r="C19" s="58" t="s">
        <v>2606</v>
      </c>
      <c r="D19" s="58" t="s">
        <v>2607</v>
      </c>
      <c r="E19" s="59">
        <v>2364.1999999999998</v>
      </c>
    </row>
    <row r="20" spans="1:5" ht="16.5" x14ac:dyDescent="0.35">
      <c r="A20" t="str">
        <f t="shared" si="0"/>
        <v>7094</v>
      </c>
      <c r="B20" s="58" t="s">
        <v>543</v>
      </c>
      <c r="C20" s="58" t="s">
        <v>2606</v>
      </c>
      <c r="D20" s="58" t="s">
        <v>2607</v>
      </c>
      <c r="E20" s="59">
        <v>1938.5</v>
      </c>
    </row>
    <row r="21" spans="1:5" ht="16.5" x14ac:dyDescent="0.35">
      <c r="A21" t="str">
        <f t="shared" si="0"/>
        <v>7094</v>
      </c>
      <c r="B21" s="58" t="s">
        <v>548</v>
      </c>
      <c r="C21" s="58" t="s">
        <v>2606</v>
      </c>
      <c r="D21" s="58" t="s">
        <v>2607</v>
      </c>
      <c r="E21" s="59">
        <v>4132.95</v>
      </c>
    </row>
    <row r="22" spans="1:5" ht="16.5" x14ac:dyDescent="0.35">
      <c r="A22" t="str">
        <f t="shared" si="0"/>
        <v>7094</v>
      </c>
      <c r="B22" s="58" t="s">
        <v>553</v>
      </c>
      <c r="C22" s="58" t="s">
        <v>2606</v>
      </c>
      <c r="D22" s="58" t="s">
        <v>2607</v>
      </c>
      <c r="E22" s="59">
        <v>3306.7</v>
      </c>
    </row>
    <row r="23" spans="1:5" ht="16.5" x14ac:dyDescent="0.35">
      <c r="A23" t="str">
        <f t="shared" si="0"/>
        <v>7094</v>
      </c>
      <c r="B23" s="58" t="s">
        <v>558</v>
      </c>
      <c r="C23" s="58" t="s">
        <v>2606</v>
      </c>
      <c r="D23" s="58" t="s">
        <v>2607</v>
      </c>
      <c r="E23" s="59">
        <v>3443.4</v>
      </c>
    </row>
    <row r="24" spans="1:5" ht="16.5" x14ac:dyDescent="0.35">
      <c r="A24" t="str">
        <f t="shared" si="0"/>
        <v>7094</v>
      </c>
      <c r="B24" s="58" t="s">
        <v>563</v>
      </c>
      <c r="C24" s="58" t="s">
        <v>2606</v>
      </c>
      <c r="D24" s="58" t="s">
        <v>2607</v>
      </c>
      <c r="E24" s="59">
        <v>3245.65</v>
      </c>
    </row>
    <row r="25" spans="1:5" ht="16.5" x14ac:dyDescent="0.35">
      <c r="A25" t="str">
        <f t="shared" si="0"/>
        <v>7094</v>
      </c>
      <c r="B25" s="58" t="s">
        <v>568</v>
      </c>
      <c r="C25" s="58" t="s">
        <v>2606</v>
      </c>
      <c r="D25" s="58" t="s">
        <v>2607</v>
      </c>
      <c r="E25" s="59">
        <v>3181.7</v>
      </c>
    </row>
    <row r="26" spans="1:5" ht="16.5" x14ac:dyDescent="0.35">
      <c r="A26" t="str">
        <f t="shared" si="0"/>
        <v>7094</v>
      </c>
      <c r="B26" s="58" t="s">
        <v>573</v>
      </c>
      <c r="C26" s="58" t="s">
        <v>2606</v>
      </c>
      <c r="D26" s="58" t="s">
        <v>2607</v>
      </c>
      <c r="E26" s="59">
        <v>2821.6</v>
      </c>
    </row>
    <row r="27" spans="1:5" ht="16.5" x14ac:dyDescent="0.35">
      <c r="A27" t="str">
        <f t="shared" si="0"/>
        <v>7094</v>
      </c>
      <c r="B27" s="58" t="s">
        <v>578</v>
      </c>
      <c r="C27" s="58" t="s">
        <v>2606</v>
      </c>
      <c r="D27" s="58" t="s">
        <v>2607</v>
      </c>
      <c r="E27" s="59">
        <v>2625.2</v>
      </c>
    </row>
    <row r="28" spans="1:5" ht="16.5" x14ac:dyDescent="0.35">
      <c r="A28" t="str">
        <f t="shared" si="0"/>
        <v>7094</v>
      </c>
      <c r="B28" s="58" t="s">
        <v>583</v>
      </c>
      <c r="C28" s="58" t="s">
        <v>2606</v>
      </c>
      <c r="D28" s="58" t="s">
        <v>2607</v>
      </c>
      <c r="E28" s="59">
        <v>3058.6</v>
      </c>
    </row>
    <row r="29" spans="1:5" ht="16.5" x14ac:dyDescent="0.35">
      <c r="A29" t="str">
        <f t="shared" si="0"/>
        <v>7094</v>
      </c>
      <c r="B29" s="58" t="s">
        <v>588</v>
      </c>
      <c r="C29" s="58" t="s">
        <v>2606</v>
      </c>
      <c r="D29" s="58" t="s">
        <v>2607</v>
      </c>
      <c r="E29" s="59">
        <v>3089.2</v>
      </c>
    </row>
    <row r="30" spans="1:5" ht="16.5" x14ac:dyDescent="0.35">
      <c r="A30" t="str">
        <f t="shared" si="0"/>
        <v>7095</v>
      </c>
      <c r="B30" s="58" t="s">
        <v>367</v>
      </c>
      <c r="C30" s="58" t="s">
        <v>2606</v>
      </c>
      <c r="D30" s="58" t="s">
        <v>2608</v>
      </c>
      <c r="E30" s="59">
        <v>3000</v>
      </c>
    </row>
    <row r="31" spans="1:5" ht="16.5" x14ac:dyDescent="0.35">
      <c r="A31" t="str">
        <f t="shared" si="0"/>
        <v>7095</v>
      </c>
      <c r="B31" s="58" t="s">
        <v>379</v>
      </c>
      <c r="C31" s="58" t="s">
        <v>2606</v>
      </c>
      <c r="D31" s="58" t="s">
        <v>2608</v>
      </c>
      <c r="E31" s="59">
        <v>3000</v>
      </c>
    </row>
    <row r="32" spans="1:5" ht="16.5" x14ac:dyDescent="0.35">
      <c r="A32" t="str">
        <f t="shared" si="0"/>
        <v>7095</v>
      </c>
      <c r="B32" s="58" t="s">
        <v>392</v>
      </c>
      <c r="C32" s="58" t="s">
        <v>2606</v>
      </c>
      <c r="D32" s="58" t="s">
        <v>2608</v>
      </c>
      <c r="E32" s="59">
        <v>2993.5</v>
      </c>
    </row>
    <row r="33" spans="1:5" ht="16.5" x14ac:dyDescent="0.35">
      <c r="A33" t="str">
        <f t="shared" si="0"/>
        <v>7095</v>
      </c>
      <c r="B33" s="58" t="s">
        <v>399</v>
      </c>
      <c r="C33" s="58" t="s">
        <v>2606</v>
      </c>
      <c r="D33" s="58" t="s">
        <v>2608</v>
      </c>
      <c r="E33" s="59">
        <v>3000</v>
      </c>
    </row>
    <row r="34" spans="1:5" ht="16.5" x14ac:dyDescent="0.35">
      <c r="A34" t="str">
        <f t="shared" si="0"/>
        <v>7095</v>
      </c>
      <c r="B34" s="58" t="s">
        <v>406</v>
      </c>
      <c r="C34" s="58" t="s">
        <v>2606</v>
      </c>
      <c r="D34" s="58" t="s">
        <v>2608</v>
      </c>
      <c r="E34" s="59">
        <v>2990.9</v>
      </c>
    </row>
    <row r="35" spans="1:5" ht="16.5" x14ac:dyDescent="0.35">
      <c r="A35" t="str">
        <f t="shared" si="0"/>
        <v>7095</v>
      </c>
      <c r="B35" s="58" t="s">
        <v>412</v>
      </c>
      <c r="C35" s="58" t="s">
        <v>2606</v>
      </c>
      <c r="D35" s="58" t="s">
        <v>2608</v>
      </c>
      <c r="E35" s="59">
        <v>2990.6</v>
      </c>
    </row>
    <row r="36" spans="1:5" ht="16.5" x14ac:dyDescent="0.35">
      <c r="A36" t="str">
        <f t="shared" si="0"/>
        <v>7095</v>
      </c>
      <c r="B36" s="58" t="s">
        <v>417</v>
      </c>
      <c r="C36" s="58" t="s">
        <v>2606</v>
      </c>
      <c r="D36" s="58" t="s">
        <v>2608</v>
      </c>
      <c r="E36" s="59">
        <v>2915.9</v>
      </c>
    </row>
    <row r="37" spans="1:5" ht="16.5" x14ac:dyDescent="0.35">
      <c r="A37" t="str">
        <f t="shared" si="0"/>
        <v>7095</v>
      </c>
      <c r="B37" s="58" t="s">
        <v>439</v>
      </c>
      <c r="C37" s="58" t="s">
        <v>2606</v>
      </c>
      <c r="D37" s="58" t="s">
        <v>2608</v>
      </c>
      <c r="E37" s="59">
        <v>2968</v>
      </c>
    </row>
    <row r="38" spans="1:5" ht="16.5" x14ac:dyDescent="0.35">
      <c r="A38" t="str">
        <f t="shared" si="0"/>
        <v>7095</v>
      </c>
      <c r="B38" s="58" t="s">
        <v>452</v>
      </c>
      <c r="C38" s="58" t="s">
        <v>2606</v>
      </c>
      <c r="D38" s="58" t="s">
        <v>2608</v>
      </c>
      <c r="E38" s="59">
        <v>2989</v>
      </c>
    </row>
    <row r="39" spans="1:5" ht="16.5" x14ac:dyDescent="0.35">
      <c r="A39" t="str">
        <f t="shared" si="0"/>
        <v>7095</v>
      </c>
      <c r="B39" s="58" t="s">
        <v>463</v>
      </c>
      <c r="C39" s="58" t="s">
        <v>2606</v>
      </c>
      <c r="D39" s="58" t="s">
        <v>2608</v>
      </c>
      <c r="E39" s="59">
        <v>2992.8</v>
      </c>
    </row>
    <row r="40" spans="1:5" ht="16.5" x14ac:dyDescent="0.35">
      <c r="A40" t="str">
        <f t="shared" si="0"/>
        <v>7095</v>
      </c>
      <c r="B40" s="58" t="s">
        <v>474</v>
      </c>
      <c r="C40" s="58" t="s">
        <v>2606</v>
      </c>
      <c r="D40" s="58" t="s">
        <v>2608</v>
      </c>
      <c r="E40" s="59">
        <v>2999.7</v>
      </c>
    </row>
    <row r="41" spans="1:5" ht="16.5" x14ac:dyDescent="0.35">
      <c r="A41" t="str">
        <f t="shared" si="0"/>
        <v>7095</v>
      </c>
      <c r="B41" s="58" t="s">
        <v>485</v>
      </c>
      <c r="C41" s="58" t="s">
        <v>2606</v>
      </c>
      <c r="D41" s="58" t="s">
        <v>2608</v>
      </c>
      <c r="E41" s="59">
        <v>3000</v>
      </c>
    </row>
    <row r="42" spans="1:5" ht="16.5" x14ac:dyDescent="0.35">
      <c r="A42" t="str">
        <f t="shared" si="0"/>
        <v>7095</v>
      </c>
      <c r="B42" s="58" t="s">
        <v>496</v>
      </c>
      <c r="C42" s="58" t="s">
        <v>2606</v>
      </c>
      <c r="D42" s="58" t="s">
        <v>2608</v>
      </c>
      <c r="E42" s="59">
        <v>2982.8</v>
      </c>
    </row>
    <row r="43" spans="1:5" ht="16.5" x14ac:dyDescent="0.35">
      <c r="A43" t="str">
        <f t="shared" si="0"/>
        <v>7095</v>
      </c>
      <c r="B43" s="58" t="s">
        <v>507</v>
      </c>
      <c r="C43" s="58" t="s">
        <v>2606</v>
      </c>
      <c r="D43" s="58" t="s">
        <v>2608</v>
      </c>
      <c r="E43" s="59">
        <v>2749.6</v>
      </c>
    </row>
    <row r="44" spans="1:5" ht="16.5" x14ac:dyDescent="0.35">
      <c r="A44" t="str">
        <f t="shared" si="0"/>
        <v>7095</v>
      </c>
      <c r="B44" s="58" t="s">
        <v>518</v>
      </c>
      <c r="C44" s="58" t="s">
        <v>2606</v>
      </c>
      <c r="D44" s="58" t="s">
        <v>2608</v>
      </c>
      <c r="E44" s="59">
        <v>2950.2</v>
      </c>
    </row>
    <row r="45" spans="1:5" ht="16.5" x14ac:dyDescent="0.35">
      <c r="A45" t="str">
        <f t="shared" si="0"/>
        <v>7095</v>
      </c>
      <c r="B45" s="58" t="s">
        <v>528</v>
      </c>
      <c r="C45" s="58" t="s">
        <v>2606</v>
      </c>
      <c r="D45" s="58" t="s">
        <v>2608</v>
      </c>
      <c r="E45" s="59">
        <v>2855.7</v>
      </c>
    </row>
    <row r="46" spans="1:5" ht="16.5" x14ac:dyDescent="0.35">
      <c r="A46" t="str">
        <f t="shared" si="0"/>
        <v>7095</v>
      </c>
      <c r="B46" s="58" t="s">
        <v>533</v>
      </c>
      <c r="C46" s="58" t="s">
        <v>2606</v>
      </c>
      <c r="D46" s="58" t="s">
        <v>2608</v>
      </c>
      <c r="E46" s="59">
        <v>3000</v>
      </c>
    </row>
    <row r="47" spans="1:5" ht="16.5" x14ac:dyDescent="0.35">
      <c r="A47" t="str">
        <f t="shared" si="0"/>
        <v>7095</v>
      </c>
      <c r="B47" s="58" t="s">
        <v>538</v>
      </c>
      <c r="C47" s="58" t="s">
        <v>2606</v>
      </c>
      <c r="D47" s="58" t="s">
        <v>2608</v>
      </c>
      <c r="E47" s="59">
        <v>3000</v>
      </c>
    </row>
    <row r="48" spans="1:5" ht="16.5" x14ac:dyDescent="0.35">
      <c r="A48" t="str">
        <f t="shared" si="0"/>
        <v>7095</v>
      </c>
      <c r="B48" s="58" t="s">
        <v>543</v>
      </c>
      <c r="C48" s="58" t="s">
        <v>2606</v>
      </c>
      <c r="D48" s="58" t="s">
        <v>2608</v>
      </c>
      <c r="E48" s="59">
        <v>3000</v>
      </c>
    </row>
    <row r="49" spans="1:5" ht="16.5" x14ac:dyDescent="0.35">
      <c r="A49" t="str">
        <f t="shared" si="0"/>
        <v>7095</v>
      </c>
      <c r="B49" s="58" t="s">
        <v>548</v>
      </c>
      <c r="C49" s="58" t="s">
        <v>2606</v>
      </c>
      <c r="D49" s="58" t="s">
        <v>2608</v>
      </c>
      <c r="E49" s="59">
        <v>3000</v>
      </c>
    </row>
    <row r="50" spans="1:5" ht="16.5" x14ac:dyDescent="0.35">
      <c r="A50" t="str">
        <f t="shared" si="0"/>
        <v>7095</v>
      </c>
      <c r="B50" s="58" t="s">
        <v>553</v>
      </c>
      <c r="C50" s="58" t="s">
        <v>2606</v>
      </c>
      <c r="D50" s="58" t="s">
        <v>2608</v>
      </c>
      <c r="E50" s="59">
        <v>2989.5</v>
      </c>
    </row>
    <row r="51" spans="1:5" ht="16.5" x14ac:dyDescent="0.35">
      <c r="A51" t="str">
        <f t="shared" si="0"/>
        <v>7095</v>
      </c>
      <c r="B51" s="58" t="s">
        <v>558</v>
      </c>
      <c r="C51" s="58" t="s">
        <v>2606</v>
      </c>
      <c r="D51" s="58" t="s">
        <v>2608</v>
      </c>
      <c r="E51" s="59">
        <v>3000</v>
      </c>
    </row>
    <row r="52" spans="1:5" ht="16.5" x14ac:dyDescent="0.35">
      <c r="A52" t="str">
        <f t="shared" si="0"/>
        <v>7095</v>
      </c>
      <c r="B52" s="58" t="s">
        <v>563</v>
      </c>
      <c r="C52" s="58" t="s">
        <v>2606</v>
      </c>
      <c r="D52" s="58" t="s">
        <v>2608</v>
      </c>
      <c r="E52" s="59">
        <v>3000</v>
      </c>
    </row>
    <row r="53" spans="1:5" ht="16.5" x14ac:dyDescent="0.35">
      <c r="A53" t="str">
        <f t="shared" si="0"/>
        <v>7095</v>
      </c>
      <c r="B53" s="58" t="s">
        <v>568</v>
      </c>
      <c r="C53" s="58" t="s">
        <v>2606</v>
      </c>
      <c r="D53" s="58" t="s">
        <v>2608</v>
      </c>
      <c r="E53" s="59">
        <v>3000</v>
      </c>
    </row>
    <row r="54" spans="1:5" ht="16.5" x14ac:dyDescent="0.35">
      <c r="A54" t="str">
        <f t="shared" si="0"/>
        <v>7095</v>
      </c>
      <c r="B54" s="58" t="s">
        <v>573</v>
      </c>
      <c r="C54" s="58" t="s">
        <v>2606</v>
      </c>
      <c r="D54" s="58" t="s">
        <v>2608</v>
      </c>
      <c r="E54" s="59">
        <v>3000</v>
      </c>
    </row>
    <row r="55" spans="1:5" ht="16.5" x14ac:dyDescent="0.35">
      <c r="A55" t="str">
        <f t="shared" si="0"/>
        <v>7095</v>
      </c>
      <c r="B55" s="58" t="s">
        <v>578</v>
      </c>
      <c r="C55" s="58" t="s">
        <v>2606</v>
      </c>
      <c r="D55" s="58" t="s">
        <v>2608</v>
      </c>
      <c r="E55" s="59">
        <v>3000</v>
      </c>
    </row>
    <row r="56" spans="1:5" ht="16.5" x14ac:dyDescent="0.35">
      <c r="A56" t="str">
        <f t="shared" si="0"/>
        <v>7095</v>
      </c>
      <c r="B56" s="58" t="s">
        <v>583</v>
      </c>
      <c r="C56" s="58" t="s">
        <v>2606</v>
      </c>
      <c r="D56" s="58" t="s">
        <v>2608</v>
      </c>
      <c r="E56" s="59">
        <v>2991</v>
      </c>
    </row>
    <row r="57" spans="1:5" ht="16.5" x14ac:dyDescent="0.35">
      <c r="A57" t="str">
        <f t="shared" si="0"/>
        <v>7095</v>
      </c>
      <c r="B57" s="58" t="s">
        <v>588</v>
      </c>
      <c r="C57" s="58" t="s">
        <v>2606</v>
      </c>
      <c r="D57" s="58" t="s">
        <v>2608</v>
      </c>
      <c r="E57" s="59">
        <v>2925</v>
      </c>
    </row>
    <row r="58" spans="1:5" ht="16.5" x14ac:dyDescent="0.35">
      <c r="A58" t="str">
        <f t="shared" si="0"/>
        <v>7097</v>
      </c>
      <c r="B58" s="58" t="s">
        <v>367</v>
      </c>
      <c r="C58" s="58" t="s">
        <v>2606</v>
      </c>
      <c r="D58" s="58" t="s">
        <v>2609</v>
      </c>
      <c r="E58" s="59">
        <v>2726.4</v>
      </c>
    </row>
    <row r="59" spans="1:5" ht="16.5" x14ac:dyDescent="0.35">
      <c r="A59" t="str">
        <f t="shared" si="0"/>
        <v>7097</v>
      </c>
      <c r="B59" s="58" t="s">
        <v>379</v>
      </c>
      <c r="C59" s="58" t="s">
        <v>2606</v>
      </c>
      <c r="D59" s="58" t="s">
        <v>2609</v>
      </c>
      <c r="E59" s="59">
        <v>3376</v>
      </c>
    </row>
    <row r="60" spans="1:5" ht="16.5" x14ac:dyDescent="0.35">
      <c r="A60" t="str">
        <f t="shared" si="0"/>
        <v>7097</v>
      </c>
      <c r="B60" s="58" t="s">
        <v>392</v>
      </c>
      <c r="C60" s="58" t="s">
        <v>2606</v>
      </c>
      <c r="D60" s="58" t="s">
        <v>2609</v>
      </c>
      <c r="E60" s="59">
        <v>3689.6</v>
      </c>
    </row>
    <row r="61" spans="1:5" ht="16.5" x14ac:dyDescent="0.35">
      <c r="A61" t="str">
        <f t="shared" si="0"/>
        <v>7097</v>
      </c>
      <c r="B61" s="58" t="s">
        <v>399</v>
      </c>
      <c r="C61" s="58" t="s">
        <v>2606</v>
      </c>
      <c r="D61" s="58" t="s">
        <v>2609</v>
      </c>
      <c r="E61" s="59">
        <v>4220.3999999999996</v>
      </c>
    </row>
    <row r="62" spans="1:5" ht="16.5" x14ac:dyDescent="0.35">
      <c r="A62" t="str">
        <f t="shared" si="0"/>
        <v>7097</v>
      </c>
      <c r="B62" s="58" t="s">
        <v>406</v>
      </c>
      <c r="C62" s="58" t="s">
        <v>2606</v>
      </c>
      <c r="D62" s="58" t="s">
        <v>2609</v>
      </c>
      <c r="E62" s="59">
        <v>3674.3</v>
      </c>
    </row>
    <row r="63" spans="1:5" ht="16.5" x14ac:dyDescent="0.35">
      <c r="A63" t="str">
        <f t="shared" si="0"/>
        <v>7097</v>
      </c>
      <c r="B63" s="58" t="s">
        <v>412</v>
      </c>
      <c r="C63" s="58" t="s">
        <v>2606</v>
      </c>
      <c r="D63" s="58" t="s">
        <v>2609</v>
      </c>
      <c r="E63" s="59">
        <v>3899.8</v>
      </c>
    </row>
    <row r="64" spans="1:5" ht="16.5" x14ac:dyDescent="0.35">
      <c r="A64" t="str">
        <f t="shared" si="0"/>
        <v>7097</v>
      </c>
      <c r="B64" s="58" t="s">
        <v>417</v>
      </c>
      <c r="C64" s="58" t="s">
        <v>2606</v>
      </c>
      <c r="D64" s="58" t="s">
        <v>2609</v>
      </c>
      <c r="E64" s="59">
        <v>4288</v>
      </c>
    </row>
    <row r="65" spans="1:5" ht="16.5" x14ac:dyDescent="0.35">
      <c r="A65" t="str">
        <f t="shared" si="0"/>
        <v>7097</v>
      </c>
      <c r="B65" s="58" t="s">
        <v>439</v>
      </c>
      <c r="C65" s="58" t="s">
        <v>2606</v>
      </c>
      <c r="D65" s="58" t="s">
        <v>2609</v>
      </c>
      <c r="E65" s="59">
        <v>3878.8</v>
      </c>
    </row>
    <row r="66" spans="1:5" ht="16.5" x14ac:dyDescent="0.35">
      <c r="A66" t="str">
        <f t="shared" si="0"/>
        <v>7097</v>
      </c>
      <c r="B66" s="58" t="s">
        <v>452</v>
      </c>
      <c r="C66" s="58" t="s">
        <v>2606</v>
      </c>
      <c r="D66" s="58" t="s">
        <v>2609</v>
      </c>
      <c r="E66" s="59">
        <v>4166.3999999999996</v>
      </c>
    </row>
    <row r="67" spans="1:5" ht="16.5" x14ac:dyDescent="0.35">
      <c r="A67" t="str">
        <f t="shared" ref="A67:A130" si="1">MID(D67,2,4)</f>
        <v>7097</v>
      </c>
      <c r="B67" s="58" t="s">
        <v>463</v>
      </c>
      <c r="C67" s="58" t="s">
        <v>2606</v>
      </c>
      <c r="D67" s="58" t="s">
        <v>2609</v>
      </c>
      <c r="E67" s="59">
        <v>3940.3</v>
      </c>
    </row>
    <row r="68" spans="1:5" ht="16.5" x14ac:dyDescent="0.35">
      <c r="A68" t="str">
        <f t="shared" si="1"/>
        <v>7097</v>
      </c>
      <c r="B68" s="58" t="s">
        <v>474</v>
      </c>
      <c r="C68" s="58" t="s">
        <v>2606</v>
      </c>
      <c r="D68" s="58" t="s">
        <v>2609</v>
      </c>
      <c r="E68" s="59">
        <v>4122.2</v>
      </c>
    </row>
    <row r="69" spans="1:5" ht="16.5" x14ac:dyDescent="0.35">
      <c r="A69" t="str">
        <f t="shared" si="1"/>
        <v>7097</v>
      </c>
      <c r="B69" s="58" t="s">
        <v>485</v>
      </c>
      <c r="C69" s="58" t="s">
        <v>2606</v>
      </c>
      <c r="D69" s="58" t="s">
        <v>2609</v>
      </c>
      <c r="E69" s="59">
        <v>4486.5</v>
      </c>
    </row>
    <row r="70" spans="1:5" ht="16.5" x14ac:dyDescent="0.35">
      <c r="A70" t="str">
        <f t="shared" si="1"/>
        <v>7097</v>
      </c>
      <c r="B70" s="58" t="s">
        <v>496</v>
      </c>
      <c r="C70" s="58" t="s">
        <v>2606</v>
      </c>
      <c r="D70" s="58" t="s">
        <v>2609</v>
      </c>
      <c r="E70" s="59">
        <v>4029</v>
      </c>
    </row>
    <row r="71" spans="1:5" ht="16.5" x14ac:dyDescent="0.35">
      <c r="A71" t="str">
        <f t="shared" si="1"/>
        <v>7097</v>
      </c>
      <c r="B71" s="58" t="s">
        <v>507</v>
      </c>
      <c r="C71" s="58" t="s">
        <v>2606</v>
      </c>
      <c r="D71" s="58" t="s">
        <v>2609</v>
      </c>
      <c r="E71" s="59">
        <v>3686.6</v>
      </c>
    </row>
    <row r="72" spans="1:5" ht="16.5" x14ac:dyDescent="0.35">
      <c r="A72" t="str">
        <f t="shared" si="1"/>
        <v>7097</v>
      </c>
      <c r="B72" s="58" t="s">
        <v>518</v>
      </c>
      <c r="C72" s="58" t="s">
        <v>2606</v>
      </c>
      <c r="D72" s="58" t="s">
        <v>2609</v>
      </c>
      <c r="E72" s="59">
        <v>3820.8</v>
      </c>
    </row>
    <row r="73" spans="1:5" ht="16.5" x14ac:dyDescent="0.35">
      <c r="A73" t="str">
        <f t="shared" si="1"/>
        <v>7097</v>
      </c>
      <c r="B73" s="58" t="s">
        <v>528</v>
      </c>
      <c r="C73" s="58" t="s">
        <v>2606</v>
      </c>
      <c r="D73" s="58" t="s">
        <v>2609</v>
      </c>
      <c r="E73" s="59">
        <v>3124.8</v>
      </c>
    </row>
    <row r="74" spans="1:5" ht="16.5" x14ac:dyDescent="0.35">
      <c r="A74" t="str">
        <f t="shared" si="1"/>
        <v>7097</v>
      </c>
      <c r="B74" s="58" t="s">
        <v>533</v>
      </c>
      <c r="C74" s="58" t="s">
        <v>2606</v>
      </c>
      <c r="D74" s="58" t="s">
        <v>2609</v>
      </c>
      <c r="E74" s="59">
        <v>4427.6000000000004</v>
      </c>
    </row>
    <row r="75" spans="1:5" ht="16.5" x14ac:dyDescent="0.35">
      <c r="A75" t="str">
        <f t="shared" si="1"/>
        <v>7097</v>
      </c>
      <c r="B75" s="58" t="s">
        <v>538</v>
      </c>
      <c r="C75" s="58" t="s">
        <v>2606</v>
      </c>
      <c r="D75" s="58" t="s">
        <v>2609</v>
      </c>
      <c r="E75" s="59">
        <v>4423.7</v>
      </c>
    </row>
    <row r="76" spans="1:5" ht="16.5" x14ac:dyDescent="0.35">
      <c r="A76" t="str">
        <f t="shared" si="1"/>
        <v>7097</v>
      </c>
      <c r="B76" s="58" t="s">
        <v>543</v>
      </c>
      <c r="C76" s="58" t="s">
        <v>2606</v>
      </c>
      <c r="D76" s="58" t="s">
        <v>2609</v>
      </c>
      <c r="E76" s="59">
        <v>4357.8</v>
      </c>
    </row>
    <row r="77" spans="1:5" ht="16.5" x14ac:dyDescent="0.35">
      <c r="A77" t="str">
        <f t="shared" si="1"/>
        <v>7097</v>
      </c>
      <c r="B77" s="58" t="s">
        <v>548</v>
      </c>
      <c r="C77" s="58" t="s">
        <v>2606</v>
      </c>
      <c r="D77" s="58" t="s">
        <v>2609</v>
      </c>
      <c r="E77" s="59">
        <v>3537.1</v>
      </c>
    </row>
    <row r="78" spans="1:5" ht="16.5" x14ac:dyDescent="0.35">
      <c r="A78" t="str">
        <f t="shared" si="1"/>
        <v>7097</v>
      </c>
      <c r="B78" s="58" t="s">
        <v>553</v>
      </c>
      <c r="C78" s="58" t="s">
        <v>2606</v>
      </c>
      <c r="D78" s="58" t="s">
        <v>2609</v>
      </c>
      <c r="E78" s="59">
        <v>3396.7</v>
      </c>
    </row>
    <row r="79" spans="1:5" ht="16.5" x14ac:dyDescent="0.35">
      <c r="A79" t="str">
        <f t="shared" si="1"/>
        <v>7097</v>
      </c>
      <c r="B79" s="58" t="s">
        <v>558</v>
      </c>
      <c r="C79" s="58" t="s">
        <v>2606</v>
      </c>
      <c r="D79" s="58" t="s">
        <v>2609</v>
      </c>
      <c r="E79" s="59">
        <v>3169.3</v>
      </c>
    </row>
    <row r="80" spans="1:5" ht="16.5" x14ac:dyDescent="0.35">
      <c r="A80" t="str">
        <f t="shared" si="1"/>
        <v>7097</v>
      </c>
      <c r="B80" s="58" t="s">
        <v>563</v>
      </c>
      <c r="C80" s="58" t="s">
        <v>2606</v>
      </c>
      <c r="D80" s="58" t="s">
        <v>2609</v>
      </c>
      <c r="E80" s="59">
        <v>3655.6</v>
      </c>
    </row>
    <row r="81" spans="1:5" ht="16.5" x14ac:dyDescent="0.35">
      <c r="A81" t="str">
        <f t="shared" si="1"/>
        <v>7097</v>
      </c>
      <c r="B81" s="58" t="s">
        <v>568</v>
      </c>
      <c r="C81" s="58" t="s">
        <v>2606</v>
      </c>
      <c r="D81" s="58" t="s">
        <v>2609</v>
      </c>
      <c r="E81" s="59">
        <v>2834.6</v>
      </c>
    </row>
    <row r="82" spans="1:5" ht="16.5" x14ac:dyDescent="0.35">
      <c r="A82" t="str">
        <f t="shared" si="1"/>
        <v>7097</v>
      </c>
      <c r="B82" s="58" t="s">
        <v>573</v>
      </c>
      <c r="C82" s="58" t="s">
        <v>2606</v>
      </c>
      <c r="D82" s="58" t="s">
        <v>2609</v>
      </c>
      <c r="E82" s="59">
        <v>3520.5</v>
      </c>
    </row>
    <row r="83" spans="1:5" ht="16.5" x14ac:dyDescent="0.35">
      <c r="A83" t="str">
        <f t="shared" si="1"/>
        <v>7097</v>
      </c>
      <c r="B83" s="58" t="s">
        <v>578</v>
      </c>
      <c r="C83" s="58" t="s">
        <v>2606</v>
      </c>
      <c r="D83" s="58" t="s">
        <v>2609</v>
      </c>
      <c r="E83" s="59">
        <v>3874.8</v>
      </c>
    </row>
    <row r="84" spans="1:5" ht="16.5" x14ac:dyDescent="0.35">
      <c r="A84" t="str">
        <f t="shared" si="1"/>
        <v>7097</v>
      </c>
      <c r="B84" s="58" t="s">
        <v>583</v>
      </c>
      <c r="C84" s="58" t="s">
        <v>2606</v>
      </c>
      <c r="D84" s="58" t="s">
        <v>2609</v>
      </c>
      <c r="E84" s="59">
        <v>2866.3</v>
      </c>
    </row>
    <row r="85" spans="1:5" ht="16.5" x14ac:dyDescent="0.35">
      <c r="A85" t="str">
        <f t="shared" si="1"/>
        <v>7097</v>
      </c>
      <c r="B85" s="58" t="s">
        <v>588</v>
      </c>
      <c r="C85" s="58" t="s">
        <v>2606</v>
      </c>
      <c r="D85" s="58" t="s">
        <v>2609</v>
      </c>
      <c r="E85" s="59">
        <v>2681.5</v>
      </c>
    </row>
    <row r="86" spans="1:5" ht="16.5" x14ac:dyDescent="0.35">
      <c r="A86" t="str">
        <f t="shared" si="1"/>
        <v>7101</v>
      </c>
      <c r="B86" s="58" t="s">
        <v>367</v>
      </c>
      <c r="C86" s="58" t="s">
        <v>2606</v>
      </c>
      <c r="D86" s="58" t="s">
        <v>2610</v>
      </c>
      <c r="E86" s="59">
        <v>475.2</v>
      </c>
    </row>
    <row r="87" spans="1:5" ht="16.5" x14ac:dyDescent="0.35">
      <c r="A87" t="str">
        <f t="shared" si="1"/>
        <v>7101</v>
      </c>
      <c r="B87" s="58" t="s">
        <v>379</v>
      </c>
      <c r="C87" s="58" t="s">
        <v>2606</v>
      </c>
      <c r="D87" s="58" t="s">
        <v>2610</v>
      </c>
      <c r="E87" s="59">
        <v>418.1</v>
      </c>
    </row>
    <row r="88" spans="1:5" ht="16.5" x14ac:dyDescent="0.35">
      <c r="A88" t="str">
        <f t="shared" si="1"/>
        <v>7101</v>
      </c>
      <c r="B88" s="58" t="s">
        <v>392</v>
      </c>
      <c r="C88" s="58" t="s">
        <v>2606</v>
      </c>
      <c r="D88" s="58" t="s">
        <v>2610</v>
      </c>
      <c r="E88" s="59">
        <v>529.29999999999995</v>
      </c>
    </row>
    <row r="89" spans="1:5" ht="16.5" x14ac:dyDescent="0.35">
      <c r="A89" t="str">
        <f t="shared" si="1"/>
        <v>7101</v>
      </c>
      <c r="B89" s="58" t="s">
        <v>399</v>
      </c>
      <c r="C89" s="58" t="s">
        <v>2606</v>
      </c>
      <c r="D89" s="58" t="s">
        <v>2610</v>
      </c>
      <c r="E89" s="59">
        <v>383</v>
      </c>
    </row>
    <row r="90" spans="1:5" ht="16.5" x14ac:dyDescent="0.35">
      <c r="A90" t="str">
        <f t="shared" si="1"/>
        <v>7101</v>
      </c>
      <c r="B90" s="58" t="s">
        <v>406</v>
      </c>
      <c r="C90" s="58" t="s">
        <v>2606</v>
      </c>
      <c r="D90" s="58" t="s">
        <v>2610</v>
      </c>
      <c r="E90" s="59">
        <v>502.2</v>
      </c>
    </row>
    <row r="91" spans="1:5" ht="16.5" x14ac:dyDescent="0.35">
      <c r="A91" t="str">
        <f t="shared" si="1"/>
        <v>7101</v>
      </c>
      <c r="B91" s="58" t="s">
        <v>412</v>
      </c>
      <c r="C91" s="58" t="s">
        <v>2606</v>
      </c>
      <c r="D91" s="58" t="s">
        <v>2610</v>
      </c>
      <c r="E91" s="59">
        <v>502.1</v>
      </c>
    </row>
    <row r="92" spans="1:5" ht="16.5" x14ac:dyDescent="0.35">
      <c r="A92" t="str">
        <f t="shared" si="1"/>
        <v>7101</v>
      </c>
      <c r="B92" s="58" t="s">
        <v>417</v>
      </c>
      <c r="C92" s="58" t="s">
        <v>2606</v>
      </c>
      <c r="D92" s="58" t="s">
        <v>2610</v>
      </c>
      <c r="E92" s="59">
        <v>407.3</v>
      </c>
    </row>
    <row r="93" spans="1:5" ht="16.5" x14ac:dyDescent="0.35">
      <c r="A93" t="str">
        <f t="shared" si="1"/>
        <v>7101</v>
      </c>
      <c r="B93" s="58" t="s">
        <v>439</v>
      </c>
      <c r="C93" s="58" t="s">
        <v>2606</v>
      </c>
      <c r="D93" s="58" t="s">
        <v>2610</v>
      </c>
      <c r="E93" s="59">
        <v>507.5</v>
      </c>
    </row>
    <row r="94" spans="1:5" ht="16.5" x14ac:dyDescent="0.35">
      <c r="A94" t="str">
        <f t="shared" si="1"/>
        <v>7101</v>
      </c>
      <c r="B94" s="58" t="s">
        <v>452</v>
      </c>
      <c r="C94" s="58" t="s">
        <v>2606</v>
      </c>
      <c r="D94" s="58" t="s">
        <v>2610</v>
      </c>
      <c r="E94" s="59">
        <v>543</v>
      </c>
    </row>
    <row r="95" spans="1:5" ht="16.5" x14ac:dyDescent="0.35">
      <c r="A95" t="str">
        <f t="shared" si="1"/>
        <v>7101</v>
      </c>
      <c r="B95" s="58" t="s">
        <v>463</v>
      </c>
      <c r="C95" s="58" t="s">
        <v>2606</v>
      </c>
      <c r="D95" s="58" t="s">
        <v>2610</v>
      </c>
      <c r="E95" s="59">
        <v>522</v>
      </c>
    </row>
    <row r="96" spans="1:5" ht="16.5" x14ac:dyDescent="0.35">
      <c r="A96" t="str">
        <f t="shared" si="1"/>
        <v>7101</v>
      </c>
      <c r="B96" s="58" t="s">
        <v>474</v>
      </c>
      <c r="C96" s="58" t="s">
        <v>2606</v>
      </c>
      <c r="D96" s="58" t="s">
        <v>2610</v>
      </c>
      <c r="E96" s="59">
        <v>477.5</v>
      </c>
    </row>
    <row r="97" spans="1:5" ht="16.5" x14ac:dyDescent="0.35">
      <c r="A97" t="str">
        <f t="shared" si="1"/>
        <v>7101</v>
      </c>
      <c r="B97" s="58" t="s">
        <v>485</v>
      </c>
      <c r="C97" s="58" t="s">
        <v>2606</v>
      </c>
      <c r="D97" s="58" t="s">
        <v>2610</v>
      </c>
      <c r="E97" s="59">
        <v>532.79999999999995</v>
      </c>
    </row>
    <row r="98" spans="1:5" ht="16.5" x14ac:dyDescent="0.35">
      <c r="A98" t="str">
        <f t="shared" si="1"/>
        <v>7101</v>
      </c>
      <c r="B98" s="58" t="s">
        <v>496</v>
      </c>
      <c r="C98" s="58" t="s">
        <v>2606</v>
      </c>
      <c r="D98" s="58" t="s">
        <v>2610</v>
      </c>
      <c r="E98" s="59">
        <v>545.4</v>
      </c>
    </row>
    <row r="99" spans="1:5" ht="16.5" x14ac:dyDescent="0.35">
      <c r="A99" t="str">
        <f t="shared" si="1"/>
        <v>7101</v>
      </c>
      <c r="B99" s="58" t="s">
        <v>507</v>
      </c>
      <c r="C99" s="58" t="s">
        <v>2606</v>
      </c>
      <c r="D99" s="58" t="s">
        <v>2610</v>
      </c>
      <c r="E99" s="59">
        <v>501.3</v>
      </c>
    </row>
    <row r="100" spans="1:5" ht="16.5" x14ac:dyDescent="0.35">
      <c r="A100" t="str">
        <f t="shared" si="1"/>
        <v>7101</v>
      </c>
      <c r="B100" s="58" t="s">
        <v>518</v>
      </c>
      <c r="C100" s="58" t="s">
        <v>2606</v>
      </c>
      <c r="D100" s="58" t="s">
        <v>2610</v>
      </c>
      <c r="E100" s="59">
        <v>502.2</v>
      </c>
    </row>
    <row r="101" spans="1:5" ht="16.5" x14ac:dyDescent="0.35">
      <c r="A101" t="str">
        <f t="shared" si="1"/>
        <v>7101</v>
      </c>
      <c r="B101" s="58" t="s">
        <v>528</v>
      </c>
      <c r="C101" s="58" t="s">
        <v>2606</v>
      </c>
      <c r="D101" s="58" t="s">
        <v>2610</v>
      </c>
      <c r="E101" s="59">
        <v>488.7</v>
      </c>
    </row>
    <row r="102" spans="1:5" ht="16.5" x14ac:dyDescent="0.35">
      <c r="A102" t="str">
        <f t="shared" si="1"/>
        <v>7101</v>
      </c>
      <c r="B102" s="58" t="s">
        <v>533</v>
      </c>
      <c r="C102" s="58" t="s">
        <v>2606</v>
      </c>
      <c r="D102" s="58" t="s">
        <v>2610</v>
      </c>
      <c r="E102" s="59">
        <v>514.79999999999995</v>
      </c>
    </row>
    <row r="103" spans="1:5" ht="16.5" x14ac:dyDescent="0.35">
      <c r="A103" t="str">
        <f t="shared" si="1"/>
        <v>7101</v>
      </c>
      <c r="B103" s="58" t="s">
        <v>538</v>
      </c>
      <c r="C103" s="58" t="s">
        <v>2606</v>
      </c>
      <c r="D103" s="58" t="s">
        <v>2610</v>
      </c>
      <c r="E103" s="59">
        <v>564.70000000000005</v>
      </c>
    </row>
    <row r="104" spans="1:5" ht="16.5" x14ac:dyDescent="0.35">
      <c r="A104" t="str">
        <f t="shared" si="1"/>
        <v>7101</v>
      </c>
      <c r="B104" s="58" t="s">
        <v>543</v>
      </c>
      <c r="C104" s="58" t="s">
        <v>2606</v>
      </c>
      <c r="D104" s="58" t="s">
        <v>2610</v>
      </c>
      <c r="E104" s="59">
        <v>514.6</v>
      </c>
    </row>
    <row r="105" spans="1:5" ht="16.5" x14ac:dyDescent="0.35">
      <c r="A105" t="str">
        <f t="shared" si="1"/>
        <v>7101</v>
      </c>
      <c r="B105" s="58" t="s">
        <v>548</v>
      </c>
      <c r="C105" s="58" t="s">
        <v>2606</v>
      </c>
      <c r="D105" s="58" t="s">
        <v>2610</v>
      </c>
      <c r="E105" s="59">
        <v>591.20000000000005</v>
      </c>
    </row>
    <row r="106" spans="1:5" ht="16.5" x14ac:dyDescent="0.35">
      <c r="A106" t="str">
        <f t="shared" si="1"/>
        <v>7101</v>
      </c>
      <c r="B106" s="58" t="s">
        <v>553</v>
      </c>
      <c r="C106" s="58" t="s">
        <v>2606</v>
      </c>
      <c r="D106" s="58" t="s">
        <v>2610</v>
      </c>
      <c r="E106" s="59">
        <v>545.4</v>
      </c>
    </row>
    <row r="107" spans="1:5" ht="16.5" x14ac:dyDescent="0.35">
      <c r="A107" t="str">
        <f t="shared" si="1"/>
        <v>7101</v>
      </c>
      <c r="B107" s="58" t="s">
        <v>558</v>
      </c>
      <c r="C107" s="58" t="s">
        <v>2606</v>
      </c>
      <c r="D107" s="58" t="s">
        <v>2610</v>
      </c>
      <c r="E107" s="59">
        <v>489</v>
      </c>
    </row>
    <row r="108" spans="1:5" ht="16.5" x14ac:dyDescent="0.35">
      <c r="A108" t="str">
        <f t="shared" si="1"/>
        <v>7101</v>
      </c>
      <c r="B108" s="58" t="s">
        <v>563</v>
      </c>
      <c r="C108" s="58" t="s">
        <v>2606</v>
      </c>
      <c r="D108" s="58" t="s">
        <v>2610</v>
      </c>
      <c r="E108" s="59">
        <v>566.6</v>
      </c>
    </row>
    <row r="109" spans="1:5" ht="16.5" x14ac:dyDescent="0.35">
      <c r="A109" t="str">
        <f t="shared" si="1"/>
        <v>7101</v>
      </c>
      <c r="B109" s="58" t="s">
        <v>568</v>
      </c>
      <c r="C109" s="58" t="s">
        <v>2606</v>
      </c>
      <c r="D109" s="58" t="s">
        <v>2610</v>
      </c>
      <c r="E109" s="59">
        <v>568.4</v>
      </c>
    </row>
    <row r="110" spans="1:5" ht="16.5" x14ac:dyDescent="0.35">
      <c r="A110" t="str">
        <f t="shared" si="1"/>
        <v>7101</v>
      </c>
      <c r="B110" s="58" t="s">
        <v>573</v>
      </c>
      <c r="C110" s="58" t="s">
        <v>2606</v>
      </c>
      <c r="D110" s="58" t="s">
        <v>2610</v>
      </c>
      <c r="E110" s="59">
        <v>634.4</v>
      </c>
    </row>
    <row r="111" spans="1:5" ht="16.5" x14ac:dyDescent="0.35">
      <c r="A111" t="str">
        <f t="shared" si="1"/>
        <v>7101</v>
      </c>
      <c r="B111" s="58" t="s">
        <v>578</v>
      </c>
      <c r="C111" s="58" t="s">
        <v>2606</v>
      </c>
      <c r="D111" s="58" t="s">
        <v>2610</v>
      </c>
      <c r="E111" s="59">
        <v>522.9</v>
      </c>
    </row>
    <row r="112" spans="1:5" ht="16.5" x14ac:dyDescent="0.35">
      <c r="A112" t="str">
        <f t="shared" si="1"/>
        <v>7101</v>
      </c>
      <c r="B112" s="58" t="s">
        <v>583</v>
      </c>
      <c r="C112" s="58" t="s">
        <v>2606</v>
      </c>
      <c r="D112" s="58" t="s">
        <v>2610</v>
      </c>
      <c r="E112" s="59">
        <v>484.3</v>
      </c>
    </row>
    <row r="113" spans="1:5" ht="16.5" x14ac:dyDescent="0.35">
      <c r="A113" t="str">
        <f t="shared" si="1"/>
        <v>7101</v>
      </c>
      <c r="B113" s="58" t="s">
        <v>588</v>
      </c>
      <c r="C113" s="58" t="s">
        <v>2606</v>
      </c>
      <c r="D113" s="58" t="s">
        <v>2610</v>
      </c>
      <c r="E113" s="59">
        <v>535.70000000000005</v>
      </c>
    </row>
    <row r="114" spans="1:5" ht="16.5" x14ac:dyDescent="0.35">
      <c r="A114" t="str">
        <f t="shared" si="1"/>
        <v>7103</v>
      </c>
      <c r="B114" s="58" t="s">
        <v>367</v>
      </c>
      <c r="C114" s="58" t="s">
        <v>2606</v>
      </c>
      <c r="D114" s="58" t="s">
        <v>2611</v>
      </c>
      <c r="E114" s="59">
        <v>5000</v>
      </c>
    </row>
    <row r="115" spans="1:5" ht="16.5" x14ac:dyDescent="0.35">
      <c r="A115" t="str">
        <f t="shared" si="1"/>
        <v>7103</v>
      </c>
      <c r="B115" s="58" t="s">
        <v>379</v>
      </c>
      <c r="C115" s="58" t="s">
        <v>2606</v>
      </c>
      <c r="D115" s="58" t="s">
        <v>2611</v>
      </c>
      <c r="E115" s="59">
        <v>5000</v>
      </c>
    </row>
    <row r="116" spans="1:5" ht="16.5" x14ac:dyDescent="0.35">
      <c r="A116" t="str">
        <f t="shared" si="1"/>
        <v>7103</v>
      </c>
      <c r="B116" s="58" t="s">
        <v>392</v>
      </c>
      <c r="C116" s="58" t="s">
        <v>2606</v>
      </c>
      <c r="D116" s="58" t="s">
        <v>2611</v>
      </c>
      <c r="E116" s="59">
        <v>5000</v>
      </c>
    </row>
    <row r="117" spans="1:5" ht="16.5" x14ac:dyDescent="0.35">
      <c r="A117" t="str">
        <f t="shared" si="1"/>
        <v>7103</v>
      </c>
      <c r="B117" s="58" t="s">
        <v>399</v>
      </c>
      <c r="C117" s="58" t="s">
        <v>2606</v>
      </c>
      <c r="D117" s="58" t="s">
        <v>2611</v>
      </c>
      <c r="E117" s="59">
        <v>5000</v>
      </c>
    </row>
    <row r="118" spans="1:5" ht="16.5" x14ac:dyDescent="0.35">
      <c r="A118" t="str">
        <f t="shared" si="1"/>
        <v>7103</v>
      </c>
      <c r="B118" s="58" t="s">
        <v>406</v>
      </c>
      <c r="C118" s="58" t="s">
        <v>2606</v>
      </c>
      <c r="D118" s="58" t="s">
        <v>2611</v>
      </c>
      <c r="E118" s="59">
        <v>4994.8999999999996</v>
      </c>
    </row>
    <row r="119" spans="1:5" ht="16.5" x14ac:dyDescent="0.35">
      <c r="A119" t="str">
        <f t="shared" si="1"/>
        <v>7103</v>
      </c>
      <c r="B119" s="58" t="s">
        <v>412</v>
      </c>
      <c r="C119" s="58" t="s">
        <v>2606</v>
      </c>
      <c r="D119" s="58" t="s">
        <v>2611</v>
      </c>
      <c r="E119" s="59">
        <v>5000</v>
      </c>
    </row>
    <row r="120" spans="1:5" ht="16.5" x14ac:dyDescent="0.35">
      <c r="A120" t="str">
        <f t="shared" si="1"/>
        <v>7103</v>
      </c>
      <c r="B120" s="58" t="s">
        <v>417</v>
      </c>
      <c r="C120" s="58" t="s">
        <v>2606</v>
      </c>
      <c r="D120" s="58" t="s">
        <v>2611</v>
      </c>
      <c r="E120" s="59">
        <v>5000</v>
      </c>
    </row>
    <row r="121" spans="1:5" ht="16.5" x14ac:dyDescent="0.35">
      <c r="A121" t="str">
        <f t="shared" si="1"/>
        <v>7103</v>
      </c>
      <c r="B121" s="58" t="s">
        <v>439</v>
      </c>
      <c r="C121" s="58" t="s">
        <v>2606</v>
      </c>
      <c r="D121" s="58" t="s">
        <v>2611</v>
      </c>
      <c r="E121" s="59">
        <v>4991.2</v>
      </c>
    </row>
    <row r="122" spans="1:5" ht="16.5" x14ac:dyDescent="0.35">
      <c r="A122" t="str">
        <f t="shared" si="1"/>
        <v>7103</v>
      </c>
      <c r="B122" s="58" t="s">
        <v>452</v>
      </c>
      <c r="C122" s="58" t="s">
        <v>2606</v>
      </c>
      <c r="D122" s="58" t="s">
        <v>2611</v>
      </c>
      <c r="E122" s="59">
        <v>4999.3</v>
      </c>
    </row>
    <row r="123" spans="1:5" ht="16.5" x14ac:dyDescent="0.35">
      <c r="A123" t="str">
        <f t="shared" si="1"/>
        <v>7103</v>
      </c>
      <c r="B123" s="58" t="s">
        <v>463</v>
      </c>
      <c r="C123" s="58" t="s">
        <v>2606</v>
      </c>
      <c r="D123" s="58" t="s">
        <v>2611</v>
      </c>
      <c r="E123" s="59">
        <v>4998.8999999999996</v>
      </c>
    </row>
    <row r="124" spans="1:5" ht="16.5" x14ac:dyDescent="0.35">
      <c r="A124" t="str">
        <f t="shared" si="1"/>
        <v>7103</v>
      </c>
      <c r="B124" s="58" t="s">
        <v>474</v>
      </c>
      <c r="C124" s="58" t="s">
        <v>2606</v>
      </c>
      <c r="D124" s="58" t="s">
        <v>2611</v>
      </c>
      <c r="E124" s="59">
        <v>5000</v>
      </c>
    </row>
    <row r="125" spans="1:5" ht="16.5" x14ac:dyDescent="0.35">
      <c r="A125" t="str">
        <f t="shared" si="1"/>
        <v>7103</v>
      </c>
      <c r="B125" s="58" t="s">
        <v>485</v>
      </c>
      <c r="C125" s="58" t="s">
        <v>2606</v>
      </c>
      <c r="D125" s="58" t="s">
        <v>2611</v>
      </c>
      <c r="E125" s="59">
        <v>4116</v>
      </c>
    </row>
    <row r="126" spans="1:5" ht="16.5" x14ac:dyDescent="0.35">
      <c r="A126" t="str">
        <f t="shared" si="1"/>
        <v>7103</v>
      </c>
      <c r="B126" s="58" t="s">
        <v>496</v>
      </c>
      <c r="C126" s="58" t="s">
        <v>2606</v>
      </c>
      <c r="D126" s="58" t="s">
        <v>2611</v>
      </c>
      <c r="E126" s="59">
        <v>5000</v>
      </c>
    </row>
    <row r="127" spans="1:5" ht="16.5" x14ac:dyDescent="0.35">
      <c r="A127" t="str">
        <f t="shared" si="1"/>
        <v>7103</v>
      </c>
      <c r="B127" s="58" t="s">
        <v>507</v>
      </c>
      <c r="C127" s="58" t="s">
        <v>2606</v>
      </c>
      <c r="D127" s="58" t="s">
        <v>2611</v>
      </c>
      <c r="E127" s="59">
        <v>5000</v>
      </c>
    </row>
    <row r="128" spans="1:5" ht="16.5" x14ac:dyDescent="0.35">
      <c r="A128" t="str">
        <f t="shared" si="1"/>
        <v>7103</v>
      </c>
      <c r="B128" s="58" t="s">
        <v>518</v>
      </c>
      <c r="C128" s="58" t="s">
        <v>2606</v>
      </c>
      <c r="D128" s="58" t="s">
        <v>2611</v>
      </c>
      <c r="E128" s="59">
        <v>5000</v>
      </c>
    </row>
    <row r="129" spans="1:5" ht="16.5" x14ac:dyDescent="0.35">
      <c r="A129" t="str">
        <f t="shared" si="1"/>
        <v>7103</v>
      </c>
      <c r="B129" s="58" t="s">
        <v>528</v>
      </c>
      <c r="C129" s="58" t="s">
        <v>2606</v>
      </c>
      <c r="D129" s="58" t="s">
        <v>2611</v>
      </c>
      <c r="E129" s="59">
        <v>5000</v>
      </c>
    </row>
    <row r="130" spans="1:5" ht="16.5" x14ac:dyDescent="0.35">
      <c r="A130" t="str">
        <f t="shared" si="1"/>
        <v>7103</v>
      </c>
      <c r="B130" s="58" t="s">
        <v>533</v>
      </c>
      <c r="C130" s="58" t="s">
        <v>2606</v>
      </c>
      <c r="D130" s="58" t="s">
        <v>2611</v>
      </c>
      <c r="E130" s="59">
        <v>5000</v>
      </c>
    </row>
    <row r="131" spans="1:5" ht="16.5" x14ac:dyDescent="0.35">
      <c r="A131" t="str">
        <f t="shared" ref="A131:A194" si="2">MID(D131,2,4)</f>
        <v>7103</v>
      </c>
      <c r="B131" s="58" t="s">
        <v>538</v>
      </c>
      <c r="C131" s="58" t="s">
        <v>2606</v>
      </c>
      <c r="D131" s="58" t="s">
        <v>2611</v>
      </c>
      <c r="E131" s="59">
        <v>5000</v>
      </c>
    </row>
    <row r="132" spans="1:5" ht="16.5" x14ac:dyDescent="0.35">
      <c r="A132" t="str">
        <f t="shared" si="2"/>
        <v>7103</v>
      </c>
      <c r="B132" s="58" t="s">
        <v>543</v>
      </c>
      <c r="C132" s="58" t="s">
        <v>2606</v>
      </c>
      <c r="D132" s="58" t="s">
        <v>2611</v>
      </c>
      <c r="E132" s="59">
        <v>5000</v>
      </c>
    </row>
    <row r="133" spans="1:5" ht="16.5" x14ac:dyDescent="0.35">
      <c r="A133" t="str">
        <f t="shared" si="2"/>
        <v>7103</v>
      </c>
      <c r="B133" s="58" t="s">
        <v>548</v>
      </c>
      <c r="C133" s="58" t="s">
        <v>2606</v>
      </c>
      <c r="D133" s="58" t="s">
        <v>2611</v>
      </c>
      <c r="E133" s="59">
        <v>5000</v>
      </c>
    </row>
    <row r="134" spans="1:5" ht="16.5" x14ac:dyDescent="0.35">
      <c r="A134" t="str">
        <f t="shared" si="2"/>
        <v>7103</v>
      </c>
      <c r="B134" s="58" t="s">
        <v>553</v>
      </c>
      <c r="C134" s="58" t="s">
        <v>2606</v>
      </c>
      <c r="D134" s="58" t="s">
        <v>2611</v>
      </c>
      <c r="E134" s="59">
        <v>5000</v>
      </c>
    </row>
    <row r="135" spans="1:5" ht="16.5" x14ac:dyDescent="0.35">
      <c r="A135" t="str">
        <f t="shared" si="2"/>
        <v>7103</v>
      </c>
      <c r="B135" s="58" t="s">
        <v>558</v>
      </c>
      <c r="C135" s="58" t="s">
        <v>2606</v>
      </c>
      <c r="D135" s="58" t="s">
        <v>2611</v>
      </c>
      <c r="E135" s="59">
        <v>5000</v>
      </c>
    </row>
    <row r="136" spans="1:5" ht="16.5" x14ac:dyDescent="0.35">
      <c r="A136" t="str">
        <f t="shared" si="2"/>
        <v>7103</v>
      </c>
      <c r="B136" s="58" t="s">
        <v>563</v>
      </c>
      <c r="C136" s="58" t="s">
        <v>2606</v>
      </c>
      <c r="D136" s="58" t="s">
        <v>2611</v>
      </c>
      <c r="E136" s="59">
        <v>5000</v>
      </c>
    </row>
    <row r="137" spans="1:5" ht="16.5" x14ac:dyDescent="0.35">
      <c r="A137" t="str">
        <f t="shared" si="2"/>
        <v>7103</v>
      </c>
      <c r="B137" s="58" t="s">
        <v>568</v>
      </c>
      <c r="C137" s="58" t="s">
        <v>2606</v>
      </c>
      <c r="D137" s="58" t="s">
        <v>2611</v>
      </c>
      <c r="E137" s="59">
        <v>4995.8999999999996</v>
      </c>
    </row>
    <row r="138" spans="1:5" ht="16.5" x14ac:dyDescent="0.35">
      <c r="A138" t="str">
        <f t="shared" si="2"/>
        <v>7103</v>
      </c>
      <c r="B138" s="58" t="s">
        <v>573</v>
      </c>
      <c r="C138" s="58" t="s">
        <v>2606</v>
      </c>
      <c r="D138" s="58" t="s">
        <v>2611</v>
      </c>
      <c r="E138" s="59">
        <v>5000</v>
      </c>
    </row>
    <row r="139" spans="1:5" ht="16.5" x14ac:dyDescent="0.35">
      <c r="A139" t="str">
        <f t="shared" si="2"/>
        <v>7103</v>
      </c>
      <c r="B139" s="58" t="s">
        <v>578</v>
      </c>
      <c r="C139" s="58" t="s">
        <v>2606</v>
      </c>
      <c r="D139" s="58" t="s">
        <v>2611</v>
      </c>
      <c r="E139" s="59">
        <v>5000</v>
      </c>
    </row>
    <row r="140" spans="1:5" ht="16.5" x14ac:dyDescent="0.35">
      <c r="A140" t="str">
        <f t="shared" si="2"/>
        <v>7103</v>
      </c>
      <c r="B140" s="58" t="s">
        <v>583</v>
      </c>
      <c r="C140" s="58" t="s">
        <v>2606</v>
      </c>
      <c r="D140" s="58" t="s">
        <v>2611</v>
      </c>
      <c r="E140" s="59">
        <v>5000</v>
      </c>
    </row>
    <row r="141" spans="1:5" ht="16.5" x14ac:dyDescent="0.35">
      <c r="A141" t="str">
        <f t="shared" si="2"/>
        <v>7103</v>
      </c>
      <c r="B141" s="58" t="s">
        <v>588</v>
      </c>
      <c r="C141" s="58" t="s">
        <v>2606</v>
      </c>
      <c r="D141" s="58" t="s">
        <v>2611</v>
      </c>
      <c r="E141" s="59">
        <v>4997.5</v>
      </c>
    </row>
    <row r="142" spans="1:5" ht="16.5" x14ac:dyDescent="0.35">
      <c r="A142" t="str">
        <f t="shared" si="2"/>
        <v>7105</v>
      </c>
      <c r="B142" s="58" t="s">
        <v>367</v>
      </c>
      <c r="C142" s="58" t="s">
        <v>2606</v>
      </c>
      <c r="D142" s="58" t="s">
        <v>2612</v>
      </c>
      <c r="E142" s="59">
        <v>2567.6999999999998</v>
      </c>
    </row>
    <row r="143" spans="1:5" ht="16.5" x14ac:dyDescent="0.35">
      <c r="A143" t="str">
        <f t="shared" si="2"/>
        <v>7105</v>
      </c>
      <c r="B143" s="58" t="s">
        <v>379</v>
      </c>
      <c r="C143" s="58" t="s">
        <v>2606</v>
      </c>
      <c r="D143" s="58" t="s">
        <v>2612</v>
      </c>
      <c r="E143" s="59">
        <v>2417.1</v>
      </c>
    </row>
    <row r="144" spans="1:5" ht="16.5" x14ac:dyDescent="0.35">
      <c r="A144" t="str">
        <f t="shared" si="2"/>
        <v>7105</v>
      </c>
      <c r="B144" s="58" t="s">
        <v>392</v>
      </c>
      <c r="C144" s="58" t="s">
        <v>2606</v>
      </c>
      <c r="D144" s="58" t="s">
        <v>2612</v>
      </c>
      <c r="E144" s="59">
        <v>2519.1</v>
      </c>
    </row>
    <row r="145" spans="1:5" ht="16.5" x14ac:dyDescent="0.35">
      <c r="A145" t="str">
        <f t="shared" si="2"/>
        <v>7105</v>
      </c>
      <c r="B145" s="58" t="s">
        <v>399</v>
      </c>
      <c r="C145" s="58" t="s">
        <v>2606</v>
      </c>
      <c r="D145" s="58" t="s">
        <v>2612</v>
      </c>
      <c r="E145" s="59">
        <v>2384.1</v>
      </c>
    </row>
    <row r="146" spans="1:5" ht="16.5" x14ac:dyDescent="0.35">
      <c r="A146" t="str">
        <f t="shared" si="2"/>
        <v>7105</v>
      </c>
      <c r="B146" s="58" t="s">
        <v>406</v>
      </c>
      <c r="C146" s="58" t="s">
        <v>2606</v>
      </c>
      <c r="D146" s="58" t="s">
        <v>2612</v>
      </c>
      <c r="E146" s="59">
        <v>2260.5500000000002</v>
      </c>
    </row>
    <row r="147" spans="1:5" ht="16.5" x14ac:dyDescent="0.35">
      <c r="A147" t="str">
        <f t="shared" si="2"/>
        <v>7105</v>
      </c>
      <c r="B147" s="58" t="s">
        <v>412</v>
      </c>
      <c r="C147" s="58" t="s">
        <v>2606</v>
      </c>
      <c r="D147" s="58" t="s">
        <v>2612</v>
      </c>
      <c r="E147" s="59">
        <v>2584.71</v>
      </c>
    </row>
    <row r="148" spans="1:5" ht="16.5" x14ac:dyDescent="0.35">
      <c r="A148" t="str">
        <f t="shared" si="2"/>
        <v>7105</v>
      </c>
      <c r="B148" s="58" t="s">
        <v>417</v>
      </c>
      <c r="C148" s="58" t="s">
        <v>2606</v>
      </c>
      <c r="D148" s="58" t="s">
        <v>2612</v>
      </c>
      <c r="E148" s="59">
        <v>2506.12</v>
      </c>
    </row>
    <row r="149" spans="1:5" ht="16.5" x14ac:dyDescent="0.35">
      <c r="A149" t="str">
        <f t="shared" si="2"/>
        <v>7105</v>
      </c>
      <c r="B149" s="58" t="s">
        <v>439</v>
      </c>
      <c r="C149" s="58" t="s">
        <v>2606</v>
      </c>
      <c r="D149" s="58" t="s">
        <v>2612</v>
      </c>
      <c r="E149" s="59">
        <v>2426.1</v>
      </c>
    </row>
    <row r="150" spans="1:5" ht="16.5" x14ac:dyDescent="0.35">
      <c r="A150" t="str">
        <f t="shared" si="2"/>
        <v>7105</v>
      </c>
      <c r="B150" s="58" t="s">
        <v>452</v>
      </c>
      <c r="C150" s="58" t="s">
        <v>2606</v>
      </c>
      <c r="D150" s="58" t="s">
        <v>2612</v>
      </c>
      <c r="E150" s="59">
        <v>2478.46</v>
      </c>
    </row>
    <row r="151" spans="1:5" ht="16.5" x14ac:dyDescent="0.35">
      <c r="A151" t="str">
        <f t="shared" si="2"/>
        <v>7105</v>
      </c>
      <c r="B151" s="58" t="s">
        <v>463</v>
      </c>
      <c r="C151" s="58" t="s">
        <v>2606</v>
      </c>
      <c r="D151" s="58" t="s">
        <v>2612</v>
      </c>
      <c r="E151" s="59">
        <v>2399.5500000000002</v>
      </c>
    </row>
    <row r="152" spans="1:5" ht="16.5" x14ac:dyDescent="0.35">
      <c r="A152" t="str">
        <f t="shared" si="2"/>
        <v>7105</v>
      </c>
      <c r="B152" s="58" t="s">
        <v>474</v>
      </c>
      <c r="C152" s="58" t="s">
        <v>2606</v>
      </c>
      <c r="D152" s="58" t="s">
        <v>2612</v>
      </c>
      <c r="E152" s="59">
        <v>2230.11</v>
      </c>
    </row>
    <row r="153" spans="1:5" ht="16.5" x14ac:dyDescent="0.35">
      <c r="A153" t="str">
        <f t="shared" si="2"/>
        <v>7105</v>
      </c>
      <c r="B153" s="58" t="s">
        <v>485</v>
      </c>
      <c r="C153" s="58" t="s">
        <v>2606</v>
      </c>
      <c r="D153" s="58" t="s">
        <v>2612</v>
      </c>
      <c r="E153" s="59">
        <v>2225</v>
      </c>
    </row>
    <row r="154" spans="1:5" ht="16.5" x14ac:dyDescent="0.35">
      <c r="A154" t="str">
        <f t="shared" si="2"/>
        <v>7105</v>
      </c>
      <c r="B154" s="58" t="s">
        <v>496</v>
      </c>
      <c r="C154" s="58" t="s">
        <v>2606</v>
      </c>
      <c r="D154" s="58" t="s">
        <v>2612</v>
      </c>
      <c r="E154" s="59">
        <v>2384.0500000000002</v>
      </c>
    </row>
    <row r="155" spans="1:5" ht="16.5" x14ac:dyDescent="0.35">
      <c r="A155" t="str">
        <f t="shared" si="2"/>
        <v>7105</v>
      </c>
      <c r="B155" s="58" t="s">
        <v>507</v>
      </c>
      <c r="C155" s="58" t="s">
        <v>2606</v>
      </c>
      <c r="D155" s="58" t="s">
        <v>2612</v>
      </c>
      <c r="E155" s="59">
        <v>2435.7600000000002</v>
      </c>
    </row>
    <row r="156" spans="1:5" ht="16.5" x14ac:dyDescent="0.35">
      <c r="A156" t="str">
        <f t="shared" si="2"/>
        <v>7105</v>
      </c>
      <c r="B156" s="58" t="s">
        <v>518</v>
      </c>
      <c r="C156" s="58" t="s">
        <v>2606</v>
      </c>
      <c r="D156" s="58" t="s">
        <v>2612</v>
      </c>
      <c r="E156" s="59">
        <v>2432.5500000000002</v>
      </c>
    </row>
    <row r="157" spans="1:5" ht="16.5" x14ac:dyDescent="0.35">
      <c r="A157" t="str">
        <f t="shared" si="2"/>
        <v>7105</v>
      </c>
      <c r="B157" s="58" t="s">
        <v>528</v>
      </c>
      <c r="C157" s="58" t="s">
        <v>2606</v>
      </c>
      <c r="D157" s="58" t="s">
        <v>2612</v>
      </c>
      <c r="E157" s="59">
        <v>2561.7600000000002</v>
      </c>
    </row>
    <row r="158" spans="1:5" ht="16.5" x14ac:dyDescent="0.35">
      <c r="A158" t="str">
        <f t="shared" si="2"/>
        <v>7105</v>
      </c>
      <c r="B158" s="58" t="s">
        <v>533</v>
      </c>
      <c r="C158" s="58" t="s">
        <v>2606</v>
      </c>
      <c r="D158" s="58" t="s">
        <v>2612</v>
      </c>
      <c r="E158" s="59">
        <v>2419.61</v>
      </c>
    </row>
    <row r="159" spans="1:5" ht="16.5" x14ac:dyDescent="0.35">
      <c r="A159" t="str">
        <f t="shared" si="2"/>
        <v>7105</v>
      </c>
      <c r="B159" s="58" t="s">
        <v>538</v>
      </c>
      <c r="C159" s="58" t="s">
        <v>2606</v>
      </c>
      <c r="D159" s="58" t="s">
        <v>2612</v>
      </c>
      <c r="E159" s="59">
        <v>2294.1999999999998</v>
      </c>
    </row>
    <row r="160" spans="1:5" ht="16.5" x14ac:dyDescent="0.35">
      <c r="A160" t="str">
        <f t="shared" si="2"/>
        <v>7105</v>
      </c>
      <c r="B160" s="58" t="s">
        <v>543</v>
      </c>
      <c r="C160" s="58" t="s">
        <v>2606</v>
      </c>
      <c r="D160" s="58" t="s">
        <v>2612</v>
      </c>
      <c r="E160" s="59">
        <v>2296.0500000000002</v>
      </c>
    </row>
    <row r="161" spans="1:5" ht="16.5" x14ac:dyDescent="0.35">
      <c r="A161" t="str">
        <f t="shared" si="2"/>
        <v>7105</v>
      </c>
      <c r="B161" s="58" t="s">
        <v>548</v>
      </c>
      <c r="C161" s="58" t="s">
        <v>2606</v>
      </c>
      <c r="D161" s="58" t="s">
        <v>2612</v>
      </c>
      <c r="E161" s="59">
        <v>2471.6</v>
      </c>
    </row>
    <row r="162" spans="1:5" ht="16.5" x14ac:dyDescent="0.35">
      <c r="A162" t="str">
        <f t="shared" si="2"/>
        <v>7105</v>
      </c>
      <c r="B162" s="58" t="s">
        <v>553</v>
      </c>
      <c r="C162" s="58" t="s">
        <v>2606</v>
      </c>
      <c r="D162" s="58" t="s">
        <v>2612</v>
      </c>
      <c r="E162" s="59">
        <v>2596.9499999999998</v>
      </c>
    </row>
    <row r="163" spans="1:5" ht="16.5" x14ac:dyDescent="0.35">
      <c r="A163" t="str">
        <f t="shared" si="2"/>
        <v>7105</v>
      </c>
      <c r="B163" s="58" t="s">
        <v>558</v>
      </c>
      <c r="C163" s="58" t="s">
        <v>2606</v>
      </c>
      <c r="D163" s="58" t="s">
        <v>2612</v>
      </c>
      <c r="E163" s="59">
        <v>2491.12</v>
      </c>
    </row>
    <row r="164" spans="1:5" ht="16.5" x14ac:dyDescent="0.35">
      <c r="A164" t="str">
        <f t="shared" si="2"/>
        <v>7105</v>
      </c>
      <c r="B164" s="58" t="s">
        <v>563</v>
      </c>
      <c r="C164" s="58" t="s">
        <v>2606</v>
      </c>
      <c r="D164" s="58" t="s">
        <v>2612</v>
      </c>
      <c r="E164" s="59">
        <v>2278.1</v>
      </c>
    </row>
    <row r="165" spans="1:5" ht="16.5" x14ac:dyDescent="0.35">
      <c r="A165" t="str">
        <f t="shared" si="2"/>
        <v>7105</v>
      </c>
      <c r="B165" s="58" t="s">
        <v>568</v>
      </c>
      <c r="C165" s="58" t="s">
        <v>2606</v>
      </c>
      <c r="D165" s="58" t="s">
        <v>2612</v>
      </c>
      <c r="E165" s="59">
        <v>2418.65</v>
      </c>
    </row>
    <row r="166" spans="1:5" ht="16.5" x14ac:dyDescent="0.35">
      <c r="A166" t="str">
        <f t="shared" si="2"/>
        <v>7105</v>
      </c>
      <c r="B166" s="58" t="s">
        <v>573</v>
      </c>
      <c r="C166" s="58" t="s">
        <v>2606</v>
      </c>
      <c r="D166" s="58" t="s">
        <v>2612</v>
      </c>
      <c r="E166" s="59">
        <v>2261.5</v>
      </c>
    </row>
    <row r="167" spans="1:5" ht="16.5" x14ac:dyDescent="0.35">
      <c r="A167" t="str">
        <f t="shared" si="2"/>
        <v>7105</v>
      </c>
      <c r="B167" s="58" t="s">
        <v>578</v>
      </c>
      <c r="C167" s="58" t="s">
        <v>2606</v>
      </c>
      <c r="D167" s="58" t="s">
        <v>2612</v>
      </c>
      <c r="E167" s="59">
        <v>2297.0100000000002</v>
      </c>
    </row>
    <row r="168" spans="1:5" ht="16.5" x14ac:dyDescent="0.35">
      <c r="A168" t="str">
        <f t="shared" si="2"/>
        <v>7105</v>
      </c>
      <c r="B168" s="58" t="s">
        <v>583</v>
      </c>
      <c r="C168" s="58" t="s">
        <v>2606</v>
      </c>
      <c r="D168" s="58" t="s">
        <v>2612</v>
      </c>
      <c r="E168" s="59">
        <v>2316.15</v>
      </c>
    </row>
    <row r="169" spans="1:5" ht="16.5" x14ac:dyDescent="0.35">
      <c r="A169" t="str">
        <f t="shared" si="2"/>
        <v>7105</v>
      </c>
      <c r="B169" s="58" t="s">
        <v>588</v>
      </c>
      <c r="C169" s="58" t="s">
        <v>2606</v>
      </c>
      <c r="D169" s="58" t="s">
        <v>2612</v>
      </c>
      <c r="E169" s="59">
        <v>2392.5500000000002</v>
      </c>
    </row>
    <row r="170" spans="1:5" ht="16.5" x14ac:dyDescent="0.35">
      <c r="A170" t="str">
        <f t="shared" si="2"/>
        <v>7109</v>
      </c>
      <c r="B170" s="58" t="s">
        <v>367</v>
      </c>
      <c r="C170" s="58" t="s">
        <v>2606</v>
      </c>
      <c r="D170" s="58" t="s">
        <v>2613</v>
      </c>
      <c r="E170" s="59">
        <v>1190</v>
      </c>
    </row>
    <row r="171" spans="1:5" ht="16.5" x14ac:dyDescent="0.35">
      <c r="A171" t="str">
        <f t="shared" si="2"/>
        <v>7109</v>
      </c>
      <c r="B171" s="58" t="s">
        <v>379</v>
      </c>
      <c r="C171" s="58" t="s">
        <v>2606</v>
      </c>
      <c r="D171" s="58" t="s">
        <v>2613</v>
      </c>
      <c r="E171" s="59">
        <v>976.5</v>
      </c>
    </row>
    <row r="172" spans="1:5" ht="16.5" x14ac:dyDescent="0.35">
      <c r="A172" t="str">
        <f t="shared" si="2"/>
        <v>7109</v>
      </c>
      <c r="B172" s="58" t="s">
        <v>392</v>
      </c>
      <c r="C172" s="58" t="s">
        <v>2606</v>
      </c>
      <c r="D172" s="58" t="s">
        <v>2613</v>
      </c>
      <c r="E172" s="59">
        <v>1196</v>
      </c>
    </row>
    <row r="173" spans="1:5" ht="16.5" x14ac:dyDescent="0.35">
      <c r="A173" t="str">
        <f t="shared" si="2"/>
        <v>7109</v>
      </c>
      <c r="B173" s="58" t="s">
        <v>399</v>
      </c>
      <c r="C173" s="58" t="s">
        <v>2606</v>
      </c>
      <c r="D173" s="58" t="s">
        <v>2613</v>
      </c>
      <c r="E173" s="59">
        <v>1174</v>
      </c>
    </row>
    <row r="174" spans="1:5" ht="16.5" x14ac:dyDescent="0.35">
      <c r="A174" t="str">
        <f t="shared" si="2"/>
        <v>7109</v>
      </c>
      <c r="B174" s="58" t="s">
        <v>406</v>
      </c>
      <c r="C174" s="58" t="s">
        <v>2606</v>
      </c>
      <c r="D174" s="58" t="s">
        <v>2613</v>
      </c>
      <c r="E174" s="59">
        <v>1167.5</v>
      </c>
    </row>
    <row r="175" spans="1:5" ht="16.5" x14ac:dyDescent="0.35">
      <c r="A175" t="str">
        <f t="shared" si="2"/>
        <v>7109</v>
      </c>
      <c r="B175" s="58" t="s">
        <v>412</v>
      </c>
      <c r="C175" s="58" t="s">
        <v>2606</v>
      </c>
      <c r="D175" s="58" t="s">
        <v>2613</v>
      </c>
      <c r="E175" s="59">
        <v>1195.5</v>
      </c>
    </row>
    <row r="176" spans="1:5" ht="16.5" x14ac:dyDescent="0.35">
      <c r="A176" t="str">
        <f t="shared" si="2"/>
        <v>7109</v>
      </c>
      <c r="B176" s="58" t="s">
        <v>417</v>
      </c>
      <c r="C176" s="58" t="s">
        <v>2606</v>
      </c>
      <c r="D176" s="58" t="s">
        <v>2613</v>
      </c>
      <c r="E176" s="59">
        <v>1272</v>
      </c>
    </row>
    <row r="177" spans="1:5" ht="16.5" x14ac:dyDescent="0.35">
      <c r="A177" t="str">
        <f t="shared" si="2"/>
        <v>7109</v>
      </c>
      <c r="B177" s="58" t="s">
        <v>439</v>
      </c>
      <c r="C177" s="58" t="s">
        <v>2606</v>
      </c>
      <c r="D177" s="58" t="s">
        <v>2613</v>
      </c>
      <c r="E177" s="59">
        <v>1264</v>
      </c>
    </row>
    <row r="178" spans="1:5" ht="16.5" x14ac:dyDescent="0.35">
      <c r="A178" t="str">
        <f t="shared" si="2"/>
        <v>7109</v>
      </c>
      <c r="B178" s="58" t="s">
        <v>452</v>
      </c>
      <c r="C178" s="58" t="s">
        <v>2606</v>
      </c>
      <c r="D178" s="58" t="s">
        <v>2613</v>
      </c>
      <c r="E178" s="59">
        <v>1718</v>
      </c>
    </row>
    <row r="179" spans="1:5" ht="16.5" x14ac:dyDescent="0.35">
      <c r="A179" t="str">
        <f t="shared" si="2"/>
        <v>7109</v>
      </c>
      <c r="B179" s="58" t="s">
        <v>463</v>
      </c>
      <c r="C179" s="58" t="s">
        <v>2606</v>
      </c>
      <c r="D179" s="58" t="s">
        <v>2613</v>
      </c>
      <c r="E179" s="59">
        <v>1708.5</v>
      </c>
    </row>
    <row r="180" spans="1:5" ht="16.5" x14ac:dyDescent="0.35">
      <c r="A180" t="str">
        <f t="shared" si="2"/>
        <v>7109</v>
      </c>
      <c r="B180" s="58" t="s">
        <v>474</v>
      </c>
      <c r="C180" s="58" t="s">
        <v>2606</v>
      </c>
      <c r="D180" s="58" t="s">
        <v>2613</v>
      </c>
      <c r="E180" s="59">
        <v>1718</v>
      </c>
    </row>
    <row r="181" spans="1:5" ht="16.5" x14ac:dyDescent="0.35">
      <c r="A181" t="str">
        <f t="shared" si="2"/>
        <v>7109</v>
      </c>
      <c r="B181" s="58" t="s">
        <v>485</v>
      </c>
      <c r="C181" s="58" t="s">
        <v>2606</v>
      </c>
      <c r="D181" s="58" t="s">
        <v>2613</v>
      </c>
      <c r="E181" s="59">
        <v>1747</v>
      </c>
    </row>
    <row r="182" spans="1:5" ht="16.5" x14ac:dyDescent="0.35">
      <c r="A182" t="str">
        <f t="shared" si="2"/>
        <v>7109</v>
      </c>
      <c r="B182" s="58" t="s">
        <v>496</v>
      </c>
      <c r="C182" s="58" t="s">
        <v>2606</v>
      </c>
      <c r="D182" s="58" t="s">
        <v>2613</v>
      </c>
      <c r="E182" s="59">
        <v>1719.5</v>
      </c>
    </row>
    <row r="183" spans="1:5" ht="16.5" x14ac:dyDescent="0.35">
      <c r="A183" t="str">
        <f t="shared" si="2"/>
        <v>7109</v>
      </c>
      <c r="B183" s="58" t="s">
        <v>507</v>
      </c>
      <c r="C183" s="58" t="s">
        <v>2606</v>
      </c>
      <c r="D183" s="58" t="s">
        <v>2613</v>
      </c>
      <c r="E183" s="59">
        <v>1725.5</v>
      </c>
    </row>
    <row r="184" spans="1:5" ht="16.5" x14ac:dyDescent="0.35">
      <c r="A184" t="str">
        <f t="shared" si="2"/>
        <v>7109</v>
      </c>
      <c r="B184" s="58" t="s">
        <v>518</v>
      </c>
      <c r="C184" s="58" t="s">
        <v>2606</v>
      </c>
      <c r="D184" s="58" t="s">
        <v>2613</v>
      </c>
      <c r="E184" s="59">
        <v>1734</v>
      </c>
    </row>
    <row r="185" spans="1:5" ht="16.5" x14ac:dyDescent="0.35">
      <c r="A185" t="str">
        <f t="shared" si="2"/>
        <v>7109</v>
      </c>
      <c r="B185" s="58" t="s">
        <v>528</v>
      </c>
      <c r="C185" s="58" t="s">
        <v>2606</v>
      </c>
      <c r="D185" s="58" t="s">
        <v>2613</v>
      </c>
      <c r="E185" s="59">
        <v>1694</v>
      </c>
    </row>
    <row r="186" spans="1:5" ht="16.5" x14ac:dyDescent="0.35">
      <c r="A186" t="str">
        <f t="shared" si="2"/>
        <v>7109</v>
      </c>
      <c r="B186" s="58" t="s">
        <v>533</v>
      </c>
      <c r="C186" s="58" t="s">
        <v>2606</v>
      </c>
      <c r="D186" s="58" t="s">
        <v>2613</v>
      </c>
      <c r="E186" s="59">
        <v>1775</v>
      </c>
    </row>
    <row r="187" spans="1:5" ht="16.5" x14ac:dyDescent="0.35">
      <c r="A187" t="str">
        <f t="shared" si="2"/>
        <v>7109</v>
      </c>
      <c r="B187" s="58" t="s">
        <v>538</v>
      </c>
      <c r="C187" s="58" t="s">
        <v>2606</v>
      </c>
      <c r="D187" s="58" t="s">
        <v>2613</v>
      </c>
      <c r="E187" s="59">
        <v>1720</v>
      </c>
    </row>
    <row r="188" spans="1:5" ht="16.5" x14ac:dyDescent="0.35">
      <c r="A188" t="str">
        <f t="shared" si="2"/>
        <v>7109</v>
      </c>
      <c r="B188" s="58" t="s">
        <v>543</v>
      </c>
      <c r="C188" s="58" t="s">
        <v>2606</v>
      </c>
      <c r="D188" s="58" t="s">
        <v>2613</v>
      </c>
      <c r="E188" s="59">
        <v>1746</v>
      </c>
    </row>
    <row r="189" spans="1:5" ht="16.5" x14ac:dyDescent="0.35">
      <c r="A189" t="str">
        <f t="shared" si="2"/>
        <v>7109</v>
      </c>
      <c r="B189" s="58" t="s">
        <v>548</v>
      </c>
      <c r="C189" s="58" t="s">
        <v>2606</v>
      </c>
      <c r="D189" s="58" t="s">
        <v>2613</v>
      </c>
      <c r="E189" s="59">
        <v>1702.5</v>
      </c>
    </row>
    <row r="190" spans="1:5" ht="16.5" x14ac:dyDescent="0.35">
      <c r="A190" t="str">
        <f t="shared" si="2"/>
        <v>7109</v>
      </c>
      <c r="B190" s="58" t="s">
        <v>553</v>
      </c>
      <c r="C190" s="58" t="s">
        <v>2606</v>
      </c>
      <c r="D190" s="58" t="s">
        <v>2613</v>
      </c>
      <c r="E190" s="59">
        <v>1707.5</v>
      </c>
    </row>
    <row r="191" spans="1:5" ht="16.5" x14ac:dyDescent="0.35">
      <c r="A191" t="str">
        <f t="shared" si="2"/>
        <v>7109</v>
      </c>
      <c r="B191" s="58" t="s">
        <v>558</v>
      </c>
      <c r="C191" s="58" t="s">
        <v>2606</v>
      </c>
      <c r="D191" s="58" t="s">
        <v>2613</v>
      </c>
      <c r="E191" s="59">
        <v>1284.5</v>
      </c>
    </row>
    <row r="192" spans="1:5" ht="16.5" x14ac:dyDescent="0.35">
      <c r="A192" t="str">
        <f t="shared" si="2"/>
        <v>7109</v>
      </c>
      <c r="B192" s="58" t="s">
        <v>563</v>
      </c>
      <c r="C192" s="58" t="s">
        <v>2606</v>
      </c>
      <c r="D192" s="58" t="s">
        <v>2613</v>
      </c>
      <c r="E192" s="59">
        <v>1316.5</v>
      </c>
    </row>
    <row r="193" spans="1:5" ht="16.5" x14ac:dyDescent="0.35">
      <c r="A193" t="str">
        <f t="shared" si="2"/>
        <v>7109</v>
      </c>
      <c r="B193" s="58" t="s">
        <v>568</v>
      </c>
      <c r="C193" s="58" t="s">
        <v>2606</v>
      </c>
      <c r="D193" s="58" t="s">
        <v>2613</v>
      </c>
      <c r="E193" s="59">
        <v>1377</v>
      </c>
    </row>
    <row r="194" spans="1:5" ht="16.5" x14ac:dyDescent="0.35">
      <c r="A194" t="str">
        <f t="shared" si="2"/>
        <v>7109</v>
      </c>
      <c r="B194" s="58" t="s">
        <v>573</v>
      </c>
      <c r="C194" s="58" t="s">
        <v>2606</v>
      </c>
      <c r="D194" s="58" t="s">
        <v>2613</v>
      </c>
      <c r="E194" s="59">
        <v>1394.5</v>
      </c>
    </row>
    <row r="195" spans="1:5" ht="16.5" x14ac:dyDescent="0.35">
      <c r="A195" t="str">
        <f t="shared" ref="A195:A258" si="3">MID(D195,2,4)</f>
        <v>7109</v>
      </c>
      <c r="B195" s="58" t="s">
        <v>578</v>
      </c>
      <c r="C195" s="58" t="s">
        <v>2606</v>
      </c>
      <c r="D195" s="58" t="s">
        <v>2613</v>
      </c>
      <c r="E195" s="59">
        <v>1382.5</v>
      </c>
    </row>
    <row r="196" spans="1:5" ht="16.5" x14ac:dyDescent="0.35">
      <c r="A196" t="str">
        <f t="shared" si="3"/>
        <v>7109</v>
      </c>
      <c r="B196" s="58" t="s">
        <v>583</v>
      </c>
      <c r="C196" s="58" t="s">
        <v>2606</v>
      </c>
      <c r="D196" s="58" t="s">
        <v>2613</v>
      </c>
      <c r="E196" s="59">
        <v>1161</v>
      </c>
    </row>
    <row r="197" spans="1:5" ht="16.5" x14ac:dyDescent="0.35">
      <c r="A197" t="str">
        <f t="shared" si="3"/>
        <v>7109</v>
      </c>
      <c r="B197" s="58" t="s">
        <v>588</v>
      </c>
      <c r="C197" s="58" t="s">
        <v>2606</v>
      </c>
      <c r="D197" s="58" t="s">
        <v>2613</v>
      </c>
      <c r="E197" s="59">
        <v>870</v>
      </c>
    </row>
    <row r="198" spans="1:5" ht="16.5" x14ac:dyDescent="0.35">
      <c r="A198" t="str">
        <f t="shared" si="3"/>
        <v>7119</v>
      </c>
      <c r="B198" s="58" t="s">
        <v>367</v>
      </c>
      <c r="C198" s="58" t="s">
        <v>2606</v>
      </c>
      <c r="D198" s="58" t="s">
        <v>2614</v>
      </c>
      <c r="E198" s="59">
        <v>500</v>
      </c>
    </row>
    <row r="199" spans="1:5" ht="16.5" x14ac:dyDescent="0.35">
      <c r="A199" t="str">
        <f t="shared" si="3"/>
        <v>7119</v>
      </c>
      <c r="B199" s="58" t="s">
        <v>379</v>
      </c>
      <c r="C199" s="58" t="s">
        <v>2606</v>
      </c>
      <c r="D199" s="58" t="s">
        <v>2614</v>
      </c>
      <c r="E199" s="59">
        <v>500</v>
      </c>
    </row>
    <row r="200" spans="1:5" ht="16.5" x14ac:dyDescent="0.35">
      <c r="A200" t="str">
        <f t="shared" si="3"/>
        <v>7119</v>
      </c>
      <c r="B200" s="58" t="s">
        <v>392</v>
      </c>
      <c r="C200" s="58" t="s">
        <v>2606</v>
      </c>
      <c r="D200" s="58" t="s">
        <v>2614</v>
      </c>
      <c r="E200" s="59">
        <v>500</v>
      </c>
    </row>
    <row r="201" spans="1:5" ht="16.5" x14ac:dyDescent="0.35">
      <c r="A201" t="str">
        <f t="shared" si="3"/>
        <v>7119</v>
      </c>
      <c r="B201" s="58" t="s">
        <v>399</v>
      </c>
      <c r="C201" s="58" t="s">
        <v>2606</v>
      </c>
      <c r="D201" s="58" t="s">
        <v>2614</v>
      </c>
      <c r="E201" s="59">
        <v>500</v>
      </c>
    </row>
    <row r="202" spans="1:5" ht="16.5" x14ac:dyDescent="0.35">
      <c r="A202" t="str">
        <f t="shared" si="3"/>
        <v>7119</v>
      </c>
      <c r="B202" s="58" t="s">
        <v>406</v>
      </c>
      <c r="C202" s="58" t="s">
        <v>2606</v>
      </c>
      <c r="D202" s="58" t="s">
        <v>2614</v>
      </c>
      <c r="E202" s="59">
        <v>500</v>
      </c>
    </row>
    <row r="203" spans="1:5" ht="16.5" x14ac:dyDescent="0.35">
      <c r="A203" t="str">
        <f t="shared" si="3"/>
        <v>7119</v>
      </c>
      <c r="B203" s="58" t="s">
        <v>412</v>
      </c>
      <c r="C203" s="58" t="s">
        <v>2606</v>
      </c>
      <c r="D203" s="58" t="s">
        <v>2614</v>
      </c>
      <c r="E203" s="59">
        <v>500</v>
      </c>
    </row>
    <row r="204" spans="1:5" ht="16.5" x14ac:dyDescent="0.35">
      <c r="A204" t="str">
        <f t="shared" si="3"/>
        <v>7119</v>
      </c>
      <c r="B204" s="58" t="s">
        <v>417</v>
      </c>
      <c r="C204" s="58" t="s">
        <v>2606</v>
      </c>
      <c r="D204" s="58" t="s">
        <v>2614</v>
      </c>
      <c r="E204" s="59">
        <v>500</v>
      </c>
    </row>
    <row r="205" spans="1:5" ht="16.5" x14ac:dyDescent="0.35">
      <c r="A205" t="str">
        <f t="shared" si="3"/>
        <v>7119</v>
      </c>
      <c r="B205" s="58" t="s">
        <v>439</v>
      </c>
      <c r="C205" s="58" t="s">
        <v>2606</v>
      </c>
      <c r="D205" s="58" t="s">
        <v>2614</v>
      </c>
      <c r="E205" s="59">
        <v>500</v>
      </c>
    </row>
    <row r="206" spans="1:5" ht="16.5" x14ac:dyDescent="0.35">
      <c r="A206" t="str">
        <f t="shared" si="3"/>
        <v>7119</v>
      </c>
      <c r="B206" s="58" t="s">
        <v>452</v>
      </c>
      <c r="C206" s="58" t="s">
        <v>2606</v>
      </c>
      <c r="D206" s="58" t="s">
        <v>2614</v>
      </c>
      <c r="E206" s="59">
        <v>500</v>
      </c>
    </row>
    <row r="207" spans="1:5" ht="16.5" x14ac:dyDescent="0.35">
      <c r="A207" t="str">
        <f t="shared" si="3"/>
        <v>7119</v>
      </c>
      <c r="B207" s="58" t="s">
        <v>463</v>
      </c>
      <c r="C207" s="58" t="s">
        <v>2606</v>
      </c>
      <c r="D207" s="58" t="s">
        <v>2614</v>
      </c>
      <c r="E207" s="59">
        <v>500</v>
      </c>
    </row>
    <row r="208" spans="1:5" ht="16.5" x14ac:dyDescent="0.35">
      <c r="A208" t="str">
        <f t="shared" si="3"/>
        <v>7119</v>
      </c>
      <c r="B208" s="58" t="s">
        <v>474</v>
      </c>
      <c r="C208" s="58" t="s">
        <v>2606</v>
      </c>
      <c r="D208" s="58" t="s">
        <v>2614</v>
      </c>
      <c r="E208" s="59">
        <v>500</v>
      </c>
    </row>
    <row r="209" spans="1:5" ht="16.5" x14ac:dyDescent="0.35">
      <c r="A209" t="str">
        <f t="shared" si="3"/>
        <v>7119</v>
      </c>
      <c r="B209" s="58" t="s">
        <v>485</v>
      </c>
      <c r="C209" s="58" t="s">
        <v>2606</v>
      </c>
      <c r="D209" s="58" t="s">
        <v>2614</v>
      </c>
      <c r="E209" s="59">
        <v>500</v>
      </c>
    </row>
    <row r="210" spans="1:5" ht="16.5" x14ac:dyDescent="0.35">
      <c r="A210" t="str">
        <f t="shared" si="3"/>
        <v>7119</v>
      </c>
      <c r="B210" s="58" t="s">
        <v>496</v>
      </c>
      <c r="C210" s="58" t="s">
        <v>2606</v>
      </c>
      <c r="D210" s="58" t="s">
        <v>2614</v>
      </c>
      <c r="E210" s="59">
        <v>500</v>
      </c>
    </row>
    <row r="211" spans="1:5" ht="16.5" x14ac:dyDescent="0.35">
      <c r="A211" t="str">
        <f t="shared" si="3"/>
        <v>7119</v>
      </c>
      <c r="B211" s="58" t="s">
        <v>507</v>
      </c>
      <c r="C211" s="58" t="s">
        <v>2606</v>
      </c>
      <c r="D211" s="58" t="s">
        <v>2614</v>
      </c>
      <c r="E211" s="59">
        <v>500</v>
      </c>
    </row>
    <row r="212" spans="1:5" ht="16.5" x14ac:dyDescent="0.35">
      <c r="A212" t="str">
        <f t="shared" si="3"/>
        <v>7119</v>
      </c>
      <c r="B212" s="58" t="s">
        <v>518</v>
      </c>
      <c r="C212" s="58" t="s">
        <v>2606</v>
      </c>
      <c r="D212" s="58" t="s">
        <v>2614</v>
      </c>
      <c r="E212" s="59">
        <v>500</v>
      </c>
    </row>
    <row r="213" spans="1:5" ht="16.5" x14ac:dyDescent="0.35">
      <c r="A213" t="str">
        <f t="shared" si="3"/>
        <v>7119</v>
      </c>
      <c r="B213" s="58" t="s">
        <v>528</v>
      </c>
      <c r="C213" s="58" t="s">
        <v>2606</v>
      </c>
      <c r="D213" s="58" t="s">
        <v>2614</v>
      </c>
      <c r="E213" s="59">
        <v>500</v>
      </c>
    </row>
    <row r="214" spans="1:5" ht="16.5" x14ac:dyDescent="0.35">
      <c r="A214" t="str">
        <f t="shared" si="3"/>
        <v>7119</v>
      </c>
      <c r="B214" s="58" t="s">
        <v>533</v>
      </c>
      <c r="C214" s="58" t="s">
        <v>2606</v>
      </c>
      <c r="D214" s="58" t="s">
        <v>2614</v>
      </c>
      <c r="E214" s="59">
        <v>500</v>
      </c>
    </row>
    <row r="215" spans="1:5" ht="16.5" x14ac:dyDescent="0.35">
      <c r="A215" t="str">
        <f t="shared" si="3"/>
        <v>7119</v>
      </c>
      <c r="B215" s="58" t="s">
        <v>538</v>
      </c>
      <c r="C215" s="58" t="s">
        <v>2606</v>
      </c>
      <c r="D215" s="58" t="s">
        <v>2614</v>
      </c>
      <c r="E215" s="59">
        <v>500</v>
      </c>
    </row>
    <row r="216" spans="1:5" ht="16.5" x14ac:dyDescent="0.35">
      <c r="A216" t="str">
        <f t="shared" si="3"/>
        <v>7119</v>
      </c>
      <c r="B216" s="58" t="s">
        <v>543</v>
      </c>
      <c r="C216" s="58" t="s">
        <v>2606</v>
      </c>
      <c r="D216" s="58" t="s">
        <v>2614</v>
      </c>
      <c r="E216" s="59">
        <v>500</v>
      </c>
    </row>
    <row r="217" spans="1:5" ht="16.5" x14ac:dyDescent="0.35">
      <c r="A217" t="str">
        <f t="shared" si="3"/>
        <v>7119</v>
      </c>
      <c r="B217" s="58" t="s">
        <v>548</v>
      </c>
      <c r="C217" s="58" t="s">
        <v>2606</v>
      </c>
      <c r="D217" s="58" t="s">
        <v>2614</v>
      </c>
      <c r="E217" s="59">
        <v>500</v>
      </c>
    </row>
    <row r="218" spans="1:5" ht="16.5" x14ac:dyDescent="0.35">
      <c r="A218" t="str">
        <f t="shared" si="3"/>
        <v>7119</v>
      </c>
      <c r="B218" s="58" t="s">
        <v>553</v>
      </c>
      <c r="C218" s="58" t="s">
        <v>2606</v>
      </c>
      <c r="D218" s="58" t="s">
        <v>2614</v>
      </c>
      <c r="E218" s="59">
        <v>500</v>
      </c>
    </row>
    <row r="219" spans="1:5" ht="16.5" x14ac:dyDescent="0.35">
      <c r="A219" t="str">
        <f t="shared" si="3"/>
        <v>7119</v>
      </c>
      <c r="B219" s="58" t="s">
        <v>558</v>
      </c>
      <c r="C219" s="58" t="s">
        <v>2606</v>
      </c>
      <c r="D219" s="58" t="s">
        <v>2614</v>
      </c>
      <c r="E219" s="59">
        <v>500</v>
      </c>
    </row>
    <row r="220" spans="1:5" ht="16.5" x14ac:dyDescent="0.35">
      <c r="A220" t="str">
        <f t="shared" si="3"/>
        <v>7119</v>
      </c>
      <c r="B220" s="58" t="s">
        <v>563</v>
      </c>
      <c r="C220" s="58" t="s">
        <v>2606</v>
      </c>
      <c r="D220" s="58" t="s">
        <v>2614</v>
      </c>
      <c r="E220" s="59">
        <v>500</v>
      </c>
    </row>
    <row r="221" spans="1:5" ht="16.5" x14ac:dyDescent="0.35">
      <c r="A221" t="str">
        <f t="shared" si="3"/>
        <v>7119</v>
      </c>
      <c r="B221" s="58" t="s">
        <v>568</v>
      </c>
      <c r="C221" s="58" t="s">
        <v>2606</v>
      </c>
      <c r="D221" s="58" t="s">
        <v>2614</v>
      </c>
      <c r="E221" s="59">
        <v>300</v>
      </c>
    </row>
    <row r="222" spans="1:5" ht="16.5" x14ac:dyDescent="0.35">
      <c r="A222" t="str">
        <f t="shared" si="3"/>
        <v>7119</v>
      </c>
      <c r="B222" s="58" t="s">
        <v>573</v>
      </c>
      <c r="C222" s="58" t="s">
        <v>2606</v>
      </c>
      <c r="D222" s="58" t="s">
        <v>2614</v>
      </c>
      <c r="E222" s="59">
        <v>500</v>
      </c>
    </row>
    <row r="223" spans="1:5" ht="16.5" x14ac:dyDescent="0.35">
      <c r="A223" t="str">
        <f t="shared" si="3"/>
        <v>7119</v>
      </c>
      <c r="B223" s="58" t="s">
        <v>578</v>
      </c>
      <c r="C223" s="58" t="s">
        <v>2606</v>
      </c>
      <c r="D223" s="58" t="s">
        <v>2614</v>
      </c>
      <c r="E223" s="59">
        <v>500</v>
      </c>
    </row>
    <row r="224" spans="1:5" ht="16.5" x14ac:dyDescent="0.35">
      <c r="A224" t="str">
        <f t="shared" si="3"/>
        <v>7119</v>
      </c>
      <c r="B224" s="58" t="s">
        <v>583</v>
      </c>
      <c r="C224" s="58" t="s">
        <v>2606</v>
      </c>
      <c r="D224" s="58" t="s">
        <v>2614</v>
      </c>
      <c r="E224" s="59">
        <v>500</v>
      </c>
    </row>
    <row r="225" spans="1:5" ht="16.5" x14ac:dyDescent="0.35">
      <c r="A225" t="str">
        <f t="shared" si="3"/>
        <v>7119</v>
      </c>
      <c r="B225" s="58" t="s">
        <v>588</v>
      </c>
      <c r="C225" s="58" t="s">
        <v>2606</v>
      </c>
      <c r="D225" s="58" t="s">
        <v>2614</v>
      </c>
      <c r="E225" s="59">
        <v>500</v>
      </c>
    </row>
    <row r="226" spans="1:5" ht="16.5" x14ac:dyDescent="0.35">
      <c r="A226" t="str">
        <f t="shared" si="3"/>
        <v>7121</v>
      </c>
      <c r="B226" s="58" t="s">
        <v>548</v>
      </c>
      <c r="C226" s="58" t="s">
        <v>2606</v>
      </c>
      <c r="D226" s="58" t="s">
        <v>2615</v>
      </c>
      <c r="E226" s="59">
        <v>670.8</v>
      </c>
    </row>
    <row r="227" spans="1:5" ht="16.5" x14ac:dyDescent="0.35">
      <c r="A227" t="str">
        <f t="shared" si="3"/>
        <v>7121</v>
      </c>
      <c r="B227" s="58" t="s">
        <v>553</v>
      </c>
      <c r="C227" s="58" t="s">
        <v>2606</v>
      </c>
      <c r="D227" s="58" t="s">
        <v>2615</v>
      </c>
      <c r="E227" s="59">
        <v>886.7</v>
      </c>
    </row>
    <row r="228" spans="1:5" ht="16.5" x14ac:dyDescent="0.35">
      <c r="A228" t="str">
        <f t="shared" si="3"/>
        <v>7121</v>
      </c>
      <c r="B228" s="58" t="s">
        <v>558</v>
      </c>
      <c r="C228" s="58" t="s">
        <v>2606</v>
      </c>
      <c r="D228" s="58" t="s">
        <v>2615</v>
      </c>
      <c r="E228" s="59">
        <v>1054.8399999999999</v>
      </c>
    </row>
    <row r="229" spans="1:5" ht="16.5" x14ac:dyDescent="0.35">
      <c r="A229" t="str">
        <f t="shared" si="3"/>
        <v>7121</v>
      </c>
      <c r="B229" s="58" t="s">
        <v>563</v>
      </c>
      <c r="C229" s="58" t="s">
        <v>2606</v>
      </c>
      <c r="D229" s="58" t="s">
        <v>2615</v>
      </c>
      <c r="E229" s="59">
        <v>1705.4</v>
      </c>
    </row>
    <row r="230" spans="1:5" ht="16.5" x14ac:dyDescent="0.35">
      <c r="A230" t="str">
        <f t="shared" si="3"/>
        <v>7121</v>
      </c>
      <c r="B230" s="58" t="s">
        <v>568</v>
      </c>
      <c r="C230" s="58" t="s">
        <v>2606</v>
      </c>
      <c r="D230" s="58" t="s">
        <v>2615</v>
      </c>
      <c r="E230" s="59">
        <v>2527.1999999999998</v>
      </c>
    </row>
    <row r="231" spans="1:5" ht="16.5" x14ac:dyDescent="0.35">
      <c r="A231" t="str">
        <f t="shared" si="3"/>
        <v>7121</v>
      </c>
      <c r="B231" s="58" t="s">
        <v>573</v>
      </c>
      <c r="C231" s="58" t="s">
        <v>2606</v>
      </c>
      <c r="D231" s="58" t="s">
        <v>2615</v>
      </c>
      <c r="E231" s="59">
        <v>2655.36</v>
      </c>
    </row>
    <row r="232" spans="1:5" ht="16.5" x14ac:dyDescent="0.35">
      <c r="A232" t="str">
        <f t="shared" si="3"/>
        <v>7121</v>
      </c>
      <c r="B232" s="58" t="s">
        <v>578</v>
      </c>
      <c r="C232" s="58" t="s">
        <v>2606</v>
      </c>
      <c r="D232" s="58" t="s">
        <v>2615</v>
      </c>
      <c r="E232" s="59">
        <v>2729.97</v>
      </c>
    </row>
    <row r="233" spans="1:5" ht="16.5" x14ac:dyDescent="0.35">
      <c r="A233" t="str">
        <f t="shared" si="3"/>
        <v>7121</v>
      </c>
      <c r="B233" s="58" t="s">
        <v>583</v>
      </c>
      <c r="C233" s="58" t="s">
        <v>2606</v>
      </c>
      <c r="D233" s="58" t="s">
        <v>2615</v>
      </c>
      <c r="E233" s="59">
        <v>2521.65</v>
      </c>
    </row>
    <row r="234" spans="1:5" ht="16.5" x14ac:dyDescent="0.35">
      <c r="A234" t="str">
        <f t="shared" si="3"/>
        <v>7121</v>
      </c>
      <c r="B234" s="58" t="s">
        <v>588</v>
      </c>
      <c r="C234" s="58" t="s">
        <v>2606</v>
      </c>
      <c r="D234" s="58" t="s">
        <v>2615</v>
      </c>
      <c r="E234" s="59">
        <v>1947.95</v>
      </c>
    </row>
    <row r="235" spans="1:5" ht="16.5" x14ac:dyDescent="0.35">
      <c r="A235" t="str">
        <f t="shared" si="3"/>
        <v>7127</v>
      </c>
      <c r="B235" s="58" t="s">
        <v>367</v>
      </c>
      <c r="C235" s="58" t="s">
        <v>2606</v>
      </c>
      <c r="D235" s="58" t="s">
        <v>2616</v>
      </c>
      <c r="E235" s="59">
        <v>2100</v>
      </c>
    </row>
    <row r="236" spans="1:5" ht="16.5" x14ac:dyDescent="0.35">
      <c r="A236" t="str">
        <f t="shared" si="3"/>
        <v>7127</v>
      </c>
      <c r="B236" s="58" t="s">
        <v>379</v>
      </c>
      <c r="C236" s="58" t="s">
        <v>2606</v>
      </c>
      <c r="D236" s="58" t="s">
        <v>2616</v>
      </c>
      <c r="E236" s="59">
        <v>2064</v>
      </c>
    </row>
    <row r="237" spans="1:5" ht="16.5" x14ac:dyDescent="0.35">
      <c r="A237" t="str">
        <f t="shared" si="3"/>
        <v>7127</v>
      </c>
      <c r="B237" s="58" t="s">
        <v>392</v>
      </c>
      <c r="C237" s="58" t="s">
        <v>2606</v>
      </c>
      <c r="D237" s="58" t="s">
        <v>2616</v>
      </c>
      <c r="E237" s="59">
        <v>2100</v>
      </c>
    </row>
    <row r="238" spans="1:5" ht="16.5" x14ac:dyDescent="0.35">
      <c r="A238" t="str">
        <f t="shared" si="3"/>
        <v>7127</v>
      </c>
      <c r="B238" s="58" t="s">
        <v>399</v>
      </c>
      <c r="C238" s="58" t="s">
        <v>2606</v>
      </c>
      <c r="D238" s="58" t="s">
        <v>2616</v>
      </c>
      <c r="E238" s="59">
        <v>2088</v>
      </c>
    </row>
    <row r="239" spans="1:5" ht="16.5" x14ac:dyDescent="0.35">
      <c r="A239" t="str">
        <f t="shared" si="3"/>
        <v>7127</v>
      </c>
      <c r="B239" s="58" t="s">
        <v>406</v>
      </c>
      <c r="C239" s="58" t="s">
        <v>2606</v>
      </c>
      <c r="D239" s="58" t="s">
        <v>2616</v>
      </c>
      <c r="E239" s="59">
        <v>2108</v>
      </c>
    </row>
    <row r="240" spans="1:5" ht="16.5" x14ac:dyDescent="0.35">
      <c r="A240" t="str">
        <f t="shared" si="3"/>
        <v>7127</v>
      </c>
      <c r="B240" s="58" t="s">
        <v>412</v>
      </c>
      <c r="C240" s="58" t="s">
        <v>2606</v>
      </c>
      <c r="D240" s="58" t="s">
        <v>2616</v>
      </c>
      <c r="E240" s="59">
        <v>2090</v>
      </c>
    </row>
    <row r="241" spans="1:5" ht="16.5" x14ac:dyDescent="0.35">
      <c r="A241" t="str">
        <f t="shared" si="3"/>
        <v>7127</v>
      </c>
      <c r="B241" s="58" t="s">
        <v>417</v>
      </c>
      <c r="C241" s="58" t="s">
        <v>2606</v>
      </c>
      <c r="D241" s="58" t="s">
        <v>2616</v>
      </c>
      <c r="E241" s="59">
        <v>2104</v>
      </c>
    </row>
    <row r="242" spans="1:5" ht="16.5" x14ac:dyDescent="0.35">
      <c r="A242" t="str">
        <f t="shared" si="3"/>
        <v>7127</v>
      </c>
      <c r="B242" s="58" t="s">
        <v>439</v>
      </c>
      <c r="C242" s="58" t="s">
        <v>2606</v>
      </c>
      <c r="D242" s="58" t="s">
        <v>2616</v>
      </c>
      <c r="E242" s="59">
        <v>2092</v>
      </c>
    </row>
    <row r="243" spans="1:5" ht="16.5" x14ac:dyDescent="0.35">
      <c r="A243" t="str">
        <f t="shared" si="3"/>
        <v>7127</v>
      </c>
      <c r="B243" s="58" t="s">
        <v>452</v>
      </c>
      <c r="C243" s="58" t="s">
        <v>2606</v>
      </c>
      <c r="D243" s="58" t="s">
        <v>2616</v>
      </c>
      <c r="E243" s="59">
        <v>2070</v>
      </c>
    </row>
    <row r="244" spans="1:5" ht="16.5" x14ac:dyDescent="0.35">
      <c r="A244" t="str">
        <f t="shared" si="3"/>
        <v>7127</v>
      </c>
      <c r="B244" s="58" t="s">
        <v>463</v>
      </c>
      <c r="C244" s="58" t="s">
        <v>2606</v>
      </c>
      <c r="D244" s="58" t="s">
        <v>2616</v>
      </c>
      <c r="E244" s="59">
        <v>2012</v>
      </c>
    </row>
    <row r="245" spans="1:5" ht="16.5" x14ac:dyDescent="0.35">
      <c r="A245" t="str">
        <f t="shared" si="3"/>
        <v>7127</v>
      </c>
      <c r="B245" s="58" t="s">
        <v>474</v>
      </c>
      <c r="C245" s="58" t="s">
        <v>2606</v>
      </c>
      <c r="D245" s="58" t="s">
        <v>2616</v>
      </c>
      <c r="E245" s="59">
        <v>1898</v>
      </c>
    </row>
    <row r="246" spans="1:5" ht="16.5" x14ac:dyDescent="0.35">
      <c r="A246" t="str">
        <f t="shared" si="3"/>
        <v>7127</v>
      </c>
      <c r="B246" s="58" t="s">
        <v>485</v>
      </c>
      <c r="C246" s="58" t="s">
        <v>2606</v>
      </c>
      <c r="D246" s="58" t="s">
        <v>2616</v>
      </c>
      <c r="E246" s="59">
        <v>1904</v>
      </c>
    </row>
    <row r="247" spans="1:5" ht="16.5" x14ac:dyDescent="0.35">
      <c r="A247" t="str">
        <f t="shared" si="3"/>
        <v>7127</v>
      </c>
      <c r="B247" s="58" t="s">
        <v>496</v>
      </c>
      <c r="C247" s="58" t="s">
        <v>2606</v>
      </c>
      <c r="D247" s="58" t="s">
        <v>2616</v>
      </c>
      <c r="E247" s="59">
        <v>1877.2</v>
      </c>
    </row>
    <row r="248" spans="1:5" ht="16.5" x14ac:dyDescent="0.35">
      <c r="A248" t="str">
        <f t="shared" si="3"/>
        <v>7127</v>
      </c>
      <c r="B248" s="58" t="s">
        <v>507</v>
      </c>
      <c r="C248" s="58" t="s">
        <v>2606</v>
      </c>
      <c r="D248" s="58" t="s">
        <v>2616</v>
      </c>
      <c r="E248" s="59">
        <v>1856</v>
      </c>
    </row>
    <row r="249" spans="1:5" ht="16.5" x14ac:dyDescent="0.35">
      <c r="A249" t="str">
        <f t="shared" si="3"/>
        <v>7127</v>
      </c>
      <c r="B249" s="58" t="s">
        <v>518</v>
      </c>
      <c r="C249" s="58" t="s">
        <v>2606</v>
      </c>
      <c r="D249" s="58" t="s">
        <v>2616</v>
      </c>
      <c r="E249" s="59">
        <v>2072</v>
      </c>
    </row>
    <row r="250" spans="1:5" ht="16.5" x14ac:dyDescent="0.35">
      <c r="A250" t="str">
        <f t="shared" si="3"/>
        <v>7127</v>
      </c>
      <c r="B250" s="58" t="s">
        <v>528</v>
      </c>
      <c r="C250" s="58" t="s">
        <v>2606</v>
      </c>
      <c r="D250" s="58" t="s">
        <v>2616</v>
      </c>
      <c r="E250" s="59">
        <v>2032.7</v>
      </c>
    </row>
    <row r="251" spans="1:5" ht="16.5" x14ac:dyDescent="0.35">
      <c r="A251" t="str">
        <f t="shared" si="3"/>
        <v>7127</v>
      </c>
      <c r="B251" s="58" t="s">
        <v>533</v>
      </c>
      <c r="C251" s="58" t="s">
        <v>2606</v>
      </c>
      <c r="D251" s="58" t="s">
        <v>2616</v>
      </c>
      <c r="E251" s="59">
        <v>1988</v>
      </c>
    </row>
    <row r="252" spans="1:5" ht="16.5" x14ac:dyDescent="0.35">
      <c r="A252" t="str">
        <f t="shared" si="3"/>
        <v>7127</v>
      </c>
      <c r="B252" s="58" t="s">
        <v>538</v>
      </c>
      <c r="C252" s="58" t="s">
        <v>2606</v>
      </c>
      <c r="D252" s="58" t="s">
        <v>2616</v>
      </c>
      <c r="E252" s="59">
        <v>2239</v>
      </c>
    </row>
    <row r="253" spans="1:5" ht="16.5" x14ac:dyDescent="0.35">
      <c r="A253" t="str">
        <f t="shared" si="3"/>
        <v>7127</v>
      </c>
      <c r="B253" s="58" t="s">
        <v>543</v>
      </c>
      <c r="C253" s="58" t="s">
        <v>2606</v>
      </c>
      <c r="D253" s="58" t="s">
        <v>2616</v>
      </c>
      <c r="E253" s="59">
        <v>2274</v>
      </c>
    </row>
    <row r="254" spans="1:5" ht="16.5" x14ac:dyDescent="0.35">
      <c r="A254" t="str">
        <f t="shared" si="3"/>
        <v>7127</v>
      </c>
      <c r="B254" s="58" t="s">
        <v>548</v>
      </c>
      <c r="C254" s="58" t="s">
        <v>2606</v>
      </c>
      <c r="D254" s="58" t="s">
        <v>2616</v>
      </c>
      <c r="E254" s="59">
        <v>2480</v>
      </c>
    </row>
    <row r="255" spans="1:5" ht="16.5" x14ac:dyDescent="0.35">
      <c r="A255" t="str">
        <f t="shared" si="3"/>
        <v>7127</v>
      </c>
      <c r="B255" s="58" t="s">
        <v>553</v>
      </c>
      <c r="C255" s="58" t="s">
        <v>2606</v>
      </c>
      <c r="D255" s="58" t="s">
        <v>2616</v>
      </c>
      <c r="E255" s="59">
        <v>2265.1</v>
      </c>
    </row>
    <row r="256" spans="1:5" ht="16.5" x14ac:dyDescent="0.35">
      <c r="A256" t="str">
        <f t="shared" si="3"/>
        <v>7127</v>
      </c>
      <c r="B256" s="58" t="s">
        <v>558</v>
      </c>
      <c r="C256" s="58" t="s">
        <v>2606</v>
      </c>
      <c r="D256" s="58" t="s">
        <v>2616</v>
      </c>
      <c r="E256" s="59">
        <v>2229.4</v>
      </c>
    </row>
    <row r="257" spans="1:5" ht="16.5" x14ac:dyDescent="0.35">
      <c r="A257" t="str">
        <f t="shared" si="3"/>
        <v>7127</v>
      </c>
      <c r="B257" s="58" t="s">
        <v>563</v>
      </c>
      <c r="C257" s="58" t="s">
        <v>2606</v>
      </c>
      <c r="D257" s="58" t="s">
        <v>2616</v>
      </c>
      <c r="E257" s="59">
        <v>2174.6999999999998</v>
      </c>
    </row>
    <row r="258" spans="1:5" ht="16.5" x14ac:dyDescent="0.35">
      <c r="A258" t="str">
        <f t="shared" si="3"/>
        <v>7127</v>
      </c>
      <c r="B258" s="58" t="s">
        <v>568</v>
      </c>
      <c r="C258" s="58" t="s">
        <v>2606</v>
      </c>
      <c r="D258" s="58" t="s">
        <v>2616</v>
      </c>
      <c r="E258" s="59">
        <v>2206.9</v>
      </c>
    </row>
    <row r="259" spans="1:5" ht="16.5" x14ac:dyDescent="0.35">
      <c r="A259" t="str">
        <f t="shared" ref="A259:A322" si="4">MID(D259,2,4)</f>
        <v>7127</v>
      </c>
      <c r="B259" s="58" t="s">
        <v>573</v>
      </c>
      <c r="C259" s="58" t="s">
        <v>2606</v>
      </c>
      <c r="D259" s="58" t="s">
        <v>2616</v>
      </c>
      <c r="E259" s="59">
        <v>2275.1999999999998</v>
      </c>
    </row>
    <row r="260" spans="1:5" ht="16.5" x14ac:dyDescent="0.35">
      <c r="A260" t="str">
        <f t="shared" si="4"/>
        <v>7127</v>
      </c>
      <c r="B260" s="58" t="s">
        <v>578</v>
      </c>
      <c r="C260" s="58" t="s">
        <v>2606</v>
      </c>
      <c r="D260" s="58" t="s">
        <v>2616</v>
      </c>
      <c r="E260" s="59">
        <v>2544.1999999999998</v>
      </c>
    </row>
    <row r="261" spans="1:5" ht="16.5" x14ac:dyDescent="0.35">
      <c r="A261" t="str">
        <f t="shared" si="4"/>
        <v>7127</v>
      </c>
      <c r="B261" s="58" t="s">
        <v>583</v>
      </c>
      <c r="C261" s="58" t="s">
        <v>2606</v>
      </c>
      <c r="D261" s="58" t="s">
        <v>2616</v>
      </c>
      <c r="E261" s="59">
        <v>2330.1999999999998</v>
      </c>
    </row>
    <row r="262" spans="1:5" ht="16.5" x14ac:dyDescent="0.35">
      <c r="A262" t="str">
        <f t="shared" si="4"/>
        <v>7127</v>
      </c>
      <c r="B262" s="58" t="s">
        <v>588</v>
      </c>
      <c r="C262" s="58" t="s">
        <v>2606</v>
      </c>
      <c r="D262" s="58" t="s">
        <v>2616</v>
      </c>
      <c r="E262" s="59">
        <v>2182.6</v>
      </c>
    </row>
    <row r="263" spans="1:5" ht="16.5" x14ac:dyDescent="0.35">
      <c r="A263" t="str">
        <f t="shared" si="4"/>
        <v>7128</v>
      </c>
      <c r="B263" s="58" t="s">
        <v>379</v>
      </c>
      <c r="C263" s="58" t="s">
        <v>2606</v>
      </c>
      <c r="D263" s="58" t="s">
        <v>2617</v>
      </c>
      <c r="E263" s="59">
        <v>423.5</v>
      </c>
    </row>
    <row r="264" spans="1:5" ht="16.5" x14ac:dyDescent="0.35">
      <c r="A264" t="str">
        <f t="shared" si="4"/>
        <v>7128</v>
      </c>
      <c r="B264" s="58" t="s">
        <v>392</v>
      </c>
      <c r="C264" s="58" t="s">
        <v>2606</v>
      </c>
      <c r="D264" s="58" t="s">
        <v>2617</v>
      </c>
      <c r="E264" s="59">
        <v>97.5</v>
      </c>
    </row>
    <row r="265" spans="1:5" ht="16.5" x14ac:dyDescent="0.35">
      <c r="A265" t="str">
        <f t="shared" si="4"/>
        <v>7128</v>
      </c>
      <c r="B265" s="58" t="s">
        <v>452</v>
      </c>
      <c r="C265" s="58" t="s">
        <v>2606</v>
      </c>
      <c r="D265" s="58" t="s">
        <v>2617</v>
      </c>
      <c r="E265" s="59">
        <v>308</v>
      </c>
    </row>
    <row r="266" spans="1:5" ht="16.5" x14ac:dyDescent="0.35">
      <c r="A266" t="str">
        <f t="shared" si="4"/>
        <v>7128</v>
      </c>
      <c r="B266" s="58" t="s">
        <v>463</v>
      </c>
      <c r="C266" s="58" t="s">
        <v>2606</v>
      </c>
      <c r="D266" s="58" t="s">
        <v>2617</v>
      </c>
      <c r="E266" s="59">
        <v>203.5</v>
      </c>
    </row>
    <row r="267" spans="1:5" ht="16.5" x14ac:dyDescent="0.35">
      <c r="A267" t="str">
        <f t="shared" si="4"/>
        <v>7128</v>
      </c>
      <c r="B267" s="58" t="s">
        <v>474</v>
      </c>
      <c r="C267" s="58" t="s">
        <v>2606</v>
      </c>
      <c r="D267" s="58" t="s">
        <v>2617</v>
      </c>
      <c r="E267" s="59">
        <v>344.5</v>
      </c>
    </row>
    <row r="268" spans="1:5" ht="16.5" x14ac:dyDescent="0.35">
      <c r="A268" t="str">
        <f t="shared" si="4"/>
        <v>7128</v>
      </c>
      <c r="B268" s="58" t="s">
        <v>485</v>
      </c>
      <c r="C268" s="58" t="s">
        <v>2606</v>
      </c>
      <c r="D268" s="58" t="s">
        <v>2617</v>
      </c>
      <c r="E268" s="59">
        <v>322.5</v>
      </c>
    </row>
    <row r="269" spans="1:5" ht="16.5" x14ac:dyDescent="0.35">
      <c r="A269" t="str">
        <f t="shared" si="4"/>
        <v>7128</v>
      </c>
      <c r="B269" s="58" t="s">
        <v>496</v>
      </c>
      <c r="C269" s="58" t="s">
        <v>2606</v>
      </c>
      <c r="D269" s="58" t="s">
        <v>2617</v>
      </c>
      <c r="E269" s="59">
        <v>138</v>
      </c>
    </row>
    <row r="270" spans="1:5" ht="16.5" x14ac:dyDescent="0.35">
      <c r="A270" t="str">
        <f t="shared" si="4"/>
        <v>7128</v>
      </c>
      <c r="B270" s="58" t="s">
        <v>507</v>
      </c>
      <c r="C270" s="58" t="s">
        <v>2606</v>
      </c>
      <c r="D270" s="58" t="s">
        <v>2617</v>
      </c>
      <c r="E270" s="59">
        <v>117.6</v>
      </c>
    </row>
    <row r="271" spans="1:5" ht="16.5" x14ac:dyDescent="0.35">
      <c r="A271" t="str">
        <f t="shared" si="4"/>
        <v>7128</v>
      </c>
      <c r="B271" s="58" t="s">
        <v>518</v>
      </c>
      <c r="C271" s="58" t="s">
        <v>2606</v>
      </c>
      <c r="D271" s="58" t="s">
        <v>2617</v>
      </c>
      <c r="E271" s="59">
        <v>126</v>
      </c>
    </row>
    <row r="272" spans="1:5" ht="16.5" x14ac:dyDescent="0.35">
      <c r="A272" t="str">
        <f t="shared" si="4"/>
        <v>7128</v>
      </c>
      <c r="B272" s="58" t="s">
        <v>528</v>
      </c>
      <c r="C272" s="58" t="s">
        <v>2606</v>
      </c>
      <c r="D272" s="58" t="s">
        <v>2617</v>
      </c>
      <c r="E272" s="59">
        <v>189</v>
      </c>
    </row>
    <row r="273" spans="1:5" ht="16.5" x14ac:dyDescent="0.35">
      <c r="A273" t="str">
        <f t="shared" si="4"/>
        <v>7128</v>
      </c>
      <c r="B273" s="58" t="s">
        <v>533</v>
      </c>
      <c r="C273" s="58" t="s">
        <v>2606</v>
      </c>
      <c r="D273" s="58" t="s">
        <v>2617</v>
      </c>
      <c r="E273" s="59">
        <v>199.3</v>
      </c>
    </row>
    <row r="274" spans="1:5" ht="16.5" x14ac:dyDescent="0.35">
      <c r="A274" t="str">
        <f t="shared" si="4"/>
        <v>7128</v>
      </c>
      <c r="B274" s="58" t="s">
        <v>538</v>
      </c>
      <c r="C274" s="58" t="s">
        <v>2606</v>
      </c>
      <c r="D274" s="58" t="s">
        <v>2617</v>
      </c>
      <c r="E274" s="59">
        <v>188.5</v>
      </c>
    </row>
    <row r="275" spans="1:5" ht="16.5" x14ac:dyDescent="0.35">
      <c r="A275" t="str">
        <f t="shared" si="4"/>
        <v>7128</v>
      </c>
      <c r="B275" s="58" t="s">
        <v>543</v>
      </c>
      <c r="C275" s="58" t="s">
        <v>2606</v>
      </c>
      <c r="D275" s="58" t="s">
        <v>2617</v>
      </c>
      <c r="E275" s="59">
        <v>228.5</v>
      </c>
    </row>
    <row r="276" spans="1:5" ht="16.5" x14ac:dyDescent="0.35">
      <c r="A276" t="str">
        <f t="shared" si="4"/>
        <v>7128</v>
      </c>
      <c r="B276" s="58" t="s">
        <v>548</v>
      </c>
      <c r="C276" s="58" t="s">
        <v>2606</v>
      </c>
      <c r="D276" s="58" t="s">
        <v>2617</v>
      </c>
      <c r="E276" s="59">
        <v>39</v>
      </c>
    </row>
    <row r="277" spans="1:5" ht="16.5" x14ac:dyDescent="0.35">
      <c r="A277" t="str">
        <f t="shared" si="4"/>
        <v>7130</v>
      </c>
      <c r="B277" s="58" t="s">
        <v>367</v>
      </c>
      <c r="C277" s="58" t="s">
        <v>2606</v>
      </c>
      <c r="D277" s="58" t="s">
        <v>2618</v>
      </c>
      <c r="E277" s="59">
        <v>3998</v>
      </c>
    </row>
    <row r="278" spans="1:5" ht="16.5" x14ac:dyDescent="0.35">
      <c r="A278" t="str">
        <f t="shared" si="4"/>
        <v>7130</v>
      </c>
      <c r="B278" s="58" t="s">
        <v>379</v>
      </c>
      <c r="C278" s="58" t="s">
        <v>2606</v>
      </c>
      <c r="D278" s="58" t="s">
        <v>2618</v>
      </c>
      <c r="E278" s="59">
        <v>4500</v>
      </c>
    </row>
    <row r="279" spans="1:5" ht="16.5" x14ac:dyDescent="0.35">
      <c r="A279" t="str">
        <f t="shared" si="4"/>
        <v>7130</v>
      </c>
      <c r="B279" s="58" t="s">
        <v>392</v>
      </c>
      <c r="C279" s="58" t="s">
        <v>2606</v>
      </c>
      <c r="D279" s="58" t="s">
        <v>2618</v>
      </c>
      <c r="E279" s="59">
        <v>4500</v>
      </c>
    </row>
    <row r="280" spans="1:5" ht="16.5" x14ac:dyDescent="0.35">
      <c r="A280" t="str">
        <f t="shared" si="4"/>
        <v>7130</v>
      </c>
      <c r="B280" s="58" t="s">
        <v>399</v>
      </c>
      <c r="C280" s="58" t="s">
        <v>2606</v>
      </c>
      <c r="D280" s="58" t="s">
        <v>2618</v>
      </c>
      <c r="E280" s="59">
        <v>4491.3999999999996</v>
      </c>
    </row>
    <row r="281" spans="1:5" ht="16.5" x14ac:dyDescent="0.35">
      <c r="A281" t="str">
        <f t="shared" si="4"/>
        <v>7130</v>
      </c>
      <c r="B281" s="58" t="s">
        <v>406</v>
      </c>
      <c r="C281" s="58" t="s">
        <v>2606</v>
      </c>
      <c r="D281" s="58" t="s">
        <v>2618</v>
      </c>
      <c r="E281" s="59">
        <v>4442</v>
      </c>
    </row>
    <row r="282" spans="1:5" ht="16.5" x14ac:dyDescent="0.35">
      <c r="A282" t="str">
        <f t="shared" si="4"/>
        <v>7130</v>
      </c>
      <c r="B282" s="58" t="s">
        <v>412</v>
      </c>
      <c r="C282" s="58" t="s">
        <v>2606</v>
      </c>
      <c r="D282" s="58" t="s">
        <v>2618</v>
      </c>
      <c r="E282" s="59">
        <v>4488</v>
      </c>
    </row>
    <row r="283" spans="1:5" ht="16.5" x14ac:dyDescent="0.35">
      <c r="A283" t="str">
        <f t="shared" si="4"/>
        <v>7130</v>
      </c>
      <c r="B283" s="58" t="s">
        <v>417</v>
      </c>
      <c r="C283" s="58" t="s">
        <v>2606</v>
      </c>
      <c r="D283" s="58" t="s">
        <v>2618</v>
      </c>
      <c r="E283" s="59">
        <v>4471.2</v>
      </c>
    </row>
    <row r="284" spans="1:5" ht="16.5" x14ac:dyDescent="0.35">
      <c r="A284" t="str">
        <f t="shared" si="4"/>
        <v>7130</v>
      </c>
      <c r="B284" s="58" t="s">
        <v>439</v>
      </c>
      <c r="C284" s="58" t="s">
        <v>2606</v>
      </c>
      <c r="D284" s="58" t="s">
        <v>2618</v>
      </c>
      <c r="E284" s="59">
        <v>4476</v>
      </c>
    </row>
    <row r="285" spans="1:5" ht="16.5" x14ac:dyDescent="0.35">
      <c r="A285" t="str">
        <f t="shared" si="4"/>
        <v>7130</v>
      </c>
      <c r="B285" s="58" t="s">
        <v>452</v>
      </c>
      <c r="C285" s="58" t="s">
        <v>2606</v>
      </c>
      <c r="D285" s="58" t="s">
        <v>2618</v>
      </c>
      <c r="E285" s="59">
        <v>4465</v>
      </c>
    </row>
    <row r="286" spans="1:5" ht="16.5" x14ac:dyDescent="0.35">
      <c r="A286" t="str">
        <f t="shared" si="4"/>
        <v>7130</v>
      </c>
      <c r="B286" s="58" t="s">
        <v>463</v>
      </c>
      <c r="C286" s="58" t="s">
        <v>2606</v>
      </c>
      <c r="D286" s="58" t="s">
        <v>2618</v>
      </c>
      <c r="E286" s="59">
        <v>4470.8999999999996</v>
      </c>
    </row>
    <row r="287" spans="1:5" ht="16.5" x14ac:dyDescent="0.35">
      <c r="A287" t="str">
        <f t="shared" si="4"/>
        <v>7130</v>
      </c>
      <c r="B287" s="58" t="s">
        <v>474</v>
      </c>
      <c r="C287" s="58" t="s">
        <v>2606</v>
      </c>
      <c r="D287" s="58" t="s">
        <v>2618</v>
      </c>
      <c r="E287" s="59">
        <v>4185.8</v>
      </c>
    </row>
    <row r="288" spans="1:5" ht="16.5" x14ac:dyDescent="0.35">
      <c r="A288" t="str">
        <f t="shared" si="4"/>
        <v>7130</v>
      </c>
      <c r="B288" s="58" t="s">
        <v>485</v>
      </c>
      <c r="C288" s="58" t="s">
        <v>2606</v>
      </c>
      <c r="D288" s="58" t="s">
        <v>2618</v>
      </c>
      <c r="E288" s="59">
        <v>4164</v>
      </c>
    </row>
    <row r="289" spans="1:5" ht="16.5" x14ac:dyDescent="0.35">
      <c r="A289" t="str">
        <f t="shared" si="4"/>
        <v>7130</v>
      </c>
      <c r="B289" s="58" t="s">
        <v>496</v>
      </c>
      <c r="C289" s="58" t="s">
        <v>2606</v>
      </c>
      <c r="D289" s="58" t="s">
        <v>2618</v>
      </c>
      <c r="E289" s="59">
        <v>4168</v>
      </c>
    </row>
    <row r="290" spans="1:5" ht="16.5" x14ac:dyDescent="0.35">
      <c r="A290" t="str">
        <f t="shared" si="4"/>
        <v>7130</v>
      </c>
      <c r="B290" s="58" t="s">
        <v>507</v>
      </c>
      <c r="C290" s="58" t="s">
        <v>2606</v>
      </c>
      <c r="D290" s="58" t="s">
        <v>2618</v>
      </c>
      <c r="E290" s="59">
        <v>4134</v>
      </c>
    </row>
    <row r="291" spans="1:5" ht="16.5" x14ac:dyDescent="0.35">
      <c r="A291" t="str">
        <f t="shared" si="4"/>
        <v>7130</v>
      </c>
      <c r="B291" s="58" t="s">
        <v>518</v>
      </c>
      <c r="C291" s="58" t="s">
        <v>2606</v>
      </c>
      <c r="D291" s="58" t="s">
        <v>2618</v>
      </c>
      <c r="E291" s="59">
        <v>4742.7</v>
      </c>
    </row>
    <row r="292" spans="1:5" ht="16.5" x14ac:dyDescent="0.35">
      <c r="A292" t="str">
        <f t="shared" si="4"/>
        <v>7130</v>
      </c>
      <c r="B292" s="58" t="s">
        <v>528</v>
      </c>
      <c r="C292" s="58" t="s">
        <v>2606</v>
      </c>
      <c r="D292" s="58" t="s">
        <v>2618</v>
      </c>
      <c r="E292" s="59">
        <v>4979.5</v>
      </c>
    </row>
    <row r="293" spans="1:5" ht="16.5" x14ac:dyDescent="0.35">
      <c r="A293" t="str">
        <f t="shared" si="4"/>
        <v>7130</v>
      </c>
      <c r="B293" s="58" t="s">
        <v>533</v>
      </c>
      <c r="C293" s="58" t="s">
        <v>2606</v>
      </c>
      <c r="D293" s="58" t="s">
        <v>2618</v>
      </c>
      <c r="E293" s="59">
        <v>5223.1000000000004</v>
      </c>
    </row>
    <row r="294" spans="1:5" ht="16.5" x14ac:dyDescent="0.35">
      <c r="A294" t="str">
        <f t="shared" si="4"/>
        <v>7130</v>
      </c>
      <c r="B294" s="58" t="s">
        <v>538</v>
      </c>
      <c r="C294" s="58" t="s">
        <v>2606</v>
      </c>
      <c r="D294" s="58" t="s">
        <v>2618</v>
      </c>
      <c r="E294" s="59">
        <v>5286</v>
      </c>
    </row>
    <row r="295" spans="1:5" ht="16.5" x14ac:dyDescent="0.35">
      <c r="A295" t="str">
        <f t="shared" si="4"/>
        <v>7130</v>
      </c>
      <c r="B295" s="58" t="s">
        <v>543</v>
      </c>
      <c r="C295" s="58" t="s">
        <v>2606</v>
      </c>
      <c r="D295" s="58" t="s">
        <v>2618</v>
      </c>
      <c r="E295" s="59">
        <v>5263.1</v>
      </c>
    </row>
    <row r="296" spans="1:5" ht="16.5" x14ac:dyDescent="0.35">
      <c r="A296" t="str">
        <f t="shared" si="4"/>
        <v>7130</v>
      </c>
      <c r="B296" s="58" t="s">
        <v>548</v>
      </c>
      <c r="C296" s="58" t="s">
        <v>2606</v>
      </c>
      <c r="D296" s="58" t="s">
        <v>2618</v>
      </c>
      <c r="E296" s="59">
        <v>5843.3</v>
      </c>
    </row>
    <row r="297" spans="1:5" ht="16.5" x14ac:dyDescent="0.35">
      <c r="A297" t="str">
        <f t="shared" si="4"/>
        <v>7130</v>
      </c>
      <c r="B297" s="58" t="s">
        <v>553</v>
      </c>
      <c r="C297" s="58" t="s">
        <v>2606</v>
      </c>
      <c r="D297" s="58" t="s">
        <v>2618</v>
      </c>
      <c r="E297" s="59">
        <v>5593.4</v>
      </c>
    </row>
    <row r="298" spans="1:5" ht="16.5" x14ac:dyDescent="0.35">
      <c r="A298" t="str">
        <f t="shared" si="4"/>
        <v>7130</v>
      </c>
      <c r="B298" s="58" t="s">
        <v>558</v>
      </c>
      <c r="C298" s="58" t="s">
        <v>2606</v>
      </c>
      <c r="D298" s="58" t="s">
        <v>2618</v>
      </c>
      <c r="E298" s="59">
        <v>6109.6</v>
      </c>
    </row>
    <row r="299" spans="1:5" ht="16.5" x14ac:dyDescent="0.35">
      <c r="A299" t="str">
        <f t="shared" si="4"/>
        <v>7130</v>
      </c>
      <c r="B299" s="58" t="s">
        <v>563</v>
      </c>
      <c r="C299" s="58" t="s">
        <v>2606</v>
      </c>
      <c r="D299" s="58" t="s">
        <v>2618</v>
      </c>
      <c r="E299" s="59">
        <v>5399.6</v>
      </c>
    </row>
    <row r="300" spans="1:5" ht="16.5" x14ac:dyDescent="0.35">
      <c r="A300" t="str">
        <f t="shared" si="4"/>
        <v>7130</v>
      </c>
      <c r="B300" s="58" t="s">
        <v>568</v>
      </c>
      <c r="C300" s="58" t="s">
        <v>2606</v>
      </c>
      <c r="D300" s="58" t="s">
        <v>2618</v>
      </c>
      <c r="E300" s="59">
        <v>5177.7</v>
      </c>
    </row>
    <row r="301" spans="1:5" ht="16.5" x14ac:dyDescent="0.35">
      <c r="A301" t="str">
        <f t="shared" si="4"/>
        <v>7130</v>
      </c>
      <c r="B301" s="58" t="s">
        <v>573</v>
      </c>
      <c r="C301" s="58" t="s">
        <v>2606</v>
      </c>
      <c r="D301" s="58" t="s">
        <v>2618</v>
      </c>
      <c r="E301" s="59">
        <v>6217.6</v>
      </c>
    </row>
    <row r="302" spans="1:5" ht="16.5" x14ac:dyDescent="0.35">
      <c r="A302" t="str">
        <f t="shared" si="4"/>
        <v>7130</v>
      </c>
      <c r="B302" s="58" t="s">
        <v>578</v>
      </c>
      <c r="C302" s="58" t="s">
        <v>2606</v>
      </c>
      <c r="D302" s="58" t="s">
        <v>2618</v>
      </c>
      <c r="E302" s="59">
        <v>7113.2</v>
      </c>
    </row>
    <row r="303" spans="1:5" ht="16.5" x14ac:dyDescent="0.35">
      <c r="A303" t="str">
        <f t="shared" si="4"/>
        <v>7130</v>
      </c>
      <c r="B303" s="58" t="s">
        <v>583</v>
      </c>
      <c r="C303" s="58" t="s">
        <v>2606</v>
      </c>
      <c r="D303" s="58" t="s">
        <v>2618</v>
      </c>
      <c r="E303" s="59">
        <v>6586.8</v>
      </c>
    </row>
    <row r="304" spans="1:5" ht="16.5" x14ac:dyDescent="0.35">
      <c r="A304" t="str">
        <f t="shared" si="4"/>
        <v>7130</v>
      </c>
      <c r="B304" s="58" t="s">
        <v>588</v>
      </c>
      <c r="C304" s="58" t="s">
        <v>2606</v>
      </c>
      <c r="D304" s="58" t="s">
        <v>2618</v>
      </c>
      <c r="E304" s="59">
        <v>5473.9</v>
      </c>
    </row>
    <row r="305" spans="1:5" ht="16.5" x14ac:dyDescent="0.35">
      <c r="A305" t="str">
        <f t="shared" si="4"/>
        <v>7136</v>
      </c>
      <c r="B305" s="58" t="s">
        <v>367</v>
      </c>
      <c r="C305" s="58" t="s">
        <v>2606</v>
      </c>
      <c r="D305" s="58" t="s">
        <v>2619</v>
      </c>
      <c r="E305" s="59">
        <v>593.29999999999995</v>
      </c>
    </row>
    <row r="306" spans="1:5" ht="16.5" x14ac:dyDescent="0.35">
      <c r="A306" t="str">
        <f t="shared" si="4"/>
        <v>7136</v>
      </c>
      <c r="B306" s="58" t="s">
        <v>379</v>
      </c>
      <c r="C306" s="58" t="s">
        <v>2606</v>
      </c>
      <c r="D306" s="58" t="s">
        <v>2619</v>
      </c>
      <c r="E306" s="59">
        <v>480.32</v>
      </c>
    </row>
    <row r="307" spans="1:5" ht="16.5" x14ac:dyDescent="0.35">
      <c r="A307" t="str">
        <f t="shared" si="4"/>
        <v>7136</v>
      </c>
      <c r="B307" s="58" t="s">
        <v>392</v>
      </c>
      <c r="C307" s="58" t="s">
        <v>2606</v>
      </c>
      <c r="D307" s="58" t="s">
        <v>2619</v>
      </c>
      <c r="E307" s="59">
        <v>397.94</v>
      </c>
    </row>
    <row r="308" spans="1:5" ht="16.5" x14ac:dyDescent="0.35">
      <c r="A308" t="str">
        <f t="shared" si="4"/>
        <v>7136</v>
      </c>
      <c r="B308" s="58" t="s">
        <v>399</v>
      </c>
      <c r="C308" s="58" t="s">
        <v>2606</v>
      </c>
      <c r="D308" s="58" t="s">
        <v>2619</v>
      </c>
      <c r="E308" s="59">
        <v>420.18</v>
      </c>
    </row>
    <row r="309" spans="1:5" ht="16.5" x14ac:dyDescent="0.35">
      <c r="A309" t="str">
        <f t="shared" si="4"/>
        <v>7136</v>
      </c>
      <c r="B309" s="58" t="s">
        <v>406</v>
      </c>
      <c r="C309" s="58" t="s">
        <v>2606</v>
      </c>
      <c r="D309" s="58" t="s">
        <v>2619</v>
      </c>
      <c r="E309" s="59">
        <v>384.58</v>
      </c>
    </row>
    <row r="310" spans="1:5" ht="16.5" x14ac:dyDescent="0.35">
      <c r="A310" t="str">
        <f t="shared" si="4"/>
        <v>7136</v>
      </c>
      <c r="B310" s="58" t="s">
        <v>412</v>
      </c>
      <c r="C310" s="58" t="s">
        <v>2606</v>
      </c>
      <c r="D310" s="58" t="s">
        <v>2619</v>
      </c>
      <c r="E310" s="59">
        <v>263.39999999999998</v>
      </c>
    </row>
    <row r="311" spans="1:5" ht="16.5" x14ac:dyDescent="0.35">
      <c r="A311" t="str">
        <f t="shared" si="4"/>
        <v>7136</v>
      </c>
      <c r="B311" s="58" t="s">
        <v>417</v>
      </c>
      <c r="C311" s="58" t="s">
        <v>2606</v>
      </c>
      <c r="D311" s="58" t="s">
        <v>2619</v>
      </c>
      <c r="E311" s="59">
        <v>254.16</v>
      </c>
    </row>
    <row r="312" spans="1:5" ht="16.5" x14ac:dyDescent="0.35">
      <c r="A312" t="str">
        <f t="shared" si="4"/>
        <v>7136</v>
      </c>
      <c r="B312" s="58" t="s">
        <v>439</v>
      </c>
      <c r="C312" s="58" t="s">
        <v>2606</v>
      </c>
      <c r="D312" s="58" t="s">
        <v>2619</v>
      </c>
      <c r="E312" s="59">
        <v>255.05</v>
      </c>
    </row>
    <row r="313" spans="1:5" ht="16.5" x14ac:dyDescent="0.35">
      <c r="A313" t="str">
        <f t="shared" si="4"/>
        <v>7136</v>
      </c>
      <c r="B313" s="58" t="s">
        <v>452</v>
      </c>
      <c r="C313" s="58" t="s">
        <v>2606</v>
      </c>
      <c r="D313" s="58" t="s">
        <v>2619</v>
      </c>
      <c r="E313" s="59">
        <v>238.75</v>
      </c>
    </row>
    <row r="314" spans="1:5" ht="16.5" x14ac:dyDescent="0.35">
      <c r="A314" t="str">
        <f t="shared" si="4"/>
        <v>7136</v>
      </c>
      <c r="B314" s="58" t="s">
        <v>463</v>
      </c>
      <c r="C314" s="58" t="s">
        <v>2606</v>
      </c>
      <c r="D314" s="58" t="s">
        <v>2619</v>
      </c>
      <c r="E314" s="59">
        <v>274.05</v>
      </c>
    </row>
    <row r="315" spans="1:5" ht="16.5" x14ac:dyDescent="0.35">
      <c r="A315" t="str">
        <f t="shared" si="4"/>
        <v>7136</v>
      </c>
      <c r="B315" s="58" t="s">
        <v>474</v>
      </c>
      <c r="C315" s="58" t="s">
        <v>2606</v>
      </c>
      <c r="D315" s="58" t="s">
        <v>2619</v>
      </c>
      <c r="E315" s="59">
        <v>352.6</v>
      </c>
    </row>
    <row r="316" spans="1:5" ht="16.5" x14ac:dyDescent="0.35">
      <c r="A316" t="str">
        <f t="shared" si="4"/>
        <v>7136</v>
      </c>
      <c r="B316" s="58" t="s">
        <v>485</v>
      </c>
      <c r="C316" s="58" t="s">
        <v>2606</v>
      </c>
      <c r="D316" s="58" t="s">
        <v>2619</v>
      </c>
      <c r="E316" s="59">
        <v>315.08999999999997</v>
      </c>
    </row>
    <row r="317" spans="1:5" ht="16.5" x14ac:dyDescent="0.35">
      <c r="A317" t="str">
        <f t="shared" si="4"/>
        <v>7136</v>
      </c>
      <c r="B317" s="58" t="s">
        <v>496</v>
      </c>
      <c r="C317" s="58" t="s">
        <v>2606</v>
      </c>
      <c r="D317" s="58" t="s">
        <v>2619</v>
      </c>
      <c r="E317" s="59">
        <v>201.31</v>
      </c>
    </row>
    <row r="318" spans="1:5" ht="16.5" x14ac:dyDescent="0.35">
      <c r="A318" t="str">
        <f t="shared" si="4"/>
        <v>7136</v>
      </c>
      <c r="B318" s="58" t="s">
        <v>507</v>
      </c>
      <c r="C318" s="58" t="s">
        <v>2606</v>
      </c>
      <c r="D318" s="58" t="s">
        <v>2619</v>
      </c>
      <c r="E318" s="59">
        <v>185.19</v>
      </c>
    </row>
    <row r="319" spans="1:5" ht="16.5" x14ac:dyDescent="0.35">
      <c r="A319" t="str">
        <f t="shared" si="4"/>
        <v>7136</v>
      </c>
      <c r="B319" s="58" t="s">
        <v>518</v>
      </c>
      <c r="C319" s="58" t="s">
        <v>2606</v>
      </c>
      <c r="D319" s="58" t="s">
        <v>2619</v>
      </c>
      <c r="E319" s="59">
        <v>225.58</v>
      </c>
    </row>
    <row r="320" spans="1:5" ht="16.5" x14ac:dyDescent="0.35">
      <c r="A320" t="str">
        <f t="shared" si="4"/>
        <v>7136</v>
      </c>
      <c r="B320" s="58" t="s">
        <v>528</v>
      </c>
      <c r="C320" s="58" t="s">
        <v>2606</v>
      </c>
      <c r="D320" s="58" t="s">
        <v>2619</v>
      </c>
      <c r="E320" s="59">
        <v>238.39</v>
      </c>
    </row>
    <row r="321" spans="1:5" ht="16.5" x14ac:dyDescent="0.35">
      <c r="A321" t="str">
        <f t="shared" si="4"/>
        <v>7136</v>
      </c>
      <c r="B321" s="58" t="s">
        <v>533</v>
      </c>
      <c r="C321" s="58" t="s">
        <v>2606</v>
      </c>
      <c r="D321" s="58" t="s">
        <v>2619</v>
      </c>
      <c r="E321" s="59">
        <v>256.16000000000003</v>
      </c>
    </row>
    <row r="322" spans="1:5" ht="16.5" x14ac:dyDescent="0.35">
      <c r="A322" t="str">
        <f t="shared" si="4"/>
        <v>7136</v>
      </c>
      <c r="B322" s="58" t="s">
        <v>538</v>
      </c>
      <c r="C322" s="58" t="s">
        <v>2606</v>
      </c>
      <c r="D322" s="58" t="s">
        <v>2619</v>
      </c>
      <c r="E322" s="59">
        <v>393.25</v>
      </c>
    </row>
    <row r="323" spans="1:5" ht="16.5" x14ac:dyDescent="0.35">
      <c r="A323" t="str">
        <f t="shared" ref="A323:A386" si="5">MID(D323,2,4)</f>
        <v>7136</v>
      </c>
      <c r="B323" s="58" t="s">
        <v>543</v>
      </c>
      <c r="C323" s="58" t="s">
        <v>2606</v>
      </c>
      <c r="D323" s="58" t="s">
        <v>2619</v>
      </c>
      <c r="E323" s="59">
        <v>359.05</v>
      </c>
    </row>
    <row r="324" spans="1:5" ht="16.5" x14ac:dyDescent="0.35">
      <c r="A324" t="str">
        <f t="shared" si="5"/>
        <v>7136</v>
      </c>
      <c r="B324" s="58" t="s">
        <v>548</v>
      </c>
      <c r="C324" s="58" t="s">
        <v>2606</v>
      </c>
      <c r="D324" s="58" t="s">
        <v>2619</v>
      </c>
      <c r="E324" s="59">
        <v>289.43</v>
      </c>
    </row>
    <row r="325" spans="1:5" ht="16.5" x14ac:dyDescent="0.35">
      <c r="A325" t="str">
        <f t="shared" si="5"/>
        <v>7136</v>
      </c>
      <c r="B325" s="58" t="s">
        <v>553</v>
      </c>
      <c r="C325" s="58" t="s">
        <v>2606</v>
      </c>
      <c r="D325" s="58" t="s">
        <v>2619</v>
      </c>
      <c r="E325" s="59">
        <v>275.83</v>
      </c>
    </row>
    <row r="326" spans="1:5" ht="16.5" x14ac:dyDescent="0.35">
      <c r="A326" t="str">
        <f t="shared" si="5"/>
        <v>7136</v>
      </c>
      <c r="B326" s="58" t="s">
        <v>558</v>
      </c>
      <c r="C326" s="58" t="s">
        <v>2606</v>
      </c>
      <c r="D326" s="58" t="s">
        <v>2619</v>
      </c>
      <c r="E326" s="59">
        <v>264.08999999999997</v>
      </c>
    </row>
    <row r="327" spans="1:5" ht="16.5" x14ac:dyDescent="0.35">
      <c r="A327" t="str">
        <f t="shared" si="5"/>
        <v>7136</v>
      </c>
      <c r="B327" s="58" t="s">
        <v>563</v>
      </c>
      <c r="C327" s="58" t="s">
        <v>2606</v>
      </c>
      <c r="D327" s="58" t="s">
        <v>2619</v>
      </c>
      <c r="E327" s="59">
        <v>320.58</v>
      </c>
    </row>
    <row r="328" spans="1:5" ht="16.5" x14ac:dyDescent="0.35">
      <c r="A328" t="str">
        <f t="shared" si="5"/>
        <v>7136</v>
      </c>
      <c r="B328" s="58" t="s">
        <v>568</v>
      </c>
      <c r="C328" s="58" t="s">
        <v>2606</v>
      </c>
      <c r="D328" s="58" t="s">
        <v>2619</v>
      </c>
      <c r="E328" s="59">
        <v>181.03</v>
      </c>
    </row>
    <row r="329" spans="1:5" ht="16.5" x14ac:dyDescent="0.35">
      <c r="A329" t="str">
        <f t="shared" si="5"/>
        <v>7136</v>
      </c>
      <c r="B329" s="58" t="s">
        <v>573</v>
      </c>
      <c r="C329" s="58" t="s">
        <v>2606</v>
      </c>
      <c r="D329" s="58" t="s">
        <v>2619</v>
      </c>
      <c r="E329" s="59">
        <v>0</v>
      </c>
    </row>
    <row r="330" spans="1:5" ht="16.5" x14ac:dyDescent="0.35">
      <c r="A330" t="str">
        <f t="shared" si="5"/>
        <v>7136</v>
      </c>
      <c r="B330" s="58" t="s">
        <v>578</v>
      </c>
      <c r="C330" s="58" t="s">
        <v>2606</v>
      </c>
      <c r="D330" s="58" t="s">
        <v>2619</v>
      </c>
      <c r="E330" s="59">
        <v>0</v>
      </c>
    </row>
    <row r="331" spans="1:5" ht="16.5" x14ac:dyDescent="0.35">
      <c r="A331" t="str">
        <f t="shared" si="5"/>
        <v>7136</v>
      </c>
      <c r="B331" s="58" t="s">
        <v>583</v>
      </c>
      <c r="C331" s="58" t="s">
        <v>2606</v>
      </c>
      <c r="D331" s="58" t="s">
        <v>2619</v>
      </c>
      <c r="E331" s="59">
        <v>0</v>
      </c>
    </row>
    <row r="332" spans="1:5" ht="16.5" x14ac:dyDescent="0.35">
      <c r="A332" t="str">
        <f t="shared" si="5"/>
        <v>7136</v>
      </c>
      <c r="B332" s="58" t="s">
        <v>588</v>
      </c>
      <c r="C332" s="58" t="s">
        <v>2606</v>
      </c>
      <c r="D332" s="58" t="s">
        <v>2619</v>
      </c>
      <c r="E332" s="59">
        <v>154.04</v>
      </c>
    </row>
    <row r="333" spans="1:5" ht="16.5" x14ac:dyDescent="0.35">
      <c r="A333" t="str">
        <f t="shared" si="5"/>
        <v>7150</v>
      </c>
      <c r="B333" s="58" t="s">
        <v>367</v>
      </c>
      <c r="C333" s="58" t="s">
        <v>2606</v>
      </c>
      <c r="D333" s="58" t="s">
        <v>2620</v>
      </c>
      <c r="E333" s="59">
        <v>292</v>
      </c>
    </row>
    <row r="334" spans="1:5" ht="16.5" x14ac:dyDescent="0.35">
      <c r="A334" t="str">
        <f t="shared" si="5"/>
        <v>7150</v>
      </c>
      <c r="B334" s="58" t="s">
        <v>379</v>
      </c>
      <c r="C334" s="58" t="s">
        <v>2606</v>
      </c>
      <c r="D334" s="58" t="s">
        <v>2620</v>
      </c>
      <c r="E334" s="59">
        <v>549.02</v>
      </c>
    </row>
    <row r="335" spans="1:5" ht="16.5" x14ac:dyDescent="0.35">
      <c r="A335" t="str">
        <f t="shared" si="5"/>
        <v>7150</v>
      </c>
      <c r="B335" s="58" t="s">
        <v>392</v>
      </c>
      <c r="C335" s="58" t="s">
        <v>2606</v>
      </c>
      <c r="D335" s="58" t="s">
        <v>2620</v>
      </c>
      <c r="E335" s="59">
        <v>412.73</v>
      </c>
    </row>
    <row r="336" spans="1:5" ht="16.5" x14ac:dyDescent="0.35">
      <c r="A336" t="str">
        <f t="shared" si="5"/>
        <v>7150</v>
      </c>
      <c r="B336" s="58" t="s">
        <v>399</v>
      </c>
      <c r="C336" s="58" t="s">
        <v>2606</v>
      </c>
      <c r="D336" s="58" t="s">
        <v>2620</v>
      </c>
      <c r="E336" s="59">
        <v>340</v>
      </c>
    </row>
    <row r="337" spans="1:5" ht="16.5" x14ac:dyDescent="0.35">
      <c r="A337" t="str">
        <f t="shared" si="5"/>
        <v>7150</v>
      </c>
      <c r="B337" s="58" t="s">
        <v>406</v>
      </c>
      <c r="C337" s="58" t="s">
        <v>2606</v>
      </c>
      <c r="D337" s="58" t="s">
        <v>2620</v>
      </c>
      <c r="E337" s="59">
        <v>372.62</v>
      </c>
    </row>
    <row r="338" spans="1:5" ht="16.5" x14ac:dyDescent="0.35">
      <c r="A338" t="str">
        <f t="shared" si="5"/>
        <v>7150</v>
      </c>
      <c r="B338" s="58" t="s">
        <v>412</v>
      </c>
      <c r="C338" s="58" t="s">
        <v>2606</v>
      </c>
      <c r="D338" s="58" t="s">
        <v>2620</v>
      </c>
      <c r="E338" s="59">
        <v>329.8</v>
      </c>
    </row>
    <row r="339" spans="1:5" ht="16.5" x14ac:dyDescent="0.35">
      <c r="A339" t="str">
        <f t="shared" si="5"/>
        <v>7150</v>
      </c>
      <c r="B339" s="58" t="s">
        <v>417</v>
      </c>
      <c r="C339" s="58" t="s">
        <v>2606</v>
      </c>
      <c r="D339" s="58" t="s">
        <v>2620</v>
      </c>
      <c r="E339" s="59">
        <v>362.9</v>
      </c>
    </row>
    <row r="340" spans="1:5" ht="16.5" x14ac:dyDescent="0.35">
      <c r="A340" t="str">
        <f t="shared" si="5"/>
        <v>7150</v>
      </c>
      <c r="B340" s="58" t="s">
        <v>439</v>
      </c>
      <c r="C340" s="58" t="s">
        <v>2606</v>
      </c>
      <c r="D340" s="58" t="s">
        <v>2620</v>
      </c>
      <c r="E340" s="59">
        <v>345.51</v>
      </c>
    </row>
    <row r="341" spans="1:5" ht="16.5" x14ac:dyDescent="0.35">
      <c r="A341" t="str">
        <f t="shared" si="5"/>
        <v>7150</v>
      </c>
      <c r="B341" s="58" t="s">
        <v>452</v>
      </c>
      <c r="C341" s="58" t="s">
        <v>2606</v>
      </c>
      <c r="D341" s="58" t="s">
        <v>2620</v>
      </c>
      <c r="E341" s="59">
        <v>364.21</v>
      </c>
    </row>
    <row r="342" spans="1:5" ht="16.5" x14ac:dyDescent="0.35">
      <c r="A342" t="str">
        <f t="shared" si="5"/>
        <v>7150</v>
      </c>
      <c r="B342" s="58" t="s">
        <v>463</v>
      </c>
      <c r="C342" s="58" t="s">
        <v>2606</v>
      </c>
      <c r="D342" s="58" t="s">
        <v>2620</v>
      </c>
      <c r="E342" s="59">
        <v>1056.52</v>
      </c>
    </row>
    <row r="343" spans="1:5" ht="16.5" x14ac:dyDescent="0.35">
      <c r="A343" t="str">
        <f t="shared" si="5"/>
        <v>7150</v>
      </c>
      <c r="B343" s="58" t="s">
        <v>474</v>
      </c>
      <c r="C343" s="58" t="s">
        <v>2606</v>
      </c>
      <c r="D343" s="58" t="s">
        <v>2620</v>
      </c>
      <c r="E343" s="59">
        <v>1223.6199999999999</v>
      </c>
    </row>
    <row r="344" spans="1:5" ht="16.5" x14ac:dyDescent="0.35">
      <c r="A344" t="str">
        <f t="shared" si="5"/>
        <v>7150</v>
      </c>
      <c r="B344" s="58" t="s">
        <v>485</v>
      </c>
      <c r="C344" s="58" t="s">
        <v>2606</v>
      </c>
      <c r="D344" s="58" t="s">
        <v>2620</v>
      </c>
      <c r="E344" s="59">
        <v>1220.6199999999999</v>
      </c>
    </row>
    <row r="345" spans="1:5" ht="16.5" x14ac:dyDescent="0.35">
      <c r="A345" t="str">
        <f t="shared" si="5"/>
        <v>7150</v>
      </c>
      <c r="B345" s="58" t="s">
        <v>496</v>
      </c>
      <c r="C345" s="58" t="s">
        <v>2606</v>
      </c>
      <c r="D345" s="58" t="s">
        <v>2620</v>
      </c>
      <c r="E345" s="59">
        <v>1253.42</v>
      </c>
    </row>
    <row r="346" spans="1:5" ht="16.5" x14ac:dyDescent="0.35">
      <c r="A346" t="str">
        <f t="shared" si="5"/>
        <v>7150</v>
      </c>
      <c r="B346" s="58" t="s">
        <v>507</v>
      </c>
      <c r="C346" s="58" t="s">
        <v>2606</v>
      </c>
      <c r="D346" s="58" t="s">
        <v>2620</v>
      </c>
      <c r="E346" s="59">
        <v>1082.0899999999999</v>
      </c>
    </row>
    <row r="347" spans="1:5" ht="16.5" x14ac:dyDescent="0.35">
      <c r="A347" t="str">
        <f t="shared" si="5"/>
        <v>7150</v>
      </c>
      <c r="B347" s="58" t="s">
        <v>518</v>
      </c>
      <c r="C347" s="58" t="s">
        <v>2606</v>
      </c>
      <c r="D347" s="58" t="s">
        <v>2620</v>
      </c>
      <c r="E347" s="59">
        <v>532.20000000000005</v>
      </c>
    </row>
    <row r="348" spans="1:5" ht="16.5" x14ac:dyDescent="0.35">
      <c r="A348" t="str">
        <f t="shared" si="5"/>
        <v>7150</v>
      </c>
      <c r="B348" s="58" t="s">
        <v>528</v>
      </c>
      <c r="C348" s="58" t="s">
        <v>2606</v>
      </c>
      <c r="D348" s="58" t="s">
        <v>2620</v>
      </c>
      <c r="E348" s="59">
        <v>534.6</v>
      </c>
    </row>
    <row r="349" spans="1:5" ht="16.5" x14ac:dyDescent="0.35">
      <c r="A349" t="str">
        <f t="shared" si="5"/>
        <v>7150</v>
      </c>
      <c r="B349" s="58" t="s">
        <v>533</v>
      </c>
      <c r="C349" s="58" t="s">
        <v>2606</v>
      </c>
      <c r="D349" s="58" t="s">
        <v>2620</v>
      </c>
      <c r="E349" s="59">
        <v>413.62</v>
      </c>
    </row>
    <row r="350" spans="1:5" ht="16.5" x14ac:dyDescent="0.35">
      <c r="A350" t="str">
        <f t="shared" si="5"/>
        <v>7150</v>
      </c>
      <c r="B350" s="58" t="s">
        <v>538</v>
      </c>
      <c r="C350" s="58" t="s">
        <v>2606</v>
      </c>
      <c r="D350" s="58" t="s">
        <v>2620</v>
      </c>
      <c r="E350" s="59">
        <v>471.01</v>
      </c>
    </row>
    <row r="351" spans="1:5" ht="16.5" x14ac:dyDescent="0.35">
      <c r="A351" t="str">
        <f t="shared" si="5"/>
        <v>7150</v>
      </c>
      <c r="B351" s="58" t="s">
        <v>543</v>
      </c>
      <c r="C351" s="58" t="s">
        <v>2606</v>
      </c>
      <c r="D351" s="58" t="s">
        <v>2620</v>
      </c>
      <c r="E351" s="59">
        <v>289.89999999999998</v>
      </c>
    </row>
    <row r="352" spans="1:5" ht="16.5" x14ac:dyDescent="0.35">
      <c r="A352" t="str">
        <f t="shared" si="5"/>
        <v>7150</v>
      </c>
      <c r="B352" s="58" t="s">
        <v>548</v>
      </c>
      <c r="C352" s="58" t="s">
        <v>2606</v>
      </c>
      <c r="D352" s="58" t="s">
        <v>2620</v>
      </c>
      <c r="E352" s="59">
        <v>211.3</v>
      </c>
    </row>
    <row r="353" spans="1:5" ht="16.5" x14ac:dyDescent="0.35">
      <c r="A353" t="str">
        <f t="shared" si="5"/>
        <v>7150</v>
      </c>
      <c r="B353" s="58" t="s">
        <v>553</v>
      </c>
      <c r="C353" s="58" t="s">
        <v>2606</v>
      </c>
      <c r="D353" s="58" t="s">
        <v>2620</v>
      </c>
      <c r="E353" s="59">
        <v>161.33000000000001</v>
      </c>
    </row>
    <row r="354" spans="1:5" ht="16.5" x14ac:dyDescent="0.35">
      <c r="A354" t="str">
        <f t="shared" si="5"/>
        <v>7150</v>
      </c>
      <c r="B354" s="58" t="s">
        <v>558</v>
      </c>
      <c r="C354" s="58" t="s">
        <v>2606</v>
      </c>
      <c r="D354" s="58" t="s">
        <v>2620</v>
      </c>
      <c r="E354" s="59">
        <v>266.13</v>
      </c>
    </row>
    <row r="355" spans="1:5" ht="16.5" x14ac:dyDescent="0.35">
      <c r="A355" t="str">
        <f t="shared" si="5"/>
        <v>7150</v>
      </c>
      <c r="B355" s="58" t="s">
        <v>563</v>
      </c>
      <c r="C355" s="58" t="s">
        <v>2606</v>
      </c>
      <c r="D355" s="58" t="s">
        <v>2620</v>
      </c>
      <c r="E355" s="59">
        <v>197.91</v>
      </c>
    </row>
    <row r="356" spans="1:5" ht="16.5" x14ac:dyDescent="0.35">
      <c r="A356" t="str">
        <f t="shared" si="5"/>
        <v>7150</v>
      </c>
      <c r="B356" s="58" t="s">
        <v>568</v>
      </c>
      <c r="C356" s="58" t="s">
        <v>2606</v>
      </c>
      <c r="D356" s="58" t="s">
        <v>2620</v>
      </c>
      <c r="E356" s="59">
        <v>254.61</v>
      </c>
    </row>
    <row r="357" spans="1:5" ht="16.5" x14ac:dyDescent="0.35">
      <c r="A357" t="str">
        <f t="shared" si="5"/>
        <v>7150</v>
      </c>
      <c r="B357" s="58" t="s">
        <v>573</v>
      </c>
      <c r="C357" s="58" t="s">
        <v>2606</v>
      </c>
      <c r="D357" s="58" t="s">
        <v>2620</v>
      </c>
      <c r="E357" s="59">
        <v>275.11</v>
      </c>
    </row>
    <row r="358" spans="1:5" ht="16.5" x14ac:dyDescent="0.35">
      <c r="A358" t="str">
        <f t="shared" si="5"/>
        <v>7150</v>
      </c>
      <c r="B358" s="58" t="s">
        <v>578</v>
      </c>
      <c r="C358" s="58" t="s">
        <v>2606</v>
      </c>
      <c r="D358" s="58" t="s">
        <v>2620</v>
      </c>
      <c r="E358" s="59">
        <v>223.3</v>
      </c>
    </row>
    <row r="359" spans="1:5" ht="16.5" x14ac:dyDescent="0.35">
      <c r="A359" t="str">
        <f t="shared" si="5"/>
        <v>7150</v>
      </c>
      <c r="B359" s="58" t="s">
        <v>583</v>
      </c>
      <c r="C359" s="58" t="s">
        <v>2606</v>
      </c>
      <c r="D359" s="58" t="s">
        <v>2620</v>
      </c>
      <c r="E359" s="59">
        <v>187.3</v>
      </c>
    </row>
    <row r="360" spans="1:5" ht="16.5" x14ac:dyDescent="0.35">
      <c r="A360" t="str">
        <f t="shared" si="5"/>
        <v>7150</v>
      </c>
      <c r="B360" s="58" t="s">
        <v>588</v>
      </c>
      <c r="C360" s="58" t="s">
        <v>2606</v>
      </c>
      <c r="D360" s="58" t="s">
        <v>2620</v>
      </c>
      <c r="E360" s="59">
        <v>188.1</v>
      </c>
    </row>
    <row r="361" spans="1:5" ht="16.5" x14ac:dyDescent="0.35">
      <c r="A361" t="str">
        <f t="shared" si="5"/>
        <v>7155</v>
      </c>
      <c r="B361" s="58" t="s">
        <v>367</v>
      </c>
      <c r="C361" s="58" t="s">
        <v>2606</v>
      </c>
      <c r="D361" s="58" t="s">
        <v>2621</v>
      </c>
      <c r="E361" s="59">
        <v>1045.3</v>
      </c>
    </row>
    <row r="362" spans="1:5" ht="16.5" x14ac:dyDescent="0.35">
      <c r="A362" t="str">
        <f t="shared" si="5"/>
        <v>7155</v>
      </c>
      <c r="B362" s="58" t="s">
        <v>379</v>
      </c>
      <c r="C362" s="58" t="s">
        <v>2606</v>
      </c>
      <c r="D362" s="58" t="s">
        <v>2621</v>
      </c>
      <c r="E362" s="59">
        <v>1447.7</v>
      </c>
    </row>
    <row r="363" spans="1:5" ht="16.5" x14ac:dyDescent="0.35">
      <c r="A363" t="str">
        <f t="shared" si="5"/>
        <v>7155</v>
      </c>
      <c r="B363" s="58" t="s">
        <v>392</v>
      </c>
      <c r="C363" s="58" t="s">
        <v>2606</v>
      </c>
      <c r="D363" s="58" t="s">
        <v>2621</v>
      </c>
      <c r="E363" s="59">
        <v>1787.1</v>
      </c>
    </row>
    <row r="364" spans="1:5" ht="16.5" x14ac:dyDescent="0.35">
      <c r="A364" t="str">
        <f t="shared" si="5"/>
        <v>7155</v>
      </c>
      <c r="B364" s="58" t="s">
        <v>399</v>
      </c>
      <c r="C364" s="58" t="s">
        <v>2606</v>
      </c>
      <c r="D364" s="58" t="s">
        <v>2621</v>
      </c>
      <c r="E364" s="59">
        <v>1965</v>
      </c>
    </row>
    <row r="365" spans="1:5" ht="16.5" x14ac:dyDescent="0.35">
      <c r="A365" t="str">
        <f t="shared" si="5"/>
        <v>7155</v>
      </c>
      <c r="B365" s="58" t="s">
        <v>406</v>
      </c>
      <c r="C365" s="58" t="s">
        <v>2606</v>
      </c>
      <c r="D365" s="58" t="s">
        <v>2621</v>
      </c>
      <c r="E365" s="59">
        <v>1888.9</v>
      </c>
    </row>
    <row r="366" spans="1:5" ht="16.5" x14ac:dyDescent="0.35">
      <c r="A366" t="str">
        <f t="shared" si="5"/>
        <v>7155</v>
      </c>
      <c r="B366" s="58" t="s">
        <v>412</v>
      </c>
      <c r="C366" s="58" t="s">
        <v>2606</v>
      </c>
      <c r="D366" s="58" t="s">
        <v>2621</v>
      </c>
      <c r="E366" s="59">
        <v>1698.9</v>
      </c>
    </row>
    <row r="367" spans="1:5" ht="16.5" x14ac:dyDescent="0.35">
      <c r="A367" t="str">
        <f t="shared" si="5"/>
        <v>7155</v>
      </c>
      <c r="B367" s="58" t="s">
        <v>417</v>
      </c>
      <c r="C367" s="58" t="s">
        <v>2606</v>
      </c>
      <c r="D367" s="58" t="s">
        <v>2621</v>
      </c>
      <c r="E367" s="59">
        <v>1486.5</v>
      </c>
    </row>
    <row r="368" spans="1:5" ht="16.5" x14ac:dyDescent="0.35">
      <c r="A368" t="str">
        <f t="shared" si="5"/>
        <v>7155</v>
      </c>
      <c r="B368" s="58" t="s">
        <v>439</v>
      </c>
      <c r="C368" s="58" t="s">
        <v>2606</v>
      </c>
      <c r="D368" s="58" t="s">
        <v>2621</v>
      </c>
      <c r="E368" s="59">
        <v>1782.5</v>
      </c>
    </row>
    <row r="369" spans="1:5" ht="16.5" x14ac:dyDescent="0.35">
      <c r="A369" t="str">
        <f t="shared" si="5"/>
        <v>7155</v>
      </c>
      <c r="B369" s="58" t="s">
        <v>452</v>
      </c>
      <c r="C369" s="58" t="s">
        <v>2606</v>
      </c>
      <c r="D369" s="58" t="s">
        <v>2621</v>
      </c>
      <c r="E369" s="59">
        <v>1493.5</v>
      </c>
    </row>
    <row r="370" spans="1:5" ht="16.5" x14ac:dyDescent="0.35">
      <c r="A370" t="str">
        <f t="shared" si="5"/>
        <v>7155</v>
      </c>
      <c r="B370" s="58" t="s">
        <v>463</v>
      </c>
      <c r="C370" s="58" t="s">
        <v>2606</v>
      </c>
      <c r="D370" s="58" t="s">
        <v>2621</v>
      </c>
      <c r="E370" s="59">
        <v>1459</v>
      </c>
    </row>
    <row r="371" spans="1:5" ht="16.5" x14ac:dyDescent="0.35">
      <c r="A371" t="str">
        <f t="shared" si="5"/>
        <v>7155</v>
      </c>
      <c r="B371" s="58" t="s">
        <v>474</v>
      </c>
      <c r="C371" s="58" t="s">
        <v>2606</v>
      </c>
      <c r="D371" s="58" t="s">
        <v>2621</v>
      </c>
      <c r="E371" s="59">
        <v>1625</v>
      </c>
    </row>
    <row r="372" spans="1:5" ht="16.5" x14ac:dyDescent="0.35">
      <c r="A372" t="str">
        <f t="shared" si="5"/>
        <v>7155</v>
      </c>
      <c r="B372" s="58" t="s">
        <v>485</v>
      </c>
      <c r="C372" s="58" t="s">
        <v>2606</v>
      </c>
      <c r="D372" s="58" t="s">
        <v>2621</v>
      </c>
      <c r="E372" s="59">
        <v>1542.5</v>
      </c>
    </row>
    <row r="373" spans="1:5" ht="16.5" x14ac:dyDescent="0.35">
      <c r="A373" t="str">
        <f t="shared" si="5"/>
        <v>7155</v>
      </c>
      <c r="B373" s="58" t="s">
        <v>496</v>
      </c>
      <c r="C373" s="58" t="s">
        <v>2606</v>
      </c>
      <c r="D373" s="58" t="s">
        <v>2621</v>
      </c>
      <c r="E373" s="59">
        <v>1113.5</v>
      </c>
    </row>
    <row r="374" spans="1:5" ht="16.5" x14ac:dyDescent="0.35">
      <c r="A374" t="str">
        <f t="shared" si="5"/>
        <v>7155</v>
      </c>
      <c r="B374" s="58" t="s">
        <v>507</v>
      </c>
      <c r="C374" s="58" t="s">
        <v>2606</v>
      </c>
      <c r="D374" s="58" t="s">
        <v>2621</v>
      </c>
      <c r="E374" s="59">
        <v>1006</v>
      </c>
    </row>
    <row r="375" spans="1:5" ht="16.5" x14ac:dyDescent="0.35">
      <c r="A375" t="str">
        <f t="shared" si="5"/>
        <v>7155</v>
      </c>
      <c r="B375" s="58" t="s">
        <v>518</v>
      </c>
      <c r="C375" s="58" t="s">
        <v>2606</v>
      </c>
      <c r="D375" s="58" t="s">
        <v>2621</v>
      </c>
      <c r="E375" s="59">
        <v>1099.5</v>
      </c>
    </row>
    <row r="376" spans="1:5" ht="16.5" x14ac:dyDescent="0.35">
      <c r="A376" t="str">
        <f t="shared" si="5"/>
        <v>7155</v>
      </c>
      <c r="B376" s="58" t="s">
        <v>528</v>
      </c>
      <c r="C376" s="58" t="s">
        <v>2606</v>
      </c>
      <c r="D376" s="58" t="s">
        <v>2621</v>
      </c>
      <c r="E376" s="59">
        <v>1207.3</v>
      </c>
    </row>
    <row r="377" spans="1:5" ht="16.5" x14ac:dyDescent="0.35">
      <c r="A377" t="str">
        <f t="shared" si="5"/>
        <v>7155</v>
      </c>
      <c r="B377" s="58" t="s">
        <v>533</v>
      </c>
      <c r="C377" s="58" t="s">
        <v>2606</v>
      </c>
      <c r="D377" s="58" t="s">
        <v>2621</v>
      </c>
      <c r="E377" s="59">
        <v>1400</v>
      </c>
    </row>
    <row r="378" spans="1:5" ht="16.5" x14ac:dyDescent="0.35">
      <c r="A378" t="str">
        <f t="shared" si="5"/>
        <v>7155</v>
      </c>
      <c r="B378" s="58" t="s">
        <v>538</v>
      </c>
      <c r="C378" s="58" t="s">
        <v>2606</v>
      </c>
      <c r="D378" s="58" t="s">
        <v>2621</v>
      </c>
      <c r="E378" s="59">
        <v>1723.5</v>
      </c>
    </row>
    <row r="379" spans="1:5" ht="16.5" x14ac:dyDescent="0.35">
      <c r="A379" t="str">
        <f t="shared" si="5"/>
        <v>7155</v>
      </c>
      <c r="B379" s="58" t="s">
        <v>543</v>
      </c>
      <c r="C379" s="58" t="s">
        <v>2606</v>
      </c>
      <c r="D379" s="58" t="s">
        <v>2621</v>
      </c>
      <c r="E379" s="59">
        <v>1757</v>
      </c>
    </row>
    <row r="380" spans="1:5" ht="16.5" x14ac:dyDescent="0.35">
      <c r="A380" t="str">
        <f t="shared" si="5"/>
        <v>7155</v>
      </c>
      <c r="B380" s="58" t="s">
        <v>548</v>
      </c>
      <c r="C380" s="58" t="s">
        <v>2606</v>
      </c>
      <c r="D380" s="58" t="s">
        <v>2621</v>
      </c>
      <c r="E380" s="59">
        <v>1351.5</v>
      </c>
    </row>
    <row r="381" spans="1:5" ht="16.5" x14ac:dyDescent="0.35">
      <c r="A381" t="str">
        <f t="shared" si="5"/>
        <v>7155</v>
      </c>
      <c r="B381" s="58" t="s">
        <v>553</v>
      </c>
      <c r="C381" s="58" t="s">
        <v>2606</v>
      </c>
      <c r="D381" s="58" t="s">
        <v>2621</v>
      </c>
      <c r="E381" s="59">
        <v>1218.5</v>
      </c>
    </row>
    <row r="382" spans="1:5" ht="16.5" x14ac:dyDescent="0.35">
      <c r="A382" t="str">
        <f t="shared" si="5"/>
        <v>7155</v>
      </c>
      <c r="B382" s="58" t="s">
        <v>558</v>
      </c>
      <c r="C382" s="58" t="s">
        <v>2606</v>
      </c>
      <c r="D382" s="58" t="s">
        <v>2621</v>
      </c>
      <c r="E382" s="59">
        <v>1266.5</v>
      </c>
    </row>
    <row r="383" spans="1:5" ht="16.5" x14ac:dyDescent="0.35">
      <c r="A383" t="str">
        <f t="shared" si="5"/>
        <v>7155</v>
      </c>
      <c r="B383" s="58" t="s">
        <v>563</v>
      </c>
      <c r="C383" s="58" t="s">
        <v>2606</v>
      </c>
      <c r="D383" s="58" t="s">
        <v>2621</v>
      </c>
      <c r="E383" s="59">
        <v>1377.8</v>
      </c>
    </row>
    <row r="384" spans="1:5" ht="16.5" x14ac:dyDescent="0.35">
      <c r="A384" t="str">
        <f t="shared" si="5"/>
        <v>7155</v>
      </c>
      <c r="B384" s="58" t="s">
        <v>568</v>
      </c>
      <c r="C384" s="58" t="s">
        <v>2606</v>
      </c>
      <c r="D384" s="58" t="s">
        <v>2621</v>
      </c>
      <c r="E384" s="59">
        <v>1273.5</v>
      </c>
    </row>
    <row r="385" spans="1:5" ht="16.5" x14ac:dyDescent="0.35">
      <c r="A385" t="str">
        <f t="shared" si="5"/>
        <v>7155</v>
      </c>
      <c r="B385" s="58" t="s">
        <v>573</v>
      </c>
      <c r="C385" s="58" t="s">
        <v>2606</v>
      </c>
      <c r="D385" s="58" t="s">
        <v>2621</v>
      </c>
      <c r="E385" s="59">
        <v>1280</v>
      </c>
    </row>
    <row r="386" spans="1:5" ht="16.5" x14ac:dyDescent="0.35">
      <c r="A386" t="str">
        <f t="shared" si="5"/>
        <v>7155</v>
      </c>
      <c r="B386" s="58" t="s">
        <v>578</v>
      </c>
      <c r="C386" s="58" t="s">
        <v>2606</v>
      </c>
      <c r="D386" s="58" t="s">
        <v>2621</v>
      </c>
      <c r="E386" s="59">
        <v>1644</v>
      </c>
    </row>
    <row r="387" spans="1:5" ht="16.5" x14ac:dyDescent="0.35">
      <c r="A387" t="str">
        <f t="shared" ref="A387:A450" si="6">MID(D387,2,4)</f>
        <v>7155</v>
      </c>
      <c r="B387" s="58" t="s">
        <v>583</v>
      </c>
      <c r="C387" s="58" t="s">
        <v>2606</v>
      </c>
      <c r="D387" s="58" t="s">
        <v>2621</v>
      </c>
      <c r="E387" s="59">
        <v>1570.5</v>
      </c>
    </row>
    <row r="388" spans="1:5" ht="16.5" x14ac:dyDescent="0.35">
      <c r="A388" t="str">
        <f t="shared" si="6"/>
        <v>7155</v>
      </c>
      <c r="B388" s="58" t="s">
        <v>588</v>
      </c>
      <c r="C388" s="58" t="s">
        <v>2606</v>
      </c>
      <c r="D388" s="58" t="s">
        <v>2621</v>
      </c>
      <c r="E388" s="59">
        <v>1995.5</v>
      </c>
    </row>
    <row r="389" spans="1:5" ht="16.5" x14ac:dyDescent="0.35">
      <c r="A389" t="str">
        <f t="shared" si="6"/>
        <v>7164</v>
      </c>
      <c r="B389" s="58" t="s">
        <v>367</v>
      </c>
      <c r="C389" s="58" t="s">
        <v>2606</v>
      </c>
      <c r="D389" s="58" t="s">
        <v>2622</v>
      </c>
      <c r="E389" s="59">
        <v>399.6</v>
      </c>
    </row>
    <row r="390" spans="1:5" ht="16.5" x14ac:dyDescent="0.35">
      <c r="A390" t="str">
        <f t="shared" si="6"/>
        <v>7164</v>
      </c>
      <c r="B390" s="58" t="s">
        <v>379</v>
      </c>
      <c r="C390" s="58" t="s">
        <v>2606</v>
      </c>
      <c r="D390" s="58" t="s">
        <v>2622</v>
      </c>
      <c r="E390" s="59">
        <v>400</v>
      </c>
    </row>
    <row r="391" spans="1:5" ht="16.5" x14ac:dyDescent="0.35">
      <c r="A391" t="str">
        <f t="shared" si="6"/>
        <v>7164</v>
      </c>
      <c r="B391" s="58" t="s">
        <v>392</v>
      </c>
      <c r="C391" s="58" t="s">
        <v>2606</v>
      </c>
      <c r="D391" s="58" t="s">
        <v>2622</v>
      </c>
      <c r="E391" s="59">
        <v>480.6</v>
      </c>
    </row>
    <row r="392" spans="1:5" ht="16.5" x14ac:dyDescent="0.35">
      <c r="A392" t="str">
        <f t="shared" si="6"/>
        <v>7164</v>
      </c>
      <c r="B392" s="58" t="s">
        <v>399</v>
      </c>
      <c r="C392" s="58" t="s">
        <v>2606</v>
      </c>
      <c r="D392" s="58" t="s">
        <v>2622</v>
      </c>
      <c r="E392" s="59">
        <v>491.4</v>
      </c>
    </row>
    <row r="393" spans="1:5" ht="16.5" x14ac:dyDescent="0.35">
      <c r="A393" t="str">
        <f t="shared" si="6"/>
        <v>7164</v>
      </c>
      <c r="B393" s="58" t="s">
        <v>406</v>
      </c>
      <c r="C393" s="58" t="s">
        <v>2606</v>
      </c>
      <c r="D393" s="58" t="s">
        <v>2622</v>
      </c>
      <c r="E393" s="59">
        <v>523.79999999999995</v>
      </c>
    </row>
    <row r="394" spans="1:5" ht="16.5" x14ac:dyDescent="0.35">
      <c r="A394" t="str">
        <f t="shared" si="6"/>
        <v>7164</v>
      </c>
      <c r="B394" s="58" t="s">
        <v>412</v>
      </c>
      <c r="C394" s="58" t="s">
        <v>2606</v>
      </c>
      <c r="D394" s="58" t="s">
        <v>2622</v>
      </c>
      <c r="E394" s="59">
        <v>583.20000000000005</v>
      </c>
    </row>
    <row r="395" spans="1:5" ht="16.5" x14ac:dyDescent="0.35">
      <c r="A395" t="str">
        <f t="shared" si="6"/>
        <v>7164</v>
      </c>
      <c r="B395" s="58" t="s">
        <v>417</v>
      </c>
      <c r="C395" s="58" t="s">
        <v>2606</v>
      </c>
      <c r="D395" s="58" t="s">
        <v>2622</v>
      </c>
      <c r="E395" s="59">
        <v>648.4</v>
      </c>
    </row>
    <row r="396" spans="1:5" ht="16.5" x14ac:dyDescent="0.35">
      <c r="A396" t="str">
        <f t="shared" si="6"/>
        <v>7164</v>
      </c>
      <c r="B396" s="58" t="s">
        <v>439</v>
      </c>
      <c r="C396" s="58" t="s">
        <v>2606</v>
      </c>
      <c r="D396" s="58" t="s">
        <v>2622</v>
      </c>
      <c r="E396" s="59">
        <v>649.79999999999995</v>
      </c>
    </row>
    <row r="397" spans="1:5" ht="16.5" x14ac:dyDescent="0.35">
      <c r="A397" t="str">
        <f t="shared" si="6"/>
        <v>7164</v>
      </c>
      <c r="B397" s="58" t="s">
        <v>452</v>
      </c>
      <c r="C397" s="58" t="s">
        <v>2606</v>
      </c>
      <c r="D397" s="58" t="s">
        <v>2622</v>
      </c>
      <c r="E397" s="59">
        <v>401.8</v>
      </c>
    </row>
    <row r="398" spans="1:5" ht="16.5" x14ac:dyDescent="0.35">
      <c r="A398" t="str">
        <f t="shared" si="6"/>
        <v>7164</v>
      </c>
      <c r="B398" s="58" t="s">
        <v>463</v>
      </c>
      <c r="C398" s="58" t="s">
        <v>2606</v>
      </c>
      <c r="D398" s="58" t="s">
        <v>2622</v>
      </c>
      <c r="E398" s="59">
        <v>399.6</v>
      </c>
    </row>
    <row r="399" spans="1:5" ht="16.5" x14ac:dyDescent="0.35">
      <c r="A399" t="str">
        <f t="shared" si="6"/>
        <v>7164</v>
      </c>
      <c r="B399" s="58" t="s">
        <v>474</v>
      </c>
      <c r="C399" s="58" t="s">
        <v>2606</v>
      </c>
      <c r="D399" s="58" t="s">
        <v>2622</v>
      </c>
      <c r="E399" s="59">
        <v>369.8</v>
      </c>
    </row>
    <row r="400" spans="1:5" ht="16.5" x14ac:dyDescent="0.35">
      <c r="A400" t="str">
        <f t="shared" si="6"/>
        <v>7164</v>
      </c>
      <c r="B400" s="58" t="s">
        <v>496</v>
      </c>
      <c r="C400" s="58" t="s">
        <v>2606</v>
      </c>
      <c r="D400" s="58" t="s">
        <v>2622</v>
      </c>
      <c r="E400" s="59">
        <v>360</v>
      </c>
    </row>
    <row r="401" spans="1:5" ht="16.5" x14ac:dyDescent="0.35">
      <c r="A401" t="str">
        <f t="shared" si="6"/>
        <v>7164</v>
      </c>
      <c r="B401" s="58" t="s">
        <v>507</v>
      </c>
      <c r="C401" s="58" t="s">
        <v>2606</v>
      </c>
      <c r="D401" s="58" t="s">
        <v>2622</v>
      </c>
      <c r="E401" s="59">
        <v>399.6</v>
      </c>
    </row>
    <row r="402" spans="1:5" ht="16.5" x14ac:dyDescent="0.35">
      <c r="A402" t="str">
        <f t="shared" si="6"/>
        <v>7164</v>
      </c>
      <c r="B402" s="58" t="s">
        <v>518</v>
      </c>
      <c r="C402" s="58" t="s">
        <v>2606</v>
      </c>
      <c r="D402" s="58" t="s">
        <v>2622</v>
      </c>
      <c r="E402" s="59">
        <v>396</v>
      </c>
    </row>
    <row r="403" spans="1:5" ht="16.5" x14ac:dyDescent="0.35">
      <c r="A403" t="str">
        <f t="shared" si="6"/>
        <v>7164</v>
      </c>
      <c r="B403" s="58" t="s">
        <v>528</v>
      </c>
      <c r="C403" s="58" t="s">
        <v>2606</v>
      </c>
      <c r="D403" s="58" t="s">
        <v>2622</v>
      </c>
      <c r="E403" s="59">
        <v>400</v>
      </c>
    </row>
    <row r="404" spans="1:5" ht="16.5" x14ac:dyDescent="0.35">
      <c r="A404" t="str">
        <f t="shared" si="6"/>
        <v>7164</v>
      </c>
      <c r="B404" s="58" t="s">
        <v>533</v>
      </c>
      <c r="C404" s="58" t="s">
        <v>2606</v>
      </c>
      <c r="D404" s="58" t="s">
        <v>2622</v>
      </c>
      <c r="E404" s="59">
        <v>400</v>
      </c>
    </row>
    <row r="405" spans="1:5" ht="16.5" x14ac:dyDescent="0.35">
      <c r="A405" t="str">
        <f t="shared" si="6"/>
        <v>7164</v>
      </c>
      <c r="B405" s="58" t="s">
        <v>538</v>
      </c>
      <c r="C405" s="58" t="s">
        <v>2606</v>
      </c>
      <c r="D405" s="58" t="s">
        <v>2622</v>
      </c>
      <c r="E405" s="59">
        <v>399.6</v>
      </c>
    </row>
    <row r="406" spans="1:5" ht="16.5" x14ac:dyDescent="0.35">
      <c r="A406" t="str">
        <f t="shared" si="6"/>
        <v>7164</v>
      </c>
      <c r="B406" s="58" t="s">
        <v>543</v>
      </c>
      <c r="C406" s="58" t="s">
        <v>2606</v>
      </c>
      <c r="D406" s="58" t="s">
        <v>2622</v>
      </c>
      <c r="E406" s="59">
        <v>400</v>
      </c>
    </row>
    <row r="407" spans="1:5" ht="16.5" x14ac:dyDescent="0.35">
      <c r="A407" t="str">
        <f t="shared" si="6"/>
        <v>7164</v>
      </c>
      <c r="B407" s="58" t="s">
        <v>548</v>
      </c>
      <c r="C407" s="58" t="s">
        <v>2606</v>
      </c>
      <c r="D407" s="58" t="s">
        <v>2622</v>
      </c>
      <c r="E407" s="59">
        <v>400</v>
      </c>
    </row>
    <row r="408" spans="1:5" ht="16.5" x14ac:dyDescent="0.35">
      <c r="A408" t="str">
        <f t="shared" si="6"/>
        <v>7164</v>
      </c>
      <c r="B408" s="58" t="s">
        <v>553</v>
      </c>
      <c r="C408" s="58" t="s">
        <v>2606</v>
      </c>
      <c r="D408" s="58" t="s">
        <v>2622</v>
      </c>
      <c r="E408" s="59">
        <v>502.2</v>
      </c>
    </row>
    <row r="409" spans="1:5" ht="16.5" x14ac:dyDescent="0.35">
      <c r="A409" t="str">
        <f t="shared" si="6"/>
        <v>7164</v>
      </c>
      <c r="B409" s="58" t="s">
        <v>558</v>
      </c>
      <c r="C409" s="58" t="s">
        <v>2606</v>
      </c>
      <c r="D409" s="58" t="s">
        <v>2622</v>
      </c>
      <c r="E409" s="59">
        <v>581.4</v>
      </c>
    </row>
    <row r="410" spans="1:5" ht="16.5" x14ac:dyDescent="0.35">
      <c r="A410" t="str">
        <f t="shared" si="6"/>
        <v>7164</v>
      </c>
      <c r="B410" s="58" t="s">
        <v>563</v>
      </c>
      <c r="C410" s="58" t="s">
        <v>2606</v>
      </c>
      <c r="D410" s="58" t="s">
        <v>2622</v>
      </c>
      <c r="E410" s="59">
        <v>455.4</v>
      </c>
    </row>
    <row r="411" spans="1:5" ht="16.5" x14ac:dyDescent="0.35">
      <c r="A411" t="str">
        <f t="shared" si="6"/>
        <v>7164</v>
      </c>
      <c r="B411" s="58" t="s">
        <v>568</v>
      </c>
      <c r="C411" s="58" t="s">
        <v>2606</v>
      </c>
      <c r="D411" s="58" t="s">
        <v>2622</v>
      </c>
      <c r="E411" s="59">
        <v>502.2</v>
      </c>
    </row>
    <row r="412" spans="1:5" ht="16.5" x14ac:dyDescent="0.35">
      <c r="A412" t="str">
        <f t="shared" si="6"/>
        <v>7164</v>
      </c>
      <c r="B412" s="58" t="s">
        <v>573</v>
      </c>
      <c r="C412" s="58" t="s">
        <v>2606</v>
      </c>
      <c r="D412" s="58" t="s">
        <v>2622</v>
      </c>
      <c r="E412" s="59">
        <v>453.6</v>
      </c>
    </row>
    <row r="413" spans="1:5" ht="16.5" x14ac:dyDescent="0.35">
      <c r="A413" t="str">
        <f t="shared" si="6"/>
        <v>7164</v>
      </c>
      <c r="B413" s="58" t="s">
        <v>578</v>
      </c>
      <c r="C413" s="58" t="s">
        <v>2606</v>
      </c>
      <c r="D413" s="58" t="s">
        <v>2622</v>
      </c>
      <c r="E413" s="59">
        <v>552.6</v>
      </c>
    </row>
    <row r="414" spans="1:5" ht="16.5" x14ac:dyDescent="0.35">
      <c r="A414" t="str">
        <f t="shared" si="6"/>
        <v>7164</v>
      </c>
      <c r="B414" s="58" t="s">
        <v>583</v>
      </c>
      <c r="C414" s="58" t="s">
        <v>2606</v>
      </c>
      <c r="D414" s="58" t="s">
        <v>2622</v>
      </c>
      <c r="E414" s="59">
        <v>543.6</v>
      </c>
    </row>
    <row r="415" spans="1:5" ht="16.5" x14ac:dyDescent="0.35">
      <c r="A415" t="str">
        <f t="shared" si="6"/>
        <v>7164</v>
      </c>
      <c r="B415" s="58" t="s">
        <v>588</v>
      </c>
      <c r="C415" s="58" t="s">
        <v>2606</v>
      </c>
      <c r="D415" s="58" t="s">
        <v>2622</v>
      </c>
      <c r="E415" s="59">
        <v>630</v>
      </c>
    </row>
    <row r="416" spans="1:5" ht="16.5" x14ac:dyDescent="0.35">
      <c r="A416" t="str">
        <f t="shared" si="6"/>
        <v>7170</v>
      </c>
      <c r="B416" s="58" t="s">
        <v>367</v>
      </c>
      <c r="C416" s="58" t="s">
        <v>2606</v>
      </c>
      <c r="D416" s="58" t="s">
        <v>2623</v>
      </c>
      <c r="E416" s="59">
        <v>5774.8</v>
      </c>
    </row>
    <row r="417" spans="1:5" ht="16.5" x14ac:dyDescent="0.35">
      <c r="A417" t="str">
        <f t="shared" si="6"/>
        <v>7170</v>
      </c>
      <c r="B417" s="58" t="s">
        <v>379</v>
      </c>
      <c r="C417" s="58" t="s">
        <v>2606</v>
      </c>
      <c r="D417" s="58" t="s">
        <v>2623</v>
      </c>
      <c r="E417" s="59">
        <v>5545.1</v>
      </c>
    </row>
    <row r="418" spans="1:5" ht="16.5" x14ac:dyDescent="0.35">
      <c r="A418" t="str">
        <f t="shared" si="6"/>
        <v>7170</v>
      </c>
      <c r="B418" s="58" t="s">
        <v>392</v>
      </c>
      <c r="C418" s="58" t="s">
        <v>2606</v>
      </c>
      <c r="D418" s="58" t="s">
        <v>2623</v>
      </c>
      <c r="E418" s="59">
        <v>5373.5</v>
      </c>
    </row>
    <row r="419" spans="1:5" ht="16.5" x14ac:dyDescent="0.35">
      <c r="A419" t="str">
        <f t="shared" si="6"/>
        <v>7170</v>
      </c>
      <c r="B419" s="58" t="s">
        <v>399</v>
      </c>
      <c r="C419" s="58" t="s">
        <v>2606</v>
      </c>
      <c r="D419" s="58" t="s">
        <v>2623</v>
      </c>
      <c r="E419" s="59">
        <v>5105.5</v>
      </c>
    </row>
    <row r="420" spans="1:5" ht="16.5" x14ac:dyDescent="0.35">
      <c r="A420" t="str">
        <f t="shared" si="6"/>
        <v>7170</v>
      </c>
      <c r="B420" s="58" t="s">
        <v>406</v>
      </c>
      <c r="C420" s="58" t="s">
        <v>2606</v>
      </c>
      <c r="D420" s="58" t="s">
        <v>2623</v>
      </c>
      <c r="E420" s="59">
        <v>5092.8</v>
      </c>
    </row>
    <row r="421" spans="1:5" ht="16.5" x14ac:dyDescent="0.35">
      <c r="A421" t="str">
        <f t="shared" si="6"/>
        <v>7170</v>
      </c>
      <c r="B421" s="58" t="s">
        <v>412</v>
      </c>
      <c r="C421" s="58" t="s">
        <v>2606</v>
      </c>
      <c r="D421" s="58" t="s">
        <v>2623</v>
      </c>
      <c r="E421" s="59">
        <v>5362</v>
      </c>
    </row>
    <row r="422" spans="1:5" ht="16.5" x14ac:dyDescent="0.35">
      <c r="A422" t="str">
        <f t="shared" si="6"/>
        <v>7170</v>
      </c>
      <c r="B422" s="58" t="s">
        <v>417</v>
      </c>
      <c r="C422" s="58" t="s">
        <v>2606</v>
      </c>
      <c r="D422" s="58" t="s">
        <v>2623</v>
      </c>
      <c r="E422" s="59">
        <v>5664.1</v>
      </c>
    </row>
    <row r="423" spans="1:5" ht="16.5" x14ac:dyDescent="0.35">
      <c r="A423" t="str">
        <f t="shared" si="6"/>
        <v>7170</v>
      </c>
      <c r="B423" s="58" t="s">
        <v>439</v>
      </c>
      <c r="C423" s="58" t="s">
        <v>2606</v>
      </c>
      <c r="D423" s="58" t="s">
        <v>2623</v>
      </c>
      <c r="E423" s="59">
        <v>5579.7</v>
      </c>
    </row>
    <row r="424" spans="1:5" ht="16.5" x14ac:dyDescent="0.35">
      <c r="A424" t="str">
        <f t="shared" si="6"/>
        <v>7170</v>
      </c>
      <c r="B424" s="58" t="s">
        <v>452</v>
      </c>
      <c r="C424" s="58" t="s">
        <v>2606</v>
      </c>
      <c r="D424" s="58" t="s">
        <v>2623</v>
      </c>
      <c r="E424" s="59">
        <v>5170</v>
      </c>
    </row>
    <row r="425" spans="1:5" ht="16.5" x14ac:dyDescent="0.35">
      <c r="A425" t="str">
        <f t="shared" si="6"/>
        <v>7170</v>
      </c>
      <c r="B425" s="58" t="s">
        <v>463</v>
      </c>
      <c r="C425" s="58" t="s">
        <v>2606</v>
      </c>
      <c r="D425" s="58" t="s">
        <v>2623</v>
      </c>
      <c r="E425" s="59">
        <v>5259.8</v>
      </c>
    </row>
    <row r="426" spans="1:5" ht="16.5" x14ac:dyDescent="0.35">
      <c r="A426" t="str">
        <f t="shared" si="6"/>
        <v>7170</v>
      </c>
      <c r="B426" s="58" t="s">
        <v>474</v>
      </c>
      <c r="C426" s="58" t="s">
        <v>2606</v>
      </c>
      <c r="D426" s="58" t="s">
        <v>2623</v>
      </c>
      <c r="E426" s="59">
        <v>5030.5</v>
      </c>
    </row>
    <row r="427" spans="1:5" ht="16.5" x14ac:dyDescent="0.35">
      <c r="A427" t="str">
        <f t="shared" si="6"/>
        <v>7170</v>
      </c>
      <c r="B427" s="58" t="s">
        <v>485</v>
      </c>
      <c r="C427" s="58" t="s">
        <v>2606</v>
      </c>
      <c r="D427" s="58" t="s">
        <v>2623</v>
      </c>
      <c r="E427" s="59">
        <v>5109.8</v>
      </c>
    </row>
    <row r="428" spans="1:5" ht="16.5" x14ac:dyDescent="0.35">
      <c r="A428" t="str">
        <f t="shared" si="6"/>
        <v>7170</v>
      </c>
      <c r="B428" s="58" t="s">
        <v>496</v>
      </c>
      <c r="C428" s="58" t="s">
        <v>2606</v>
      </c>
      <c r="D428" s="58" t="s">
        <v>2623</v>
      </c>
      <c r="E428" s="59">
        <v>5153.5</v>
      </c>
    </row>
    <row r="429" spans="1:5" ht="16.5" x14ac:dyDescent="0.35">
      <c r="A429" t="str">
        <f t="shared" si="6"/>
        <v>7170</v>
      </c>
      <c r="B429" s="58" t="s">
        <v>507</v>
      </c>
      <c r="C429" s="58" t="s">
        <v>2606</v>
      </c>
      <c r="D429" s="58" t="s">
        <v>2623</v>
      </c>
      <c r="E429" s="59">
        <v>5293.1</v>
      </c>
    </row>
    <row r="430" spans="1:5" ht="16.5" x14ac:dyDescent="0.35">
      <c r="A430" t="str">
        <f t="shared" si="6"/>
        <v>7170</v>
      </c>
      <c r="B430" s="58" t="s">
        <v>518</v>
      </c>
      <c r="C430" s="58" t="s">
        <v>2606</v>
      </c>
      <c r="D430" s="58" t="s">
        <v>2623</v>
      </c>
      <c r="E430" s="59">
        <v>5458.1</v>
      </c>
    </row>
    <row r="431" spans="1:5" ht="16.5" x14ac:dyDescent="0.35">
      <c r="A431" t="str">
        <f t="shared" si="6"/>
        <v>7170</v>
      </c>
      <c r="B431" s="58" t="s">
        <v>528</v>
      </c>
      <c r="C431" s="58" t="s">
        <v>2606</v>
      </c>
      <c r="D431" s="58" t="s">
        <v>2623</v>
      </c>
      <c r="E431" s="59">
        <v>5296.1</v>
      </c>
    </row>
    <row r="432" spans="1:5" ht="16.5" x14ac:dyDescent="0.35">
      <c r="A432" t="str">
        <f t="shared" si="6"/>
        <v>7170</v>
      </c>
      <c r="B432" s="58" t="s">
        <v>533</v>
      </c>
      <c r="C432" s="58" t="s">
        <v>2606</v>
      </c>
      <c r="D432" s="58" t="s">
        <v>2623</v>
      </c>
      <c r="E432" s="59">
        <v>5723.2</v>
      </c>
    </row>
    <row r="433" spans="1:5" ht="16.5" x14ac:dyDescent="0.35">
      <c r="A433" t="str">
        <f t="shared" si="6"/>
        <v>7170</v>
      </c>
      <c r="B433" s="58" t="s">
        <v>538</v>
      </c>
      <c r="C433" s="58" t="s">
        <v>2606</v>
      </c>
      <c r="D433" s="58" t="s">
        <v>2623</v>
      </c>
      <c r="E433" s="59">
        <v>5223.7</v>
      </c>
    </row>
    <row r="434" spans="1:5" ht="16.5" x14ac:dyDescent="0.35">
      <c r="A434" t="str">
        <f t="shared" si="6"/>
        <v>7170</v>
      </c>
      <c r="B434" s="58" t="s">
        <v>543</v>
      </c>
      <c r="C434" s="58" t="s">
        <v>2606</v>
      </c>
      <c r="D434" s="58" t="s">
        <v>2623</v>
      </c>
      <c r="E434" s="59">
        <v>4780.1000000000004</v>
      </c>
    </row>
    <row r="435" spans="1:5" ht="16.5" x14ac:dyDescent="0.35">
      <c r="A435" t="str">
        <f t="shared" si="6"/>
        <v>7170</v>
      </c>
      <c r="B435" s="58" t="s">
        <v>548</v>
      </c>
      <c r="C435" s="58" t="s">
        <v>2606</v>
      </c>
      <c r="D435" s="58" t="s">
        <v>2623</v>
      </c>
      <c r="E435" s="59">
        <v>5266.3</v>
      </c>
    </row>
    <row r="436" spans="1:5" ht="16.5" x14ac:dyDescent="0.35">
      <c r="A436" t="str">
        <f t="shared" si="6"/>
        <v>7170</v>
      </c>
      <c r="B436" s="58" t="s">
        <v>553</v>
      </c>
      <c r="C436" s="58" t="s">
        <v>2606</v>
      </c>
      <c r="D436" s="58" t="s">
        <v>2623</v>
      </c>
      <c r="E436" s="59">
        <v>5179</v>
      </c>
    </row>
    <row r="437" spans="1:5" ht="16.5" x14ac:dyDescent="0.35">
      <c r="A437" t="str">
        <f t="shared" si="6"/>
        <v>7170</v>
      </c>
      <c r="B437" s="58" t="s">
        <v>558</v>
      </c>
      <c r="C437" s="58" t="s">
        <v>2606</v>
      </c>
      <c r="D437" s="58" t="s">
        <v>2623</v>
      </c>
      <c r="E437" s="59">
        <v>5466.1</v>
      </c>
    </row>
    <row r="438" spans="1:5" ht="16.5" x14ac:dyDescent="0.35">
      <c r="A438" t="str">
        <f t="shared" si="6"/>
        <v>7170</v>
      </c>
      <c r="B438" s="58" t="s">
        <v>563</v>
      </c>
      <c r="C438" s="58" t="s">
        <v>2606</v>
      </c>
      <c r="D438" s="58" t="s">
        <v>2623</v>
      </c>
      <c r="E438" s="59">
        <v>5685.1</v>
      </c>
    </row>
    <row r="439" spans="1:5" ht="16.5" x14ac:dyDescent="0.35">
      <c r="A439" t="str">
        <f t="shared" si="6"/>
        <v>7170</v>
      </c>
      <c r="B439" s="58" t="s">
        <v>568</v>
      </c>
      <c r="C439" s="58" t="s">
        <v>2606</v>
      </c>
      <c r="D439" s="58" t="s">
        <v>2623</v>
      </c>
      <c r="E439" s="59">
        <v>5684.5</v>
      </c>
    </row>
    <row r="440" spans="1:5" ht="16.5" x14ac:dyDescent="0.35">
      <c r="A440" t="str">
        <f t="shared" si="6"/>
        <v>7170</v>
      </c>
      <c r="B440" s="58" t="s">
        <v>573</v>
      </c>
      <c r="C440" s="58" t="s">
        <v>2606</v>
      </c>
      <c r="D440" s="58" t="s">
        <v>2623</v>
      </c>
      <c r="E440" s="59">
        <v>5227.8999999999996</v>
      </c>
    </row>
    <row r="441" spans="1:5" ht="16.5" x14ac:dyDescent="0.35">
      <c r="A441" t="str">
        <f t="shared" si="6"/>
        <v>7170</v>
      </c>
      <c r="B441" s="58" t="s">
        <v>578</v>
      </c>
      <c r="C441" s="58" t="s">
        <v>2606</v>
      </c>
      <c r="D441" s="58" t="s">
        <v>2623</v>
      </c>
      <c r="E441" s="59">
        <v>5126.8</v>
      </c>
    </row>
    <row r="442" spans="1:5" ht="16.5" x14ac:dyDescent="0.35">
      <c r="A442" t="str">
        <f t="shared" si="6"/>
        <v>7170</v>
      </c>
      <c r="B442" s="58" t="s">
        <v>583</v>
      </c>
      <c r="C442" s="58" t="s">
        <v>2606</v>
      </c>
      <c r="D442" s="58" t="s">
        <v>2623</v>
      </c>
      <c r="E442" s="59">
        <v>5361.4</v>
      </c>
    </row>
    <row r="443" spans="1:5" ht="16.5" x14ac:dyDescent="0.35">
      <c r="A443" t="str">
        <f t="shared" si="6"/>
        <v>7170</v>
      </c>
      <c r="B443" s="58" t="s">
        <v>588</v>
      </c>
      <c r="C443" s="58" t="s">
        <v>2606</v>
      </c>
      <c r="D443" s="58" t="s">
        <v>2623</v>
      </c>
      <c r="E443" s="59">
        <v>5598.6</v>
      </c>
    </row>
    <row r="444" spans="1:5" ht="16.5" x14ac:dyDescent="0.35">
      <c r="A444" t="str">
        <f t="shared" si="6"/>
        <v>7174</v>
      </c>
      <c r="B444" s="58" t="s">
        <v>367</v>
      </c>
      <c r="C444" s="58" t="s">
        <v>2606</v>
      </c>
      <c r="D444" s="58" t="s">
        <v>2624</v>
      </c>
      <c r="E444" s="59">
        <v>73.8</v>
      </c>
    </row>
    <row r="445" spans="1:5" ht="16.5" x14ac:dyDescent="0.35">
      <c r="A445" t="str">
        <f t="shared" si="6"/>
        <v>7174</v>
      </c>
      <c r="B445" s="58" t="s">
        <v>379</v>
      </c>
      <c r="C445" s="58" t="s">
        <v>2606</v>
      </c>
      <c r="D445" s="58" t="s">
        <v>2624</v>
      </c>
      <c r="E445" s="59">
        <v>90.1</v>
      </c>
    </row>
    <row r="446" spans="1:5" ht="16.5" x14ac:dyDescent="0.35">
      <c r="A446" t="str">
        <f t="shared" si="6"/>
        <v>7174</v>
      </c>
      <c r="B446" s="58" t="s">
        <v>392</v>
      </c>
      <c r="C446" s="58" t="s">
        <v>2606</v>
      </c>
      <c r="D446" s="58" t="s">
        <v>2624</v>
      </c>
      <c r="E446" s="59">
        <v>130.30000000000001</v>
      </c>
    </row>
    <row r="447" spans="1:5" ht="16.5" x14ac:dyDescent="0.35">
      <c r="A447" t="str">
        <f t="shared" si="6"/>
        <v>7174</v>
      </c>
      <c r="B447" s="58" t="s">
        <v>399</v>
      </c>
      <c r="C447" s="58" t="s">
        <v>2606</v>
      </c>
      <c r="D447" s="58" t="s">
        <v>2624</v>
      </c>
      <c r="E447" s="59">
        <v>163</v>
      </c>
    </row>
    <row r="448" spans="1:5" ht="16.5" x14ac:dyDescent="0.35">
      <c r="A448" t="str">
        <f t="shared" si="6"/>
        <v>7174</v>
      </c>
      <c r="B448" s="58" t="s">
        <v>406</v>
      </c>
      <c r="C448" s="58" t="s">
        <v>2606</v>
      </c>
      <c r="D448" s="58" t="s">
        <v>2624</v>
      </c>
      <c r="E448" s="59">
        <v>142.80000000000001</v>
      </c>
    </row>
    <row r="449" spans="1:5" ht="16.5" x14ac:dyDescent="0.35">
      <c r="A449" t="str">
        <f t="shared" si="6"/>
        <v>7174</v>
      </c>
      <c r="B449" s="58" t="s">
        <v>412</v>
      </c>
      <c r="C449" s="58" t="s">
        <v>2606</v>
      </c>
      <c r="D449" s="58" t="s">
        <v>2624</v>
      </c>
      <c r="E449" s="59">
        <v>149.80000000000001</v>
      </c>
    </row>
    <row r="450" spans="1:5" ht="16.5" x14ac:dyDescent="0.35">
      <c r="A450" t="str">
        <f t="shared" si="6"/>
        <v>7174</v>
      </c>
      <c r="B450" s="58" t="s">
        <v>417</v>
      </c>
      <c r="C450" s="58" t="s">
        <v>2606</v>
      </c>
      <c r="D450" s="58" t="s">
        <v>2624</v>
      </c>
      <c r="E450" s="59">
        <v>142.69999999999999</v>
      </c>
    </row>
    <row r="451" spans="1:5" ht="16.5" x14ac:dyDescent="0.35">
      <c r="A451" t="str">
        <f t="shared" ref="A451:A514" si="7">MID(D451,2,4)</f>
        <v>7174</v>
      </c>
      <c r="B451" s="58" t="s">
        <v>439</v>
      </c>
      <c r="C451" s="58" t="s">
        <v>2606</v>
      </c>
      <c r="D451" s="58" t="s">
        <v>2624</v>
      </c>
      <c r="E451" s="59">
        <v>174.4</v>
      </c>
    </row>
    <row r="452" spans="1:5" ht="16.5" x14ac:dyDescent="0.35">
      <c r="A452" t="str">
        <f t="shared" si="7"/>
        <v>7174</v>
      </c>
      <c r="B452" s="58" t="s">
        <v>452</v>
      </c>
      <c r="C452" s="58" t="s">
        <v>2606</v>
      </c>
      <c r="D452" s="58" t="s">
        <v>2624</v>
      </c>
      <c r="E452" s="59">
        <v>153.6</v>
      </c>
    </row>
    <row r="453" spans="1:5" ht="16.5" x14ac:dyDescent="0.35">
      <c r="A453" t="str">
        <f t="shared" si="7"/>
        <v>7174</v>
      </c>
      <c r="B453" s="58" t="s">
        <v>463</v>
      </c>
      <c r="C453" s="58" t="s">
        <v>2606</v>
      </c>
      <c r="D453" s="58" t="s">
        <v>2624</v>
      </c>
      <c r="E453" s="59">
        <v>147.16</v>
      </c>
    </row>
    <row r="454" spans="1:5" ht="16.5" x14ac:dyDescent="0.35">
      <c r="A454" t="str">
        <f t="shared" si="7"/>
        <v>7174</v>
      </c>
      <c r="B454" s="58" t="s">
        <v>474</v>
      </c>
      <c r="C454" s="58" t="s">
        <v>2606</v>
      </c>
      <c r="D454" s="58" t="s">
        <v>2624</v>
      </c>
      <c r="E454" s="59">
        <v>249.5</v>
      </c>
    </row>
    <row r="455" spans="1:5" ht="16.5" x14ac:dyDescent="0.35">
      <c r="A455" t="str">
        <f t="shared" si="7"/>
        <v>7174</v>
      </c>
      <c r="B455" s="58" t="s">
        <v>485</v>
      </c>
      <c r="C455" s="58" t="s">
        <v>2606</v>
      </c>
      <c r="D455" s="58" t="s">
        <v>2624</v>
      </c>
      <c r="E455" s="59">
        <v>181.18</v>
      </c>
    </row>
    <row r="456" spans="1:5" ht="16.5" x14ac:dyDescent="0.35">
      <c r="A456" t="str">
        <f t="shared" si="7"/>
        <v>7174</v>
      </c>
      <c r="B456" s="58" t="s">
        <v>496</v>
      </c>
      <c r="C456" s="58" t="s">
        <v>2606</v>
      </c>
      <c r="D456" s="58" t="s">
        <v>2624</v>
      </c>
      <c r="E456" s="59">
        <v>106.1</v>
      </c>
    </row>
    <row r="457" spans="1:5" ht="16.5" x14ac:dyDescent="0.35">
      <c r="A457" t="str">
        <f t="shared" si="7"/>
        <v>7174</v>
      </c>
      <c r="B457" s="58" t="s">
        <v>507</v>
      </c>
      <c r="C457" s="58" t="s">
        <v>2606</v>
      </c>
      <c r="D457" s="58" t="s">
        <v>2624</v>
      </c>
      <c r="E457" s="59">
        <v>98</v>
      </c>
    </row>
    <row r="458" spans="1:5" ht="16.5" x14ac:dyDescent="0.35">
      <c r="A458" t="str">
        <f t="shared" si="7"/>
        <v>7174</v>
      </c>
      <c r="B458" s="58" t="s">
        <v>518</v>
      </c>
      <c r="C458" s="58" t="s">
        <v>2606</v>
      </c>
      <c r="D458" s="58" t="s">
        <v>2624</v>
      </c>
      <c r="E458" s="59">
        <v>159.80000000000001</v>
      </c>
    </row>
    <row r="459" spans="1:5" ht="16.5" x14ac:dyDescent="0.35">
      <c r="A459" t="str">
        <f t="shared" si="7"/>
        <v>7174</v>
      </c>
      <c r="B459" s="58" t="s">
        <v>528</v>
      </c>
      <c r="C459" s="58" t="s">
        <v>2606</v>
      </c>
      <c r="D459" s="58" t="s">
        <v>2624</v>
      </c>
      <c r="E459" s="59">
        <v>125</v>
      </c>
    </row>
    <row r="460" spans="1:5" ht="16.5" x14ac:dyDescent="0.35">
      <c r="A460" t="str">
        <f t="shared" si="7"/>
        <v>7174</v>
      </c>
      <c r="B460" s="58" t="s">
        <v>533</v>
      </c>
      <c r="C460" s="58" t="s">
        <v>2606</v>
      </c>
      <c r="D460" s="58" t="s">
        <v>2624</v>
      </c>
      <c r="E460" s="59">
        <v>167</v>
      </c>
    </row>
    <row r="461" spans="1:5" ht="16.5" x14ac:dyDescent="0.35">
      <c r="A461" t="str">
        <f t="shared" si="7"/>
        <v>7174</v>
      </c>
      <c r="B461" s="58" t="s">
        <v>538</v>
      </c>
      <c r="C461" s="58" t="s">
        <v>2606</v>
      </c>
      <c r="D461" s="58" t="s">
        <v>2624</v>
      </c>
      <c r="E461" s="59">
        <v>134.6</v>
      </c>
    </row>
    <row r="462" spans="1:5" ht="16.5" x14ac:dyDescent="0.35">
      <c r="A462" t="str">
        <f t="shared" si="7"/>
        <v>7174</v>
      </c>
      <c r="B462" s="58" t="s">
        <v>543</v>
      </c>
      <c r="C462" s="58" t="s">
        <v>2606</v>
      </c>
      <c r="D462" s="58" t="s">
        <v>2624</v>
      </c>
      <c r="E462" s="59">
        <v>179.4</v>
      </c>
    </row>
    <row r="463" spans="1:5" ht="16.5" x14ac:dyDescent="0.35">
      <c r="A463" t="str">
        <f t="shared" si="7"/>
        <v>7174</v>
      </c>
      <c r="B463" s="58" t="s">
        <v>548</v>
      </c>
      <c r="C463" s="58" t="s">
        <v>2606</v>
      </c>
      <c r="D463" s="58" t="s">
        <v>2624</v>
      </c>
      <c r="E463" s="59">
        <v>126.6</v>
      </c>
    </row>
    <row r="464" spans="1:5" ht="16.5" x14ac:dyDescent="0.35">
      <c r="A464" t="str">
        <f t="shared" si="7"/>
        <v>7174</v>
      </c>
      <c r="B464" s="58" t="s">
        <v>553</v>
      </c>
      <c r="C464" s="58" t="s">
        <v>2606</v>
      </c>
      <c r="D464" s="58" t="s">
        <v>2624</v>
      </c>
      <c r="E464" s="59">
        <v>106.4</v>
      </c>
    </row>
    <row r="465" spans="1:5" ht="16.5" x14ac:dyDescent="0.35">
      <c r="A465" t="str">
        <f t="shared" si="7"/>
        <v>7174</v>
      </c>
      <c r="B465" s="58" t="s">
        <v>558</v>
      </c>
      <c r="C465" s="58" t="s">
        <v>2606</v>
      </c>
      <c r="D465" s="58" t="s">
        <v>2624</v>
      </c>
      <c r="E465" s="59">
        <v>77.8</v>
      </c>
    </row>
    <row r="466" spans="1:5" ht="16.5" x14ac:dyDescent="0.35">
      <c r="A466" t="str">
        <f t="shared" si="7"/>
        <v>7174</v>
      </c>
      <c r="B466" s="58" t="s">
        <v>563</v>
      </c>
      <c r="C466" s="58" t="s">
        <v>2606</v>
      </c>
      <c r="D466" s="58" t="s">
        <v>2624</v>
      </c>
      <c r="E466" s="59">
        <v>80.599999999999994</v>
      </c>
    </row>
    <row r="467" spans="1:5" ht="16.5" x14ac:dyDescent="0.35">
      <c r="A467" t="str">
        <f t="shared" si="7"/>
        <v>7174</v>
      </c>
      <c r="B467" s="58" t="s">
        <v>568</v>
      </c>
      <c r="C467" s="58" t="s">
        <v>2606</v>
      </c>
      <c r="D467" s="58" t="s">
        <v>2624</v>
      </c>
      <c r="E467" s="59">
        <v>131</v>
      </c>
    </row>
    <row r="468" spans="1:5" ht="16.5" x14ac:dyDescent="0.35">
      <c r="A468" t="str">
        <f t="shared" si="7"/>
        <v>7174</v>
      </c>
      <c r="B468" s="58" t="s">
        <v>573</v>
      </c>
      <c r="C468" s="58" t="s">
        <v>2606</v>
      </c>
      <c r="D468" s="58" t="s">
        <v>2624</v>
      </c>
      <c r="E468" s="59">
        <v>143</v>
      </c>
    </row>
    <row r="469" spans="1:5" ht="16.5" x14ac:dyDescent="0.35">
      <c r="A469" t="str">
        <f t="shared" si="7"/>
        <v>7174</v>
      </c>
      <c r="B469" s="58" t="s">
        <v>578</v>
      </c>
      <c r="C469" s="58" t="s">
        <v>2606</v>
      </c>
      <c r="D469" s="58" t="s">
        <v>2624</v>
      </c>
      <c r="E469" s="59">
        <v>113.4</v>
      </c>
    </row>
    <row r="470" spans="1:5" ht="16.5" x14ac:dyDescent="0.35">
      <c r="A470" t="str">
        <f t="shared" si="7"/>
        <v>7174</v>
      </c>
      <c r="B470" s="58" t="s">
        <v>583</v>
      </c>
      <c r="C470" s="58" t="s">
        <v>2606</v>
      </c>
      <c r="D470" s="58" t="s">
        <v>2624</v>
      </c>
      <c r="E470" s="59">
        <v>159.69999999999999</v>
      </c>
    </row>
    <row r="471" spans="1:5" ht="16.5" x14ac:dyDescent="0.35">
      <c r="A471" t="str">
        <f t="shared" si="7"/>
        <v>7174</v>
      </c>
      <c r="B471" s="58" t="s">
        <v>588</v>
      </c>
      <c r="C471" s="58" t="s">
        <v>2606</v>
      </c>
      <c r="D471" s="58" t="s">
        <v>2624</v>
      </c>
      <c r="E471" s="59">
        <v>114.8</v>
      </c>
    </row>
    <row r="472" spans="1:5" ht="16.5" x14ac:dyDescent="0.35">
      <c r="A472" t="str">
        <f t="shared" si="7"/>
        <v>7181</v>
      </c>
      <c r="B472" s="58" t="s">
        <v>367</v>
      </c>
      <c r="C472" s="58" t="s">
        <v>2606</v>
      </c>
      <c r="D472" s="58" t="s">
        <v>2625</v>
      </c>
      <c r="E472" s="59">
        <v>1095.5999999999999</v>
      </c>
    </row>
    <row r="473" spans="1:5" ht="16.5" x14ac:dyDescent="0.35">
      <c r="A473" t="str">
        <f t="shared" si="7"/>
        <v>7181</v>
      </c>
      <c r="B473" s="58" t="s">
        <v>379</v>
      </c>
      <c r="C473" s="58" t="s">
        <v>2606</v>
      </c>
      <c r="D473" s="58" t="s">
        <v>2625</v>
      </c>
      <c r="E473" s="59">
        <v>1561.13</v>
      </c>
    </row>
    <row r="474" spans="1:5" ht="16.5" x14ac:dyDescent="0.35">
      <c r="A474" t="str">
        <f t="shared" si="7"/>
        <v>7181</v>
      </c>
      <c r="B474" s="58" t="s">
        <v>392</v>
      </c>
      <c r="C474" s="58" t="s">
        <v>2606</v>
      </c>
      <c r="D474" s="58" t="s">
        <v>2625</v>
      </c>
      <c r="E474" s="59">
        <v>1626.02</v>
      </c>
    </row>
    <row r="475" spans="1:5" ht="16.5" x14ac:dyDescent="0.35">
      <c r="A475" t="str">
        <f t="shared" si="7"/>
        <v>7181</v>
      </c>
      <c r="B475" s="58" t="s">
        <v>399</v>
      </c>
      <c r="C475" s="58" t="s">
        <v>2606</v>
      </c>
      <c r="D475" s="58" t="s">
        <v>2625</v>
      </c>
      <c r="E475" s="59">
        <v>1387.1</v>
      </c>
    </row>
    <row r="476" spans="1:5" ht="16.5" x14ac:dyDescent="0.35">
      <c r="A476" t="str">
        <f t="shared" si="7"/>
        <v>7181</v>
      </c>
      <c r="B476" s="58" t="s">
        <v>406</v>
      </c>
      <c r="C476" s="58" t="s">
        <v>2606</v>
      </c>
      <c r="D476" s="58" t="s">
        <v>2625</v>
      </c>
      <c r="E476" s="59">
        <v>1180.7</v>
      </c>
    </row>
    <row r="477" spans="1:5" ht="16.5" x14ac:dyDescent="0.35">
      <c r="A477" t="str">
        <f t="shared" si="7"/>
        <v>7181</v>
      </c>
      <c r="B477" s="58" t="s">
        <v>412</v>
      </c>
      <c r="C477" s="58" t="s">
        <v>2606</v>
      </c>
      <c r="D477" s="58" t="s">
        <v>2625</v>
      </c>
      <c r="E477" s="59">
        <v>1413.6</v>
      </c>
    </row>
    <row r="478" spans="1:5" ht="16.5" x14ac:dyDescent="0.35">
      <c r="A478" t="str">
        <f t="shared" si="7"/>
        <v>7181</v>
      </c>
      <c r="B478" s="58" t="s">
        <v>417</v>
      </c>
      <c r="C478" s="58" t="s">
        <v>2606</v>
      </c>
      <c r="D478" s="58" t="s">
        <v>2625</v>
      </c>
      <c r="E478" s="59">
        <v>1381.8</v>
      </c>
    </row>
    <row r="479" spans="1:5" ht="16.5" x14ac:dyDescent="0.35">
      <c r="A479" t="str">
        <f t="shared" si="7"/>
        <v>7181</v>
      </c>
      <c r="B479" s="58" t="s">
        <v>439</v>
      </c>
      <c r="C479" s="58" t="s">
        <v>2606</v>
      </c>
      <c r="D479" s="58" t="s">
        <v>2625</v>
      </c>
      <c r="E479" s="59">
        <v>1489.82</v>
      </c>
    </row>
    <row r="480" spans="1:5" ht="16.5" x14ac:dyDescent="0.35">
      <c r="A480" t="str">
        <f t="shared" si="7"/>
        <v>7181</v>
      </c>
      <c r="B480" s="58" t="s">
        <v>452</v>
      </c>
      <c r="C480" s="58" t="s">
        <v>2606</v>
      </c>
      <c r="D480" s="58" t="s">
        <v>2625</v>
      </c>
      <c r="E480" s="59">
        <v>1494</v>
      </c>
    </row>
    <row r="481" spans="1:5" ht="16.5" x14ac:dyDescent="0.35">
      <c r="A481" t="str">
        <f t="shared" si="7"/>
        <v>7181</v>
      </c>
      <c r="B481" s="58" t="s">
        <v>463</v>
      </c>
      <c r="C481" s="58" t="s">
        <v>2606</v>
      </c>
      <c r="D481" s="58" t="s">
        <v>2625</v>
      </c>
      <c r="E481" s="59">
        <v>1495.41</v>
      </c>
    </row>
    <row r="482" spans="1:5" ht="16.5" x14ac:dyDescent="0.35">
      <c r="A482" t="str">
        <f t="shared" si="7"/>
        <v>7181</v>
      </c>
      <c r="B482" s="58" t="s">
        <v>474</v>
      </c>
      <c r="C482" s="58" t="s">
        <v>2606</v>
      </c>
      <c r="D482" s="58" t="s">
        <v>2625</v>
      </c>
      <c r="E482" s="59">
        <v>1182.82</v>
      </c>
    </row>
    <row r="483" spans="1:5" ht="16.5" x14ac:dyDescent="0.35">
      <c r="A483" t="str">
        <f t="shared" si="7"/>
        <v>7181</v>
      </c>
      <c r="B483" s="58" t="s">
        <v>485</v>
      </c>
      <c r="C483" s="58" t="s">
        <v>2606</v>
      </c>
      <c r="D483" s="58" t="s">
        <v>2625</v>
      </c>
      <c r="E483" s="59">
        <v>1185.3900000000001</v>
      </c>
    </row>
    <row r="484" spans="1:5" ht="16.5" x14ac:dyDescent="0.35">
      <c r="A484" t="str">
        <f t="shared" si="7"/>
        <v>7181</v>
      </c>
      <c r="B484" s="58" t="s">
        <v>496</v>
      </c>
      <c r="C484" s="58" t="s">
        <v>2606</v>
      </c>
      <c r="D484" s="58" t="s">
        <v>2625</v>
      </c>
      <c r="E484" s="59">
        <v>1491.4</v>
      </c>
    </row>
    <row r="485" spans="1:5" ht="16.5" x14ac:dyDescent="0.35">
      <c r="A485" t="str">
        <f t="shared" si="7"/>
        <v>7181</v>
      </c>
      <c r="B485" s="58" t="s">
        <v>507</v>
      </c>
      <c r="C485" s="58" t="s">
        <v>2606</v>
      </c>
      <c r="D485" s="58" t="s">
        <v>2625</v>
      </c>
      <c r="E485" s="59">
        <v>1498</v>
      </c>
    </row>
    <row r="486" spans="1:5" ht="16.5" x14ac:dyDescent="0.35">
      <c r="A486" t="str">
        <f t="shared" si="7"/>
        <v>7181</v>
      </c>
      <c r="B486" s="58" t="s">
        <v>518</v>
      </c>
      <c r="C486" s="58" t="s">
        <v>2606</v>
      </c>
      <c r="D486" s="58" t="s">
        <v>2625</v>
      </c>
      <c r="E486" s="59">
        <v>1366.5</v>
      </c>
    </row>
    <row r="487" spans="1:5" ht="16.5" x14ac:dyDescent="0.35">
      <c r="A487" t="str">
        <f t="shared" si="7"/>
        <v>7181</v>
      </c>
      <c r="B487" s="58" t="s">
        <v>528</v>
      </c>
      <c r="C487" s="58" t="s">
        <v>2606</v>
      </c>
      <c r="D487" s="58" t="s">
        <v>2625</v>
      </c>
      <c r="E487" s="59">
        <v>1445</v>
      </c>
    </row>
    <row r="488" spans="1:5" ht="16.5" x14ac:dyDescent="0.35">
      <c r="A488" t="str">
        <f t="shared" si="7"/>
        <v>7181</v>
      </c>
      <c r="B488" s="58" t="s">
        <v>533</v>
      </c>
      <c r="C488" s="58" t="s">
        <v>2606</v>
      </c>
      <c r="D488" s="58" t="s">
        <v>2625</v>
      </c>
      <c r="E488" s="59">
        <v>1403.8</v>
      </c>
    </row>
    <row r="489" spans="1:5" ht="16.5" x14ac:dyDescent="0.35">
      <c r="A489" t="str">
        <f t="shared" si="7"/>
        <v>7181</v>
      </c>
      <c r="B489" s="58" t="s">
        <v>538</v>
      </c>
      <c r="C489" s="58" t="s">
        <v>2606</v>
      </c>
      <c r="D489" s="58" t="s">
        <v>2625</v>
      </c>
      <c r="E489" s="59">
        <v>464</v>
      </c>
    </row>
    <row r="490" spans="1:5" ht="16.5" x14ac:dyDescent="0.35">
      <c r="A490" t="str">
        <f t="shared" si="7"/>
        <v>7181</v>
      </c>
      <c r="B490" s="58" t="s">
        <v>543</v>
      </c>
      <c r="C490" s="58" t="s">
        <v>2606</v>
      </c>
      <c r="D490" s="58" t="s">
        <v>2625</v>
      </c>
      <c r="E490" s="59">
        <v>437</v>
      </c>
    </row>
    <row r="491" spans="1:5" ht="16.5" x14ac:dyDescent="0.35">
      <c r="A491" t="str">
        <f t="shared" si="7"/>
        <v>7181</v>
      </c>
      <c r="B491" s="58" t="s">
        <v>548</v>
      </c>
      <c r="C491" s="58" t="s">
        <v>2606</v>
      </c>
      <c r="D491" s="58" t="s">
        <v>2625</v>
      </c>
      <c r="E491" s="59">
        <v>1442.5</v>
      </c>
    </row>
    <row r="492" spans="1:5" ht="16.5" x14ac:dyDescent="0.35">
      <c r="A492" t="str">
        <f t="shared" si="7"/>
        <v>7181</v>
      </c>
      <c r="B492" s="58" t="s">
        <v>553</v>
      </c>
      <c r="C492" s="58" t="s">
        <v>2606</v>
      </c>
      <c r="D492" s="58" t="s">
        <v>2625</v>
      </c>
      <c r="E492" s="59">
        <v>1450.84</v>
      </c>
    </row>
    <row r="493" spans="1:5" ht="16.5" x14ac:dyDescent="0.35">
      <c r="A493" t="str">
        <f t="shared" si="7"/>
        <v>7181</v>
      </c>
      <c r="B493" s="58" t="s">
        <v>558</v>
      </c>
      <c r="C493" s="58" t="s">
        <v>2606</v>
      </c>
      <c r="D493" s="58" t="s">
        <v>2625</v>
      </c>
      <c r="E493" s="59">
        <v>1431</v>
      </c>
    </row>
    <row r="494" spans="1:5" ht="16.5" x14ac:dyDescent="0.35">
      <c r="A494" t="str">
        <f t="shared" si="7"/>
        <v>7181</v>
      </c>
      <c r="B494" s="58" t="s">
        <v>563</v>
      </c>
      <c r="C494" s="58" t="s">
        <v>2606</v>
      </c>
      <c r="D494" s="58" t="s">
        <v>2625</v>
      </c>
      <c r="E494" s="59">
        <v>1292.22</v>
      </c>
    </row>
    <row r="495" spans="1:5" ht="16.5" x14ac:dyDescent="0.35">
      <c r="A495" t="str">
        <f t="shared" si="7"/>
        <v>7181</v>
      </c>
      <c r="B495" s="58" t="s">
        <v>568</v>
      </c>
      <c r="C495" s="58" t="s">
        <v>2606</v>
      </c>
      <c r="D495" s="58" t="s">
        <v>2625</v>
      </c>
      <c r="E495" s="59">
        <v>1387.24</v>
      </c>
    </row>
    <row r="496" spans="1:5" ht="16.5" x14ac:dyDescent="0.35">
      <c r="A496" t="str">
        <f t="shared" si="7"/>
        <v>7181</v>
      </c>
      <c r="B496" s="58" t="s">
        <v>573</v>
      </c>
      <c r="C496" s="58" t="s">
        <v>2606</v>
      </c>
      <c r="D496" s="58" t="s">
        <v>2625</v>
      </c>
      <c r="E496" s="59">
        <v>502.37</v>
      </c>
    </row>
    <row r="497" spans="1:5" ht="16.5" x14ac:dyDescent="0.35">
      <c r="A497" t="str">
        <f t="shared" si="7"/>
        <v>7181</v>
      </c>
      <c r="B497" s="58" t="s">
        <v>578</v>
      </c>
      <c r="C497" s="58" t="s">
        <v>2606</v>
      </c>
      <c r="D497" s="58" t="s">
        <v>2625</v>
      </c>
      <c r="E497" s="59">
        <v>500</v>
      </c>
    </row>
    <row r="498" spans="1:5" ht="16.5" x14ac:dyDescent="0.35">
      <c r="A498" t="str">
        <f t="shared" si="7"/>
        <v>7181</v>
      </c>
      <c r="B498" s="58" t="s">
        <v>583</v>
      </c>
      <c r="C498" s="58" t="s">
        <v>2606</v>
      </c>
      <c r="D498" s="58" t="s">
        <v>2625</v>
      </c>
      <c r="E498" s="59">
        <v>1195.44</v>
      </c>
    </row>
    <row r="499" spans="1:5" ht="16.5" x14ac:dyDescent="0.35">
      <c r="A499" t="str">
        <f t="shared" si="7"/>
        <v>7181</v>
      </c>
      <c r="B499" s="58" t="s">
        <v>588</v>
      </c>
      <c r="C499" s="58" t="s">
        <v>2606</v>
      </c>
      <c r="D499" s="58" t="s">
        <v>2625</v>
      </c>
      <c r="E499" s="59">
        <v>1397</v>
      </c>
    </row>
    <row r="500" spans="1:5" ht="16.5" x14ac:dyDescent="0.35">
      <c r="A500" t="str">
        <f t="shared" si="7"/>
        <v>7196</v>
      </c>
      <c r="B500" s="58" t="s">
        <v>367</v>
      </c>
      <c r="C500" s="58" t="s">
        <v>2606</v>
      </c>
      <c r="D500" s="58" t="s">
        <v>2626</v>
      </c>
      <c r="E500" s="59">
        <v>38.200000000000003</v>
      </c>
    </row>
    <row r="501" spans="1:5" ht="16.5" x14ac:dyDescent="0.35">
      <c r="A501" t="str">
        <f t="shared" si="7"/>
        <v>7196</v>
      </c>
      <c r="B501" s="58" t="s">
        <v>379</v>
      </c>
      <c r="C501" s="58" t="s">
        <v>2606</v>
      </c>
      <c r="D501" s="58" t="s">
        <v>2626</v>
      </c>
      <c r="E501" s="59">
        <v>40.1</v>
      </c>
    </row>
    <row r="502" spans="1:5" ht="16.5" x14ac:dyDescent="0.35">
      <c r="A502" t="str">
        <f t="shared" si="7"/>
        <v>7196</v>
      </c>
      <c r="B502" s="58" t="s">
        <v>392</v>
      </c>
      <c r="C502" s="58" t="s">
        <v>2606</v>
      </c>
      <c r="D502" s="58" t="s">
        <v>2626</v>
      </c>
      <c r="E502" s="59">
        <v>32.5</v>
      </c>
    </row>
    <row r="503" spans="1:5" ht="16.5" x14ac:dyDescent="0.35">
      <c r="A503" t="str">
        <f t="shared" si="7"/>
        <v>7196</v>
      </c>
      <c r="B503" s="58" t="s">
        <v>399</v>
      </c>
      <c r="C503" s="58" t="s">
        <v>2606</v>
      </c>
      <c r="D503" s="58" t="s">
        <v>2626</v>
      </c>
      <c r="E503" s="59">
        <v>37</v>
      </c>
    </row>
    <row r="504" spans="1:5" ht="16.5" x14ac:dyDescent="0.35">
      <c r="A504" t="str">
        <f t="shared" si="7"/>
        <v>7196</v>
      </c>
      <c r="B504" s="58" t="s">
        <v>406</v>
      </c>
      <c r="C504" s="58" t="s">
        <v>2606</v>
      </c>
      <c r="D504" s="58" t="s">
        <v>2626</v>
      </c>
      <c r="E504" s="59">
        <v>22.8</v>
      </c>
    </row>
    <row r="505" spans="1:5" ht="16.5" x14ac:dyDescent="0.35">
      <c r="A505" t="str">
        <f t="shared" si="7"/>
        <v>7196</v>
      </c>
      <c r="B505" s="58" t="s">
        <v>412</v>
      </c>
      <c r="C505" s="58" t="s">
        <v>2606</v>
      </c>
      <c r="D505" s="58" t="s">
        <v>2626</v>
      </c>
      <c r="E505" s="59">
        <v>48.1</v>
      </c>
    </row>
    <row r="506" spans="1:5" ht="16.5" x14ac:dyDescent="0.35">
      <c r="A506" t="str">
        <f t="shared" si="7"/>
        <v>7196</v>
      </c>
      <c r="B506" s="58" t="s">
        <v>417</v>
      </c>
      <c r="C506" s="58" t="s">
        <v>2606</v>
      </c>
      <c r="D506" s="58" t="s">
        <v>2626</v>
      </c>
      <c r="E506" s="59">
        <v>53.2</v>
      </c>
    </row>
    <row r="507" spans="1:5" ht="16.5" x14ac:dyDescent="0.35">
      <c r="A507" t="str">
        <f t="shared" si="7"/>
        <v>7196</v>
      </c>
      <c r="B507" s="58" t="s">
        <v>439</v>
      </c>
      <c r="C507" s="58" t="s">
        <v>2606</v>
      </c>
      <c r="D507" s="58" t="s">
        <v>2626</v>
      </c>
      <c r="E507" s="59">
        <v>36.5</v>
      </c>
    </row>
    <row r="508" spans="1:5" ht="16.5" x14ac:dyDescent="0.35">
      <c r="A508" t="str">
        <f t="shared" si="7"/>
        <v>7196</v>
      </c>
      <c r="B508" s="58" t="s">
        <v>452</v>
      </c>
      <c r="C508" s="58" t="s">
        <v>2606</v>
      </c>
      <c r="D508" s="58" t="s">
        <v>2626</v>
      </c>
      <c r="E508" s="59">
        <v>32.700000000000003</v>
      </c>
    </row>
    <row r="509" spans="1:5" ht="16.5" x14ac:dyDescent="0.35">
      <c r="A509" t="str">
        <f t="shared" si="7"/>
        <v>7196</v>
      </c>
      <c r="B509" s="58" t="s">
        <v>463</v>
      </c>
      <c r="C509" s="58" t="s">
        <v>2606</v>
      </c>
      <c r="D509" s="58" t="s">
        <v>2626</v>
      </c>
      <c r="E509" s="59">
        <v>36.9</v>
      </c>
    </row>
    <row r="510" spans="1:5" ht="16.5" x14ac:dyDescent="0.35">
      <c r="A510" t="str">
        <f t="shared" si="7"/>
        <v>7196</v>
      </c>
      <c r="B510" s="58" t="s">
        <v>474</v>
      </c>
      <c r="C510" s="58" t="s">
        <v>2606</v>
      </c>
      <c r="D510" s="58" t="s">
        <v>2626</v>
      </c>
      <c r="E510" s="59">
        <v>61</v>
      </c>
    </row>
    <row r="511" spans="1:5" ht="16.5" x14ac:dyDescent="0.35">
      <c r="A511" t="str">
        <f t="shared" si="7"/>
        <v>7196</v>
      </c>
      <c r="B511" s="58" t="s">
        <v>485</v>
      </c>
      <c r="C511" s="58" t="s">
        <v>2606</v>
      </c>
      <c r="D511" s="58" t="s">
        <v>2626</v>
      </c>
      <c r="E511" s="59">
        <v>45</v>
      </c>
    </row>
    <row r="512" spans="1:5" ht="16.5" x14ac:dyDescent="0.35">
      <c r="A512" t="str">
        <f t="shared" si="7"/>
        <v>7196</v>
      </c>
      <c r="B512" s="58" t="s">
        <v>496</v>
      </c>
      <c r="C512" s="58" t="s">
        <v>2606</v>
      </c>
      <c r="D512" s="58" t="s">
        <v>2626</v>
      </c>
      <c r="E512" s="59">
        <v>47.9</v>
      </c>
    </row>
    <row r="513" spans="1:5" ht="16.5" x14ac:dyDescent="0.35">
      <c r="A513" t="str">
        <f t="shared" si="7"/>
        <v>7196</v>
      </c>
      <c r="B513" s="58" t="s">
        <v>507</v>
      </c>
      <c r="C513" s="58" t="s">
        <v>2606</v>
      </c>
      <c r="D513" s="58" t="s">
        <v>2626</v>
      </c>
      <c r="E513" s="59">
        <v>26.8</v>
      </c>
    </row>
    <row r="514" spans="1:5" ht="16.5" x14ac:dyDescent="0.35">
      <c r="A514" t="str">
        <f t="shared" si="7"/>
        <v>7196</v>
      </c>
      <c r="B514" s="58" t="s">
        <v>518</v>
      </c>
      <c r="C514" s="58" t="s">
        <v>2606</v>
      </c>
      <c r="D514" s="58" t="s">
        <v>2626</v>
      </c>
      <c r="E514" s="59">
        <v>23.4</v>
      </c>
    </row>
    <row r="515" spans="1:5" ht="16.5" x14ac:dyDescent="0.35">
      <c r="A515" t="str">
        <f t="shared" ref="A515:A578" si="8">MID(D515,2,4)</f>
        <v>7196</v>
      </c>
      <c r="B515" s="58" t="s">
        <v>528</v>
      </c>
      <c r="C515" s="58" t="s">
        <v>2606</v>
      </c>
      <c r="D515" s="58" t="s">
        <v>2626</v>
      </c>
      <c r="E515" s="59">
        <v>22.8</v>
      </c>
    </row>
    <row r="516" spans="1:5" ht="16.5" x14ac:dyDescent="0.35">
      <c r="A516" t="str">
        <f t="shared" si="8"/>
        <v>7196</v>
      </c>
      <c r="B516" s="58" t="s">
        <v>533</v>
      </c>
      <c r="C516" s="58" t="s">
        <v>2606</v>
      </c>
      <c r="D516" s="58" t="s">
        <v>2626</v>
      </c>
      <c r="E516" s="59">
        <v>21.8</v>
      </c>
    </row>
    <row r="517" spans="1:5" ht="16.5" x14ac:dyDescent="0.35">
      <c r="A517" t="str">
        <f t="shared" si="8"/>
        <v>7196</v>
      </c>
      <c r="B517" s="58" t="s">
        <v>538</v>
      </c>
      <c r="C517" s="58" t="s">
        <v>2606</v>
      </c>
      <c r="D517" s="58" t="s">
        <v>2626</v>
      </c>
      <c r="E517" s="59">
        <v>47.9</v>
      </c>
    </row>
    <row r="518" spans="1:5" ht="16.5" x14ac:dyDescent="0.35">
      <c r="A518" t="str">
        <f t="shared" si="8"/>
        <v>7196</v>
      </c>
      <c r="B518" s="58" t="s">
        <v>543</v>
      </c>
      <c r="C518" s="58" t="s">
        <v>2606</v>
      </c>
      <c r="D518" s="58" t="s">
        <v>2626</v>
      </c>
      <c r="E518" s="59">
        <v>46.2</v>
      </c>
    </row>
    <row r="519" spans="1:5" ht="16.5" x14ac:dyDescent="0.35">
      <c r="A519" t="str">
        <f t="shared" si="8"/>
        <v>7196</v>
      </c>
      <c r="B519" s="58" t="s">
        <v>548</v>
      </c>
      <c r="C519" s="58" t="s">
        <v>2606</v>
      </c>
      <c r="D519" s="58" t="s">
        <v>2626</v>
      </c>
      <c r="E519" s="59">
        <v>43.7</v>
      </c>
    </row>
    <row r="520" spans="1:5" ht="16.5" x14ac:dyDescent="0.35">
      <c r="A520" t="str">
        <f t="shared" si="8"/>
        <v>7196</v>
      </c>
      <c r="B520" s="58" t="s">
        <v>553</v>
      </c>
      <c r="C520" s="58" t="s">
        <v>2606</v>
      </c>
      <c r="D520" s="58" t="s">
        <v>2626</v>
      </c>
      <c r="E520" s="59">
        <v>44.1</v>
      </c>
    </row>
    <row r="521" spans="1:5" ht="16.5" x14ac:dyDescent="0.35">
      <c r="A521" t="str">
        <f t="shared" si="8"/>
        <v>7196</v>
      </c>
      <c r="B521" s="58" t="s">
        <v>558</v>
      </c>
      <c r="C521" s="58" t="s">
        <v>2606</v>
      </c>
      <c r="D521" s="58" t="s">
        <v>2626</v>
      </c>
      <c r="E521" s="59">
        <v>24.9</v>
      </c>
    </row>
    <row r="522" spans="1:5" ht="16.5" x14ac:dyDescent="0.35">
      <c r="A522" t="str">
        <f t="shared" si="8"/>
        <v>7196</v>
      </c>
      <c r="B522" s="58" t="s">
        <v>563</v>
      </c>
      <c r="C522" s="58" t="s">
        <v>2606</v>
      </c>
      <c r="D522" s="58" t="s">
        <v>2626</v>
      </c>
      <c r="E522" s="59">
        <v>44.3</v>
      </c>
    </row>
    <row r="523" spans="1:5" ht="16.5" x14ac:dyDescent="0.35">
      <c r="A523" t="str">
        <f t="shared" si="8"/>
        <v>7196</v>
      </c>
      <c r="B523" s="58" t="s">
        <v>568</v>
      </c>
      <c r="C523" s="58" t="s">
        <v>2606</v>
      </c>
      <c r="D523" s="58" t="s">
        <v>2626</v>
      </c>
      <c r="E523" s="59">
        <v>23.2</v>
      </c>
    </row>
    <row r="524" spans="1:5" ht="16.5" x14ac:dyDescent="0.35">
      <c r="A524" t="str">
        <f t="shared" si="8"/>
        <v>7196</v>
      </c>
      <c r="B524" s="58" t="s">
        <v>573</v>
      </c>
      <c r="C524" s="58" t="s">
        <v>2606</v>
      </c>
      <c r="D524" s="58" t="s">
        <v>2626</v>
      </c>
      <c r="E524" s="59">
        <v>36.1</v>
      </c>
    </row>
    <row r="525" spans="1:5" ht="16.5" x14ac:dyDescent="0.35">
      <c r="A525" t="str">
        <f t="shared" si="8"/>
        <v>7196</v>
      </c>
      <c r="B525" s="58" t="s">
        <v>578</v>
      </c>
      <c r="C525" s="58" t="s">
        <v>2606</v>
      </c>
      <c r="D525" s="58" t="s">
        <v>2626</v>
      </c>
      <c r="E525" s="59">
        <v>36.299999999999997</v>
      </c>
    </row>
    <row r="526" spans="1:5" ht="16.5" x14ac:dyDescent="0.35">
      <c r="A526" t="str">
        <f t="shared" si="8"/>
        <v>7196</v>
      </c>
      <c r="B526" s="58" t="s">
        <v>583</v>
      </c>
      <c r="C526" s="58" t="s">
        <v>2606</v>
      </c>
      <c r="D526" s="58" t="s">
        <v>2626</v>
      </c>
      <c r="E526" s="59">
        <v>40.1</v>
      </c>
    </row>
    <row r="527" spans="1:5" ht="16.5" x14ac:dyDescent="0.35">
      <c r="A527" t="str">
        <f t="shared" si="8"/>
        <v>7196</v>
      </c>
      <c r="B527" s="58" t="s">
        <v>588</v>
      </c>
      <c r="C527" s="58" t="s">
        <v>2606</v>
      </c>
      <c r="D527" s="58" t="s">
        <v>2626</v>
      </c>
      <c r="E527" s="59">
        <v>18</v>
      </c>
    </row>
    <row r="528" spans="1:5" ht="16.5" x14ac:dyDescent="0.35">
      <c r="A528" t="str">
        <f t="shared" si="8"/>
        <v>7197</v>
      </c>
      <c r="B528" s="58" t="s">
        <v>367</v>
      </c>
      <c r="C528" s="58" t="s">
        <v>2606</v>
      </c>
      <c r="D528" s="58" t="s">
        <v>2627</v>
      </c>
      <c r="E528" s="59">
        <v>1071.3800000000001</v>
      </c>
    </row>
    <row r="529" spans="1:5" ht="16.5" x14ac:dyDescent="0.35">
      <c r="A529" t="str">
        <f t="shared" si="8"/>
        <v>7197</v>
      </c>
      <c r="B529" s="58" t="s">
        <v>379</v>
      </c>
      <c r="C529" s="58" t="s">
        <v>2606</v>
      </c>
      <c r="D529" s="58" t="s">
        <v>2627</v>
      </c>
      <c r="E529" s="59">
        <v>970.46</v>
      </c>
    </row>
    <row r="530" spans="1:5" ht="16.5" x14ac:dyDescent="0.35">
      <c r="A530" t="str">
        <f t="shared" si="8"/>
        <v>7197</v>
      </c>
      <c r="B530" s="58" t="s">
        <v>392</v>
      </c>
      <c r="C530" s="58" t="s">
        <v>2606</v>
      </c>
      <c r="D530" s="58" t="s">
        <v>2627</v>
      </c>
      <c r="E530" s="59">
        <v>910.24</v>
      </c>
    </row>
    <row r="531" spans="1:5" ht="16.5" x14ac:dyDescent="0.35">
      <c r="A531" t="str">
        <f t="shared" si="8"/>
        <v>7197</v>
      </c>
      <c r="B531" s="58" t="s">
        <v>399</v>
      </c>
      <c r="C531" s="58" t="s">
        <v>2606</v>
      </c>
      <c r="D531" s="58" t="s">
        <v>2627</v>
      </c>
      <c r="E531" s="59">
        <v>766.55</v>
      </c>
    </row>
    <row r="532" spans="1:5" ht="16.5" x14ac:dyDescent="0.35">
      <c r="A532" t="str">
        <f t="shared" si="8"/>
        <v>7197</v>
      </c>
      <c r="B532" s="58" t="s">
        <v>406</v>
      </c>
      <c r="C532" s="58" t="s">
        <v>2606</v>
      </c>
      <c r="D532" s="58" t="s">
        <v>2627</v>
      </c>
      <c r="E532" s="59">
        <v>787.57</v>
      </c>
    </row>
    <row r="533" spans="1:5" ht="16.5" x14ac:dyDescent="0.35">
      <c r="A533" t="str">
        <f t="shared" si="8"/>
        <v>7197</v>
      </c>
      <c r="B533" s="58" t="s">
        <v>412</v>
      </c>
      <c r="C533" s="58" t="s">
        <v>2606</v>
      </c>
      <c r="D533" s="58" t="s">
        <v>2627</v>
      </c>
      <c r="E533" s="59">
        <v>1711.68</v>
      </c>
    </row>
    <row r="534" spans="1:5" ht="16.5" x14ac:dyDescent="0.35">
      <c r="A534" t="str">
        <f t="shared" si="8"/>
        <v>7197</v>
      </c>
      <c r="B534" s="58" t="s">
        <v>417</v>
      </c>
      <c r="C534" s="58" t="s">
        <v>2606</v>
      </c>
      <c r="D534" s="58" t="s">
        <v>2627</v>
      </c>
      <c r="E534" s="59">
        <v>1682.54</v>
      </c>
    </row>
    <row r="535" spans="1:5" ht="16.5" x14ac:dyDescent="0.35">
      <c r="A535" t="str">
        <f t="shared" si="8"/>
        <v>7197</v>
      </c>
      <c r="B535" s="58" t="s">
        <v>439</v>
      </c>
      <c r="C535" s="58" t="s">
        <v>2606</v>
      </c>
      <c r="D535" s="58" t="s">
        <v>2627</v>
      </c>
      <c r="E535" s="59">
        <v>1557.32</v>
      </c>
    </row>
    <row r="536" spans="1:5" ht="16.5" x14ac:dyDescent="0.35">
      <c r="A536" t="str">
        <f t="shared" si="8"/>
        <v>7197</v>
      </c>
      <c r="B536" s="58" t="s">
        <v>452</v>
      </c>
      <c r="C536" s="58" t="s">
        <v>2606</v>
      </c>
      <c r="D536" s="58" t="s">
        <v>2627</v>
      </c>
      <c r="E536" s="59">
        <v>1273.96</v>
      </c>
    </row>
    <row r="537" spans="1:5" ht="16.5" x14ac:dyDescent="0.35">
      <c r="A537" t="str">
        <f t="shared" si="8"/>
        <v>7197</v>
      </c>
      <c r="B537" s="58" t="s">
        <v>463</v>
      </c>
      <c r="C537" s="58" t="s">
        <v>2606</v>
      </c>
      <c r="D537" s="58" t="s">
        <v>2627</v>
      </c>
      <c r="E537" s="59">
        <v>1195.21</v>
      </c>
    </row>
    <row r="538" spans="1:5" ht="16.5" x14ac:dyDescent="0.35">
      <c r="A538" t="str">
        <f t="shared" si="8"/>
        <v>7197</v>
      </c>
      <c r="B538" s="58" t="s">
        <v>474</v>
      </c>
      <c r="C538" s="58" t="s">
        <v>2606</v>
      </c>
      <c r="D538" s="58" t="s">
        <v>2627</v>
      </c>
      <c r="E538" s="59">
        <v>802.75</v>
      </c>
    </row>
    <row r="539" spans="1:5" ht="16.5" x14ac:dyDescent="0.35">
      <c r="A539" t="str">
        <f t="shared" si="8"/>
        <v>7197</v>
      </c>
      <c r="B539" s="58" t="s">
        <v>485</v>
      </c>
      <c r="C539" s="58" t="s">
        <v>2606</v>
      </c>
      <c r="D539" s="58" t="s">
        <v>2627</v>
      </c>
      <c r="E539" s="59">
        <v>799.51</v>
      </c>
    </row>
    <row r="540" spans="1:5" ht="16.5" x14ac:dyDescent="0.35">
      <c r="A540" t="str">
        <f t="shared" si="8"/>
        <v>7197</v>
      </c>
      <c r="B540" s="58" t="s">
        <v>496</v>
      </c>
      <c r="C540" s="58" t="s">
        <v>2606</v>
      </c>
      <c r="D540" s="58" t="s">
        <v>2627</v>
      </c>
      <c r="E540" s="59">
        <v>1366.18</v>
      </c>
    </row>
    <row r="541" spans="1:5" ht="16.5" x14ac:dyDescent="0.35">
      <c r="A541" t="str">
        <f t="shared" si="8"/>
        <v>7197</v>
      </c>
      <c r="B541" s="58" t="s">
        <v>507</v>
      </c>
      <c r="C541" s="58" t="s">
        <v>2606</v>
      </c>
      <c r="D541" s="58" t="s">
        <v>2627</v>
      </c>
      <c r="E541" s="59">
        <v>1298.6099999999999</v>
      </c>
    </row>
    <row r="542" spans="1:5" ht="16.5" x14ac:dyDescent="0.35">
      <c r="A542" t="str">
        <f t="shared" si="8"/>
        <v>7197</v>
      </c>
      <c r="B542" s="58" t="s">
        <v>518</v>
      </c>
      <c r="C542" s="58" t="s">
        <v>2606</v>
      </c>
      <c r="D542" s="58" t="s">
        <v>2627</v>
      </c>
      <c r="E542" s="59">
        <v>1535.04</v>
      </c>
    </row>
    <row r="543" spans="1:5" ht="16.5" x14ac:dyDescent="0.35">
      <c r="A543" t="str">
        <f t="shared" si="8"/>
        <v>7197</v>
      </c>
      <c r="B543" s="58" t="s">
        <v>528</v>
      </c>
      <c r="C543" s="58" t="s">
        <v>2606</v>
      </c>
      <c r="D543" s="58" t="s">
        <v>2627</v>
      </c>
      <c r="E543" s="59">
        <v>1243.01</v>
      </c>
    </row>
    <row r="544" spans="1:5" ht="16.5" x14ac:dyDescent="0.35">
      <c r="A544" t="str">
        <f t="shared" si="8"/>
        <v>7197</v>
      </c>
      <c r="B544" s="58" t="s">
        <v>533</v>
      </c>
      <c r="C544" s="58" t="s">
        <v>2606</v>
      </c>
      <c r="D544" s="58" t="s">
        <v>2627</v>
      </c>
      <c r="E544" s="59">
        <v>1286.23</v>
      </c>
    </row>
    <row r="545" spans="1:5" ht="16.5" x14ac:dyDescent="0.35">
      <c r="A545" t="str">
        <f t="shared" si="8"/>
        <v>7197</v>
      </c>
      <c r="B545" s="58" t="s">
        <v>538</v>
      </c>
      <c r="C545" s="58" t="s">
        <v>2606</v>
      </c>
      <c r="D545" s="58" t="s">
        <v>2627</v>
      </c>
      <c r="E545" s="59">
        <v>803.6</v>
      </c>
    </row>
    <row r="546" spans="1:5" ht="16.5" x14ac:dyDescent="0.35">
      <c r="A546" t="str">
        <f t="shared" si="8"/>
        <v>7197</v>
      </c>
      <c r="B546" s="58" t="s">
        <v>543</v>
      </c>
      <c r="C546" s="58" t="s">
        <v>2606</v>
      </c>
      <c r="D546" s="58" t="s">
        <v>2627</v>
      </c>
      <c r="E546" s="59">
        <v>800</v>
      </c>
    </row>
    <row r="547" spans="1:5" ht="16.5" x14ac:dyDescent="0.35">
      <c r="A547" t="str">
        <f t="shared" si="8"/>
        <v>7197</v>
      </c>
      <c r="B547" s="58" t="s">
        <v>548</v>
      </c>
      <c r="C547" s="58" t="s">
        <v>2606</v>
      </c>
      <c r="D547" s="58" t="s">
        <v>2627</v>
      </c>
      <c r="E547" s="59">
        <v>1453.94</v>
      </c>
    </row>
    <row r="548" spans="1:5" ht="16.5" x14ac:dyDescent="0.35">
      <c r="A548" t="str">
        <f t="shared" si="8"/>
        <v>7197</v>
      </c>
      <c r="B548" s="58" t="s">
        <v>553</v>
      </c>
      <c r="C548" s="58" t="s">
        <v>2606</v>
      </c>
      <c r="D548" s="58" t="s">
        <v>2627</v>
      </c>
      <c r="E548" s="59">
        <v>1477.89</v>
      </c>
    </row>
    <row r="549" spans="1:5" ht="16.5" x14ac:dyDescent="0.35">
      <c r="A549" t="str">
        <f t="shared" si="8"/>
        <v>7197</v>
      </c>
      <c r="B549" s="58" t="s">
        <v>558</v>
      </c>
      <c r="C549" s="58" t="s">
        <v>2606</v>
      </c>
      <c r="D549" s="58" t="s">
        <v>2627</v>
      </c>
      <c r="E549" s="59">
        <v>1514.42</v>
      </c>
    </row>
    <row r="550" spans="1:5" ht="16.5" x14ac:dyDescent="0.35">
      <c r="A550" t="str">
        <f t="shared" si="8"/>
        <v>7197</v>
      </c>
      <c r="B550" s="58" t="s">
        <v>563</v>
      </c>
      <c r="C550" s="58" t="s">
        <v>2606</v>
      </c>
      <c r="D550" s="58" t="s">
        <v>2627</v>
      </c>
      <c r="E550" s="59">
        <v>1253.8</v>
      </c>
    </row>
    <row r="551" spans="1:5" ht="16.5" x14ac:dyDescent="0.35">
      <c r="A551" t="str">
        <f t="shared" si="8"/>
        <v>7197</v>
      </c>
      <c r="B551" s="58" t="s">
        <v>568</v>
      </c>
      <c r="C551" s="58" t="s">
        <v>2606</v>
      </c>
      <c r="D551" s="58" t="s">
        <v>2627</v>
      </c>
      <c r="E551" s="59">
        <v>1252.28</v>
      </c>
    </row>
    <row r="552" spans="1:5" ht="16.5" x14ac:dyDescent="0.35">
      <c r="A552" t="str">
        <f t="shared" si="8"/>
        <v>7197</v>
      </c>
      <c r="B552" s="58" t="s">
        <v>573</v>
      </c>
      <c r="C552" s="58" t="s">
        <v>2606</v>
      </c>
      <c r="D552" s="58" t="s">
        <v>2627</v>
      </c>
      <c r="E552" s="59">
        <v>800</v>
      </c>
    </row>
    <row r="553" spans="1:5" ht="16.5" x14ac:dyDescent="0.35">
      <c r="A553" t="str">
        <f t="shared" si="8"/>
        <v>7197</v>
      </c>
      <c r="B553" s="58" t="s">
        <v>578</v>
      </c>
      <c r="C553" s="58" t="s">
        <v>2606</v>
      </c>
      <c r="D553" s="58" t="s">
        <v>2627</v>
      </c>
      <c r="E553" s="59">
        <v>800</v>
      </c>
    </row>
    <row r="554" spans="1:5" ht="16.5" x14ac:dyDescent="0.35">
      <c r="A554" t="str">
        <f t="shared" si="8"/>
        <v>7197</v>
      </c>
      <c r="B554" s="58" t="s">
        <v>583</v>
      </c>
      <c r="C554" s="58" t="s">
        <v>2606</v>
      </c>
      <c r="D554" s="58" t="s">
        <v>2627</v>
      </c>
      <c r="E554" s="59">
        <v>1632</v>
      </c>
    </row>
    <row r="555" spans="1:5" ht="16.5" x14ac:dyDescent="0.35">
      <c r="A555" t="str">
        <f t="shared" si="8"/>
        <v>7197</v>
      </c>
      <c r="B555" s="58" t="s">
        <v>588</v>
      </c>
      <c r="C555" s="58" t="s">
        <v>2606</v>
      </c>
      <c r="D555" s="58" t="s">
        <v>2627</v>
      </c>
      <c r="E555" s="59">
        <v>1572.5</v>
      </c>
    </row>
    <row r="556" spans="1:5" ht="16.5" x14ac:dyDescent="0.35">
      <c r="A556" t="str">
        <f t="shared" si="8"/>
        <v>7200</v>
      </c>
      <c r="B556" s="58" t="s">
        <v>367</v>
      </c>
      <c r="C556" s="58" t="s">
        <v>2606</v>
      </c>
      <c r="D556" s="58" t="s">
        <v>2628</v>
      </c>
      <c r="E556" s="59">
        <v>531.23</v>
      </c>
    </row>
    <row r="557" spans="1:5" ht="16.5" x14ac:dyDescent="0.35">
      <c r="A557" t="str">
        <f t="shared" si="8"/>
        <v>7200</v>
      </c>
      <c r="B557" s="58" t="s">
        <v>379</v>
      </c>
      <c r="C557" s="58" t="s">
        <v>2606</v>
      </c>
      <c r="D557" s="58" t="s">
        <v>2628</v>
      </c>
      <c r="E557" s="59">
        <v>510.83</v>
      </c>
    </row>
    <row r="558" spans="1:5" ht="16.5" x14ac:dyDescent="0.35">
      <c r="A558" t="str">
        <f t="shared" si="8"/>
        <v>7200</v>
      </c>
      <c r="B558" s="58" t="s">
        <v>392</v>
      </c>
      <c r="C558" s="58" t="s">
        <v>2606</v>
      </c>
      <c r="D558" s="58" t="s">
        <v>2628</v>
      </c>
      <c r="E558" s="59">
        <v>415.37</v>
      </c>
    </row>
    <row r="559" spans="1:5" ht="16.5" x14ac:dyDescent="0.35">
      <c r="A559" t="str">
        <f t="shared" si="8"/>
        <v>7200</v>
      </c>
      <c r="B559" s="58" t="s">
        <v>399</v>
      </c>
      <c r="C559" s="58" t="s">
        <v>2606</v>
      </c>
      <c r="D559" s="58" t="s">
        <v>2628</v>
      </c>
      <c r="E559" s="59">
        <v>461.98</v>
      </c>
    </row>
    <row r="560" spans="1:5" ht="16.5" x14ac:dyDescent="0.35">
      <c r="A560" t="str">
        <f t="shared" si="8"/>
        <v>7200</v>
      </c>
      <c r="B560" s="58" t="s">
        <v>406</v>
      </c>
      <c r="C560" s="58" t="s">
        <v>2606</v>
      </c>
      <c r="D560" s="58" t="s">
        <v>2628</v>
      </c>
      <c r="E560" s="59">
        <v>415.28</v>
      </c>
    </row>
    <row r="561" spans="1:5" ht="16.5" x14ac:dyDescent="0.35">
      <c r="A561" t="str">
        <f t="shared" si="8"/>
        <v>7200</v>
      </c>
      <c r="B561" s="58" t="s">
        <v>412</v>
      </c>
      <c r="C561" s="58" t="s">
        <v>2606</v>
      </c>
      <c r="D561" s="58" t="s">
        <v>2628</v>
      </c>
      <c r="E561" s="59">
        <v>351.34</v>
      </c>
    </row>
    <row r="562" spans="1:5" ht="16.5" x14ac:dyDescent="0.35">
      <c r="A562" t="str">
        <f t="shared" si="8"/>
        <v>7200</v>
      </c>
      <c r="B562" s="58" t="s">
        <v>417</v>
      </c>
      <c r="C562" s="58" t="s">
        <v>2606</v>
      </c>
      <c r="D562" s="58" t="s">
        <v>2628</v>
      </c>
      <c r="E562" s="59">
        <v>303.83</v>
      </c>
    </row>
    <row r="563" spans="1:5" ht="16.5" x14ac:dyDescent="0.35">
      <c r="A563" t="str">
        <f t="shared" si="8"/>
        <v>7200</v>
      </c>
      <c r="B563" s="58" t="s">
        <v>439</v>
      </c>
      <c r="C563" s="58" t="s">
        <v>2606</v>
      </c>
      <c r="D563" s="58" t="s">
        <v>2628</v>
      </c>
      <c r="E563" s="59">
        <v>288.18</v>
      </c>
    </row>
    <row r="564" spans="1:5" ht="16.5" x14ac:dyDescent="0.35">
      <c r="A564" t="str">
        <f t="shared" si="8"/>
        <v>7200</v>
      </c>
      <c r="B564" s="58" t="s">
        <v>452</v>
      </c>
      <c r="C564" s="58" t="s">
        <v>2606</v>
      </c>
      <c r="D564" s="58" t="s">
        <v>2628</v>
      </c>
      <c r="E564" s="59">
        <v>329.25</v>
      </c>
    </row>
    <row r="565" spans="1:5" ht="16.5" x14ac:dyDescent="0.35">
      <c r="A565" t="str">
        <f t="shared" si="8"/>
        <v>7200</v>
      </c>
      <c r="B565" s="58" t="s">
        <v>463</v>
      </c>
      <c r="C565" s="58" t="s">
        <v>2606</v>
      </c>
      <c r="D565" s="58" t="s">
        <v>2628</v>
      </c>
      <c r="E565" s="59">
        <v>347.91</v>
      </c>
    </row>
    <row r="566" spans="1:5" ht="16.5" x14ac:dyDescent="0.35">
      <c r="A566" t="str">
        <f t="shared" si="8"/>
        <v>7200</v>
      </c>
      <c r="B566" s="58" t="s">
        <v>474</v>
      </c>
      <c r="C566" s="58" t="s">
        <v>2606</v>
      </c>
      <c r="D566" s="58" t="s">
        <v>2628</v>
      </c>
      <c r="E566" s="59">
        <v>492.85</v>
      </c>
    </row>
    <row r="567" spans="1:5" ht="16.5" x14ac:dyDescent="0.35">
      <c r="A567" t="str">
        <f t="shared" si="8"/>
        <v>7200</v>
      </c>
      <c r="B567" s="58" t="s">
        <v>485</v>
      </c>
      <c r="C567" s="58" t="s">
        <v>2606</v>
      </c>
      <c r="D567" s="58" t="s">
        <v>2628</v>
      </c>
      <c r="E567" s="59">
        <v>491.13</v>
      </c>
    </row>
    <row r="568" spans="1:5" ht="16.5" x14ac:dyDescent="0.35">
      <c r="A568" t="str">
        <f t="shared" si="8"/>
        <v>7200</v>
      </c>
      <c r="B568" s="58" t="s">
        <v>496</v>
      </c>
      <c r="C568" s="58" t="s">
        <v>2606</v>
      </c>
      <c r="D568" s="58" t="s">
        <v>2628</v>
      </c>
      <c r="E568" s="59">
        <v>321.76</v>
      </c>
    </row>
    <row r="569" spans="1:5" ht="16.5" x14ac:dyDescent="0.35">
      <c r="A569" t="str">
        <f t="shared" si="8"/>
        <v>7200</v>
      </c>
      <c r="B569" s="58" t="s">
        <v>507</v>
      </c>
      <c r="C569" s="58" t="s">
        <v>2606</v>
      </c>
      <c r="D569" s="58" t="s">
        <v>2628</v>
      </c>
      <c r="E569" s="59">
        <v>271.36</v>
      </c>
    </row>
    <row r="570" spans="1:5" ht="16.5" x14ac:dyDescent="0.35">
      <c r="A570" t="str">
        <f t="shared" si="8"/>
        <v>7200</v>
      </c>
      <c r="B570" s="58" t="s">
        <v>518</v>
      </c>
      <c r="C570" s="58" t="s">
        <v>2606</v>
      </c>
      <c r="D570" s="58" t="s">
        <v>2628</v>
      </c>
      <c r="E570" s="59">
        <v>277.91000000000003</v>
      </c>
    </row>
    <row r="571" spans="1:5" ht="16.5" x14ac:dyDescent="0.35">
      <c r="A571" t="str">
        <f t="shared" si="8"/>
        <v>7200</v>
      </c>
      <c r="B571" s="58" t="s">
        <v>528</v>
      </c>
      <c r="C571" s="58" t="s">
        <v>2606</v>
      </c>
      <c r="D571" s="58" t="s">
        <v>2628</v>
      </c>
      <c r="E571" s="59">
        <v>256.39</v>
      </c>
    </row>
    <row r="572" spans="1:5" ht="16.5" x14ac:dyDescent="0.35">
      <c r="A572" t="str">
        <f t="shared" si="8"/>
        <v>7200</v>
      </c>
      <c r="B572" s="58" t="s">
        <v>533</v>
      </c>
      <c r="C572" s="58" t="s">
        <v>2606</v>
      </c>
      <c r="D572" s="58" t="s">
        <v>2628</v>
      </c>
      <c r="E572" s="59">
        <v>350.92</v>
      </c>
    </row>
    <row r="573" spans="1:5" ht="16.5" x14ac:dyDescent="0.35">
      <c r="A573" t="str">
        <f t="shared" si="8"/>
        <v>7200</v>
      </c>
      <c r="B573" s="58" t="s">
        <v>538</v>
      </c>
      <c r="C573" s="58" t="s">
        <v>2606</v>
      </c>
      <c r="D573" s="58" t="s">
        <v>2628</v>
      </c>
      <c r="E573" s="59">
        <v>582.62</v>
      </c>
    </row>
    <row r="574" spans="1:5" ht="16.5" x14ac:dyDescent="0.35">
      <c r="A574" t="str">
        <f t="shared" si="8"/>
        <v>7200</v>
      </c>
      <c r="B574" s="58" t="s">
        <v>543</v>
      </c>
      <c r="C574" s="58" t="s">
        <v>2606</v>
      </c>
      <c r="D574" s="58" t="s">
        <v>2628</v>
      </c>
      <c r="E574" s="59">
        <v>438.25</v>
      </c>
    </row>
    <row r="575" spans="1:5" ht="16.5" x14ac:dyDescent="0.35">
      <c r="A575" t="str">
        <f t="shared" si="8"/>
        <v>7200</v>
      </c>
      <c r="B575" s="58" t="s">
        <v>548</v>
      </c>
      <c r="C575" s="58" t="s">
        <v>2606</v>
      </c>
      <c r="D575" s="58" t="s">
        <v>2628</v>
      </c>
      <c r="E575" s="59">
        <v>297.01</v>
      </c>
    </row>
    <row r="576" spans="1:5" ht="16.5" x14ac:dyDescent="0.35">
      <c r="A576" t="str">
        <f t="shared" si="8"/>
        <v>7200</v>
      </c>
      <c r="B576" s="58" t="s">
        <v>553</v>
      </c>
      <c r="C576" s="58" t="s">
        <v>2606</v>
      </c>
      <c r="D576" s="58" t="s">
        <v>2628</v>
      </c>
      <c r="E576" s="59">
        <v>303.22000000000003</v>
      </c>
    </row>
    <row r="577" spans="1:5" ht="16.5" x14ac:dyDescent="0.35">
      <c r="A577" t="str">
        <f t="shared" si="8"/>
        <v>7200</v>
      </c>
      <c r="B577" s="58" t="s">
        <v>558</v>
      </c>
      <c r="C577" s="58" t="s">
        <v>2606</v>
      </c>
      <c r="D577" s="58" t="s">
        <v>2628</v>
      </c>
      <c r="E577" s="59">
        <v>303.14</v>
      </c>
    </row>
    <row r="578" spans="1:5" ht="16.5" x14ac:dyDescent="0.35">
      <c r="A578" t="str">
        <f t="shared" si="8"/>
        <v>7200</v>
      </c>
      <c r="B578" s="58" t="s">
        <v>563</v>
      </c>
      <c r="C578" s="58" t="s">
        <v>2606</v>
      </c>
      <c r="D578" s="58" t="s">
        <v>2628</v>
      </c>
      <c r="E578" s="59">
        <v>324.2</v>
      </c>
    </row>
    <row r="579" spans="1:5" ht="16.5" x14ac:dyDescent="0.35">
      <c r="A579" t="str">
        <f t="shared" ref="A579:A642" si="9">MID(D579,2,4)</f>
        <v>7200</v>
      </c>
      <c r="B579" s="58" t="s">
        <v>568</v>
      </c>
      <c r="C579" s="58" t="s">
        <v>2606</v>
      </c>
      <c r="D579" s="58" t="s">
        <v>2628</v>
      </c>
      <c r="E579" s="59">
        <v>339.83</v>
      </c>
    </row>
    <row r="580" spans="1:5" ht="16.5" x14ac:dyDescent="0.35">
      <c r="A580" t="str">
        <f t="shared" si="9"/>
        <v>7200</v>
      </c>
      <c r="B580" s="58" t="s">
        <v>573</v>
      </c>
      <c r="C580" s="58" t="s">
        <v>2606</v>
      </c>
      <c r="D580" s="58" t="s">
        <v>2628</v>
      </c>
      <c r="E580" s="59">
        <v>477.88</v>
      </c>
    </row>
    <row r="581" spans="1:5" ht="16.5" x14ac:dyDescent="0.35">
      <c r="A581" t="str">
        <f t="shared" si="9"/>
        <v>7200</v>
      </c>
      <c r="B581" s="58" t="s">
        <v>578</v>
      </c>
      <c r="C581" s="58" t="s">
        <v>2606</v>
      </c>
      <c r="D581" s="58" t="s">
        <v>2628</v>
      </c>
      <c r="E581" s="59">
        <v>486.52</v>
      </c>
    </row>
    <row r="582" spans="1:5" ht="16.5" x14ac:dyDescent="0.35">
      <c r="A582" t="str">
        <f t="shared" si="9"/>
        <v>7200</v>
      </c>
      <c r="B582" s="58" t="s">
        <v>583</v>
      </c>
      <c r="C582" s="58" t="s">
        <v>2606</v>
      </c>
      <c r="D582" s="58" t="s">
        <v>2628</v>
      </c>
      <c r="E582" s="59">
        <v>341.81</v>
      </c>
    </row>
    <row r="583" spans="1:5" ht="16.5" x14ac:dyDescent="0.35">
      <c r="A583" t="str">
        <f t="shared" si="9"/>
        <v>7200</v>
      </c>
      <c r="B583" s="58" t="s">
        <v>588</v>
      </c>
      <c r="C583" s="58" t="s">
        <v>2606</v>
      </c>
      <c r="D583" s="58" t="s">
        <v>2628</v>
      </c>
      <c r="E583" s="59">
        <v>325.52</v>
      </c>
    </row>
    <row r="584" spans="1:5" ht="16.5" x14ac:dyDescent="0.35">
      <c r="A584" t="str">
        <f t="shared" si="9"/>
        <v>7202</v>
      </c>
      <c r="B584" s="58" t="s">
        <v>367</v>
      </c>
      <c r="C584" s="58" t="s">
        <v>2606</v>
      </c>
      <c r="D584" s="58" t="s">
        <v>2629</v>
      </c>
      <c r="E584" s="59">
        <v>200</v>
      </c>
    </row>
    <row r="585" spans="1:5" ht="16.5" x14ac:dyDescent="0.35">
      <c r="A585" t="str">
        <f t="shared" si="9"/>
        <v>7202</v>
      </c>
      <c r="B585" s="58" t="s">
        <v>379</v>
      </c>
      <c r="C585" s="58" t="s">
        <v>2606</v>
      </c>
      <c r="D585" s="58" t="s">
        <v>2629</v>
      </c>
      <c r="E585" s="59">
        <v>200</v>
      </c>
    </row>
    <row r="586" spans="1:5" ht="16.5" x14ac:dyDescent="0.35">
      <c r="A586" t="str">
        <f t="shared" si="9"/>
        <v>7202</v>
      </c>
      <c r="B586" s="58" t="s">
        <v>392</v>
      </c>
      <c r="C586" s="58" t="s">
        <v>2606</v>
      </c>
      <c r="D586" s="58" t="s">
        <v>2629</v>
      </c>
      <c r="E586" s="59">
        <v>200</v>
      </c>
    </row>
    <row r="587" spans="1:5" ht="16.5" x14ac:dyDescent="0.35">
      <c r="A587" t="str">
        <f t="shared" si="9"/>
        <v>7202</v>
      </c>
      <c r="B587" s="58" t="s">
        <v>399</v>
      </c>
      <c r="C587" s="58" t="s">
        <v>2606</v>
      </c>
      <c r="D587" s="58" t="s">
        <v>2629</v>
      </c>
      <c r="E587" s="59">
        <v>200</v>
      </c>
    </row>
    <row r="588" spans="1:5" ht="16.5" x14ac:dyDescent="0.35">
      <c r="A588" t="str">
        <f t="shared" si="9"/>
        <v>7202</v>
      </c>
      <c r="B588" s="58" t="s">
        <v>406</v>
      </c>
      <c r="C588" s="58" t="s">
        <v>2606</v>
      </c>
      <c r="D588" s="58" t="s">
        <v>2629</v>
      </c>
      <c r="E588" s="59">
        <v>200</v>
      </c>
    </row>
    <row r="589" spans="1:5" ht="16.5" x14ac:dyDescent="0.35">
      <c r="A589" t="str">
        <f t="shared" si="9"/>
        <v>7202</v>
      </c>
      <c r="B589" s="58" t="s">
        <v>412</v>
      </c>
      <c r="C589" s="58" t="s">
        <v>2606</v>
      </c>
      <c r="D589" s="58" t="s">
        <v>2629</v>
      </c>
      <c r="E589" s="59">
        <v>200</v>
      </c>
    </row>
    <row r="590" spans="1:5" ht="16.5" x14ac:dyDescent="0.35">
      <c r="A590" t="str">
        <f t="shared" si="9"/>
        <v>7202</v>
      </c>
      <c r="B590" s="58" t="s">
        <v>417</v>
      </c>
      <c r="C590" s="58" t="s">
        <v>2606</v>
      </c>
      <c r="D590" s="58" t="s">
        <v>2629</v>
      </c>
      <c r="E590" s="59">
        <v>200</v>
      </c>
    </row>
    <row r="591" spans="1:5" ht="16.5" x14ac:dyDescent="0.35">
      <c r="A591" t="str">
        <f t="shared" si="9"/>
        <v>7202</v>
      </c>
      <c r="B591" s="58" t="s">
        <v>439</v>
      </c>
      <c r="C591" s="58" t="s">
        <v>2606</v>
      </c>
      <c r="D591" s="58" t="s">
        <v>2629</v>
      </c>
      <c r="E591" s="59">
        <v>200</v>
      </c>
    </row>
    <row r="592" spans="1:5" ht="16.5" x14ac:dyDescent="0.35">
      <c r="A592" t="str">
        <f t="shared" si="9"/>
        <v>7202</v>
      </c>
      <c r="B592" s="58" t="s">
        <v>452</v>
      </c>
      <c r="C592" s="58" t="s">
        <v>2606</v>
      </c>
      <c r="D592" s="58" t="s">
        <v>2629</v>
      </c>
      <c r="E592" s="59">
        <v>200</v>
      </c>
    </row>
    <row r="593" spans="1:5" ht="16.5" x14ac:dyDescent="0.35">
      <c r="A593" t="str">
        <f t="shared" si="9"/>
        <v>7202</v>
      </c>
      <c r="B593" s="58" t="s">
        <v>463</v>
      </c>
      <c r="C593" s="58" t="s">
        <v>2606</v>
      </c>
      <c r="D593" s="58" t="s">
        <v>2629</v>
      </c>
      <c r="E593" s="59">
        <v>200</v>
      </c>
    </row>
    <row r="594" spans="1:5" ht="16.5" x14ac:dyDescent="0.35">
      <c r="A594" t="str">
        <f t="shared" si="9"/>
        <v>7202</v>
      </c>
      <c r="B594" s="58" t="s">
        <v>474</v>
      </c>
      <c r="C594" s="58" t="s">
        <v>2606</v>
      </c>
      <c r="D594" s="58" t="s">
        <v>2629</v>
      </c>
      <c r="E594" s="59">
        <v>200</v>
      </c>
    </row>
    <row r="595" spans="1:5" ht="16.5" x14ac:dyDescent="0.35">
      <c r="A595" t="str">
        <f t="shared" si="9"/>
        <v>7202</v>
      </c>
      <c r="B595" s="58" t="s">
        <v>485</v>
      </c>
      <c r="C595" s="58" t="s">
        <v>2606</v>
      </c>
      <c r="D595" s="58" t="s">
        <v>2629</v>
      </c>
      <c r="E595" s="59">
        <v>200</v>
      </c>
    </row>
    <row r="596" spans="1:5" ht="16.5" x14ac:dyDescent="0.35">
      <c r="A596" t="str">
        <f t="shared" si="9"/>
        <v>7202</v>
      </c>
      <c r="B596" s="58" t="s">
        <v>496</v>
      </c>
      <c r="C596" s="58" t="s">
        <v>2606</v>
      </c>
      <c r="D596" s="58" t="s">
        <v>2629</v>
      </c>
      <c r="E596" s="59">
        <v>200</v>
      </c>
    </row>
    <row r="597" spans="1:5" ht="16.5" x14ac:dyDescent="0.35">
      <c r="A597" t="str">
        <f t="shared" si="9"/>
        <v>7202</v>
      </c>
      <c r="B597" s="58" t="s">
        <v>507</v>
      </c>
      <c r="C597" s="58" t="s">
        <v>2606</v>
      </c>
      <c r="D597" s="58" t="s">
        <v>2629</v>
      </c>
      <c r="E597" s="59">
        <v>200</v>
      </c>
    </row>
    <row r="598" spans="1:5" ht="16.5" x14ac:dyDescent="0.35">
      <c r="A598" t="str">
        <f t="shared" si="9"/>
        <v>7202</v>
      </c>
      <c r="B598" s="58" t="s">
        <v>518</v>
      </c>
      <c r="C598" s="58" t="s">
        <v>2606</v>
      </c>
      <c r="D598" s="58" t="s">
        <v>2629</v>
      </c>
      <c r="E598" s="59">
        <v>200</v>
      </c>
    </row>
    <row r="599" spans="1:5" ht="16.5" x14ac:dyDescent="0.35">
      <c r="A599" t="str">
        <f t="shared" si="9"/>
        <v>7202</v>
      </c>
      <c r="B599" s="58" t="s">
        <v>528</v>
      </c>
      <c r="C599" s="58" t="s">
        <v>2606</v>
      </c>
      <c r="D599" s="58" t="s">
        <v>2629</v>
      </c>
      <c r="E599" s="59">
        <v>200</v>
      </c>
    </row>
    <row r="600" spans="1:5" ht="16.5" x14ac:dyDescent="0.35">
      <c r="A600" t="str">
        <f t="shared" si="9"/>
        <v>7202</v>
      </c>
      <c r="B600" s="58" t="s">
        <v>533</v>
      </c>
      <c r="C600" s="58" t="s">
        <v>2606</v>
      </c>
      <c r="D600" s="58" t="s">
        <v>2629</v>
      </c>
      <c r="E600" s="59">
        <v>200</v>
      </c>
    </row>
    <row r="601" spans="1:5" ht="16.5" x14ac:dyDescent="0.35">
      <c r="A601" t="str">
        <f t="shared" si="9"/>
        <v>7202</v>
      </c>
      <c r="B601" s="58" t="s">
        <v>538</v>
      </c>
      <c r="C601" s="58" t="s">
        <v>2606</v>
      </c>
      <c r="D601" s="58" t="s">
        <v>2629</v>
      </c>
      <c r="E601" s="59">
        <v>200</v>
      </c>
    </row>
    <row r="602" spans="1:5" ht="16.5" x14ac:dyDescent="0.35">
      <c r="A602" t="str">
        <f t="shared" si="9"/>
        <v>7202</v>
      </c>
      <c r="B602" s="58" t="s">
        <v>543</v>
      </c>
      <c r="C602" s="58" t="s">
        <v>2606</v>
      </c>
      <c r="D602" s="58" t="s">
        <v>2629</v>
      </c>
      <c r="E602" s="59">
        <v>200</v>
      </c>
    </row>
    <row r="603" spans="1:5" ht="16.5" x14ac:dyDescent="0.35">
      <c r="A603" t="str">
        <f t="shared" si="9"/>
        <v>7202</v>
      </c>
      <c r="B603" s="58" t="s">
        <v>548</v>
      </c>
      <c r="C603" s="58" t="s">
        <v>2606</v>
      </c>
      <c r="D603" s="58" t="s">
        <v>2629</v>
      </c>
      <c r="E603" s="59">
        <v>200</v>
      </c>
    </row>
    <row r="604" spans="1:5" ht="16.5" x14ac:dyDescent="0.35">
      <c r="A604" t="str">
        <f t="shared" si="9"/>
        <v>7202</v>
      </c>
      <c r="B604" s="58" t="s">
        <v>553</v>
      </c>
      <c r="C604" s="58" t="s">
        <v>2606</v>
      </c>
      <c r="D604" s="58" t="s">
        <v>2629</v>
      </c>
      <c r="E604" s="59">
        <v>200</v>
      </c>
    </row>
    <row r="605" spans="1:5" ht="16.5" x14ac:dyDescent="0.35">
      <c r="A605" t="str">
        <f t="shared" si="9"/>
        <v>7202</v>
      </c>
      <c r="B605" s="58" t="s">
        <v>558</v>
      </c>
      <c r="C605" s="58" t="s">
        <v>2606</v>
      </c>
      <c r="D605" s="58" t="s">
        <v>2629</v>
      </c>
      <c r="E605" s="59">
        <v>200</v>
      </c>
    </row>
    <row r="606" spans="1:5" ht="16.5" x14ac:dyDescent="0.35">
      <c r="A606" t="str">
        <f t="shared" si="9"/>
        <v>7202</v>
      </c>
      <c r="B606" s="58" t="s">
        <v>563</v>
      </c>
      <c r="C606" s="58" t="s">
        <v>2606</v>
      </c>
      <c r="D606" s="58" t="s">
        <v>2629</v>
      </c>
      <c r="E606" s="59">
        <v>200</v>
      </c>
    </row>
    <row r="607" spans="1:5" ht="16.5" x14ac:dyDescent="0.35">
      <c r="A607" t="str">
        <f t="shared" si="9"/>
        <v>7202</v>
      </c>
      <c r="B607" s="58" t="s">
        <v>568</v>
      </c>
      <c r="C607" s="58" t="s">
        <v>2606</v>
      </c>
      <c r="D607" s="58" t="s">
        <v>2629</v>
      </c>
      <c r="E607" s="59">
        <v>200</v>
      </c>
    </row>
    <row r="608" spans="1:5" ht="16.5" x14ac:dyDescent="0.35">
      <c r="A608" t="str">
        <f t="shared" si="9"/>
        <v>7202</v>
      </c>
      <c r="B608" s="58" t="s">
        <v>573</v>
      </c>
      <c r="C608" s="58" t="s">
        <v>2606</v>
      </c>
      <c r="D608" s="58" t="s">
        <v>2629</v>
      </c>
      <c r="E608" s="59">
        <v>200</v>
      </c>
    </row>
    <row r="609" spans="1:5" ht="16.5" x14ac:dyDescent="0.35">
      <c r="A609" t="str">
        <f t="shared" si="9"/>
        <v>7202</v>
      </c>
      <c r="B609" s="58" t="s">
        <v>578</v>
      </c>
      <c r="C609" s="58" t="s">
        <v>2606</v>
      </c>
      <c r="D609" s="58" t="s">
        <v>2629</v>
      </c>
      <c r="E609" s="59">
        <v>200</v>
      </c>
    </row>
    <row r="610" spans="1:5" ht="16.5" x14ac:dyDescent="0.35">
      <c r="A610" t="str">
        <f t="shared" si="9"/>
        <v>7202</v>
      </c>
      <c r="B610" s="58" t="s">
        <v>583</v>
      </c>
      <c r="C610" s="58" t="s">
        <v>2606</v>
      </c>
      <c r="D610" s="58" t="s">
        <v>2629</v>
      </c>
      <c r="E610" s="59">
        <v>200</v>
      </c>
    </row>
    <row r="611" spans="1:5" ht="16.5" x14ac:dyDescent="0.35">
      <c r="A611" t="str">
        <f t="shared" si="9"/>
        <v>7202</v>
      </c>
      <c r="B611" s="58" t="s">
        <v>588</v>
      </c>
      <c r="C611" s="58" t="s">
        <v>2606</v>
      </c>
      <c r="D611" s="58" t="s">
        <v>2629</v>
      </c>
      <c r="E611" s="59">
        <v>199</v>
      </c>
    </row>
    <row r="612" spans="1:5" ht="16.5" x14ac:dyDescent="0.35">
      <c r="A612" t="str">
        <f t="shared" si="9"/>
        <v>7275</v>
      </c>
      <c r="B612" s="58" t="s">
        <v>367</v>
      </c>
      <c r="C612" s="58" t="s">
        <v>2606</v>
      </c>
      <c r="D612" s="58" t="s">
        <v>2630</v>
      </c>
      <c r="E612" s="59">
        <v>1498.5</v>
      </c>
    </row>
    <row r="613" spans="1:5" ht="16.5" x14ac:dyDescent="0.35">
      <c r="A613" t="str">
        <f t="shared" si="9"/>
        <v>7275</v>
      </c>
      <c r="B613" s="58" t="s">
        <v>379</v>
      </c>
      <c r="C613" s="58" t="s">
        <v>2606</v>
      </c>
      <c r="D613" s="58" t="s">
        <v>2630</v>
      </c>
      <c r="E613" s="59">
        <v>1500</v>
      </c>
    </row>
    <row r="614" spans="1:5" ht="16.5" x14ac:dyDescent="0.35">
      <c r="A614" t="str">
        <f t="shared" si="9"/>
        <v>7275</v>
      </c>
      <c r="B614" s="58" t="s">
        <v>392</v>
      </c>
      <c r="C614" s="58" t="s">
        <v>2606</v>
      </c>
      <c r="D614" s="58" t="s">
        <v>2630</v>
      </c>
      <c r="E614" s="59">
        <v>1500</v>
      </c>
    </row>
    <row r="615" spans="1:5" ht="16.5" x14ac:dyDescent="0.35">
      <c r="A615" t="str">
        <f t="shared" si="9"/>
        <v>7275</v>
      </c>
      <c r="B615" s="58" t="s">
        <v>399</v>
      </c>
      <c r="C615" s="58" t="s">
        <v>2606</v>
      </c>
      <c r="D615" s="58" t="s">
        <v>2630</v>
      </c>
      <c r="E615" s="59">
        <v>1500</v>
      </c>
    </row>
    <row r="616" spans="1:5" ht="16.5" x14ac:dyDescent="0.35">
      <c r="A616" t="str">
        <f t="shared" si="9"/>
        <v>7275</v>
      </c>
      <c r="B616" s="58" t="s">
        <v>406</v>
      </c>
      <c r="C616" s="58" t="s">
        <v>2606</v>
      </c>
      <c r="D616" s="58" t="s">
        <v>2630</v>
      </c>
      <c r="E616" s="59">
        <v>1500</v>
      </c>
    </row>
    <row r="617" spans="1:5" ht="16.5" x14ac:dyDescent="0.35">
      <c r="A617" t="str">
        <f t="shared" si="9"/>
        <v>7275</v>
      </c>
      <c r="B617" s="58" t="s">
        <v>412</v>
      </c>
      <c r="C617" s="58" t="s">
        <v>2606</v>
      </c>
      <c r="D617" s="58" t="s">
        <v>2630</v>
      </c>
      <c r="E617" s="59">
        <v>1500</v>
      </c>
    </row>
    <row r="618" spans="1:5" ht="16.5" x14ac:dyDescent="0.35">
      <c r="A618" t="str">
        <f t="shared" si="9"/>
        <v>7275</v>
      </c>
      <c r="B618" s="58" t="s">
        <v>417</v>
      </c>
      <c r="C618" s="58" t="s">
        <v>2606</v>
      </c>
      <c r="D618" s="58" t="s">
        <v>2630</v>
      </c>
      <c r="E618" s="59">
        <v>1500</v>
      </c>
    </row>
    <row r="619" spans="1:5" ht="16.5" x14ac:dyDescent="0.35">
      <c r="A619" t="str">
        <f t="shared" si="9"/>
        <v>7275</v>
      </c>
      <c r="B619" s="58" t="s">
        <v>439</v>
      </c>
      <c r="C619" s="58" t="s">
        <v>2606</v>
      </c>
      <c r="D619" s="58" t="s">
        <v>2630</v>
      </c>
      <c r="E619" s="59">
        <v>1500</v>
      </c>
    </row>
    <row r="620" spans="1:5" ht="16.5" x14ac:dyDescent="0.35">
      <c r="A620" t="str">
        <f t="shared" si="9"/>
        <v>7275</v>
      </c>
      <c r="B620" s="58" t="s">
        <v>452</v>
      </c>
      <c r="C620" s="58" t="s">
        <v>2606</v>
      </c>
      <c r="D620" s="58" t="s">
        <v>2630</v>
      </c>
      <c r="E620" s="59">
        <v>1500</v>
      </c>
    </row>
    <row r="621" spans="1:5" ht="16.5" x14ac:dyDescent="0.35">
      <c r="A621" t="str">
        <f t="shared" si="9"/>
        <v>7275</v>
      </c>
      <c r="B621" s="58" t="s">
        <v>463</v>
      </c>
      <c r="C621" s="58" t="s">
        <v>2606</v>
      </c>
      <c r="D621" s="58" t="s">
        <v>2630</v>
      </c>
      <c r="E621" s="59">
        <v>1500</v>
      </c>
    </row>
    <row r="622" spans="1:5" ht="16.5" x14ac:dyDescent="0.35">
      <c r="A622" t="str">
        <f t="shared" si="9"/>
        <v>7275</v>
      </c>
      <c r="B622" s="58" t="s">
        <v>474</v>
      </c>
      <c r="C622" s="58" t="s">
        <v>2606</v>
      </c>
      <c r="D622" s="58" t="s">
        <v>2630</v>
      </c>
      <c r="E622" s="59">
        <v>1500</v>
      </c>
    </row>
    <row r="623" spans="1:5" ht="16.5" x14ac:dyDescent="0.35">
      <c r="A623" t="str">
        <f t="shared" si="9"/>
        <v>7275</v>
      </c>
      <c r="B623" s="58" t="s">
        <v>485</v>
      </c>
      <c r="C623" s="58" t="s">
        <v>2606</v>
      </c>
      <c r="D623" s="58" t="s">
        <v>2630</v>
      </c>
      <c r="E623" s="59">
        <v>1497.8</v>
      </c>
    </row>
    <row r="624" spans="1:5" ht="16.5" x14ac:dyDescent="0.35">
      <c r="A624" t="str">
        <f t="shared" si="9"/>
        <v>7275</v>
      </c>
      <c r="B624" s="58" t="s">
        <v>496</v>
      </c>
      <c r="C624" s="58" t="s">
        <v>2606</v>
      </c>
      <c r="D624" s="58" t="s">
        <v>2630</v>
      </c>
      <c r="E624" s="59">
        <v>1500</v>
      </c>
    </row>
    <row r="625" spans="1:5" ht="16.5" x14ac:dyDescent="0.35">
      <c r="A625" t="str">
        <f t="shared" si="9"/>
        <v>7275</v>
      </c>
      <c r="B625" s="58" t="s">
        <v>507</v>
      </c>
      <c r="C625" s="58" t="s">
        <v>2606</v>
      </c>
      <c r="D625" s="58" t="s">
        <v>2630</v>
      </c>
      <c r="E625" s="59">
        <v>1500</v>
      </c>
    </row>
    <row r="626" spans="1:5" ht="16.5" x14ac:dyDescent="0.35">
      <c r="A626" t="str">
        <f t="shared" si="9"/>
        <v>7275</v>
      </c>
      <c r="B626" s="58" t="s">
        <v>518</v>
      </c>
      <c r="C626" s="58" t="s">
        <v>2606</v>
      </c>
      <c r="D626" s="58" t="s">
        <v>2630</v>
      </c>
      <c r="E626" s="59">
        <v>1479.4</v>
      </c>
    </row>
    <row r="627" spans="1:5" ht="16.5" x14ac:dyDescent="0.35">
      <c r="A627" t="str">
        <f t="shared" si="9"/>
        <v>7275</v>
      </c>
      <c r="B627" s="58" t="s">
        <v>528</v>
      </c>
      <c r="C627" s="58" t="s">
        <v>2606</v>
      </c>
      <c r="D627" s="58" t="s">
        <v>2630</v>
      </c>
      <c r="E627" s="59">
        <v>1490.04</v>
      </c>
    </row>
    <row r="628" spans="1:5" ht="16.5" x14ac:dyDescent="0.35">
      <c r="A628" t="str">
        <f t="shared" si="9"/>
        <v>7275</v>
      </c>
      <c r="B628" s="58" t="s">
        <v>533</v>
      </c>
      <c r="C628" s="58" t="s">
        <v>2606</v>
      </c>
      <c r="D628" s="58" t="s">
        <v>2630</v>
      </c>
      <c r="E628" s="59">
        <v>1500</v>
      </c>
    </row>
    <row r="629" spans="1:5" ht="16.5" x14ac:dyDescent="0.35">
      <c r="A629" t="str">
        <f t="shared" si="9"/>
        <v>7275</v>
      </c>
      <c r="B629" s="58" t="s">
        <v>538</v>
      </c>
      <c r="C629" s="58" t="s">
        <v>2606</v>
      </c>
      <c r="D629" s="58" t="s">
        <v>2630</v>
      </c>
      <c r="E629" s="59">
        <v>1500</v>
      </c>
    </row>
    <row r="630" spans="1:5" ht="16.5" x14ac:dyDescent="0.35">
      <c r="A630" t="str">
        <f t="shared" si="9"/>
        <v>7275</v>
      </c>
      <c r="B630" s="58" t="s">
        <v>543</v>
      </c>
      <c r="C630" s="58" t="s">
        <v>2606</v>
      </c>
      <c r="D630" s="58" t="s">
        <v>2630</v>
      </c>
      <c r="E630" s="59">
        <v>1497.8</v>
      </c>
    </row>
    <row r="631" spans="1:5" ht="16.5" x14ac:dyDescent="0.35">
      <c r="A631" t="str">
        <f t="shared" si="9"/>
        <v>7275</v>
      </c>
      <c r="B631" s="58" t="s">
        <v>548</v>
      </c>
      <c r="C631" s="58" t="s">
        <v>2606</v>
      </c>
      <c r="D631" s="58" t="s">
        <v>2630</v>
      </c>
      <c r="E631" s="59">
        <v>1490.9</v>
      </c>
    </row>
    <row r="632" spans="1:5" ht="16.5" x14ac:dyDescent="0.35">
      <c r="A632" t="str">
        <f t="shared" si="9"/>
        <v>7275</v>
      </c>
      <c r="B632" s="58" t="s">
        <v>553</v>
      </c>
      <c r="C632" s="58" t="s">
        <v>2606</v>
      </c>
      <c r="D632" s="58" t="s">
        <v>2630</v>
      </c>
      <c r="E632" s="59">
        <v>1499.41</v>
      </c>
    </row>
    <row r="633" spans="1:5" ht="16.5" x14ac:dyDescent="0.35">
      <c r="A633" t="str">
        <f t="shared" si="9"/>
        <v>7275</v>
      </c>
      <c r="B633" s="58" t="s">
        <v>558</v>
      </c>
      <c r="C633" s="58" t="s">
        <v>2606</v>
      </c>
      <c r="D633" s="58" t="s">
        <v>2630</v>
      </c>
      <c r="E633" s="59">
        <v>1500</v>
      </c>
    </row>
    <row r="634" spans="1:5" ht="16.5" x14ac:dyDescent="0.35">
      <c r="A634" t="str">
        <f t="shared" si="9"/>
        <v>7275</v>
      </c>
      <c r="B634" s="58" t="s">
        <v>563</v>
      </c>
      <c r="C634" s="58" t="s">
        <v>2606</v>
      </c>
      <c r="D634" s="58" t="s">
        <v>2630</v>
      </c>
      <c r="E634" s="59">
        <v>1488.6</v>
      </c>
    </row>
    <row r="635" spans="1:5" ht="16.5" x14ac:dyDescent="0.35">
      <c r="A635" t="str">
        <f t="shared" si="9"/>
        <v>7275</v>
      </c>
      <c r="B635" s="58" t="s">
        <v>568</v>
      </c>
      <c r="C635" s="58" t="s">
        <v>2606</v>
      </c>
      <c r="D635" s="58" t="s">
        <v>2630</v>
      </c>
      <c r="E635" s="59">
        <v>1497.8</v>
      </c>
    </row>
    <row r="636" spans="1:5" ht="16.5" x14ac:dyDescent="0.35">
      <c r="A636" t="str">
        <f t="shared" si="9"/>
        <v>7275</v>
      </c>
      <c r="B636" s="58" t="s">
        <v>573</v>
      </c>
      <c r="C636" s="58" t="s">
        <v>2606</v>
      </c>
      <c r="D636" s="58" t="s">
        <v>2630</v>
      </c>
      <c r="E636" s="59">
        <v>1500</v>
      </c>
    </row>
    <row r="637" spans="1:5" ht="16.5" x14ac:dyDescent="0.35">
      <c r="A637" t="str">
        <f t="shared" si="9"/>
        <v>7275</v>
      </c>
      <c r="B637" s="58" t="s">
        <v>578</v>
      </c>
      <c r="C637" s="58" t="s">
        <v>2606</v>
      </c>
      <c r="D637" s="58" t="s">
        <v>2630</v>
      </c>
      <c r="E637" s="59">
        <v>1500</v>
      </c>
    </row>
    <row r="638" spans="1:5" ht="16.5" x14ac:dyDescent="0.35">
      <c r="A638" t="str">
        <f t="shared" si="9"/>
        <v>7275</v>
      </c>
      <c r="B638" s="58" t="s">
        <v>583</v>
      </c>
      <c r="C638" s="58" t="s">
        <v>2606</v>
      </c>
      <c r="D638" s="58" t="s">
        <v>2630</v>
      </c>
      <c r="E638" s="59">
        <v>1500</v>
      </c>
    </row>
    <row r="639" spans="1:5" ht="16.5" x14ac:dyDescent="0.35">
      <c r="A639" t="str">
        <f t="shared" si="9"/>
        <v>7275</v>
      </c>
      <c r="B639" s="58" t="s">
        <v>588</v>
      </c>
      <c r="C639" s="58" t="s">
        <v>2606</v>
      </c>
      <c r="D639" s="58" t="s">
        <v>2630</v>
      </c>
      <c r="E639" s="59">
        <v>1500</v>
      </c>
    </row>
    <row r="640" spans="1:5" ht="16.5" x14ac:dyDescent="0.35">
      <c r="A640" t="str">
        <f t="shared" si="9"/>
        <v>7296</v>
      </c>
      <c r="B640" s="58" t="s">
        <v>367</v>
      </c>
      <c r="C640" s="58" t="s">
        <v>2606</v>
      </c>
      <c r="D640" s="58" t="s">
        <v>2631</v>
      </c>
      <c r="E640" s="59">
        <v>400</v>
      </c>
    </row>
    <row r="641" spans="1:5" ht="16.5" x14ac:dyDescent="0.35">
      <c r="A641" t="str">
        <f t="shared" si="9"/>
        <v>7296</v>
      </c>
      <c r="B641" s="58" t="s">
        <v>379</v>
      </c>
      <c r="C641" s="58" t="s">
        <v>2606</v>
      </c>
      <c r="D641" s="58" t="s">
        <v>2631</v>
      </c>
      <c r="E641" s="59">
        <v>200.07</v>
      </c>
    </row>
    <row r="642" spans="1:5" ht="16.5" x14ac:dyDescent="0.35">
      <c r="A642" t="str">
        <f t="shared" si="9"/>
        <v>7296</v>
      </c>
      <c r="B642" s="58" t="s">
        <v>392</v>
      </c>
      <c r="C642" s="58" t="s">
        <v>2606</v>
      </c>
      <c r="D642" s="58" t="s">
        <v>2631</v>
      </c>
      <c r="E642" s="59">
        <v>38.61</v>
      </c>
    </row>
    <row r="643" spans="1:5" ht="16.5" x14ac:dyDescent="0.35">
      <c r="A643" t="str">
        <f t="shared" ref="A643:A706" si="10">MID(D643,2,4)</f>
        <v>7296</v>
      </c>
      <c r="B643" s="58" t="s">
        <v>399</v>
      </c>
      <c r="C643" s="58" t="s">
        <v>2606</v>
      </c>
      <c r="D643" s="58" t="s">
        <v>2631</v>
      </c>
      <c r="E643" s="59">
        <v>17.53</v>
      </c>
    </row>
    <row r="644" spans="1:5" ht="16.5" x14ac:dyDescent="0.35">
      <c r="A644" t="str">
        <f t="shared" si="10"/>
        <v>7296</v>
      </c>
      <c r="B644" s="58" t="s">
        <v>406</v>
      </c>
      <c r="C644" s="58" t="s">
        <v>2606</v>
      </c>
      <c r="D644" s="58" t="s">
        <v>2631</v>
      </c>
      <c r="E644" s="59">
        <v>21.06</v>
      </c>
    </row>
    <row r="645" spans="1:5" ht="16.5" x14ac:dyDescent="0.35">
      <c r="A645" t="str">
        <f t="shared" si="10"/>
        <v>7296</v>
      </c>
      <c r="B645" s="58" t="s">
        <v>412</v>
      </c>
      <c r="C645" s="58" t="s">
        <v>2606</v>
      </c>
      <c r="D645" s="58" t="s">
        <v>2631</v>
      </c>
      <c r="E645" s="59">
        <v>42.1</v>
      </c>
    </row>
    <row r="646" spans="1:5" ht="16.5" x14ac:dyDescent="0.35">
      <c r="A646" t="str">
        <f t="shared" si="10"/>
        <v>7296</v>
      </c>
      <c r="B646" s="58" t="s">
        <v>417</v>
      </c>
      <c r="C646" s="58" t="s">
        <v>2606</v>
      </c>
      <c r="D646" s="58" t="s">
        <v>2631</v>
      </c>
      <c r="E646" s="59">
        <v>17.55</v>
      </c>
    </row>
    <row r="647" spans="1:5" ht="16.5" x14ac:dyDescent="0.35">
      <c r="A647" t="str">
        <f t="shared" si="10"/>
        <v>7296</v>
      </c>
      <c r="B647" s="58" t="s">
        <v>439</v>
      </c>
      <c r="C647" s="58" t="s">
        <v>2606</v>
      </c>
      <c r="D647" s="58" t="s">
        <v>2631</v>
      </c>
      <c r="E647" s="59">
        <v>10.53</v>
      </c>
    </row>
    <row r="648" spans="1:5" ht="16.5" x14ac:dyDescent="0.35">
      <c r="A648" t="str">
        <f t="shared" si="10"/>
        <v>7296</v>
      </c>
      <c r="B648" s="58" t="s">
        <v>452</v>
      </c>
      <c r="C648" s="58" t="s">
        <v>2606</v>
      </c>
      <c r="D648" s="58" t="s">
        <v>2631</v>
      </c>
      <c r="E648" s="59">
        <v>24.57</v>
      </c>
    </row>
    <row r="649" spans="1:5" ht="16.5" x14ac:dyDescent="0.35">
      <c r="A649" t="str">
        <f t="shared" si="10"/>
        <v>7296</v>
      </c>
      <c r="B649" s="58" t="s">
        <v>463</v>
      </c>
      <c r="C649" s="58" t="s">
        <v>2606</v>
      </c>
      <c r="D649" s="58" t="s">
        <v>2631</v>
      </c>
      <c r="E649" s="59">
        <v>28.08</v>
      </c>
    </row>
    <row r="650" spans="1:5" ht="16.5" x14ac:dyDescent="0.35">
      <c r="A650" t="str">
        <f t="shared" si="10"/>
        <v>7296</v>
      </c>
      <c r="B650" s="58" t="s">
        <v>474</v>
      </c>
      <c r="C650" s="58" t="s">
        <v>2606</v>
      </c>
      <c r="D650" s="58" t="s">
        <v>2631</v>
      </c>
      <c r="E650" s="59">
        <v>42.12</v>
      </c>
    </row>
    <row r="651" spans="1:5" ht="16.5" x14ac:dyDescent="0.35">
      <c r="A651" t="str">
        <f t="shared" si="10"/>
        <v>7296</v>
      </c>
      <c r="B651" s="58" t="s">
        <v>485</v>
      </c>
      <c r="C651" s="58" t="s">
        <v>2606</v>
      </c>
      <c r="D651" s="58" t="s">
        <v>2631</v>
      </c>
      <c r="E651" s="59">
        <v>24.57</v>
      </c>
    </row>
    <row r="652" spans="1:5" ht="16.5" x14ac:dyDescent="0.35">
      <c r="A652" t="str">
        <f t="shared" si="10"/>
        <v>7296</v>
      </c>
      <c r="B652" s="58" t="s">
        <v>496</v>
      </c>
      <c r="C652" s="58" t="s">
        <v>2606</v>
      </c>
      <c r="D652" s="58" t="s">
        <v>2631</v>
      </c>
      <c r="E652" s="59">
        <v>28.08</v>
      </c>
    </row>
    <row r="653" spans="1:5" ht="16.5" x14ac:dyDescent="0.35">
      <c r="A653" t="str">
        <f t="shared" si="10"/>
        <v>7296</v>
      </c>
      <c r="B653" s="58" t="s">
        <v>507</v>
      </c>
      <c r="C653" s="58" t="s">
        <v>2606</v>
      </c>
      <c r="D653" s="58" t="s">
        <v>2631</v>
      </c>
      <c r="E653" s="59">
        <v>7.02</v>
      </c>
    </row>
    <row r="654" spans="1:5" ht="16.5" x14ac:dyDescent="0.35">
      <c r="A654" t="str">
        <f t="shared" si="10"/>
        <v>7296</v>
      </c>
      <c r="B654" s="58" t="s">
        <v>518</v>
      </c>
      <c r="C654" s="58" t="s">
        <v>2606</v>
      </c>
      <c r="D654" s="58" t="s">
        <v>2631</v>
      </c>
      <c r="E654" s="59">
        <v>3.51</v>
      </c>
    </row>
    <row r="655" spans="1:5" ht="16.5" x14ac:dyDescent="0.35">
      <c r="A655" t="str">
        <f t="shared" si="10"/>
        <v>7296</v>
      </c>
      <c r="B655" s="58" t="s">
        <v>528</v>
      </c>
      <c r="C655" s="58" t="s">
        <v>2606</v>
      </c>
      <c r="D655" s="58" t="s">
        <v>2631</v>
      </c>
      <c r="E655" s="59">
        <v>3.51</v>
      </c>
    </row>
    <row r="656" spans="1:5" ht="16.5" x14ac:dyDescent="0.35">
      <c r="A656" t="str">
        <f t="shared" si="10"/>
        <v>7296</v>
      </c>
      <c r="B656" s="58" t="s">
        <v>533</v>
      </c>
      <c r="C656" s="58" t="s">
        <v>2606</v>
      </c>
      <c r="D656" s="58" t="s">
        <v>2631</v>
      </c>
      <c r="E656" s="59">
        <v>10.53</v>
      </c>
    </row>
    <row r="657" spans="1:5" ht="16.5" x14ac:dyDescent="0.35">
      <c r="A657" t="str">
        <f t="shared" si="10"/>
        <v>7296</v>
      </c>
      <c r="B657" s="58" t="s">
        <v>548</v>
      </c>
      <c r="C657" s="58" t="s">
        <v>2606</v>
      </c>
      <c r="D657" s="58" t="s">
        <v>2631</v>
      </c>
      <c r="E657" s="59">
        <v>120</v>
      </c>
    </row>
    <row r="658" spans="1:5" ht="16.5" x14ac:dyDescent="0.35">
      <c r="A658" t="str">
        <f t="shared" si="10"/>
        <v>7296</v>
      </c>
      <c r="B658" s="58" t="s">
        <v>553</v>
      </c>
      <c r="C658" s="58" t="s">
        <v>2606</v>
      </c>
      <c r="D658" s="58" t="s">
        <v>2631</v>
      </c>
      <c r="E658" s="59">
        <v>400</v>
      </c>
    </row>
    <row r="659" spans="1:5" ht="16.5" x14ac:dyDescent="0.35">
      <c r="A659" t="str">
        <f t="shared" si="10"/>
        <v>7296</v>
      </c>
      <c r="B659" s="58" t="s">
        <v>558</v>
      </c>
      <c r="C659" s="58" t="s">
        <v>2606</v>
      </c>
      <c r="D659" s="58" t="s">
        <v>2631</v>
      </c>
      <c r="E659" s="59">
        <v>400</v>
      </c>
    </row>
    <row r="660" spans="1:5" ht="16.5" x14ac:dyDescent="0.35">
      <c r="A660" t="str">
        <f t="shared" si="10"/>
        <v>7296</v>
      </c>
      <c r="B660" s="58" t="s">
        <v>563</v>
      </c>
      <c r="C660" s="58" t="s">
        <v>2606</v>
      </c>
      <c r="D660" s="58" t="s">
        <v>2631</v>
      </c>
      <c r="E660" s="59">
        <v>396</v>
      </c>
    </row>
    <row r="661" spans="1:5" ht="16.5" x14ac:dyDescent="0.35">
      <c r="A661" t="str">
        <f t="shared" si="10"/>
        <v>7296</v>
      </c>
      <c r="B661" s="58" t="s">
        <v>568</v>
      </c>
      <c r="C661" s="58" t="s">
        <v>2606</v>
      </c>
      <c r="D661" s="58" t="s">
        <v>2631</v>
      </c>
      <c r="E661" s="59">
        <v>400</v>
      </c>
    </row>
    <row r="662" spans="1:5" ht="16.5" x14ac:dyDescent="0.35">
      <c r="A662" t="str">
        <f t="shared" si="10"/>
        <v>7296</v>
      </c>
      <c r="B662" s="58" t="s">
        <v>573</v>
      </c>
      <c r="C662" s="58" t="s">
        <v>2606</v>
      </c>
      <c r="D662" s="58" t="s">
        <v>2631</v>
      </c>
      <c r="E662" s="59">
        <v>379</v>
      </c>
    </row>
    <row r="663" spans="1:5" ht="16.5" x14ac:dyDescent="0.35">
      <c r="A663" t="str">
        <f t="shared" si="10"/>
        <v>7296</v>
      </c>
      <c r="B663" s="58" t="s">
        <v>578</v>
      </c>
      <c r="C663" s="58" t="s">
        <v>2606</v>
      </c>
      <c r="D663" s="58" t="s">
        <v>2631</v>
      </c>
      <c r="E663" s="59">
        <v>331</v>
      </c>
    </row>
    <row r="664" spans="1:5" ht="16.5" x14ac:dyDescent="0.35">
      <c r="A664" t="str">
        <f t="shared" si="10"/>
        <v>7296</v>
      </c>
      <c r="B664" s="58" t="s">
        <v>583</v>
      </c>
      <c r="C664" s="58" t="s">
        <v>2606</v>
      </c>
      <c r="D664" s="58" t="s">
        <v>2631</v>
      </c>
      <c r="E664" s="59">
        <v>234</v>
      </c>
    </row>
    <row r="665" spans="1:5" ht="16.5" x14ac:dyDescent="0.35">
      <c r="A665" t="str">
        <f t="shared" si="10"/>
        <v>7296</v>
      </c>
      <c r="B665" s="58" t="s">
        <v>588</v>
      </c>
      <c r="C665" s="58" t="s">
        <v>2606</v>
      </c>
      <c r="D665" s="58" t="s">
        <v>2631</v>
      </c>
      <c r="E665" s="59">
        <v>312</v>
      </c>
    </row>
    <row r="666" spans="1:5" ht="16.5" x14ac:dyDescent="0.35">
      <c r="A666" t="str">
        <f t="shared" si="10"/>
        <v>7316</v>
      </c>
      <c r="B666" s="58" t="s">
        <v>367</v>
      </c>
      <c r="C666" s="58" t="s">
        <v>2606</v>
      </c>
      <c r="D666" s="58" t="s">
        <v>2632</v>
      </c>
      <c r="E666" s="59">
        <v>8973.52</v>
      </c>
    </row>
    <row r="667" spans="1:5" ht="16.5" x14ac:dyDescent="0.35">
      <c r="A667" t="str">
        <f t="shared" si="10"/>
        <v>7316</v>
      </c>
      <c r="B667" s="58" t="s">
        <v>379</v>
      </c>
      <c r="C667" s="58" t="s">
        <v>2606</v>
      </c>
      <c r="D667" s="58" t="s">
        <v>2632</v>
      </c>
      <c r="E667" s="59">
        <v>8538.01</v>
      </c>
    </row>
    <row r="668" spans="1:5" ht="16.5" x14ac:dyDescent="0.35">
      <c r="A668" t="str">
        <f t="shared" si="10"/>
        <v>7316</v>
      </c>
      <c r="B668" s="58" t="s">
        <v>392</v>
      </c>
      <c r="C668" s="58" t="s">
        <v>2606</v>
      </c>
      <c r="D668" s="58" t="s">
        <v>2632</v>
      </c>
      <c r="E668" s="59">
        <v>7970.88</v>
      </c>
    </row>
    <row r="669" spans="1:5" ht="16.5" x14ac:dyDescent="0.35">
      <c r="A669" t="str">
        <f t="shared" si="10"/>
        <v>7316</v>
      </c>
      <c r="B669" s="58" t="s">
        <v>399</v>
      </c>
      <c r="C669" s="58" t="s">
        <v>2606</v>
      </c>
      <c r="D669" s="58" t="s">
        <v>2632</v>
      </c>
      <c r="E669" s="59">
        <v>5964.42</v>
      </c>
    </row>
    <row r="670" spans="1:5" ht="16.5" x14ac:dyDescent="0.35">
      <c r="A670" t="str">
        <f t="shared" si="10"/>
        <v>7316</v>
      </c>
      <c r="B670" s="58" t="s">
        <v>406</v>
      </c>
      <c r="C670" s="58" t="s">
        <v>2606</v>
      </c>
      <c r="D670" s="58" t="s">
        <v>2632</v>
      </c>
      <c r="E670" s="59">
        <v>7693.28</v>
      </c>
    </row>
    <row r="671" spans="1:5" ht="16.5" x14ac:dyDescent="0.35">
      <c r="A671" t="str">
        <f t="shared" si="10"/>
        <v>7316</v>
      </c>
      <c r="B671" s="58" t="s">
        <v>412</v>
      </c>
      <c r="C671" s="58" t="s">
        <v>2606</v>
      </c>
      <c r="D671" s="58" t="s">
        <v>2632</v>
      </c>
      <c r="E671" s="59">
        <v>10778.8</v>
      </c>
    </row>
    <row r="672" spans="1:5" ht="16.5" x14ac:dyDescent="0.35">
      <c r="A672" t="str">
        <f t="shared" si="10"/>
        <v>7316</v>
      </c>
      <c r="B672" s="58" t="s">
        <v>417</v>
      </c>
      <c r="C672" s="58" t="s">
        <v>2606</v>
      </c>
      <c r="D672" s="58" t="s">
        <v>2632</v>
      </c>
      <c r="E672" s="59">
        <v>11981.26</v>
      </c>
    </row>
    <row r="673" spans="1:5" ht="16.5" x14ac:dyDescent="0.35">
      <c r="A673" t="str">
        <f t="shared" si="10"/>
        <v>7316</v>
      </c>
      <c r="B673" s="58" t="s">
        <v>439</v>
      </c>
      <c r="C673" s="58" t="s">
        <v>2606</v>
      </c>
      <c r="D673" s="58" t="s">
        <v>2632</v>
      </c>
      <c r="E673" s="59">
        <v>11690.78</v>
      </c>
    </row>
    <row r="674" spans="1:5" ht="16.5" x14ac:dyDescent="0.35">
      <c r="A674" t="str">
        <f t="shared" si="10"/>
        <v>7316</v>
      </c>
      <c r="B674" s="58" t="s">
        <v>452</v>
      </c>
      <c r="C674" s="58" t="s">
        <v>2606</v>
      </c>
      <c r="D674" s="58" t="s">
        <v>2632</v>
      </c>
      <c r="E674" s="59">
        <v>10991.48</v>
      </c>
    </row>
    <row r="675" spans="1:5" ht="16.5" x14ac:dyDescent="0.35">
      <c r="A675" t="str">
        <f t="shared" si="10"/>
        <v>7316</v>
      </c>
      <c r="B675" s="58" t="s">
        <v>463</v>
      </c>
      <c r="C675" s="58" t="s">
        <v>2606</v>
      </c>
      <c r="D675" s="58" t="s">
        <v>2632</v>
      </c>
      <c r="E675" s="59">
        <v>10204.620000000001</v>
      </c>
    </row>
    <row r="676" spans="1:5" ht="16.5" x14ac:dyDescent="0.35">
      <c r="A676" t="str">
        <f t="shared" si="10"/>
        <v>7316</v>
      </c>
      <c r="B676" s="58" t="s">
        <v>474</v>
      </c>
      <c r="C676" s="58" t="s">
        <v>2606</v>
      </c>
      <c r="D676" s="58" t="s">
        <v>2632</v>
      </c>
      <c r="E676" s="59">
        <v>8625.5400000000009</v>
      </c>
    </row>
    <row r="677" spans="1:5" ht="16.5" x14ac:dyDescent="0.35">
      <c r="A677" t="str">
        <f t="shared" si="10"/>
        <v>7316</v>
      </c>
      <c r="B677" s="58" t="s">
        <v>485</v>
      </c>
      <c r="C677" s="58" t="s">
        <v>2606</v>
      </c>
      <c r="D677" s="58" t="s">
        <v>2632</v>
      </c>
      <c r="E677" s="59">
        <v>8747.0400000000009</v>
      </c>
    </row>
    <row r="678" spans="1:5" ht="16.5" x14ac:dyDescent="0.35">
      <c r="A678" t="str">
        <f t="shared" si="10"/>
        <v>7316</v>
      </c>
      <c r="B678" s="58" t="s">
        <v>496</v>
      </c>
      <c r="C678" s="58" t="s">
        <v>2606</v>
      </c>
      <c r="D678" s="58" t="s">
        <v>2632</v>
      </c>
      <c r="E678" s="59">
        <v>10227.18</v>
      </c>
    </row>
    <row r="679" spans="1:5" ht="16.5" x14ac:dyDescent="0.35">
      <c r="A679" t="str">
        <f t="shared" si="10"/>
        <v>7316</v>
      </c>
      <c r="B679" s="58" t="s">
        <v>507</v>
      </c>
      <c r="C679" s="58" t="s">
        <v>2606</v>
      </c>
      <c r="D679" s="58" t="s">
        <v>2632</v>
      </c>
      <c r="E679" s="59">
        <v>9309.7000000000007</v>
      </c>
    </row>
    <row r="680" spans="1:5" ht="16.5" x14ac:dyDescent="0.35">
      <c r="A680" t="str">
        <f t="shared" si="10"/>
        <v>7316</v>
      </c>
      <c r="B680" s="58" t="s">
        <v>518</v>
      </c>
      <c r="C680" s="58" t="s">
        <v>2606</v>
      </c>
      <c r="D680" s="58" t="s">
        <v>2632</v>
      </c>
      <c r="E680" s="59">
        <v>9970.36</v>
      </c>
    </row>
    <row r="681" spans="1:5" ht="16.5" x14ac:dyDescent="0.35">
      <c r="A681" t="str">
        <f t="shared" si="10"/>
        <v>7316</v>
      </c>
      <c r="B681" s="58" t="s">
        <v>528</v>
      </c>
      <c r="C681" s="58" t="s">
        <v>2606</v>
      </c>
      <c r="D681" s="58" t="s">
        <v>2632</v>
      </c>
      <c r="E681" s="59">
        <v>9268.2000000000007</v>
      </c>
    </row>
    <row r="682" spans="1:5" ht="16.5" x14ac:dyDescent="0.35">
      <c r="A682" t="str">
        <f t="shared" si="10"/>
        <v>7316</v>
      </c>
      <c r="B682" s="58" t="s">
        <v>533</v>
      </c>
      <c r="C682" s="58" t="s">
        <v>2606</v>
      </c>
      <c r="D682" s="58" t="s">
        <v>2632</v>
      </c>
      <c r="E682" s="59">
        <v>9722.74</v>
      </c>
    </row>
    <row r="683" spans="1:5" ht="16.5" x14ac:dyDescent="0.35">
      <c r="A683" t="str">
        <f t="shared" si="10"/>
        <v>7316</v>
      </c>
      <c r="B683" s="58" t="s">
        <v>538</v>
      </c>
      <c r="C683" s="58" t="s">
        <v>2606</v>
      </c>
      <c r="D683" s="58" t="s">
        <v>2632</v>
      </c>
      <c r="E683" s="59">
        <v>7718.6</v>
      </c>
    </row>
    <row r="684" spans="1:5" ht="16.5" x14ac:dyDescent="0.35">
      <c r="A684" t="str">
        <f t="shared" si="10"/>
        <v>7316</v>
      </c>
      <c r="B684" s="58" t="s">
        <v>543</v>
      </c>
      <c r="C684" s="58" t="s">
        <v>2606</v>
      </c>
      <c r="D684" s="58" t="s">
        <v>2632</v>
      </c>
      <c r="E684" s="59">
        <v>7531.34</v>
      </c>
    </row>
    <row r="685" spans="1:5" ht="16.5" x14ac:dyDescent="0.35">
      <c r="A685" t="str">
        <f t="shared" si="10"/>
        <v>7316</v>
      </c>
      <c r="B685" s="58" t="s">
        <v>548</v>
      </c>
      <c r="C685" s="58" t="s">
        <v>2606</v>
      </c>
      <c r="D685" s="58" t="s">
        <v>2632</v>
      </c>
      <c r="E685" s="59">
        <v>10423.26</v>
      </c>
    </row>
    <row r="686" spans="1:5" ht="16.5" x14ac:dyDescent="0.35">
      <c r="A686" t="str">
        <f t="shared" si="10"/>
        <v>7316</v>
      </c>
      <c r="B686" s="58" t="s">
        <v>553</v>
      </c>
      <c r="C686" s="58" t="s">
        <v>2606</v>
      </c>
      <c r="D686" s="58" t="s">
        <v>2632</v>
      </c>
      <c r="E686" s="59">
        <v>10761.2</v>
      </c>
    </row>
    <row r="687" spans="1:5" ht="16.5" x14ac:dyDescent="0.35">
      <c r="A687" t="str">
        <f t="shared" si="10"/>
        <v>7316</v>
      </c>
      <c r="B687" s="58" t="s">
        <v>558</v>
      </c>
      <c r="C687" s="58" t="s">
        <v>2606</v>
      </c>
      <c r="D687" s="58" t="s">
        <v>2632</v>
      </c>
      <c r="E687" s="59">
        <v>10460.76</v>
      </c>
    </row>
    <row r="688" spans="1:5" ht="16.5" x14ac:dyDescent="0.35">
      <c r="A688" t="str">
        <f t="shared" si="10"/>
        <v>7316</v>
      </c>
      <c r="B688" s="58" t="s">
        <v>563</v>
      </c>
      <c r="C688" s="58" t="s">
        <v>2606</v>
      </c>
      <c r="D688" s="58" t="s">
        <v>2632</v>
      </c>
      <c r="E688" s="59">
        <v>9809.48</v>
      </c>
    </row>
    <row r="689" spans="1:5" ht="16.5" x14ac:dyDescent="0.35">
      <c r="A689" t="str">
        <f t="shared" si="10"/>
        <v>7316</v>
      </c>
      <c r="B689" s="58" t="s">
        <v>568</v>
      </c>
      <c r="C689" s="58" t="s">
        <v>2606</v>
      </c>
      <c r="D689" s="58" t="s">
        <v>2632</v>
      </c>
      <c r="E689" s="59">
        <v>9192.7800000000007</v>
      </c>
    </row>
    <row r="690" spans="1:5" ht="16.5" x14ac:dyDescent="0.35">
      <c r="A690" t="str">
        <f t="shared" si="10"/>
        <v>7316</v>
      </c>
      <c r="B690" s="58" t="s">
        <v>573</v>
      </c>
      <c r="C690" s="58" t="s">
        <v>2606</v>
      </c>
      <c r="D690" s="58" t="s">
        <v>2632</v>
      </c>
      <c r="E690" s="59">
        <v>8331.2800000000007</v>
      </c>
    </row>
    <row r="691" spans="1:5" ht="16.5" x14ac:dyDescent="0.35">
      <c r="A691" t="str">
        <f t="shared" si="10"/>
        <v>7316</v>
      </c>
      <c r="B691" s="58" t="s">
        <v>578</v>
      </c>
      <c r="C691" s="58" t="s">
        <v>2606</v>
      </c>
      <c r="D691" s="58" t="s">
        <v>2632</v>
      </c>
      <c r="E691" s="59">
        <v>7907.68</v>
      </c>
    </row>
    <row r="692" spans="1:5" ht="16.5" x14ac:dyDescent="0.35">
      <c r="A692" t="str">
        <f t="shared" si="10"/>
        <v>7316</v>
      </c>
      <c r="B692" s="58" t="s">
        <v>583</v>
      </c>
      <c r="C692" s="58" t="s">
        <v>2606</v>
      </c>
      <c r="D692" s="58" t="s">
        <v>2632</v>
      </c>
      <c r="E692" s="59">
        <v>10321.32</v>
      </c>
    </row>
    <row r="693" spans="1:5" ht="16.5" x14ac:dyDescent="0.35">
      <c r="A693" t="str">
        <f t="shared" si="10"/>
        <v>7316</v>
      </c>
      <c r="B693" s="58" t="s">
        <v>588</v>
      </c>
      <c r="C693" s="58" t="s">
        <v>2606</v>
      </c>
      <c r="D693" s="58" t="s">
        <v>2632</v>
      </c>
      <c r="E693" s="59">
        <v>10533.32</v>
      </c>
    </row>
    <row r="694" spans="1:5" ht="16.5" x14ac:dyDescent="0.35">
      <c r="A694" t="str">
        <f t="shared" si="10"/>
        <v>7363</v>
      </c>
      <c r="B694" s="58" t="s">
        <v>367</v>
      </c>
      <c r="C694" s="58" t="s">
        <v>2606</v>
      </c>
      <c r="D694" s="58" t="s">
        <v>2633</v>
      </c>
      <c r="E694" s="59">
        <v>227.6</v>
      </c>
    </row>
    <row r="695" spans="1:5" ht="16.5" x14ac:dyDescent="0.35">
      <c r="A695" t="str">
        <f t="shared" si="10"/>
        <v>7363</v>
      </c>
      <c r="B695" s="58" t="s">
        <v>379</v>
      </c>
      <c r="C695" s="58" t="s">
        <v>2606</v>
      </c>
      <c r="D695" s="58" t="s">
        <v>2633</v>
      </c>
      <c r="E695" s="59">
        <v>191.4</v>
      </c>
    </row>
    <row r="696" spans="1:5" ht="16.5" x14ac:dyDescent="0.35">
      <c r="A696" t="str">
        <f t="shared" si="10"/>
        <v>7363</v>
      </c>
      <c r="B696" s="58" t="s">
        <v>392</v>
      </c>
      <c r="C696" s="58" t="s">
        <v>2606</v>
      </c>
      <c r="D696" s="58" t="s">
        <v>2633</v>
      </c>
      <c r="E696" s="59">
        <v>225.4</v>
      </c>
    </row>
    <row r="697" spans="1:5" ht="16.5" x14ac:dyDescent="0.35">
      <c r="A697" t="str">
        <f t="shared" si="10"/>
        <v>7363</v>
      </c>
      <c r="B697" s="58" t="s">
        <v>399</v>
      </c>
      <c r="C697" s="58" t="s">
        <v>2606</v>
      </c>
      <c r="D697" s="58" t="s">
        <v>2633</v>
      </c>
      <c r="E697" s="59">
        <v>246.2</v>
      </c>
    </row>
    <row r="698" spans="1:5" ht="16.5" x14ac:dyDescent="0.35">
      <c r="A698" t="str">
        <f t="shared" si="10"/>
        <v>7363</v>
      </c>
      <c r="B698" s="58" t="s">
        <v>406</v>
      </c>
      <c r="C698" s="58" t="s">
        <v>2606</v>
      </c>
      <c r="D698" s="58" t="s">
        <v>2633</v>
      </c>
      <c r="E698" s="59">
        <v>250.6</v>
      </c>
    </row>
    <row r="699" spans="1:5" ht="16.5" x14ac:dyDescent="0.35">
      <c r="A699" t="str">
        <f t="shared" si="10"/>
        <v>7363</v>
      </c>
      <c r="B699" s="58" t="s">
        <v>412</v>
      </c>
      <c r="C699" s="58" t="s">
        <v>2606</v>
      </c>
      <c r="D699" s="58" t="s">
        <v>2633</v>
      </c>
      <c r="E699" s="59">
        <v>166.4</v>
      </c>
    </row>
    <row r="700" spans="1:5" ht="16.5" x14ac:dyDescent="0.35">
      <c r="A700" t="str">
        <f t="shared" si="10"/>
        <v>7363</v>
      </c>
      <c r="B700" s="58" t="s">
        <v>417</v>
      </c>
      <c r="C700" s="58" t="s">
        <v>2606</v>
      </c>
      <c r="D700" s="58" t="s">
        <v>2633</v>
      </c>
      <c r="E700" s="59">
        <v>162.6</v>
      </c>
    </row>
    <row r="701" spans="1:5" ht="16.5" x14ac:dyDescent="0.35">
      <c r="A701" t="str">
        <f t="shared" si="10"/>
        <v>7363</v>
      </c>
      <c r="B701" s="58" t="s">
        <v>439</v>
      </c>
      <c r="C701" s="58" t="s">
        <v>2606</v>
      </c>
      <c r="D701" s="58" t="s">
        <v>2633</v>
      </c>
      <c r="E701" s="59">
        <v>135.80000000000001</v>
      </c>
    </row>
    <row r="702" spans="1:5" ht="16.5" x14ac:dyDescent="0.35">
      <c r="A702" t="str">
        <f t="shared" si="10"/>
        <v>7363</v>
      </c>
      <c r="B702" s="58" t="s">
        <v>452</v>
      </c>
      <c r="C702" s="58" t="s">
        <v>2606</v>
      </c>
      <c r="D702" s="58" t="s">
        <v>2633</v>
      </c>
      <c r="E702" s="59">
        <v>205</v>
      </c>
    </row>
    <row r="703" spans="1:5" ht="16.5" x14ac:dyDescent="0.35">
      <c r="A703" t="str">
        <f t="shared" si="10"/>
        <v>7363</v>
      </c>
      <c r="B703" s="58" t="s">
        <v>463</v>
      </c>
      <c r="C703" s="58" t="s">
        <v>2606</v>
      </c>
      <c r="D703" s="58" t="s">
        <v>2633</v>
      </c>
      <c r="E703" s="59">
        <v>187</v>
      </c>
    </row>
    <row r="704" spans="1:5" ht="16.5" x14ac:dyDescent="0.35">
      <c r="A704" t="str">
        <f t="shared" si="10"/>
        <v>7363</v>
      </c>
      <c r="B704" s="58" t="s">
        <v>474</v>
      </c>
      <c r="C704" s="58" t="s">
        <v>2606</v>
      </c>
      <c r="D704" s="58" t="s">
        <v>2633</v>
      </c>
      <c r="E704" s="59">
        <v>224.4</v>
      </c>
    </row>
    <row r="705" spans="1:5" ht="16.5" x14ac:dyDescent="0.35">
      <c r="A705" t="str">
        <f t="shared" si="10"/>
        <v>7363</v>
      </c>
      <c r="B705" s="58" t="s">
        <v>485</v>
      </c>
      <c r="C705" s="58" t="s">
        <v>2606</v>
      </c>
      <c r="D705" s="58" t="s">
        <v>2633</v>
      </c>
      <c r="E705" s="59">
        <v>238.2</v>
      </c>
    </row>
    <row r="706" spans="1:5" ht="16.5" x14ac:dyDescent="0.35">
      <c r="A706" t="str">
        <f t="shared" si="10"/>
        <v>7363</v>
      </c>
      <c r="B706" s="58" t="s">
        <v>496</v>
      </c>
      <c r="C706" s="58" t="s">
        <v>2606</v>
      </c>
      <c r="D706" s="58" t="s">
        <v>2633</v>
      </c>
      <c r="E706" s="59">
        <v>174.2</v>
      </c>
    </row>
    <row r="707" spans="1:5" ht="16.5" x14ac:dyDescent="0.35">
      <c r="A707" t="str">
        <f t="shared" ref="A707:A770" si="11">MID(D707,2,4)</f>
        <v>7363</v>
      </c>
      <c r="B707" s="58" t="s">
        <v>507</v>
      </c>
      <c r="C707" s="58" t="s">
        <v>2606</v>
      </c>
      <c r="D707" s="58" t="s">
        <v>2633</v>
      </c>
      <c r="E707" s="59">
        <v>131.4</v>
      </c>
    </row>
    <row r="708" spans="1:5" ht="16.5" x14ac:dyDescent="0.35">
      <c r="A708" t="str">
        <f t="shared" si="11"/>
        <v>7363</v>
      </c>
      <c r="B708" s="58" t="s">
        <v>518</v>
      </c>
      <c r="C708" s="58" t="s">
        <v>2606</v>
      </c>
      <c r="D708" s="58" t="s">
        <v>2633</v>
      </c>
      <c r="E708" s="59">
        <v>145.80000000000001</v>
      </c>
    </row>
    <row r="709" spans="1:5" ht="16.5" x14ac:dyDescent="0.35">
      <c r="A709" t="str">
        <f t="shared" si="11"/>
        <v>7363</v>
      </c>
      <c r="B709" s="58" t="s">
        <v>528</v>
      </c>
      <c r="C709" s="58" t="s">
        <v>2606</v>
      </c>
      <c r="D709" s="58" t="s">
        <v>2633</v>
      </c>
      <c r="E709" s="59">
        <v>155.4</v>
      </c>
    </row>
    <row r="710" spans="1:5" ht="16.5" x14ac:dyDescent="0.35">
      <c r="A710" t="str">
        <f t="shared" si="11"/>
        <v>7363</v>
      </c>
      <c r="B710" s="58" t="s">
        <v>533</v>
      </c>
      <c r="C710" s="58" t="s">
        <v>2606</v>
      </c>
      <c r="D710" s="58" t="s">
        <v>2633</v>
      </c>
      <c r="E710" s="59">
        <v>167.4</v>
      </c>
    </row>
    <row r="711" spans="1:5" ht="16.5" x14ac:dyDescent="0.35">
      <c r="A711" t="str">
        <f t="shared" si="11"/>
        <v>7363</v>
      </c>
      <c r="B711" s="58" t="s">
        <v>538</v>
      </c>
      <c r="C711" s="58" t="s">
        <v>2606</v>
      </c>
      <c r="D711" s="58" t="s">
        <v>2633</v>
      </c>
      <c r="E711" s="59">
        <v>245.4</v>
      </c>
    </row>
    <row r="712" spans="1:5" ht="16.5" x14ac:dyDescent="0.35">
      <c r="A712" t="str">
        <f t="shared" si="11"/>
        <v>7363</v>
      </c>
      <c r="B712" s="58" t="s">
        <v>543</v>
      </c>
      <c r="C712" s="58" t="s">
        <v>2606</v>
      </c>
      <c r="D712" s="58" t="s">
        <v>2633</v>
      </c>
      <c r="E712" s="59">
        <v>197.4</v>
      </c>
    </row>
    <row r="713" spans="1:5" ht="16.5" x14ac:dyDescent="0.35">
      <c r="A713" t="str">
        <f t="shared" si="11"/>
        <v>7363</v>
      </c>
      <c r="B713" s="58" t="s">
        <v>548</v>
      </c>
      <c r="C713" s="58" t="s">
        <v>2606</v>
      </c>
      <c r="D713" s="58" t="s">
        <v>2633</v>
      </c>
      <c r="E713" s="59">
        <v>148.19999999999999</v>
      </c>
    </row>
    <row r="714" spans="1:5" ht="16.5" x14ac:dyDescent="0.35">
      <c r="A714" t="str">
        <f t="shared" si="11"/>
        <v>7363</v>
      </c>
      <c r="B714" s="58" t="s">
        <v>553</v>
      </c>
      <c r="C714" s="58" t="s">
        <v>2606</v>
      </c>
      <c r="D714" s="58" t="s">
        <v>2633</v>
      </c>
      <c r="E714" s="59">
        <v>134</v>
      </c>
    </row>
    <row r="715" spans="1:5" ht="16.5" x14ac:dyDescent="0.35">
      <c r="A715" t="str">
        <f t="shared" si="11"/>
        <v>7363</v>
      </c>
      <c r="B715" s="58" t="s">
        <v>558</v>
      </c>
      <c r="C715" s="58" t="s">
        <v>2606</v>
      </c>
      <c r="D715" s="58" t="s">
        <v>2633</v>
      </c>
      <c r="E715" s="59">
        <v>156</v>
      </c>
    </row>
    <row r="716" spans="1:5" ht="16.5" x14ac:dyDescent="0.35">
      <c r="A716" t="str">
        <f t="shared" si="11"/>
        <v>7363</v>
      </c>
      <c r="B716" s="58" t="s">
        <v>563</v>
      </c>
      <c r="C716" s="58" t="s">
        <v>2606</v>
      </c>
      <c r="D716" s="58" t="s">
        <v>2633</v>
      </c>
      <c r="E716" s="59">
        <v>128</v>
      </c>
    </row>
    <row r="717" spans="1:5" ht="16.5" x14ac:dyDescent="0.35">
      <c r="A717" t="str">
        <f t="shared" si="11"/>
        <v>7363</v>
      </c>
      <c r="B717" s="58" t="s">
        <v>568</v>
      </c>
      <c r="C717" s="58" t="s">
        <v>2606</v>
      </c>
      <c r="D717" s="58" t="s">
        <v>2633</v>
      </c>
      <c r="E717" s="59">
        <v>121.2</v>
      </c>
    </row>
    <row r="718" spans="1:5" ht="16.5" x14ac:dyDescent="0.35">
      <c r="A718" t="str">
        <f t="shared" si="11"/>
        <v>7363</v>
      </c>
      <c r="B718" s="58" t="s">
        <v>573</v>
      </c>
      <c r="C718" s="58" t="s">
        <v>2606</v>
      </c>
      <c r="D718" s="58" t="s">
        <v>2633</v>
      </c>
      <c r="E718" s="59">
        <v>200.6</v>
      </c>
    </row>
    <row r="719" spans="1:5" ht="16.5" x14ac:dyDescent="0.35">
      <c r="A719" t="str">
        <f t="shared" si="11"/>
        <v>7363</v>
      </c>
      <c r="B719" s="58" t="s">
        <v>578</v>
      </c>
      <c r="C719" s="58" t="s">
        <v>2606</v>
      </c>
      <c r="D719" s="58" t="s">
        <v>2633</v>
      </c>
      <c r="E719" s="59">
        <v>202.2</v>
      </c>
    </row>
    <row r="720" spans="1:5" ht="16.5" x14ac:dyDescent="0.35">
      <c r="A720" t="str">
        <f t="shared" si="11"/>
        <v>7363</v>
      </c>
      <c r="B720" s="58" t="s">
        <v>583</v>
      </c>
      <c r="C720" s="58" t="s">
        <v>2606</v>
      </c>
      <c r="D720" s="58" t="s">
        <v>2633</v>
      </c>
      <c r="E720" s="59">
        <v>127.4</v>
      </c>
    </row>
    <row r="721" spans="1:5" ht="16.5" x14ac:dyDescent="0.35">
      <c r="A721" t="str">
        <f t="shared" si="11"/>
        <v>7363</v>
      </c>
      <c r="B721" s="58" t="s">
        <v>588</v>
      </c>
      <c r="C721" s="58" t="s">
        <v>2606</v>
      </c>
      <c r="D721" s="58" t="s">
        <v>2633</v>
      </c>
      <c r="E721" s="59">
        <v>102.8</v>
      </c>
    </row>
    <row r="722" spans="1:5" ht="16.5" x14ac:dyDescent="0.35">
      <c r="A722" t="str">
        <f t="shared" si="11"/>
        <v>7369</v>
      </c>
      <c r="B722" s="58" t="s">
        <v>367</v>
      </c>
      <c r="C722" s="58" t="s">
        <v>2606</v>
      </c>
      <c r="D722" s="58" t="s">
        <v>2634</v>
      </c>
      <c r="E722" s="59">
        <v>22.21</v>
      </c>
    </row>
    <row r="723" spans="1:5" ht="16.5" x14ac:dyDescent="0.35">
      <c r="A723" t="str">
        <f t="shared" si="11"/>
        <v>7369</v>
      </c>
      <c r="B723" s="58" t="s">
        <v>379</v>
      </c>
      <c r="C723" s="58" t="s">
        <v>2606</v>
      </c>
      <c r="D723" s="58" t="s">
        <v>2634</v>
      </c>
      <c r="E723" s="59">
        <v>4.22</v>
      </c>
    </row>
    <row r="724" spans="1:5" ht="16.5" x14ac:dyDescent="0.35">
      <c r="A724" t="str">
        <f t="shared" si="11"/>
        <v>7369</v>
      </c>
      <c r="B724" s="58" t="s">
        <v>392</v>
      </c>
      <c r="C724" s="58" t="s">
        <v>2606</v>
      </c>
      <c r="D724" s="58" t="s">
        <v>2634</v>
      </c>
      <c r="E724" s="59">
        <v>11.88</v>
      </c>
    </row>
    <row r="725" spans="1:5" ht="16.5" x14ac:dyDescent="0.35">
      <c r="A725" t="str">
        <f t="shared" si="11"/>
        <v>7369</v>
      </c>
      <c r="B725" s="58" t="s">
        <v>399</v>
      </c>
      <c r="C725" s="58" t="s">
        <v>2606</v>
      </c>
      <c r="D725" s="58" t="s">
        <v>2634</v>
      </c>
      <c r="E725" s="59">
        <v>17.989999999999998</v>
      </c>
    </row>
    <row r="726" spans="1:5" ht="16.5" x14ac:dyDescent="0.35">
      <c r="A726" t="str">
        <f t="shared" si="11"/>
        <v>7369</v>
      </c>
      <c r="B726" s="58" t="s">
        <v>406</v>
      </c>
      <c r="C726" s="58" t="s">
        <v>2606</v>
      </c>
      <c r="D726" s="58" t="s">
        <v>2634</v>
      </c>
      <c r="E726" s="59">
        <v>22.21</v>
      </c>
    </row>
    <row r="727" spans="1:5" ht="16.5" x14ac:dyDescent="0.35">
      <c r="A727" t="str">
        <f t="shared" si="11"/>
        <v>7369</v>
      </c>
      <c r="B727" s="58" t="s">
        <v>412</v>
      </c>
      <c r="C727" s="58" t="s">
        <v>2606</v>
      </c>
      <c r="D727" s="58" t="s">
        <v>2634</v>
      </c>
      <c r="E727" s="59">
        <v>41.75</v>
      </c>
    </row>
    <row r="728" spans="1:5" ht="16.5" x14ac:dyDescent="0.35">
      <c r="A728" t="str">
        <f t="shared" si="11"/>
        <v>7369</v>
      </c>
      <c r="B728" s="58" t="s">
        <v>417</v>
      </c>
      <c r="C728" s="58" t="s">
        <v>2606</v>
      </c>
      <c r="D728" s="58" t="s">
        <v>2634</v>
      </c>
      <c r="E728" s="59">
        <v>0</v>
      </c>
    </row>
    <row r="729" spans="1:5" ht="16.5" x14ac:dyDescent="0.35">
      <c r="A729" t="str">
        <f t="shared" si="11"/>
        <v>7369</v>
      </c>
      <c r="B729" s="58" t="s">
        <v>439</v>
      </c>
      <c r="C729" s="58" t="s">
        <v>2606</v>
      </c>
      <c r="D729" s="58" t="s">
        <v>2634</v>
      </c>
      <c r="E729" s="59">
        <v>10.55</v>
      </c>
    </row>
    <row r="730" spans="1:5" ht="16.5" x14ac:dyDescent="0.35">
      <c r="A730" t="str">
        <f t="shared" si="11"/>
        <v>7369</v>
      </c>
      <c r="B730" s="58" t="s">
        <v>452</v>
      </c>
      <c r="C730" s="58" t="s">
        <v>2606</v>
      </c>
      <c r="D730" s="58" t="s">
        <v>2634</v>
      </c>
      <c r="E730" s="59">
        <v>8.44</v>
      </c>
    </row>
    <row r="731" spans="1:5" ht="16.5" x14ac:dyDescent="0.35">
      <c r="A731" t="str">
        <f t="shared" si="11"/>
        <v>7369</v>
      </c>
      <c r="B731" s="58" t="s">
        <v>463</v>
      </c>
      <c r="C731" s="58" t="s">
        <v>2606</v>
      </c>
      <c r="D731" s="58" t="s">
        <v>2634</v>
      </c>
      <c r="E731" s="59">
        <v>6.33</v>
      </c>
    </row>
    <row r="732" spans="1:5" ht="16.5" x14ac:dyDescent="0.35">
      <c r="A732" t="str">
        <f t="shared" si="11"/>
        <v>7369</v>
      </c>
      <c r="B732" s="58" t="s">
        <v>474</v>
      </c>
      <c r="C732" s="58" t="s">
        <v>2606</v>
      </c>
      <c r="D732" s="58" t="s">
        <v>2634</v>
      </c>
      <c r="E732" s="59">
        <v>0</v>
      </c>
    </row>
    <row r="733" spans="1:5" ht="16.5" x14ac:dyDescent="0.35">
      <c r="A733" t="str">
        <f t="shared" si="11"/>
        <v>7369</v>
      </c>
      <c r="B733" s="58" t="s">
        <v>485</v>
      </c>
      <c r="C733" s="58" t="s">
        <v>2606</v>
      </c>
      <c r="D733" s="58" t="s">
        <v>2634</v>
      </c>
      <c r="E733" s="59">
        <v>4.22</v>
      </c>
    </row>
    <row r="734" spans="1:5" ht="16.5" x14ac:dyDescent="0.35">
      <c r="A734" t="str">
        <f t="shared" si="11"/>
        <v>7369</v>
      </c>
      <c r="B734" s="58" t="s">
        <v>496</v>
      </c>
      <c r="C734" s="58" t="s">
        <v>2606</v>
      </c>
      <c r="D734" s="58" t="s">
        <v>2634</v>
      </c>
      <c r="E734" s="59">
        <v>45.75</v>
      </c>
    </row>
    <row r="735" spans="1:5" ht="16.5" x14ac:dyDescent="0.35">
      <c r="A735" t="str">
        <f t="shared" si="11"/>
        <v>7369</v>
      </c>
      <c r="B735" s="58" t="s">
        <v>507</v>
      </c>
      <c r="C735" s="58" t="s">
        <v>2606</v>
      </c>
      <c r="D735" s="58" t="s">
        <v>2634</v>
      </c>
      <c r="E735" s="59">
        <v>2.11</v>
      </c>
    </row>
    <row r="736" spans="1:5" ht="16.5" x14ac:dyDescent="0.35">
      <c r="A736" t="str">
        <f t="shared" si="11"/>
        <v>7369</v>
      </c>
      <c r="B736" s="58" t="s">
        <v>518</v>
      </c>
      <c r="C736" s="58" t="s">
        <v>2606</v>
      </c>
      <c r="D736" s="58" t="s">
        <v>2634</v>
      </c>
      <c r="E736" s="59">
        <v>2.11</v>
      </c>
    </row>
    <row r="737" spans="1:5" ht="16.5" x14ac:dyDescent="0.35">
      <c r="A737" t="str">
        <f t="shared" si="11"/>
        <v>7369</v>
      </c>
      <c r="B737" s="58" t="s">
        <v>528</v>
      </c>
      <c r="C737" s="58" t="s">
        <v>2606</v>
      </c>
      <c r="D737" s="58" t="s">
        <v>2634</v>
      </c>
      <c r="E737" s="59">
        <v>18.21</v>
      </c>
    </row>
    <row r="738" spans="1:5" ht="16.5" x14ac:dyDescent="0.35">
      <c r="A738" t="str">
        <f t="shared" si="11"/>
        <v>7369</v>
      </c>
      <c r="B738" s="58" t="s">
        <v>533</v>
      </c>
      <c r="C738" s="58" t="s">
        <v>2606</v>
      </c>
      <c r="D738" s="58" t="s">
        <v>2634</v>
      </c>
      <c r="E738" s="59">
        <v>22.21</v>
      </c>
    </row>
    <row r="739" spans="1:5" ht="16.5" x14ac:dyDescent="0.35">
      <c r="A739" t="str">
        <f t="shared" si="11"/>
        <v>7369</v>
      </c>
      <c r="B739" s="58" t="s">
        <v>538</v>
      </c>
      <c r="C739" s="58" t="s">
        <v>2606</v>
      </c>
      <c r="D739" s="58" t="s">
        <v>2634</v>
      </c>
      <c r="E739" s="59">
        <v>29.87</v>
      </c>
    </row>
    <row r="740" spans="1:5" ht="16.5" x14ac:dyDescent="0.35">
      <c r="A740" t="str">
        <f t="shared" si="11"/>
        <v>7369</v>
      </c>
      <c r="B740" s="58" t="s">
        <v>543</v>
      </c>
      <c r="C740" s="58" t="s">
        <v>2606</v>
      </c>
      <c r="D740" s="58" t="s">
        <v>2634</v>
      </c>
      <c r="E740" s="59">
        <v>33.869999999999997</v>
      </c>
    </row>
    <row r="741" spans="1:5" ht="16.5" x14ac:dyDescent="0.35">
      <c r="A741" t="str">
        <f t="shared" si="11"/>
        <v>7369</v>
      </c>
      <c r="B741" s="58" t="s">
        <v>548</v>
      </c>
      <c r="C741" s="58" t="s">
        <v>2606</v>
      </c>
      <c r="D741" s="58" t="s">
        <v>2634</v>
      </c>
      <c r="E741" s="59">
        <v>8.44</v>
      </c>
    </row>
    <row r="742" spans="1:5" ht="16.5" x14ac:dyDescent="0.35">
      <c r="A742" t="str">
        <f t="shared" si="11"/>
        <v>7369</v>
      </c>
      <c r="B742" s="58" t="s">
        <v>553</v>
      </c>
      <c r="C742" s="58" t="s">
        <v>2606</v>
      </c>
      <c r="D742" s="58" t="s">
        <v>2634</v>
      </c>
      <c r="E742" s="59">
        <v>51.86</v>
      </c>
    </row>
    <row r="743" spans="1:5" ht="16.5" x14ac:dyDescent="0.35">
      <c r="A743" t="str">
        <f t="shared" si="11"/>
        <v>7369</v>
      </c>
      <c r="B743" s="58" t="s">
        <v>558</v>
      </c>
      <c r="C743" s="58" t="s">
        <v>2606</v>
      </c>
      <c r="D743" s="58" t="s">
        <v>2634</v>
      </c>
      <c r="E743" s="59">
        <v>26.1</v>
      </c>
    </row>
    <row r="744" spans="1:5" ht="16.5" x14ac:dyDescent="0.35">
      <c r="A744" t="str">
        <f t="shared" si="11"/>
        <v>7369</v>
      </c>
      <c r="B744" s="58" t="s">
        <v>563</v>
      </c>
      <c r="C744" s="58" t="s">
        <v>2606</v>
      </c>
      <c r="D744" s="58" t="s">
        <v>2634</v>
      </c>
      <c r="E744" s="59">
        <v>10.55</v>
      </c>
    </row>
    <row r="745" spans="1:5" ht="16.5" x14ac:dyDescent="0.35">
      <c r="A745" t="str">
        <f t="shared" si="11"/>
        <v>7369</v>
      </c>
      <c r="B745" s="58" t="s">
        <v>568</v>
      </c>
      <c r="C745" s="58" t="s">
        <v>2606</v>
      </c>
      <c r="D745" s="58" t="s">
        <v>2634</v>
      </c>
      <c r="E745" s="59">
        <v>34.090000000000003</v>
      </c>
    </row>
    <row r="746" spans="1:5" ht="16.5" x14ac:dyDescent="0.35">
      <c r="A746" t="str">
        <f t="shared" si="11"/>
        <v>7369</v>
      </c>
      <c r="B746" s="58" t="s">
        <v>573</v>
      </c>
      <c r="C746" s="58" t="s">
        <v>2606</v>
      </c>
      <c r="D746" s="58" t="s">
        <v>2634</v>
      </c>
      <c r="E746" s="59">
        <v>38.090000000000003</v>
      </c>
    </row>
    <row r="747" spans="1:5" ht="16.5" x14ac:dyDescent="0.35">
      <c r="A747" t="str">
        <f t="shared" si="11"/>
        <v>7369</v>
      </c>
      <c r="B747" s="58" t="s">
        <v>578</v>
      </c>
      <c r="C747" s="58" t="s">
        <v>2606</v>
      </c>
      <c r="D747" s="58" t="s">
        <v>2634</v>
      </c>
      <c r="E747" s="59">
        <v>49.97</v>
      </c>
    </row>
    <row r="748" spans="1:5" ht="16.5" x14ac:dyDescent="0.35">
      <c r="A748" t="str">
        <f t="shared" si="11"/>
        <v>7369</v>
      </c>
      <c r="B748" s="58" t="s">
        <v>583</v>
      </c>
      <c r="C748" s="58" t="s">
        <v>2606</v>
      </c>
      <c r="D748" s="58" t="s">
        <v>2634</v>
      </c>
      <c r="E748" s="59">
        <v>22.43</v>
      </c>
    </row>
    <row r="749" spans="1:5" ht="16.5" x14ac:dyDescent="0.35">
      <c r="A749" t="str">
        <f t="shared" si="11"/>
        <v>7369</v>
      </c>
      <c r="B749" s="58" t="s">
        <v>588</v>
      </c>
      <c r="C749" s="58" t="s">
        <v>2606</v>
      </c>
      <c r="D749" s="58" t="s">
        <v>2634</v>
      </c>
      <c r="E749" s="59">
        <v>34.090000000000003</v>
      </c>
    </row>
    <row r="750" spans="1:5" ht="16.5" x14ac:dyDescent="0.35">
      <c r="A750" t="str">
        <f t="shared" si="11"/>
        <v>7444</v>
      </c>
      <c r="B750" s="58" t="s">
        <v>367</v>
      </c>
      <c r="C750" s="58" t="s">
        <v>2606</v>
      </c>
      <c r="D750" s="58" t="s">
        <v>2635</v>
      </c>
      <c r="E750" s="59">
        <v>8</v>
      </c>
    </row>
    <row r="751" spans="1:5" ht="16.5" x14ac:dyDescent="0.35">
      <c r="A751" t="str">
        <f t="shared" si="11"/>
        <v>7444</v>
      </c>
      <c r="B751" s="58" t="s">
        <v>379</v>
      </c>
      <c r="C751" s="58" t="s">
        <v>2606</v>
      </c>
      <c r="D751" s="58" t="s">
        <v>2635</v>
      </c>
      <c r="E751" s="59">
        <v>0</v>
      </c>
    </row>
    <row r="752" spans="1:5" ht="16.5" x14ac:dyDescent="0.35">
      <c r="A752" t="str">
        <f t="shared" si="11"/>
        <v>7444</v>
      </c>
      <c r="B752" s="58" t="s">
        <v>392</v>
      </c>
      <c r="C752" s="58" t="s">
        <v>2606</v>
      </c>
      <c r="D752" s="58" t="s">
        <v>2635</v>
      </c>
      <c r="E752" s="59">
        <v>24.3</v>
      </c>
    </row>
    <row r="753" spans="1:5" ht="16.5" x14ac:dyDescent="0.35">
      <c r="A753" t="str">
        <f t="shared" si="11"/>
        <v>7444</v>
      </c>
      <c r="B753" s="58" t="s">
        <v>399</v>
      </c>
      <c r="C753" s="58" t="s">
        <v>2606</v>
      </c>
      <c r="D753" s="58" t="s">
        <v>2635</v>
      </c>
      <c r="E753" s="59">
        <v>20.3</v>
      </c>
    </row>
    <row r="754" spans="1:5" ht="16.5" x14ac:dyDescent="0.35">
      <c r="A754" t="str">
        <f t="shared" si="11"/>
        <v>7444</v>
      </c>
      <c r="B754" s="58" t="s">
        <v>406</v>
      </c>
      <c r="C754" s="58" t="s">
        <v>2606</v>
      </c>
      <c r="D754" s="58" t="s">
        <v>2635</v>
      </c>
      <c r="E754" s="59">
        <v>4</v>
      </c>
    </row>
    <row r="755" spans="1:5" ht="16.5" x14ac:dyDescent="0.35">
      <c r="A755" t="str">
        <f t="shared" si="11"/>
        <v>7444</v>
      </c>
      <c r="B755" s="58" t="s">
        <v>412</v>
      </c>
      <c r="C755" s="58" t="s">
        <v>2606</v>
      </c>
      <c r="D755" s="58" t="s">
        <v>2635</v>
      </c>
      <c r="E755" s="59">
        <v>4</v>
      </c>
    </row>
    <row r="756" spans="1:5" ht="16.5" x14ac:dyDescent="0.35">
      <c r="A756" t="str">
        <f t="shared" si="11"/>
        <v>7444</v>
      </c>
      <c r="B756" s="58" t="s">
        <v>417</v>
      </c>
      <c r="C756" s="58" t="s">
        <v>2606</v>
      </c>
      <c r="D756" s="58" t="s">
        <v>2635</v>
      </c>
      <c r="E756" s="59">
        <v>0</v>
      </c>
    </row>
    <row r="757" spans="1:5" ht="16.5" x14ac:dyDescent="0.35">
      <c r="A757" t="str">
        <f t="shared" si="11"/>
        <v>7444</v>
      </c>
      <c r="B757" s="58" t="s">
        <v>439</v>
      </c>
      <c r="C757" s="58" t="s">
        <v>2606</v>
      </c>
      <c r="D757" s="58" t="s">
        <v>2635</v>
      </c>
      <c r="E757" s="59">
        <v>16.3</v>
      </c>
    </row>
    <row r="758" spans="1:5" ht="16.5" x14ac:dyDescent="0.35">
      <c r="A758" t="str">
        <f t="shared" si="11"/>
        <v>7444</v>
      </c>
      <c r="B758" s="58" t="s">
        <v>452</v>
      </c>
      <c r="C758" s="58" t="s">
        <v>2606</v>
      </c>
      <c r="D758" s="58" t="s">
        <v>2635</v>
      </c>
      <c r="E758" s="59">
        <v>12</v>
      </c>
    </row>
    <row r="759" spans="1:5" ht="16.5" x14ac:dyDescent="0.35">
      <c r="A759" t="str">
        <f t="shared" si="11"/>
        <v>7444</v>
      </c>
      <c r="B759" s="58" t="s">
        <v>463</v>
      </c>
      <c r="C759" s="58" t="s">
        <v>2606</v>
      </c>
      <c r="D759" s="58" t="s">
        <v>2635</v>
      </c>
      <c r="E759" s="59">
        <v>14</v>
      </c>
    </row>
    <row r="760" spans="1:5" ht="16.5" x14ac:dyDescent="0.35">
      <c r="A760" t="str">
        <f t="shared" si="11"/>
        <v>7444</v>
      </c>
      <c r="B760" s="58" t="s">
        <v>474</v>
      </c>
      <c r="C760" s="58" t="s">
        <v>2606</v>
      </c>
      <c r="D760" s="58" t="s">
        <v>2635</v>
      </c>
      <c r="E760" s="59">
        <v>16.3</v>
      </c>
    </row>
    <row r="761" spans="1:5" ht="16.5" x14ac:dyDescent="0.35">
      <c r="A761" t="str">
        <f t="shared" si="11"/>
        <v>7444</v>
      </c>
      <c r="B761" s="58" t="s">
        <v>485</v>
      </c>
      <c r="C761" s="58" t="s">
        <v>2606</v>
      </c>
      <c r="D761" s="58" t="s">
        <v>2635</v>
      </c>
      <c r="E761" s="59">
        <v>4</v>
      </c>
    </row>
    <row r="762" spans="1:5" ht="16.5" x14ac:dyDescent="0.35">
      <c r="A762" t="str">
        <f t="shared" si="11"/>
        <v>7444</v>
      </c>
      <c r="B762" s="58" t="s">
        <v>496</v>
      </c>
      <c r="C762" s="58" t="s">
        <v>2606</v>
      </c>
      <c r="D762" s="58" t="s">
        <v>2635</v>
      </c>
      <c r="E762" s="59">
        <v>14</v>
      </c>
    </row>
    <row r="763" spans="1:5" ht="16.5" x14ac:dyDescent="0.35">
      <c r="A763" t="str">
        <f t="shared" si="11"/>
        <v>7444</v>
      </c>
      <c r="B763" s="58" t="s">
        <v>507</v>
      </c>
      <c r="C763" s="58" t="s">
        <v>2606</v>
      </c>
      <c r="D763" s="58" t="s">
        <v>2635</v>
      </c>
      <c r="E763" s="59">
        <v>0</v>
      </c>
    </row>
    <row r="764" spans="1:5" ht="16.5" x14ac:dyDescent="0.35">
      <c r="A764" t="str">
        <f t="shared" si="11"/>
        <v>7444</v>
      </c>
      <c r="B764" s="58" t="s">
        <v>518</v>
      </c>
      <c r="C764" s="58" t="s">
        <v>2606</v>
      </c>
      <c r="D764" s="58" t="s">
        <v>2635</v>
      </c>
      <c r="E764" s="59">
        <v>20.3</v>
      </c>
    </row>
    <row r="765" spans="1:5" ht="16.5" x14ac:dyDescent="0.35">
      <c r="A765" t="str">
        <f t="shared" si="11"/>
        <v>7444</v>
      </c>
      <c r="B765" s="58" t="s">
        <v>528</v>
      </c>
      <c r="C765" s="58" t="s">
        <v>2606</v>
      </c>
      <c r="D765" s="58" t="s">
        <v>2635</v>
      </c>
      <c r="E765" s="59">
        <v>41.1</v>
      </c>
    </row>
    <row r="766" spans="1:5" ht="16.5" x14ac:dyDescent="0.35">
      <c r="A766" t="str">
        <f t="shared" si="11"/>
        <v>7444</v>
      </c>
      <c r="B766" s="58" t="s">
        <v>533</v>
      </c>
      <c r="C766" s="58" t="s">
        <v>2606</v>
      </c>
      <c r="D766" s="58" t="s">
        <v>2635</v>
      </c>
      <c r="E766" s="59">
        <v>4</v>
      </c>
    </row>
    <row r="767" spans="1:5" ht="16.5" x14ac:dyDescent="0.35">
      <c r="A767" t="str">
        <f t="shared" si="11"/>
        <v>7444</v>
      </c>
      <c r="B767" s="58" t="s">
        <v>538</v>
      </c>
      <c r="C767" s="58" t="s">
        <v>2606</v>
      </c>
      <c r="D767" s="58" t="s">
        <v>2635</v>
      </c>
      <c r="E767" s="59">
        <v>12</v>
      </c>
    </row>
    <row r="768" spans="1:5" ht="16.5" x14ac:dyDescent="0.35">
      <c r="A768" t="str">
        <f t="shared" si="11"/>
        <v>7444</v>
      </c>
      <c r="B768" s="58" t="s">
        <v>543</v>
      </c>
      <c r="C768" s="58" t="s">
        <v>2606</v>
      </c>
      <c r="D768" s="58" t="s">
        <v>2635</v>
      </c>
      <c r="E768" s="59">
        <v>4</v>
      </c>
    </row>
    <row r="769" spans="1:5" ht="16.5" x14ac:dyDescent="0.35">
      <c r="A769" t="str">
        <f t="shared" si="11"/>
        <v>7444</v>
      </c>
      <c r="B769" s="58" t="s">
        <v>548</v>
      </c>
      <c r="C769" s="58" t="s">
        <v>2606</v>
      </c>
      <c r="D769" s="58" t="s">
        <v>2635</v>
      </c>
      <c r="E769" s="59">
        <v>4</v>
      </c>
    </row>
    <row r="770" spans="1:5" ht="16.5" x14ac:dyDescent="0.35">
      <c r="A770" t="str">
        <f t="shared" si="11"/>
        <v>7444</v>
      </c>
      <c r="B770" s="58" t="s">
        <v>553</v>
      </c>
      <c r="C770" s="58" t="s">
        <v>2606</v>
      </c>
      <c r="D770" s="58" t="s">
        <v>2635</v>
      </c>
      <c r="E770" s="59">
        <v>8</v>
      </c>
    </row>
    <row r="771" spans="1:5" ht="16.5" x14ac:dyDescent="0.35">
      <c r="A771" t="str">
        <f t="shared" ref="A771:A834" si="12">MID(D771,2,4)</f>
        <v>7444</v>
      </c>
      <c r="B771" s="58" t="s">
        <v>558</v>
      </c>
      <c r="C771" s="58" t="s">
        <v>2606</v>
      </c>
      <c r="D771" s="58" t="s">
        <v>2635</v>
      </c>
      <c r="E771" s="59">
        <v>10</v>
      </c>
    </row>
    <row r="772" spans="1:5" ht="16.5" x14ac:dyDescent="0.35">
      <c r="A772" t="str">
        <f t="shared" si="12"/>
        <v>7444</v>
      </c>
      <c r="B772" s="58" t="s">
        <v>563</v>
      </c>
      <c r="C772" s="58" t="s">
        <v>2606</v>
      </c>
      <c r="D772" s="58" t="s">
        <v>2635</v>
      </c>
      <c r="E772" s="59">
        <v>10</v>
      </c>
    </row>
    <row r="773" spans="1:5" ht="16.5" x14ac:dyDescent="0.35">
      <c r="A773" t="str">
        <f t="shared" si="12"/>
        <v>7444</v>
      </c>
      <c r="B773" s="58" t="s">
        <v>568</v>
      </c>
      <c r="C773" s="58" t="s">
        <v>2606</v>
      </c>
      <c r="D773" s="58" t="s">
        <v>2635</v>
      </c>
      <c r="E773" s="59">
        <v>0</v>
      </c>
    </row>
    <row r="774" spans="1:5" ht="16.5" x14ac:dyDescent="0.35">
      <c r="A774" t="str">
        <f t="shared" si="12"/>
        <v>7444</v>
      </c>
      <c r="B774" s="58" t="s">
        <v>573</v>
      </c>
      <c r="C774" s="58" t="s">
        <v>2606</v>
      </c>
      <c r="D774" s="58" t="s">
        <v>2635</v>
      </c>
      <c r="E774" s="59">
        <v>12</v>
      </c>
    </row>
    <row r="775" spans="1:5" ht="16.5" x14ac:dyDescent="0.35">
      <c r="A775" t="str">
        <f t="shared" si="12"/>
        <v>7444</v>
      </c>
      <c r="B775" s="58" t="s">
        <v>578</v>
      </c>
      <c r="C775" s="58" t="s">
        <v>2606</v>
      </c>
      <c r="D775" s="58" t="s">
        <v>2635</v>
      </c>
      <c r="E775" s="59">
        <v>8</v>
      </c>
    </row>
    <row r="776" spans="1:5" ht="16.5" x14ac:dyDescent="0.35">
      <c r="A776" t="str">
        <f t="shared" si="12"/>
        <v>7444</v>
      </c>
      <c r="B776" s="58" t="s">
        <v>583</v>
      </c>
      <c r="C776" s="58" t="s">
        <v>2606</v>
      </c>
      <c r="D776" s="58" t="s">
        <v>2635</v>
      </c>
      <c r="E776" s="59">
        <v>4</v>
      </c>
    </row>
    <row r="777" spans="1:5" ht="16.5" x14ac:dyDescent="0.35">
      <c r="A777" t="str">
        <f t="shared" si="12"/>
        <v>7444</v>
      </c>
      <c r="B777" s="58" t="s">
        <v>588</v>
      </c>
      <c r="C777" s="58" t="s">
        <v>2606</v>
      </c>
      <c r="D777" s="58" t="s">
        <v>2635</v>
      </c>
      <c r="E777" s="59">
        <v>20.3</v>
      </c>
    </row>
    <row r="778" spans="1:5" ht="16.5" x14ac:dyDescent="0.35">
      <c r="A778" t="str">
        <f t="shared" si="12"/>
        <v>7523</v>
      </c>
      <c r="B778" s="58" t="s">
        <v>367</v>
      </c>
      <c r="C778" s="58" t="s">
        <v>2606</v>
      </c>
      <c r="D778" s="58" t="s">
        <v>2636</v>
      </c>
      <c r="E778" s="59">
        <v>3000</v>
      </c>
    </row>
    <row r="779" spans="1:5" ht="16.5" x14ac:dyDescent="0.35">
      <c r="A779" t="str">
        <f t="shared" si="12"/>
        <v>7523</v>
      </c>
      <c r="B779" s="58" t="s">
        <v>379</v>
      </c>
      <c r="C779" s="58" t="s">
        <v>2606</v>
      </c>
      <c r="D779" s="58" t="s">
        <v>2636</v>
      </c>
      <c r="E779" s="59">
        <v>2997.41</v>
      </c>
    </row>
    <row r="780" spans="1:5" ht="16.5" x14ac:dyDescent="0.35">
      <c r="A780" t="str">
        <f t="shared" si="12"/>
        <v>7523</v>
      </c>
      <c r="B780" s="58" t="s">
        <v>392</v>
      </c>
      <c r="C780" s="58" t="s">
        <v>2606</v>
      </c>
      <c r="D780" s="58" t="s">
        <v>2636</v>
      </c>
      <c r="E780" s="59">
        <v>2996</v>
      </c>
    </row>
    <row r="781" spans="1:5" ht="16.5" x14ac:dyDescent="0.35">
      <c r="A781" t="str">
        <f t="shared" si="12"/>
        <v>7523</v>
      </c>
      <c r="B781" s="58" t="s">
        <v>399</v>
      </c>
      <c r="C781" s="58" t="s">
        <v>2606</v>
      </c>
      <c r="D781" s="58" t="s">
        <v>2636</v>
      </c>
      <c r="E781" s="59">
        <v>2996</v>
      </c>
    </row>
    <row r="782" spans="1:5" ht="16.5" x14ac:dyDescent="0.35">
      <c r="A782" t="str">
        <f t="shared" si="12"/>
        <v>7523</v>
      </c>
      <c r="B782" s="58" t="s">
        <v>406</v>
      </c>
      <c r="C782" s="58" t="s">
        <v>2606</v>
      </c>
      <c r="D782" s="58" t="s">
        <v>2636</v>
      </c>
      <c r="E782" s="59">
        <v>2999.55</v>
      </c>
    </row>
    <row r="783" spans="1:5" ht="16.5" x14ac:dyDescent="0.35">
      <c r="A783" t="str">
        <f t="shared" si="12"/>
        <v>7523</v>
      </c>
      <c r="B783" s="58" t="s">
        <v>412</v>
      </c>
      <c r="C783" s="58" t="s">
        <v>2606</v>
      </c>
      <c r="D783" s="58" t="s">
        <v>2636</v>
      </c>
      <c r="E783" s="59">
        <v>3000</v>
      </c>
    </row>
    <row r="784" spans="1:5" ht="16.5" x14ac:dyDescent="0.35">
      <c r="A784" t="str">
        <f t="shared" si="12"/>
        <v>7523</v>
      </c>
      <c r="B784" s="58" t="s">
        <v>417</v>
      </c>
      <c r="C784" s="58" t="s">
        <v>2606</v>
      </c>
      <c r="D784" s="58" t="s">
        <v>2636</v>
      </c>
      <c r="E784" s="59">
        <v>3000</v>
      </c>
    </row>
    <row r="785" spans="1:5" ht="16.5" x14ac:dyDescent="0.35">
      <c r="A785" t="str">
        <f t="shared" si="12"/>
        <v>7523</v>
      </c>
      <c r="B785" s="58" t="s">
        <v>439</v>
      </c>
      <c r="C785" s="58" t="s">
        <v>2606</v>
      </c>
      <c r="D785" s="58" t="s">
        <v>2636</v>
      </c>
      <c r="E785" s="59">
        <v>3000</v>
      </c>
    </row>
    <row r="786" spans="1:5" ht="16.5" x14ac:dyDescent="0.35">
      <c r="A786" t="str">
        <f t="shared" si="12"/>
        <v>7523</v>
      </c>
      <c r="B786" s="58" t="s">
        <v>452</v>
      </c>
      <c r="C786" s="58" t="s">
        <v>2606</v>
      </c>
      <c r="D786" s="58" t="s">
        <v>2636</v>
      </c>
      <c r="E786" s="59">
        <v>2996</v>
      </c>
    </row>
    <row r="787" spans="1:5" ht="16.5" x14ac:dyDescent="0.35">
      <c r="A787" t="str">
        <f t="shared" si="12"/>
        <v>7523</v>
      </c>
      <c r="B787" s="58" t="s">
        <v>463</v>
      </c>
      <c r="C787" s="58" t="s">
        <v>2606</v>
      </c>
      <c r="D787" s="58" t="s">
        <v>2636</v>
      </c>
      <c r="E787" s="59">
        <v>3000</v>
      </c>
    </row>
    <row r="788" spans="1:5" ht="16.5" x14ac:dyDescent="0.35">
      <c r="A788" t="str">
        <f t="shared" si="12"/>
        <v>7523</v>
      </c>
      <c r="B788" s="58" t="s">
        <v>474</v>
      </c>
      <c r="C788" s="58" t="s">
        <v>2606</v>
      </c>
      <c r="D788" s="58" t="s">
        <v>2636</v>
      </c>
      <c r="E788" s="59">
        <v>3000</v>
      </c>
    </row>
    <row r="789" spans="1:5" ht="16.5" x14ac:dyDescent="0.35">
      <c r="A789" t="str">
        <f t="shared" si="12"/>
        <v>7523</v>
      </c>
      <c r="B789" s="58" t="s">
        <v>485</v>
      </c>
      <c r="C789" s="58" t="s">
        <v>2606</v>
      </c>
      <c r="D789" s="58" t="s">
        <v>2636</v>
      </c>
      <c r="E789" s="59">
        <v>3000</v>
      </c>
    </row>
    <row r="790" spans="1:5" ht="16.5" x14ac:dyDescent="0.35">
      <c r="A790" t="str">
        <f t="shared" si="12"/>
        <v>7523</v>
      </c>
      <c r="B790" s="58" t="s">
        <v>496</v>
      </c>
      <c r="C790" s="58" t="s">
        <v>2606</v>
      </c>
      <c r="D790" s="58" t="s">
        <v>2636</v>
      </c>
      <c r="E790" s="59">
        <v>3000</v>
      </c>
    </row>
    <row r="791" spans="1:5" ht="16.5" x14ac:dyDescent="0.35">
      <c r="A791" t="str">
        <f t="shared" si="12"/>
        <v>7523</v>
      </c>
      <c r="B791" s="58" t="s">
        <v>507</v>
      </c>
      <c r="C791" s="58" t="s">
        <v>2606</v>
      </c>
      <c r="D791" s="58" t="s">
        <v>2636</v>
      </c>
      <c r="E791" s="59">
        <v>2996</v>
      </c>
    </row>
    <row r="792" spans="1:5" ht="16.5" x14ac:dyDescent="0.35">
      <c r="A792" t="str">
        <f t="shared" si="12"/>
        <v>7523</v>
      </c>
      <c r="B792" s="58" t="s">
        <v>518</v>
      </c>
      <c r="C792" s="58" t="s">
        <v>2606</v>
      </c>
      <c r="D792" s="58" t="s">
        <v>2636</v>
      </c>
      <c r="E792" s="59">
        <v>2999.79</v>
      </c>
    </row>
    <row r="793" spans="1:5" ht="16.5" x14ac:dyDescent="0.35">
      <c r="A793" t="str">
        <f t="shared" si="12"/>
        <v>7523</v>
      </c>
      <c r="B793" s="58" t="s">
        <v>528</v>
      </c>
      <c r="C793" s="58" t="s">
        <v>2606</v>
      </c>
      <c r="D793" s="58" t="s">
        <v>2636</v>
      </c>
      <c r="E793" s="59">
        <v>3000</v>
      </c>
    </row>
    <row r="794" spans="1:5" ht="16.5" x14ac:dyDescent="0.35">
      <c r="A794" t="str">
        <f t="shared" si="12"/>
        <v>7523</v>
      </c>
      <c r="B794" s="58" t="s">
        <v>533</v>
      </c>
      <c r="C794" s="58" t="s">
        <v>2606</v>
      </c>
      <c r="D794" s="58" t="s">
        <v>2636</v>
      </c>
      <c r="E794" s="59">
        <v>3000</v>
      </c>
    </row>
    <row r="795" spans="1:5" ht="16.5" x14ac:dyDescent="0.35">
      <c r="A795" t="str">
        <f t="shared" si="12"/>
        <v>7523</v>
      </c>
      <c r="B795" s="58" t="s">
        <v>538</v>
      </c>
      <c r="C795" s="58" t="s">
        <v>2606</v>
      </c>
      <c r="D795" s="58" t="s">
        <v>2636</v>
      </c>
      <c r="E795" s="59">
        <v>3000</v>
      </c>
    </row>
    <row r="796" spans="1:5" ht="16.5" x14ac:dyDescent="0.35">
      <c r="A796" t="str">
        <f t="shared" si="12"/>
        <v>7523</v>
      </c>
      <c r="B796" s="58" t="s">
        <v>543</v>
      </c>
      <c r="C796" s="58" t="s">
        <v>2606</v>
      </c>
      <c r="D796" s="58" t="s">
        <v>2636</v>
      </c>
      <c r="E796" s="59">
        <v>3000</v>
      </c>
    </row>
    <row r="797" spans="1:5" ht="16.5" x14ac:dyDescent="0.35">
      <c r="A797" t="str">
        <f t="shared" si="12"/>
        <v>7523</v>
      </c>
      <c r="B797" s="58" t="s">
        <v>548</v>
      </c>
      <c r="C797" s="58" t="s">
        <v>2606</v>
      </c>
      <c r="D797" s="58" t="s">
        <v>2636</v>
      </c>
      <c r="E797" s="59">
        <v>3000</v>
      </c>
    </row>
    <row r="798" spans="1:5" ht="16.5" x14ac:dyDescent="0.35">
      <c r="A798" t="str">
        <f t="shared" si="12"/>
        <v>7523</v>
      </c>
      <c r="B798" s="58" t="s">
        <v>553</v>
      </c>
      <c r="C798" s="58" t="s">
        <v>2606</v>
      </c>
      <c r="D798" s="58" t="s">
        <v>2636</v>
      </c>
      <c r="E798" s="59">
        <v>3000</v>
      </c>
    </row>
    <row r="799" spans="1:5" ht="16.5" x14ac:dyDescent="0.35">
      <c r="A799" t="str">
        <f t="shared" si="12"/>
        <v>7523</v>
      </c>
      <c r="B799" s="58" t="s">
        <v>558</v>
      </c>
      <c r="C799" s="58" t="s">
        <v>2606</v>
      </c>
      <c r="D799" s="58" t="s">
        <v>2636</v>
      </c>
      <c r="E799" s="59">
        <v>3000</v>
      </c>
    </row>
    <row r="800" spans="1:5" ht="16.5" x14ac:dyDescent="0.35">
      <c r="A800" t="str">
        <f t="shared" si="12"/>
        <v>7523</v>
      </c>
      <c r="B800" s="58" t="s">
        <v>563</v>
      </c>
      <c r="C800" s="58" t="s">
        <v>2606</v>
      </c>
      <c r="D800" s="58" t="s">
        <v>2636</v>
      </c>
      <c r="E800" s="59">
        <v>2994.97</v>
      </c>
    </row>
    <row r="801" spans="1:5" ht="16.5" x14ac:dyDescent="0.35">
      <c r="A801" t="str">
        <f t="shared" si="12"/>
        <v>7523</v>
      </c>
      <c r="B801" s="58" t="s">
        <v>568</v>
      </c>
      <c r="C801" s="58" t="s">
        <v>2606</v>
      </c>
      <c r="D801" s="58" t="s">
        <v>2636</v>
      </c>
      <c r="E801" s="59">
        <v>3000</v>
      </c>
    </row>
    <row r="802" spans="1:5" ht="16.5" x14ac:dyDescent="0.35">
      <c r="A802" t="str">
        <f t="shared" si="12"/>
        <v>7523</v>
      </c>
      <c r="B802" s="58" t="s">
        <v>573</v>
      </c>
      <c r="C802" s="58" t="s">
        <v>2606</v>
      </c>
      <c r="D802" s="58" t="s">
        <v>2636</v>
      </c>
      <c r="E802" s="59">
        <v>3000</v>
      </c>
    </row>
    <row r="803" spans="1:5" ht="16.5" x14ac:dyDescent="0.35">
      <c r="A803" t="str">
        <f t="shared" si="12"/>
        <v>7523</v>
      </c>
      <c r="B803" s="58" t="s">
        <v>578</v>
      </c>
      <c r="C803" s="58" t="s">
        <v>2606</v>
      </c>
      <c r="D803" s="58" t="s">
        <v>2636</v>
      </c>
      <c r="E803" s="59">
        <v>2996</v>
      </c>
    </row>
    <row r="804" spans="1:5" ht="16.5" x14ac:dyDescent="0.35">
      <c r="A804" t="str">
        <f t="shared" si="12"/>
        <v>7523</v>
      </c>
      <c r="B804" s="58" t="s">
        <v>583</v>
      </c>
      <c r="C804" s="58" t="s">
        <v>2606</v>
      </c>
      <c r="D804" s="58" t="s">
        <v>2636</v>
      </c>
      <c r="E804" s="59">
        <v>3000</v>
      </c>
    </row>
    <row r="805" spans="1:5" ht="16.5" x14ac:dyDescent="0.35">
      <c r="A805" t="str">
        <f t="shared" si="12"/>
        <v>7523</v>
      </c>
      <c r="B805" s="58" t="s">
        <v>588</v>
      </c>
      <c r="C805" s="58" t="s">
        <v>2606</v>
      </c>
      <c r="D805" s="58" t="s">
        <v>2636</v>
      </c>
      <c r="E805" s="59">
        <v>3000</v>
      </c>
    </row>
    <row r="806" spans="1:5" ht="16.5" x14ac:dyDescent="0.35">
      <c r="A806" t="str">
        <f t="shared" si="12"/>
        <v>7544</v>
      </c>
      <c r="B806" s="58" t="s">
        <v>367</v>
      </c>
      <c r="C806" s="58" t="s">
        <v>2606</v>
      </c>
      <c r="D806" s="58" t="s">
        <v>2637</v>
      </c>
      <c r="E806" s="59">
        <v>1431</v>
      </c>
    </row>
    <row r="807" spans="1:5" ht="16.5" x14ac:dyDescent="0.35">
      <c r="A807" t="str">
        <f t="shared" si="12"/>
        <v>7544</v>
      </c>
      <c r="B807" s="58" t="s">
        <v>452</v>
      </c>
      <c r="C807" s="58" t="s">
        <v>2606</v>
      </c>
      <c r="D807" s="58" t="s">
        <v>2637</v>
      </c>
      <c r="E807" s="59">
        <v>1036.8</v>
      </c>
    </row>
    <row r="808" spans="1:5" ht="16.5" x14ac:dyDescent="0.35">
      <c r="A808" t="str">
        <f t="shared" si="12"/>
        <v>7544</v>
      </c>
      <c r="B808" s="58" t="s">
        <v>463</v>
      </c>
      <c r="C808" s="58" t="s">
        <v>2606</v>
      </c>
      <c r="D808" s="58" t="s">
        <v>2637</v>
      </c>
      <c r="E808" s="59">
        <v>657</v>
      </c>
    </row>
    <row r="809" spans="1:5" ht="16.5" x14ac:dyDescent="0.35">
      <c r="A809" t="str">
        <f t="shared" si="12"/>
        <v>7544</v>
      </c>
      <c r="B809" s="58" t="s">
        <v>528</v>
      </c>
      <c r="C809" s="58" t="s">
        <v>2606</v>
      </c>
      <c r="D809" s="58" t="s">
        <v>2637</v>
      </c>
      <c r="E809" s="59">
        <v>844.2</v>
      </c>
    </row>
    <row r="810" spans="1:5" ht="16.5" x14ac:dyDescent="0.35">
      <c r="A810" t="str">
        <f t="shared" si="12"/>
        <v>7544</v>
      </c>
      <c r="B810" s="58" t="s">
        <v>533</v>
      </c>
      <c r="C810" s="58" t="s">
        <v>2606</v>
      </c>
      <c r="D810" s="58" t="s">
        <v>2637</v>
      </c>
      <c r="E810" s="59">
        <v>606.6</v>
      </c>
    </row>
    <row r="811" spans="1:5" ht="16.5" x14ac:dyDescent="0.35">
      <c r="A811" t="str">
        <f t="shared" si="12"/>
        <v>7574</v>
      </c>
      <c r="B811" s="58" t="s">
        <v>367</v>
      </c>
      <c r="C811" s="58" t="s">
        <v>2606</v>
      </c>
      <c r="D811" s="58" t="s">
        <v>2638</v>
      </c>
      <c r="E811" s="59">
        <v>1200</v>
      </c>
    </row>
    <row r="812" spans="1:5" ht="16.5" x14ac:dyDescent="0.35">
      <c r="A812" t="str">
        <f t="shared" si="12"/>
        <v>7574</v>
      </c>
      <c r="B812" s="58" t="s">
        <v>379</v>
      </c>
      <c r="C812" s="58" t="s">
        <v>2606</v>
      </c>
      <c r="D812" s="58" t="s">
        <v>2638</v>
      </c>
      <c r="E812" s="59">
        <v>1347.6</v>
      </c>
    </row>
    <row r="813" spans="1:5" ht="16.5" x14ac:dyDescent="0.35">
      <c r="A813" t="str">
        <f t="shared" si="12"/>
        <v>7574</v>
      </c>
      <c r="B813" s="58" t="s">
        <v>392</v>
      </c>
      <c r="C813" s="58" t="s">
        <v>2606</v>
      </c>
      <c r="D813" s="58" t="s">
        <v>2638</v>
      </c>
      <c r="E813" s="59">
        <v>1343.4</v>
      </c>
    </row>
    <row r="814" spans="1:5" ht="16.5" x14ac:dyDescent="0.35">
      <c r="A814" t="str">
        <f t="shared" si="12"/>
        <v>7574</v>
      </c>
      <c r="B814" s="58" t="s">
        <v>399</v>
      </c>
      <c r="C814" s="58" t="s">
        <v>2606</v>
      </c>
      <c r="D814" s="58" t="s">
        <v>2638</v>
      </c>
      <c r="E814" s="59">
        <v>1451</v>
      </c>
    </row>
    <row r="815" spans="1:5" ht="16.5" x14ac:dyDescent="0.35">
      <c r="A815" t="str">
        <f t="shared" si="12"/>
        <v>7574</v>
      </c>
      <c r="B815" s="58" t="s">
        <v>406</v>
      </c>
      <c r="C815" s="58" t="s">
        <v>2606</v>
      </c>
      <c r="D815" s="58" t="s">
        <v>2638</v>
      </c>
      <c r="E815" s="59">
        <v>1352</v>
      </c>
    </row>
    <row r="816" spans="1:5" ht="16.5" x14ac:dyDescent="0.35">
      <c r="A816" t="str">
        <f t="shared" si="12"/>
        <v>7574</v>
      </c>
      <c r="B816" s="58" t="s">
        <v>412</v>
      </c>
      <c r="C816" s="58" t="s">
        <v>2606</v>
      </c>
      <c r="D816" s="58" t="s">
        <v>2638</v>
      </c>
      <c r="E816" s="59">
        <v>1417</v>
      </c>
    </row>
    <row r="817" spans="1:5" ht="16.5" x14ac:dyDescent="0.35">
      <c r="A817" t="str">
        <f t="shared" si="12"/>
        <v>7574</v>
      </c>
      <c r="B817" s="58" t="s">
        <v>417</v>
      </c>
      <c r="C817" s="58" t="s">
        <v>2606</v>
      </c>
      <c r="D817" s="58" t="s">
        <v>2638</v>
      </c>
      <c r="E817" s="59">
        <v>1219.5</v>
      </c>
    </row>
    <row r="818" spans="1:5" ht="16.5" x14ac:dyDescent="0.35">
      <c r="A818" t="str">
        <f t="shared" si="12"/>
        <v>7574</v>
      </c>
      <c r="B818" s="58" t="s">
        <v>439</v>
      </c>
      <c r="C818" s="58" t="s">
        <v>2606</v>
      </c>
      <c r="D818" s="58" t="s">
        <v>2638</v>
      </c>
      <c r="E818" s="59">
        <v>1253.5999999999999</v>
      </c>
    </row>
    <row r="819" spans="1:5" ht="16.5" x14ac:dyDescent="0.35">
      <c r="A819" t="str">
        <f t="shared" si="12"/>
        <v>7574</v>
      </c>
      <c r="B819" s="58" t="s">
        <v>452</v>
      </c>
      <c r="C819" s="58" t="s">
        <v>2606</v>
      </c>
      <c r="D819" s="58" t="s">
        <v>2638</v>
      </c>
      <c r="E819" s="59">
        <v>1403.8</v>
      </c>
    </row>
    <row r="820" spans="1:5" ht="16.5" x14ac:dyDescent="0.35">
      <c r="A820" t="str">
        <f t="shared" si="12"/>
        <v>7574</v>
      </c>
      <c r="B820" s="58" t="s">
        <v>463</v>
      </c>
      <c r="C820" s="58" t="s">
        <v>2606</v>
      </c>
      <c r="D820" s="58" t="s">
        <v>2638</v>
      </c>
      <c r="E820" s="59">
        <v>1387.2</v>
      </c>
    </row>
    <row r="821" spans="1:5" ht="16.5" x14ac:dyDescent="0.35">
      <c r="A821" t="str">
        <f t="shared" si="12"/>
        <v>7574</v>
      </c>
      <c r="B821" s="58" t="s">
        <v>474</v>
      </c>
      <c r="C821" s="58" t="s">
        <v>2606</v>
      </c>
      <c r="D821" s="58" t="s">
        <v>2638</v>
      </c>
      <c r="E821" s="59">
        <v>1482</v>
      </c>
    </row>
    <row r="822" spans="1:5" ht="16.5" x14ac:dyDescent="0.35">
      <c r="A822" t="str">
        <f t="shared" si="12"/>
        <v>7574</v>
      </c>
      <c r="B822" s="58" t="s">
        <v>485</v>
      </c>
      <c r="C822" s="58" t="s">
        <v>2606</v>
      </c>
      <c r="D822" s="58" t="s">
        <v>2638</v>
      </c>
      <c r="E822" s="59">
        <v>1396.5</v>
      </c>
    </row>
    <row r="823" spans="1:5" ht="16.5" x14ac:dyDescent="0.35">
      <c r="A823" t="str">
        <f t="shared" si="12"/>
        <v>7574</v>
      </c>
      <c r="B823" s="58" t="s">
        <v>496</v>
      </c>
      <c r="C823" s="58" t="s">
        <v>2606</v>
      </c>
      <c r="D823" s="58" t="s">
        <v>2638</v>
      </c>
      <c r="E823" s="59">
        <v>1377.6</v>
      </c>
    </row>
    <row r="824" spans="1:5" ht="16.5" x14ac:dyDescent="0.35">
      <c r="A824" t="str">
        <f t="shared" si="12"/>
        <v>7574</v>
      </c>
      <c r="B824" s="58" t="s">
        <v>507</v>
      </c>
      <c r="C824" s="58" t="s">
        <v>2606</v>
      </c>
      <c r="D824" s="58" t="s">
        <v>2638</v>
      </c>
      <c r="E824" s="59">
        <v>1236.7</v>
      </c>
    </row>
    <row r="825" spans="1:5" ht="16.5" x14ac:dyDescent="0.35">
      <c r="A825" t="str">
        <f t="shared" si="12"/>
        <v>7574</v>
      </c>
      <c r="B825" s="58" t="s">
        <v>518</v>
      </c>
      <c r="C825" s="58" t="s">
        <v>2606</v>
      </c>
      <c r="D825" s="58" t="s">
        <v>2638</v>
      </c>
      <c r="E825" s="59">
        <v>1333.8</v>
      </c>
    </row>
    <row r="826" spans="1:5" ht="16.5" x14ac:dyDescent="0.35">
      <c r="A826" t="str">
        <f t="shared" si="12"/>
        <v>7574</v>
      </c>
      <c r="B826" s="58" t="s">
        <v>528</v>
      </c>
      <c r="C826" s="58" t="s">
        <v>2606</v>
      </c>
      <c r="D826" s="58" t="s">
        <v>2638</v>
      </c>
      <c r="E826" s="59">
        <v>1243.5999999999999</v>
      </c>
    </row>
    <row r="827" spans="1:5" ht="16.5" x14ac:dyDescent="0.35">
      <c r="A827" t="str">
        <f t="shared" si="12"/>
        <v>7574</v>
      </c>
      <c r="B827" s="58" t="s">
        <v>533</v>
      </c>
      <c r="C827" s="58" t="s">
        <v>2606</v>
      </c>
      <c r="D827" s="58" t="s">
        <v>2638</v>
      </c>
      <c r="E827" s="59">
        <v>1271.4000000000001</v>
      </c>
    </row>
    <row r="828" spans="1:5" ht="16.5" x14ac:dyDescent="0.35">
      <c r="A828" t="str">
        <f t="shared" si="12"/>
        <v>7574</v>
      </c>
      <c r="B828" s="58" t="s">
        <v>538</v>
      </c>
      <c r="C828" s="58" t="s">
        <v>2606</v>
      </c>
      <c r="D828" s="58" t="s">
        <v>2638</v>
      </c>
      <c r="E828" s="59">
        <v>1438.4</v>
      </c>
    </row>
    <row r="829" spans="1:5" ht="16.5" x14ac:dyDescent="0.35">
      <c r="A829" t="str">
        <f t="shared" si="12"/>
        <v>7574</v>
      </c>
      <c r="B829" s="58" t="s">
        <v>543</v>
      </c>
      <c r="C829" s="58" t="s">
        <v>2606</v>
      </c>
      <c r="D829" s="58" t="s">
        <v>2638</v>
      </c>
      <c r="E829" s="59">
        <v>1400</v>
      </c>
    </row>
    <row r="830" spans="1:5" ht="16.5" x14ac:dyDescent="0.35">
      <c r="A830" t="str">
        <f t="shared" si="12"/>
        <v>7574</v>
      </c>
      <c r="B830" s="58" t="s">
        <v>548</v>
      </c>
      <c r="C830" s="58" t="s">
        <v>2606</v>
      </c>
      <c r="D830" s="58" t="s">
        <v>2638</v>
      </c>
      <c r="E830" s="59">
        <v>1270.5</v>
      </c>
    </row>
    <row r="831" spans="1:5" ht="16.5" x14ac:dyDescent="0.35">
      <c r="A831" t="str">
        <f t="shared" si="12"/>
        <v>7574</v>
      </c>
      <c r="B831" s="58" t="s">
        <v>553</v>
      </c>
      <c r="C831" s="58" t="s">
        <v>2606</v>
      </c>
      <c r="D831" s="58" t="s">
        <v>2638</v>
      </c>
      <c r="E831" s="59">
        <v>1249</v>
      </c>
    </row>
    <row r="832" spans="1:5" ht="16.5" x14ac:dyDescent="0.35">
      <c r="A832" t="str">
        <f t="shared" si="12"/>
        <v>7574</v>
      </c>
      <c r="B832" s="58" t="s">
        <v>558</v>
      </c>
      <c r="C832" s="58" t="s">
        <v>2606</v>
      </c>
      <c r="D832" s="58" t="s">
        <v>2638</v>
      </c>
      <c r="E832" s="59">
        <v>1228</v>
      </c>
    </row>
    <row r="833" spans="1:5" ht="16.5" x14ac:dyDescent="0.35">
      <c r="A833" t="str">
        <f t="shared" si="12"/>
        <v>7574</v>
      </c>
      <c r="B833" s="58" t="s">
        <v>563</v>
      </c>
      <c r="C833" s="58" t="s">
        <v>2606</v>
      </c>
      <c r="D833" s="58" t="s">
        <v>2638</v>
      </c>
      <c r="E833" s="59">
        <v>1269</v>
      </c>
    </row>
    <row r="834" spans="1:5" ht="16.5" x14ac:dyDescent="0.35">
      <c r="A834" t="str">
        <f t="shared" si="12"/>
        <v>7574</v>
      </c>
      <c r="B834" s="58" t="s">
        <v>568</v>
      </c>
      <c r="C834" s="58" t="s">
        <v>2606</v>
      </c>
      <c r="D834" s="58" t="s">
        <v>2638</v>
      </c>
      <c r="E834" s="59">
        <v>1213.3</v>
      </c>
    </row>
    <row r="835" spans="1:5" ht="16.5" x14ac:dyDescent="0.35">
      <c r="A835" t="str">
        <f t="shared" ref="A835:A898" si="13">MID(D835,2,4)</f>
        <v>7574</v>
      </c>
      <c r="B835" s="58" t="s">
        <v>573</v>
      </c>
      <c r="C835" s="58" t="s">
        <v>2606</v>
      </c>
      <c r="D835" s="58" t="s">
        <v>2638</v>
      </c>
      <c r="E835" s="59">
        <v>1202.5</v>
      </c>
    </row>
    <row r="836" spans="1:5" ht="16.5" x14ac:dyDescent="0.35">
      <c r="A836" t="str">
        <f t="shared" si="13"/>
        <v>7574</v>
      </c>
      <c r="B836" s="58" t="s">
        <v>578</v>
      </c>
      <c r="C836" s="58" t="s">
        <v>2606</v>
      </c>
      <c r="D836" s="58" t="s">
        <v>2638</v>
      </c>
      <c r="E836" s="59">
        <v>1139</v>
      </c>
    </row>
    <row r="837" spans="1:5" ht="16.5" x14ac:dyDescent="0.35">
      <c r="A837" t="str">
        <f t="shared" si="13"/>
        <v>7574</v>
      </c>
      <c r="B837" s="58" t="s">
        <v>583</v>
      </c>
      <c r="C837" s="58" t="s">
        <v>2606</v>
      </c>
      <c r="D837" s="58" t="s">
        <v>2638</v>
      </c>
      <c r="E837" s="59">
        <v>1139</v>
      </c>
    </row>
    <row r="838" spans="1:5" ht="16.5" x14ac:dyDescent="0.35">
      <c r="A838" t="str">
        <f t="shared" si="13"/>
        <v>7574</v>
      </c>
      <c r="B838" s="58" t="s">
        <v>588</v>
      </c>
      <c r="C838" s="58" t="s">
        <v>2606</v>
      </c>
      <c r="D838" s="58" t="s">
        <v>2638</v>
      </c>
      <c r="E838" s="59">
        <v>1006.8</v>
      </c>
    </row>
    <row r="839" spans="1:5" ht="16.5" x14ac:dyDescent="0.35">
      <c r="A839" t="str">
        <f t="shared" si="13"/>
        <v>7593</v>
      </c>
      <c r="B839" s="58" t="s">
        <v>367</v>
      </c>
      <c r="C839" s="58" t="s">
        <v>2606</v>
      </c>
      <c r="D839" s="58" t="s">
        <v>2639</v>
      </c>
      <c r="E839" s="59">
        <v>1624</v>
      </c>
    </row>
    <row r="840" spans="1:5" ht="16.5" x14ac:dyDescent="0.35">
      <c r="A840" t="str">
        <f t="shared" si="13"/>
        <v>7593</v>
      </c>
      <c r="B840" s="58" t="s">
        <v>379</v>
      </c>
      <c r="C840" s="58" t="s">
        <v>2606</v>
      </c>
      <c r="D840" s="58" t="s">
        <v>2639</v>
      </c>
      <c r="E840" s="59">
        <v>1733</v>
      </c>
    </row>
    <row r="841" spans="1:5" ht="16.5" x14ac:dyDescent="0.35">
      <c r="A841" t="str">
        <f t="shared" si="13"/>
        <v>7593</v>
      </c>
      <c r="B841" s="58" t="s">
        <v>392</v>
      </c>
      <c r="C841" s="58" t="s">
        <v>2606</v>
      </c>
      <c r="D841" s="58" t="s">
        <v>2639</v>
      </c>
      <c r="E841" s="59">
        <v>1694.2</v>
      </c>
    </row>
    <row r="842" spans="1:5" ht="16.5" x14ac:dyDescent="0.35">
      <c r="A842" t="str">
        <f t="shared" si="13"/>
        <v>7593</v>
      </c>
      <c r="B842" s="58" t="s">
        <v>412</v>
      </c>
      <c r="C842" s="58" t="s">
        <v>2606</v>
      </c>
      <c r="D842" s="58" t="s">
        <v>2639</v>
      </c>
      <c r="E842" s="59">
        <v>1106</v>
      </c>
    </row>
    <row r="843" spans="1:5" ht="16.5" x14ac:dyDescent="0.35">
      <c r="A843" t="str">
        <f t="shared" si="13"/>
        <v>7593</v>
      </c>
      <c r="B843" s="58" t="s">
        <v>417</v>
      </c>
      <c r="C843" s="58" t="s">
        <v>2606</v>
      </c>
      <c r="D843" s="58" t="s">
        <v>2639</v>
      </c>
      <c r="E843" s="59">
        <v>2309.6999999999998</v>
      </c>
    </row>
    <row r="844" spans="1:5" ht="16.5" x14ac:dyDescent="0.35">
      <c r="A844" t="str">
        <f t="shared" si="13"/>
        <v>7593</v>
      </c>
      <c r="B844" s="58" t="s">
        <v>439</v>
      </c>
      <c r="C844" s="58" t="s">
        <v>2606</v>
      </c>
      <c r="D844" s="58" t="s">
        <v>2639</v>
      </c>
      <c r="E844" s="59">
        <v>1984.3</v>
      </c>
    </row>
    <row r="845" spans="1:5" ht="16.5" x14ac:dyDescent="0.35">
      <c r="A845" t="str">
        <f t="shared" si="13"/>
        <v>7593</v>
      </c>
      <c r="B845" s="58" t="s">
        <v>452</v>
      </c>
      <c r="C845" s="58" t="s">
        <v>2606</v>
      </c>
      <c r="D845" s="58" t="s">
        <v>2639</v>
      </c>
      <c r="E845" s="59">
        <v>2033</v>
      </c>
    </row>
    <row r="846" spans="1:5" ht="16.5" x14ac:dyDescent="0.35">
      <c r="A846" t="str">
        <f t="shared" si="13"/>
        <v>7593</v>
      </c>
      <c r="B846" s="58" t="s">
        <v>463</v>
      </c>
      <c r="C846" s="58" t="s">
        <v>2606</v>
      </c>
      <c r="D846" s="58" t="s">
        <v>2639</v>
      </c>
      <c r="E846" s="59">
        <v>2028</v>
      </c>
    </row>
    <row r="847" spans="1:5" ht="16.5" x14ac:dyDescent="0.35">
      <c r="A847" t="str">
        <f t="shared" si="13"/>
        <v>7593</v>
      </c>
      <c r="B847" s="58" t="s">
        <v>496</v>
      </c>
      <c r="C847" s="58" t="s">
        <v>2606</v>
      </c>
      <c r="D847" s="58" t="s">
        <v>2639</v>
      </c>
      <c r="E847" s="59">
        <v>1918</v>
      </c>
    </row>
    <row r="848" spans="1:5" ht="16.5" x14ac:dyDescent="0.35">
      <c r="A848" t="str">
        <f t="shared" si="13"/>
        <v>7593</v>
      </c>
      <c r="B848" s="58" t="s">
        <v>507</v>
      </c>
      <c r="C848" s="58" t="s">
        <v>2606</v>
      </c>
      <c r="D848" s="58" t="s">
        <v>2639</v>
      </c>
      <c r="E848" s="59">
        <v>1937.5</v>
      </c>
    </row>
    <row r="849" spans="1:5" ht="16.5" x14ac:dyDescent="0.35">
      <c r="A849" t="str">
        <f t="shared" si="13"/>
        <v>7593</v>
      </c>
      <c r="B849" s="58" t="s">
        <v>518</v>
      </c>
      <c r="C849" s="58" t="s">
        <v>2606</v>
      </c>
      <c r="D849" s="58" t="s">
        <v>2639</v>
      </c>
      <c r="E849" s="59">
        <v>2037.3</v>
      </c>
    </row>
    <row r="850" spans="1:5" ht="16.5" x14ac:dyDescent="0.35">
      <c r="A850" t="str">
        <f t="shared" si="13"/>
        <v>7593</v>
      </c>
      <c r="B850" s="58" t="s">
        <v>528</v>
      </c>
      <c r="C850" s="58" t="s">
        <v>2606</v>
      </c>
      <c r="D850" s="58" t="s">
        <v>2639</v>
      </c>
      <c r="E850" s="59">
        <v>1934.5</v>
      </c>
    </row>
    <row r="851" spans="1:5" ht="16.5" x14ac:dyDescent="0.35">
      <c r="A851" t="str">
        <f t="shared" si="13"/>
        <v>7593</v>
      </c>
      <c r="B851" s="58" t="s">
        <v>533</v>
      </c>
      <c r="C851" s="58" t="s">
        <v>2606</v>
      </c>
      <c r="D851" s="58" t="s">
        <v>2639</v>
      </c>
      <c r="E851" s="59">
        <v>1861.8</v>
      </c>
    </row>
    <row r="852" spans="1:5" ht="16.5" x14ac:dyDescent="0.35">
      <c r="A852" t="str">
        <f t="shared" si="13"/>
        <v>7593</v>
      </c>
      <c r="B852" s="58" t="s">
        <v>548</v>
      </c>
      <c r="C852" s="58" t="s">
        <v>2606</v>
      </c>
      <c r="D852" s="58" t="s">
        <v>2639</v>
      </c>
      <c r="E852" s="59">
        <v>1812.5</v>
      </c>
    </row>
    <row r="853" spans="1:5" ht="16.5" x14ac:dyDescent="0.35">
      <c r="A853" t="str">
        <f t="shared" si="13"/>
        <v>7593</v>
      </c>
      <c r="B853" s="58" t="s">
        <v>553</v>
      </c>
      <c r="C853" s="58" t="s">
        <v>2606</v>
      </c>
      <c r="D853" s="58" t="s">
        <v>2639</v>
      </c>
      <c r="E853" s="59">
        <v>2315.6999999999998</v>
      </c>
    </row>
    <row r="854" spans="1:5" ht="16.5" x14ac:dyDescent="0.35">
      <c r="A854" t="str">
        <f t="shared" si="13"/>
        <v>7593</v>
      </c>
      <c r="B854" s="58" t="s">
        <v>558</v>
      </c>
      <c r="C854" s="58" t="s">
        <v>2606</v>
      </c>
      <c r="D854" s="58" t="s">
        <v>2639</v>
      </c>
      <c r="E854" s="59">
        <v>2362.5</v>
      </c>
    </row>
    <row r="855" spans="1:5" ht="16.5" x14ac:dyDescent="0.35">
      <c r="A855" t="str">
        <f t="shared" si="13"/>
        <v>7593</v>
      </c>
      <c r="B855" s="58" t="s">
        <v>563</v>
      </c>
      <c r="C855" s="58" t="s">
        <v>2606</v>
      </c>
      <c r="D855" s="58" t="s">
        <v>2639</v>
      </c>
      <c r="E855" s="59">
        <v>2489.5</v>
      </c>
    </row>
    <row r="856" spans="1:5" ht="16.5" x14ac:dyDescent="0.35">
      <c r="A856" t="str">
        <f t="shared" si="13"/>
        <v>7593</v>
      </c>
      <c r="B856" s="58" t="s">
        <v>568</v>
      </c>
      <c r="C856" s="58" t="s">
        <v>2606</v>
      </c>
      <c r="D856" s="58" t="s">
        <v>2639</v>
      </c>
      <c r="E856" s="59">
        <v>2611.5</v>
      </c>
    </row>
    <row r="857" spans="1:5" ht="16.5" x14ac:dyDescent="0.35">
      <c r="A857" t="str">
        <f t="shared" si="13"/>
        <v>7593</v>
      </c>
      <c r="B857" s="58" t="s">
        <v>573</v>
      </c>
      <c r="C857" s="58" t="s">
        <v>2606</v>
      </c>
      <c r="D857" s="58" t="s">
        <v>2639</v>
      </c>
      <c r="E857" s="59">
        <v>40.799999999999997</v>
      </c>
    </row>
    <row r="858" spans="1:5" ht="16.5" x14ac:dyDescent="0.35">
      <c r="A858" t="str">
        <f t="shared" si="13"/>
        <v>7593</v>
      </c>
      <c r="B858" s="58" t="s">
        <v>583</v>
      </c>
      <c r="C858" s="58" t="s">
        <v>2606</v>
      </c>
      <c r="D858" s="58" t="s">
        <v>2639</v>
      </c>
      <c r="E858" s="59">
        <v>2679.5</v>
      </c>
    </row>
    <row r="859" spans="1:5" ht="16.5" x14ac:dyDescent="0.35">
      <c r="A859" t="str">
        <f t="shared" si="13"/>
        <v>7593</v>
      </c>
      <c r="B859" s="58" t="s">
        <v>588</v>
      </c>
      <c r="C859" s="58" t="s">
        <v>2606</v>
      </c>
      <c r="D859" s="58" t="s">
        <v>2639</v>
      </c>
      <c r="E859" s="59">
        <v>2396</v>
      </c>
    </row>
    <row r="860" spans="1:5" ht="16.5" x14ac:dyDescent="0.35">
      <c r="A860" t="str">
        <f t="shared" si="13"/>
        <v>7607</v>
      </c>
      <c r="B860" s="58" t="s">
        <v>367</v>
      </c>
      <c r="C860" s="58" t="s">
        <v>2606</v>
      </c>
      <c r="D860" s="58" t="s">
        <v>2640</v>
      </c>
      <c r="E860" s="59">
        <v>5884</v>
      </c>
    </row>
    <row r="861" spans="1:5" ht="16.5" x14ac:dyDescent="0.35">
      <c r="A861" t="str">
        <f t="shared" si="13"/>
        <v>7607</v>
      </c>
      <c r="B861" s="58" t="s">
        <v>379</v>
      </c>
      <c r="C861" s="58" t="s">
        <v>2606</v>
      </c>
      <c r="D861" s="58" t="s">
        <v>2640</v>
      </c>
      <c r="E861" s="59">
        <v>6422.8</v>
      </c>
    </row>
    <row r="862" spans="1:5" ht="16.5" x14ac:dyDescent="0.35">
      <c r="A862" t="str">
        <f t="shared" si="13"/>
        <v>7607</v>
      </c>
      <c r="B862" s="58" t="s">
        <v>392</v>
      </c>
      <c r="C862" s="58" t="s">
        <v>2606</v>
      </c>
      <c r="D862" s="58" t="s">
        <v>2640</v>
      </c>
      <c r="E862" s="59">
        <v>6359.8</v>
      </c>
    </row>
    <row r="863" spans="1:5" ht="16.5" x14ac:dyDescent="0.35">
      <c r="A863" t="str">
        <f t="shared" si="13"/>
        <v>7607</v>
      </c>
      <c r="B863" s="58" t="s">
        <v>399</v>
      </c>
      <c r="C863" s="58" t="s">
        <v>2606</v>
      </c>
      <c r="D863" s="58" t="s">
        <v>2640</v>
      </c>
      <c r="E863" s="59">
        <v>5719.6</v>
      </c>
    </row>
    <row r="864" spans="1:5" ht="16.5" x14ac:dyDescent="0.35">
      <c r="A864" t="str">
        <f t="shared" si="13"/>
        <v>7607</v>
      </c>
      <c r="B864" s="58" t="s">
        <v>406</v>
      </c>
      <c r="C864" s="58" t="s">
        <v>2606</v>
      </c>
      <c r="D864" s="58" t="s">
        <v>2640</v>
      </c>
      <c r="E864" s="59">
        <v>5231.2</v>
      </c>
    </row>
    <row r="865" spans="1:5" ht="16.5" x14ac:dyDescent="0.35">
      <c r="A865" t="str">
        <f t="shared" si="13"/>
        <v>7607</v>
      </c>
      <c r="B865" s="58" t="s">
        <v>412</v>
      </c>
      <c r="C865" s="58" t="s">
        <v>2606</v>
      </c>
      <c r="D865" s="58" t="s">
        <v>2640</v>
      </c>
      <c r="E865" s="59">
        <v>5390.6</v>
      </c>
    </row>
    <row r="866" spans="1:5" ht="16.5" x14ac:dyDescent="0.35">
      <c r="A866" t="str">
        <f t="shared" si="13"/>
        <v>7607</v>
      </c>
      <c r="B866" s="58" t="s">
        <v>417</v>
      </c>
      <c r="C866" s="58" t="s">
        <v>2606</v>
      </c>
      <c r="D866" s="58" t="s">
        <v>2640</v>
      </c>
      <c r="E866" s="59">
        <v>5967.6</v>
      </c>
    </row>
    <row r="867" spans="1:5" ht="16.5" x14ac:dyDescent="0.35">
      <c r="A867" t="str">
        <f t="shared" si="13"/>
        <v>7607</v>
      </c>
      <c r="B867" s="58" t="s">
        <v>439</v>
      </c>
      <c r="C867" s="58" t="s">
        <v>2606</v>
      </c>
      <c r="D867" s="58" t="s">
        <v>2640</v>
      </c>
      <c r="E867" s="59">
        <v>5833.4</v>
      </c>
    </row>
    <row r="868" spans="1:5" ht="16.5" x14ac:dyDescent="0.35">
      <c r="A868" t="str">
        <f t="shared" si="13"/>
        <v>7607</v>
      </c>
      <c r="B868" s="58" t="s">
        <v>452</v>
      </c>
      <c r="C868" s="58" t="s">
        <v>2606</v>
      </c>
      <c r="D868" s="58" t="s">
        <v>2640</v>
      </c>
      <c r="E868" s="59">
        <v>5938.8</v>
      </c>
    </row>
    <row r="869" spans="1:5" ht="16.5" x14ac:dyDescent="0.35">
      <c r="A869" t="str">
        <f t="shared" si="13"/>
        <v>7607</v>
      </c>
      <c r="B869" s="58" t="s">
        <v>463</v>
      </c>
      <c r="C869" s="58" t="s">
        <v>2606</v>
      </c>
      <c r="D869" s="58" t="s">
        <v>2640</v>
      </c>
      <c r="E869" s="59">
        <v>5709.4</v>
      </c>
    </row>
    <row r="870" spans="1:5" ht="16.5" x14ac:dyDescent="0.35">
      <c r="A870" t="str">
        <f t="shared" si="13"/>
        <v>7607</v>
      </c>
      <c r="B870" s="58" t="s">
        <v>474</v>
      </c>
      <c r="C870" s="58" t="s">
        <v>2606</v>
      </c>
      <c r="D870" s="58" t="s">
        <v>2640</v>
      </c>
      <c r="E870" s="59">
        <v>6530.4</v>
      </c>
    </row>
    <row r="871" spans="1:5" ht="16.5" x14ac:dyDescent="0.35">
      <c r="A871" t="str">
        <f t="shared" si="13"/>
        <v>7607</v>
      </c>
      <c r="B871" s="58" t="s">
        <v>485</v>
      </c>
      <c r="C871" s="58" t="s">
        <v>2606</v>
      </c>
      <c r="D871" s="58" t="s">
        <v>2640</v>
      </c>
      <c r="E871" s="59">
        <v>6243</v>
      </c>
    </row>
    <row r="872" spans="1:5" ht="16.5" x14ac:dyDescent="0.35">
      <c r="A872" t="str">
        <f t="shared" si="13"/>
        <v>7607</v>
      </c>
      <c r="B872" s="58" t="s">
        <v>496</v>
      </c>
      <c r="C872" s="58" t="s">
        <v>2606</v>
      </c>
      <c r="D872" s="58" t="s">
        <v>2640</v>
      </c>
      <c r="E872" s="59">
        <v>5532.8</v>
      </c>
    </row>
    <row r="873" spans="1:5" ht="16.5" x14ac:dyDescent="0.35">
      <c r="A873" t="str">
        <f t="shared" si="13"/>
        <v>7607</v>
      </c>
      <c r="B873" s="58" t="s">
        <v>507</v>
      </c>
      <c r="C873" s="58" t="s">
        <v>2606</v>
      </c>
      <c r="D873" s="58" t="s">
        <v>2640</v>
      </c>
      <c r="E873" s="59">
        <v>5197.3999999999996</v>
      </c>
    </row>
    <row r="874" spans="1:5" ht="16.5" x14ac:dyDescent="0.35">
      <c r="A874" t="str">
        <f t="shared" si="13"/>
        <v>7607</v>
      </c>
      <c r="B874" s="58" t="s">
        <v>518</v>
      </c>
      <c r="C874" s="58" t="s">
        <v>2606</v>
      </c>
      <c r="D874" s="58" t="s">
        <v>2640</v>
      </c>
      <c r="E874" s="59">
        <v>5625.2</v>
      </c>
    </row>
    <row r="875" spans="1:5" ht="16.5" x14ac:dyDescent="0.35">
      <c r="A875" t="str">
        <f t="shared" si="13"/>
        <v>7607</v>
      </c>
      <c r="B875" s="58" t="s">
        <v>528</v>
      </c>
      <c r="C875" s="58" t="s">
        <v>2606</v>
      </c>
      <c r="D875" s="58" t="s">
        <v>2640</v>
      </c>
      <c r="E875" s="59">
        <v>5399</v>
      </c>
    </row>
    <row r="876" spans="1:5" ht="16.5" x14ac:dyDescent="0.35">
      <c r="A876" t="str">
        <f t="shared" si="13"/>
        <v>7607</v>
      </c>
      <c r="B876" s="58" t="s">
        <v>533</v>
      </c>
      <c r="C876" s="58" t="s">
        <v>2606</v>
      </c>
      <c r="D876" s="58" t="s">
        <v>2640</v>
      </c>
      <c r="E876" s="59">
        <v>6493.8</v>
      </c>
    </row>
    <row r="877" spans="1:5" ht="16.5" x14ac:dyDescent="0.35">
      <c r="A877" t="str">
        <f t="shared" si="13"/>
        <v>7607</v>
      </c>
      <c r="B877" s="58" t="s">
        <v>538</v>
      </c>
      <c r="C877" s="58" t="s">
        <v>2606</v>
      </c>
      <c r="D877" s="58" t="s">
        <v>2640</v>
      </c>
      <c r="E877" s="59">
        <v>6865.3</v>
      </c>
    </row>
    <row r="878" spans="1:5" ht="16.5" x14ac:dyDescent="0.35">
      <c r="A878" t="str">
        <f t="shared" si="13"/>
        <v>7607</v>
      </c>
      <c r="B878" s="58" t="s">
        <v>543</v>
      </c>
      <c r="C878" s="58" t="s">
        <v>2606</v>
      </c>
      <c r="D878" s="58" t="s">
        <v>2640</v>
      </c>
      <c r="E878" s="59">
        <v>6786.2</v>
      </c>
    </row>
    <row r="879" spans="1:5" ht="16.5" x14ac:dyDescent="0.35">
      <c r="A879" t="str">
        <f t="shared" si="13"/>
        <v>7607</v>
      </c>
      <c r="B879" s="58" t="s">
        <v>548</v>
      </c>
      <c r="C879" s="58" t="s">
        <v>2606</v>
      </c>
      <c r="D879" s="58" t="s">
        <v>2640</v>
      </c>
      <c r="E879" s="59">
        <v>6658.8</v>
      </c>
    </row>
    <row r="880" spans="1:5" ht="16.5" x14ac:dyDescent="0.35">
      <c r="A880" t="str">
        <f t="shared" si="13"/>
        <v>7607</v>
      </c>
      <c r="B880" s="58" t="s">
        <v>553</v>
      </c>
      <c r="C880" s="58" t="s">
        <v>2606</v>
      </c>
      <c r="D880" s="58" t="s">
        <v>2640</v>
      </c>
      <c r="E880" s="59">
        <v>6321.4</v>
      </c>
    </row>
    <row r="881" spans="1:5" ht="16.5" x14ac:dyDescent="0.35">
      <c r="A881" t="str">
        <f t="shared" si="13"/>
        <v>7607</v>
      </c>
      <c r="B881" s="58" t="s">
        <v>558</v>
      </c>
      <c r="C881" s="58" t="s">
        <v>2606</v>
      </c>
      <c r="D881" s="58" t="s">
        <v>2640</v>
      </c>
      <c r="E881" s="59">
        <v>5631.1</v>
      </c>
    </row>
    <row r="882" spans="1:5" ht="16.5" x14ac:dyDescent="0.35">
      <c r="A882" t="str">
        <f t="shared" si="13"/>
        <v>7607</v>
      </c>
      <c r="B882" s="58" t="s">
        <v>563</v>
      </c>
      <c r="C882" s="58" t="s">
        <v>2606</v>
      </c>
      <c r="D882" s="58" t="s">
        <v>2640</v>
      </c>
      <c r="E882" s="59">
        <v>5552.1</v>
      </c>
    </row>
    <row r="883" spans="1:5" ht="16.5" x14ac:dyDescent="0.35">
      <c r="A883" t="str">
        <f t="shared" si="13"/>
        <v>7607</v>
      </c>
      <c r="B883" s="58" t="s">
        <v>568</v>
      </c>
      <c r="C883" s="58" t="s">
        <v>2606</v>
      </c>
      <c r="D883" s="58" t="s">
        <v>2640</v>
      </c>
      <c r="E883" s="59">
        <v>6865.3</v>
      </c>
    </row>
    <row r="884" spans="1:5" ht="16.5" x14ac:dyDescent="0.35">
      <c r="A884" t="str">
        <f t="shared" si="13"/>
        <v>7607</v>
      </c>
      <c r="B884" s="58" t="s">
        <v>573</v>
      </c>
      <c r="C884" s="58" t="s">
        <v>2606</v>
      </c>
      <c r="D884" s="58" t="s">
        <v>2640</v>
      </c>
      <c r="E884" s="59">
        <v>6922.5</v>
      </c>
    </row>
    <row r="885" spans="1:5" ht="16.5" x14ac:dyDescent="0.35">
      <c r="A885" t="str">
        <f t="shared" si="13"/>
        <v>7607</v>
      </c>
      <c r="B885" s="58" t="s">
        <v>578</v>
      </c>
      <c r="C885" s="58" t="s">
        <v>2606</v>
      </c>
      <c r="D885" s="58" t="s">
        <v>2640</v>
      </c>
      <c r="E885" s="59">
        <v>6706.5</v>
      </c>
    </row>
    <row r="886" spans="1:5" ht="16.5" x14ac:dyDescent="0.35">
      <c r="A886" t="str">
        <f t="shared" si="13"/>
        <v>7607</v>
      </c>
      <c r="B886" s="58" t="s">
        <v>583</v>
      </c>
      <c r="C886" s="58" t="s">
        <v>2606</v>
      </c>
      <c r="D886" s="58" t="s">
        <v>2640</v>
      </c>
      <c r="E886" s="59">
        <v>6746.8</v>
      </c>
    </row>
    <row r="887" spans="1:5" ht="16.5" x14ac:dyDescent="0.35">
      <c r="A887" t="str">
        <f t="shared" si="13"/>
        <v>7607</v>
      </c>
      <c r="B887" s="58" t="s">
        <v>588</v>
      </c>
      <c r="C887" s="58" t="s">
        <v>2606</v>
      </c>
      <c r="D887" s="58" t="s">
        <v>2640</v>
      </c>
      <c r="E887" s="59">
        <v>6756.6</v>
      </c>
    </row>
    <row r="888" spans="1:5" ht="16.5" x14ac:dyDescent="0.35">
      <c r="A888" t="str">
        <f t="shared" si="13"/>
        <v>7613</v>
      </c>
      <c r="B888" s="58" t="s">
        <v>367</v>
      </c>
      <c r="C888" s="58" t="s">
        <v>2606</v>
      </c>
      <c r="D888" s="58" t="s">
        <v>2641</v>
      </c>
      <c r="E888" s="59">
        <v>2116</v>
      </c>
    </row>
    <row r="889" spans="1:5" ht="16.5" x14ac:dyDescent="0.35">
      <c r="A889" t="str">
        <f t="shared" si="13"/>
        <v>7613</v>
      </c>
      <c r="B889" s="58" t="s">
        <v>379</v>
      </c>
      <c r="C889" s="58" t="s">
        <v>2606</v>
      </c>
      <c r="D889" s="58" t="s">
        <v>2641</v>
      </c>
      <c r="E889" s="59">
        <v>2157.46</v>
      </c>
    </row>
    <row r="890" spans="1:5" ht="16.5" x14ac:dyDescent="0.35">
      <c r="A890" t="str">
        <f t="shared" si="13"/>
        <v>7613</v>
      </c>
      <c r="B890" s="58" t="s">
        <v>392</v>
      </c>
      <c r="C890" s="58" t="s">
        <v>2606</v>
      </c>
      <c r="D890" s="58" t="s">
        <v>2641</v>
      </c>
      <c r="E890" s="59">
        <v>1880.27</v>
      </c>
    </row>
    <row r="891" spans="1:5" ht="16.5" x14ac:dyDescent="0.35">
      <c r="A891" t="str">
        <f t="shared" si="13"/>
        <v>7613</v>
      </c>
      <c r="B891" s="58" t="s">
        <v>399</v>
      </c>
      <c r="C891" s="58" t="s">
        <v>2606</v>
      </c>
      <c r="D891" s="58" t="s">
        <v>2641</v>
      </c>
      <c r="E891" s="59">
        <v>2078.02</v>
      </c>
    </row>
    <row r="892" spans="1:5" ht="16.5" x14ac:dyDescent="0.35">
      <c r="A892" t="str">
        <f t="shared" si="13"/>
        <v>7613</v>
      </c>
      <c r="B892" s="58" t="s">
        <v>406</v>
      </c>
      <c r="C892" s="58" t="s">
        <v>2606</v>
      </c>
      <c r="D892" s="58" t="s">
        <v>2641</v>
      </c>
      <c r="E892" s="59">
        <v>1765.14</v>
      </c>
    </row>
    <row r="893" spans="1:5" ht="16.5" x14ac:dyDescent="0.35">
      <c r="A893" t="str">
        <f t="shared" si="13"/>
        <v>7613</v>
      </c>
      <c r="B893" s="58" t="s">
        <v>412</v>
      </c>
      <c r="C893" s="58" t="s">
        <v>2606</v>
      </c>
      <c r="D893" s="58" t="s">
        <v>2641</v>
      </c>
      <c r="E893" s="59">
        <v>2405.67</v>
      </c>
    </row>
    <row r="894" spans="1:5" ht="16.5" x14ac:dyDescent="0.35">
      <c r="A894" t="str">
        <f t="shared" si="13"/>
        <v>7613</v>
      </c>
      <c r="B894" s="58" t="s">
        <v>417</v>
      </c>
      <c r="C894" s="58" t="s">
        <v>2606</v>
      </c>
      <c r="D894" s="58" t="s">
        <v>2641</v>
      </c>
      <c r="E894" s="59">
        <v>2417.87</v>
      </c>
    </row>
    <row r="895" spans="1:5" ht="16.5" x14ac:dyDescent="0.35">
      <c r="A895" t="str">
        <f t="shared" si="13"/>
        <v>7613</v>
      </c>
      <c r="B895" s="58" t="s">
        <v>439</v>
      </c>
      <c r="C895" s="58" t="s">
        <v>2606</v>
      </c>
      <c r="D895" s="58" t="s">
        <v>2641</v>
      </c>
      <c r="E895" s="59">
        <v>2377.02</v>
      </c>
    </row>
    <row r="896" spans="1:5" ht="16.5" x14ac:dyDescent="0.35">
      <c r="A896" t="str">
        <f t="shared" si="13"/>
        <v>7613</v>
      </c>
      <c r="B896" s="58" t="s">
        <v>452</v>
      </c>
      <c r="C896" s="58" t="s">
        <v>2606</v>
      </c>
      <c r="D896" s="58" t="s">
        <v>2641</v>
      </c>
      <c r="E896" s="59">
        <v>2455</v>
      </c>
    </row>
    <row r="897" spans="1:5" ht="16.5" x14ac:dyDescent="0.35">
      <c r="A897" t="str">
        <f t="shared" si="13"/>
        <v>7613</v>
      </c>
      <c r="B897" s="58" t="s">
        <v>463</v>
      </c>
      <c r="C897" s="58" t="s">
        <v>2606</v>
      </c>
      <c r="D897" s="58" t="s">
        <v>2641</v>
      </c>
      <c r="E897" s="59">
        <v>2327.1999999999998</v>
      </c>
    </row>
    <row r="898" spans="1:5" ht="16.5" x14ac:dyDescent="0.35">
      <c r="A898" t="str">
        <f t="shared" si="13"/>
        <v>7613</v>
      </c>
      <c r="B898" s="58" t="s">
        <v>474</v>
      </c>
      <c r="C898" s="58" t="s">
        <v>2606</v>
      </c>
      <c r="D898" s="58" t="s">
        <v>2641</v>
      </c>
      <c r="E898" s="59">
        <v>2333.6799999999998</v>
      </c>
    </row>
    <row r="899" spans="1:5" ht="16.5" x14ac:dyDescent="0.35">
      <c r="A899" t="str">
        <f t="shared" ref="A899:A962" si="14">MID(D899,2,4)</f>
        <v>7613</v>
      </c>
      <c r="B899" s="58" t="s">
        <v>485</v>
      </c>
      <c r="C899" s="58" t="s">
        <v>2606</v>
      </c>
      <c r="D899" s="58" t="s">
        <v>2641</v>
      </c>
      <c r="E899" s="59">
        <v>2029.62</v>
      </c>
    </row>
    <row r="900" spans="1:5" ht="16.5" x14ac:dyDescent="0.35">
      <c r="A900" t="str">
        <f t="shared" si="14"/>
        <v>7613</v>
      </c>
      <c r="B900" s="58" t="s">
        <v>496</v>
      </c>
      <c r="C900" s="58" t="s">
        <v>2606</v>
      </c>
      <c r="D900" s="58" t="s">
        <v>2641</v>
      </c>
      <c r="E900" s="59">
        <v>2594.91</v>
      </c>
    </row>
    <row r="901" spans="1:5" ht="16.5" x14ac:dyDescent="0.35">
      <c r="A901" t="str">
        <f t="shared" si="14"/>
        <v>7613</v>
      </c>
      <c r="B901" s="58" t="s">
        <v>507</v>
      </c>
      <c r="C901" s="58" t="s">
        <v>2606</v>
      </c>
      <c r="D901" s="58" t="s">
        <v>2641</v>
      </c>
      <c r="E901" s="59">
        <v>2276.64</v>
      </c>
    </row>
    <row r="902" spans="1:5" ht="16.5" x14ac:dyDescent="0.35">
      <c r="A902" t="str">
        <f t="shared" si="14"/>
        <v>7613</v>
      </c>
      <c r="B902" s="58" t="s">
        <v>518</v>
      </c>
      <c r="C902" s="58" t="s">
        <v>2606</v>
      </c>
      <c r="D902" s="58" t="s">
        <v>2641</v>
      </c>
      <c r="E902" s="59">
        <v>2267.52</v>
      </c>
    </row>
    <row r="903" spans="1:5" ht="16.5" x14ac:dyDescent="0.35">
      <c r="A903" t="str">
        <f t="shared" si="14"/>
        <v>7613</v>
      </c>
      <c r="B903" s="58" t="s">
        <v>528</v>
      </c>
      <c r="C903" s="58" t="s">
        <v>2606</v>
      </c>
      <c r="D903" s="58" t="s">
        <v>2641</v>
      </c>
      <c r="E903" s="59">
        <v>2318.65</v>
      </c>
    </row>
    <row r="904" spans="1:5" ht="16.5" x14ac:dyDescent="0.35">
      <c r="A904" t="str">
        <f t="shared" si="14"/>
        <v>7613</v>
      </c>
      <c r="B904" s="58" t="s">
        <v>533</v>
      </c>
      <c r="C904" s="58" t="s">
        <v>2606</v>
      </c>
      <c r="D904" s="58" t="s">
        <v>2641</v>
      </c>
      <c r="E904" s="59">
        <v>2476.16</v>
      </c>
    </row>
    <row r="905" spans="1:5" ht="16.5" x14ac:dyDescent="0.35">
      <c r="A905" t="str">
        <f t="shared" si="14"/>
        <v>7613</v>
      </c>
      <c r="B905" s="58" t="s">
        <v>538</v>
      </c>
      <c r="C905" s="58" t="s">
        <v>2606</v>
      </c>
      <c r="D905" s="58" t="s">
        <v>2641</v>
      </c>
      <c r="E905" s="59">
        <v>2112.88</v>
      </c>
    </row>
    <row r="906" spans="1:5" ht="16.5" x14ac:dyDescent="0.35">
      <c r="A906" t="str">
        <f t="shared" si="14"/>
        <v>7613</v>
      </c>
      <c r="B906" s="58" t="s">
        <v>543</v>
      </c>
      <c r="C906" s="58" t="s">
        <v>2606</v>
      </c>
      <c r="D906" s="58" t="s">
        <v>2641</v>
      </c>
      <c r="E906" s="59">
        <v>2053.5100000000002</v>
      </c>
    </row>
    <row r="907" spans="1:5" ht="16.5" x14ac:dyDescent="0.35">
      <c r="A907" t="str">
        <f t="shared" si="14"/>
        <v>7613</v>
      </c>
      <c r="B907" s="58" t="s">
        <v>548</v>
      </c>
      <c r="C907" s="58" t="s">
        <v>2606</v>
      </c>
      <c r="D907" s="58" t="s">
        <v>2641</v>
      </c>
      <c r="E907" s="59">
        <v>2305.83</v>
      </c>
    </row>
    <row r="908" spans="1:5" ht="16.5" x14ac:dyDescent="0.35">
      <c r="A908" t="str">
        <f t="shared" si="14"/>
        <v>7613</v>
      </c>
      <c r="B908" s="58" t="s">
        <v>553</v>
      </c>
      <c r="C908" s="58" t="s">
        <v>2606</v>
      </c>
      <c r="D908" s="58" t="s">
        <v>2641</v>
      </c>
      <c r="E908" s="59">
        <v>2395.23</v>
      </c>
    </row>
    <row r="909" spans="1:5" ht="16.5" x14ac:dyDescent="0.35">
      <c r="A909" t="str">
        <f t="shared" si="14"/>
        <v>7613</v>
      </c>
      <c r="B909" s="58" t="s">
        <v>558</v>
      </c>
      <c r="C909" s="58" t="s">
        <v>2606</v>
      </c>
      <c r="D909" s="58" t="s">
        <v>2641</v>
      </c>
      <c r="E909" s="59">
        <v>2783.85</v>
      </c>
    </row>
    <row r="910" spans="1:5" ht="16.5" x14ac:dyDescent="0.35">
      <c r="A910" t="str">
        <f t="shared" si="14"/>
        <v>7613</v>
      </c>
      <c r="B910" s="58" t="s">
        <v>563</v>
      </c>
      <c r="C910" s="58" t="s">
        <v>2606</v>
      </c>
      <c r="D910" s="58" t="s">
        <v>2641</v>
      </c>
      <c r="E910" s="59">
        <v>2629.33</v>
      </c>
    </row>
    <row r="911" spans="1:5" ht="16.5" x14ac:dyDescent="0.35">
      <c r="A911" t="str">
        <f t="shared" si="14"/>
        <v>7613</v>
      </c>
      <c r="B911" s="58" t="s">
        <v>568</v>
      </c>
      <c r="C911" s="58" t="s">
        <v>2606</v>
      </c>
      <c r="D911" s="58" t="s">
        <v>2641</v>
      </c>
      <c r="E911" s="59">
        <v>2479.7399999999998</v>
      </c>
    </row>
    <row r="912" spans="1:5" ht="16.5" x14ac:dyDescent="0.35">
      <c r="A912" t="str">
        <f t="shared" si="14"/>
        <v>7613</v>
      </c>
      <c r="B912" s="58" t="s">
        <v>573</v>
      </c>
      <c r="C912" s="58" t="s">
        <v>2606</v>
      </c>
      <c r="D912" s="58" t="s">
        <v>2641</v>
      </c>
      <c r="E912" s="59">
        <v>2386.91</v>
      </c>
    </row>
    <row r="913" spans="1:5" ht="16.5" x14ac:dyDescent="0.35">
      <c r="A913" t="str">
        <f t="shared" si="14"/>
        <v>7613</v>
      </c>
      <c r="B913" s="58" t="s">
        <v>578</v>
      </c>
      <c r="C913" s="58" t="s">
        <v>2606</v>
      </c>
      <c r="D913" s="58" t="s">
        <v>2641</v>
      </c>
      <c r="E913" s="59">
        <v>2117.1</v>
      </c>
    </row>
    <row r="914" spans="1:5" ht="16.5" x14ac:dyDescent="0.35">
      <c r="A914" t="str">
        <f t="shared" si="14"/>
        <v>7613</v>
      </c>
      <c r="B914" s="58" t="s">
        <v>583</v>
      </c>
      <c r="C914" s="58" t="s">
        <v>2606</v>
      </c>
      <c r="D914" s="58" t="s">
        <v>2641</v>
      </c>
      <c r="E914" s="59">
        <v>2617.65</v>
      </c>
    </row>
    <row r="915" spans="1:5" ht="16.5" x14ac:dyDescent="0.35">
      <c r="A915" t="str">
        <f t="shared" si="14"/>
        <v>7613</v>
      </c>
      <c r="B915" s="58" t="s">
        <v>588</v>
      </c>
      <c r="C915" s="58" t="s">
        <v>2606</v>
      </c>
      <c r="D915" s="58" t="s">
        <v>2641</v>
      </c>
      <c r="E915" s="59">
        <v>2621.2800000000002</v>
      </c>
    </row>
    <row r="916" spans="1:5" ht="16.5" x14ac:dyDescent="0.35">
      <c r="A916" t="str">
        <f t="shared" si="14"/>
        <v>7614</v>
      </c>
      <c r="B916" s="58" t="s">
        <v>367</v>
      </c>
      <c r="C916" s="58" t="s">
        <v>2606</v>
      </c>
      <c r="D916" s="58" t="s">
        <v>2642</v>
      </c>
      <c r="E916" s="59">
        <v>175.44</v>
      </c>
    </row>
    <row r="917" spans="1:5" ht="16.5" x14ac:dyDescent="0.35">
      <c r="A917" t="str">
        <f t="shared" si="14"/>
        <v>7614</v>
      </c>
      <c r="B917" s="58" t="s">
        <v>379</v>
      </c>
      <c r="C917" s="58" t="s">
        <v>2606</v>
      </c>
      <c r="D917" s="58" t="s">
        <v>2642</v>
      </c>
      <c r="E917" s="59">
        <v>200</v>
      </c>
    </row>
    <row r="918" spans="1:5" ht="16.5" x14ac:dyDescent="0.35">
      <c r="A918" t="str">
        <f t="shared" si="14"/>
        <v>7614</v>
      </c>
      <c r="B918" s="58" t="s">
        <v>392</v>
      </c>
      <c r="C918" s="58" t="s">
        <v>2606</v>
      </c>
      <c r="D918" s="58" t="s">
        <v>2642</v>
      </c>
      <c r="E918" s="59">
        <v>200</v>
      </c>
    </row>
    <row r="919" spans="1:5" ht="16.5" x14ac:dyDescent="0.35">
      <c r="A919" t="str">
        <f t="shared" si="14"/>
        <v>7614</v>
      </c>
      <c r="B919" s="58" t="s">
        <v>399</v>
      </c>
      <c r="C919" s="58" t="s">
        <v>2606</v>
      </c>
      <c r="D919" s="58" t="s">
        <v>2642</v>
      </c>
      <c r="E919" s="59">
        <v>200</v>
      </c>
    </row>
    <row r="920" spans="1:5" ht="16.5" x14ac:dyDescent="0.35">
      <c r="A920" t="str">
        <f t="shared" si="14"/>
        <v>7614</v>
      </c>
      <c r="B920" s="58" t="s">
        <v>406</v>
      </c>
      <c r="C920" s="58" t="s">
        <v>2606</v>
      </c>
      <c r="D920" s="58" t="s">
        <v>2642</v>
      </c>
      <c r="E920" s="59">
        <v>200</v>
      </c>
    </row>
    <row r="921" spans="1:5" ht="16.5" x14ac:dyDescent="0.35">
      <c r="A921" t="str">
        <f t="shared" si="14"/>
        <v>7614</v>
      </c>
      <c r="B921" s="58" t="s">
        <v>412</v>
      </c>
      <c r="C921" s="58" t="s">
        <v>2606</v>
      </c>
      <c r="D921" s="58" t="s">
        <v>2642</v>
      </c>
      <c r="E921" s="59">
        <v>200</v>
      </c>
    </row>
    <row r="922" spans="1:5" ht="16.5" x14ac:dyDescent="0.35">
      <c r="A922" t="str">
        <f t="shared" si="14"/>
        <v>7614</v>
      </c>
      <c r="B922" s="58" t="s">
        <v>417</v>
      </c>
      <c r="C922" s="58" t="s">
        <v>2606</v>
      </c>
      <c r="D922" s="58" t="s">
        <v>2642</v>
      </c>
      <c r="E922" s="59">
        <v>200</v>
      </c>
    </row>
    <row r="923" spans="1:5" ht="16.5" x14ac:dyDescent="0.35">
      <c r="A923" t="str">
        <f t="shared" si="14"/>
        <v>7614</v>
      </c>
      <c r="B923" s="58" t="s">
        <v>439</v>
      </c>
      <c r="C923" s="58" t="s">
        <v>2606</v>
      </c>
      <c r="D923" s="58" t="s">
        <v>2642</v>
      </c>
      <c r="E923" s="59">
        <v>200</v>
      </c>
    </row>
    <row r="924" spans="1:5" ht="16.5" x14ac:dyDescent="0.35">
      <c r="A924" t="str">
        <f t="shared" si="14"/>
        <v>7614</v>
      </c>
      <c r="B924" s="58" t="s">
        <v>452</v>
      </c>
      <c r="C924" s="58" t="s">
        <v>2606</v>
      </c>
      <c r="D924" s="58" t="s">
        <v>2642</v>
      </c>
      <c r="E924" s="59">
        <v>200</v>
      </c>
    </row>
    <row r="925" spans="1:5" ht="16.5" x14ac:dyDescent="0.35">
      <c r="A925" t="str">
        <f t="shared" si="14"/>
        <v>7614</v>
      </c>
      <c r="B925" s="58" t="s">
        <v>463</v>
      </c>
      <c r="C925" s="58" t="s">
        <v>2606</v>
      </c>
      <c r="D925" s="58" t="s">
        <v>2642</v>
      </c>
      <c r="E925" s="59">
        <v>198.8</v>
      </c>
    </row>
    <row r="926" spans="1:5" ht="16.5" x14ac:dyDescent="0.35">
      <c r="A926" t="str">
        <f t="shared" si="14"/>
        <v>7614</v>
      </c>
      <c r="B926" s="58" t="s">
        <v>474</v>
      </c>
      <c r="C926" s="58" t="s">
        <v>2606</v>
      </c>
      <c r="D926" s="58" t="s">
        <v>2642</v>
      </c>
      <c r="E926" s="59">
        <v>200</v>
      </c>
    </row>
    <row r="927" spans="1:5" ht="16.5" x14ac:dyDescent="0.35">
      <c r="A927" t="str">
        <f t="shared" si="14"/>
        <v>7614</v>
      </c>
      <c r="B927" s="58" t="s">
        <v>485</v>
      </c>
      <c r="C927" s="58" t="s">
        <v>2606</v>
      </c>
      <c r="D927" s="58" t="s">
        <v>2642</v>
      </c>
      <c r="E927" s="59">
        <v>200</v>
      </c>
    </row>
    <row r="928" spans="1:5" ht="16.5" x14ac:dyDescent="0.35">
      <c r="A928" t="str">
        <f t="shared" si="14"/>
        <v>7614</v>
      </c>
      <c r="B928" s="58" t="s">
        <v>496</v>
      </c>
      <c r="C928" s="58" t="s">
        <v>2606</v>
      </c>
      <c r="D928" s="58" t="s">
        <v>2642</v>
      </c>
      <c r="E928" s="59">
        <v>158.96</v>
      </c>
    </row>
    <row r="929" spans="1:5" ht="16.5" x14ac:dyDescent="0.35">
      <c r="A929" t="str">
        <f t="shared" si="14"/>
        <v>7614</v>
      </c>
      <c r="B929" s="58" t="s">
        <v>507</v>
      </c>
      <c r="C929" s="58" t="s">
        <v>2606</v>
      </c>
      <c r="D929" s="58" t="s">
        <v>2642</v>
      </c>
      <c r="E929" s="59">
        <v>155.4</v>
      </c>
    </row>
    <row r="930" spans="1:5" ht="16.5" x14ac:dyDescent="0.35">
      <c r="A930" t="str">
        <f t="shared" si="14"/>
        <v>7614</v>
      </c>
      <c r="B930" s="58" t="s">
        <v>518</v>
      </c>
      <c r="C930" s="58" t="s">
        <v>2606</v>
      </c>
      <c r="D930" s="58" t="s">
        <v>2642</v>
      </c>
      <c r="E930" s="59">
        <v>123.8</v>
      </c>
    </row>
    <row r="931" spans="1:5" ht="16.5" x14ac:dyDescent="0.35">
      <c r="A931" t="str">
        <f t="shared" si="14"/>
        <v>7614</v>
      </c>
      <c r="B931" s="58" t="s">
        <v>528</v>
      </c>
      <c r="C931" s="58" t="s">
        <v>2606</v>
      </c>
      <c r="D931" s="58" t="s">
        <v>2642</v>
      </c>
      <c r="E931" s="59">
        <v>200</v>
      </c>
    </row>
    <row r="932" spans="1:5" ht="16.5" x14ac:dyDescent="0.35">
      <c r="A932" t="str">
        <f t="shared" si="14"/>
        <v>7614</v>
      </c>
      <c r="B932" s="58" t="s">
        <v>533</v>
      </c>
      <c r="C932" s="58" t="s">
        <v>2606</v>
      </c>
      <c r="D932" s="58" t="s">
        <v>2642</v>
      </c>
      <c r="E932" s="59">
        <v>190</v>
      </c>
    </row>
    <row r="933" spans="1:5" ht="16.5" x14ac:dyDescent="0.35">
      <c r="A933" t="str">
        <f t="shared" si="14"/>
        <v>7614</v>
      </c>
      <c r="B933" s="58" t="s">
        <v>538</v>
      </c>
      <c r="C933" s="58" t="s">
        <v>2606</v>
      </c>
      <c r="D933" s="58" t="s">
        <v>2642</v>
      </c>
      <c r="E933" s="59">
        <v>200</v>
      </c>
    </row>
    <row r="934" spans="1:5" ht="16.5" x14ac:dyDescent="0.35">
      <c r="A934" t="str">
        <f t="shared" si="14"/>
        <v>7614</v>
      </c>
      <c r="B934" s="58" t="s">
        <v>543</v>
      </c>
      <c r="C934" s="58" t="s">
        <v>2606</v>
      </c>
      <c r="D934" s="58" t="s">
        <v>2642</v>
      </c>
      <c r="E934" s="59">
        <v>195.8</v>
      </c>
    </row>
    <row r="935" spans="1:5" ht="16.5" x14ac:dyDescent="0.35">
      <c r="A935" t="str">
        <f t="shared" si="14"/>
        <v>7614</v>
      </c>
      <c r="B935" s="58" t="s">
        <v>548</v>
      </c>
      <c r="C935" s="58" t="s">
        <v>2606</v>
      </c>
      <c r="D935" s="58" t="s">
        <v>2642</v>
      </c>
      <c r="E935" s="59">
        <v>196</v>
      </c>
    </row>
    <row r="936" spans="1:5" ht="16.5" x14ac:dyDescent="0.35">
      <c r="A936" t="str">
        <f t="shared" si="14"/>
        <v>7614</v>
      </c>
      <c r="B936" s="58" t="s">
        <v>553</v>
      </c>
      <c r="C936" s="58" t="s">
        <v>2606</v>
      </c>
      <c r="D936" s="58" t="s">
        <v>2642</v>
      </c>
      <c r="E936" s="59">
        <v>156</v>
      </c>
    </row>
    <row r="937" spans="1:5" ht="16.5" x14ac:dyDescent="0.35">
      <c r="A937" t="str">
        <f t="shared" si="14"/>
        <v>7614</v>
      </c>
      <c r="B937" s="58" t="s">
        <v>558</v>
      </c>
      <c r="C937" s="58" t="s">
        <v>2606</v>
      </c>
      <c r="D937" s="58" t="s">
        <v>2642</v>
      </c>
      <c r="E937" s="59">
        <v>132</v>
      </c>
    </row>
    <row r="938" spans="1:5" ht="16.5" x14ac:dyDescent="0.35">
      <c r="A938" t="str">
        <f t="shared" si="14"/>
        <v>7614</v>
      </c>
      <c r="B938" s="58" t="s">
        <v>563</v>
      </c>
      <c r="C938" s="58" t="s">
        <v>2606</v>
      </c>
      <c r="D938" s="58" t="s">
        <v>2642</v>
      </c>
      <c r="E938" s="59">
        <v>152</v>
      </c>
    </row>
    <row r="939" spans="1:5" ht="16.5" x14ac:dyDescent="0.35">
      <c r="A939" t="str">
        <f t="shared" si="14"/>
        <v>7614</v>
      </c>
      <c r="B939" s="58" t="s">
        <v>568</v>
      </c>
      <c r="C939" s="58" t="s">
        <v>2606</v>
      </c>
      <c r="D939" s="58" t="s">
        <v>2642</v>
      </c>
      <c r="E939" s="59">
        <v>128</v>
      </c>
    </row>
    <row r="940" spans="1:5" ht="16.5" x14ac:dyDescent="0.35">
      <c r="A940" t="str">
        <f t="shared" si="14"/>
        <v>7614</v>
      </c>
      <c r="B940" s="58" t="s">
        <v>573</v>
      </c>
      <c r="C940" s="58" t="s">
        <v>2606</v>
      </c>
      <c r="D940" s="58" t="s">
        <v>2642</v>
      </c>
      <c r="E940" s="59">
        <v>92</v>
      </c>
    </row>
    <row r="941" spans="1:5" ht="16.5" x14ac:dyDescent="0.35">
      <c r="A941" t="str">
        <f t="shared" si="14"/>
        <v>7614</v>
      </c>
      <c r="B941" s="58" t="s">
        <v>578</v>
      </c>
      <c r="C941" s="58" t="s">
        <v>2606</v>
      </c>
      <c r="D941" s="58" t="s">
        <v>2642</v>
      </c>
      <c r="E941" s="59">
        <v>127.8</v>
      </c>
    </row>
    <row r="942" spans="1:5" ht="16.5" x14ac:dyDescent="0.35">
      <c r="A942" t="str">
        <f t="shared" si="14"/>
        <v>7614</v>
      </c>
      <c r="B942" s="58" t="s">
        <v>583</v>
      </c>
      <c r="C942" s="58" t="s">
        <v>2606</v>
      </c>
      <c r="D942" s="58" t="s">
        <v>2642</v>
      </c>
      <c r="E942" s="59">
        <v>151.80000000000001</v>
      </c>
    </row>
    <row r="943" spans="1:5" ht="16.5" x14ac:dyDescent="0.35">
      <c r="A943" t="str">
        <f t="shared" si="14"/>
        <v>7614</v>
      </c>
      <c r="B943" s="58" t="s">
        <v>588</v>
      </c>
      <c r="C943" s="58" t="s">
        <v>2606</v>
      </c>
      <c r="D943" s="58" t="s">
        <v>2642</v>
      </c>
      <c r="E943" s="59">
        <v>116</v>
      </c>
    </row>
    <row r="944" spans="1:5" ht="16.5" x14ac:dyDescent="0.35">
      <c r="A944" t="str">
        <f t="shared" si="14"/>
        <v>7697</v>
      </c>
      <c r="B944" s="58" t="s">
        <v>367</v>
      </c>
      <c r="C944" s="58" t="s">
        <v>2606</v>
      </c>
      <c r="D944" s="58" t="s">
        <v>2643</v>
      </c>
      <c r="E944" s="59">
        <v>871</v>
      </c>
    </row>
    <row r="945" spans="1:5" ht="16.5" x14ac:dyDescent="0.35">
      <c r="A945" t="str">
        <f t="shared" si="14"/>
        <v>7697</v>
      </c>
      <c r="B945" s="58" t="s">
        <v>379</v>
      </c>
      <c r="C945" s="58" t="s">
        <v>2606</v>
      </c>
      <c r="D945" s="58" t="s">
        <v>2643</v>
      </c>
      <c r="E945" s="59">
        <v>1000</v>
      </c>
    </row>
    <row r="946" spans="1:5" ht="16.5" x14ac:dyDescent="0.35">
      <c r="A946" t="str">
        <f t="shared" si="14"/>
        <v>7697</v>
      </c>
      <c r="B946" s="58" t="s">
        <v>392</v>
      </c>
      <c r="C946" s="58" t="s">
        <v>2606</v>
      </c>
      <c r="D946" s="58" t="s">
        <v>2643</v>
      </c>
      <c r="E946" s="59">
        <v>996.5</v>
      </c>
    </row>
    <row r="947" spans="1:5" ht="16.5" x14ac:dyDescent="0.35">
      <c r="A947" t="str">
        <f t="shared" si="14"/>
        <v>7697</v>
      </c>
      <c r="B947" s="58" t="s">
        <v>399</v>
      </c>
      <c r="C947" s="58" t="s">
        <v>2606</v>
      </c>
      <c r="D947" s="58" t="s">
        <v>2643</v>
      </c>
      <c r="E947" s="59">
        <v>999.5</v>
      </c>
    </row>
    <row r="948" spans="1:5" ht="16.5" x14ac:dyDescent="0.35">
      <c r="A948" t="str">
        <f t="shared" si="14"/>
        <v>7697</v>
      </c>
      <c r="B948" s="58" t="s">
        <v>406</v>
      </c>
      <c r="C948" s="58" t="s">
        <v>2606</v>
      </c>
      <c r="D948" s="58" t="s">
        <v>2643</v>
      </c>
      <c r="E948" s="59">
        <v>999.5</v>
      </c>
    </row>
    <row r="949" spans="1:5" ht="16.5" x14ac:dyDescent="0.35">
      <c r="A949" t="str">
        <f t="shared" si="14"/>
        <v>7697</v>
      </c>
      <c r="B949" s="58" t="s">
        <v>412</v>
      </c>
      <c r="C949" s="58" t="s">
        <v>2606</v>
      </c>
      <c r="D949" s="58" t="s">
        <v>2643</v>
      </c>
      <c r="E949" s="59">
        <v>1000</v>
      </c>
    </row>
    <row r="950" spans="1:5" ht="16.5" x14ac:dyDescent="0.35">
      <c r="A950" t="str">
        <f t="shared" si="14"/>
        <v>7697</v>
      </c>
      <c r="B950" s="58" t="s">
        <v>417</v>
      </c>
      <c r="C950" s="58" t="s">
        <v>2606</v>
      </c>
      <c r="D950" s="58" t="s">
        <v>2643</v>
      </c>
      <c r="E950" s="59">
        <v>1000</v>
      </c>
    </row>
    <row r="951" spans="1:5" ht="16.5" x14ac:dyDescent="0.35">
      <c r="A951" t="str">
        <f t="shared" si="14"/>
        <v>7697</v>
      </c>
      <c r="B951" s="58" t="s">
        <v>439</v>
      </c>
      <c r="C951" s="58" t="s">
        <v>2606</v>
      </c>
      <c r="D951" s="58" t="s">
        <v>2643</v>
      </c>
      <c r="E951" s="59">
        <v>1000</v>
      </c>
    </row>
    <row r="952" spans="1:5" ht="16.5" x14ac:dyDescent="0.35">
      <c r="A952" t="str">
        <f t="shared" si="14"/>
        <v>7697</v>
      </c>
      <c r="B952" s="58" t="s">
        <v>452</v>
      </c>
      <c r="C952" s="58" t="s">
        <v>2606</v>
      </c>
      <c r="D952" s="58" t="s">
        <v>2643</v>
      </c>
      <c r="E952" s="59">
        <v>1000</v>
      </c>
    </row>
    <row r="953" spans="1:5" ht="16.5" x14ac:dyDescent="0.35">
      <c r="A953" t="str">
        <f t="shared" si="14"/>
        <v>7697</v>
      </c>
      <c r="B953" s="58" t="s">
        <v>463</v>
      </c>
      <c r="C953" s="58" t="s">
        <v>2606</v>
      </c>
      <c r="D953" s="58" t="s">
        <v>2643</v>
      </c>
      <c r="E953" s="59">
        <v>1000</v>
      </c>
    </row>
    <row r="954" spans="1:5" ht="16.5" x14ac:dyDescent="0.35">
      <c r="A954" t="str">
        <f t="shared" si="14"/>
        <v>7697</v>
      </c>
      <c r="B954" s="58" t="s">
        <v>474</v>
      </c>
      <c r="C954" s="58" t="s">
        <v>2606</v>
      </c>
      <c r="D954" s="58" t="s">
        <v>2643</v>
      </c>
      <c r="E954" s="59">
        <v>995</v>
      </c>
    </row>
    <row r="955" spans="1:5" ht="16.5" x14ac:dyDescent="0.35">
      <c r="A955" t="str">
        <f t="shared" si="14"/>
        <v>7697</v>
      </c>
      <c r="B955" s="58" t="s">
        <v>485</v>
      </c>
      <c r="C955" s="58" t="s">
        <v>2606</v>
      </c>
      <c r="D955" s="58" t="s">
        <v>2643</v>
      </c>
      <c r="E955" s="59">
        <v>1000</v>
      </c>
    </row>
    <row r="956" spans="1:5" ht="16.5" x14ac:dyDescent="0.35">
      <c r="A956" t="str">
        <f t="shared" si="14"/>
        <v>7697</v>
      </c>
      <c r="B956" s="58" t="s">
        <v>496</v>
      </c>
      <c r="C956" s="58" t="s">
        <v>2606</v>
      </c>
      <c r="D956" s="58" t="s">
        <v>2643</v>
      </c>
      <c r="E956" s="59">
        <v>999</v>
      </c>
    </row>
    <row r="957" spans="1:5" ht="16.5" x14ac:dyDescent="0.35">
      <c r="A957" t="str">
        <f t="shared" si="14"/>
        <v>7697</v>
      </c>
      <c r="B957" s="58" t="s">
        <v>507</v>
      </c>
      <c r="C957" s="58" t="s">
        <v>2606</v>
      </c>
      <c r="D957" s="58" t="s">
        <v>2643</v>
      </c>
      <c r="E957" s="59">
        <v>927</v>
      </c>
    </row>
    <row r="958" spans="1:5" ht="16.5" x14ac:dyDescent="0.35">
      <c r="A958" t="str">
        <f t="shared" si="14"/>
        <v>7697</v>
      </c>
      <c r="B958" s="58" t="s">
        <v>518</v>
      </c>
      <c r="C958" s="58" t="s">
        <v>2606</v>
      </c>
      <c r="D958" s="58" t="s">
        <v>2643</v>
      </c>
      <c r="E958" s="59">
        <v>855</v>
      </c>
    </row>
    <row r="959" spans="1:5" ht="16.5" x14ac:dyDescent="0.35">
      <c r="A959" t="str">
        <f t="shared" si="14"/>
        <v>7697</v>
      </c>
      <c r="B959" s="58" t="s">
        <v>528</v>
      </c>
      <c r="C959" s="58" t="s">
        <v>2606</v>
      </c>
      <c r="D959" s="58" t="s">
        <v>2643</v>
      </c>
      <c r="E959" s="59">
        <v>769.5</v>
      </c>
    </row>
    <row r="960" spans="1:5" ht="16.5" x14ac:dyDescent="0.35">
      <c r="A960" t="str">
        <f t="shared" si="14"/>
        <v>7697</v>
      </c>
      <c r="B960" s="58" t="s">
        <v>533</v>
      </c>
      <c r="C960" s="58" t="s">
        <v>2606</v>
      </c>
      <c r="D960" s="58" t="s">
        <v>2643</v>
      </c>
      <c r="E960" s="59">
        <v>691.1</v>
      </c>
    </row>
    <row r="961" spans="1:5" ht="16.5" x14ac:dyDescent="0.35">
      <c r="A961" t="str">
        <f t="shared" si="14"/>
        <v>7697</v>
      </c>
      <c r="B961" s="58" t="s">
        <v>538</v>
      </c>
      <c r="C961" s="58" t="s">
        <v>2606</v>
      </c>
      <c r="D961" s="58" t="s">
        <v>2643</v>
      </c>
      <c r="E961" s="59">
        <v>711.7</v>
      </c>
    </row>
    <row r="962" spans="1:5" ht="16.5" x14ac:dyDescent="0.35">
      <c r="A962" t="str">
        <f t="shared" si="14"/>
        <v>7697</v>
      </c>
      <c r="B962" s="58" t="s">
        <v>543</v>
      </c>
      <c r="C962" s="58" t="s">
        <v>2606</v>
      </c>
      <c r="D962" s="58" t="s">
        <v>2643</v>
      </c>
      <c r="E962" s="59">
        <v>630.20000000000005</v>
      </c>
    </row>
    <row r="963" spans="1:5" ht="16.5" x14ac:dyDescent="0.35">
      <c r="A963" t="str">
        <f t="shared" ref="A963:A1026" si="15">MID(D963,2,4)</f>
        <v>7697</v>
      </c>
      <c r="B963" s="58" t="s">
        <v>548</v>
      </c>
      <c r="C963" s="58" t="s">
        <v>2606</v>
      </c>
      <c r="D963" s="58" t="s">
        <v>2643</v>
      </c>
      <c r="E963" s="59">
        <v>748.2</v>
      </c>
    </row>
    <row r="964" spans="1:5" ht="16.5" x14ac:dyDescent="0.35">
      <c r="A964" t="str">
        <f t="shared" si="15"/>
        <v>7697</v>
      </c>
      <c r="B964" s="58" t="s">
        <v>553</v>
      </c>
      <c r="C964" s="58" t="s">
        <v>2606</v>
      </c>
      <c r="D964" s="58" t="s">
        <v>2643</v>
      </c>
      <c r="E964" s="59">
        <v>871.8</v>
      </c>
    </row>
    <row r="965" spans="1:5" ht="16.5" x14ac:dyDescent="0.35">
      <c r="A965" t="str">
        <f t="shared" si="15"/>
        <v>7697</v>
      </c>
      <c r="B965" s="58" t="s">
        <v>558</v>
      </c>
      <c r="C965" s="58" t="s">
        <v>2606</v>
      </c>
      <c r="D965" s="58" t="s">
        <v>2643</v>
      </c>
      <c r="E965" s="59">
        <v>724.9</v>
      </c>
    </row>
    <row r="966" spans="1:5" ht="16.5" x14ac:dyDescent="0.35">
      <c r="A966" t="str">
        <f t="shared" si="15"/>
        <v>7697</v>
      </c>
      <c r="B966" s="58" t="s">
        <v>563</v>
      </c>
      <c r="C966" s="58" t="s">
        <v>2606</v>
      </c>
      <c r="D966" s="58" t="s">
        <v>2643</v>
      </c>
      <c r="E966" s="59">
        <v>782.1</v>
      </c>
    </row>
    <row r="967" spans="1:5" ht="16.5" x14ac:dyDescent="0.35">
      <c r="A967" t="str">
        <f t="shared" si="15"/>
        <v>7697</v>
      </c>
      <c r="B967" s="58" t="s">
        <v>568</v>
      </c>
      <c r="C967" s="58" t="s">
        <v>2606</v>
      </c>
      <c r="D967" s="58" t="s">
        <v>2643</v>
      </c>
      <c r="E967" s="59">
        <v>764.4</v>
      </c>
    </row>
    <row r="968" spans="1:5" ht="16.5" x14ac:dyDescent="0.35">
      <c r="A968" t="str">
        <f t="shared" si="15"/>
        <v>7697</v>
      </c>
      <c r="B968" s="58" t="s">
        <v>573</v>
      </c>
      <c r="C968" s="58" t="s">
        <v>2606</v>
      </c>
      <c r="D968" s="58" t="s">
        <v>2643</v>
      </c>
      <c r="E968" s="59">
        <v>820.2</v>
      </c>
    </row>
    <row r="969" spans="1:5" ht="16.5" x14ac:dyDescent="0.35">
      <c r="A969" t="str">
        <f t="shared" si="15"/>
        <v>7697</v>
      </c>
      <c r="B969" s="58" t="s">
        <v>578</v>
      </c>
      <c r="C969" s="58" t="s">
        <v>2606</v>
      </c>
      <c r="D969" s="58" t="s">
        <v>2643</v>
      </c>
      <c r="E969" s="59">
        <v>657.2</v>
      </c>
    </row>
    <row r="970" spans="1:5" ht="16.5" x14ac:dyDescent="0.35">
      <c r="A970" t="str">
        <f t="shared" si="15"/>
        <v>7697</v>
      </c>
      <c r="B970" s="58" t="s">
        <v>583</v>
      </c>
      <c r="C970" s="58" t="s">
        <v>2606</v>
      </c>
      <c r="D970" s="58" t="s">
        <v>2643</v>
      </c>
      <c r="E970" s="59">
        <v>789.8</v>
      </c>
    </row>
    <row r="971" spans="1:5" ht="16.5" x14ac:dyDescent="0.35">
      <c r="A971" t="str">
        <f t="shared" si="15"/>
        <v>7697</v>
      </c>
      <c r="B971" s="58" t="s">
        <v>588</v>
      </c>
      <c r="C971" s="58" t="s">
        <v>2606</v>
      </c>
      <c r="D971" s="58" t="s">
        <v>2643</v>
      </c>
      <c r="E971" s="59">
        <v>760.7</v>
      </c>
    </row>
    <row r="972" spans="1:5" ht="16.5" x14ac:dyDescent="0.35">
      <c r="A972" t="str">
        <f t="shared" si="15"/>
        <v>7708</v>
      </c>
      <c r="B972" s="58" t="s">
        <v>533</v>
      </c>
      <c r="C972" s="58" t="s">
        <v>2606</v>
      </c>
      <c r="D972" s="58" t="s">
        <v>2644</v>
      </c>
      <c r="E972" s="59">
        <v>128.26</v>
      </c>
    </row>
    <row r="973" spans="1:5" ht="16.5" x14ac:dyDescent="0.35">
      <c r="A973" t="str">
        <f t="shared" si="15"/>
        <v>7708</v>
      </c>
      <c r="B973" s="58" t="s">
        <v>538</v>
      </c>
      <c r="C973" s="58" t="s">
        <v>2606</v>
      </c>
      <c r="D973" s="58" t="s">
        <v>2644</v>
      </c>
      <c r="E973" s="59">
        <v>213.26</v>
      </c>
    </row>
    <row r="974" spans="1:5" ht="16.5" x14ac:dyDescent="0.35">
      <c r="A974" t="str">
        <f t="shared" si="15"/>
        <v>7708</v>
      </c>
      <c r="B974" s="58" t="s">
        <v>543</v>
      </c>
      <c r="C974" s="58" t="s">
        <v>2606</v>
      </c>
      <c r="D974" s="58" t="s">
        <v>2644</v>
      </c>
      <c r="E974" s="59">
        <v>184.13</v>
      </c>
    </row>
    <row r="975" spans="1:5" ht="16.5" x14ac:dyDescent="0.35">
      <c r="A975" t="str">
        <f t="shared" si="15"/>
        <v>7708</v>
      </c>
      <c r="B975" s="58" t="s">
        <v>548</v>
      </c>
      <c r="C975" s="58" t="s">
        <v>2606</v>
      </c>
      <c r="D975" s="58" t="s">
        <v>2644</v>
      </c>
      <c r="E975" s="59">
        <v>146.76</v>
      </c>
    </row>
    <row r="976" spans="1:5" ht="16.5" x14ac:dyDescent="0.35">
      <c r="A976" t="str">
        <f t="shared" si="15"/>
        <v>7708</v>
      </c>
      <c r="B976" s="58" t="s">
        <v>553</v>
      </c>
      <c r="C976" s="58" t="s">
        <v>2606</v>
      </c>
      <c r="D976" s="58" t="s">
        <v>2644</v>
      </c>
      <c r="E976" s="59">
        <v>107.85</v>
      </c>
    </row>
    <row r="977" spans="1:5" ht="16.5" x14ac:dyDescent="0.35">
      <c r="A977" t="str">
        <f t="shared" si="15"/>
        <v>7708</v>
      </c>
      <c r="B977" s="58" t="s">
        <v>558</v>
      </c>
      <c r="C977" s="58" t="s">
        <v>2606</v>
      </c>
      <c r="D977" s="58" t="s">
        <v>2644</v>
      </c>
      <c r="E977" s="59">
        <v>120.35</v>
      </c>
    </row>
    <row r="978" spans="1:5" ht="16.5" x14ac:dyDescent="0.35">
      <c r="A978" t="str">
        <f t="shared" si="15"/>
        <v>7708</v>
      </c>
      <c r="B978" s="58" t="s">
        <v>563</v>
      </c>
      <c r="C978" s="58" t="s">
        <v>2606</v>
      </c>
      <c r="D978" s="58" t="s">
        <v>2644</v>
      </c>
      <c r="E978" s="59">
        <v>114.51</v>
      </c>
    </row>
    <row r="979" spans="1:5" ht="16.5" x14ac:dyDescent="0.35">
      <c r="A979" t="str">
        <f t="shared" si="15"/>
        <v>7708</v>
      </c>
      <c r="B979" s="58" t="s">
        <v>568</v>
      </c>
      <c r="C979" s="58" t="s">
        <v>2606</v>
      </c>
      <c r="D979" s="58" t="s">
        <v>2644</v>
      </c>
      <c r="E979" s="59">
        <v>184.98</v>
      </c>
    </row>
    <row r="980" spans="1:5" ht="16.5" x14ac:dyDescent="0.35">
      <c r="A980" t="str">
        <f t="shared" si="15"/>
        <v>7708</v>
      </c>
      <c r="B980" s="58" t="s">
        <v>573</v>
      </c>
      <c r="C980" s="58" t="s">
        <v>2606</v>
      </c>
      <c r="D980" s="58" t="s">
        <v>2644</v>
      </c>
      <c r="E980" s="59">
        <v>338.82</v>
      </c>
    </row>
    <row r="981" spans="1:5" ht="16.5" x14ac:dyDescent="0.35">
      <c r="A981" t="str">
        <f t="shared" si="15"/>
        <v>7708</v>
      </c>
      <c r="B981" s="58" t="s">
        <v>578</v>
      </c>
      <c r="C981" s="58" t="s">
        <v>2606</v>
      </c>
      <c r="D981" s="58" t="s">
        <v>2644</v>
      </c>
      <c r="E981" s="59">
        <v>314.89999999999998</v>
      </c>
    </row>
    <row r="982" spans="1:5" ht="16.5" x14ac:dyDescent="0.35">
      <c r="A982" t="str">
        <f t="shared" si="15"/>
        <v>7708</v>
      </c>
      <c r="B982" s="58" t="s">
        <v>583</v>
      </c>
      <c r="C982" s="58" t="s">
        <v>2606</v>
      </c>
      <c r="D982" s="58" t="s">
        <v>2644</v>
      </c>
      <c r="E982" s="59">
        <v>248.41</v>
      </c>
    </row>
    <row r="983" spans="1:5" ht="16.5" x14ac:dyDescent="0.35">
      <c r="A983" t="str">
        <f t="shared" si="15"/>
        <v>7708</v>
      </c>
      <c r="B983" s="58" t="s">
        <v>588</v>
      </c>
      <c r="C983" s="58" t="s">
        <v>2606</v>
      </c>
      <c r="D983" s="58" t="s">
        <v>2644</v>
      </c>
      <c r="E983" s="59">
        <v>250.04</v>
      </c>
    </row>
    <row r="984" spans="1:5" ht="16.5" x14ac:dyDescent="0.35">
      <c r="A984" t="str">
        <f t="shared" si="15"/>
        <v>7724</v>
      </c>
      <c r="B984" s="58" t="s">
        <v>367</v>
      </c>
      <c r="C984" s="58" t="s">
        <v>2606</v>
      </c>
      <c r="D984" s="58" t="s">
        <v>2645</v>
      </c>
      <c r="E984" s="59">
        <v>325.16000000000003</v>
      </c>
    </row>
    <row r="985" spans="1:5" ht="16.5" x14ac:dyDescent="0.35">
      <c r="A985" t="str">
        <f t="shared" si="15"/>
        <v>7724</v>
      </c>
      <c r="B985" s="58" t="s">
        <v>379</v>
      </c>
      <c r="C985" s="58" t="s">
        <v>2606</v>
      </c>
      <c r="D985" s="58" t="s">
        <v>2645</v>
      </c>
      <c r="E985" s="59">
        <v>347.98</v>
      </c>
    </row>
    <row r="986" spans="1:5" ht="16.5" x14ac:dyDescent="0.35">
      <c r="A986" t="str">
        <f t="shared" si="15"/>
        <v>7724</v>
      </c>
      <c r="B986" s="58" t="s">
        <v>392</v>
      </c>
      <c r="C986" s="58" t="s">
        <v>2606</v>
      </c>
      <c r="D986" s="58" t="s">
        <v>2645</v>
      </c>
      <c r="E986" s="59">
        <v>405.07</v>
      </c>
    </row>
    <row r="987" spans="1:5" ht="16.5" x14ac:dyDescent="0.35">
      <c r="A987" t="str">
        <f t="shared" si="15"/>
        <v>7724</v>
      </c>
      <c r="B987" s="58" t="s">
        <v>399</v>
      </c>
      <c r="C987" s="58" t="s">
        <v>2606</v>
      </c>
      <c r="D987" s="58" t="s">
        <v>2645</v>
      </c>
      <c r="E987" s="59">
        <v>400.81</v>
      </c>
    </row>
    <row r="988" spans="1:5" ht="16.5" x14ac:dyDescent="0.35">
      <c r="A988" t="str">
        <f t="shared" si="15"/>
        <v>7724</v>
      </c>
      <c r="B988" s="58" t="s">
        <v>406</v>
      </c>
      <c r="C988" s="58" t="s">
        <v>2606</v>
      </c>
      <c r="D988" s="58" t="s">
        <v>2645</v>
      </c>
      <c r="E988" s="59">
        <v>276.48</v>
      </c>
    </row>
    <row r="989" spans="1:5" ht="16.5" x14ac:dyDescent="0.35">
      <c r="A989" t="str">
        <f t="shared" si="15"/>
        <v>7724</v>
      </c>
      <c r="B989" s="58" t="s">
        <v>412</v>
      </c>
      <c r="C989" s="58" t="s">
        <v>2606</v>
      </c>
      <c r="D989" s="58" t="s">
        <v>2645</v>
      </c>
      <c r="E989" s="59">
        <v>341.48</v>
      </c>
    </row>
    <row r="990" spans="1:5" ht="16.5" x14ac:dyDescent="0.35">
      <c r="A990" t="str">
        <f t="shared" si="15"/>
        <v>7724</v>
      </c>
      <c r="B990" s="58" t="s">
        <v>417</v>
      </c>
      <c r="C990" s="58" t="s">
        <v>2606</v>
      </c>
      <c r="D990" s="58" t="s">
        <v>2645</v>
      </c>
      <c r="E990" s="59">
        <v>368.16</v>
      </c>
    </row>
    <row r="991" spans="1:5" ht="16.5" x14ac:dyDescent="0.35">
      <c r="A991" t="str">
        <f t="shared" si="15"/>
        <v>7724</v>
      </c>
      <c r="B991" s="58" t="s">
        <v>439</v>
      </c>
      <c r="C991" s="58" t="s">
        <v>2606</v>
      </c>
      <c r="D991" s="58" t="s">
        <v>2645</v>
      </c>
      <c r="E991" s="59">
        <v>324.95999999999998</v>
      </c>
    </row>
    <row r="992" spans="1:5" ht="16.5" x14ac:dyDescent="0.35">
      <c r="A992" t="str">
        <f t="shared" si="15"/>
        <v>7724</v>
      </c>
      <c r="B992" s="58" t="s">
        <v>452</v>
      </c>
      <c r="C992" s="58" t="s">
        <v>2606</v>
      </c>
      <c r="D992" s="58" t="s">
        <v>2645</v>
      </c>
      <c r="E992" s="59">
        <v>168.03</v>
      </c>
    </row>
    <row r="993" spans="1:5" ht="16.5" x14ac:dyDescent="0.35">
      <c r="A993" t="str">
        <f t="shared" si="15"/>
        <v>7724</v>
      </c>
      <c r="B993" s="58" t="s">
        <v>463</v>
      </c>
      <c r="C993" s="58" t="s">
        <v>2606</v>
      </c>
      <c r="D993" s="58" t="s">
        <v>2645</v>
      </c>
      <c r="E993" s="59">
        <v>244.66</v>
      </c>
    </row>
    <row r="994" spans="1:5" ht="16.5" x14ac:dyDescent="0.35">
      <c r="A994" t="str">
        <f t="shared" si="15"/>
        <v>7724</v>
      </c>
      <c r="B994" s="58" t="s">
        <v>474</v>
      </c>
      <c r="C994" s="58" t="s">
        <v>2606</v>
      </c>
      <c r="D994" s="58" t="s">
        <v>2645</v>
      </c>
      <c r="E994" s="59">
        <v>369.77</v>
      </c>
    </row>
    <row r="995" spans="1:5" ht="16.5" x14ac:dyDescent="0.35">
      <c r="A995" t="str">
        <f t="shared" si="15"/>
        <v>7724</v>
      </c>
      <c r="B995" s="58" t="s">
        <v>485</v>
      </c>
      <c r="C995" s="58" t="s">
        <v>2606</v>
      </c>
      <c r="D995" s="58" t="s">
        <v>2645</v>
      </c>
      <c r="E995" s="59">
        <v>347.82</v>
      </c>
    </row>
    <row r="996" spans="1:5" ht="16.5" x14ac:dyDescent="0.35">
      <c r="A996" t="str">
        <f t="shared" si="15"/>
        <v>7724</v>
      </c>
      <c r="B996" s="58" t="s">
        <v>496</v>
      </c>
      <c r="C996" s="58" t="s">
        <v>2606</v>
      </c>
      <c r="D996" s="58" t="s">
        <v>2645</v>
      </c>
      <c r="E996" s="59">
        <v>384.47</v>
      </c>
    </row>
    <row r="997" spans="1:5" ht="16.5" x14ac:dyDescent="0.35">
      <c r="A997" t="str">
        <f t="shared" si="15"/>
        <v>7724</v>
      </c>
      <c r="B997" s="58" t="s">
        <v>507</v>
      </c>
      <c r="C997" s="58" t="s">
        <v>2606</v>
      </c>
      <c r="D997" s="58" t="s">
        <v>2645</v>
      </c>
      <c r="E997" s="59">
        <v>254.64</v>
      </c>
    </row>
    <row r="998" spans="1:5" ht="16.5" x14ac:dyDescent="0.35">
      <c r="A998" t="str">
        <f t="shared" si="15"/>
        <v>7724</v>
      </c>
      <c r="B998" s="58" t="s">
        <v>518</v>
      </c>
      <c r="C998" s="58" t="s">
        <v>2606</v>
      </c>
      <c r="D998" s="58" t="s">
        <v>2645</v>
      </c>
      <c r="E998" s="59">
        <v>122.35</v>
      </c>
    </row>
    <row r="999" spans="1:5" ht="16.5" x14ac:dyDescent="0.35">
      <c r="A999" t="str">
        <f t="shared" si="15"/>
        <v>7724</v>
      </c>
      <c r="B999" s="58" t="s">
        <v>528</v>
      </c>
      <c r="C999" s="58" t="s">
        <v>2606</v>
      </c>
      <c r="D999" s="58" t="s">
        <v>2645</v>
      </c>
      <c r="E999" s="59">
        <v>221.84</v>
      </c>
    </row>
    <row r="1000" spans="1:5" ht="16.5" x14ac:dyDescent="0.35">
      <c r="A1000" t="str">
        <f t="shared" si="15"/>
        <v>7724</v>
      </c>
      <c r="B1000" s="58" t="s">
        <v>533</v>
      </c>
      <c r="C1000" s="58" t="s">
        <v>2606</v>
      </c>
      <c r="D1000" s="58" t="s">
        <v>2645</v>
      </c>
      <c r="E1000" s="59">
        <v>205.85</v>
      </c>
    </row>
    <row r="1001" spans="1:5" ht="16.5" x14ac:dyDescent="0.35">
      <c r="A1001" t="str">
        <f t="shared" si="15"/>
        <v>7724</v>
      </c>
      <c r="B1001" s="58" t="s">
        <v>538</v>
      </c>
      <c r="C1001" s="58" t="s">
        <v>2606</v>
      </c>
      <c r="D1001" s="58" t="s">
        <v>2645</v>
      </c>
      <c r="E1001" s="59">
        <v>263.42</v>
      </c>
    </row>
    <row r="1002" spans="1:5" ht="16.5" x14ac:dyDescent="0.35">
      <c r="A1002" t="str">
        <f t="shared" si="15"/>
        <v>7724</v>
      </c>
      <c r="B1002" s="58" t="s">
        <v>543</v>
      </c>
      <c r="C1002" s="58" t="s">
        <v>2606</v>
      </c>
      <c r="D1002" s="58" t="s">
        <v>2645</v>
      </c>
      <c r="E1002" s="59">
        <v>203.22</v>
      </c>
    </row>
    <row r="1003" spans="1:5" ht="16.5" x14ac:dyDescent="0.35">
      <c r="A1003" t="str">
        <f t="shared" si="15"/>
        <v>7724</v>
      </c>
      <c r="B1003" s="58" t="s">
        <v>548</v>
      </c>
      <c r="C1003" s="58" t="s">
        <v>2606</v>
      </c>
      <c r="D1003" s="58" t="s">
        <v>2645</v>
      </c>
      <c r="E1003" s="59">
        <v>205.2</v>
      </c>
    </row>
    <row r="1004" spans="1:5" ht="16.5" x14ac:dyDescent="0.35">
      <c r="A1004" t="str">
        <f t="shared" si="15"/>
        <v>7724</v>
      </c>
      <c r="B1004" s="58" t="s">
        <v>553</v>
      </c>
      <c r="C1004" s="58" t="s">
        <v>2606</v>
      </c>
      <c r="D1004" s="58" t="s">
        <v>2645</v>
      </c>
      <c r="E1004" s="59">
        <v>209.84</v>
      </c>
    </row>
    <row r="1005" spans="1:5" ht="16.5" x14ac:dyDescent="0.35">
      <c r="A1005" t="str">
        <f t="shared" si="15"/>
        <v>7724</v>
      </c>
      <c r="B1005" s="58" t="s">
        <v>558</v>
      </c>
      <c r="C1005" s="58" t="s">
        <v>2606</v>
      </c>
      <c r="D1005" s="58" t="s">
        <v>2645</v>
      </c>
      <c r="E1005" s="59">
        <v>125.62</v>
      </c>
    </row>
    <row r="1006" spans="1:5" ht="16.5" x14ac:dyDescent="0.35">
      <c r="A1006" t="str">
        <f t="shared" si="15"/>
        <v>7724</v>
      </c>
      <c r="B1006" s="58" t="s">
        <v>563</v>
      </c>
      <c r="C1006" s="58" t="s">
        <v>2606</v>
      </c>
      <c r="D1006" s="58" t="s">
        <v>2645</v>
      </c>
      <c r="E1006" s="59">
        <v>103.58</v>
      </c>
    </row>
    <row r="1007" spans="1:5" ht="16.5" x14ac:dyDescent="0.35">
      <c r="A1007" t="str">
        <f t="shared" si="15"/>
        <v>7724</v>
      </c>
      <c r="B1007" s="58" t="s">
        <v>568</v>
      </c>
      <c r="C1007" s="58" t="s">
        <v>2606</v>
      </c>
      <c r="D1007" s="58" t="s">
        <v>2645</v>
      </c>
      <c r="E1007" s="59">
        <v>271.18</v>
      </c>
    </row>
    <row r="1008" spans="1:5" ht="16.5" x14ac:dyDescent="0.35">
      <c r="A1008" t="str">
        <f t="shared" si="15"/>
        <v>7724</v>
      </c>
      <c r="B1008" s="58" t="s">
        <v>573</v>
      </c>
      <c r="C1008" s="58" t="s">
        <v>2606</v>
      </c>
      <c r="D1008" s="58" t="s">
        <v>2645</v>
      </c>
      <c r="E1008" s="59">
        <v>276.20999999999998</v>
      </c>
    </row>
    <row r="1009" spans="1:5" ht="16.5" x14ac:dyDescent="0.35">
      <c r="A1009" t="str">
        <f t="shared" si="15"/>
        <v>7724</v>
      </c>
      <c r="B1009" s="58" t="s">
        <v>578</v>
      </c>
      <c r="C1009" s="58" t="s">
        <v>2606</v>
      </c>
      <c r="D1009" s="58" t="s">
        <v>2645</v>
      </c>
      <c r="E1009" s="59">
        <v>213.32</v>
      </c>
    </row>
    <row r="1010" spans="1:5" ht="16.5" x14ac:dyDescent="0.35">
      <c r="A1010" t="str">
        <f t="shared" si="15"/>
        <v>7724</v>
      </c>
      <c r="B1010" s="58" t="s">
        <v>583</v>
      </c>
      <c r="C1010" s="58" t="s">
        <v>2606</v>
      </c>
      <c r="D1010" s="58" t="s">
        <v>2645</v>
      </c>
      <c r="E1010" s="59">
        <v>288.49</v>
      </c>
    </row>
    <row r="1011" spans="1:5" ht="16.5" x14ac:dyDescent="0.35">
      <c r="A1011" t="str">
        <f t="shared" si="15"/>
        <v>7724</v>
      </c>
      <c r="B1011" s="58" t="s">
        <v>588</v>
      </c>
      <c r="C1011" s="58" t="s">
        <v>2606</v>
      </c>
      <c r="D1011" s="58" t="s">
        <v>2645</v>
      </c>
      <c r="E1011" s="59">
        <v>289.5</v>
      </c>
    </row>
    <row r="1012" spans="1:5" ht="16.5" x14ac:dyDescent="0.35">
      <c r="A1012" t="str">
        <f t="shared" si="15"/>
        <v>7735</v>
      </c>
      <c r="B1012" s="58" t="s">
        <v>367</v>
      </c>
      <c r="C1012" s="58" t="s">
        <v>2606</v>
      </c>
      <c r="D1012" s="58" t="s">
        <v>2646</v>
      </c>
      <c r="E1012" s="59">
        <v>84.28</v>
      </c>
    </row>
    <row r="1013" spans="1:5" ht="16.5" x14ac:dyDescent="0.35">
      <c r="A1013" t="str">
        <f t="shared" si="15"/>
        <v>7735</v>
      </c>
      <c r="B1013" s="58" t="s">
        <v>379</v>
      </c>
      <c r="C1013" s="58" t="s">
        <v>2606</v>
      </c>
      <c r="D1013" s="58" t="s">
        <v>2646</v>
      </c>
      <c r="E1013" s="59">
        <v>105.35</v>
      </c>
    </row>
    <row r="1014" spans="1:5" ht="16.5" x14ac:dyDescent="0.35">
      <c r="A1014" t="str">
        <f t="shared" si="15"/>
        <v>7735</v>
      </c>
      <c r="B1014" s="58" t="s">
        <v>392</v>
      </c>
      <c r="C1014" s="58" t="s">
        <v>2606</v>
      </c>
      <c r="D1014" s="58" t="s">
        <v>2646</v>
      </c>
      <c r="E1014" s="59">
        <v>142.65</v>
      </c>
    </row>
    <row r="1015" spans="1:5" ht="16.5" x14ac:dyDescent="0.35">
      <c r="A1015" t="str">
        <f t="shared" si="15"/>
        <v>7735</v>
      </c>
      <c r="B1015" s="58" t="s">
        <v>399</v>
      </c>
      <c r="C1015" s="58" t="s">
        <v>2606</v>
      </c>
      <c r="D1015" s="58" t="s">
        <v>2646</v>
      </c>
      <c r="E1015" s="59">
        <v>89.88</v>
      </c>
    </row>
    <row r="1016" spans="1:5" ht="16.5" x14ac:dyDescent="0.35">
      <c r="A1016" t="str">
        <f t="shared" si="15"/>
        <v>7735</v>
      </c>
      <c r="B1016" s="58" t="s">
        <v>406</v>
      </c>
      <c r="C1016" s="58" t="s">
        <v>2606</v>
      </c>
      <c r="D1016" s="58" t="s">
        <v>2646</v>
      </c>
      <c r="E1016" s="59">
        <v>89.88</v>
      </c>
    </row>
    <row r="1017" spans="1:5" ht="16.5" x14ac:dyDescent="0.35">
      <c r="A1017" t="str">
        <f t="shared" si="15"/>
        <v>7735</v>
      </c>
      <c r="B1017" s="58" t="s">
        <v>412</v>
      </c>
      <c r="C1017" s="58" t="s">
        <v>2606</v>
      </c>
      <c r="D1017" s="58" t="s">
        <v>2646</v>
      </c>
      <c r="E1017" s="59">
        <v>67.209999999999994</v>
      </c>
    </row>
    <row r="1018" spans="1:5" ht="16.5" x14ac:dyDescent="0.35">
      <c r="A1018" t="str">
        <f t="shared" si="15"/>
        <v>7735</v>
      </c>
      <c r="B1018" s="58" t="s">
        <v>417</v>
      </c>
      <c r="C1018" s="58" t="s">
        <v>2606</v>
      </c>
      <c r="D1018" s="58" t="s">
        <v>2646</v>
      </c>
      <c r="E1018" s="59">
        <v>79.849999999999994</v>
      </c>
    </row>
    <row r="1019" spans="1:5" ht="16.5" x14ac:dyDescent="0.35">
      <c r="A1019" t="str">
        <f t="shared" si="15"/>
        <v>7735</v>
      </c>
      <c r="B1019" s="58" t="s">
        <v>439</v>
      </c>
      <c r="C1019" s="58" t="s">
        <v>2606</v>
      </c>
      <c r="D1019" s="58" t="s">
        <v>2646</v>
      </c>
      <c r="E1019" s="59">
        <v>76.64</v>
      </c>
    </row>
    <row r="1020" spans="1:5" ht="16.5" x14ac:dyDescent="0.35">
      <c r="A1020" t="str">
        <f t="shared" si="15"/>
        <v>7735</v>
      </c>
      <c r="B1020" s="58" t="s">
        <v>452</v>
      </c>
      <c r="C1020" s="58" t="s">
        <v>2606</v>
      </c>
      <c r="D1020" s="58" t="s">
        <v>2646</v>
      </c>
      <c r="E1020" s="59">
        <v>80.25</v>
      </c>
    </row>
    <row r="1021" spans="1:5" ht="16.5" x14ac:dyDescent="0.35">
      <c r="A1021" t="str">
        <f t="shared" si="15"/>
        <v>7735</v>
      </c>
      <c r="B1021" s="58" t="s">
        <v>463</v>
      </c>
      <c r="C1021" s="58" t="s">
        <v>2606</v>
      </c>
      <c r="D1021" s="58" t="s">
        <v>2646</v>
      </c>
      <c r="E1021" s="59">
        <v>77.040000000000006</v>
      </c>
    </row>
    <row r="1022" spans="1:5" ht="16.5" x14ac:dyDescent="0.35">
      <c r="A1022" t="str">
        <f t="shared" si="15"/>
        <v>7735</v>
      </c>
      <c r="B1022" s="58" t="s">
        <v>474</v>
      </c>
      <c r="C1022" s="58" t="s">
        <v>2606</v>
      </c>
      <c r="D1022" s="58" t="s">
        <v>2646</v>
      </c>
      <c r="E1022" s="59">
        <v>138.03</v>
      </c>
    </row>
    <row r="1023" spans="1:5" ht="16.5" x14ac:dyDescent="0.35">
      <c r="A1023" t="str">
        <f t="shared" si="15"/>
        <v>7735</v>
      </c>
      <c r="B1023" s="58" t="s">
        <v>485</v>
      </c>
      <c r="C1023" s="58" t="s">
        <v>2606</v>
      </c>
      <c r="D1023" s="58" t="s">
        <v>2646</v>
      </c>
      <c r="E1023" s="59">
        <v>109.14</v>
      </c>
    </row>
    <row r="1024" spans="1:5" ht="16.5" x14ac:dyDescent="0.35">
      <c r="A1024" t="str">
        <f t="shared" si="15"/>
        <v>7735</v>
      </c>
      <c r="B1024" s="58" t="s">
        <v>496</v>
      </c>
      <c r="C1024" s="58" t="s">
        <v>2606</v>
      </c>
      <c r="D1024" s="58" t="s">
        <v>2646</v>
      </c>
      <c r="E1024" s="59">
        <v>102.72</v>
      </c>
    </row>
    <row r="1025" spans="1:5" ht="16.5" x14ac:dyDescent="0.35">
      <c r="A1025" t="str">
        <f t="shared" si="15"/>
        <v>7735</v>
      </c>
      <c r="B1025" s="58" t="s">
        <v>507</v>
      </c>
      <c r="C1025" s="58" t="s">
        <v>2606</v>
      </c>
      <c r="D1025" s="58" t="s">
        <v>2646</v>
      </c>
      <c r="E1025" s="59">
        <v>86.47</v>
      </c>
    </row>
    <row r="1026" spans="1:5" ht="16.5" x14ac:dyDescent="0.35">
      <c r="A1026" t="str">
        <f t="shared" si="15"/>
        <v>7735</v>
      </c>
      <c r="B1026" s="58" t="s">
        <v>518</v>
      </c>
      <c r="C1026" s="58" t="s">
        <v>2606</v>
      </c>
      <c r="D1026" s="58" t="s">
        <v>2646</v>
      </c>
      <c r="E1026" s="59">
        <v>105.93</v>
      </c>
    </row>
    <row r="1027" spans="1:5" ht="16.5" x14ac:dyDescent="0.35">
      <c r="A1027" t="str">
        <f t="shared" ref="A1027:A1090" si="16">MID(D1027,2,4)</f>
        <v>7735</v>
      </c>
      <c r="B1027" s="58" t="s">
        <v>528</v>
      </c>
      <c r="C1027" s="58" t="s">
        <v>2606</v>
      </c>
      <c r="D1027" s="58" t="s">
        <v>2646</v>
      </c>
      <c r="E1027" s="59">
        <v>70.62</v>
      </c>
    </row>
    <row r="1028" spans="1:5" ht="16.5" x14ac:dyDescent="0.35">
      <c r="A1028" t="str">
        <f t="shared" si="16"/>
        <v>7735</v>
      </c>
      <c r="B1028" s="58" t="s">
        <v>533</v>
      </c>
      <c r="C1028" s="58" t="s">
        <v>2606</v>
      </c>
      <c r="D1028" s="58" t="s">
        <v>2646</v>
      </c>
      <c r="E1028" s="59">
        <v>73.83</v>
      </c>
    </row>
    <row r="1029" spans="1:5" ht="16.5" x14ac:dyDescent="0.35">
      <c r="A1029" t="str">
        <f t="shared" si="16"/>
        <v>7735</v>
      </c>
      <c r="B1029" s="58" t="s">
        <v>538</v>
      </c>
      <c r="C1029" s="58" t="s">
        <v>2606</v>
      </c>
      <c r="D1029" s="58" t="s">
        <v>2646</v>
      </c>
      <c r="E1029" s="59">
        <v>109.14</v>
      </c>
    </row>
    <row r="1030" spans="1:5" ht="16.5" x14ac:dyDescent="0.35">
      <c r="A1030" t="str">
        <f t="shared" si="16"/>
        <v>7735</v>
      </c>
      <c r="B1030" s="58" t="s">
        <v>543</v>
      </c>
      <c r="C1030" s="58" t="s">
        <v>2606</v>
      </c>
      <c r="D1030" s="58" t="s">
        <v>2646</v>
      </c>
      <c r="E1030" s="59">
        <v>102.72</v>
      </c>
    </row>
    <row r="1031" spans="1:5" ht="16.5" x14ac:dyDescent="0.35">
      <c r="A1031" t="str">
        <f t="shared" si="16"/>
        <v>7735</v>
      </c>
      <c r="B1031" s="58" t="s">
        <v>548</v>
      </c>
      <c r="C1031" s="58" t="s">
        <v>2606</v>
      </c>
      <c r="D1031" s="58" t="s">
        <v>2646</v>
      </c>
      <c r="E1031" s="59">
        <v>67.41</v>
      </c>
    </row>
    <row r="1032" spans="1:5" ht="16.5" x14ac:dyDescent="0.35">
      <c r="A1032" t="str">
        <f t="shared" si="16"/>
        <v>7735</v>
      </c>
      <c r="B1032" s="58" t="s">
        <v>553</v>
      </c>
      <c r="C1032" s="58" t="s">
        <v>2606</v>
      </c>
      <c r="D1032" s="58" t="s">
        <v>2646</v>
      </c>
      <c r="E1032" s="59">
        <v>83.46</v>
      </c>
    </row>
    <row r="1033" spans="1:5" ht="16.5" x14ac:dyDescent="0.35">
      <c r="A1033" t="str">
        <f t="shared" si="16"/>
        <v>7735</v>
      </c>
      <c r="B1033" s="58" t="s">
        <v>558</v>
      </c>
      <c r="C1033" s="58" t="s">
        <v>2606</v>
      </c>
      <c r="D1033" s="58" t="s">
        <v>2646</v>
      </c>
      <c r="E1033" s="59">
        <v>89.88</v>
      </c>
    </row>
    <row r="1034" spans="1:5" ht="16.5" x14ac:dyDescent="0.35">
      <c r="A1034" t="str">
        <f t="shared" si="16"/>
        <v>7735</v>
      </c>
      <c r="B1034" s="58" t="s">
        <v>563</v>
      </c>
      <c r="C1034" s="58" t="s">
        <v>2606</v>
      </c>
      <c r="D1034" s="58" t="s">
        <v>2646</v>
      </c>
      <c r="E1034" s="59">
        <v>112.15</v>
      </c>
    </row>
    <row r="1035" spans="1:5" ht="16.5" x14ac:dyDescent="0.35">
      <c r="A1035" t="str">
        <f t="shared" si="16"/>
        <v>7735</v>
      </c>
      <c r="B1035" s="58" t="s">
        <v>568</v>
      </c>
      <c r="C1035" s="58" t="s">
        <v>2606</v>
      </c>
      <c r="D1035" s="58" t="s">
        <v>2646</v>
      </c>
      <c r="E1035" s="59">
        <v>73.63</v>
      </c>
    </row>
    <row r="1036" spans="1:5" ht="16.5" x14ac:dyDescent="0.35">
      <c r="A1036" t="str">
        <f t="shared" si="16"/>
        <v>7735</v>
      </c>
      <c r="B1036" s="58" t="s">
        <v>573</v>
      </c>
      <c r="C1036" s="58" t="s">
        <v>2606</v>
      </c>
      <c r="D1036" s="58" t="s">
        <v>2646</v>
      </c>
      <c r="E1036" s="59">
        <v>86.67</v>
      </c>
    </row>
    <row r="1037" spans="1:5" ht="16.5" x14ac:dyDescent="0.35">
      <c r="A1037" t="str">
        <f t="shared" si="16"/>
        <v>7735</v>
      </c>
      <c r="B1037" s="58" t="s">
        <v>578</v>
      </c>
      <c r="C1037" s="58" t="s">
        <v>2606</v>
      </c>
      <c r="D1037" s="58" t="s">
        <v>2646</v>
      </c>
      <c r="E1037" s="59">
        <v>105.93</v>
      </c>
    </row>
    <row r="1038" spans="1:5" ht="16.5" x14ac:dyDescent="0.35">
      <c r="A1038" t="str">
        <f t="shared" si="16"/>
        <v>7735</v>
      </c>
      <c r="B1038" s="58" t="s">
        <v>583</v>
      </c>
      <c r="C1038" s="58" t="s">
        <v>2606</v>
      </c>
      <c r="D1038" s="58" t="s">
        <v>2646</v>
      </c>
      <c r="E1038" s="59">
        <v>41.73</v>
      </c>
    </row>
    <row r="1039" spans="1:5" ht="16.5" x14ac:dyDescent="0.35">
      <c r="A1039" t="str">
        <f t="shared" si="16"/>
        <v>7735</v>
      </c>
      <c r="B1039" s="58" t="s">
        <v>588</v>
      </c>
      <c r="C1039" s="58" t="s">
        <v>2606</v>
      </c>
      <c r="D1039" s="58" t="s">
        <v>2646</v>
      </c>
      <c r="E1039" s="59">
        <v>38.520000000000003</v>
      </c>
    </row>
    <row r="1040" spans="1:5" ht="16.5" x14ac:dyDescent="0.35">
      <c r="A1040" t="str">
        <f t="shared" si="16"/>
        <v>7754</v>
      </c>
      <c r="B1040" s="58" t="s">
        <v>367</v>
      </c>
      <c r="C1040" s="58" t="s">
        <v>2606</v>
      </c>
      <c r="D1040" s="58" t="s">
        <v>2647</v>
      </c>
      <c r="E1040" s="59">
        <v>141</v>
      </c>
    </row>
    <row r="1041" spans="1:5" ht="16.5" x14ac:dyDescent="0.35">
      <c r="A1041" t="str">
        <f t="shared" si="16"/>
        <v>7754</v>
      </c>
      <c r="B1041" s="58" t="s">
        <v>379</v>
      </c>
      <c r="C1041" s="58" t="s">
        <v>2606</v>
      </c>
      <c r="D1041" s="58" t="s">
        <v>2647</v>
      </c>
      <c r="E1041" s="59">
        <v>341</v>
      </c>
    </row>
    <row r="1042" spans="1:5" ht="16.5" x14ac:dyDescent="0.35">
      <c r="A1042" t="str">
        <f t="shared" si="16"/>
        <v>7754</v>
      </c>
      <c r="B1042" s="58" t="s">
        <v>392</v>
      </c>
      <c r="C1042" s="58" t="s">
        <v>2606</v>
      </c>
      <c r="D1042" s="58" t="s">
        <v>2647</v>
      </c>
      <c r="E1042" s="59">
        <v>593</v>
      </c>
    </row>
    <row r="1043" spans="1:5" ht="16.5" x14ac:dyDescent="0.35">
      <c r="A1043" t="str">
        <f t="shared" si="16"/>
        <v>7754</v>
      </c>
      <c r="B1043" s="58" t="s">
        <v>399</v>
      </c>
      <c r="C1043" s="58" t="s">
        <v>2606</v>
      </c>
      <c r="D1043" s="58" t="s">
        <v>2647</v>
      </c>
      <c r="E1043" s="59">
        <v>725</v>
      </c>
    </row>
    <row r="1044" spans="1:5" ht="16.5" x14ac:dyDescent="0.35">
      <c r="A1044" t="str">
        <f t="shared" si="16"/>
        <v>7754</v>
      </c>
      <c r="B1044" s="58" t="s">
        <v>406</v>
      </c>
      <c r="C1044" s="58" t="s">
        <v>2606</v>
      </c>
      <c r="D1044" s="58" t="s">
        <v>2647</v>
      </c>
      <c r="E1044" s="59">
        <v>813</v>
      </c>
    </row>
    <row r="1045" spans="1:5" ht="16.5" x14ac:dyDescent="0.35">
      <c r="A1045" t="str">
        <f t="shared" si="16"/>
        <v>7754</v>
      </c>
      <c r="B1045" s="58" t="s">
        <v>412</v>
      </c>
      <c r="C1045" s="58" t="s">
        <v>2606</v>
      </c>
      <c r="D1045" s="58" t="s">
        <v>2647</v>
      </c>
      <c r="E1045" s="59">
        <v>681</v>
      </c>
    </row>
    <row r="1046" spans="1:5" ht="16.5" x14ac:dyDescent="0.35">
      <c r="A1046" t="str">
        <f t="shared" si="16"/>
        <v>7754</v>
      </c>
      <c r="B1046" s="58" t="s">
        <v>417</v>
      </c>
      <c r="C1046" s="58" t="s">
        <v>2606</v>
      </c>
      <c r="D1046" s="58" t="s">
        <v>2647</v>
      </c>
      <c r="E1046" s="59">
        <v>269</v>
      </c>
    </row>
    <row r="1047" spans="1:5" ht="16.5" x14ac:dyDescent="0.35">
      <c r="A1047" t="str">
        <f t="shared" si="16"/>
        <v>7754</v>
      </c>
      <c r="B1047" s="58" t="s">
        <v>439</v>
      </c>
      <c r="C1047" s="58" t="s">
        <v>2606</v>
      </c>
      <c r="D1047" s="58" t="s">
        <v>2647</v>
      </c>
      <c r="E1047" s="59">
        <v>527</v>
      </c>
    </row>
    <row r="1048" spans="1:5" ht="16.5" x14ac:dyDescent="0.35">
      <c r="A1048" t="str">
        <f t="shared" si="16"/>
        <v>7754</v>
      </c>
      <c r="B1048" s="58" t="s">
        <v>452</v>
      </c>
      <c r="C1048" s="58" t="s">
        <v>2606</v>
      </c>
      <c r="D1048" s="58" t="s">
        <v>2647</v>
      </c>
      <c r="E1048" s="59">
        <v>353</v>
      </c>
    </row>
    <row r="1049" spans="1:5" ht="16.5" x14ac:dyDescent="0.35">
      <c r="A1049" t="str">
        <f t="shared" si="16"/>
        <v>7754</v>
      </c>
      <c r="B1049" s="58" t="s">
        <v>463</v>
      </c>
      <c r="C1049" s="58" t="s">
        <v>2606</v>
      </c>
      <c r="D1049" s="58" t="s">
        <v>2647</v>
      </c>
      <c r="E1049" s="59">
        <v>296</v>
      </c>
    </row>
    <row r="1050" spans="1:5" ht="16.5" x14ac:dyDescent="0.35">
      <c r="A1050" t="str">
        <f t="shared" si="16"/>
        <v>7754</v>
      </c>
      <c r="B1050" s="58" t="s">
        <v>474</v>
      </c>
      <c r="C1050" s="58" t="s">
        <v>2606</v>
      </c>
      <c r="D1050" s="58" t="s">
        <v>2647</v>
      </c>
      <c r="E1050" s="59">
        <v>328</v>
      </c>
    </row>
    <row r="1051" spans="1:5" ht="16.5" x14ac:dyDescent="0.35">
      <c r="A1051" t="str">
        <f t="shared" si="16"/>
        <v>7754</v>
      </c>
      <c r="B1051" s="58" t="s">
        <v>485</v>
      </c>
      <c r="C1051" s="58" t="s">
        <v>2606</v>
      </c>
      <c r="D1051" s="58" t="s">
        <v>2647</v>
      </c>
      <c r="E1051" s="59">
        <v>410</v>
      </c>
    </row>
    <row r="1052" spans="1:5" ht="16.5" x14ac:dyDescent="0.35">
      <c r="A1052" t="str">
        <f t="shared" si="16"/>
        <v>7754</v>
      </c>
      <c r="B1052" s="58" t="s">
        <v>496</v>
      </c>
      <c r="C1052" s="58" t="s">
        <v>2606</v>
      </c>
      <c r="D1052" s="58" t="s">
        <v>2647</v>
      </c>
      <c r="E1052" s="59">
        <v>236</v>
      </c>
    </row>
    <row r="1053" spans="1:5" ht="16.5" x14ac:dyDescent="0.35">
      <c r="A1053" t="str">
        <f t="shared" si="16"/>
        <v>7754</v>
      </c>
      <c r="B1053" s="58" t="s">
        <v>507</v>
      </c>
      <c r="C1053" s="58" t="s">
        <v>2606</v>
      </c>
      <c r="D1053" s="58" t="s">
        <v>2647</v>
      </c>
      <c r="E1053" s="59">
        <v>244</v>
      </c>
    </row>
    <row r="1054" spans="1:5" ht="16.5" x14ac:dyDescent="0.35">
      <c r="A1054" t="str">
        <f t="shared" si="16"/>
        <v>7754</v>
      </c>
      <c r="B1054" s="58" t="s">
        <v>518</v>
      </c>
      <c r="C1054" s="58" t="s">
        <v>2606</v>
      </c>
      <c r="D1054" s="58" t="s">
        <v>2647</v>
      </c>
      <c r="E1054" s="59">
        <v>287</v>
      </c>
    </row>
    <row r="1055" spans="1:5" ht="16.5" x14ac:dyDescent="0.35">
      <c r="A1055" t="str">
        <f t="shared" si="16"/>
        <v>7754</v>
      </c>
      <c r="B1055" s="58" t="s">
        <v>528</v>
      </c>
      <c r="C1055" s="58" t="s">
        <v>2606</v>
      </c>
      <c r="D1055" s="58" t="s">
        <v>2647</v>
      </c>
      <c r="E1055" s="59">
        <v>340</v>
      </c>
    </row>
    <row r="1056" spans="1:5" ht="16.5" x14ac:dyDescent="0.35">
      <c r="A1056" t="str">
        <f t="shared" si="16"/>
        <v>7754</v>
      </c>
      <c r="B1056" s="58" t="s">
        <v>533</v>
      </c>
      <c r="C1056" s="58" t="s">
        <v>2606</v>
      </c>
      <c r="D1056" s="58" t="s">
        <v>2647</v>
      </c>
      <c r="E1056" s="59">
        <v>345</v>
      </c>
    </row>
    <row r="1057" spans="1:5" ht="16.5" x14ac:dyDescent="0.35">
      <c r="A1057" t="str">
        <f t="shared" si="16"/>
        <v>7754</v>
      </c>
      <c r="B1057" s="58" t="s">
        <v>538</v>
      </c>
      <c r="C1057" s="58" t="s">
        <v>2606</v>
      </c>
      <c r="D1057" s="58" t="s">
        <v>2647</v>
      </c>
      <c r="E1057" s="59">
        <v>415</v>
      </c>
    </row>
    <row r="1058" spans="1:5" ht="16.5" x14ac:dyDescent="0.35">
      <c r="A1058" t="str">
        <f t="shared" si="16"/>
        <v>7754</v>
      </c>
      <c r="B1058" s="58" t="s">
        <v>543</v>
      </c>
      <c r="C1058" s="58" t="s">
        <v>2606</v>
      </c>
      <c r="D1058" s="58" t="s">
        <v>2647</v>
      </c>
      <c r="E1058" s="59">
        <v>468</v>
      </c>
    </row>
    <row r="1059" spans="1:5" ht="16.5" x14ac:dyDescent="0.35">
      <c r="A1059" t="str">
        <f t="shared" si="16"/>
        <v>7754</v>
      </c>
      <c r="B1059" s="58" t="s">
        <v>548</v>
      </c>
      <c r="C1059" s="58" t="s">
        <v>2606</v>
      </c>
      <c r="D1059" s="58" t="s">
        <v>2647</v>
      </c>
      <c r="E1059" s="59">
        <v>284</v>
      </c>
    </row>
    <row r="1060" spans="1:5" ht="16.5" x14ac:dyDescent="0.35">
      <c r="A1060" t="str">
        <f t="shared" si="16"/>
        <v>7754</v>
      </c>
      <c r="B1060" s="58" t="s">
        <v>553</v>
      </c>
      <c r="C1060" s="58" t="s">
        <v>2606</v>
      </c>
      <c r="D1060" s="58" t="s">
        <v>2647</v>
      </c>
      <c r="E1060" s="59">
        <v>311.5</v>
      </c>
    </row>
    <row r="1061" spans="1:5" ht="16.5" x14ac:dyDescent="0.35">
      <c r="A1061" t="str">
        <f t="shared" si="16"/>
        <v>7754</v>
      </c>
      <c r="B1061" s="58" t="s">
        <v>558</v>
      </c>
      <c r="C1061" s="58" t="s">
        <v>2606</v>
      </c>
      <c r="D1061" s="58" t="s">
        <v>2647</v>
      </c>
      <c r="E1061" s="59">
        <v>210.5</v>
      </c>
    </row>
    <row r="1062" spans="1:5" ht="16.5" x14ac:dyDescent="0.35">
      <c r="A1062" t="str">
        <f t="shared" si="16"/>
        <v>7754</v>
      </c>
      <c r="B1062" s="58" t="s">
        <v>563</v>
      </c>
      <c r="C1062" s="58" t="s">
        <v>2606</v>
      </c>
      <c r="D1062" s="58" t="s">
        <v>2647</v>
      </c>
      <c r="E1062" s="59">
        <v>176</v>
      </c>
    </row>
    <row r="1063" spans="1:5" ht="16.5" x14ac:dyDescent="0.35">
      <c r="A1063" t="str">
        <f t="shared" si="16"/>
        <v>7754</v>
      </c>
      <c r="B1063" s="58" t="s">
        <v>568</v>
      </c>
      <c r="C1063" s="58" t="s">
        <v>2606</v>
      </c>
      <c r="D1063" s="58" t="s">
        <v>2647</v>
      </c>
      <c r="E1063" s="59">
        <v>191.5</v>
      </c>
    </row>
    <row r="1064" spans="1:5" ht="16.5" x14ac:dyDescent="0.35">
      <c r="A1064" t="str">
        <f t="shared" si="16"/>
        <v>7754</v>
      </c>
      <c r="B1064" s="58" t="s">
        <v>573</v>
      </c>
      <c r="C1064" s="58" t="s">
        <v>2606</v>
      </c>
      <c r="D1064" s="58" t="s">
        <v>2647</v>
      </c>
      <c r="E1064" s="59">
        <v>152.5</v>
      </c>
    </row>
    <row r="1065" spans="1:5" ht="16.5" x14ac:dyDescent="0.35">
      <c r="A1065" t="str">
        <f t="shared" si="16"/>
        <v>7754</v>
      </c>
      <c r="B1065" s="58" t="s">
        <v>578</v>
      </c>
      <c r="C1065" s="58" t="s">
        <v>2606</v>
      </c>
      <c r="D1065" s="58" t="s">
        <v>2647</v>
      </c>
      <c r="E1065" s="59">
        <v>118</v>
      </c>
    </row>
    <row r="1066" spans="1:5" ht="16.5" x14ac:dyDescent="0.35">
      <c r="A1066" t="str">
        <f t="shared" si="16"/>
        <v>7754</v>
      </c>
      <c r="B1066" s="58" t="s">
        <v>583</v>
      </c>
      <c r="C1066" s="58" t="s">
        <v>2606</v>
      </c>
      <c r="D1066" s="58" t="s">
        <v>2647</v>
      </c>
      <c r="E1066" s="59">
        <v>93</v>
      </c>
    </row>
    <row r="1067" spans="1:5" ht="16.5" x14ac:dyDescent="0.35">
      <c r="A1067" t="str">
        <f t="shared" si="16"/>
        <v>7754</v>
      </c>
      <c r="B1067" s="58" t="s">
        <v>588</v>
      </c>
      <c r="C1067" s="58" t="s">
        <v>2606</v>
      </c>
      <c r="D1067" s="58" t="s">
        <v>2647</v>
      </c>
      <c r="E1067" s="59">
        <v>207</v>
      </c>
    </row>
    <row r="1068" spans="1:5" ht="16.5" x14ac:dyDescent="0.35">
      <c r="A1068" t="str">
        <f t="shared" si="16"/>
        <v>7756</v>
      </c>
      <c r="B1068" s="58" t="s">
        <v>367</v>
      </c>
      <c r="C1068" s="58" t="s">
        <v>2606</v>
      </c>
      <c r="D1068" s="58" t="s">
        <v>2648</v>
      </c>
      <c r="E1068" s="59">
        <v>337.2</v>
      </c>
    </row>
    <row r="1069" spans="1:5" ht="16.5" x14ac:dyDescent="0.35">
      <c r="A1069" t="str">
        <f t="shared" si="16"/>
        <v>7756</v>
      </c>
      <c r="B1069" s="58" t="s">
        <v>379</v>
      </c>
      <c r="C1069" s="58" t="s">
        <v>2606</v>
      </c>
      <c r="D1069" s="58" t="s">
        <v>2648</v>
      </c>
      <c r="E1069" s="59">
        <v>336.4</v>
      </c>
    </row>
    <row r="1070" spans="1:5" ht="16.5" x14ac:dyDescent="0.35">
      <c r="A1070" t="str">
        <f t="shared" si="16"/>
        <v>7756</v>
      </c>
      <c r="B1070" s="58" t="s">
        <v>392</v>
      </c>
      <c r="C1070" s="58" t="s">
        <v>2606</v>
      </c>
      <c r="D1070" s="58" t="s">
        <v>2648</v>
      </c>
      <c r="E1070" s="59">
        <v>317.89999999999998</v>
      </c>
    </row>
    <row r="1071" spans="1:5" ht="16.5" x14ac:dyDescent="0.35">
      <c r="A1071" t="str">
        <f t="shared" si="16"/>
        <v>7756</v>
      </c>
      <c r="B1071" s="58" t="s">
        <v>399</v>
      </c>
      <c r="C1071" s="58" t="s">
        <v>2606</v>
      </c>
      <c r="D1071" s="58" t="s">
        <v>2648</v>
      </c>
      <c r="E1071" s="59">
        <v>324.39999999999998</v>
      </c>
    </row>
    <row r="1072" spans="1:5" ht="16.5" x14ac:dyDescent="0.35">
      <c r="A1072" t="str">
        <f t="shared" si="16"/>
        <v>7756</v>
      </c>
      <c r="B1072" s="58" t="s">
        <v>406</v>
      </c>
      <c r="C1072" s="58" t="s">
        <v>2606</v>
      </c>
      <c r="D1072" s="58" t="s">
        <v>2648</v>
      </c>
      <c r="E1072" s="59">
        <v>340.4</v>
      </c>
    </row>
    <row r="1073" spans="1:5" ht="16.5" x14ac:dyDescent="0.35">
      <c r="A1073" t="str">
        <f t="shared" si="16"/>
        <v>7756</v>
      </c>
      <c r="B1073" s="58" t="s">
        <v>412</v>
      </c>
      <c r="C1073" s="58" t="s">
        <v>2606</v>
      </c>
      <c r="D1073" s="58" t="s">
        <v>2648</v>
      </c>
      <c r="E1073" s="59">
        <v>357.7</v>
      </c>
    </row>
    <row r="1074" spans="1:5" ht="16.5" x14ac:dyDescent="0.35">
      <c r="A1074" t="str">
        <f t="shared" si="16"/>
        <v>7756</v>
      </c>
      <c r="B1074" s="58" t="s">
        <v>417</v>
      </c>
      <c r="C1074" s="58" t="s">
        <v>2606</v>
      </c>
      <c r="D1074" s="58" t="s">
        <v>2648</v>
      </c>
      <c r="E1074" s="59">
        <v>312.39999999999998</v>
      </c>
    </row>
    <row r="1075" spans="1:5" ht="16.5" x14ac:dyDescent="0.35">
      <c r="A1075" t="str">
        <f t="shared" si="16"/>
        <v>7756</v>
      </c>
      <c r="B1075" s="58" t="s">
        <v>439</v>
      </c>
      <c r="C1075" s="58" t="s">
        <v>2606</v>
      </c>
      <c r="D1075" s="58" t="s">
        <v>2648</v>
      </c>
      <c r="E1075" s="59">
        <v>316.60000000000002</v>
      </c>
    </row>
    <row r="1076" spans="1:5" ht="16.5" x14ac:dyDescent="0.35">
      <c r="A1076" t="str">
        <f t="shared" si="16"/>
        <v>7756</v>
      </c>
      <c r="B1076" s="58" t="s">
        <v>452</v>
      </c>
      <c r="C1076" s="58" t="s">
        <v>2606</v>
      </c>
      <c r="D1076" s="58" t="s">
        <v>2648</v>
      </c>
      <c r="E1076" s="59">
        <v>285.39999999999998</v>
      </c>
    </row>
    <row r="1077" spans="1:5" ht="16.5" x14ac:dyDescent="0.35">
      <c r="A1077" t="str">
        <f t="shared" si="16"/>
        <v>7756</v>
      </c>
      <c r="B1077" s="58" t="s">
        <v>463</v>
      </c>
      <c r="C1077" s="58" t="s">
        <v>2606</v>
      </c>
      <c r="D1077" s="58" t="s">
        <v>2648</v>
      </c>
      <c r="E1077" s="59">
        <v>352</v>
      </c>
    </row>
    <row r="1078" spans="1:5" ht="16.5" x14ac:dyDescent="0.35">
      <c r="A1078" t="str">
        <f t="shared" si="16"/>
        <v>7756</v>
      </c>
      <c r="B1078" s="58" t="s">
        <v>474</v>
      </c>
      <c r="C1078" s="58" t="s">
        <v>2606</v>
      </c>
      <c r="D1078" s="58" t="s">
        <v>2648</v>
      </c>
      <c r="E1078" s="59">
        <v>348.6</v>
      </c>
    </row>
    <row r="1079" spans="1:5" ht="16.5" x14ac:dyDescent="0.35">
      <c r="A1079" t="str">
        <f t="shared" si="16"/>
        <v>7756</v>
      </c>
      <c r="B1079" s="58" t="s">
        <v>485</v>
      </c>
      <c r="C1079" s="58" t="s">
        <v>2606</v>
      </c>
      <c r="D1079" s="58" t="s">
        <v>2648</v>
      </c>
      <c r="E1079" s="59">
        <v>359.7</v>
      </c>
    </row>
    <row r="1080" spans="1:5" ht="16.5" x14ac:dyDescent="0.35">
      <c r="A1080" t="str">
        <f t="shared" si="16"/>
        <v>7756</v>
      </c>
      <c r="B1080" s="58" t="s">
        <v>496</v>
      </c>
      <c r="C1080" s="58" t="s">
        <v>2606</v>
      </c>
      <c r="D1080" s="58" t="s">
        <v>2648</v>
      </c>
      <c r="E1080" s="59">
        <v>271.60000000000002</v>
      </c>
    </row>
    <row r="1081" spans="1:5" ht="16.5" x14ac:dyDescent="0.35">
      <c r="A1081" t="str">
        <f t="shared" si="16"/>
        <v>7756</v>
      </c>
      <c r="B1081" s="58" t="s">
        <v>507</v>
      </c>
      <c r="C1081" s="58" t="s">
        <v>2606</v>
      </c>
      <c r="D1081" s="58" t="s">
        <v>2648</v>
      </c>
      <c r="E1081" s="59">
        <v>308</v>
      </c>
    </row>
    <row r="1082" spans="1:5" ht="16.5" x14ac:dyDescent="0.35">
      <c r="A1082" t="str">
        <f t="shared" si="16"/>
        <v>7756</v>
      </c>
      <c r="B1082" s="58" t="s">
        <v>518</v>
      </c>
      <c r="C1082" s="58" t="s">
        <v>2606</v>
      </c>
      <c r="D1082" s="58" t="s">
        <v>2648</v>
      </c>
      <c r="E1082" s="59">
        <v>325.60000000000002</v>
      </c>
    </row>
    <row r="1083" spans="1:5" ht="16.5" x14ac:dyDescent="0.35">
      <c r="A1083" t="str">
        <f t="shared" si="16"/>
        <v>7756</v>
      </c>
      <c r="B1083" s="58" t="s">
        <v>528</v>
      </c>
      <c r="C1083" s="58" t="s">
        <v>2606</v>
      </c>
      <c r="D1083" s="58" t="s">
        <v>2648</v>
      </c>
      <c r="E1083" s="59">
        <v>339</v>
      </c>
    </row>
    <row r="1084" spans="1:5" ht="16.5" x14ac:dyDescent="0.35">
      <c r="A1084" t="str">
        <f t="shared" si="16"/>
        <v>7756</v>
      </c>
      <c r="B1084" s="58" t="s">
        <v>533</v>
      </c>
      <c r="C1084" s="58" t="s">
        <v>2606</v>
      </c>
      <c r="D1084" s="58" t="s">
        <v>2648</v>
      </c>
      <c r="E1084" s="59">
        <v>319.2</v>
      </c>
    </row>
    <row r="1085" spans="1:5" ht="16.5" x14ac:dyDescent="0.35">
      <c r="A1085" t="str">
        <f t="shared" si="16"/>
        <v>7756</v>
      </c>
      <c r="B1085" s="58" t="s">
        <v>538</v>
      </c>
      <c r="C1085" s="58" t="s">
        <v>2606</v>
      </c>
      <c r="D1085" s="58" t="s">
        <v>2648</v>
      </c>
      <c r="E1085" s="59">
        <v>351</v>
      </c>
    </row>
    <row r="1086" spans="1:5" ht="16.5" x14ac:dyDescent="0.35">
      <c r="A1086" t="str">
        <f t="shared" si="16"/>
        <v>7756</v>
      </c>
      <c r="B1086" s="58" t="s">
        <v>543</v>
      </c>
      <c r="C1086" s="58" t="s">
        <v>2606</v>
      </c>
      <c r="D1086" s="58" t="s">
        <v>2648</v>
      </c>
      <c r="E1086" s="59">
        <v>356</v>
      </c>
    </row>
    <row r="1087" spans="1:5" ht="16.5" x14ac:dyDescent="0.35">
      <c r="A1087" t="str">
        <f t="shared" si="16"/>
        <v>7756</v>
      </c>
      <c r="B1087" s="58" t="s">
        <v>548</v>
      </c>
      <c r="C1087" s="58" t="s">
        <v>2606</v>
      </c>
      <c r="D1087" s="58" t="s">
        <v>2648</v>
      </c>
      <c r="E1087" s="59">
        <v>327.60000000000002</v>
      </c>
    </row>
    <row r="1088" spans="1:5" ht="16.5" x14ac:dyDescent="0.35">
      <c r="A1088" t="str">
        <f t="shared" si="16"/>
        <v>7756</v>
      </c>
      <c r="B1088" s="58" t="s">
        <v>553</v>
      </c>
      <c r="C1088" s="58" t="s">
        <v>2606</v>
      </c>
      <c r="D1088" s="58" t="s">
        <v>2648</v>
      </c>
      <c r="E1088" s="59">
        <v>261.89999999999998</v>
      </c>
    </row>
    <row r="1089" spans="1:5" ht="16.5" x14ac:dyDescent="0.35">
      <c r="A1089" t="str">
        <f t="shared" si="16"/>
        <v>7756</v>
      </c>
      <c r="B1089" s="58" t="s">
        <v>558</v>
      </c>
      <c r="C1089" s="58" t="s">
        <v>2606</v>
      </c>
      <c r="D1089" s="58" t="s">
        <v>2648</v>
      </c>
      <c r="E1089" s="59">
        <v>339.7</v>
      </c>
    </row>
    <row r="1090" spans="1:5" ht="16.5" x14ac:dyDescent="0.35">
      <c r="A1090" t="str">
        <f t="shared" si="16"/>
        <v>7756</v>
      </c>
      <c r="B1090" s="58" t="s">
        <v>563</v>
      </c>
      <c r="C1090" s="58" t="s">
        <v>2606</v>
      </c>
      <c r="D1090" s="58" t="s">
        <v>2648</v>
      </c>
      <c r="E1090" s="59">
        <v>339.2</v>
      </c>
    </row>
    <row r="1091" spans="1:5" ht="16.5" x14ac:dyDescent="0.35">
      <c r="A1091" t="str">
        <f t="shared" ref="A1091:A1154" si="17">MID(D1091,2,4)</f>
        <v>7756</v>
      </c>
      <c r="B1091" s="58" t="s">
        <v>568</v>
      </c>
      <c r="C1091" s="58" t="s">
        <v>2606</v>
      </c>
      <c r="D1091" s="58" t="s">
        <v>2648</v>
      </c>
      <c r="E1091" s="59">
        <v>356</v>
      </c>
    </row>
    <row r="1092" spans="1:5" ht="16.5" x14ac:dyDescent="0.35">
      <c r="A1092" t="str">
        <f t="shared" si="17"/>
        <v>7756</v>
      </c>
      <c r="B1092" s="58" t="s">
        <v>573</v>
      </c>
      <c r="C1092" s="58" t="s">
        <v>2606</v>
      </c>
      <c r="D1092" s="58" t="s">
        <v>2648</v>
      </c>
      <c r="E1092" s="59">
        <v>363.6</v>
      </c>
    </row>
    <row r="1093" spans="1:5" ht="16.5" x14ac:dyDescent="0.35">
      <c r="A1093" t="str">
        <f t="shared" si="17"/>
        <v>7756</v>
      </c>
      <c r="B1093" s="58" t="s">
        <v>578</v>
      </c>
      <c r="C1093" s="58" t="s">
        <v>2606</v>
      </c>
      <c r="D1093" s="58" t="s">
        <v>2648</v>
      </c>
      <c r="E1093" s="59">
        <v>354.8</v>
      </c>
    </row>
    <row r="1094" spans="1:5" ht="16.5" x14ac:dyDescent="0.35">
      <c r="A1094" t="str">
        <f t="shared" si="17"/>
        <v>7756</v>
      </c>
      <c r="B1094" s="58" t="s">
        <v>583</v>
      </c>
      <c r="C1094" s="58" t="s">
        <v>2606</v>
      </c>
      <c r="D1094" s="58" t="s">
        <v>2648</v>
      </c>
      <c r="E1094" s="59">
        <v>346</v>
      </c>
    </row>
    <row r="1095" spans="1:5" ht="16.5" x14ac:dyDescent="0.35">
      <c r="A1095" t="str">
        <f t="shared" si="17"/>
        <v>7756</v>
      </c>
      <c r="B1095" s="58" t="s">
        <v>588</v>
      </c>
      <c r="C1095" s="58" t="s">
        <v>2606</v>
      </c>
      <c r="D1095" s="58" t="s">
        <v>2648</v>
      </c>
      <c r="E1095" s="59">
        <v>317</v>
      </c>
    </row>
    <row r="1096" spans="1:5" ht="16.5" x14ac:dyDescent="0.35">
      <c r="A1096" t="str">
        <f t="shared" si="17"/>
        <v>7769</v>
      </c>
      <c r="B1096" s="58" t="s">
        <v>367</v>
      </c>
      <c r="C1096" s="58" t="s">
        <v>2606</v>
      </c>
      <c r="D1096" s="58" t="s">
        <v>2649</v>
      </c>
      <c r="E1096" s="59">
        <v>574.48</v>
      </c>
    </row>
    <row r="1097" spans="1:5" ht="16.5" x14ac:dyDescent="0.35">
      <c r="A1097" t="str">
        <f t="shared" si="17"/>
        <v>7769</v>
      </c>
      <c r="B1097" s="58" t="s">
        <v>379</v>
      </c>
      <c r="C1097" s="58" t="s">
        <v>2606</v>
      </c>
      <c r="D1097" s="58" t="s">
        <v>2649</v>
      </c>
      <c r="E1097" s="59">
        <v>795.6</v>
      </c>
    </row>
    <row r="1098" spans="1:5" ht="16.5" x14ac:dyDescent="0.35">
      <c r="A1098" t="str">
        <f t="shared" si="17"/>
        <v>7769</v>
      </c>
      <c r="B1098" s="58" t="s">
        <v>392</v>
      </c>
      <c r="C1098" s="58" t="s">
        <v>2606</v>
      </c>
      <c r="D1098" s="58" t="s">
        <v>2649</v>
      </c>
      <c r="E1098" s="59">
        <v>855.8</v>
      </c>
    </row>
    <row r="1099" spans="1:5" ht="16.5" x14ac:dyDescent="0.35">
      <c r="A1099" t="str">
        <f t="shared" si="17"/>
        <v>7769</v>
      </c>
      <c r="B1099" s="58" t="s">
        <v>399</v>
      </c>
      <c r="C1099" s="58" t="s">
        <v>2606</v>
      </c>
      <c r="D1099" s="58" t="s">
        <v>2649</v>
      </c>
      <c r="E1099" s="59">
        <v>837.86</v>
      </c>
    </row>
    <row r="1100" spans="1:5" ht="16.5" x14ac:dyDescent="0.35">
      <c r="A1100" t="str">
        <f t="shared" si="17"/>
        <v>7769</v>
      </c>
      <c r="B1100" s="58" t="s">
        <v>406</v>
      </c>
      <c r="C1100" s="58" t="s">
        <v>2606</v>
      </c>
      <c r="D1100" s="58" t="s">
        <v>2649</v>
      </c>
      <c r="E1100" s="59">
        <v>734.63</v>
      </c>
    </row>
    <row r="1101" spans="1:5" ht="16.5" x14ac:dyDescent="0.35">
      <c r="A1101" t="str">
        <f t="shared" si="17"/>
        <v>7769</v>
      </c>
      <c r="B1101" s="58" t="s">
        <v>412</v>
      </c>
      <c r="C1101" s="58" t="s">
        <v>2606</v>
      </c>
      <c r="D1101" s="58" t="s">
        <v>2649</v>
      </c>
      <c r="E1101" s="59">
        <v>715.32</v>
      </c>
    </row>
    <row r="1102" spans="1:5" ht="16.5" x14ac:dyDescent="0.35">
      <c r="A1102" t="str">
        <f t="shared" si="17"/>
        <v>7769</v>
      </c>
      <c r="B1102" s="58" t="s">
        <v>417</v>
      </c>
      <c r="C1102" s="58" t="s">
        <v>2606</v>
      </c>
      <c r="D1102" s="58" t="s">
        <v>2649</v>
      </c>
      <c r="E1102" s="59">
        <v>650.64</v>
      </c>
    </row>
    <row r="1103" spans="1:5" ht="16.5" x14ac:dyDescent="0.35">
      <c r="A1103" t="str">
        <f t="shared" si="17"/>
        <v>7769</v>
      </c>
      <c r="B1103" s="58" t="s">
        <v>439</v>
      </c>
      <c r="C1103" s="58" t="s">
        <v>2606</v>
      </c>
      <c r="D1103" s="58" t="s">
        <v>2649</v>
      </c>
      <c r="E1103" s="59">
        <v>639.69000000000005</v>
      </c>
    </row>
    <row r="1104" spans="1:5" ht="16.5" x14ac:dyDescent="0.35">
      <c r="A1104" t="str">
        <f t="shared" si="17"/>
        <v>7769</v>
      </c>
      <c r="B1104" s="58" t="s">
        <v>452</v>
      </c>
      <c r="C1104" s="58" t="s">
        <v>2606</v>
      </c>
      <c r="D1104" s="58" t="s">
        <v>2649</v>
      </c>
      <c r="E1104" s="59">
        <v>759.47</v>
      </c>
    </row>
    <row r="1105" spans="1:5" ht="16.5" x14ac:dyDescent="0.35">
      <c r="A1105" t="str">
        <f t="shared" si="17"/>
        <v>7769</v>
      </c>
      <c r="B1105" s="58" t="s">
        <v>463</v>
      </c>
      <c r="C1105" s="58" t="s">
        <v>2606</v>
      </c>
      <c r="D1105" s="58" t="s">
        <v>2649</v>
      </c>
      <c r="E1105" s="59">
        <v>794.49</v>
      </c>
    </row>
    <row r="1106" spans="1:5" ht="16.5" x14ac:dyDescent="0.35">
      <c r="A1106" t="str">
        <f t="shared" si="17"/>
        <v>7769</v>
      </c>
      <c r="B1106" s="58" t="s">
        <v>474</v>
      </c>
      <c r="C1106" s="58" t="s">
        <v>2606</v>
      </c>
      <c r="D1106" s="58" t="s">
        <v>2649</v>
      </c>
      <c r="E1106" s="59">
        <v>1210.5</v>
      </c>
    </row>
    <row r="1107" spans="1:5" ht="16.5" x14ac:dyDescent="0.35">
      <c r="A1107" t="str">
        <f t="shared" si="17"/>
        <v>7769</v>
      </c>
      <c r="B1107" s="58" t="s">
        <v>485</v>
      </c>
      <c r="C1107" s="58" t="s">
        <v>2606</v>
      </c>
      <c r="D1107" s="58" t="s">
        <v>2649</v>
      </c>
      <c r="E1107" s="59">
        <v>1002.37</v>
      </c>
    </row>
    <row r="1108" spans="1:5" ht="16.5" x14ac:dyDescent="0.35">
      <c r="A1108" t="str">
        <f t="shared" si="17"/>
        <v>7769</v>
      </c>
      <c r="B1108" s="58" t="s">
        <v>496</v>
      </c>
      <c r="C1108" s="58" t="s">
        <v>2606</v>
      </c>
      <c r="D1108" s="58" t="s">
        <v>2649</v>
      </c>
      <c r="E1108" s="59">
        <v>864.94</v>
      </c>
    </row>
    <row r="1109" spans="1:5" ht="16.5" x14ac:dyDescent="0.35">
      <c r="A1109" t="str">
        <f t="shared" si="17"/>
        <v>7769</v>
      </c>
      <c r="B1109" s="58" t="s">
        <v>507</v>
      </c>
      <c r="C1109" s="58" t="s">
        <v>2606</v>
      </c>
      <c r="D1109" s="58" t="s">
        <v>2649</v>
      </c>
      <c r="E1109" s="59">
        <v>782.94</v>
      </c>
    </row>
    <row r="1110" spans="1:5" ht="16.5" x14ac:dyDescent="0.35">
      <c r="A1110" t="str">
        <f t="shared" si="17"/>
        <v>7769</v>
      </c>
      <c r="B1110" s="58" t="s">
        <v>518</v>
      </c>
      <c r="C1110" s="58" t="s">
        <v>2606</v>
      </c>
      <c r="D1110" s="58" t="s">
        <v>2649</v>
      </c>
      <c r="E1110" s="59">
        <v>898.78</v>
      </c>
    </row>
    <row r="1111" spans="1:5" ht="16.5" x14ac:dyDescent="0.35">
      <c r="A1111" t="str">
        <f t="shared" si="17"/>
        <v>7769</v>
      </c>
      <c r="B1111" s="58" t="s">
        <v>528</v>
      </c>
      <c r="C1111" s="58" t="s">
        <v>2606</v>
      </c>
      <c r="D1111" s="58" t="s">
        <v>2649</v>
      </c>
      <c r="E1111" s="59">
        <v>727.61</v>
      </c>
    </row>
    <row r="1112" spans="1:5" ht="16.5" x14ac:dyDescent="0.35">
      <c r="A1112" t="str">
        <f t="shared" si="17"/>
        <v>7769</v>
      </c>
      <c r="B1112" s="58" t="s">
        <v>533</v>
      </c>
      <c r="C1112" s="58" t="s">
        <v>2606</v>
      </c>
      <c r="D1112" s="58" t="s">
        <v>2649</v>
      </c>
      <c r="E1112" s="59">
        <v>768.66</v>
      </c>
    </row>
    <row r="1113" spans="1:5" ht="16.5" x14ac:dyDescent="0.35">
      <c r="A1113" t="str">
        <f t="shared" si="17"/>
        <v>7769</v>
      </c>
      <c r="B1113" s="58" t="s">
        <v>538</v>
      </c>
      <c r="C1113" s="58" t="s">
        <v>2606</v>
      </c>
      <c r="D1113" s="58" t="s">
        <v>2649</v>
      </c>
      <c r="E1113" s="59">
        <v>993.77</v>
      </c>
    </row>
    <row r="1114" spans="1:5" ht="16.5" x14ac:dyDescent="0.35">
      <c r="A1114" t="str">
        <f t="shared" si="17"/>
        <v>7769</v>
      </c>
      <c r="B1114" s="58" t="s">
        <v>543</v>
      </c>
      <c r="C1114" s="58" t="s">
        <v>2606</v>
      </c>
      <c r="D1114" s="58" t="s">
        <v>2649</v>
      </c>
      <c r="E1114" s="59">
        <v>1022.69</v>
      </c>
    </row>
    <row r="1115" spans="1:5" ht="16.5" x14ac:dyDescent="0.35">
      <c r="A1115" t="str">
        <f t="shared" si="17"/>
        <v>7769</v>
      </c>
      <c r="B1115" s="58" t="s">
        <v>548</v>
      </c>
      <c r="C1115" s="58" t="s">
        <v>2606</v>
      </c>
      <c r="D1115" s="58" t="s">
        <v>2649</v>
      </c>
      <c r="E1115" s="59">
        <v>977.67</v>
      </c>
    </row>
    <row r="1116" spans="1:5" ht="16.5" x14ac:dyDescent="0.35">
      <c r="A1116" t="str">
        <f t="shared" si="17"/>
        <v>7769</v>
      </c>
      <c r="B1116" s="58" t="s">
        <v>553</v>
      </c>
      <c r="C1116" s="58" t="s">
        <v>2606</v>
      </c>
      <c r="D1116" s="58" t="s">
        <v>2649</v>
      </c>
      <c r="E1116" s="59">
        <v>848.48</v>
      </c>
    </row>
    <row r="1117" spans="1:5" ht="16.5" x14ac:dyDescent="0.35">
      <c r="A1117" t="str">
        <f t="shared" si="17"/>
        <v>7769</v>
      </c>
      <c r="B1117" s="58" t="s">
        <v>558</v>
      </c>
      <c r="C1117" s="58" t="s">
        <v>2606</v>
      </c>
      <c r="D1117" s="58" t="s">
        <v>2649</v>
      </c>
      <c r="E1117" s="59">
        <v>790.06</v>
      </c>
    </row>
    <row r="1118" spans="1:5" ht="16.5" x14ac:dyDescent="0.35">
      <c r="A1118" t="str">
        <f t="shared" si="17"/>
        <v>7769</v>
      </c>
      <c r="B1118" s="58" t="s">
        <v>563</v>
      </c>
      <c r="C1118" s="58" t="s">
        <v>2606</v>
      </c>
      <c r="D1118" s="58" t="s">
        <v>2649</v>
      </c>
      <c r="E1118" s="59">
        <v>1905.41</v>
      </c>
    </row>
    <row r="1119" spans="1:5" ht="16.5" x14ac:dyDescent="0.35">
      <c r="A1119" t="str">
        <f t="shared" si="17"/>
        <v>7769</v>
      </c>
      <c r="B1119" s="58" t="s">
        <v>568</v>
      </c>
      <c r="C1119" s="58" t="s">
        <v>2606</v>
      </c>
      <c r="D1119" s="58" t="s">
        <v>2649</v>
      </c>
      <c r="E1119" s="59">
        <v>1795</v>
      </c>
    </row>
    <row r="1120" spans="1:5" ht="16.5" x14ac:dyDescent="0.35">
      <c r="A1120" t="str">
        <f t="shared" si="17"/>
        <v>7769</v>
      </c>
      <c r="B1120" s="58" t="s">
        <v>573</v>
      </c>
      <c r="C1120" s="58" t="s">
        <v>2606</v>
      </c>
      <c r="D1120" s="58" t="s">
        <v>2649</v>
      </c>
      <c r="E1120" s="59">
        <v>586.28</v>
      </c>
    </row>
    <row r="1121" spans="1:5" ht="16.5" x14ac:dyDescent="0.35">
      <c r="A1121" t="str">
        <f t="shared" si="17"/>
        <v>7769</v>
      </c>
      <c r="B1121" s="58" t="s">
        <v>578</v>
      </c>
      <c r="C1121" s="58" t="s">
        <v>2606</v>
      </c>
      <c r="D1121" s="58" t="s">
        <v>2649</v>
      </c>
      <c r="E1121" s="59">
        <v>445.86</v>
      </c>
    </row>
    <row r="1122" spans="1:5" ht="16.5" x14ac:dyDescent="0.35">
      <c r="A1122" t="str">
        <f t="shared" si="17"/>
        <v>7769</v>
      </c>
      <c r="B1122" s="58" t="s">
        <v>583</v>
      </c>
      <c r="C1122" s="58" t="s">
        <v>2606</v>
      </c>
      <c r="D1122" s="58" t="s">
        <v>2649</v>
      </c>
      <c r="E1122" s="59">
        <v>313.38</v>
      </c>
    </row>
    <row r="1123" spans="1:5" ht="16.5" x14ac:dyDescent="0.35">
      <c r="A1123" t="str">
        <f t="shared" si="17"/>
        <v>7769</v>
      </c>
      <c r="B1123" s="58" t="s">
        <v>588</v>
      </c>
      <c r="C1123" s="58" t="s">
        <v>2606</v>
      </c>
      <c r="D1123" s="58" t="s">
        <v>2649</v>
      </c>
      <c r="E1123" s="59">
        <v>282.48</v>
      </c>
    </row>
    <row r="1124" spans="1:5" ht="16.5" x14ac:dyDescent="0.35">
      <c r="A1124" t="str">
        <f t="shared" si="17"/>
        <v>7841</v>
      </c>
      <c r="B1124" s="58" t="s">
        <v>367</v>
      </c>
      <c r="C1124" s="58" t="s">
        <v>2606</v>
      </c>
      <c r="D1124" s="58" t="s">
        <v>2650</v>
      </c>
      <c r="E1124" s="59">
        <v>8485.5</v>
      </c>
    </row>
    <row r="1125" spans="1:5" ht="16.5" x14ac:dyDescent="0.35">
      <c r="A1125" t="str">
        <f t="shared" si="17"/>
        <v>7841</v>
      </c>
      <c r="B1125" s="58" t="s">
        <v>379</v>
      </c>
      <c r="C1125" s="58" t="s">
        <v>2606</v>
      </c>
      <c r="D1125" s="58" t="s">
        <v>2650</v>
      </c>
      <c r="E1125" s="59">
        <v>6925</v>
      </c>
    </row>
    <row r="1126" spans="1:5" ht="16.5" x14ac:dyDescent="0.35">
      <c r="A1126" t="str">
        <f t="shared" si="17"/>
        <v>7841</v>
      </c>
      <c r="B1126" s="58" t="s">
        <v>392</v>
      </c>
      <c r="C1126" s="58" t="s">
        <v>2606</v>
      </c>
      <c r="D1126" s="58" t="s">
        <v>2650</v>
      </c>
      <c r="E1126" s="59">
        <v>7808</v>
      </c>
    </row>
    <row r="1127" spans="1:5" ht="16.5" x14ac:dyDescent="0.35">
      <c r="A1127" t="str">
        <f t="shared" si="17"/>
        <v>7841</v>
      </c>
      <c r="B1127" s="58" t="s">
        <v>399</v>
      </c>
      <c r="C1127" s="58" t="s">
        <v>2606</v>
      </c>
      <c r="D1127" s="58" t="s">
        <v>2650</v>
      </c>
      <c r="E1127" s="59">
        <v>6909.5</v>
      </c>
    </row>
    <row r="1128" spans="1:5" ht="16.5" x14ac:dyDescent="0.35">
      <c r="A1128" t="str">
        <f t="shared" si="17"/>
        <v>7841</v>
      </c>
      <c r="B1128" s="58" t="s">
        <v>406</v>
      </c>
      <c r="C1128" s="58" t="s">
        <v>2606</v>
      </c>
      <c r="D1128" s="58" t="s">
        <v>2650</v>
      </c>
      <c r="E1128" s="59">
        <v>6563</v>
      </c>
    </row>
    <row r="1129" spans="1:5" ht="16.5" x14ac:dyDescent="0.35">
      <c r="A1129" t="str">
        <f t="shared" si="17"/>
        <v>7841</v>
      </c>
      <c r="B1129" s="58" t="s">
        <v>412</v>
      </c>
      <c r="C1129" s="58" t="s">
        <v>2606</v>
      </c>
      <c r="D1129" s="58" t="s">
        <v>2650</v>
      </c>
      <c r="E1129" s="59">
        <v>7937</v>
      </c>
    </row>
    <row r="1130" spans="1:5" ht="16.5" x14ac:dyDescent="0.35">
      <c r="A1130" t="str">
        <f t="shared" si="17"/>
        <v>7841</v>
      </c>
      <c r="B1130" s="58" t="s">
        <v>417</v>
      </c>
      <c r="C1130" s="58" t="s">
        <v>2606</v>
      </c>
      <c r="D1130" s="58" t="s">
        <v>2650</v>
      </c>
      <c r="E1130" s="59">
        <v>7867</v>
      </c>
    </row>
    <row r="1131" spans="1:5" ht="16.5" x14ac:dyDescent="0.35">
      <c r="A1131" t="str">
        <f t="shared" si="17"/>
        <v>7841</v>
      </c>
      <c r="B1131" s="58" t="s">
        <v>439</v>
      </c>
      <c r="C1131" s="58" t="s">
        <v>2606</v>
      </c>
      <c r="D1131" s="58" t="s">
        <v>2650</v>
      </c>
      <c r="E1131" s="59">
        <v>8512.5</v>
      </c>
    </row>
    <row r="1132" spans="1:5" ht="16.5" x14ac:dyDescent="0.35">
      <c r="A1132" t="str">
        <f t="shared" si="17"/>
        <v>7841</v>
      </c>
      <c r="B1132" s="58" t="s">
        <v>452</v>
      </c>
      <c r="C1132" s="58" t="s">
        <v>2606</v>
      </c>
      <c r="D1132" s="58" t="s">
        <v>2650</v>
      </c>
      <c r="E1132" s="59">
        <v>9631.5</v>
      </c>
    </row>
    <row r="1133" spans="1:5" ht="16.5" x14ac:dyDescent="0.35">
      <c r="A1133" t="str">
        <f t="shared" si="17"/>
        <v>7841</v>
      </c>
      <c r="B1133" s="58" t="s">
        <v>463</v>
      </c>
      <c r="C1133" s="58" t="s">
        <v>2606</v>
      </c>
      <c r="D1133" s="58" t="s">
        <v>2650</v>
      </c>
      <c r="E1133" s="59">
        <v>9636.5</v>
      </c>
    </row>
    <row r="1134" spans="1:5" ht="16.5" x14ac:dyDescent="0.35">
      <c r="A1134" t="str">
        <f t="shared" si="17"/>
        <v>7841</v>
      </c>
      <c r="B1134" s="58" t="s">
        <v>474</v>
      </c>
      <c r="C1134" s="58" t="s">
        <v>2606</v>
      </c>
      <c r="D1134" s="58" t="s">
        <v>2650</v>
      </c>
      <c r="E1134" s="59">
        <v>8906</v>
      </c>
    </row>
    <row r="1135" spans="1:5" ht="16.5" x14ac:dyDescent="0.35">
      <c r="A1135" t="str">
        <f t="shared" si="17"/>
        <v>7841</v>
      </c>
      <c r="B1135" s="58" t="s">
        <v>485</v>
      </c>
      <c r="C1135" s="58" t="s">
        <v>2606</v>
      </c>
      <c r="D1135" s="58" t="s">
        <v>2650</v>
      </c>
      <c r="E1135" s="59">
        <v>9315.5</v>
      </c>
    </row>
    <row r="1136" spans="1:5" ht="16.5" x14ac:dyDescent="0.35">
      <c r="A1136" t="str">
        <f t="shared" si="17"/>
        <v>7841</v>
      </c>
      <c r="B1136" s="58" t="s">
        <v>496</v>
      </c>
      <c r="C1136" s="58" t="s">
        <v>2606</v>
      </c>
      <c r="D1136" s="58" t="s">
        <v>2650</v>
      </c>
      <c r="E1136" s="59">
        <v>9323</v>
      </c>
    </row>
    <row r="1137" spans="1:5" ht="16.5" x14ac:dyDescent="0.35">
      <c r="A1137" t="str">
        <f t="shared" si="17"/>
        <v>7841</v>
      </c>
      <c r="B1137" s="58" t="s">
        <v>507</v>
      </c>
      <c r="C1137" s="58" t="s">
        <v>2606</v>
      </c>
      <c r="D1137" s="58" t="s">
        <v>2650</v>
      </c>
      <c r="E1137" s="59">
        <v>9605</v>
      </c>
    </row>
    <row r="1138" spans="1:5" ht="16.5" x14ac:dyDescent="0.35">
      <c r="A1138" t="str">
        <f t="shared" si="17"/>
        <v>7841</v>
      </c>
      <c r="B1138" s="58" t="s">
        <v>518</v>
      </c>
      <c r="C1138" s="58" t="s">
        <v>2606</v>
      </c>
      <c r="D1138" s="58" t="s">
        <v>2650</v>
      </c>
      <c r="E1138" s="59">
        <v>9630.5</v>
      </c>
    </row>
    <row r="1139" spans="1:5" ht="16.5" x14ac:dyDescent="0.35">
      <c r="A1139" t="str">
        <f t="shared" si="17"/>
        <v>7841</v>
      </c>
      <c r="B1139" s="58" t="s">
        <v>528</v>
      </c>
      <c r="C1139" s="58" t="s">
        <v>2606</v>
      </c>
      <c r="D1139" s="58" t="s">
        <v>2650</v>
      </c>
      <c r="E1139" s="59">
        <v>9916.5</v>
      </c>
    </row>
    <row r="1140" spans="1:5" ht="16.5" x14ac:dyDescent="0.35">
      <c r="A1140" t="str">
        <f t="shared" si="17"/>
        <v>7841</v>
      </c>
      <c r="B1140" s="58" t="s">
        <v>533</v>
      </c>
      <c r="C1140" s="58" t="s">
        <v>2606</v>
      </c>
      <c r="D1140" s="58" t="s">
        <v>2650</v>
      </c>
      <c r="E1140" s="59">
        <v>9072</v>
      </c>
    </row>
    <row r="1141" spans="1:5" ht="16.5" x14ac:dyDescent="0.35">
      <c r="A1141" t="str">
        <f t="shared" si="17"/>
        <v>7841</v>
      </c>
      <c r="B1141" s="58" t="s">
        <v>538</v>
      </c>
      <c r="C1141" s="58" t="s">
        <v>2606</v>
      </c>
      <c r="D1141" s="58" t="s">
        <v>2650</v>
      </c>
      <c r="E1141" s="59">
        <v>9221</v>
      </c>
    </row>
    <row r="1142" spans="1:5" ht="16.5" x14ac:dyDescent="0.35">
      <c r="A1142" t="str">
        <f t="shared" si="17"/>
        <v>7841</v>
      </c>
      <c r="B1142" s="58" t="s">
        <v>543</v>
      </c>
      <c r="C1142" s="58" t="s">
        <v>2606</v>
      </c>
      <c r="D1142" s="58" t="s">
        <v>2650</v>
      </c>
      <c r="E1142" s="59">
        <v>9033</v>
      </c>
    </row>
    <row r="1143" spans="1:5" ht="16.5" x14ac:dyDescent="0.35">
      <c r="A1143" t="str">
        <f t="shared" si="17"/>
        <v>7841</v>
      </c>
      <c r="B1143" s="58" t="s">
        <v>548</v>
      </c>
      <c r="C1143" s="58" t="s">
        <v>2606</v>
      </c>
      <c r="D1143" s="58" t="s">
        <v>2650</v>
      </c>
      <c r="E1143" s="59">
        <v>10240.5</v>
      </c>
    </row>
    <row r="1144" spans="1:5" ht="16.5" x14ac:dyDescent="0.35">
      <c r="A1144" t="str">
        <f t="shared" si="17"/>
        <v>7841</v>
      </c>
      <c r="B1144" s="58" t="s">
        <v>553</v>
      </c>
      <c r="C1144" s="58" t="s">
        <v>2606</v>
      </c>
      <c r="D1144" s="58" t="s">
        <v>2650</v>
      </c>
      <c r="E1144" s="59">
        <v>9403.5</v>
      </c>
    </row>
    <row r="1145" spans="1:5" ht="16.5" x14ac:dyDescent="0.35">
      <c r="A1145" t="str">
        <f t="shared" si="17"/>
        <v>7841</v>
      </c>
      <c r="B1145" s="58" t="s">
        <v>558</v>
      </c>
      <c r="C1145" s="58" t="s">
        <v>2606</v>
      </c>
      <c r="D1145" s="58" t="s">
        <v>2650</v>
      </c>
      <c r="E1145" s="59">
        <v>8955.5</v>
      </c>
    </row>
    <row r="1146" spans="1:5" ht="16.5" x14ac:dyDescent="0.35">
      <c r="A1146" t="str">
        <f t="shared" si="17"/>
        <v>7841</v>
      </c>
      <c r="B1146" s="58" t="s">
        <v>563</v>
      </c>
      <c r="C1146" s="58" t="s">
        <v>2606</v>
      </c>
      <c r="D1146" s="58" t="s">
        <v>2650</v>
      </c>
      <c r="E1146" s="59">
        <v>9051</v>
      </c>
    </row>
    <row r="1147" spans="1:5" ht="16.5" x14ac:dyDescent="0.35">
      <c r="A1147" t="str">
        <f t="shared" si="17"/>
        <v>7841</v>
      </c>
      <c r="B1147" s="58" t="s">
        <v>568</v>
      </c>
      <c r="C1147" s="58" t="s">
        <v>2606</v>
      </c>
      <c r="D1147" s="58" t="s">
        <v>2650</v>
      </c>
      <c r="E1147" s="59">
        <v>8928</v>
      </c>
    </row>
    <row r="1148" spans="1:5" ht="16.5" x14ac:dyDescent="0.35">
      <c r="A1148" t="str">
        <f t="shared" si="17"/>
        <v>7841</v>
      </c>
      <c r="B1148" s="58" t="s">
        <v>573</v>
      </c>
      <c r="C1148" s="58" t="s">
        <v>2606</v>
      </c>
      <c r="D1148" s="58" t="s">
        <v>2650</v>
      </c>
      <c r="E1148" s="59">
        <v>8912.5</v>
      </c>
    </row>
    <row r="1149" spans="1:5" ht="16.5" x14ac:dyDescent="0.35">
      <c r="A1149" t="str">
        <f t="shared" si="17"/>
        <v>7841</v>
      </c>
      <c r="B1149" s="58" t="s">
        <v>578</v>
      </c>
      <c r="C1149" s="58" t="s">
        <v>2606</v>
      </c>
      <c r="D1149" s="58" t="s">
        <v>2650</v>
      </c>
      <c r="E1149" s="59">
        <v>8234</v>
      </c>
    </row>
    <row r="1150" spans="1:5" ht="16.5" x14ac:dyDescent="0.35">
      <c r="A1150" t="str">
        <f t="shared" si="17"/>
        <v>7841</v>
      </c>
      <c r="B1150" s="58" t="s">
        <v>583</v>
      </c>
      <c r="C1150" s="58" t="s">
        <v>2606</v>
      </c>
      <c r="D1150" s="58" t="s">
        <v>2650</v>
      </c>
      <c r="E1150" s="59">
        <v>9550.5</v>
      </c>
    </row>
    <row r="1151" spans="1:5" ht="16.5" x14ac:dyDescent="0.35">
      <c r="A1151" t="str">
        <f t="shared" si="17"/>
        <v>7841</v>
      </c>
      <c r="B1151" s="58" t="s">
        <v>588</v>
      </c>
      <c r="C1151" s="58" t="s">
        <v>2606</v>
      </c>
      <c r="D1151" s="58" t="s">
        <v>2650</v>
      </c>
      <c r="E1151" s="59">
        <v>11134.5</v>
      </c>
    </row>
    <row r="1152" spans="1:5" ht="16.5" x14ac:dyDescent="0.35">
      <c r="A1152" t="str">
        <f t="shared" si="17"/>
        <v>7866</v>
      </c>
      <c r="B1152" s="58" t="s">
        <v>367</v>
      </c>
      <c r="C1152" s="58" t="s">
        <v>2606</v>
      </c>
      <c r="D1152" s="58" t="s">
        <v>2651</v>
      </c>
      <c r="E1152" s="59">
        <v>160.29</v>
      </c>
    </row>
    <row r="1153" spans="1:5" ht="16.5" x14ac:dyDescent="0.35">
      <c r="A1153" t="str">
        <f t="shared" si="17"/>
        <v>7866</v>
      </c>
      <c r="B1153" s="58" t="s">
        <v>379</v>
      </c>
      <c r="C1153" s="58" t="s">
        <v>2606</v>
      </c>
      <c r="D1153" s="58" t="s">
        <v>2651</v>
      </c>
      <c r="E1153" s="59">
        <v>197.97</v>
      </c>
    </row>
    <row r="1154" spans="1:5" ht="16.5" x14ac:dyDescent="0.35">
      <c r="A1154" t="str">
        <f t="shared" si="17"/>
        <v>7866</v>
      </c>
      <c r="B1154" s="58" t="s">
        <v>392</v>
      </c>
      <c r="C1154" s="58" t="s">
        <v>2606</v>
      </c>
      <c r="D1154" s="58" t="s">
        <v>2651</v>
      </c>
      <c r="E1154" s="59">
        <v>147.96</v>
      </c>
    </row>
    <row r="1155" spans="1:5" ht="16.5" x14ac:dyDescent="0.35">
      <c r="A1155" t="str">
        <f t="shared" ref="A1155:A1218" si="18">MID(D1155,2,4)</f>
        <v>7866</v>
      </c>
      <c r="B1155" s="58" t="s">
        <v>399</v>
      </c>
      <c r="C1155" s="58" t="s">
        <v>2606</v>
      </c>
      <c r="D1155" s="58" t="s">
        <v>2651</v>
      </c>
      <c r="E1155" s="59">
        <v>312.04000000000002</v>
      </c>
    </row>
    <row r="1156" spans="1:5" ht="16.5" x14ac:dyDescent="0.35">
      <c r="A1156" t="str">
        <f t="shared" si="18"/>
        <v>7866</v>
      </c>
      <c r="B1156" s="58" t="s">
        <v>406</v>
      </c>
      <c r="C1156" s="58" t="s">
        <v>2606</v>
      </c>
      <c r="D1156" s="58" t="s">
        <v>2651</v>
      </c>
      <c r="E1156" s="59">
        <v>279.02</v>
      </c>
    </row>
    <row r="1157" spans="1:5" ht="16.5" x14ac:dyDescent="0.35">
      <c r="A1157" t="str">
        <f t="shared" si="18"/>
        <v>7866</v>
      </c>
      <c r="B1157" s="58" t="s">
        <v>412</v>
      </c>
      <c r="C1157" s="58" t="s">
        <v>2606</v>
      </c>
      <c r="D1157" s="58" t="s">
        <v>2651</v>
      </c>
      <c r="E1157" s="59">
        <v>117.27</v>
      </c>
    </row>
    <row r="1158" spans="1:5" ht="16.5" x14ac:dyDescent="0.35">
      <c r="A1158" t="str">
        <f t="shared" si="18"/>
        <v>7866</v>
      </c>
      <c r="B1158" s="58" t="s">
        <v>417</v>
      </c>
      <c r="C1158" s="58" t="s">
        <v>2606</v>
      </c>
      <c r="D1158" s="58" t="s">
        <v>2651</v>
      </c>
      <c r="E1158" s="59">
        <v>191.52</v>
      </c>
    </row>
    <row r="1159" spans="1:5" ht="16.5" x14ac:dyDescent="0.35">
      <c r="A1159" t="str">
        <f t="shared" si="18"/>
        <v>7866</v>
      </c>
      <c r="B1159" s="58" t="s">
        <v>439</v>
      </c>
      <c r="C1159" s="58" t="s">
        <v>2606</v>
      </c>
      <c r="D1159" s="58" t="s">
        <v>2651</v>
      </c>
      <c r="E1159" s="59">
        <v>182.11</v>
      </c>
    </row>
    <row r="1160" spans="1:5" ht="16.5" x14ac:dyDescent="0.35">
      <c r="A1160" t="str">
        <f t="shared" si="18"/>
        <v>7866</v>
      </c>
      <c r="B1160" s="58" t="s">
        <v>452</v>
      </c>
      <c r="C1160" s="58" t="s">
        <v>2606</v>
      </c>
      <c r="D1160" s="58" t="s">
        <v>2651</v>
      </c>
      <c r="E1160" s="59">
        <v>196.05</v>
      </c>
    </row>
    <row r="1161" spans="1:5" ht="16.5" x14ac:dyDescent="0.35">
      <c r="A1161" t="str">
        <f t="shared" si="18"/>
        <v>7866</v>
      </c>
      <c r="B1161" s="58" t="s">
        <v>463</v>
      </c>
      <c r="C1161" s="58" t="s">
        <v>2606</v>
      </c>
      <c r="D1161" s="58" t="s">
        <v>2651</v>
      </c>
      <c r="E1161" s="59">
        <v>156.44999999999999</v>
      </c>
    </row>
    <row r="1162" spans="1:5" ht="16.5" x14ac:dyDescent="0.35">
      <c r="A1162" t="str">
        <f t="shared" si="18"/>
        <v>7866</v>
      </c>
      <c r="B1162" s="58" t="s">
        <v>474</v>
      </c>
      <c r="C1162" s="58" t="s">
        <v>2606</v>
      </c>
      <c r="D1162" s="58" t="s">
        <v>2651</v>
      </c>
      <c r="E1162" s="59">
        <v>307.79000000000002</v>
      </c>
    </row>
    <row r="1163" spans="1:5" ht="16.5" x14ac:dyDescent="0.35">
      <c r="A1163" t="str">
        <f t="shared" si="18"/>
        <v>7866</v>
      </c>
      <c r="B1163" s="58" t="s">
        <v>485</v>
      </c>
      <c r="C1163" s="58" t="s">
        <v>2606</v>
      </c>
      <c r="D1163" s="58" t="s">
        <v>2651</v>
      </c>
      <c r="E1163" s="59">
        <v>258.01</v>
      </c>
    </row>
    <row r="1164" spans="1:5" ht="16.5" x14ac:dyDescent="0.35">
      <c r="A1164" t="str">
        <f t="shared" si="18"/>
        <v>7866</v>
      </c>
      <c r="B1164" s="58" t="s">
        <v>496</v>
      </c>
      <c r="C1164" s="58" t="s">
        <v>2606</v>
      </c>
      <c r="D1164" s="58" t="s">
        <v>2651</v>
      </c>
      <c r="E1164" s="59">
        <v>190.72</v>
      </c>
    </row>
    <row r="1165" spans="1:5" ht="16.5" x14ac:dyDescent="0.35">
      <c r="A1165" t="str">
        <f t="shared" si="18"/>
        <v>7866</v>
      </c>
      <c r="B1165" s="58" t="s">
        <v>507</v>
      </c>
      <c r="C1165" s="58" t="s">
        <v>2606</v>
      </c>
      <c r="D1165" s="58" t="s">
        <v>2651</v>
      </c>
      <c r="E1165" s="59">
        <v>125.57</v>
      </c>
    </row>
    <row r="1166" spans="1:5" ht="16.5" x14ac:dyDescent="0.35">
      <c r="A1166" t="str">
        <f t="shared" si="18"/>
        <v>7866</v>
      </c>
      <c r="B1166" s="58" t="s">
        <v>518</v>
      </c>
      <c r="C1166" s="58" t="s">
        <v>2606</v>
      </c>
      <c r="D1166" s="58" t="s">
        <v>2651</v>
      </c>
      <c r="E1166" s="59">
        <v>146.12</v>
      </c>
    </row>
    <row r="1167" spans="1:5" ht="16.5" x14ac:dyDescent="0.35">
      <c r="A1167" t="str">
        <f t="shared" si="18"/>
        <v>7866</v>
      </c>
      <c r="B1167" s="58" t="s">
        <v>528</v>
      </c>
      <c r="C1167" s="58" t="s">
        <v>2606</v>
      </c>
      <c r="D1167" s="58" t="s">
        <v>2651</v>
      </c>
      <c r="E1167" s="59">
        <v>156.87</v>
      </c>
    </row>
    <row r="1168" spans="1:5" ht="16.5" x14ac:dyDescent="0.35">
      <c r="A1168" t="str">
        <f t="shared" si="18"/>
        <v>7866</v>
      </c>
      <c r="B1168" s="58" t="s">
        <v>533</v>
      </c>
      <c r="C1168" s="58" t="s">
        <v>2606</v>
      </c>
      <c r="D1168" s="58" t="s">
        <v>2651</v>
      </c>
      <c r="E1168" s="59">
        <v>183.03</v>
      </c>
    </row>
    <row r="1169" spans="1:5" ht="16.5" x14ac:dyDescent="0.35">
      <c r="A1169" t="str">
        <f t="shared" si="18"/>
        <v>7866</v>
      </c>
      <c r="B1169" s="58" t="s">
        <v>538</v>
      </c>
      <c r="C1169" s="58" t="s">
        <v>2606</v>
      </c>
      <c r="D1169" s="58" t="s">
        <v>2651</v>
      </c>
      <c r="E1169" s="59">
        <v>261.94</v>
      </c>
    </row>
    <row r="1170" spans="1:5" ht="16.5" x14ac:dyDescent="0.35">
      <c r="A1170" t="str">
        <f t="shared" si="18"/>
        <v>7866</v>
      </c>
      <c r="B1170" s="58" t="s">
        <v>543</v>
      </c>
      <c r="C1170" s="58" t="s">
        <v>2606</v>
      </c>
      <c r="D1170" s="58" t="s">
        <v>2651</v>
      </c>
      <c r="E1170" s="59">
        <v>261.57</v>
      </c>
    </row>
    <row r="1171" spans="1:5" ht="16.5" x14ac:dyDescent="0.35">
      <c r="A1171" t="str">
        <f t="shared" si="18"/>
        <v>7866</v>
      </c>
      <c r="B1171" s="58" t="s">
        <v>548</v>
      </c>
      <c r="C1171" s="58" t="s">
        <v>2606</v>
      </c>
      <c r="D1171" s="58" t="s">
        <v>2651</v>
      </c>
      <c r="E1171" s="59">
        <v>157.44999999999999</v>
      </c>
    </row>
    <row r="1172" spans="1:5" ht="16.5" x14ac:dyDescent="0.35">
      <c r="A1172" t="str">
        <f t="shared" si="18"/>
        <v>7866</v>
      </c>
      <c r="B1172" s="58" t="s">
        <v>553</v>
      </c>
      <c r="C1172" s="58" t="s">
        <v>2606</v>
      </c>
      <c r="D1172" s="58" t="s">
        <v>2651</v>
      </c>
      <c r="E1172" s="59">
        <v>150.6</v>
      </c>
    </row>
    <row r="1173" spans="1:5" ht="16.5" x14ac:dyDescent="0.35">
      <c r="A1173" t="str">
        <f t="shared" si="18"/>
        <v>7866</v>
      </c>
      <c r="B1173" s="58" t="s">
        <v>558</v>
      </c>
      <c r="C1173" s="58" t="s">
        <v>2606</v>
      </c>
      <c r="D1173" s="58" t="s">
        <v>2651</v>
      </c>
      <c r="E1173" s="59">
        <v>106.86</v>
      </c>
    </row>
    <row r="1174" spans="1:5" ht="16.5" x14ac:dyDescent="0.35">
      <c r="A1174" t="str">
        <f t="shared" si="18"/>
        <v>7866</v>
      </c>
      <c r="B1174" s="58" t="s">
        <v>563</v>
      </c>
      <c r="C1174" s="58" t="s">
        <v>2606</v>
      </c>
      <c r="D1174" s="58" t="s">
        <v>2651</v>
      </c>
      <c r="E1174" s="59">
        <v>121.38</v>
      </c>
    </row>
    <row r="1175" spans="1:5" ht="16.5" x14ac:dyDescent="0.35">
      <c r="A1175" t="str">
        <f t="shared" si="18"/>
        <v>7866</v>
      </c>
      <c r="B1175" s="58" t="s">
        <v>568</v>
      </c>
      <c r="C1175" s="58" t="s">
        <v>2606</v>
      </c>
      <c r="D1175" s="58" t="s">
        <v>2651</v>
      </c>
      <c r="E1175" s="59">
        <v>190.33</v>
      </c>
    </row>
    <row r="1176" spans="1:5" ht="16.5" x14ac:dyDescent="0.35">
      <c r="A1176" t="str">
        <f t="shared" si="18"/>
        <v>7866</v>
      </c>
      <c r="B1176" s="58" t="s">
        <v>573</v>
      </c>
      <c r="C1176" s="58" t="s">
        <v>2606</v>
      </c>
      <c r="D1176" s="58" t="s">
        <v>2651</v>
      </c>
      <c r="E1176" s="59">
        <v>333.6</v>
      </c>
    </row>
    <row r="1177" spans="1:5" ht="16.5" x14ac:dyDescent="0.35">
      <c r="A1177" t="str">
        <f t="shared" si="18"/>
        <v>7866</v>
      </c>
      <c r="B1177" s="58" t="s">
        <v>578</v>
      </c>
      <c r="C1177" s="58" t="s">
        <v>2606</v>
      </c>
      <c r="D1177" s="58" t="s">
        <v>2651</v>
      </c>
      <c r="E1177" s="59">
        <v>459.12</v>
      </c>
    </row>
    <row r="1178" spans="1:5" ht="16.5" x14ac:dyDescent="0.35">
      <c r="A1178" t="str">
        <f t="shared" si="18"/>
        <v>7866</v>
      </c>
      <c r="B1178" s="58" t="s">
        <v>583</v>
      </c>
      <c r="C1178" s="58" t="s">
        <v>2606</v>
      </c>
      <c r="D1178" s="58" t="s">
        <v>2651</v>
      </c>
      <c r="E1178" s="59">
        <v>415.2</v>
      </c>
    </row>
    <row r="1179" spans="1:5" ht="16.5" x14ac:dyDescent="0.35">
      <c r="A1179" t="str">
        <f t="shared" si="18"/>
        <v>7866</v>
      </c>
      <c r="B1179" s="58" t="s">
        <v>588</v>
      </c>
      <c r="C1179" s="58" t="s">
        <v>2606</v>
      </c>
      <c r="D1179" s="58" t="s">
        <v>2651</v>
      </c>
      <c r="E1179" s="59">
        <v>381.6</v>
      </c>
    </row>
    <row r="1180" spans="1:5" ht="16.5" x14ac:dyDescent="0.35">
      <c r="A1180" t="str">
        <f t="shared" si="18"/>
        <v>7879</v>
      </c>
      <c r="B1180" s="58" t="s">
        <v>392</v>
      </c>
      <c r="C1180" s="58" t="s">
        <v>2606</v>
      </c>
      <c r="D1180" s="58" t="s">
        <v>2652</v>
      </c>
      <c r="E1180" s="59">
        <v>61.05</v>
      </c>
    </row>
    <row r="1181" spans="1:5" ht="16.5" x14ac:dyDescent="0.35">
      <c r="A1181" t="str">
        <f t="shared" si="18"/>
        <v>7879</v>
      </c>
      <c r="B1181" s="58" t="s">
        <v>399</v>
      </c>
      <c r="C1181" s="58" t="s">
        <v>2606</v>
      </c>
      <c r="D1181" s="58" t="s">
        <v>2652</v>
      </c>
      <c r="E1181" s="59">
        <v>386.85</v>
      </c>
    </row>
    <row r="1182" spans="1:5" ht="16.5" x14ac:dyDescent="0.35">
      <c r="A1182" t="str">
        <f t="shared" si="18"/>
        <v>7879</v>
      </c>
      <c r="B1182" s="58" t="s">
        <v>406</v>
      </c>
      <c r="C1182" s="58" t="s">
        <v>2606</v>
      </c>
      <c r="D1182" s="58" t="s">
        <v>2652</v>
      </c>
      <c r="E1182" s="59">
        <v>786.36</v>
      </c>
    </row>
    <row r="1183" spans="1:5" ht="16.5" x14ac:dyDescent="0.35">
      <c r="A1183" t="str">
        <f t="shared" si="18"/>
        <v>7879</v>
      </c>
      <c r="B1183" s="58" t="s">
        <v>412</v>
      </c>
      <c r="C1183" s="58" t="s">
        <v>2606</v>
      </c>
      <c r="D1183" s="58" t="s">
        <v>2652</v>
      </c>
      <c r="E1183" s="59">
        <v>273.39</v>
      </c>
    </row>
    <row r="1184" spans="1:5" ht="16.5" x14ac:dyDescent="0.35">
      <c r="A1184" t="str">
        <f t="shared" si="18"/>
        <v>7879</v>
      </c>
      <c r="B1184" s="58" t="s">
        <v>417</v>
      </c>
      <c r="C1184" s="58" t="s">
        <v>2606</v>
      </c>
      <c r="D1184" s="58" t="s">
        <v>2652</v>
      </c>
      <c r="E1184" s="59">
        <v>99.9</v>
      </c>
    </row>
    <row r="1185" spans="1:5" ht="16.5" x14ac:dyDescent="0.35">
      <c r="A1185" t="str">
        <f t="shared" si="18"/>
        <v>7879</v>
      </c>
      <c r="B1185" s="58" t="s">
        <v>439</v>
      </c>
      <c r="C1185" s="58" t="s">
        <v>2606</v>
      </c>
      <c r="D1185" s="58" t="s">
        <v>2652</v>
      </c>
      <c r="E1185" s="59">
        <v>94.35</v>
      </c>
    </row>
    <row r="1186" spans="1:5" ht="16.5" x14ac:dyDescent="0.35">
      <c r="A1186" t="str">
        <f t="shared" si="18"/>
        <v>7907</v>
      </c>
      <c r="B1186" s="58" t="s">
        <v>367</v>
      </c>
      <c r="C1186" s="58" t="s">
        <v>2606</v>
      </c>
      <c r="D1186" s="58" t="s">
        <v>2653</v>
      </c>
      <c r="E1186" s="59">
        <v>415.5</v>
      </c>
    </row>
    <row r="1187" spans="1:5" ht="16.5" x14ac:dyDescent="0.35">
      <c r="A1187" t="str">
        <f t="shared" si="18"/>
        <v>7907</v>
      </c>
      <c r="B1187" s="58" t="s">
        <v>379</v>
      </c>
      <c r="C1187" s="58" t="s">
        <v>2606</v>
      </c>
      <c r="D1187" s="58" t="s">
        <v>2653</v>
      </c>
      <c r="E1187" s="59">
        <v>552</v>
      </c>
    </row>
    <row r="1188" spans="1:5" ht="16.5" x14ac:dyDescent="0.35">
      <c r="A1188" t="str">
        <f t="shared" si="18"/>
        <v>7907</v>
      </c>
      <c r="B1188" s="58" t="s">
        <v>392</v>
      </c>
      <c r="C1188" s="58" t="s">
        <v>2606</v>
      </c>
      <c r="D1188" s="58" t="s">
        <v>2653</v>
      </c>
      <c r="E1188" s="59">
        <v>653.5</v>
      </c>
    </row>
    <row r="1189" spans="1:5" ht="16.5" x14ac:dyDescent="0.35">
      <c r="A1189" t="str">
        <f t="shared" si="18"/>
        <v>7907</v>
      </c>
      <c r="B1189" s="58" t="s">
        <v>399</v>
      </c>
      <c r="C1189" s="58" t="s">
        <v>2606</v>
      </c>
      <c r="D1189" s="58" t="s">
        <v>2653</v>
      </c>
      <c r="E1189" s="59">
        <v>604</v>
      </c>
    </row>
    <row r="1190" spans="1:5" ht="16.5" x14ac:dyDescent="0.35">
      <c r="A1190" t="str">
        <f t="shared" si="18"/>
        <v>7907</v>
      </c>
      <c r="B1190" s="58" t="s">
        <v>406</v>
      </c>
      <c r="C1190" s="58" t="s">
        <v>2606</v>
      </c>
      <c r="D1190" s="58" t="s">
        <v>2653</v>
      </c>
      <c r="E1190" s="59">
        <v>779.5</v>
      </c>
    </row>
    <row r="1191" spans="1:5" ht="16.5" x14ac:dyDescent="0.35">
      <c r="A1191" t="str">
        <f t="shared" si="18"/>
        <v>7907</v>
      </c>
      <c r="B1191" s="58" t="s">
        <v>412</v>
      </c>
      <c r="C1191" s="58" t="s">
        <v>2606</v>
      </c>
      <c r="D1191" s="58" t="s">
        <v>2653</v>
      </c>
      <c r="E1191" s="59">
        <v>631</v>
      </c>
    </row>
    <row r="1192" spans="1:5" ht="16.5" x14ac:dyDescent="0.35">
      <c r="A1192" t="str">
        <f t="shared" si="18"/>
        <v>7907</v>
      </c>
      <c r="B1192" s="58" t="s">
        <v>417</v>
      </c>
      <c r="C1192" s="58" t="s">
        <v>2606</v>
      </c>
      <c r="D1192" s="58" t="s">
        <v>2653</v>
      </c>
      <c r="E1192" s="59">
        <v>691</v>
      </c>
    </row>
    <row r="1193" spans="1:5" ht="16.5" x14ac:dyDescent="0.35">
      <c r="A1193" t="str">
        <f t="shared" si="18"/>
        <v>7907</v>
      </c>
      <c r="B1193" s="58" t="s">
        <v>439</v>
      </c>
      <c r="C1193" s="58" t="s">
        <v>2606</v>
      </c>
      <c r="D1193" s="58" t="s">
        <v>2653</v>
      </c>
      <c r="E1193" s="59">
        <v>703</v>
      </c>
    </row>
    <row r="1194" spans="1:5" ht="16.5" x14ac:dyDescent="0.35">
      <c r="A1194" t="str">
        <f t="shared" si="18"/>
        <v>7907</v>
      </c>
      <c r="B1194" s="58" t="s">
        <v>452</v>
      </c>
      <c r="C1194" s="58" t="s">
        <v>2606</v>
      </c>
      <c r="D1194" s="58" t="s">
        <v>2653</v>
      </c>
      <c r="E1194" s="59">
        <v>563.5</v>
      </c>
    </row>
    <row r="1195" spans="1:5" ht="16.5" x14ac:dyDescent="0.35">
      <c r="A1195" t="str">
        <f t="shared" si="18"/>
        <v>7907</v>
      </c>
      <c r="B1195" s="58" t="s">
        <v>463</v>
      </c>
      <c r="C1195" s="58" t="s">
        <v>2606</v>
      </c>
      <c r="D1195" s="58" t="s">
        <v>2653</v>
      </c>
      <c r="E1195" s="59">
        <v>635</v>
      </c>
    </row>
    <row r="1196" spans="1:5" ht="16.5" x14ac:dyDescent="0.35">
      <c r="A1196" t="str">
        <f t="shared" si="18"/>
        <v>7907</v>
      </c>
      <c r="B1196" s="58" t="s">
        <v>474</v>
      </c>
      <c r="C1196" s="58" t="s">
        <v>2606</v>
      </c>
      <c r="D1196" s="58" t="s">
        <v>2653</v>
      </c>
      <c r="E1196" s="59">
        <v>750.5</v>
      </c>
    </row>
    <row r="1197" spans="1:5" ht="16.5" x14ac:dyDescent="0.35">
      <c r="A1197" t="str">
        <f t="shared" si="18"/>
        <v>7907</v>
      </c>
      <c r="B1197" s="58" t="s">
        <v>485</v>
      </c>
      <c r="C1197" s="58" t="s">
        <v>2606</v>
      </c>
      <c r="D1197" s="58" t="s">
        <v>2653</v>
      </c>
      <c r="E1197" s="59">
        <v>698</v>
      </c>
    </row>
    <row r="1198" spans="1:5" ht="16.5" x14ac:dyDescent="0.35">
      <c r="A1198" t="str">
        <f t="shared" si="18"/>
        <v>7907</v>
      </c>
      <c r="B1198" s="58" t="s">
        <v>496</v>
      </c>
      <c r="C1198" s="58" t="s">
        <v>2606</v>
      </c>
      <c r="D1198" s="58" t="s">
        <v>2653</v>
      </c>
      <c r="E1198" s="59">
        <v>636</v>
      </c>
    </row>
    <row r="1199" spans="1:5" ht="16.5" x14ac:dyDescent="0.35">
      <c r="A1199" t="str">
        <f t="shared" si="18"/>
        <v>7907</v>
      </c>
      <c r="B1199" s="58" t="s">
        <v>507</v>
      </c>
      <c r="C1199" s="58" t="s">
        <v>2606</v>
      </c>
      <c r="D1199" s="58" t="s">
        <v>2653</v>
      </c>
      <c r="E1199" s="59">
        <v>552</v>
      </c>
    </row>
    <row r="1200" spans="1:5" ht="16.5" x14ac:dyDescent="0.35">
      <c r="A1200" t="str">
        <f t="shared" si="18"/>
        <v>7907</v>
      </c>
      <c r="B1200" s="58" t="s">
        <v>518</v>
      </c>
      <c r="C1200" s="58" t="s">
        <v>2606</v>
      </c>
      <c r="D1200" s="58" t="s">
        <v>2653</v>
      </c>
      <c r="E1200" s="59">
        <v>580</v>
      </c>
    </row>
    <row r="1201" spans="1:5" ht="16.5" x14ac:dyDescent="0.35">
      <c r="A1201" t="str">
        <f t="shared" si="18"/>
        <v>7907</v>
      </c>
      <c r="B1201" s="58" t="s">
        <v>528</v>
      </c>
      <c r="C1201" s="58" t="s">
        <v>2606</v>
      </c>
      <c r="D1201" s="58" t="s">
        <v>2653</v>
      </c>
      <c r="E1201" s="59">
        <v>593</v>
      </c>
    </row>
    <row r="1202" spans="1:5" ht="16.5" x14ac:dyDescent="0.35">
      <c r="A1202" t="str">
        <f t="shared" si="18"/>
        <v>7907</v>
      </c>
      <c r="B1202" s="58" t="s">
        <v>533</v>
      </c>
      <c r="C1202" s="58" t="s">
        <v>2606</v>
      </c>
      <c r="D1202" s="58" t="s">
        <v>2653</v>
      </c>
      <c r="E1202" s="59">
        <v>810.5</v>
      </c>
    </row>
    <row r="1203" spans="1:5" ht="16.5" x14ac:dyDescent="0.35">
      <c r="A1203" t="str">
        <f t="shared" si="18"/>
        <v>7907</v>
      </c>
      <c r="B1203" s="58" t="s">
        <v>538</v>
      </c>
      <c r="C1203" s="58" t="s">
        <v>2606</v>
      </c>
      <c r="D1203" s="58" t="s">
        <v>2653</v>
      </c>
      <c r="E1203" s="59">
        <v>771.5</v>
      </c>
    </row>
    <row r="1204" spans="1:5" ht="16.5" x14ac:dyDescent="0.35">
      <c r="A1204" t="str">
        <f t="shared" si="18"/>
        <v>7907</v>
      </c>
      <c r="B1204" s="58" t="s">
        <v>543</v>
      </c>
      <c r="C1204" s="58" t="s">
        <v>2606</v>
      </c>
      <c r="D1204" s="58" t="s">
        <v>2653</v>
      </c>
      <c r="E1204" s="59">
        <v>701</v>
      </c>
    </row>
    <row r="1205" spans="1:5" ht="16.5" x14ac:dyDescent="0.35">
      <c r="A1205" t="str">
        <f t="shared" si="18"/>
        <v>7907</v>
      </c>
      <c r="B1205" s="58" t="s">
        <v>548</v>
      </c>
      <c r="C1205" s="58" t="s">
        <v>2606</v>
      </c>
      <c r="D1205" s="58" t="s">
        <v>2653</v>
      </c>
      <c r="E1205" s="59">
        <v>475</v>
      </c>
    </row>
    <row r="1206" spans="1:5" ht="16.5" x14ac:dyDescent="0.35">
      <c r="A1206" t="str">
        <f t="shared" si="18"/>
        <v>7907</v>
      </c>
      <c r="B1206" s="58" t="s">
        <v>553</v>
      </c>
      <c r="C1206" s="58" t="s">
        <v>2606</v>
      </c>
      <c r="D1206" s="58" t="s">
        <v>2653</v>
      </c>
      <c r="E1206" s="59">
        <v>421.5</v>
      </c>
    </row>
    <row r="1207" spans="1:5" ht="16.5" x14ac:dyDescent="0.35">
      <c r="A1207" t="str">
        <f t="shared" si="18"/>
        <v>7907</v>
      </c>
      <c r="B1207" s="58" t="s">
        <v>558</v>
      </c>
      <c r="C1207" s="58" t="s">
        <v>2606</v>
      </c>
      <c r="D1207" s="58" t="s">
        <v>2653</v>
      </c>
      <c r="E1207" s="59">
        <v>408</v>
      </c>
    </row>
    <row r="1208" spans="1:5" ht="16.5" x14ac:dyDescent="0.35">
      <c r="A1208" t="str">
        <f t="shared" si="18"/>
        <v>7907</v>
      </c>
      <c r="B1208" s="58" t="s">
        <v>563</v>
      </c>
      <c r="C1208" s="58" t="s">
        <v>2606</v>
      </c>
      <c r="D1208" s="58" t="s">
        <v>2653</v>
      </c>
      <c r="E1208" s="59">
        <v>355</v>
      </c>
    </row>
    <row r="1209" spans="1:5" ht="16.5" x14ac:dyDescent="0.35">
      <c r="A1209" t="str">
        <f t="shared" si="18"/>
        <v>7907</v>
      </c>
      <c r="B1209" s="58" t="s">
        <v>568</v>
      </c>
      <c r="C1209" s="58" t="s">
        <v>2606</v>
      </c>
      <c r="D1209" s="58" t="s">
        <v>2653</v>
      </c>
      <c r="E1209" s="59">
        <v>481.5</v>
      </c>
    </row>
    <row r="1210" spans="1:5" ht="16.5" x14ac:dyDescent="0.35">
      <c r="A1210" t="str">
        <f t="shared" si="18"/>
        <v>7907</v>
      </c>
      <c r="B1210" s="58" t="s">
        <v>573</v>
      </c>
      <c r="C1210" s="58" t="s">
        <v>2606</v>
      </c>
      <c r="D1210" s="58" t="s">
        <v>2653</v>
      </c>
      <c r="E1210" s="59">
        <v>415</v>
      </c>
    </row>
    <row r="1211" spans="1:5" ht="16.5" x14ac:dyDescent="0.35">
      <c r="A1211" t="str">
        <f t="shared" si="18"/>
        <v>7907</v>
      </c>
      <c r="B1211" s="58" t="s">
        <v>578</v>
      </c>
      <c r="C1211" s="58" t="s">
        <v>2606</v>
      </c>
      <c r="D1211" s="58" t="s">
        <v>2653</v>
      </c>
      <c r="E1211" s="59">
        <v>481</v>
      </c>
    </row>
    <row r="1212" spans="1:5" ht="16.5" x14ac:dyDescent="0.35">
      <c r="A1212" t="str">
        <f t="shared" si="18"/>
        <v>7907</v>
      </c>
      <c r="B1212" s="58" t="s">
        <v>583</v>
      </c>
      <c r="C1212" s="58" t="s">
        <v>2606</v>
      </c>
      <c r="D1212" s="58" t="s">
        <v>2653</v>
      </c>
      <c r="E1212" s="59">
        <v>433</v>
      </c>
    </row>
    <row r="1213" spans="1:5" ht="16.5" x14ac:dyDescent="0.35">
      <c r="A1213" t="str">
        <f t="shared" si="18"/>
        <v>7907</v>
      </c>
      <c r="B1213" s="58" t="s">
        <v>588</v>
      </c>
      <c r="C1213" s="58" t="s">
        <v>2606</v>
      </c>
      <c r="D1213" s="58" t="s">
        <v>2653</v>
      </c>
      <c r="E1213" s="59">
        <v>430.5</v>
      </c>
    </row>
    <row r="1214" spans="1:5" ht="16.5" x14ac:dyDescent="0.35">
      <c r="A1214" t="str">
        <f t="shared" si="18"/>
        <v>7914</v>
      </c>
      <c r="B1214" s="58" t="s">
        <v>518</v>
      </c>
      <c r="C1214" s="58" t="s">
        <v>2606</v>
      </c>
      <c r="D1214" s="58" t="s">
        <v>2654</v>
      </c>
      <c r="E1214" s="59">
        <v>25.4</v>
      </c>
    </row>
    <row r="1215" spans="1:5" ht="16.5" x14ac:dyDescent="0.35">
      <c r="A1215" t="str">
        <f t="shared" si="18"/>
        <v>7914</v>
      </c>
      <c r="B1215" s="58" t="s">
        <v>528</v>
      </c>
      <c r="C1215" s="58" t="s">
        <v>2606</v>
      </c>
      <c r="D1215" s="58" t="s">
        <v>2654</v>
      </c>
      <c r="E1215" s="59">
        <v>70.400000000000006</v>
      </c>
    </row>
    <row r="1216" spans="1:5" ht="16.5" x14ac:dyDescent="0.35">
      <c r="A1216" t="str">
        <f t="shared" si="18"/>
        <v>7914</v>
      </c>
      <c r="B1216" s="58" t="s">
        <v>533</v>
      </c>
      <c r="C1216" s="58" t="s">
        <v>2606</v>
      </c>
      <c r="D1216" s="58" t="s">
        <v>2654</v>
      </c>
      <c r="E1216" s="59">
        <v>94.3</v>
      </c>
    </row>
    <row r="1217" spans="1:5" ht="16.5" x14ac:dyDescent="0.35">
      <c r="A1217" t="str">
        <f t="shared" si="18"/>
        <v>7914</v>
      </c>
      <c r="B1217" s="58" t="s">
        <v>538</v>
      </c>
      <c r="C1217" s="58" t="s">
        <v>2606</v>
      </c>
      <c r="D1217" s="58" t="s">
        <v>2654</v>
      </c>
      <c r="E1217" s="59">
        <v>89</v>
      </c>
    </row>
    <row r="1218" spans="1:5" ht="16.5" x14ac:dyDescent="0.35">
      <c r="A1218" t="str">
        <f t="shared" si="18"/>
        <v>7914</v>
      </c>
      <c r="B1218" s="58" t="s">
        <v>543</v>
      </c>
      <c r="C1218" s="58" t="s">
        <v>2606</v>
      </c>
      <c r="D1218" s="58" t="s">
        <v>2654</v>
      </c>
      <c r="E1218" s="59">
        <v>83.8</v>
      </c>
    </row>
    <row r="1219" spans="1:5" ht="16.5" x14ac:dyDescent="0.35">
      <c r="A1219" t="str">
        <f t="shared" ref="A1219:A1282" si="19">MID(D1219,2,4)</f>
        <v>7914</v>
      </c>
      <c r="B1219" s="58" t="s">
        <v>548</v>
      </c>
      <c r="C1219" s="58" t="s">
        <v>2606</v>
      </c>
      <c r="D1219" s="58" t="s">
        <v>2654</v>
      </c>
      <c r="E1219" s="59">
        <v>69.5</v>
      </c>
    </row>
    <row r="1220" spans="1:5" ht="16.5" x14ac:dyDescent="0.35">
      <c r="A1220" t="str">
        <f t="shared" si="19"/>
        <v>7914</v>
      </c>
      <c r="B1220" s="58" t="s">
        <v>553</v>
      </c>
      <c r="C1220" s="58" t="s">
        <v>2606</v>
      </c>
      <c r="D1220" s="58" t="s">
        <v>2654</v>
      </c>
      <c r="E1220" s="59">
        <v>67.400000000000006</v>
      </c>
    </row>
    <row r="1221" spans="1:5" ht="16.5" x14ac:dyDescent="0.35">
      <c r="A1221" t="str">
        <f t="shared" si="19"/>
        <v>7914</v>
      </c>
      <c r="B1221" s="58" t="s">
        <v>558</v>
      </c>
      <c r="C1221" s="58" t="s">
        <v>2606</v>
      </c>
      <c r="D1221" s="58" t="s">
        <v>2654</v>
      </c>
      <c r="E1221" s="59">
        <v>62.1</v>
      </c>
    </row>
    <row r="1222" spans="1:5" ht="16.5" x14ac:dyDescent="0.35">
      <c r="A1222" t="str">
        <f t="shared" si="19"/>
        <v>7914</v>
      </c>
      <c r="B1222" s="58" t="s">
        <v>563</v>
      </c>
      <c r="C1222" s="58" t="s">
        <v>2606</v>
      </c>
      <c r="D1222" s="58" t="s">
        <v>2654</v>
      </c>
      <c r="E1222" s="59">
        <v>60.5</v>
      </c>
    </row>
    <row r="1223" spans="1:5" ht="16.5" x14ac:dyDescent="0.35">
      <c r="A1223" t="str">
        <f t="shared" si="19"/>
        <v>7914</v>
      </c>
      <c r="B1223" s="58" t="s">
        <v>568</v>
      </c>
      <c r="C1223" s="58" t="s">
        <v>2606</v>
      </c>
      <c r="D1223" s="58" t="s">
        <v>2654</v>
      </c>
      <c r="E1223" s="59">
        <v>125.6</v>
      </c>
    </row>
    <row r="1224" spans="1:5" ht="16.5" x14ac:dyDescent="0.35">
      <c r="A1224" t="str">
        <f t="shared" si="19"/>
        <v>7914</v>
      </c>
      <c r="B1224" s="58" t="s">
        <v>573</v>
      </c>
      <c r="C1224" s="58" t="s">
        <v>2606</v>
      </c>
      <c r="D1224" s="58" t="s">
        <v>2654</v>
      </c>
      <c r="E1224" s="59">
        <v>220</v>
      </c>
    </row>
    <row r="1225" spans="1:5" ht="16.5" x14ac:dyDescent="0.35">
      <c r="A1225" t="str">
        <f t="shared" si="19"/>
        <v>7914</v>
      </c>
      <c r="B1225" s="58" t="s">
        <v>578</v>
      </c>
      <c r="C1225" s="58" t="s">
        <v>2606</v>
      </c>
      <c r="D1225" s="58" t="s">
        <v>2654</v>
      </c>
      <c r="E1225" s="59">
        <v>204.8</v>
      </c>
    </row>
    <row r="1226" spans="1:5" ht="16.5" x14ac:dyDescent="0.35">
      <c r="A1226" t="str">
        <f t="shared" si="19"/>
        <v>7914</v>
      </c>
      <c r="B1226" s="58" t="s">
        <v>583</v>
      </c>
      <c r="C1226" s="58" t="s">
        <v>2606</v>
      </c>
      <c r="D1226" s="58" t="s">
        <v>2654</v>
      </c>
      <c r="E1226" s="59">
        <v>179.1</v>
      </c>
    </row>
    <row r="1227" spans="1:5" ht="16.5" x14ac:dyDescent="0.35">
      <c r="A1227" t="str">
        <f t="shared" si="19"/>
        <v>7914</v>
      </c>
      <c r="B1227" s="58" t="s">
        <v>588</v>
      </c>
      <c r="C1227" s="58" t="s">
        <v>2606</v>
      </c>
      <c r="D1227" s="58" t="s">
        <v>2654</v>
      </c>
      <c r="E1227" s="59">
        <v>197.6</v>
      </c>
    </row>
    <row r="1228" spans="1:5" ht="16.5" x14ac:dyDescent="0.35">
      <c r="A1228" t="str">
        <f t="shared" si="19"/>
        <v>7917</v>
      </c>
      <c r="B1228" s="58" t="s">
        <v>367</v>
      </c>
      <c r="C1228" s="58" t="s">
        <v>2606</v>
      </c>
      <c r="D1228" s="58" t="s">
        <v>2655</v>
      </c>
      <c r="E1228" s="59">
        <v>29969.200000000001</v>
      </c>
    </row>
    <row r="1229" spans="1:5" ht="16.5" x14ac:dyDescent="0.35">
      <c r="A1229" t="str">
        <f t="shared" si="19"/>
        <v>7917</v>
      </c>
      <c r="B1229" s="58" t="s">
        <v>379</v>
      </c>
      <c r="C1229" s="58" t="s">
        <v>2606</v>
      </c>
      <c r="D1229" s="58" t="s">
        <v>2655</v>
      </c>
      <c r="E1229" s="59">
        <v>29364.9</v>
      </c>
    </row>
    <row r="1230" spans="1:5" ht="16.5" x14ac:dyDescent="0.35">
      <c r="A1230" t="str">
        <f t="shared" si="19"/>
        <v>7917</v>
      </c>
      <c r="B1230" s="58" t="s">
        <v>392</v>
      </c>
      <c r="C1230" s="58" t="s">
        <v>2606</v>
      </c>
      <c r="D1230" s="58" t="s">
        <v>2655</v>
      </c>
      <c r="E1230" s="59">
        <v>29599.200000000001</v>
      </c>
    </row>
    <row r="1231" spans="1:5" ht="16.5" x14ac:dyDescent="0.35">
      <c r="A1231" t="str">
        <f t="shared" si="19"/>
        <v>7917</v>
      </c>
      <c r="B1231" s="58" t="s">
        <v>399</v>
      </c>
      <c r="C1231" s="58" t="s">
        <v>2606</v>
      </c>
      <c r="D1231" s="58" t="s">
        <v>2655</v>
      </c>
      <c r="E1231" s="59">
        <v>31298.799999999999</v>
      </c>
    </row>
    <row r="1232" spans="1:5" ht="16.5" x14ac:dyDescent="0.35">
      <c r="A1232" t="str">
        <f t="shared" si="19"/>
        <v>7917</v>
      </c>
      <c r="B1232" s="58" t="s">
        <v>406</v>
      </c>
      <c r="C1232" s="58" t="s">
        <v>2606</v>
      </c>
      <c r="D1232" s="58" t="s">
        <v>2655</v>
      </c>
      <c r="E1232" s="59">
        <v>29249.4</v>
      </c>
    </row>
    <row r="1233" spans="1:5" ht="16.5" x14ac:dyDescent="0.35">
      <c r="A1233" t="str">
        <f t="shared" si="19"/>
        <v>7917</v>
      </c>
      <c r="B1233" s="58" t="s">
        <v>412</v>
      </c>
      <c r="C1233" s="58" t="s">
        <v>2606</v>
      </c>
      <c r="D1233" s="58" t="s">
        <v>2655</v>
      </c>
      <c r="E1233" s="59">
        <v>26539.9</v>
      </c>
    </row>
    <row r="1234" spans="1:5" ht="16.5" x14ac:dyDescent="0.35">
      <c r="A1234" t="str">
        <f t="shared" si="19"/>
        <v>7917</v>
      </c>
      <c r="B1234" s="58" t="s">
        <v>417</v>
      </c>
      <c r="C1234" s="58" t="s">
        <v>2606</v>
      </c>
      <c r="D1234" s="58" t="s">
        <v>2655</v>
      </c>
      <c r="E1234" s="59">
        <v>24699</v>
      </c>
    </row>
    <row r="1235" spans="1:5" ht="16.5" x14ac:dyDescent="0.35">
      <c r="A1235" t="str">
        <f t="shared" si="19"/>
        <v>7917</v>
      </c>
      <c r="B1235" s="58" t="s">
        <v>439</v>
      </c>
      <c r="C1235" s="58" t="s">
        <v>2606</v>
      </c>
      <c r="D1235" s="58" t="s">
        <v>2655</v>
      </c>
      <c r="E1235" s="59">
        <v>24158.9</v>
      </c>
    </row>
    <row r="1236" spans="1:5" ht="16.5" x14ac:dyDescent="0.35">
      <c r="A1236" t="str">
        <f t="shared" si="19"/>
        <v>7917</v>
      </c>
      <c r="B1236" s="58" t="s">
        <v>452</v>
      </c>
      <c r="C1236" s="58" t="s">
        <v>2606</v>
      </c>
      <c r="D1236" s="58" t="s">
        <v>2655</v>
      </c>
      <c r="E1236" s="59">
        <v>24389</v>
      </c>
    </row>
    <row r="1237" spans="1:5" ht="16.5" x14ac:dyDescent="0.35">
      <c r="A1237" t="str">
        <f t="shared" si="19"/>
        <v>7917</v>
      </c>
      <c r="B1237" s="58" t="s">
        <v>463</v>
      </c>
      <c r="C1237" s="58" t="s">
        <v>2606</v>
      </c>
      <c r="D1237" s="58" t="s">
        <v>2655</v>
      </c>
      <c r="E1237" s="59">
        <v>26222.9</v>
      </c>
    </row>
    <row r="1238" spans="1:5" ht="16.5" x14ac:dyDescent="0.35">
      <c r="A1238" t="str">
        <f t="shared" si="19"/>
        <v>7917</v>
      </c>
      <c r="B1238" s="58" t="s">
        <v>474</v>
      </c>
      <c r="C1238" s="58" t="s">
        <v>2606</v>
      </c>
      <c r="D1238" s="58" t="s">
        <v>2655</v>
      </c>
      <c r="E1238" s="59">
        <v>31588.7</v>
      </c>
    </row>
    <row r="1239" spans="1:5" ht="16.5" x14ac:dyDescent="0.35">
      <c r="A1239" t="str">
        <f t="shared" si="19"/>
        <v>7917</v>
      </c>
      <c r="B1239" s="58" t="s">
        <v>485</v>
      </c>
      <c r="C1239" s="58" t="s">
        <v>2606</v>
      </c>
      <c r="D1239" s="58" t="s">
        <v>2655</v>
      </c>
      <c r="E1239" s="59">
        <v>30469.200000000001</v>
      </c>
    </row>
    <row r="1240" spans="1:5" ht="16.5" x14ac:dyDescent="0.35">
      <c r="A1240" t="str">
        <f t="shared" si="19"/>
        <v>7917</v>
      </c>
      <c r="B1240" s="58" t="s">
        <v>496</v>
      </c>
      <c r="C1240" s="58" t="s">
        <v>2606</v>
      </c>
      <c r="D1240" s="58" t="s">
        <v>2655</v>
      </c>
      <c r="E1240" s="59">
        <v>22870.799999999999</v>
      </c>
    </row>
    <row r="1241" spans="1:5" ht="16.5" x14ac:dyDescent="0.35">
      <c r="A1241" t="str">
        <f t="shared" si="19"/>
        <v>7917</v>
      </c>
      <c r="B1241" s="58" t="s">
        <v>507</v>
      </c>
      <c r="C1241" s="58" t="s">
        <v>2606</v>
      </c>
      <c r="D1241" s="58" t="s">
        <v>2655</v>
      </c>
      <c r="E1241" s="59">
        <v>22517.200000000001</v>
      </c>
    </row>
    <row r="1242" spans="1:5" ht="16.5" x14ac:dyDescent="0.35">
      <c r="A1242" t="str">
        <f t="shared" si="19"/>
        <v>7917</v>
      </c>
      <c r="B1242" s="58" t="s">
        <v>518</v>
      </c>
      <c r="C1242" s="58" t="s">
        <v>2606</v>
      </c>
      <c r="D1242" s="58" t="s">
        <v>2655</v>
      </c>
      <c r="E1242" s="59">
        <v>22517.7</v>
      </c>
    </row>
    <row r="1243" spans="1:5" ht="16.5" x14ac:dyDescent="0.35">
      <c r="A1243" t="str">
        <f t="shared" si="19"/>
        <v>7917</v>
      </c>
      <c r="B1243" s="58" t="s">
        <v>528</v>
      </c>
      <c r="C1243" s="58" t="s">
        <v>2606</v>
      </c>
      <c r="D1243" s="58" t="s">
        <v>2655</v>
      </c>
      <c r="E1243" s="59">
        <v>22829.5</v>
      </c>
    </row>
    <row r="1244" spans="1:5" ht="16.5" x14ac:dyDescent="0.35">
      <c r="A1244" t="str">
        <f t="shared" si="19"/>
        <v>7917</v>
      </c>
      <c r="B1244" s="58" t="s">
        <v>533</v>
      </c>
      <c r="C1244" s="58" t="s">
        <v>2606</v>
      </c>
      <c r="D1244" s="58" t="s">
        <v>2655</v>
      </c>
      <c r="E1244" s="59">
        <v>26964.799999999999</v>
      </c>
    </row>
    <row r="1245" spans="1:5" ht="16.5" x14ac:dyDescent="0.35">
      <c r="A1245" t="str">
        <f t="shared" si="19"/>
        <v>7917</v>
      </c>
      <c r="B1245" s="58" t="s">
        <v>538</v>
      </c>
      <c r="C1245" s="58" t="s">
        <v>2606</v>
      </c>
      <c r="D1245" s="58" t="s">
        <v>2655</v>
      </c>
      <c r="E1245" s="59">
        <v>33216.699999999997</v>
      </c>
    </row>
    <row r="1246" spans="1:5" ht="16.5" x14ac:dyDescent="0.35">
      <c r="A1246" t="str">
        <f t="shared" si="19"/>
        <v>7917</v>
      </c>
      <c r="B1246" s="58" t="s">
        <v>543</v>
      </c>
      <c r="C1246" s="58" t="s">
        <v>2606</v>
      </c>
      <c r="D1246" s="58" t="s">
        <v>2655</v>
      </c>
      <c r="E1246" s="59">
        <v>30745.200000000001</v>
      </c>
    </row>
    <row r="1247" spans="1:5" ht="16.5" x14ac:dyDescent="0.35">
      <c r="A1247" t="str">
        <f t="shared" si="19"/>
        <v>7917</v>
      </c>
      <c r="B1247" s="58" t="s">
        <v>548</v>
      </c>
      <c r="C1247" s="58" t="s">
        <v>2606</v>
      </c>
      <c r="D1247" s="58" t="s">
        <v>2655</v>
      </c>
      <c r="E1247" s="59">
        <v>23297</v>
      </c>
    </row>
    <row r="1248" spans="1:5" ht="16.5" x14ac:dyDescent="0.35">
      <c r="A1248" t="str">
        <f t="shared" si="19"/>
        <v>7917</v>
      </c>
      <c r="B1248" s="58" t="s">
        <v>553</v>
      </c>
      <c r="C1248" s="58" t="s">
        <v>2606</v>
      </c>
      <c r="D1248" s="58" t="s">
        <v>2655</v>
      </c>
      <c r="E1248" s="59">
        <v>22491.599999999999</v>
      </c>
    </row>
    <row r="1249" spans="1:5" ht="16.5" x14ac:dyDescent="0.35">
      <c r="A1249" t="str">
        <f t="shared" si="19"/>
        <v>7917</v>
      </c>
      <c r="B1249" s="58" t="s">
        <v>558</v>
      </c>
      <c r="C1249" s="58" t="s">
        <v>2606</v>
      </c>
      <c r="D1249" s="58" t="s">
        <v>2655</v>
      </c>
      <c r="E1249" s="59">
        <v>22469.8</v>
      </c>
    </row>
    <row r="1250" spans="1:5" ht="16.5" x14ac:dyDescent="0.35">
      <c r="A1250" t="str">
        <f t="shared" si="19"/>
        <v>7917</v>
      </c>
      <c r="B1250" s="58" t="s">
        <v>563</v>
      </c>
      <c r="C1250" s="58" t="s">
        <v>2606</v>
      </c>
      <c r="D1250" s="58" t="s">
        <v>2655</v>
      </c>
      <c r="E1250" s="59">
        <v>22801.4</v>
      </c>
    </row>
    <row r="1251" spans="1:5" ht="16.5" x14ac:dyDescent="0.35">
      <c r="A1251" t="str">
        <f t="shared" si="19"/>
        <v>7917</v>
      </c>
      <c r="B1251" s="58" t="s">
        <v>568</v>
      </c>
      <c r="C1251" s="58" t="s">
        <v>2606</v>
      </c>
      <c r="D1251" s="58" t="s">
        <v>2655</v>
      </c>
      <c r="E1251" s="59">
        <v>26715.5</v>
      </c>
    </row>
    <row r="1252" spans="1:5" ht="16.5" x14ac:dyDescent="0.35">
      <c r="A1252" t="str">
        <f t="shared" si="19"/>
        <v>7917</v>
      </c>
      <c r="B1252" s="58" t="s">
        <v>573</v>
      </c>
      <c r="C1252" s="58" t="s">
        <v>2606</v>
      </c>
      <c r="D1252" s="58" t="s">
        <v>2655</v>
      </c>
      <c r="E1252" s="59">
        <v>31984.3</v>
      </c>
    </row>
    <row r="1253" spans="1:5" ht="16.5" x14ac:dyDescent="0.35">
      <c r="A1253" t="str">
        <f t="shared" si="19"/>
        <v>7917</v>
      </c>
      <c r="B1253" s="58" t="s">
        <v>578</v>
      </c>
      <c r="C1253" s="58" t="s">
        <v>2606</v>
      </c>
      <c r="D1253" s="58" t="s">
        <v>2655</v>
      </c>
      <c r="E1253" s="59">
        <v>29918</v>
      </c>
    </row>
    <row r="1254" spans="1:5" ht="16.5" x14ac:dyDescent="0.35">
      <c r="A1254" t="str">
        <f t="shared" si="19"/>
        <v>7917</v>
      </c>
      <c r="B1254" s="58" t="s">
        <v>583</v>
      </c>
      <c r="C1254" s="58" t="s">
        <v>2606</v>
      </c>
      <c r="D1254" s="58" t="s">
        <v>2655</v>
      </c>
      <c r="E1254" s="59">
        <v>22473.599999999999</v>
      </c>
    </row>
    <row r="1255" spans="1:5" ht="16.5" x14ac:dyDescent="0.35">
      <c r="A1255" t="str">
        <f t="shared" si="19"/>
        <v>7917</v>
      </c>
      <c r="B1255" s="58" t="s">
        <v>588</v>
      </c>
      <c r="C1255" s="58" t="s">
        <v>2606</v>
      </c>
      <c r="D1255" s="58" t="s">
        <v>2655</v>
      </c>
      <c r="E1255" s="59">
        <v>22448.799999999999</v>
      </c>
    </row>
    <row r="1256" spans="1:5" ht="16.5" x14ac:dyDescent="0.35">
      <c r="A1256" t="str">
        <f t="shared" si="19"/>
        <v>7920</v>
      </c>
      <c r="B1256" s="58" t="s">
        <v>367</v>
      </c>
      <c r="C1256" s="58" t="s">
        <v>2606</v>
      </c>
      <c r="D1256" s="58" t="s">
        <v>2656</v>
      </c>
      <c r="E1256" s="59">
        <v>11881.6</v>
      </c>
    </row>
    <row r="1257" spans="1:5" ht="16.5" x14ac:dyDescent="0.35">
      <c r="A1257" t="str">
        <f t="shared" si="19"/>
        <v>7920</v>
      </c>
      <c r="B1257" s="58" t="s">
        <v>379</v>
      </c>
      <c r="C1257" s="58" t="s">
        <v>2606</v>
      </c>
      <c r="D1257" s="58" t="s">
        <v>2656</v>
      </c>
      <c r="E1257" s="59">
        <v>12667.3</v>
      </c>
    </row>
    <row r="1258" spans="1:5" ht="16.5" x14ac:dyDescent="0.35">
      <c r="A1258" t="str">
        <f t="shared" si="19"/>
        <v>7920</v>
      </c>
      <c r="B1258" s="58" t="s">
        <v>392</v>
      </c>
      <c r="C1258" s="58" t="s">
        <v>2606</v>
      </c>
      <c r="D1258" s="58" t="s">
        <v>2656</v>
      </c>
      <c r="E1258" s="59">
        <v>12571.9</v>
      </c>
    </row>
    <row r="1259" spans="1:5" ht="16.5" x14ac:dyDescent="0.35">
      <c r="A1259" t="str">
        <f t="shared" si="19"/>
        <v>7920</v>
      </c>
      <c r="B1259" s="58" t="s">
        <v>399</v>
      </c>
      <c r="C1259" s="58" t="s">
        <v>2606</v>
      </c>
      <c r="D1259" s="58" t="s">
        <v>2656</v>
      </c>
      <c r="E1259" s="59">
        <v>13283.8</v>
      </c>
    </row>
    <row r="1260" spans="1:5" ht="16.5" x14ac:dyDescent="0.35">
      <c r="A1260" t="str">
        <f t="shared" si="19"/>
        <v>7920</v>
      </c>
      <c r="B1260" s="58" t="s">
        <v>406</v>
      </c>
      <c r="C1260" s="58" t="s">
        <v>2606</v>
      </c>
      <c r="D1260" s="58" t="s">
        <v>2656</v>
      </c>
      <c r="E1260" s="59">
        <v>12543.6</v>
      </c>
    </row>
    <row r="1261" spans="1:5" ht="16.5" x14ac:dyDescent="0.35">
      <c r="A1261" t="str">
        <f t="shared" si="19"/>
        <v>7920</v>
      </c>
      <c r="B1261" s="58" t="s">
        <v>412</v>
      </c>
      <c r="C1261" s="58" t="s">
        <v>2606</v>
      </c>
      <c r="D1261" s="58" t="s">
        <v>2656</v>
      </c>
      <c r="E1261" s="59">
        <v>13689.2</v>
      </c>
    </row>
    <row r="1262" spans="1:5" ht="16.5" x14ac:dyDescent="0.35">
      <c r="A1262" t="str">
        <f t="shared" si="19"/>
        <v>7920</v>
      </c>
      <c r="B1262" s="58" t="s">
        <v>417</v>
      </c>
      <c r="C1262" s="58" t="s">
        <v>2606</v>
      </c>
      <c r="D1262" s="58" t="s">
        <v>2656</v>
      </c>
      <c r="E1262" s="59">
        <v>13321.7</v>
      </c>
    </row>
    <row r="1263" spans="1:5" ht="16.5" x14ac:dyDescent="0.35">
      <c r="A1263" t="str">
        <f t="shared" si="19"/>
        <v>7920</v>
      </c>
      <c r="B1263" s="58" t="s">
        <v>439</v>
      </c>
      <c r="C1263" s="58" t="s">
        <v>2606</v>
      </c>
      <c r="D1263" s="58" t="s">
        <v>2656</v>
      </c>
      <c r="E1263" s="59">
        <v>13982.6</v>
      </c>
    </row>
    <row r="1264" spans="1:5" ht="16.5" x14ac:dyDescent="0.35">
      <c r="A1264" t="str">
        <f t="shared" si="19"/>
        <v>7920</v>
      </c>
      <c r="B1264" s="58" t="s">
        <v>452</v>
      </c>
      <c r="C1264" s="58" t="s">
        <v>2606</v>
      </c>
      <c r="D1264" s="58" t="s">
        <v>2656</v>
      </c>
      <c r="E1264" s="59">
        <v>14096.1</v>
      </c>
    </row>
    <row r="1265" spans="1:5" ht="16.5" x14ac:dyDescent="0.35">
      <c r="A1265" t="str">
        <f t="shared" si="19"/>
        <v>7920</v>
      </c>
      <c r="B1265" s="58" t="s">
        <v>463</v>
      </c>
      <c r="C1265" s="58" t="s">
        <v>2606</v>
      </c>
      <c r="D1265" s="58" t="s">
        <v>2656</v>
      </c>
      <c r="E1265" s="59">
        <v>14709.1</v>
      </c>
    </row>
    <row r="1266" spans="1:5" ht="16.5" x14ac:dyDescent="0.35">
      <c r="A1266" t="str">
        <f t="shared" si="19"/>
        <v>7920</v>
      </c>
      <c r="B1266" s="58" t="s">
        <v>474</v>
      </c>
      <c r="C1266" s="58" t="s">
        <v>2606</v>
      </c>
      <c r="D1266" s="58" t="s">
        <v>2656</v>
      </c>
      <c r="E1266" s="59">
        <v>15447.9</v>
      </c>
    </row>
    <row r="1267" spans="1:5" ht="16.5" x14ac:dyDescent="0.35">
      <c r="A1267" t="str">
        <f t="shared" si="19"/>
        <v>7920</v>
      </c>
      <c r="B1267" s="58" t="s">
        <v>485</v>
      </c>
      <c r="C1267" s="58" t="s">
        <v>2606</v>
      </c>
      <c r="D1267" s="58" t="s">
        <v>2656</v>
      </c>
      <c r="E1267" s="59">
        <v>16634.5</v>
      </c>
    </row>
    <row r="1268" spans="1:5" ht="16.5" x14ac:dyDescent="0.35">
      <c r="A1268" t="str">
        <f t="shared" si="19"/>
        <v>7920</v>
      </c>
      <c r="B1268" s="58" t="s">
        <v>496</v>
      </c>
      <c r="C1268" s="58" t="s">
        <v>2606</v>
      </c>
      <c r="D1268" s="58" t="s">
        <v>2656</v>
      </c>
      <c r="E1268" s="59">
        <v>15877.55</v>
      </c>
    </row>
    <row r="1269" spans="1:5" ht="16.5" x14ac:dyDescent="0.35">
      <c r="A1269" t="str">
        <f t="shared" si="19"/>
        <v>7920</v>
      </c>
      <c r="B1269" s="58" t="s">
        <v>507</v>
      </c>
      <c r="C1269" s="58" t="s">
        <v>2606</v>
      </c>
      <c r="D1269" s="58" t="s">
        <v>2656</v>
      </c>
      <c r="E1269" s="59">
        <v>14280.6</v>
      </c>
    </row>
    <row r="1270" spans="1:5" ht="16.5" x14ac:dyDescent="0.35">
      <c r="A1270" t="str">
        <f t="shared" si="19"/>
        <v>7920</v>
      </c>
      <c r="B1270" s="58" t="s">
        <v>518</v>
      </c>
      <c r="C1270" s="58" t="s">
        <v>2606</v>
      </c>
      <c r="D1270" s="58" t="s">
        <v>2656</v>
      </c>
      <c r="E1270" s="59">
        <v>15040</v>
      </c>
    </row>
    <row r="1271" spans="1:5" ht="16.5" x14ac:dyDescent="0.35">
      <c r="A1271" t="str">
        <f t="shared" si="19"/>
        <v>7920</v>
      </c>
      <c r="B1271" s="58" t="s">
        <v>528</v>
      </c>
      <c r="C1271" s="58" t="s">
        <v>2606</v>
      </c>
      <c r="D1271" s="58" t="s">
        <v>2656</v>
      </c>
      <c r="E1271" s="59">
        <v>14127.2</v>
      </c>
    </row>
    <row r="1272" spans="1:5" ht="16.5" x14ac:dyDescent="0.35">
      <c r="A1272" t="str">
        <f t="shared" si="19"/>
        <v>7920</v>
      </c>
      <c r="B1272" s="58" t="s">
        <v>533</v>
      </c>
      <c r="C1272" s="58" t="s">
        <v>2606</v>
      </c>
      <c r="D1272" s="58" t="s">
        <v>2656</v>
      </c>
      <c r="E1272" s="59">
        <v>15763.15</v>
      </c>
    </row>
    <row r="1273" spans="1:5" ht="16.5" x14ac:dyDescent="0.35">
      <c r="A1273" t="str">
        <f t="shared" si="19"/>
        <v>7920</v>
      </c>
      <c r="B1273" s="58" t="s">
        <v>538</v>
      </c>
      <c r="C1273" s="58" t="s">
        <v>2606</v>
      </c>
      <c r="D1273" s="58" t="s">
        <v>2656</v>
      </c>
      <c r="E1273" s="59">
        <v>16406.849999999999</v>
      </c>
    </row>
    <row r="1274" spans="1:5" ht="16.5" x14ac:dyDescent="0.35">
      <c r="A1274" t="str">
        <f t="shared" si="19"/>
        <v>7920</v>
      </c>
      <c r="B1274" s="58" t="s">
        <v>543</v>
      </c>
      <c r="C1274" s="58" t="s">
        <v>2606</v>
      </c>
      <c r="D1274" s="58" t="s">
        <v>2656</v>
      </c>
      <c r="E1274" s="59">
        <v>16269.85</v>
      </c>
    </row>
    <row r="1275" spans="1:5" ht="16.5" x14ac:dyDescent="0.35">
      <c r="A1275" t="str">
        <f t="shared" si="19"/>
        <v>7920</v>
      </c>
      <c r="B1275" s="58" t="s">
        <v>548</v>
      </c>
      <c r="C1275" s="58" t="s">
        <v>2606</v>
      </c>
      <c r="D1275" s="58" t="s">
        <v>2656</v>
      </c>
      <c r="E1275" s="59">
        <v>16228.45</v>
      </c>
    </row>
    <row r="1276" spans="1:5" ht="16.5" x14ac:dyDescent="0.35">
      <c r="A1276" t="str">
        <f t="shared" si="19"/>
        <v>7920</v>
      </c>
      <c r="B1276" s="58" t="s">
        <v>553</v>
      </c>
      <c r="C1276" s="58" t="s">
        <v>2606</v>
      </c>
      <c r="D1276" s="58" t="s">
        <v>2656</v>
      </c>
      <c r="E1276" s="59">
        <v>14872.25</v>
      </c>
    </row>
    <row r="1277" spans="1:5" ht="16.5" x14ac:dyDescent="0.35">
      <c r="A1277" t="str">
        <f t="shared" si="19"/>
        <v>7920</v>
      </c>
      <c r="B1277" s="58" t="s">
        <v>558</v>
      </c>
      <c r="C1277" s="58" t="s">
        <v>2606</v>
      </c>
      <c r="D1277" s="58" t="s">
        <v>2656</v>
      </c>
      <c r="E1277" s="59">
        <v>14175.5</v>
      </c>
    </row>
    <row r="1278" spans="1:5" ht="16.5" x14ac:dyDescent="0.35">
      <c r="A1278" t="str">
        <f t="shared" si="19"/>
        <v>7920</v>
      </c>
      <c r="B1278" s="58" t="s">
        <v>563</v>
      </c>
      <c r="C1278" s="58" t="s">
        <v>2606</v>
      </c>
      <c r="D1278" s="58" t="s">
        <v>2656</v>
      </c>
      <c r="E1278" s="59">
        <v>14450.35</v>
      </c>
    </row>
    <row r="1279" spans="1:5" ht="16.5" x14ac:dyDescent="0.35">
      <c r="A1279" t="str">
        <f t="shared" si="19"/>
        <v>7920</v>
      </c>
      <c r="B1279" s="58" t="s">
        <v>568</v>
      </c>
      <c r="C1279" s="58" t="s">
        <v>2606</v>
      </c>
      <c r="D1279" s="58" t="s">
        <v>2656</v>
      </c>
      <c r="E1279" s="59">
        <v>15761.8</v>
      </c>
    </row>
    <row r="1280" spans="1:5" ht="16.5" x14ac:dyDescent="0.35">
      <c r="A1280" t="str">
        <f t="shared" si="19"/>
        <v>7920</v>
      </c>
      <c r="B1280" s="58" t="s">
        <v>573</v>
      </c>
      <c r="C1280" s="58" t="s">
        <v>2606</v>
      </c>
      <c r="D1280" s="58" t="s">
        <v>2656</v>
      </c>
      <c r="E1280" s="59">
        <v>15816.65</v>
      </c>
    </row>
    <row r="1281" spans="1:5" ht="16.5" x14ac:dyDescent="0.35">
      <c r="A1281" t="str">
        <f t="shared" si="19"/>
        <v>7920</v>
      </c>
      <c r="B1281" s="58" t="s">
        <v>578</v>
      </c>
      <c r="C1281" s="58" t="s">
        <v>2606</v>
      </c>
      <c r="D1281" s="58" t="s">
        <v>2656</v>
      </c>
      <c r="E1281" s="59">
        <v>16080.5</v>
      </c>
    </row>
    <row r="1282" spans="1:5" ht="16.5" x14ac:dyDescent="0.35">
      <c r="A1282" t="str">
        <f t="shared" si="19"/>
        <v>7920</v>
      </c>
      <c r="B1282" s="58" t="s">
        <v>583</v>
      </c>
      <c r="C1282" s="58" t="s">
        <v>2606</v>
      </c>
      <c r="D1282" s="58" t="s">
        <v>2656</v>
      </c>
      <c r="E1282" s="59">
        <v>15757.8</v>
      </c>
    </row>
    <row r="1283" spans="1:5" ht="16.5" x14ac:dyDescent="0.35">
      <c r="A1283" t="str">
        <f t="shared" ref="A1283:A1346" si="20">MID(D1283,2,4)</f>
        <v>7920</v>
      </c>
      <c r="B1283" s="58" t="s">
        <v>588</v>
      </c>
      <c r="C1283" s="58" t="s">
        <v>2606</v>
      </c>
      <c r="D1283" s="58" t="s">
        <v>2656</v>
      </c>
      <c r="E1283" s="59">
        <v>15847.85</v>
      </c>
    </row>
    <row r="1284" spans="1:5" ht="16.5" x14ac:dyDescent="0.35">
      <c r="A1284" t="str">
        <f t="shared" si="20"/>
        <v>7921</v>
      </c>
      <c r="B1284" s="58" t="s">
        <v>367</v>
      </c>
      <c r="C1284" s="58" t="s">
        <v>2606</v>
      </c>
      <c r="D1284" s="58" t="s">
        <v>2657</v>
      </c>
      <c r="E1284" s="59">
        <v>6622.6</v>
      </c>
    </row>
    <row r="1285" spans="1:5" ht="16.5" x14ac:dyDescent="0.35">
      <c r="A1285" t="str">
        <f t="shared" si="20"/>
        <v>7921</v>
      </c>
      <c r="B1285" s="58" t="s">
        <v>379</v>
      </c>
      <c r="C1285" s="58" t="s">
        <v>2606</v>
      </c>
      <c r="D1285" s="58" t="s">
        <v>2657</v>
      </c>
      <c r="E1285" s="59">
        <v>7557.96</v>
      </c>
    </row>
    <row r="1286" spans="1:5" ht="16.5" x14ac:dyDescent="0.35">
      <c r="A1286" t="str">
        <f t="shared" si="20"/>
        <v>7921</v>
      </c>
      <c r="B1286" s="58" t="s">
        <v>392</v>
      </c>
      <c r="C1286" s="58" t="s">
        <v>2606</v>
      </c>
      <c r="D1286" s="58" t="s">
        <v>2657</v>
      </c>
      <c r="E1286" s="59">
        <v>7607.76</v>
      </c>
    </row>
    <row r="1287" spans="1:5" ht="16.5" x14ac:dyDescent="0.35">
      <c r="A1287" t="str">
        <f t="shared" si="20"/>
        <v>7921</v>
      </c>
      <c r="B1287" s="58" t="s">
        <v>399</v>
      </c>
      <c r="C1287" s="58" t="s">
        <v>2606</v>
      </c>
      <c r="D1287" s="58" t="s">
        <v>2657</v>
      </c>
      <c r="E1287" s="59">
        <v>7422.26</v>
      </c>
    </row>
    <row r="1288" spans="1:5" ht="16.5" x14ac:dyDescent="0.35">
      <c r="A1288" t="str">
        <f t="shared" si="20"/>
        <v>7921</v>
      </c>
      <c r="B1288" s="58" t="s">
        <v>406</v>
      </c>
      <c r="C1288" s="58" t="s">
        <v>2606</v>
      </c>
      <c r="D1288" s="58" t="s">
        <v>2657</v>
      </c>
      <c r="E1288" s="59">
        <v>7419.79</v>
      </c>
    </row>
    <row r="1289" spans="1:5" ht="16.5" x14ac:dyDescent="0.35">
      <c r="A1289" t="str">
        <f t="shared" si="20"/>
        <v>7921</v>
      </c>
      <c r="B1289" s="58" t="s">
        <v>412</v>
      </c>
      <c r="C1289" s="58" t="s">
        <v>2606</v>
      </c>
      <c r="D1289" s="58" t="s">
        <v>2657</v>
      </c>
      <c r="E1289" s="59">
        <v>7409.99</v>
      </c>
    </row>
    <row r="1290" spans="1:5" ht="16.5" x14ac:dyDescent="0.35">
      <c r="A1290" t="str">
        <f t="shared" si="20"/>
        <v>7921</v>
      </c>
      <c r="B1290" s="58" t="s">
        <v>417</v>
      </c>
      <c r="C1290" s="58" t="s">
        <v>2606</v>
      </c>
      <c r="D1290" s="58" t="s">
        <v>2657</v>
      </c>
      <c r="E1290" s="59">
        <v>7485.33</v>
      </c>
    </row>
    <row r="1291" spans="1:5" ht="16.5" x14ac:dyDescent="0.35">
      <c r="A1291" t="str">
        <f t="shared" si="20"/>
        <v>7921</v>
      </c>
      <c r="B1291" s="58" t="s">
        <v>439</v>
      </c>
      <c r="C1291" s="58" t="s">
        <v>2606</v>
      </c>
      <c r="D1291" s="58" t="s">
        <v>2657</v>
      </c>
      <c r="E1291" s="59">
        <v>7667.12</v>
      </c>
    </row>
    <row r="1292" spans="1:5" ht="16.5" x14ac:dyDescent="0.35">
      <c r="A1292" t="str">
        <f t="shared" si="20"/>
        <v>7921</v>
      </c>
      <c r="B1292" s="58" t="s">
        <v>452</v>
      </c>
      <c r="C1292" s="58" t="s">
        <v>2606</v>
      </c>
      <c r="D1292" s="58" t="s">
        <v>2657</v>
      </c>
      <c r="E1292" s="59">
        <v>7523.54</v>
      </c>
    </row>
    <row r="1293" spans="1:5" ht="16.5" x14ac:dyDescent="0.35">
      <c r="A1293" t="str">
        <f t="shared" si="20"/>
        <v>7921</v>
      </c>
      <c r="B1293" s="58" t="s">
        <v>463</v>
      </c>
      <c r="C1293" s="58" t="s">
        <v>2606</v>
      </c>
      <c r="D1293" s="58" t="s">
        <v>2657</v>
      </c>
      <c r="E1293" s="59">
        <v>7761.42</v>
      </c>
    </row>
    <row r="1294" spans="1:5" ht="16.5" x14ac:dyDescent="0.35">
      <c r="A1294" t="str">
        <f t="shared" si="20"/>
        <v>7921</v>
      </c>
      <c r="B1294" s="58" t="s">
        <v>474</v>
      </c>
      <c r="C1294" s="58" t="s">
        <v>2606</v>
      </c>
      <c r="D1294" s="58" t="s">
        <v>2657</v>
      </c>
      <c r="E1294" s="59">
        <v>6885.5</v>
      </c>
    </row>
    <row r="1295" spans="1:5" ht="16.5" x14ac:dyDescent="0.35">
      <c r="A1295" t="str">
        <f t="shared" si="20"/>
        <v>7921</v>
      </c>
      <c r="B1295" s="58" t="s">
        <v>485</v>
      </c>
      <c r="C1295" s="58" t="s">
        <v>2606</v>
      </c>
      <c r="D1295" s="58" t="s">
        <v>2657</v>
      </c>
      <c r="E1295" s="59">
        <v>6955.4</v>
      </c>
    </row>
    <row r="1296" spans="1:5" ht="16.5" x14ac:dyDescent="0.35">
      <c r="A1296" t="str">
        <f t="shared" si="20"/>
        <v>7921</v>
      </c>
      <c r="B1296" s="58" t="s">
        <v>496</v>
      </c>
      <c r="C1296" s="58" t="s">
        <v>2606</v>
      </c>
      <c r="D1296" s="58" t="s">
        <v>2657</v>
      </c>
      <c r="E1296" s="59">
        <v>6858.74</v>
      </c>
    </row>
    <row r="1297" spans="1:5" ht="16.5" x14ac:dyDescent="0.35">
      <c r="A1297" t="str">
        <f t="shared" si="20"/>
        <v>7921</v>
      </c>
      <c r="B1297" s="58" t="s">
        <v>507</v>
      </c>
      <c r="C1297" s="58" t="s">
        <v>2606</v>
      </c>
      <c r="D1297" s="58" t="s">
        <v>2657</v>
      </c>
      <c r="E1297" s="59">
        <v>6815.01</v>
      </c>
    </row>
    <row r="1298" spans="1:5" ht="16.5" x14ac:dyDescent="0.35">
      <c r="A1298" t="str">
        <f t="shared" si="20"/>
        <v>7921</v>
      </c>
      <c r="B1298" s="58" t="s">
        <v>518</v>
      </c>
      <c r="C1298" s="58" t="s">
        <v>2606</v>
      </c>
      <c r="D1298" s="58" t="s">
        <v>2657</v>
      </c>
      <c r="E1298" s="59">
        <v>6930.02</v>
      </c>
    </row>
    <row r="1299" spans="1:5" ht="16.5" x14ac:dyDescent="0.35">
      <c r="A1299" t="str">
        <f t="shared" si="20"/>
        <v>7921</v>
      </c>
      <c r="B1299" s="58" t="s">
        <v>528</v>
      </c>
      <c r="C1299" s="58" t="s">
        <v>2606</v>
      </c>
      <c r="D1299" s="58" t="s">
        <v>2657</v>
      </c>
      <c r="E1299" s="59">
        <v>6807.59</v>
      </c>
    </row>
    <row r="1300" spans="1:5" ht="16.5" x14ac:dyDescent="0.35">
      <c r="A1300" t="str">
        <f t="shared" si="20"/>
        <v>7921</v>
      </c>
      <c r="B1300" s="58" t="s">
        <v>533</v>
      </c>
      <c r="C1300" s="58" t="s">
        <v>2606</v>
      </c>
      <c r="D1300" s="58" t="s">
        <v>2657</v>
      </c>
      <c r="E1300" s="59">
        <v>6726.58</v>
      </c>
    </row>
    <row r="1301" spans="1:5" ht="16.5" x14ac:dyDescent="0.35">
      <c r="A1301" t="str">
        <f t="shared" si="20"/>
        <v>7921</v>
      </c>
      <c r="B1301" s="58" t="s">
        <v>538</v>
      </c>
      <c r="C1301" s="58" t="s">
        <v>2606</v>
      </c>
      <c r="D1301" s="58" t="s">
        <v>2657</v>
      </c>
      <c r="E1301" s="59">
        <v>6636.33</v>
      </c>
    </row>
    <row r="1302" spans="1:5" ht="16.5" x14ac:dyDescent="0.35">
      <c r="A1302" t="str">
        <f t="shared" si="20"/>
        <v>7921</v>
      </c>
      <c r="B1302" s="58" t="s">
        <v>543</v>
      </c>
      <c r="C1302" s="58" t="s">
        <v>2606</v>
      </c>
      <c r="D1302" s="58" t="s">
        <v>2657</v>
      </c>
      <c r="E1302" s="59">
        <v>6769.08</v>
      </c>
    </row>
    <row r="1303" spans="1:5" ht="16.5" x14ac:dyDescent="0.35">
      <c r="A1303" t="str">
        <f t="shared" si="20"/>
        <v>7921</v>
      </c>
      <c r="B1303" s="58" t="s">
        <v>548</v>
      </c>
      <c r="C1303" s="58" t="s">
        <v>2606</v>
      </c>
      <c r="D1303" s="58" t="s">
        <v>2657</v>
      </c>
      <c r="E1303" s="59">
        <v>6884.51</v>
      </c>
    </row>
    <row r="1304" spans="1:5" ht="16.5" x14ac:dyDescent="0.35">
      <c r="A1304" t="str">
        <f t="shared" si="20"/>
        <v>7921</v>
      </c>
      <c r="B1304" s="58" t="s">
        <v>553</v>
      </c>
      <c r="C1304" s="58" t="s">
        <v>2606</v>
      </c>
      <c r="D1304" s="58" t="s">
        <v>2657</v>
      </c>
      <c r="E1304" s="59">
        <v>6843.32</v>
      </c>
    </row>
    <row r="1305" spans="1:5" ht="16.5" x14ac:dyDescent="0.35">
      <c r="A1305" t="str">
        <f t="shared" si="20"/>
        <v>7921</v>
      </c>
      <c r="B1305" s="58" t="s">
        <v>558</v>
      </c>
      <c r="C1305" s="58" t="s">
        <v>2606</v>
      </c>
      <c r="D1305" s="58" t="s">
        <v>2657</v>
      </c>
      <c r="E1305" s="59">
        <v>6774.2</v>
      </c>
    </row>
    <row r="1306" spans="1:5" ht="16.5" x14ac:dyDescent="0.35">
      <c r="A1306" t="str">
        <f t="shared" si="20"/>
        <v>7921</v>
      </c>
      <c r="B1306" s="58" t="s">
        <v>563</v>
      </c>
      <c r="C1306" s="58" t="s">
        <v>2606</v>
      </c>
      <c r="D1306" s="58" t="s">
        <v>2657</v>
      </c>
      <c r="E1306" s="59">
        <v>6933.73</v>
      </c>
    </row>
    <row r="1307" spans="1:5" ht="16.5" x14ac:dyDescent="0.35">
      <c r="A1307" t="str">
        <f t="shared" si="20"/>
        <v>7921</v>
      </c>
      <c r="B1307" s="58" t="s">
        <v>568</v>
      </c>
      <c r="C1307" s="58" t="s">
        <v>2606</v>
      </c>
      <c r="D1307" s="58" t="s">
        <v>2657</v>
      </c>
      <c r="E1307" s="59">
        <v>6811.3</v>
      </c>
    </row>
    <row r="1308" spans="1:5" ht="16.5" x14ac:dyDescent="0.35">
      <c r="A1308" t="str">
        <f t="shared" si="20"/>
        <v>7921</v>
      </c>
      <c r="B1308" s="58" t="s">
        <v>573</v>
      </c>
      <c r="C1308" s="58" t="s">
        <v>2606</v>
      </c>
      <c r="D1308" s="58" t="s">
        <v>2657</v>
      </c>
      <c r="E1308" s="59">
        <v>6668.24</v>
      </c>
    </row>
    <row r="1309" spans="1:5" ht="16.5" x14ac:dyDescent="0.35">
      <c r="A1309" t="str">
        <f t="shared" si="20"/>
        <v>7921</v>
      </c>
      <c r="B1309" s="58" t="s">
        <v>578</v>
      </c>
      <c r="C1309" s="58" t="s">
        <v>2606</v>
      </c>
      <c r="D1309" s="58" t="s">
        <v>2657</v>
      </c>
      <c r="E1309" s="59">
        <v>6732.11</v>
      </c>
    </row>
    <row r="1310" spans="1:5" ht="16.5" x14ac:dyDescent="0.35">
      <c r="A1310" t="str">
        <f t="shared" si="20"/>
        <v>7921</v>
      </c>
      <c r="B1310" s="58" t="s">
        <v>583</v>
      </c>
      <c r="C1310" s="58" t="s">
        <v>2606</v>
      </c>
      <c r="D1310" s="58" t="s">
        <v>2657</v>
      </c>
      <c r="E1310" s="59">
        <v>6679.94</v>
      </c>
    </row>
    <row r="1311" spans="1:5" ht="16.5" x14ac:dyDescent="0.35">
      <c r="A1311" t="str">
        <f t="shared" si="20"/>
        <v>7921</v>
      </c>
      <c r="B1311" s="58" t="s">
        <v>588</v>
      </c>
      <c r="C1311" s="58" t="s">
        <v>2606</v>
      </c>
      <c r="D1311" s="58" t="s">
        <v>2657</v>
      </c>
      <c r="E1311" s="59">
        <v>6707.42</v>
      </c>
    </row>
    <row r="1312" spans="1:5" ht="16.5" x14ac:dyDescent="0.35">
      <c r="A1312" t="str">
        <f t="shared" si="20"/>
        <v>7926</v>
      </c>
      <c r="B1312" s="58" t="s">
        <v>367</v>
      </c>
      <c r="C1312" s="58" t="s">
        <v>2606</v>
      </c>
      <c r="D1312" s="58" t="s">
        <v>2658</v>
      </c>
      <c r="E1312" s="59">
        <v>2910.1</v>
      </c>
    </row>
    <row r="1313" spans="1:5" ht="16.5" x14ac:dyDescent="0.35">
      <c r="A1313" t="str">
        <f t="shared" si="20"/>
        <v>7926</v>
      </c>
      <c r="B1313" s="58" t="s">
        <v>379</v>
      </c>
      <c r="C1313" s="58" t="s">
        <v>2606</v>
      </c>
      <c r="D1313" s="58" t="s">
        <v>2658</v>
      </c>
      <c r="E1313" s="59">
        <v>2939</v>
      </c>
    </row>
    <row r="1314" spans="1:5" ht="16.5" x14ac:dyDescent="0.35">
      <c r="A1314" t="str">
        <f t="shared" si="20"/>
        <v>7926</v>
      </c>
      <c r="B1314" s="58" t="s">
        <v>392</v>
      </c>
      <c r="C1314" s="58" t="s">
        <v>2606</v>
      </c>
      <c r="D1314" s="58" t="s">
        <v>2658</v>
      </c>
      <c r="E1314" s="59">
        <v>3287</v>
      </c>
    </row>
    <row r="1315" spans="1:5" ht="16.5" x14ac:dyDescent="0.35">
      <c r="A1315" t="str">
        <f t="shared" si="20"/>
        <v>7926</v>
      </c>
      <c r="B1315" s="58" t="s">
        <v>399</v>
      </c>
      <c r="C1315" s="58" t="s">
        <v>2606</v>
      </c>
      <c r="D1315" s="58" t="s">
        <v>2658</v>
      </c>
      <c r="E1315" s="59">
        <v>3030</v>
      </c>
    </row>
    <row r="1316" spans="1:5" ht="16.5" x14ac:dyDescent="0.35">
      <c r="A1316" t="str">
        <f t="shared" si="20"/>
        <v>7926</v>
      </c>
      <c r="B1316" s="58" t="s">
        <v>406</v>
      </c>
      <c r="C1316" s="58" t="s">
        <v>2606</v>
      </c>
      <c r="D1316" s="58" t="s">
        <v>2658</v>
      </c>
      <c r="E1316" s="59">
        <v>2525.1</v>
      </c>
    </row>
    <row r="1317" spans="1:5" ht="16.5" x14ac:dyDescent="0.35">
      <c r="A1317" t="str">
        <f t="shared" si="20"/>
        <v>7926</v>
      </c>
      <c r="B1317" s="58" t="s">
        <v>412</v>
      </c>
      <c r="C1317" s="58" t="s">
        <v>2606</v>
      </c>
      <c r="D1317" s="58" t="s">
        <v>2658</v>
      </c>
      <c r="E1317" s="59">
        <v>2842.7</v>
      </c>
    </row>
    <row r="1318" spans="1:5" ht="16.5" x14ac:dyDescent="0.35">
      <c r="A1318" t="str">
        <f t="shared" si="20"/>
        <v>7926</v>
      </c>
      <c r="B1318" s="58" t="s">
        <v>417</v>
      </c>
      <c r="C1318" s="58" t="s">
        <v>2606</v>
      </c>
      <c r="D1318" s="58" t="s">
        <v>2658</v>
      </c>
      <c r="E1318" s="59">
        <v>2682.6</v>
      </c>
    </row>
    <row r="1319" spans="1:5" ht="16.5" x14ac:dyDescent="0.35">
      <c r="A1319" t="str">
        <f t="shared" si="20"/>
        <v>7926</v>
      </c>
      <c r="B1319" s="58" t="s">
        <v>439</v>
      </c>
      <c r="C1319" s="58" t="s">
        <v>2606</v>
      </c>
      <c r="D1319" s="58" t="s">
        <v>2658</v>
      </c>
      <c r="E1319" s="59">
        <v>3408.7</v>
      </c>
    </row>
    <row r="1320" spans="1:5" ht="16.5" x14ac:dyDescent="0.35">
      <c r="A1320" t="str">
        <f t="shared" si="20"/>
        <v>7926</v>
      </c>
      <c r="B1320" s="58" t="s">
        <v>452</v>
      </c>
      <c r="C1320" s="58" t="s">
        <v>2606</v>
      </c>
      <c r="D1320" s="58" t="s">
        <v>2658</v>
      </c>
      <c r="E1320" s="59">
        <v>3248</v>
      </c>
    </row>
    <row r="1321" spans="1:5" ht="16.5" x14ac:dyDescent="0.35">
      <c r="A1321" t="str">
        <f t="shared" si="20"/>
        <v>7926</v>
      </c>
      <c r="B1321" s="58" t="s">
        <v>463</v>
      </c>
      <c r="C1321" s="58" t="s">
        <v>2606</v>
      </c>
      <c r="D1321" s="58" t="s">
        <v>2658</v>
      </c>
      <c r="E1321" s="59">
        <v>3028.3</v>
      </c>
    </row>
    <row r="1322" spans="1:5" ht="16.5" x14ac:dyDescent="0.35">
      <c r="A1322" t="str">
        <f t="shared" si="20"/>
        <v>7926</v>
      </c>
      <c r="B1322" s="58" t="s">
        <v>474</v>
      </c>
      <c r="C1322" s="58" t="s">
        <v>2606</v>
      </c>
      <c r="D1322" s="58" t="s">
        <v>2658</v>
      </c>
      <c r="E1322" s="59">
        <v>1000</v>
      </c>
    </row>
    <row r="1323" spans="1:5" ht="16.5" x14ac:dyDescent="0.35">
      <c r="A1323" t="str">
        <f t="shared" si="20"/>
        <v>7926</v>
      </c>
      <c r="B1323" s="58" t="s">
        <v>485</v>
      </c>
      <c r="C1323" s="58" t="s">
        <v>2606</v>
      </c>
      <c r="D1323" s="58" t="s">
        <v>2658</v>
      </c>
      <c r="E1323" s="59">
        <v>1000</v>
      </c>
    </row>
    <row r="1324" spans="1:5" ht="16.5" x14ac:dyDescent="0.35">
      <c r="A1324" t="str">
        <f t="shared" si="20"/>
        <v>7926</v>
      </c>
      <c r="B1324" s="58" t="s">
        <v>496</v>
      </c>
      <c r="C1324" s="58" t="s">
        <v>2606</v>
      </c>
      <c r="D1324" s="58" t="s">
        <v>2658</v>
      </c>
      <c r="E1324" s="59">
        <v>3323.6</v>
      </c>
    </row>
    <row r="1325" spans="1:5" ht="16.5" x14ac:dyDescent="0.35">
      <c r="A1325" t="str">
        <f t="shared" si="20"/>
        <v>7926</v>
      </c>
      <c r="B1325" s="58" t="s">
        <v>507</v>
      </c>
      <c r="C1325" s="58" t="s">
        <v>2606</v>
      </c>
      <c r="D1325" s="58" t="s">
        <v>2658</v>
      </c>
      <c r="E1325" s="59">
        <v>3084.5</v>
      </c>
    </row>
    <row r="1326" spans="1:5" ht="16.5" x14ac:dyDescent="0.35">
      <c r="A1326" t="str">
        <f t="shared" si="20"/>
        <v>7926</v>
      </c>
      <c r="B1326" s="58" t="s">
        <v>518</v>
      </c>
      <c r="C1326" s="58" t="s">
        <v>2606</v>
      </c>
      <c r="D1326" s="58" t="s">
        <v>2658</v>
      </c>
      <c r="E1326" s="59">
        <v>3200</v>
      </c>
    </row>
    <row r="1327" spans="1:5" ht="16.5" x14ac:dyDescent="0.35">
      <c r="A1327" t="str">
        <f t="shared" si="20"/>
        <v>7926</v>
      </c>
      <c r="B1327" s="58" t="s">
        <v>528</v>
      </c>
      <c r="C1327" s="58" t="s">
        <v>2606</v>
      </c>
      <c r="D1327" s="58" t="s">
        <v>2658</v>
      </c>
      <c r="E1327" s="59">
        <v>2679</v>
      </c>
    </row>
    <row r="1328" spans="1:5" ht="16.5" x14ac:dyDescent="0.35">
      <c r="A1328" t="str">
        <f t="shared" si="20"/>
        <v>7926</v>
      </c>
      <c r="B1328" s="58" t="s">
        <v>533</v>
      </c>
      <c r="C1328" s="58" t="s">
        <v>2606</v>
      </c>
      <c r="D1328" s="58" t="s">
        <v>2658</v>
      </c>
      <c r="E1328" s="59">
        <v>2785</v>
      </c>
    </row>
    <row r="1329" spans="1:5" ht="16.5" x14ac:dyDescent="0.35">
      <c r="A1329" t="str">
        <f t="shared" si="20"/>
        <v>7926</v>
      </c>
      <c r="B1329" s="58" t="s">
        <v>538</v>
      </c>
      <c r="C1329" s="58" t="s">
        <v>2606</v>
      </c>
      <c r="D1329" s="58" t="s">
        <v>2658</v>
      </c>
      <c r="E1329" s="59">
        <v>2866</v>
      </c>
    </row>
    <row r="1330" spans="1:5" ht="16.5" x14ac:dyDescent="0.35">
      <c r="A1330" t="str">
        <f t="shared" si="20"/>
        <v>7926</v>
      </c>
      <c r="B1330" s="58" t="s">
        <v>543</v>
      </c>
      <c r="C1330" s="58" t="s">
        <v>2606</v>
      </c>
      <c r="D1330" s="58" t="s">
        <v>2658</v>
      </c>
      <c r="E1330" s="59">
        <v>2645</v>
      </c>
    </row>
    <row r="1331" spans="1:5" ht="16.5" x14ac:dyDescent="0.35">
      <c r="A1331" t="str">
        <f t="shared" si="20"/>
        <v>7926</v>
      </c>
      <c r="B1331" s="58" t="s">
        <v>548</v>
      </c>
      <c r="C1331" s="58" t="s">
        <v>2606</v>
      </c>
      <c r="D1331" s="58" t="s">
        <v>2658</v>
      </c>
      <c r="E1331" s="59">
        <v>2666.5</v>
      </c>
    </row>
    <row r="1332" spans="1:5" ht="16.5" x14ac:dyDescent="0.35">
      <c r="A1332" t="str">
        <f t="shared" si="20"/>
        <v>7926</v>
      </c>
      <c r="B1332" s="58" t="s">
        <v>553</v>
      </c>
      <c r="C1332" s="58" t="s">
        <v>2606</v>
      </c>
      <c r="D1332" s="58" t="s">
        <v>2658</v>
      </c>
      <c r="E1332" s="59">
        <v>2702</v>
      </c>
    </row>
    <row r="1333" spans="1:5" ht="16.5" x14ac:dyDescent="0.35">
      <c r="A1333" t="str">
        <f t="shared" si="20"/>
        <v>7926</v>
      </c>
      <c r="B1333" s="58" t="s">
        <v>558</v>
      </c>
      <c r="C1333" s="58" t="s">
        <v>2606</v>
      </c>
      <c r="D1333" s="58" t="s">
        <v>2658</v>
      </c>
      <c r="E1333" s="59">
        <v>2815</v>
      </c>
    </row>
    <row r="1334" spans="1:5" ht="16.5" x14ac:dyDescent="0.35">
      <c r="A1334" t="str">
        <f t="shared" si="20"/>
        <v>7926</v>
      </c>
      <c r="B1334" s="58" t="s">
        <v>563</v>
      </c>
      <c r="C1334" s="58" t="s">
        <v>2606</v>
      </c>
      <c r="D1334" s="58" t="s">
        <v>2658</v>
      </c>
      <c r="E1334" s="59">
        <v>2587</v>
      </c>
    </row>
    <row r="1335" spans="1:5" ht="16.5" x14ac:dyDescent="0.35">
      <c r="A1335" t="str">
        <f t="shared" si="20"/>
        <v>7926</v>
      </c>
      <c r="B1335" s="58" t="s">
        <v>568</v>
      </c>
      <c r="C1335" s="58" t="s">
        <v>2606</v>
      </c>
      <c r="D1335" s="58" t="s">
        <v>2658</v>
      </c>
      <c r="E1335" s="59">
        <v>2662</v>
      </c>
    </row>
    <row r="1336" spans="1:5" ht="16.5" x14ac:dyDescent="0.35">
      <c r="A1336" t="str">
        <f t="shared" si="20"/>
        <v>7926</v>
      </c>
      <c r="B1336" s="58" t="s">
        <v>573</v>
      </c>
      <c r="C1336" s="58" t="s">
        <v>2606</v>
      </c>
      <c r="D1336" s="58" t="s">
        <v>2658</v>
      </c>
      <c r="E1336" s="59">
        <v>2666</v>
      </c>
    </row>
    <row r="1337" spans="1:5" ht="16.5" x14ac:dyDescent="0.35">
      <c r="A1337" t="str">
        <f t="shared" si="20"/>
        <v>7926</v>
      </c>
      <c r="B1337" s="58" t="s">
        <v>578</v>
      </c>
      <c r="C1337" s="58" t="s">
        <v>2606</v>
      </c>
      <c r="D1337" s="58" t="s">
        <v>2658</v>
      </c>
      <c r="E1337" s="59">
        <v>2450</v>
      </c>
    </row>
    <row r="1338" spans="1:5" ht="16.5" x14ac:dyDescent="0.35">
      <c r="A1338" t="str">
        <f t="shared" si="20"/>
        <v>7926</v>
      </c>
      <c r="B1338" s="58" t="s">
        <v>583</v>
      </c>
      <c r="C1338" s="58" t="s">
        <v>2606</v>
      </c>
      <c r="D1338" s="58" t="s">
        <v>2658</v>
      </c>
      <c r="E1338" s="59">
        <v>2587</v>
      </c>
    </row>
    <row r="1339" spans="1:5" ht="16.5" x14ac:dyDescent="0.35">
      <c r="A1339" t="str">
        <f t="shared" si="20"/>
        <v>7926</v>
      </c>
      <c r="B1339" s="58" t="s">
        <v>588</v>
      </c>
      <c r="C1339" s="58" t="s">
        <v>2606</v>
      </c>
      <c r="D1339" s="58" t="s">
        <v>2658</v>
      </c>
      <c r="E1339" s="59">
        <v>2734</v>
      </c>
    </row>
    <row r="1340" spans="1:5" ht="16.5" x14ac:dyDescent="0.35">
      <c r="A1340" t="str">
        <f t="shared" si="20"/>
        <v>7929</v>
      </c>
      <c r="B1340" s="58" t="s">
        <v>367</v>
      </c>
      <c r="C1340" s="58" t="s">
        <v>2606</v>
      </c>
      <c r="D1340" s="58" t="s">
        <v>2659</v>
      </c>
      <c r="E1340" s="59">
        <v>384.4</v>
      </c>
    </row>
    <row r="1341" spans="1:5" ht="16.5" x14ac:dyDescent="0.35">
      <c r="A1341" t="str">
        <f t="shared" si="20"/>
        <v>7929</v>
      </c>
      <c r="B1341" s="58" t="s">
        <v>379</v>
      </c>
      <c r="C1341" s="58" t="s">
        <v>2606</v>
      </c>
      <c r="D1341" s="58" t="s">
        <v>2659</v>
      </c>
      <c r="E1341" s="59">
        <v>148.26</v>
      </c>
    </row>
    <row r="1342" spans="1:5" ht="16.5" x14ac:dyDescent="0.35">
      <c r="A1342" t="str">
        <f t="shared" si="20"/>
        <v>7929</v>
      </c>
      <c r="B1342" s="58" t="s">
        <v>392</v>
      </c>
      <c r="C1342" s="58" t="s">
        <v>2606</v>
      </c>
      <c r="D1342" s="58" t="s">
        <v>2659</v>
      </c>
      <c r="E1342" s="59">
        <v>133.18</v>
      </c>
    </row>
    <row r="1343" spans="1:5" ht="16.5" x14ac:dyDescent="0.35">
      <c r="A1343" t="str">
        <f t="shared" si="20"/>
        <v>7929</v>
      </c>
      <c r="B1343" s="58" t="s">
        <v>399</v>
      </c>
      <c r="C1343" s="58" t="s">
        <v>2606</v>
      </c>
      <c r="D1343" s="58" t="s">
        <v>2659</v>
      </c>
      <c r="E1343" s="59">
        <v>273.14</v>
      </c>
    </row>
    <row r="1344" spans="1:5" ht="16.5" x14ac:dyDescent="0.35">
      <c r="A1344" t="str">
        <f t="shared" si="20"/>
        <v>7929</v>
      </c>
      <c r="B1344" s="58" t="s">
        <v>406</v>
      </c>
      <c r="C1344" s="58" t="s">
        <v>2606</v>
      </c>
      <c r="D1344" s="58" t="s">
        <v>2659</v>
      </c>
      <c r="E1344" s="59">
        <v>216.82</v>
      </c>
    </row>
    <row r="1345" spans="1:5" ht="16.5" x14ac:dyDescent="0.35">
      <c r="A1345" t="str">
        <f t="shared" si="20"/>
        <v>7929</v>
      </c>
      <c r="B1345" s="58" t="s">
        <v>412</v>
      </c>
      <c r="C1345" s="58" t="s">
        <v>2606</v>
      </c>
      <c r="D1345" s="58" t="s">
        <v>2659</v>
      </c>
      <c r="E1345" s="59">
        <v>207.28</v>
      </c>
    </row>
    <row r="1346" spans="1:5" ht="16.5" x14ac:dyDescent="0.35">
      <c r="A1346" t="str">
        <f t="shared" si="20"/>
        <v>7929</v>
      </c>
      <c r="B1346" s="58" t="s">
        <v>417</v>
      </c>
      <c r="C1346" s="58" t="s">
        <v>2606</v>
      </c>
      <c r="D1346" s="58" t="s">
        <v>2659</v>
      </c>
      <c r="E1346" s="59">
        <v>115.64</v>
      </c>
    </row>
    <row r="1347" spans="1:5" ht="16.5" x14ac:dyDescent="0.35">
      <c r="A1347" t="str">
        <f t="shared" ref="A1347:A1410" si="21">MID(D1347,2,4)</f>
        <v>7929</v>
      </c>
      <c r="B1347" s="58" t="s">
        <v>439</v>
      </c>
      <c r="C1347" s="58" t="s">
        <v>2606</v>
      </c>
      <c r="D1347" s="58" t="s">
        <v>2659</v>
      </c>
      <c r="E1347" s="59">
        <v>162.68</v>
      </c>
    </row>
    <row r="1348" spans="1:5" ht="16.5" x14ac:dyDescent="0.35">
      <c r="A1348" t="str">
        <f t="shared" si="21"/>
        <v>7929</v>
      </c>
      <c r="B1348" s="58" t="s">
        <v>452</v>
      </c>
      <c r="C1348" s="58" t="s">
        <v>2606</v>
      </c>
      <c r="D1348" s="58" t="s">
        <v>2659</v>
      </c>
      <c r="E1348" s="59">
        <v>128.28</v>
      </c>
    </row>
    <row r="1349" spans="1:5" ht="16.5" x14ac:dyDescent="0.35">
      <c r="A1349" t="str">
        <f t="shared" si="21"/>
        <v>7929</v>
      </c>
      <c r="B1349" s="58" t="s">
        <v>463</v>
      </c>
      <c r="C1349" s="58" t="s">
        <v>2606</v>
      </c>
      <c r="D1349" s="58" t="s">
        <v>2659</v>
      </c>
      <c r="E1349" s="59">
        <v>113.48</v>
      </c>
    </row>
    <row r="1350" spans="1:5" ht="16.5" x14ac:dyDescent="0.35">
      <c r="A1350" t="str">
        <f t="shared" si="21"/>
        <v>7929</v>
      </c>
      <c r="B1350" s="58" t="s">
        <v>474</v>
      </c>
      <c r="C1350" s="58" t="s">
        <v>2606</v>
      </c>
      <c r="D1350" s="58" t="s">
        <v>2659</v>
      </c>
      <c r="E1350" s="59">
        <v>275.26</v>
      </c>
    </row>
    <row r="1351" spans="1:5" ht="16.5" x14ac:dyDescent="0.35">
      <c r="A1351" t="str">
        <f t="shared" si="21"/>
        <v>7929</v>
      </c>
      <c r="B1351" s="58" t="s">
        <v>485</v>
      </c>
      <c r="C1351" s="58" t="s">
        <v>2606</v>
      </c>
      <c r="D1351" s="58" t="s">
        <v>2659</v>
      </c>
      <c r="E1351" s="59">
        <v>280.77999999999997</v>
      </c>
    </row>
    <row r="1352" spans="1:5" ht="16.5" x14ac:dyDescent="0.35">
      <c r="A1352" t="str">
        <f t="shared" si="21"/>
        <v>7929</v>
      </c>
      <c r="B1352" s="58" t="s">
        <v>496</v>
      </c>
      <c r="C1352" s="58" t="s">
        <v>2606</v>
      </c>
      <c r="D1352" s="58" t="s">
        <v>2659</v>
      </c>
      <c r="E1352" s="59">
        <v>260.16000000000003</v>
      </c>
    </row>
    <row r="1353" spans="1:5" ht="16.5" x14ac:dyDescent="0.35">
      <c r="A1353" t="str">
        <f t="shared" si="21"/>
        <v>7929</v>
      </c>
      <c r="B1353" s="58" t="s">
        <v>507</v>
      </c>
      <c r="C1353" s="58" t="s">
        <v>2606</v>
      </c>
      <c r="D1353" s="58" t="s">
        <v>2659</v>
      </c>
      <c r="E1353" s="59">
        <v>381.32</v>
      </c>
    </row>
    <row r="1354" spans="1:5" ht="16.5" x14ac:dyDescent="0.35">
      <c r="A1354" t="str">
        <f t="shared" si="21"/>
        <v>7929</v>
      </c>
      <c r="B1354" s="58" t="s">
        <v>518</v>
      </c>
      <c r="C1354" s="58" t="s">
        <v>2606</v>
      </c>
      <c r="D1354" s="58" t="s">
        <v>2659</v>
      </c>
      <c r="E1354" s="59">
        <v>345.34</v>
      </c>
    </row>
    <row r="1355" spans="1:5" ht="16.5" x14ac:dyDescent="0.35">
      <c r="A1355" t="str">
        <f t="shared" si="21"/>
        <v>7929</v>
      </c>
      <c r="B1355" s="58" t="s">
        <v>528</v>
      </c>
      <c r="C1355" s="58" t="s">
        <v>2606</v>
      </c>
      <c r="D1355" s="58" t="s">
        <v>2659</v>
      </c>
      <c r="E1355" s="59">
        <v>329.66</v>
      </c>
    </row>
    <row r="1356" spans="1:5" ht="16.5" x14ac:dyDescent="0.35">
      <c r="A1356" t="str">
        <f t="shared" si="21"/>
        <v>7929</v>
      </c>
      <c r="B1356" s="58" t="s">
        <v>533</v>
      </c>
      <c r="C1356" s="58" t="s">
        <v>2606</v>
      </c>
      <c r="D1356" s="58" t="s">
        <v>2659</v>
      </c>
      <c r="E1356" s="59">
        <v>392.08</v>
      </c>
    </row>
    <row r="1357" spans="1:5" ht="16.5" x14ac:dyDescent="0.35">
      <c r="A1357" t="str">
        <f t="shared" si="21"/>
        <v>7929</v>
      </c>
      <c r="B1357" s="58" t="s">
        <v>538</v>
      </c>
      <c r="C1357" s="58" t="s">
        <v>2606</v>
      </c>
      <c r="D1357" s="58" t="s">
        <v>2659</v>
      </c>
      <c r="E1357" s="59">
        <v>407.52</v>
      </c>
    </row>
    <row r="1358" spans="1:5" ht="16.5" x14ac:dyDescent="0.35">
      <c r="A1358" t="str">
        <f t="shared" si="21"/>
        <v>7929</v>
      </c>
      <c r="B1358" s="58" t="s">
        <v>543</v>
      </c>
      <c r="C1358" s="58" t="s">
        <v>2606</v>
      </c>
      <c r="D1358" s="58" t="s">
        <v>2659</v>
      </c>
      <c r="E1358" s="59">
        <v>322.38</v>
      </c>
    </row>
    <row r="1359" spans="1:5" ht="16.5" x14ac:dyDescent="0.35">
      <c r="A1359" t="str">
        <f t="shared" si="21"/>
        <v>7929</v>
      </c>
      <c r="B1359" s="58" t="s">
        <v>548</v>
      </c>
      <c r="C1359" s="58" t="s">
        <v>2606</v>
      </c>
      <c r="D1359" s="58" t="s">
        <v>2659</v>
      </c>
      <c r="E1359" s="59">
        <v>278.08</v>
      </c>
    </row>
    <row r="1360" spans="1:5" ht="16.5" x14ac:dyDescent="0.35">
      <c r="A1360" t="str">
        <f t="shared" si="21"/>
        <v>7929</v>
      </c>
      <c r="B1360" s="58" t="s">
        <v>553</v>
      </c>
      <c r="C1360" s="58" t="s">
        <v>2606</v>
      </c>
      <c r="D1360" s="58" t="s">
        <v>2659</v>
      </c>
      <c r="E1360" s="59">
        <v>244.48</v>
      </c>
    </row>
    <row r="1361" spans="1:5" ht="16.5" x14ac:dyDescent="0.35">
      <c r="A1361" t="str">
        <f t="shared" si="21"/>
        <v>7929</v>
      </c>
      <c r="B1361" s="58" t="s">
        <v>558</v>
      </c>
      <c r="C1361" s="58" t="s">
        <v>2606</v>
      </c>
      <c r="D1361" s="58" t="s">
        <v>2659</v>
      </c>
      <c r="E1361" s="59">
        <v>189.12</v>
      </c>
    </row>
    <row r="1362" spans="1:5" ht="16.5" x14ac:dyDescent="0.35">
      <c r="A1362" t="str">
        <f t="shared" si="21"/>
        <v>7929</v>
      </c>
      <c r="B1362" s="58" t="s">
        <v>563</v>
      </c>
      <c r="C1362" s="58" t="s">
        <v>2606</v>
      </c>
      <c r="D1362" s="58" t="s">
        <v>2659</v>
      </c>
      <c r="E1362" s="59">
        <v>316.44</v>
      </c>
    </row>
    <row r="1363" spans="1:5" ht="16.5" x14ac:dyDescent="0.35">
      <c r="A1363" t="str">
        <f t="shared" si="21"/>
        <v>7929</v>
      </c>
      <c r="B1363" s="58" t="s">
        <v>568</v>
      </c>
      <c r="C1363" s="58" t="s">
        <v>2606</v>
      </c>
      <c r="D1363" s="58" t="s">
        <v>2659</v>
      </c>
      <c r="E1363" s="59">
        <v>239.26</v>
      </c>
    </row>
    <row r="1364" spans="1:5" ht="16.5" x14ac:dyDescent="0.35">
      <c r="A1364" t="str">
        <f t="shared" si="21"/>
        <v>7929</v>
      </c>
      <c r="B1364" s="58" t="s">
        <v>573</v>
      </c>
      <c r="C1364" s="58" t="s">
        <v>2606</v>
      </c>
      <c r="D1364" s="58" t="s">
        <v>2659</v>
      </c>
      <c r="E1364" s="59">
        <v>143.04</v>
      </c>
    </row>
    <row r="1365" spans="1:5" ht="16.5" x14ac:dyDescent="0.35">
      <c r="A1365" t="str">
        <f t="shared" si="21"/>
        <v>7929</v>
      </c>
      <c r="B1365" s="58" t="s">
        <v>578</v>
      </c>
      <c r="C1365" s="58" t="s">
        <v>2606</v>
      </c>
      <c r="D1365" s="58" t="s">
        <v>2659</v>
      </c>
      <c r="E1365" s="59">
        <v>142.74</v>
      </c>
    </row>
    <row r="1366" spans="1:5" ht="16.5" x14ac:dyDescent="0.35">
      <c r="A1366" t="str">
        <f t="shared" si="21"/>
        <v>7929</v>
      </c>
      <c r="B1366" s="58" t="s">
        <v>583</v>
      </c>
      <c r="C1366" s="58" t="s">
        <v>2606</v>
      </c>
      <c r="D1366" s="58" t="s">
        <v>2659</v>
      </c>
      <c r="E1366" s="59">
        <v>62.44</v>
      </c>
    </row>
    <row r="1367" spans="1:5" ht="16.5" x14ac:dyDescent="0.35">
      <c r="A1367" t="str">
        <f t="shared" si="21"/>
        <v>7929</v>
      </c>
      <c r="B1367" s="58" t="s">
        <v>588</v>
      </c>
      <c r="C1367" s="58" t="s">
        <v>2606</v>
      </c>
      <c r="D1367" s="58" t="s">
        <v>2659</v>
      </c>
      <c r="E1367" s="59">
        <v>82.16</v>
      </c>
    </row>
    <row r="1368" spans="1:5" ht="16.5" x14ac:dyDescent="0.35">
      <c r="A1368" t="str">
        <f t="shared" si="21"/>
        <v>7932</v>
      </c>
      <c r="B1368" s="58" t="s">
        <v>367</v>
      </c>
      <c r="C1368" s="58" t="s">
        <v>2606</v>
      </c>
      <c r="D1368" s="58" t="s">
        <v>2660</v>
      </c>
      <c r="E1368" s="59">
        <v>75.5</v>
      </c>
    </row>
    <row r="1369" spans="1:5" ht="16.5" x14ac:dyDescent="0.35">
      <c r="A1369" t="str">
        <f t="shared" si="21"/>
        <v>7932</v>
      </c>
      <c r="B1369" s="58" t="s">
        <v>379</v>
      </c>
      <c r="C1369" s="58" t="s">
        <v>2606</v>
      </c>
      <c r="D1369" s="58" t="s">
        <v>2660</v>
      </c>
      <c r="E1369" s="59">
        <v>81</v>
      </c>
    </row>
    <row r="1370" spans="1:5" ht="16.5" x14ac:dyDescent="0.35">
      <c r="A1370" t="str">
        <f t="shared" si="21"/>
        <v>7932</v>
      </c>
      <c r="B1370" s="58" t="s">
        <v>392</v>
      </c>
      <c r="C1370" s="58" t="s">
        <v>2606</v>
      </c>
      <c r="D1370" s="58" t="s">
        <v>2660</v>
      </c>
      <c r="E1370" s="59">
        <v>222.5</v>
      </c>
    </row>
    <row r="1371" spans="1:5" ht="16.5" x14ac:dyDescent="0.35">
      <c r="A1371" t="str">
        <f t="shared" si="21"/>
        <v>7932</v>
      </c>
      <c r="B1371" s="58" t="s">
        <v>399</v>
      </c>
      <c r="C1371" s="58" t="s">
        <v>2606</v>
      </c>
      <c r="D1371" s="58" t="s">
        <v>2660</v>
      </c>
      <c r="E1371" s="59">
        <v>308</v>
      </c>
    </row>
    <row r="1372" spans="1:5" ht="16.5" x14ac:dyDescent="0.35">
      <c r="A1372" t="str">
        <f t="shared" si="21"/>
        <v>7932</v>
      </c>
      <c r="B1372" s="58" t="s">
        <v>406</v>
      </c>
      <c r="C1372" s="58" t="s">
        <v>2606</v>
      </c>
      <c r="D1372" s="58" t="s">
        <v>2660</v>
      </c>
      <c r="E1372" s="59">
        <v>306.5</v>
      </c>
    </row>
    <row r="1373" spans="1:5" ht="16.5" x14ac:dyDescent="0.35">
      <c r="A1373" t="str">
        <f t="shared" si="21"/>
        <v>7932</v>
      </c>
      <c r="B1373" s="58" t="s">
        <v>412</v>
      </c>
      <c r="C1373" s="58" t="s">
        <v>2606</v>
      </c>
      <c r="D1373" s="58" t="s">
        <v>2660</v>
      </c>
      <c r="E1373" s="59">
        <v>240</v>
      </c>
    </row>
    <row r="1374" spans="1:5" ht="16.5" x14ac:dyDescent="0.35">
      <c r="A1374" t="str">
        <f t="shared" si="21"/>
        <v>7932</v>
      </c>
      <c r="B1374" s="58" t="s">
        <v>417</v>
      </c>
      <c r="C1374" s="58" t="s">
        <v>2606</v>
      </c>
      <c r="D1374" s="58" t="s">
        <v>2660</v>
      </c>
      <c r="E1374" s="59">
        <v>210.5</v>
      </c>
    </row>
    <row r="1375" spans="1:5" ht="16.5" x14ac:dyDescent="0.35">
      <c r="A1375" t="str">
        <f t="shared" si="21"/>
        <v>7932</v>
      </c>
      <c r="B1375" s="58" t="s">
        <v>439</v>
      </c>
      <c r="C1375" s="58" t="s">
        <v>2606</v>
      </c>
      <c r="D1375" s="58" t="s">
        <v>2660</v>
      </c>
      <c r="E1375" s="59">
        <v>237.5</v>
      </c>
    </row>
    <row r="1376" spans="1:5" ht="16.5" x14ac:dyDescent="0.35">
      <c r="A1376" t="str">
        <f t="shared" si="21"/>
        <v>7932</v>
      </c>
      <c r="B1376" s="58" t="s">
        <v>452</v>
      </c>
      <c r="C1376" s="58" t="s">
        <v>2606</v>
      </c>
      <c r="D1376" s="58" t="s">
        <v>2660</v>
      </c>
      <c r="E1376" s="59">
        <v>132.5</v>
      </c>
    </row>
    <row r="1377" spans="1:5" ht="16.5" x14ac:dyDescent="0.35">
      <c r="A1377" t="str">
        <f t="shared" si="21"/>
        <v>7932</v>
      </c>
      <c r="B1377" s="58" t="s">
        <v>463</v>
      </c>
      <c r="C1377" s="58" t="s">
        <v>2606</v>
      </c>
      <c r="D1377" s="58" t="s">
        <v>2660</v>
      </c>
      <c r="E1377" s="59">
        <v>83.5</v>
      </c>
    </row>
    <row r="1378" spans="1:5" ht="16.5" x14ac:dyDescent="0.35">
      <c r="A1378" t="str">
        <f t="shared" si="21"/>
        <v>7932</v>
      </c>
      <c r="B1378" s="58" t="s">
        <v>474</v>
      </c>
      <c r="C1378" s="58" t="s">
        <v>2606</v>
      </c>
      <c r="D1378" s="58" t="s">
        <v>2660</v>
      </c>
      <c r="E1378" s="59">
        <v>111.5</v>
      </c>
    </row>
    <row r="1379" spans="1:5" ht="16.5" x14ac:dyDescent="0.35">
      <c r="A1379" t="str">
        <f t="shared" si="21"/>
        <v>7932</v>
      </c>
      <c r="B1379" s="58" t="s">
        <v>485</v>
      </c>
      <c r="C1379" s="58" t="s">
        <v>2606</v>
      </c>
      <c r="D1379" s="58" t="s">
        <v>2660</v>
      </c>
      <c r="E1379" s="59">
        <v>82</v>
      </c>
    </row>
    <row r="1380" spans="1:5" ht="16.5" x14ac:dyDescent="0.35">
      <c r="A1380" t="str">
        <f t="shared" si="21"/>
        <v>7932</v>
      </c>
      <c r="B1380" s="58" t="s">
        <v>496</v>
      </c>
      <c r="C1380" s="58" t="s">
        <v>2606</v>
      </c>
      <c r="D1380" s="58" t="s">
        <v>2660</v>
      </c>
      <c r="E1380" s="59">
        <v>67</v>
      </c>
    </row>
    <row r="1381" spans="1:5" ht="16.5" x14ac:dyDescent="0.35">
      <c r="A1381" t="str">
        <f t="shared" si="21"/>
        <v>7932</v>
      </c>
      <c r="B1381" s="58" t="s">
        <v>507</v>
      </c>
      <c r="C1381" s="58" t="s">
        <v>2606</v>
      </c>
      <c r="D1381" s="58" t="s">
        <v>2660</v>
      </c>
      <c r="E1381" s="59">
        <v>68.5</v>
      </c>
    </row>
    <row r="1382" spans="1:5" ht="16.5" x14ac:dyDescent="0.35">
      <c r="A1382" t="str">
        <f t="shared" si="21"/>
        <v>7932</v>
      </c>
      <c r="B1382" s="58" t="s">
        <v>518</v>
      </c>
      <c r="C1382" s="58" t="s">
        <v>2606</v>
      </c>
      <c r="D1382" s="58" t="s">
        <v>2660</v>
      </c>
      <c r="E1382" s="59">
        <v>83</v>
      </c>
    </row>
    <row r="1383" spans="1:5" ht="16.5" x14ac:dyDescent="0.35">
      <c r="A1383" t="str">
        <f t="shared" si="21"/>
        <v>7932</v>
      </c>
      <c r="B1383" s="58" t="s">
        <v>528</v>
      </c>
      <c r="C1383" s="58" t="s">
        <v>2606</v>
      </c>
      <c r="D1383" s="58" t="s">
        <v>2660</v>
      </c>
      <c r="E1383" s="59">
        <v>99.5</v>
      </c>
    </row>
    <row r="1384" spans="1:5" ht="16.5" x14ac:dyDescent="0.35">
      <c r="A1384" t="str">
        <f t="shared" si="21"/>
        <v>7932</v>
      </c>
      <c r="B1384" s="58" t="s">
        <v>533</v>
      </c>
      <c r="C1384" s="58" t="s">
        <v>2606</v>
      </c>
      <c r="D1384" s="58" t="s">
        <v>2660</v>
      </c>
      <c r="E1384" s="59">
        <v>118.5</v>
      </c>
    </row>
    <row r="1385" spans="1:5" ht="16.5" x14ac:dyDescent="0.35">
      <c r="A1385" t="str">
        <f t="shared" si="21"/>
        <v>7932</v>
      </c>
      <c r="B1385" s="58" t="s">
        <v>538</v>
      </c>
      <c r="C1385" s="58" t="s">
        <v>2606</v>
      </c>
      <c r="D1385" s="58" t="s">
        <v>2660</v>
      </c>
      <c r="E1385" s="59">
        <v>139.5</v>
      </c>
    </row>
    <row r="1386" spans="1:5" ht="16.5" x14ac:dyDescent="0.35">
      <c r="A1386" t="str">
        <f t="shared" si="21"/>
        <v>7932</v>
      </c>
      <c r="B1386" s="58" t="s">
        <v>543</v>
      </c>
      <c r="C1386" s="58" t="s">
        <v>2606</v>
      </c>
      <c r="D1386" s="58" t="s">
        <v>2660</v>
      </c>
      <c r="E1386" s="59">
        <v>137.5</v>
      </c>
    </row>
    <row r="1387" spans="1:5" ht="16.5" x14ac:dyDescent="0.35">
      <c r="A1387" t="str">
        <f t="shared" si="21"/>
        <v>7932</v>
      </c>
      <c r="B1387" s="58" t="s">
        <v>548</v>
      </c>
      <c r="C1387" s="58" t="s">
        <v>2606</v>
      </c>
      <c r="D1387" s="58" t="s">
        <v>2660</v>
      </c>
      <c r="E1387" s="59">
        <v>72</v>
      </c>
    </row>
    <row r="1388" spans="1:5" ht="16.5" x14ac:dyDescent="0.35">
      <c r="A1388" t="str">
        <f t="shared" si="21"/>
        <v>7932</v>
      </c>
      <c r="B1388" s="58" t="s">
        <v>553</v>
      </c>
      <c r="C1388" s="58" t="s">
        <v>2606</v>
      </c>
      <c r="D1388" s="58" t="s">
        <v>2660</v>
      </c>
      <c r="E1388" s="59">
        <v>107</v>
      </c>
    </row>
    <row r="1389" spans="1:5" ht="16.5" x14ac:dyDescent="0.35">
      <c r="A1389" t="str">
        <f t="shared" si="21"/>
        <v>7932</v>
      </c>
      <c r="B1389" s="58" t="s">
        <v>558</v>
      </c>
      <c r="C1389" s="58" t="s">
        <v>2606</v>
      </c>
      <c r="D1389" s="58" t="s">
        <v>2660</v>
      </c>
      <c r="E1389" s="59">
        <v>55</v>
      </c>
    </row>
    <row r="1390" spans="1:5" ht="16.5" x14ac:dyDescent="0.35">
      <c r="A1390" t="str">
        <f t="shared" si="21"/>
        <v>7932</v>
      </c>
      <c r="B1390" s="58" t="s">
        <v>563</v>
      </c>
      <c r="C1390" s="58" t="s">
        <v>2606</v>
      </c>
      <c r="D1390" s="58" t="s">
        <v>2660</v>
      </c>
      <c r="E1390" s="59">
        <v>96.5</v>
      </c>
    </row>
    <row r="1391" spans="1:5" ht="16.5" x14ac:dyDescent="0.35">
      <c r="A1391" t="str">
        <f t="shared" si="21"/>
        <v>7932</v>
      </c>
      <c r="B1391" s="58" t="s">
        <v>568</v>
      </c>
      <c r="C1391" s="58" t="s">
        <v>2606</v>
      </c>
      <c r="D1391" s="58" t="s">
        <v>2660</v>
      </c>
      <c r="E1391" s="59">
        <v>76.5</v>
      </c>
    </row>
    <row r="1392" spans="1:5" ht="16.5" x14ac:dyDescent="0.35">
      <c r="A1392" t="str">
        <f t="shared" si="21"/>
        <v>7932</v>
      </c>
      <c r="B1392" s="58" t="s">
        <v>573</v>
      </c>
      <c r="C1392" s="58" t="s">
        <v>2606</v>
      </c>
      <c r="D1392" s="58" t="s">
        <v>2660</v>
      </c>
      <c r="E1392" s="59">
        <v>87</v>
      </c>
    </row>
    <row r="1393" spans="1:5" ht="16.5" x14ac:dyDescent="0.35">
      <c r="A1393" t="str">
        <f t="shared" si="21"/>
        <v>7932</v>
      </c>
      <c r="B1393" s="58" t="s">
        <v>578</v>
      </c>
      <c r="C1393" s="58" t="s">
        <v>2606</v>
      </c>
      <c r="D1393" s="58" t="s">
        <v>2660</v>
      </c>
      <c r="E1393" s="59">
        <v>88.5</v>
      </c>
    </row>
    <row r="1394" spans="1:5" ht="16.5" x14ac:dyDescent="0.35">
      <c r="A1394" t="str">
        <f t="shared" si="21"/>
        <v>7932</v>
      </c>
      <c r="B1394" s="58" t="s">
        <v>583</v>
      </c>
      <c r="C1394" s="58" t="s">
        <v>2606</v>
      </c>
      <c r="D1394" s="58" t="s">
        <v>2660</v>
      </c>
      <c r="E1394" s="59">
        <v>76.5</v>
      </c>
    </row>
    <row r="1395" spans="1:5" ht="16.5" x14ac:dyDescent="0.35">
      <c r="A1395" t="str">
        <f t="shared" si="21"/>
        <v>7932</v>
      </c>
      <c r="B1395" s="58" t="s">
        <v>588</v>
      </c>
      <c r="C1395" s="58" t="s">
        <v>2606</v>
      </c>
      <c r="D1395" s="58" t="s">
        <v>2660</v>
      </c>
      <c r="E1395" s="59">
        <v>65.5</v>
      </c>
    </row>
    <row r="1396" spans="1:5" ht="16.5" x14ac:dyDescent="0.35">
      <c r="A1396" t="str">
        <f t="shared" si="21"/>
        <v>7936</v>
      </c>
      <c r="B1396" s="58" t="s">
        <v>367</v>
      </c>
      <c r="C1396" s="58" t="s">
        <v>2606</v>
      </c>
      <c r="D1396" s="58" t="s">
        <v>2661</v>
      </c>
      <c r="E1396" s="59">
        <v>57.2</v>
      </c>
    </row>
    <row r="1397" spans="1:5" ht="16.5" x14ac:dyDescent="0.35">
      <c r="A1397" t="str">
        <f t="shared" si="21"/>
        <v>7936</v>
      </c>
      <c r="B1397" s="58" t="s">
        <v>379</v>
      </c>
      <c r="C1397" s="58" t="s">
        <v>2606</v>
      </c>
      <c r="D1397" s="58" t="s">
        <v>2661</v>
      </c>
      <c r="E1397" s="59">
        <v>48.6</v>
      </c>
    </row>
    <row r="1398" spans="1:5" ht="16.5" x14ac:dyDescent="0.35">
      <c r="A1398" t="str">
        <f t="shared" si="21"/>
        <v>7936</v>
      </c>
      <c r="B1398" s="58" t="s">
        <v>392</v>
      </c>
      <c r="C1398" s="58" t="s">
        <v>2606</v>
      </c>
      <c r="D1398" s="58" t="s">
        <v>2661</v>
      </c>
      <c r="E1398" s="59">
        <v>31.2</v>
      </c>
    </row>
    <row r="1399" spans="1:5" ht="16.5" x14ac:dyDescent="0.35">
      <c r="A1399" t="str">
        <f t="shared" si="21"/>
        <v>7936</v>
      </c>
      <c r="B1399" s="58" t="s">
        <v>399</v>
      </c>
      <c r="C1399" s="58" t="s">
        <v>2606</v>
      </c>
      <c r="D1399" s="58" t="s">
        <v>2661</v>
      </c>
      <c r="E1399" s="59">
        <v>34.299999999999997</v>
      </c>
    </row>
    <row r="1400" spans="1:5" ht="16.5" x14ac:dyDescent="0.35">
      <c r="A1400" t="str">
        <f t="shared" si="21"/>
        <v>7936</v>
      </c>
      <c r="B1400" s="58" t="s">
        <v>406</v>
      </c>
      <c r="C1400" s="58" t="s">
        <v>2606</v>
      </c>
      <c r="D1400" s="58" t="s">
        <v>2661</v>
      </c>
      <c r="E1400" s="59">
        <v>20</v>
      </c>
    </row>
    <row r="1401" spans="1:5" ht="16.5" x14ac:dyDescent="0.35">
      <c r="A1401" t="str">
        <f t="shared" si="21"/>
        <v>7936</v>
      </c>
      <c r="B1401" s="58" t="s">
        <v>412</v>
      </c>
      <c r="C1401" s="58" t="s">
        <v>2606</v>
      </c>
      <c r="D1401" s="58" t="s">
        <v>2661</v>
      </c>
      <c r="E1401" s="59">
        <v>26.7</v>
      </c>
    </row>
    <row r="1402" spans="1:5" ht="16.5" x14ac:dyDescent="0.35">
      <c r="A1402" t="str">
        <f t="shared" si="21"/>
        <v>7936</v>
      </c>
      <c r="B1402" s="58" t="s">
        <v>417</v>
      </c>
      <c r="C1402" s="58" t="s">
        <v>2606</v>
      </c>
      <c r="D1402" s="58" t="s">
        <v>2661</v>
      </c>
      <c r="E1402" s="59">
        <v>32.9</v>
      </c>
    </row>
    <row r="1403" spans="1:5" ht="16.5" x14ac:dyDescent="0.35">
      <c r="A1403" t="str">
        <f t="shared" si="21"/>
        <v>7936</v>
      </c>
      <c r="B1403" s="58" t="s">
        <v>439</v>
      </c>
      <c r="C1403" s="58" t="s">
        <v>2606</v>
      </c>
      <c r="D1403" s="58" t="s">
        <v>2661</v>
      </c>
      <c r="E1403" s="59">
        <v>46.7</v>
      </c>
    </row>
    <row r="1404" spans="1:5" ht="16.5" x14ac:dyDescent="0.35">
      <c r="A1404" t="str">
        <f t="shared" si="21"/>
        <v>7936</v>
      </c>
      <c r="B1404" s="58" t="s">
        <v>452</v>
      </c>
      <c r="C1404" s="58" t="s">
        <v>2606</v>
      </c>
      <c r="D1404" s="58" t="s">
        <v>2661</v>
      </c>
      <c r="E1404" s="59">
        <v>43.6</v>
      </c>
    </row>
    <row r="1405" spans="1:5" ht="16.5" x14ac:dyDescent="0.35">
      <c r="A1405" t="str">
        <f t="shared" si="21"/>
        <v>7936</v>
      </c>
      <c r="B1405" s="58" t="s">
        <v>463</v>
      </c>
      <c r="C1405" s="58" t="s">
        <v>2606</v>
      </c>
      <c r="D1405" s="58" t="s">
        <v>2661</v>
      </c>
      <c r="E1405" s="59">
        <v>20</v>
      </c>
    </row>
    <row r="1406" spans="1:5" ht="16.5" x14ac:dyDescent="0.35">
      <c r="A1406" t="str">
        <f t="shared" si="21"/>
        <v>7936</v>
      </c>
      <c r="B1406" s="58" t="s">
        <v>474</v>
      </c>
      <c r="C1406" s="58" t="s">
        <v>2606</v>
      </c>
      <c r="D1406" s="58" t="s">
        <v>2661</v>
      </c>
      <c r="E1406" s="59">
        <v>32.4</v>
      </c>
    </row>
    <row r="1407" spans="1:5" ht="16.5" x14ac:dyDescent="0.35">
      <c r="A1407" t="str">
        <f t="shared" si="21"/>
        <v>7936</v>
      </c>
      <c r="B1407" s="58" t="s">
        <v>485</v>
      </c>
      <c r="C1407" s="58" t="s">
        <v>2606</v>
      </c>
      <c r="D1407" s="58" t="s">
        <v>2661</v>
      </c>
      <c r="E1407" s="59">
        <v>41</v>
      </c>
    </row>
    <row r="1408" spans="1:5" ht="16.5" x14ac:dyDescent="0.35">
      <c r="A1408" t="str">
        <f t="shared" si="21"/>
        <v>7936</v>
      </c>
      <c r="B1408" s="58" t="s">
        <v>496</v>
      </c>
      <c r="C1408" s="58" t="s">
        <v>2606</v>
      </c>
      <c r="D1408" s="58" t="s">
        <v>2661</v>
      </c>
      <c r="E1408" s="59">
        <v>67.7</v>
      </c>
    </row>
    <row r="1409" spans="1:5" ht="16.5" x14ac:dyDescent="0.35">
      <c r="A1409" t="str">
        <f t="shared" si="21"/>
        <v>7936</v>
      </c>
      <c r="B1409" s="58" t="s">
        <v>507</v>
      </c>
      <c r="C1409" s="58" t="s">
        <v>2606</v>
      </c>
      <c r="D1409" s="58" t="s">
        <v>2661</v>
      </c>
      <c r="E1409" s="59">
        <v>25.7</v>
      </c>
    </row>
    <row r="1410" spans="1:5" ht="16.5" x14ac:dyDescent="0.35">
      <c r="A1410" t="str">
        <f t="shared" si="21"/>
        <v>7936</v>
      </c>
      <c r="B1410" s="58" t="s">
        <v>518</v>
      </c>
      <c r="C1410" s="58" t="s">
        <v>2606</v>
      </c>
      <c r="D1410" s="58" t="s">
        <v>2661</v>
      </c>
      <c r="E1410" s="59">
        <v>38.6</v>
      </c>
    </row>
    <row r="1411" spans="1:5" ht="16.5" x14ac:dyDescent="0.35">
      <c r="A1411" t="str">
        <f t="shared" ref="A1411:A1474" si="22">MID(D1411,2,4)</f>
        <v>7936</v>
      </c>
      <c r="B1411" s="58" t="s">
        <v>528</v>
      </c>
      <c r="C1411" s="58" t="s">
        <v>2606</v>
      </c>
      <c r="D1411" s="58" t="s">
        <v>2661</v>
      </c>
      <c r="E1411" s="59">
        <v>47.9</v>
      </c>
    </row>
    <row r="1412" spans="1:5" ht="16.5" x14ac:dyDescent="0.35">
      <c r="A1412" t="str">
        <f t="shared" si="22"/>
        <v>7936</v>
      </c>
      <c r="B1412" s="58" t="s">
        <v>533</v>
      </c>
      <c r="C1412" s="58" t="s">
        <v>2606</v>
      </c>
      <c r="D1412" s="58" t="s">
        <v>2661</v>
      </c>
      <c r="E1412" s="59">
        <v>43.5</v>
      </c>
    </row>
    <row r="1413" spans="1:5" ht="16.5" x14ac:dyDescent="0.35">
      <c r="A1413" t="str">
        <f t="shared" si="22"/>
        <v>7936</v>
      </c>
      <c r="B1413" s="58" t="s">
        <v>538</v>
      </c>
      <c r="C1413" s="58" t="s">
        <v>2606</v>
      </c>
      <c r="D1413" s="58" t="s">
        <v>2661</v>
      </c>
      <c r="E1413" s="59">
        <v>40.5</v>
      </c>
    </row>
    <row r="1414" spans="1:5" ht="16.5" x14ac:dyDescent="0.35">
      <c r="A1414" t="str">
        <f t="shared" si="22"/>
        <v>7936</v>
      </c>
      <c r="B1414" s="58" t="s">
        <v>543</v>
      </c>
      <c r="C1414" s="58" t="s">
        <v>2606</v>
      </c>
      <c r="D1414" s="58" t="s">
        <v>2661</v>
      </c>
      <c r="E1414" s="59">
        <v>40.5</v>
      </c>
    </row>
    <row r="1415" spans="1:5" ht="16.5" x14ac:dyDescent="0.35">
      <c r="A1415" t="str">
        <f t="shared" si="22"/>
        <v>7936</v>
      </c>
      <c r="B1415" s="58" t="s">
        <v>548</v>
      </c>
      <c r="C1415" s="58" t="s">
        <v>2606</v>
      </c>
      <c r="D1415" s="58" t="s">
        <v>2661</v>
      </c>
      <c r="E1415" s="59">
        <v>61.5</v>
      </c>
    </row>
    <row r="1416" spans="1:5" ht="16.5" x14ac:dyDescent="0.35">
      <c r="A1416" t="str">
        <f t="shared" si="22"/>
        <v>7936</v>
      </c>
      <c r="B1416" s="58" t="s">
        <v>553</v>
      </c>
      <c r="C1416" s="58" t="s">
        <v>2606</v>
      </c>
      <c r="D1416" s="58" t="s">
        <v>2661</v>
      </c>
      <c r="E1416" s="59">
        <v>37.9</v>
      </c>
    </row>
    <row r="1417" spans="1:5" ht="16.5" x14ac:dyDescent="0.35">
      <c r="A1417" t="str">
        <f t="shared" si="22"/>
        <v>7936</v>
      </c>
      <c r="B1417" s="58" t="s">
        <v>558</v>
      </c>
      <c r="C1417" s="58" t="s">
        <v>2606</v>
      </c>
      <c r="D1417" s="58" t="s">
        <v>2661</v>
      </c>
      <c r="E1417" s="59">
        <v>28.6</v>
      </c>
    </row>
    <row r="1418" spans="1:5" ht="16.5" x14ac:dyDescent="0.35">
      <c r="A1418" t="str">
        <f t="shared" si="22"/>
        <v>7936</v>
      </c>
      <c r="B1418" s="58" t="s">
        <v>563</v>
      </c>
      <c r="C1418" s="58" t="s">
        <v>2606</v>
      </c>
      <c r="D1418" s="58" t="s">
        <v>2661</v>
      </c>
      <c r="E1418" s="59">
        <v>39.1</v>
      </c>
    </row>
    <row r="1419" spans="1:5" ht="16.5" x14ac:dyDescent="0.35">
      <c r="A1419" t="str">
        <f t="shared" si="22"/>
        <v>7936</v>
      </c>
      <c r="B1419" s="58" t="s">
        <v>568</v>
      </c>
      <c r="C1419" s="58" t="s">
        <v>2606</v>
      </c>
      <c r="D1419" s="58" t="s">
        <v>2661</v>
      </c>
      <c r="E1419" s="59">
        <v>35.299999999999997</v>
      </c>
    </row>
    <row r="1420" spans="1:5" ht="16.5" x14ac:dyDescent="0.35">
      <c r="A1420" t="str">
        <f t="shared" si="22"/>
        <v>7936</v>
      </c>
      <c r="B1420" s="58" t="s">
        <v>573</v>
      </c>
      <c r="C1420" s="58" t="s">
        <v>2606</v>
      </c>
      <c r="D1420" s="58" t="s">
        <v>2661</v>
      </c>
      <c r="E1420" s="59">
        <v>36.1</v>
      </c>
    </row>
    <row r="1421" spans="1:5" ht="16.5" x14ac:dyDescent="0.35">
      <c r="A1421" t="str">
        <f t="shared" si="22"/>
        <v>7936</v>
      </c>
      <c r="B1421" s="58" t="s">
        <v>578</v>
      </c>
      <c r="C1421" s="58" t="s">
        <v>2606</v>
      </c>
      <c r="D1421" s="58" t="s">
        <v>2661</v>
      </c>
      <c r="E1421" s="59">
        <v>44.1</v>
      </c>
    </row>
    <row r="1422" spans="1:5" ht="16.5" x14ac:dyDescent="0.35">
      <c r="A1422" t="str">
        <f t="shared" si="22"/>
        <v>7936</v>
      </c>
      <c r="B1422" s="58" t="s">
        <v>583</v>
      </c>
      <c r="C1422" s="58" t="s">
        <v>2606</v>
      </c>
      <c r="D1422" s="58" t="s">
        <v>2661</v>
      </c>
      <c r="E1422" s="59">
        <v>24.3</v>
      </c>
    </row>
    <row r="1423" spans="1:5" ht="16.5" x14ac:dyDescent="0.35">
      <c r="A1423" t="str">
        <f t="shared" si="22"/>
        <v>7936</v>
      </c>
      <c r="B1423" s="58" t="s">
        <v>588</v>
      </c>
      <c r="C1423" s="58" t="s">
        <v>2606</v>
      </c>
      <c r="D1423" s="58" t="s">
        <v>2661</v>
      </c>
      <c r="E1423" s="59">
        <v>29.3</v>
      </c>
    </row>
    <row r="1424" spans="1:5" ht="16.5" x14ac:dyDescent="0.35">
      <c r="A1424" t="str">
        <f t="shared" si="22"/>
        <v>7947</v>
      </c>
      <c r="B1424" s="58" t="s">
        <v>367</v>
      </c>
      <c r="C1424" s="58" t="s">
        <v>2606</v>
      </c>
      <c r="D1424" s="58" t="s">
        <v>2662</v>
      </c>
      <c r="E1424" s="59">
        <v>53.8</v>
      </c>
    </row>
    <row r="1425" spans="1:5" ht="16.5" x14ac:dyDescent="0.35">
      <c r="A1425" t="str">
        <f t="shared" si="22"/>
        <v>7947</v>
      </c>
      <c r="B1425" s="58" t="s">
        <v>379</v>
      </c>
      <c r="C1425" s="58" t="s">
        <v>2606</v>
      </c>
      <c r="D1425" s="58" t="s">
        <v>2662</v>
      </c>
      <c r="E1425" s="59">
        <v>59</v>
      </c>
    </row>
    <row r="1426" spans="1:5" ht="16.5" x14ac:dyDescent="0.35">
      <c r="A1426" t="str">
        <f t="shared" si="22"/>
        <v>7947</v>
      </c>
      <c r="B1426" s="58" t="s">
        <v>392</v>
      </c>
      <c r="C1426" s="58" t="s">
        <v>2606</v>
      </c>
      <c r="D1426" s="58" t="s">
        <v>2662</v>
      </c>
      <c r="E1426" s="59">
        <v>123.5</v>
      </c>
    </row>
    <row r="1427" spans="1:5" ht="16.5" x14ac:dyDescent="0.35">
      <c r="A1427" t="str">
        <f t="shared" si="22"/>
        <v>7947</v>
      </c>
      <c r="B1427" s="58" t="s">
        <v>399</v>
      </c>
      <c r="C1427" s="58" t="s">
        <v>2606</v>
      </c>
      <c r="D1427" s="58" t="s">
        <v>2662</v>
      </c>
      <c r="E1427" s="59">
        <v>239.2</v>
      </c>
    </row>
    <row r="1428" spans="1:5" ht="16.5" x14ac:dyDescent="0.35">
      <c r="A1428" t="str">
        <f t="shared" si="22"/>
        <v>7947</v>
      </c>
      <c r="B1428" s="58" t="s">
        <v>406</v>
      </c>
      <c r="C1428" s="58" t="s">
        <v>2606</v>
      </c>
      <c r="D1428" s="58" t="s">
        <v>2662</v>
      </c>
      <c r="E1428" s="59">
        <v>228.9</v>
      </c>
    </row>
    <row r="1429" spans="1:5" ht="16.5" x14ac:dyDescent="0.35">
      <c r="A1429" t="str">
        <f t="shared" si="22"/>
        <v>7947</v>
      </c>
      <c r="B1429" s="58" t="s">
        <v>412</v>
      </c>
      <c r="C1429" s="58" t="s">
        <v>2606</v>
      </c>
      <c r="D1429" s="58" t="s">
        <v>2662</v>
      </c>
      <c r="E1429" s="59">
        <v>193.3</v>
      </c>
    </row>
    <row r="1430" spans="1:5" ht="16.5" x14ac:dyDescent="0.35">
      <c r="A1430" t="str">
        <f t="shared" si="22"/>
        <v>7947</v>
      </c>
      <c r="B1430" s="58" t="s">
        <v>417</v>
      </c>
      <c r="C1430" s="58" t="s">
        <v>2606</v>
      </c>
      <c r="D1430" s="58" t="s">
        <v>2662</v>
      </c>
      <c r="E1430" s="59">
        <v>49.7</v>
      </c>
    </row>
    <row r="1431" spans="1:5" ht="16.5" x14ac:dyDescent="0.35">
      <c r="A1431" t="str">
        <f t="shared" si="22"/>
        <v>7947</v>
      </c>
      <c r="B1431" s="58" t="s">
        <v>439</v>
      </c>
      <c r="C1431" s="58" t="s">
        <v>2606</v>
      </c>
      <c r="D1431" s="58" t="s">
        <v>2662</v>
      </c>
      <c r="E1431" s="59">
        <v>46.9</v>
      </c>
    </row>
    <row r="1432" spans="1:5" ht="16.5" x14ac:dyDescent="0.35">
      <c r="A1432" t="str">
        <f t="shared" si="22"/>
        <v>7947</v>
      </c>
      <c r="B1432" s="58" t="s">
        <v>452</v>
      </c>
      <c r="C1432" s="58" t="s">
        <v>2606</v>
      </c>
      <c r="D1432" s="58" t="s">
        <v>2662</v>
      </c>
      <c r="E1432" s="59">
        <v>42</v>
      </c>
    </row>
    <row r="1433" spans="1:5" ht="16.5" x14ac:dyDescent="0.35">
      <c r="A1433" t="str">
        <f t="shared" si="22"/>
        <v>7947</v>
      </c>
      <c r="B1433" s="58" t="s">
        <v>463</v>
      </c>
      <c r="C1433" s="58" t="s">
        <v>2606</v>
      </c>
      <c r="D1433" s="58" t="s">
        <v>2662</v>
      </c>
      <c r="E1433" s="59">
        <v>25.2</v>
      </c>
    </row>
    <row r="1434" spans="1:5" ht="16.5" x14ac:dyDescent="0.35">
      <c r="A1434" t="str">
        <f t="shared" si="22"/>
        <v>7947</v>
      </c>
      <c r="B1434" s="58" t="s">
        <v>474</v>
      </c>
      <c r="C1434" s="58" t="s">
        <v>2606</v>
      </c>
      <c r="D1434" s="58" t="s">
        <v>2662</v>
      </c>
      <c r="E1434" s="59">
        <v>56.7</v>
      </c>
    </row>
    <row r="1435" spans="1:5" ht="16.5" x14ac:dyDescent="0.35">
      <c r="A1435" t="str">
        <f t="shared" si="22"/>
        <v>7947</v>
      </c>
      <c r="B1435" s="58" t="s">
        <v>485</v>
      </c>
      <c r="C1435" s="58" t="s">
        <v>2606</v>
      </c>
      <c r="D1435" s="58" t="s">
        <v>2662</v>
      </c>
      <c r="E1435" s="59">
        <v>66.5</v>
      </c>
    </row>
    <row r="1436" spans="1:5" ht="16.5" x14ac:dyDescent="0.35">
      <c r="A1436" t="str">
        <f t="shared" si="22"/>
        <v>7947</v>
      </c>
      <c r="B1436" s="58" t="s">
        <v>496</v>
      </c>
      <c r="C1436" s="58" t="s">
        <v>2606</v>
      </c>
      <c r="D1436" s="58" t="s">
        <v>2662</v>
      </c>
      <c r="E1436" s="59">
        <v>39.200000000000003</v>
      </c>
    </row>
    <row r="1437" spans="1:5" ht="16.5" x14ac:dyDescent="0.35">
      <c r="A1437" t="str">
        <f t="shared" si="22"/>
        <v>7947</v>
      </c>
      <c r="B1437" s="58" t="s">
        <v>507</v>
      </c>
      <c r="C1437" s="58" t="s">
        <v>2606</v>
      </c>
      <c r="D1437" s="58" t="s">
        <v>2662</v>
      </c>
      <c r="E1437" s="59">
        <v>43.4</v>
      </c>
    </row>
    <row r="1438" spans="1:5" ht="16.5" x14ac:dyDescent="0.35">
      <c r="A1438" t="str">
        <f t="shared" si="22"/>
        <v>7947</v>
      </c>
      <c r="B1438" s="58" t="s">
        <v>518</v>
      </c>
      <c r="C1438" s="58" t="s">
        <v>2606</v>
      </c>
      <c r="D1438" s="58" t="s">
        <v>2662</v>
      </c>
      <c r="E1438" s="59">
        <v>21</v>
      </c>
    </row>
    <row r="1439" spans="1:5" ht="16.5" x14ac:dyDescent="0.35">
      <c r="A1439" t="str">
        <f t="shared" si="22"/>
        <v>7947</v>
      </c>
      <c r="B1439" s="58" t="s">
        <v>528</v>
      </c>
      <c r="C1439" s="58" t="s">
        <v>2606</v>
      </c>
      <c r="D1439" s="58" t="s">
        <v>2662</v>
      </c>
      <c r="E1439" s="59">
        <v>46.2</v>
      </c>
    </row>
    <row r="1440" spans="1:5" ht="16.5" x14ac:dyDescent="0.35">
      <c r="A1440" t="str">
        <f t="shared" si="22"/>
        <v>7947</v>
      </c>
      <c r="B1440" s="58" t="s">
        <v>533</v>
      </c>
      <c r="C1440" s="58" t="s">
        <v>2606</v>
      </c>
      <c r="D1440" s="58" t="s">
        <v>2662</v>
      </c>
      <c r="E1440" s="59">
        <v>70</v>
      </c>
    </row>
    <row r="1441" spans="1:5" ht="16.5" x14ac:dyDescent="0.35">
      <c r="A1441" t="str">
        <f t="shared" si="22"/>
        <v>7947</v>
      </c>
      <c r="B1441" s="58" t="s">
        <v>538</v>
      </c>
      <c r="C1441" s="58" t="s">
        <v>2606</v>
      </c>
      <c r="D1441" s="58" t="s">
        <v>2662</v>
      </c>
      <c r="E1441" s="59">
        <v>79.8</v>
      </c>
    </row>
    <row r="1442" spans="1:5" ht="16.5" x14ac:dyDescent="0.35">
      <c r="A1442" t="str">
        <f t="shared" si="22"/>
        <v>7947</v>
      </c>
      <c r="B1442" s="58" t="s">
        <v>543</v>
      </c>
      <c r="C1442" s="58" t="s">
        <v>2606</v>
      </c>
      <c r="D1442" s="58" t="s">
        <v>2662</v>
      </c>
      <c r="E1442" s="59">
        <v>69.3</v>
      </c>
    </row>
    <row r="1443" spans="1:5" ht="16.5" x14ac:dyDescent="0.35">
      <c r="A1443" t="str">
        <f t="shared" si="22"/>
        <v>7947</v>
      </c>
      <c r="B1443" s="58" t="s">
        <v>548</v>
      </c>
      <c r="C1443" s="58" t="s">
        <v>2606</v>
      </c>
      <c r="D1443" s="58" t="s">
        <v>2662</v>
      </c>
      <c r="E1443" s="59">
        <v>65.099999999999994</v>
      </c>
    </row>
    <row r="1444" spans="1:5" ht="16.5" x14ac:dyDescent="0.35">
      <c r="A1444" t="str">
        <f t="shared" si="22"/>
        <v>7947</v>
      </c>
      <c r="B1444" s="58" t="s">
        <v>553</v>
      </c>
      <c r="C1444" s="58" t="s">
        <v>2606</v>
      </c>
      <c r="D1444" s="58" t="s">
        <v>2662</v>
      </c>
      <c r="E1444" s="59">
        <v>32.9</v>
      </c>
    </row>
    <row r="1445" spans="1:5" ht="16.5" x14ac:dyDescent="0.35">
      <c r="A1445" t="str">
        <f t="shared" si="22"/>
        <v>7947</v>
      </c>
      <c r="B1445" s="58" t="s">
        <v>558</v>
      </c>
      <c r="C1445" s="58" t="s">
        <v>2606</v>
      </c>
      <c r="D1445" s="58" t="s">
        <v>2662</v>
      </c>
      <c r="E1445" s="59">
        <v>37.799999999999997</v>
      </c>
    </row>
    <row r="1446" spans="1:5" ht="16.5" x14ac:dyDescent="0.35">
      <c r="A1446" t="str">
        <f t="shared" si="22"/>
        <v>7947</v>
      </c>
      <c r="B1446" s="58" t="s">
        <v>563</v>
      </c>
      <c r="C1446" s="58" t="s">
        <v>2606</v>
      </c>
      <c r="D1446" s="58" t="s">
        <v>2662</v>
      </c>
      <c r="E1446" s="59">
        <v>91.7</v>
      </c>
    </row>
    <row r="1447" spans="1:5" ht="16.5" x14ac:dyDescent="0.35">
      <c r="A1447" t="str">
        <f t="shared" si="22"/>
        <v>7947</v>
      </c>
      <c r="B1447" s="58" t="s">
        <v>568</v>
      </c>
      <c r="C1447" s="58" t="s">
        <v>2606</v>
      </c>
      <c r="D1447" s="58" t="s">
        <v>2662</v>
      </c>
      <c r="E1447" s="59">
        <v>91.7</v>
      </c>
    </row>
    <row r="1448" spans="1:5" ht="16.5" x14ac:dyDescent="0.35">
      <c r="A1448" t="str">
        <f t="shared" si="22"/>
        <v>7947</v>
      </c>
      <c r="B1448" s="58" t="s">
        <v>573</v>
      </c>
      <c r="C1448" s="58" t="s">
        <v>2606</v>
      </c>
      <c r="D1448" s="58" t="s">
        <v>2662</v>
      </c>
      <c r="E1448" s="59">
        <v>91.7</v>
      </c>
    </row>
    <row r="1449" spans="1:5" ht="16.5" x14ac:dyDescent="0.35">
      <c r="A1449" t="str">
        <f t="shared" si="22"/>
        <v>7947</v>
      </c>
      <c r="B1449" s="58" t="s">
        <v>578</v>
      </c>
      <c r="C1449" s="58" t="s">
        <v>2606</v>
      </c>
      <c r="D1449" s="58" t="s">
        <v>2662</v>
      </c>
      <c r="E1449" s="59">
        <v>54.6</v>
      </c>
    </row>
    <row r="1450" spans="1:5" ht="16.5" x14ac:dyDescent="0.35">
      <c r="A1450" t="str">
        <f t="shared" si="22"/>
        <v>7947</v>
      </c>
      <c r="B1450" s="58" t="s">
        <v>583</v>
      </c>
      <c r="C1450" s="58" t="s">
        <v>2606</v>
      </c>
      <c r="D1450" s="58" t="s">
        <v>2662</v>
      </c>
      <c r="E1450" s="59">
        <v>67.900000000000006</v>
      </c>
    </row>
    <row r="1451" spans="1:5" ht="16.5" x14ac:dyDescent="0.35">
      <c r="A1451" t="str">
        <f t="shared" si="22"/>
        <v>7947</v>
      </c>
      <c r="B1451" s="58" t="s">
        <v>588</v>
      </c>
      <c r="C1451" s="58" t="s">
        <v>2606</v>
      </c>
      <c r="D1451" s="58" t="s">
        <v>2662</v>
      </c>
      <c r="E1451" s="59">
        <v>49.7</v>
      </c>
    </row>
    <row r="1452" spans="1:5" ht="16.5" x14ac:dyDescent="0.35">
      <c r="A1452" t="str">
        <f t="shared" si="22"/>
        <v>7956</v>
      </c>
      <c r="B1452" s="58" t="s">
        <v>367</v>
      </c>
      <c r="C1452" s="58" t="s">
        <v>2606</v>
      </c>
      <c r="D1452" s="58" t="s">
        <v>2663</v>
      </c>
      <c r="E1452" s="59">
        <v>1811.8</v>
      </c>
    </row>
    <row r="1453" spans="1:5" ht="16.5" x14ac:dyDescent="0.35">
      <c r="A1453" t="str">
        <f t="shared" si="22"/>
        <v>7956</v>
      </c>
      <c r="B1453" s="58" t="s">
        <v>379</v>
      </c>
      <c r="C1453" s="58" t="s">
        <v>2606</v>
      </c>
      <c r="D1453" s="58" t="s">
        <v>2663</v>
      </c>
      <c r="E1453" s="59">
        <v>1462.6</v>
      </c>
    </row>
    <row r="1454" spans="1:5" ht="16.5" x14ac:dyDescent="0.35">
      <c r="A1454" t="str">
        <f t="shared" si="22"/>
        <v>7956</v>
      </c>
      <c r="B1454" s="58" t="s">
        <v>392</v>
      </c>
      <c r="C1454" s="58" t="s">
        <v>2606</v>
      </c>
      <c r="D1454" s="58" t="s">
        <v>2663</v>
      </c>
      <c r="E1454" s="59">
        <v>1362</v>
      </c>
    </row>
    <row r="1455" spans="1:5" ht="16.5" x14ac:dyDescent="0.35">
      <c r="A1455" t="str">
        <f t="shared" si="22"/>
        <v>7956</v>
      </c>
      <c r="B1455" s="58" t="s">
        <v>399</v>
      </c>
      <c r="C1455" s="58" t="s">
        <v>2606</v>
      </c>
      <c r="D1455" s="58" t="s">
        <v>2663</v>
      </c>
      <c r="E1455" s="59">
        <v>1376</v>
      </c>
    </row>
    <row r="1456" spans="1:5" ht="16.5" x14ac:dyDescent="0.35">
      <c r="A1456" t="str">
        <f t="shared" si="22"/>
        <v>7956</v>
      </c>
      <c r="B1456" s="58" t="s">
        <v>406</v>
      </c>
      <c r="C1456" s="58" t="s">
        <v>2606</v>
      </c>
      <c r="D1456" s="58" t="s">
        <v>2663</v>
      </c>
      <c r="E1456" s="59">
        <v>1561.2</v>
      </c>
    </row>
    <row r="1457" spans="1:5" ht="16.5" x14ac:dyDescent="0.35">
      <c r="A1457" t="str">
        <f t="shared" si="22"/>
        <v>7956</v>
      </c>
      <c r="B1457" s="58" t="s">
        <v>412</v>
      </c>
      <c r="C1457" s="58" t="s">
        <v>2606</v>
      </c>
      <c r="D1457" s="58" t="s">
        <v>2663</v>
      </c>
      <c r="E1457" s="59">
        <v>1559.4</v>
      </c>
    </row>
    <row r="1458" spans="1:5" ht="16.5" x14ac:dyDescent="0.35">
      <c r="A1458" t="str">
        <f t="shared" si="22"/>
        <v>7956</v>
      </c>
      <c r="B1458" s="58" t="s">
        <v>417</v>
      </c>
      <c r="C1458" s="58" t="s">
        <v>2606</v>
      </c>
      <c r="D1458" s="58" t="s">
        <v>2663</v>
      </c>
      <c r="E1458" s="59">
        <v>1624</v>
      </c>
    </row>
    <row r="1459" spans="1:5" ht="16.5" x14ac:dyDescent="0.35">
      <c r="A1459" t="str">
        <f t="shared" si="22"/>
        <v>7956</v>
      </c>
      <c r="B1459" s="58" t="s">
        <v>439</v>
      </c>
      <c r="C1459" s="58" t="s">
        <v>2606</v>
      </c>
      <c r="D1459" s="58" t="s">
        <v>2663</v>
      </c>
      <c r="E1459" s="59">
        <v>1613.8</v>
      </c>
    </row>
    <row r="1460" spans="1:5" ht="16.5" x14ac:dyDescent="0.35">
      <c r="A1460" t="str">
        <f t="shared" si="22"/>
        <v>7956</v>
      </c>
      <c r="B1460" s="58" t="s">
        <v>452</v>
      </c>
      <c r="C1460" s="58" t="s">
        <v>2606</v>
      </c>
      <c r="D1460" s="58" t="s">
        <v>2663</v>
      </c>
      <c r="E1460" s="59">
        <v>1550.7</v>
      </c>
    </row>
    <row r="1461" spans="1:5" ht="16.5" x14ac:dyDescent="0.35">
      <c r="A1461" t="str">
        <f t="shared" si="22"/>
        <v>7956</v>
      </c>
      <c r="B1461" s="58" t="s">
        <v>463</v>
      </c>
      <c r="C1461" s="58" t="s">
        <v>2606</v>
      </c>
      <c r="D1461" s="58" t="s">
        <v>2663</v>
      </c>
      <c r="E1461" s="59">
        <v>1414.8</v>
      </c>
    </row>
    <row r="1462" spans="1:5" ht="16.5" x14ac:dyDescent="0.35">
      <c r="A1462" t="str">
        <f t="shared" si="22"/>
        <v>7956</v>
      </c>
      <c r="B1462" s="58" t="s">
        <v>474</v>
      </c>
      <c r="C1462" s="58" t="s">
        <v>2606</v>
      </c>
      <c r="D1462" s="58" t="s">
        <v>2663</v>
      </c>
      <c r="E1462" s="59">
        <v>1755</v>
      </c>
    </row>
    <row r="1463" spans="1:5" ht="16.5" x14ac:dyDescent="0.35">
      <c r="A1463" t="str">
        <f t="shared" si="22"/>
        <v>7956</v>
      </c>
      <c r="B1463" s="58" t="s">
        <v>485</v>
      </c>
      <c r="C1463" s="58" t="s">
        <v>2606</v>
      </c>
      <c r="D1463" s="58" t="s">
        <v>2663</v>
      </c>
      <c r="E1463" s="59">
        <v>2070.6</v>
      </c>
    </row>
    <row r="1464" spans="1:5" ht="16.5" x14ac:dyDescent="0.35">
      <c r="A1464" t="str">
        <f t="shared" si="22"/>
        <v>7956</v>
      </c>
      <c r="B1464" s="58" t="s">
        <v>496</v>
      </c>
      <c r="C1464" s="58" t="s">
        <v>2606</v>
      </c>
      <c r="D1464" s="58" t="s">
        <v>2663</v>
      </c>
      <c r="E1464" s="59">
        <v>1714.7</v>
      </c>
    </row>
    <row r="1465" spans="1:5" ht="16.5" x14ac:dyDescent="0.35">
      <c r="A1465" t="str">
        <f t="shared" si="22"/>
        <v>7956</v>
      </c>
      <c r="B1465" s="58" t="s">
        <v>507</v>
      </c>
      <c r="C1465" s="58" t="s">
        <v>2606</v>
      </c>
      <c r="D1465" s="58" t="s">
        <v>2663</v>
      </c>
      <c r="E1465" s="59">
        <v>1715.9</v>
      </c>
    </row>
    <row r="1466" spans="1:5" ht="16.5" x14ac:dyDescent="0.35">
      <c r="A1466" t="str">
        <f t="shared" si="22"/>
        <v>7956</v>
      </c>
      <c r="B1466" s="58" t="s">
        <v>518</v>
      </c>
      <c r="C1466" s="58" t="s">
        <v>2606</v>
      </c>
      <c r="D1466" s="58" t="s">
        <v>2663</v>
      </c>
      <c r="E1466" s="59">
        <v>1574.7</v>
      </c>
    </row>
    <row r="1467" spans="1:5" ht="16.5" x14ac:dyDescent="0.35">
      <c r="A1467" t="str">
        <f t="shared" si="22"/>
        <v>7956</v>
      </c>
      <c r="B1467" s="58" t="s">
        <v>528</v>
      </c>
      <c r="C1467" s="58" t="s">
        <v>2606</v>
      </c>
      <c r="D1467" s="58" t="s">
        <v>2663</v>
      </c>
      <c r="E1467" s="59">
        <v>1475.1</v>
      </c>
    </row>
    <row r="1468" spans="1:5" ht="16.5" x14ac:dyDescent="0.35">
      <c r="A1468" t="str">
        <f t="shared" si="22"/>
        <v>7956</v>
      </c>
      <c r="B1468" s="58" t="s">
        <v>533</v>
      </c>
      <c r="C1468" s="58" t="s">
        <v>2606</v>
      </c>
      <c r="D1468" s="58" t="s">
        <v>2663</v>
      </c>
      <c r="E1468" s="59">
        <v>1847.8</v>
      </c>
    </row>
    <row r="1469" spans="1:5" ht="16.5" x14ac:dyDescent="0.35">
      <c r="A1469" t="str">
        <f t="shared" si="22"/>
        <v>7956</v>
      </c>
      <c r="B1469" s="58" t="s">
        <v>538</v>
      </c>
      <c r="C1469" s="58" t="s">
        <v>2606</v>
      </c>
      <c r="D1469" s="58" t="s">
        <v>2663</v>
      </c>
      <c r="E1469" s="59">
        <v>1518.4</v>
      </c>
    </row>
    <row r="1470" spans="1:5" ht="16.5" x14ac:dyDescent="0.35">
      <c r="A1470" t="str">
        <f t="shared" si="22"/>
        <v>7956</v>
      </c>
      <c r="B1470" s="58" t="s">
        <v>543</v>
      </c>
      <c r="C1470" s="58" t="s">
        <v>2606</v>
      </c>
      <c r="D1470" s="58" t="s">
        <v>2663</v>
      </c>
      <c r="E1470" s="59">
        <v>1603.7</v>
      </c>
    </row>
    <row r="1471" spans="1:5" ht="16.5" x14ac:dyDescent="0.35">
      <c r="A1471" t="str">
        <f t="shared" si="22"/>
        <v>7956</v>
      </c>
      <c r="B1471" s="58" t="s">
        <v>548</v>
      </c>
      <c r="C1471" s="58" t="s">
        <v>2606</v>
      </c>
      <c r="D1471" s="58" t="s">
        <v>2663</v>
      </c>
      <c r="E1471" s="59">
        <v>384.7</v>
      </c>
    </row>
    <row r="1472" spans="1:5" ht="16.5" x14ac:dyDescent="0.35">
      <c r="A1472" t="str">
        <f t="shared" si="22"/>
        <v>7956</v>
      </c>
      <c r="B1472" s="58" t="s">
        <v>553</v>
      </c>
      <c r="C1472" s="58" t="s">
        <v>2606</v>
      </c>
      <c r="D1472" s="58" t="s">
        <v>2663</v>
      </c>
      <c r="E1472" s="59">
        <v>0</v>
      </c>
    </row>
    <row r="1473" spans="1:5" ht="16.5" x14ac:dyDescent="0.35">
      <c r="A1473" t="str">
        <f t="shared" si="22"/>
        <v>7956</v>
      </c>
      <c r="B1473" s="58" t="s">
        <v>558</v>
      </c>
      <c r="C1473" s="58" t="s">
        <v>2606</v>
      </c>
      <c r="D1473" s="58" t="s">
        <v>2663</v>
      </c>
      <c r="E1473" s="59">
        <v>0</v>
      </c>
    </row>
    <row r="1474" spans="1:5" ht="16.5" x14ac:dyDescent="0.35">
      <c r="A1474" t="str">
        <f t="shared" si="22"/>
        <v>7956</v>
      </c>
      <c r="B1474" s="58" t="s">
        <v>588</v>
      </c>
      <c r="C1474" s="58" t="s">
        <v>2606</v>
      </c>
      <c r="D1474" s="58" t="s">
        <v>2663</v>
      </c>
      <c r="E1474" s="59">
        <v>111.6</v>
      </c>
    </row>
    <row r="1475" spans="1:5" ht="16.5" x14ac:dyDescent="0.35">
      <c r="A1475" t="str">
        <f t="shared" ref="A1475:A1538" si="23">MID(D1475,2,4)</f>
        <v>7957</v>
      </c>
      <c r="B1475" s="58" t="s">
        <v>367</v>
      </c>
      <c r="C1475" s="58" t="s">
        <v>2606</v>
      </c>
      <c r="D1475" s="58" t="s">
        <v>2664</v>
      </c>
      <c r="E1475" s="59">
        <v>165.5</v>
      </c>
    </row>
    <row r="1476" spans="1:5" ht="16.5" x14ac:dyDescent="0.35">
      <c r="A1476" t="str">
        <f t="shared" si="23"/>
        <v>7957</v>
      </c>
      <c r="B1476" s="58" t="s">
        <v>379</v>
      </c>
      <c r="C1476" s="58" t="s">
        <v>2606</v>
      </c>
      <c r="D1476" s="58" t="s">
        <v>2664</v>
      </c>
      <c r="E1476" s="59">
        <v>178.2</v>
      </c>
    </row>
    <row r="1477" spans="1:5" ht="16.5" x14ac:dyDescent="0.35">
      <c r="A1477" t="str">
        <f t="shared" si="23"/>
        <v>7957</v>
      </c>
      <c r="B1477" s="58" t="s">
        <v>392</v>
      </c>
      <c r="C1477" s="58" t="s">
        <v>2606</v>
      </c>
      <c r="D1477" s="58" t="s">
        <v>2664</v>
      </c>
      <c r="E1477" s="59">
        <v>211.2</v>
      </c>
    </row>
    <row r="1478" spans="1:5" ht="16.5" x14ac:dyDescent="0.35">
      <c r="A1478" t="str">
        <f t="shared" si="23"/>
        <v>7957</v>
      </c>
      <c r="B1478" s="58" t="s">
        <v>399</v>
      </c>
      <c r="C1478" s="58" t="s">
        <v>2606</v>
      </c>
      <c r="D1478" s="58" t="s">
        <v>2664</v>
      </c>
      <c r="E1478" s="59">
        <v>171.7</v>
      </c>
    </row>
    <row r="1479" spans="1:5" ht="16.5" x14ac:dyDescent="0.35">
      <c r="A1479" t="str">
        <f t="shared" si="23"/>
        <v>7957</v>
      </c>
      <c r="B1479" s="58" t="s">
        <v>406</v>
      </c>
      <c r="C1479" s="58" t="s">
        <v>2606</v>
      </c>
      <c r="D1479" s="58" t="s">
        <v>2664</v>
      </c>
      <c r="E1479" s="59">
        <v>298.2</v>
      </c>
    </row>
    <row r="1480" spans="1:5" ht="16.5" x14ac:dyDescent="0.35">
      <c r="A1480" t="str">
        <f t="shared" si="23"/>
        <v>7957</v>
      </c>
      <c r="B1480" s="58" t="s">
        <v>412</v>
      </c>
      <c r="C1480" s="58" t="s">
        <v>2606</v>
      </c>
      <c r="D1480" s="58" t="s">
        <v>2664</v>
      </c>
      <c r="E1480" s="59">
        <v>245.2</v>
      </c>
    </row>
    <row r="1481" spans="1:5" ht="16.5" x14ac:dyDescent="0.35">
      <c r="A1481" t="str">
        <f t="shared" si="23"/>
        <v>7957</v>
      </c>
      <c r="B1481" s="58" t="s">
        <v>417</v>
      </c>
      <c r="C1481" s="58" t="s">
        <v>2606</v>
      </c>
      <c r="D1481" s="58" t="s">
        <v>2664</v>
      </c>
      <c r="E1481" s="59">
        <v>185.4</v>
      </c>
    </row>
    <row r="1482" spans="1:5" ht="16.5" x14ac:dyDescent="0.35">
      <c r="A1482" t="str">
        <f t="shared" si="23"/>
        <v>7957</v>
      </c>
      <c r="B1482" s="58" t="s">
        <v>439</v>
      </c>
      <c r="C1482" s="58" t="s">
        <v>2606</v>
      </c>
      <c r="D1482" s="58" t="s">
        <v>2664</v>
      </c>
      <c r="E1482" s="59">
        <v>81.3</v>
      </c>
    </row>
    <row r="1483" spans="1:5" ht="16.5" x14ac:dyDescent="0.35">
      <c r="A1483" t="str">
        <f t="shared" si="23"/>
        <v>7958</v>
      </c>
      <c r="B1483" s="58" t="s">
        <v>367</v>
      </c>
      <c r="C1483" s="58" t="s">
        <v>2606</v>
      </c>
      <c r="D1483" s="58" t="s">
        <v>2665</v>
      </c>
      <c r="E1483" s="59">
        <v>27.82</v>
      </c>
    </row>
    <row r="1484" spans="1:5" ht="16.5" x14ac:dyDescent="0.35">
      <c r="A1484" t="str">
        <f t="shared" si="23"/>
        <v>7958</v>
      </c>
      <c r="B1484" s="58" t="s">
        <v>379</v>
      </c>
      <c r="C1484" s="58" t="s">
        <v>2606</v>
      </c>
      <c r="D1484" s="58" t="s">
        <v>2665</v>
      </c>
      <c r="E1484" s="59">
        <v>25.82</v>
      </c>
    </row>
    <row r="1485" spans="1:5" ht="16.5" x14ac:dyDescent="0.35">
      <c r="A1485" t="str">
        <f t="shared" si="23"/>
        <v>7958</v>
      </c>
      <c r="B1485" s="58" t="s">
        <v>392</v>
      </c>
      <c r="C1485" s="58" t="s">
        <v>2606</v>
      </c>
      <c r="D1485" s="58" t="s">
        <v>2665</v>
      </c>
      <c r="E1485" s="59">
        <v>18.64</v>
      </c>
    </row>
    <row r="1486" spans="1:5" ht="16.5" x14ac:dyDescent="0.35">
      <c r="A1486" t="str">
        <f t="shared" si="23"/>
        <v>7958</v>
      </c>
      <c r="B1486" s="58" t="s">
        <v>399</v>
      </c>
      <c r="C1486" s="58" t="s">
        <v>2606</v>
      </c>
      <c r="D1486" s="58" t="s">
        <v>2665</v>
      </c>
      <c r="E1486" s="59">
        <v>9.5500000000000007</v>
      </c>
    </row>
    <row r="1487" spans="1:5" ht="16.5" x14ac:dyDescent="0.35">
      <c r="A1487" t="str">
        <f t="shared" si="23"/>
        <v>7958</v>
      </c>
      <c r="B1487" s="58" t="s">
        <v>406</v>
      </c>
      <c r="C1487" s="58" t="s">
        <v>2606</v>
      </c>
      <c r="D1487" s="58" t="s">
        <v>2665</v>
      </c>
      <c r="E1487" s="59">
        <v>5.92</v>
      </c>
    </row>
    <row r="1488" spans="1:5" ht="16.5" x14ac:dyDescent="0.35">
      <c r="A1488" t="str">
        <f t="shared" si="23"/>
        <v>7958</v>
      </c>
      <c r="B1488" s="58" t="s">
        <v>412</v>
      </c>
      <c r="C1488" s="58" t="s">
        <v>2606</v>
      </c>
      <c r="D1488" s="58" t="s">
        <v>2665</v>
      </c>
      <c r="E1488" s="59">
        <v>34.479999999999997</v>
      </c>
    </row>
    <row r="1489" spans="1:5" ht="16.5" x14ac:dyDescent="0.35">
      <c r="A1489" t="str">
        <f t="shared" si="23"/>
        <v>7958</v>
      </c>
      <c r="B1489" s="58" t="s">
        <v>417</v>
      </c>
      <c r="C1489" s="58" t="s">
        <v>2606</v>
      </c>
      <c r="D1489" s="58" t="s">
        <v>2665</v>
      </c>
      <c r="E1489" s="59">
        <v>1.91</v>
      </c>
    </row>
    <row r="1490" spans="1:5" ht="16.5" x14ac:dyDescent="0.35">
      <c r="A1490" t="str">
        <f t="shared" si="23"/>
        <v>7958</v>
      </c>
      <c r="B1490" s="58" t="s">
        <v>439</v>
      </c>
      <c r="C1490" s="58" t="s">
        <v>2606</v>
      </c>
      <c r="D1490" s="58" t="s">
        <v>2665</v>
      </c>
      <c r="E1490" s="59">
        <v>8.83</v>
      </c>
    </row>
    <row r="1491" spans="1:5" ht="16.5" x14ac:dyDescent="0.35">
      <c r="A1491" t="str">
        <f t="shared" si="23"/>
        <v>7958</v>
      </c>
      <c r="B1491" s="58" t="s">
        <v>452</v>
      </c>
      <c r="C1491" s="58" t="s">
        <v>2606</v>
      </c>
      <c r="D1491" s="58" t="s">
        <v>2665</v>
      </c>
      <c r="E1491" s="59">
        <v>13.84</v>
      </c>
    </row>
    <row r="1492" spans="1:5" ht="16.5" x14ac:dyDescent="0.35">
      <c r="A1492" t="str">
        <f t="shared" si="23"/>
        <v>7958</v>
      </c>
      <c r="B1492" s="58" t="s">
        <v>463</v>
      </c>
      <c r="C1492" s="58" t="s">
        <v>2606</v>
      </c>
      <c r="D1492" s="58" t="s">
        <v>2665</v>
      </c>
      <c r="E1492" s="59">
        <v>3.1</v>
      </c>
    </row>
    <row r="1493" spans="1:5" ht="16.5" x14ac:dyDescent="0.35">
      <c r="A1493" t="str">
        <f t="shared" si="23"/>
        <v>7958</v>
      </c>
      <c r="B1493" s="58" t="s">
        <v>474</v>
      </c>
      <c r="C1493" s="58" t="s">
        <v>2606</v>
      </c>
      <c r="D1493" s="58" t="s">
        <v>2665</v>
      </c>
      <c r="E1493" s="59">
        <v>21.02</v>
      </c>
    </row>
    <row r="1494" spans="1:5" ht="16.5" x14ac:dyDescent="0.35">
      <c r="A1494" t="str">
        <f t="shared" si="23"/>
        <v>7958</v>
      </c>
      <c r="B1494" s="58" t="s">
        <v>485</v>
      </c>
      <c r="C1494" s="58" t="s">
        <v>2606</v>
      </c>
      <c r="D1494" s="58" t="s">
        <v>2665</v>
      </c>
      <c r="E1494" s="59">
        <v>1.91</v>
      </c>
    </row>
    <row r="1495" spans="1:5" ht="16.5" x14ac:dyDescent="0.35">
      <c r="A1495" t="str">
        <f t="shared" si="23"/>
        <v>7958</v>
      </c>
      <c r="B1495" s="58" t="s">
        <v>496</v>
      </c>
      <c r="C1495" s="58" t="s">
        <v>2606</v>
      </c>
      <c r="D1495" s="58" t="s">
        <v>2665</v>
      </c>
      <c r="E1495" s="59">
        <v>7.83</v>
      </c>
    </row>
    <row r="1496" spans="1:5" ht="16.5" x14ac:dyDescent="0.35">
      <c r="A1496" t="str">
        <f t="shared" si="23"/>
        <v>7958</v>
      </c>
      <c r="B1496" s="58" t="s">
        <v>507</v>
      </c>
      <c r="C1496" s="58" t="s">
        <v>2606</v>
      </c>
      <c r="D1496" s="58" t="s">
        <v>2665</v>
      </c>
      <c r="E1496" s="59">
        <v>35.369999999999997</v>
      </c>
    </row>
    <row r="1497" spans="1:5" ht="16.5" x14ac:dyDescent="0.35">
      <c r="A1497" t="str">
        <f t="shared" si="23"/>
        <v>7958</v>
      </c>
      <c r="B1497" s="58" t="s">
        <v>518</v>
      </c>
      <c r="C1497" s="58" t="s">
        <v>2606</v>
      </c>
      <c r="D1497" s="58" t="s">
        <v>2665</v>
      </c>
      <c r="E1497" s="59">
        <v>19.829999999999998</v>
      </c>
    </row>
    <row r="1498" spans="1:5" ht="16.5" x14ac:dyDescent="0.35">
      <c r="A1498" t="str">
        <f t="shared" si="23"/>
        <v>7958</v>
      </c>
      <c r="B1498" s="58" t="s">
        <v>528</v>
      </c>
      <c r="C1498" s="58" t="s">
        <v>2606</v>
      </c>
      <c r="D1498" s="58" t="s">
        <v>2665</v>
      </c>
      <c r="E1498" s="59">
        <v>20.55</v>
      </c>
    </row>
    <row r="1499" spans="1:5" ht="16.5" x14ac:dyDescent="0.35">
      <c r="A1499" t="str">
        <f t="shared" si="23"/>
        <v>7958</v>
      </c>
      <c r="B1499" s="58" t="s">
        <v>533</v>
      </c>
      <c r="C1499" s="58" t="s">
        <v>2606</v>
      </c>
      <c r="D1499" s="58" t="s">
        <v>2665</v>
      </c>
      <c r="E1499" s="59">
        <v>12.65</v>
      </c>
    </row>
    <row r="1500" spans="1:5" ht="16.5" x14ac:dyDescent="0.35">
      <c r="A1500" t="str">
        <f t="shared" si="23"/>
        <v>7958</v>
      </c>
      <c r="B1500" s="58" t="s">
        <v>538</v>
      </c>
      <c r="C1500" s="58" t="s">
        <v>2606</v>
      </c>
      <c r="D1500" s="58" t="s">
        <v>2665</v>
      </c>
      <c r="E1500" s="59">
        <v>15.03</v>
      </c>
    </row>
    <row r="1501" spans="1:5" ht="16.5" x14ac:dyDescent="0.35">
      <c r="A1501" t="str">
        <f t="shared" si="23"/>
        <v>7958</v>
      </c>
      <c r="B1501" s="58" t="s">
        <v>543</v>
      </c>
      <c r="C1501" s="58" t="s">
        <v>2606</v>
      </c>
      <c r="D1501" s="58" t="s">
        <v>2665</v>
      </c>
      <c r="E1501" s="59">
        <v>28.49</v>
      </c>
    </row>
    <row r="1502" spans="1:5" ht="16.5" x14ac:dyDescent="0.35">
      <c r="A1502" t="str">
        <f t="shared" si="23"/>
        <v>7958</v>
      </c>
      <c r="B1502" s="58" t="s">
        <v>548</v>
      </c>
      <c r="C1502" s="58" t="s">
        <v>2606</v>
      </c>
      <c r="D1502" s="58" t="s">
        <v>2665</v>
      </c>
      <c r="E1502" s="59">
        <v>7.92</v>
      </c>
    </row>
    <row r="1503" spans="1:5" ht="16.5" x14ac:dyDescent="0.35">
      <c r="A1503" t="str">
        <f t="shared" si="23"/>
        <v>7958</v>
      </c>
      <c r="B1503" s="58" t="s">
        <v>553</v>
      </c>
      <c r="C1503" s="58" t="s">
        <v>2606</v>
      </c>
      <c r="D1503" s="58" t="s">
        <v>2665</v>
      </c>
      <c r="E1503" s="59">
        <v>37.020000000000003</v>
      </c>
    </row>
    <row r="1504" spans="1:5" ht="16.5" x14ac:dyDescent="0.35">
      <c r="A1504" t="str">
        <f t="shared" si="23"/>
        <v>7958</v>
      </c>
      <c r="B1504" s="58" t="s">
        <v>558</v>
      </c>
      <c r="C1504" s="58" t="s">
        <v>2606</v>
      </c>
      <c r="D1504" s="58" t="s">
        <v>2665</v>
      </c>
      <c r="E1504" s="59">
        <v>32.01</v>
      </c>
    </row>
    <row r="1505" spans="1:5" ht="16.5" x14ac:dyDescent="0.35">
      <c r="A1505" t="str">
        <f t="shared" si="23"/>
        <v>7958</v>
      </c>
      <c r="B1505" s="58" t="s">
        <v>563</v>
      </c>
      <c r="C1505" s="58" t="s">
        <v>2606</v>
      </c>
      <c r="D1505" s="58" t="s">
        <v>2665</v>
      </c>
      <c r="E1505" s="59">
        <v>38.47</v>
      </c>
    </row>
    <row r="1506" spans="1:5" ht="16.5" x14ac:dyDescent="0.35">
      <c r="A1506" t="str">
        <f t="shared" si="23"/>
        <v>7958</v>
      </c>
      <c r="B1506" s="58" t="s">
        <v>568</v>
      </c>
      <c r="C1506" s="58" t="s">
        <v>2606</v>
      </c>
      <c r="D1506" s="58" t="s">
        <v>2665</v>
      </c>
      <c r="E1506" s="59">
        <v>38.56</v>
      </c>
    </row>
    <row r="1507" spans="1:5" ht="16.5" x14ac:dyDescent="0.35">
      <c r="A1507" t="str">
        <f t="shared" si="23"/>
        <v>7958</v>
      </c>
      <c r="B1507" s="58" t="s">
        <v>573</v>
      </c>
      <c r="C1507" s="58" t="s">
        <v>2606</v>
      </c>
      <c r="D1507" s="58" t="s">
        <v>2665</v>
      </c>
      <c r="E1507" s="59">
        <v>14.75</v>
      </c>
    </row>
    <row r="1508" spans="1:5" ht="16.5" x14ac:dyDescent="0.35">
      <c r="A1508" t="str">
        <f t="shared" si="23"/>
        <v>7958</v>
      </c>
      <c r="B1508" s="58" t="s">
        <v>578</v>
      </c>
      <c r="C1508" s="58" t="s">
        <v>2606</v>
      </c>
      <c r="D1508" s="58" t="s">
        <v>2665</v>
      </c>
      <c r="E1508" s="59">
        <v>15.28</v>
      </c>
    </row>
    <row r="1509" spans="1:5" ht="16.5" x14ac:dyDescent="0.35">
      <c r="A1509" t="str">
        <f t="shared" si="23"/>
        <v>7958</v>
      </c>
      <c r="B1509" s="58" t="s">
        <v>583</v>
      </c>
      <c r="C1509" s="58" t="s">
        <v>2606</v>
      </c>
      <c r="D1509" s="58" t="s">
        <v>2665</v>
      </c>
      <c r="E1509" s="59">
        <v>42.38</v>
      </c>
    </row>
    <row r="1510" spans="1:5" ht="16.5" x14ac:dyDescent="0.35">
      <c r="A1510" t="str">
        <f t="shared" si="23"/>
        <v>7958</v>
      </c>
      <c r="B1510" s="58" t="s">
        <v>588</v>
      </c>
      <c r="C1510" s="58" t="s">
        <v>2606</v>
      </c>
      <c r="D1510" s="58" t="s">
        <v>2665</v>
      </c>
      <c r="E1510" s="59">
        <v>11.46</v>
      </c>
    </row>
    <row r="1511" spans="1:5" ht="16.5" x14ac:dyDescent="0.35">
      <c r="A1511" t="str">
        <f t="shared" si="23"/>
        <v>7963</v>
      </c>
      <c r="B1511" s="58" t="s">
        <v>367</v>
      </c>
      <c r="C1511" s="58" t="s">
        <v>2606</v>
      </c>
      <c r="D1511" s="58" t="s">
        <v>2666</v>
      </c>
      <c r="E1511" s="59">
        <v>1378.52</v>
      </c>
    </row>
    <row r="1512" spans="1:5" ht="16.5" x14ac:dyDescent="0.35">
      <c r="A1512" t="str">
        <f t="shared" si="23"/>
        <v>7963</v>
      </c>
      <c r="B1512" s="58" t="s">
        <v>379</v>
      </c>
      <c r="C1512" s="58" t="s">
        <v>2606</v>
      </c>
      <c r="D1512" s="58" t="s">
        <v>2666</v>
      </c>
      <c r="E1512" s="59">
        <v>1380.32</v>
      </c>
    </row>
    <row r="1513" spans="1:5" ht="16.5" x14ac:dyDescent="0.35">
      <c r="A1513" t="str">
        <f t="shared" si="23"/>
        <v>7963</v>
      </c>
      <c r="B1513" s="58" t="s">
        <v>392</v>
      </c>
      <c r="C1513" s="58" t="s">
        <v>2606</v>
      </c>
      <c r="D1513" s="58" t="s">
        <v>2666</v>
      </c>
      <c r="E1513" s="59">
        <v>1258.3900000000001</v>
      </c>
    </row>
    <row r="1514" spans="1:5" ht="16.5" x14ac:dyDescent="0.35">
      <c r="A1514" t="str">
        <f t="shared" si="23"/>
        <v>7963</v>
      </c>
      <c r="B1514" s="58" t="s">
        <v>399</v>
      </c>
      <c r="C1514" s="58" t="s">
        <v>2606</v>
      </c>
      <c r="D1514" s="58" t="s">
        <v>2666</v>
      </c>
      <c r="E1514" s="59">
        <v>1087.52</v>
      </c>
    </row>
    <row r="1515" spans="1:5" ht="16.5" x14ac:dyDescent="0.35">
      <c r="A1515" t="str">
        <f t="shared" si="23"/>
        <v>7963</v>
      </c>
      <c r="B1515" s="58" t="s">
        <v>406</v>
      </c>
      <c r="C1515" s="58" t="s">
        <v>2606</v>
      </c>
      <c r="D1515" s="58" t="s">
        <v>2666</v>
      </c>
      <c r="E1515" s="59">
        <v>1305.47</v>
      </c>
    </row>
    <row r="1516" spans="1:5" ht="16.5" x14ac:dyDescent="0.35">
      <c r="A1516" t="str">
        <f t="shared" si="23"/>
        <v>7963</v>
      </c>
      <c r="B1516" s="58" t="s">
        <v>412</v>
      </c>
      <c r="C1516" s="58" t="s">
        <v>2606</v>
      </c>
      <c r="D1516" s="58" t="s">
        <v>2666</v>
      </c>
      <c r="E1516" s="59">
        <v>1357.62</v>
      </c>
    </row>
    <row r="1517" spans="1:5" ht="16.5" x14ac:dyDescent="0.35">
      <c r="A1517" t="str">
        <f t="shared" si="23"/>
        <v>7963</v>
      </c>
      <c r="B1517" s="58" t="s">
        <v>417</v>
      </c>
      <c r="C1517" s="58" t="s">
        <v>2606</v>
      </c>
      <c r="D1517" s="58" t="s">
        <v>2666</v>
      </c>
      <c r="E1517" s="59">
        <v>1139.93</v>
      </c>
    </row>
    <row r="1518" spans="1:5" ht="16.5" x14ac:dyDescent="0.35">
      <c r="A1518" t="str">
        <f t="shared" si="23"/>
        <v>7963</v>
      </c>
      <c r="B1518" s="58" t="s">
        <v>439</v>
      </c>
      <c r="C1518" s="58" t="s">
        <v>2606</v>
      </c>
      <c r="D1518" s="58" t="s">
        <v>2666</v>
      </c>
      <c r="E1518" s="59">
        <v>1376.82</v>
      </c>
    </row>
    <row r="1519" spans="1:5" ht="16.5" x14ac:dyDescent="0.35">
      <c r="A1519" t="str">
        <f t="shared" si="23"/>
        <v>7963</v>
      </c>
      <c r="B1519" s="58" t="s">
        <v>452</v>
      </c>
      <c r="C1519" s="58" t="s">
        <v>2606</v>
      </c>
      <c r="D1519" s="58" t="s">
        <v>2666</v>
      </c>
      <c r="E1519" s="59">
        <v>1106.28</v>
      </c>
    </row>
    <row r="1520" spans="1:5" ht="16.5" x14ac:dyDescent="0.35">
      <c r="A1520" t="str">
        <f t="shared" si="23"/>
        <v>7963</v>
      </c>
      <c r="B1520" s="58" t="s">
        <v>463</v>
      </c>
      <c r="C1520" s="58" t="s">
        <v>2606</v>
      </c>
      <c r="D1520" s="58" t="s">
        <v>2666</v>
      </c>
      <c r="E1520" s="59">
        <v>1091.7</v>
      </c>
    </row>
    <row r="1521" spans="1:5" ht="16.5" x14ac:dyDescent="0.35">
      <c r="A1521" t="str">
        <f t="shared" si="23"/>
        <v>7963</v>
      </c>
      <c r="B1521" s="58" t="s">
        <v>474</v>
      </c>
      <c r="C1521" s="58" t="s">
        <v>2606</v>
      </c>
      <c r="D1521" s="58" t="s">
        <v>2666</v>
      </c>
      <c r="E1521" s="59">
        <v>1376.81</v>
      </c>
    </row>
    <row r="1522" spans="1:5" ht="16.5" x14ac:dyDescent="0.35">
      <c r="A1522" t="str">
        <f t="shared" si="23"/>
        <v>7963</v>
      </c>
      <c r="B1522" s="58" t="s">
        <v>485</v>
      </c>
      <c r="C1522" s="58" t="s">
        <v>2606</v>
      </c>
      <c r="D1522" s="58" t="s">
        <v>2666</v>
      </c>
      <c r="E1522" s="59">
        <v>1238.6600000000001</v>
      </c>
    </row>
    <row r="1523" spans="1:5" ht="16.5" x14ac:dyDescent="0.35">
      <c r="A1523" t="str">
        <f t="shared" si="23"/>
        <v>7963</v>
      </c>
      <c r="B1523" s="58" t="s">
        <v>496</v>
      </c>
      <c r="C1523" s="58" t="s">
        <v>2606</v>
      </c>
      <c r="D1523" s="58" t="s">
        <v>2666</v>
      </c>
      <c r="E1523" s="59">
        <v>867.65</v>
      </c>
    </row>
    <row r="1524" spans="1:5" ht="16.5" x14ac:dyDescent="0.35">
      <c r="A1524" t="str">
        <f t="shared" si="23"/>
        <v>7963</v>
      </c>
      <c r="B1524" s="58" t="s">
        <v>507</v>
      </c>
      <c r="C1524" s="58" t="s">
        <v>2606</v>
      </c>
      <c r="D1524" s="58" t="s">
        <v>2666</v>
      </c>
      <c r="E1524" s="59">
        <v>919.44</v>
      </c>
    </row>
    <row r="1525" spans="1:5" ht="16.5" x14ac:dyDescent="0.35">
      <c r="A1525" t="str">
        <f t="shared" si="23"/>
        <v>7963</v>
      </c>
      <c r="B1525" s="58" t="s">
        <v>518</v>
      </c>
      <c r="C1525" s="58" t="s">
        <v>2606</v>
      </c>
      <c r="D1525" s="58" t="s">
        <v>2666</v>
      </c>
      <c r="E1525" s="59">
        <v>890.75</v>
      </c>
    </row>
    <row r="1526" spans="1:5" ht="16.5" x14ac:dyDescent="0.35">
      <c r="A1526" t="str">
        <f t="shared" si="23"/>
        <v>7963</v>
      </c>
      <c r="B1526" s="58" t="s">
        <v>528</v>
      </c>
      <c r="C1526" s="58" t="s">
        <v>2606</v>
      </c>
      <c r="D1526" s="58" t="s">
        <v>2666</v>
      </c>
      <c r="E1526" s="59">
        <v>974.98</v>
      </c>
    </row>
    <row r="1527" spans="1:5" ht="16.5" x14ac:dyDescent="0.35">
      <c r="A1527" t="str">
        <f t="shared" si="23"/>
        <v>7963</v>
      </c>
      <c r="B1527" s="58" t="s">
        <v>533</v>
      </c>
      <c r="C1527" s="58" t="s">
        <v>2606</v>
      </c>
      <c r="D1527" s="58" t="s">
        <v>2666</v>
      </c>
      <c r="E1527" s="59">
        <v>1277.46</v>
      </c>
    </row>
    <row r="1528" spans="1:5" ht="16.5" x14ac:dyDescent="0.35">
      <c r="A1528" t="str">
        <f t="shared" si="23"/>
        <v>7963</v>
      </c>
      <c r="B1528" s="58" t="s">
        <v>538</v>
      </c>
      <c r="C1528" s="58" t="s">
        <v>2606</v>
      </c>
      <c r="D1528" s="58" t="s">
        <v>2666</v>
      </c>
      <c r="E1528" s="59">
        <v>1356.19</v>
      </c>
    </row>
    <row r="1529" spans="1:5" ht="16.5" x14ac:dyDescent="0.35">
      <c r="A1529" t="str">
        <f t="shared" si="23"/>
        <v>7963</v>
      </c>
      <c r="B1529" s="58" t="s">
        <v>543</v>
      </c>
      <c r="C1529" s="58" t="s">
        <v>2606</v>
      </c>
      <c r="D1529" s="58" t="s">
        <v>2666</v>
      </c>
      <c r="E1529" s="59">
        <v>1410.88</v>
      </c>
    </row>
    <row r="1530" spans="1:5" ht="16.5" x14ac:dyDescent="0.35">
      <c r="A1530" t="str">
        <f t="shared" si="23"/>
        <v>7963</v>
      </c>
      <c r="B1530" s="58" t="s">
        <v>548</v>
      </c>
      <c r="C1530" s="58" t="s">
        <v>2606</v>
      </c>
      <c r="D1530" s="58" t="s">
        <v>2666</v>
      </c>
      <c r="E1530" s="59">
        <v>1368.46</v>
      </c>
    </row>
    <row r="1531" spans="1:5" ht="16.5" x14ac:dyDescent="0.35">
      <c r="A1531" t="str">
        <f t="shared" si="23"/>
        <v>7963</v>
      </c>
      <c r="B1531" s="58" t="s">
        <v>553</v>
      </c>
      <c r="C1531" s="58" t="s">
        <v>2606</v>
      </c>
      <c r="D1531" s="58" t="s">
        <v>2666</v>
      </c>
      <c r="E1531" s="59">
        <v>1302.78</v>
      </c>
    </row>
    <row r="1532" spans="1:5" ht="16.5" x14ac:dyDescent="0.35">
      <c r="A1532" t="str">
        <f t="shared" si="23"/>
        <v>7963</v>
      </c>
      <c r="B1532" s="58" t="s">
        <v>558</v>
      </c>
      <c r="C1532" s="58" t="s">
        <v>2606</v>
      </c>
      <c r="D1532" s="58" t="s">
        <v>2666</v>
      </c>
      <c r="E1532" s="59">
        <v>1256.28</v>
      </c>
    </row>
    <row r="1533" spans="1:5" ht="16.5" x14ac:dyDescent="0.35">
      <c r="A1533" t="str">
        <f t="shared" si="23"/>
        <v>7963</v>
      </c>
      <c r="B1533" s="58" t="s">
        <v>563</v>
      </c>
      <c r="C1533" s="58" t="s">
        <v>2606</v>
      </c>
      <c r="D1533" s="58" t="s">
        <v>2666</v>
      </c>
      <c r="E1533" s="59">
        <v>1335.42</v>
      </c>
    </row>
    <row r="1534" spans="1:5" ht="16.5" x14ac:dyDescent="0.35">
      <c r="A1534" t="str">
        <f t="shared" si="23"/>
        <v>7963</v>
      </c>
      <c r="B1534" s="58" t="s">
        <v>568</v>
      </c>
      <c r="C1534" s="58" t="s">
        <v>2606</v>
      </c>
      <c r="D1534" s="58" t="s">
        <v>2666</v>
      </c>
      <c r="E1534" s="59">
        <v>1237.96</v>
      </c>
    </row>
    <row r="1535" spans="1:5" ht="16.5" x14ac:dyDescent="0.35">
      <c r="A1535" t="str">
        <f t="shared" si="23"/>
        <v>7963</v>
      </c>
      <c r="B1535" s="58" t="s">
        <v>573</v>
      </c>
      <c r="C1535" s="58" t="s">
        <v>2606</v>
      </c>
      <c r="D1535" s="58" t="s">
        <v>2666</v>
      </c>
      <c r="E1535" s="59">
        <v>1433.98</v>
      </c>
    </row>
    <row r="1536" spans="1:5" ht="16.5" x14ac:dyDescent="0.35">
      <c r="A1536" t="str">
        <f t="shared" si="23"/>
        <v>7963</v>
      </c>
      <c r="B1536" s="58" t="s">
        <v>578</v>
      </c>
      <c r="C1536" s="58" t="s">
        <v>2606</v>
      </c>
      <c r="D1536" s="58" t="s">
        <v>2666</v>
      </c>
      <c r="E1536" s="59">
        <v>1426.85</v>
      </c>
    </row>
    <row r="1537" spans="1:5" ht="16.5" x14ac:dyDescent="0.35">
      <c r="A1537" t="str">
        <f t="shared" si="23"/>
        <v>7963</v>
      </c>
      <c r="B1537" s="58" t="s">
        <v>583</v>
      </c>
      <c r="C1537" s="58" t="s">
        <v>2606</v>
      </c>
      <c r="D1537" s="58" t="s">
        <v>2666</v>
      </c>
      <c r="E1537" s="59">
        <v>1227</v>
      </c>
    </row>
    <row r="1538" spans="1:5" ht="16.5" x14ac:dyDescent="0.35">
      <c r="A1538" t="str">
        <f t="shared" si="23"/>
        <v>7963</v>
      </c>
      <c r="B1538" s="58" t="s">
        <v>588</v>
      </c>
      <c r="C1538" s="58" t="s">
        <v>2606</v>
      </c>
      <c r="D1538" s="58" t="s">
        <v>2666</v>
      </c>
      <c r="E1538" s="59">
        <v>1038.3800000000001</v>
      </c>
    </row>
    <row r="1539" spans="1:5" ht="16.5" x14ac:dyDescent="0.35">
      <c r="A1539" t="str">
        <f t="shared" ref="A1539:A1602" si="24">MID(D1539,2,4)</f>
        <v>7971</v>
      </c>
      <c r="B1539" s="58" t="s">
        <v>367</v>
      </c>
      <c r="C1539" s="58" t="s">
        <v>2606</v>
      </c>
      <c r="D1539" s="58" t="s">
        <v>2667</v>
      </c>
      <c r="E1539" s="59">
        <v>876</v>
      </c>
    </row>
    <row r="1540" spans="1:5" ht="16.5" x14ac:dyDescent="0.35">
      <c r="A1540" t="str">
        <f t="shared" si="24"/>
        <v>7971</v>
      </c>
      <c r="B1540" s="58" t="s">
        <v>379</v>
      </c>
      <c r="C1540" s="58" t="s">
        <v>2606</v>
      </c>
      <c r="D1540" s="58" t="s">
        <v>2667</v>
      </c>
      <c r="E1540" s="59">
        <v>968</v>
      </c>
    </row>
    <row r="1541" spans="1:5" ht="16.5" x14ac:dyDescent="0.35">
      <c r="A1541" t="str">
        <f t="shared" si="24"/>
        <v>7971</v>
      </c>
      <c r="B1541" s="58" t="s">
        <v>392</v>
      </c>
      <c r="C1541" s="58" t="s">
        <v>2606</v>
      </c>
      <c r="D1541" s="58" t="s">
        <v>2667</v>
      </c>
      <c r="E1541" s="59">
        <v>882.5</v>
      </c>
    </row>
    <row r="1542" spans="1:5" ht="16.5" x14ac:dyDescent="0.35">
      <c r="A1542" t="str">
        <f t="shared" si="24"/>
        <v>7971</v>
      </c>
      <c r="B1542" s="58" t="s">
        <v>399</v>
      </c>
      <c r="C1542" s="58" t="s">
        <v>2606</v>
      </c>
      <c r="D1542" s="58" t="s">
        <v>2667</v>
      </c>
      <c r="E1542" s="59">
        <v>1088</v>
      </c>
    </row>
    <row r="1543" spans="1:5" ht="16.5" x14ac:dyDescent="0.35">
      <c r="A1543" t="str">
        <f t="shared" si="24"/>
        <v>7971</v>
      </c>
      <c r="B1543" s="58" t="s">
        <v>406</v>
      </c>
      <c r="C1543" s="58" t="s">
        <v>2606</v>
      </c>
      <c r="D1543" s="58" t="s">
        <v>2667</v>
      </c>
      <c r="E1543" s="59">
        <v>1083.5999999999999</v>
      </c>
    </row>
    <row r="1544" spans="1:5" ht="16.5" x14ac:dyDescent="0.35">
      <c r="A1544" t="str">
        <f t="shared" si="24"/>
        <v>7971</v>
      </c>
      <c r="B1544" s="58" t="s">
        <v>412</v>
      </c>
      <c r="C1544" s="58" t="s">
        <v>2606</v>
      </c>
      <c r="D1544" s="58" t="s">
        <v>2667</v>
      </c>
      <c r="E1544" s="59">
        <v>1107</v>
      </c>
    </row>
    <row r="1545" spans="1:5" ht="16.5" x14ac:dyDescent="0.35">
      <c r="A1545" t="str">
        <f t="shared" si="24"/>
        <v>7971</v>
      </c>
      <c r="B1545" s="58" t="s">
        <v>417</v>
      </c>
      <c r="C1545" s="58" t="s">
        <v>2606</v>
      </c>
      <c r="D1545" s="58" t="s">
        <v>2667</v>
      </c>
      <c r="E1545" s="59">
        <v>1058.5</v>
      </c>
    </row>
    <row r="1546" spans="1:5" ht="16.5" x14ac:dyDescent="0.35">
      <c r="A1546" t="str">
        <f t="shared" si="24"/>
        <v>7971</v>
      </c>
      <c r="B1546" s="58" t="s">
        <v>439</v>
      </c>
      <c r="C1546" s="58" t="s">
        <v>2606</v>
      </c>
      <c r="D1546" s="58" t="s">
        <v>2667</v>
      </c>
      <c r="E1546" s="59">
        <v>988</v>
      </c>
    </row>
    <row r="1547" spans="1:5" ht="16.5" x14ac:dyDescent="0.35">
      <c r="A1547" t="str">
        <f t="shared" si="24"/>
        <v>7971</v>
      </c>
      <c r="B1547" s="58" t="s">
        <v>452</v>
      </c>
      <c r="C1547" s="58" t="s">
        <v>2606</v>
      </c>
      <c r="D1547" s="58" t="s">
        <v>2667</v>
      </c>
      <c r="E1547" s="59">
        <v>980</v>
      </c>
    </row>
    <row r="1548" spans="1:5" ht="16.5" x14ac:dyDescent="0.35">
      <c r="A1548" t="str">
        <f t="shared" si="24"/>
        <v>7971</v>
      </c>
      <c r="B1548" s="58" t="s">
        <v>463</v>
      </c>
      <c r="C1548" s="58" t="s">
        <v>2606</v>
      </c>
      <c r="D1548" s="58" t="s">
        <v>2667</v>
      </c>
      <c r="E1548" s="59">
        <v>1043.5</v>
      </c>
    </row>
    <row r="1549" spans="1:5" ht="16.5" x14ac:dyDescent="0.35">
      <c r="A1549" t="str">
        <f t="shared" si="24"/>
        <v>7971</v>
      </c>
      <c r="B1549" s="58" t="s">
        <v>474</v>
      </c>
      <c r="C1549" s="58" t="s">
        <v>2606</v>
      </c>
      <c r="D1549" s="58" t="s">
        <v>2667</v>
      </c>
      <c r="E1549" s="59">
        <v>843.5</v>
      </c>
    </row>
    <row r="1550" spans="1:5" ht="16.5" x14ac:dyDescent="0.35">
      <c r="A1550" t="str">
        <f t="shared" si="24"/>
        <v>7971</v>
      </c>
      <c r="B1550" s="58" t="s">
        <v>485</v>
      </c>
      <c r="C1550" s="58" t="s">
        <v>2606</v>
      </c>
      <c r="D1550" s="58" t="s">
        <v>2667</v>
      </c>
      <c r="E1550" s="59">
        <v>838.5</v>
      </c>
    </row>
    <row r="1551" spans="1:5" ht="16.5" x14ac:dyDescent="0.35">
      <c r="A1551" t="str">
        <f t="shared" si="24"/>
        <v>7971</v>
      </c>
      <c r="B1551" s="58" t="s">
        <v>496</v>
      </c>
      <c r="C1551" s="58" t="s">
        <v>2606</v>
      </c>
      <c r="D1551" s="58" t="s">
        <v>2667</v>
      </c>
      <c r="E1551" s="59">
        <v>824.5</v>
      </c>
    </row>
    <row r="1552" spans="1:5" ht="16.5" x14ac:dyDescent="0.35">
      <c r="A1552" t="str">
        <f t="shared" si="24"/>
        <v>7971</v>
      </c>
      <c r="B1552" s="58" t="s">
        <v>507</v>
      </c>
      <c r="C1552" s="58" t="s">
        <v>2606</v>
      </c>
      <c r="D1552" s="58" t="s">
        <v>2667</v>
      </c>
      <c r="E1552" s="59">
        <v>836.5</v>
      </c>
    </row>
    <row r="1553" spans="1:5" ht="16.5" x14ac:dyDescent="0.35">
      <c r="A1553" t="str">
        <f t="shared" si="24"/>
        <v>7971</v>
      </c>
      <c r="B1553" s="58" t="s">
        <v>518</v>
      </c>
      <c r="C1553" s="58" t="s">
        <v>2606</v>
      </c>
      <c r="D1553" s="58" t="s">
        <v>2667</v>
      </c>
      <c r="E1553" s="59">
        <v>1085.5</v>
      </c>
    </row>
    <row r="1554" spans="1:5" ht="16.5" x14ac:dyDescent="0.35">
      <c r="A1554" t="str">
        <f t="shared" si="24"/>
        <v>7971</v>
      </c>
      <c r="B1554" s="58" t="s">
        <v>528</v>
      </c>
      <c r="C1554" s="58" t="s">
        <v>2606</v>
      </c>
      <c r="D1554" s="58" t="s">
        <v>2667</v>
      </c>
      <c r="E1554" s="59">
        <v>684.5</v>
      </c>
    </row>
    <row r="1555" spans="1:5" ht="16.5" x14ac:dyDescent="0.35">
      <c r="A1555" t="str">
        <f t="shared" si="24"/>
        <v>7971</v>
      </c>
      <c r="B1555" s="58" t="s">
        <v>533</v>
      </c>
      <c r="C1555" s="58" t="s">
        <v>2606</v>
      </c>
      <c r="D1555" s="58" t="s">
        <v>2667</v>
      </c>
      <c r="E1555" s="59">
        <v>700</v>
      </c>
    </row>
    <row r="1556" spans="1:5" ht="16.5" x14ac:dyDescent="0.35">
      <c r="A1556" t="str">
        <f t="shared" si="24"/>
        <v>7971</v>
      </c>
      <c r="B1556" s="58" t="s">
        <v>538</v>
      </c>
      <c r="C1556" s="58" t="s">
        <v>2606</v>
      </c>
      <c r="D1556" s="58" t="s">
        <v>2667</v>
      </c>
      <c r="E1556" s="59">
        <v>721</v>
      </c>
    </row>
    <row r="1557" spans="1:5" ht="16.5" x14ac:dyDescent="0.35">
      <c r="A1557" t="str">
        <f t="shared" si="24"/>
        <v>7971</v>
      </c>
      <c r="B1557" s="58" t="s">
        <v>543</v>
      </c>
      <c r="C1557" s="58" t="s">
        <v>2606</v>
      </c>
      <c r="D1557" s="58" t="s">
        <v>2667</v>
      </c>
      <c r="E1557" s="59">
        <v>718.6</v>
      </c>
    </row>
    <row r="1558" spans="1:5" ht="16.5" x14ac:dyDescent="0.35">
      <c r="A1558" t="str">
        <f t="shared" si="24"/>
        <v>7971</v>
      </c>
      <c r="B1558" s="58" t="s">
        <v>548</v>
      </c>
      <c r="C1558" s="58" t="s">
        <v>2606</v>
      </c>
      <c r="D1558" s="58" t="s">
        <v>2667</v>
      </c>
      <c r="E1558" s="59">
        <v>808.5</v>
      </c>
    </row>
    <row r="1559" spans="1:5" ht="16.5" x14ac:dyDescent="0.35">
      <c r="A1559" t="str">
        <f t="shared" si="24"/>
        <v>7971</v>
      </c>
      <c r="B1559" s="58" t="s">
        <v>553</v>
      </c>
      <c r="C1559" s="58" t="s">
        <v>2606</v>
      </c>
      <c r="D1559" s="58" t="s">
        <v>2667</v>
      </c>
      <c r="E1559" s="59">
        <v>800</v>
      </c>
    </row>
    <row r="1560" spans="1:5" ht="16.5" x14ac:dyDescent="0.35">
      <c r="A1560" t="str">
        <f t="shared" si="24"/>
        <v>7971</v>
      </c>
      <c r="B1560" s="58" t="s">
        <v>558</v>
      </c>
      <c r="C1560" s="58" t="s">
        <v>2606</v>
      </c>
      <c r="D1560" s="58" t="s">
        <v>2667</v>
      </c>
      <c r="E1560" s="59">
        <v>783</v>
      </c>
    </row>
    <row r="1561" spans="1:5" ht="16.5" x14ac:dyDescent="0.35">
      <c r="A1561" t="str">
        <f t="shared" si="24"/>
        <v>7971</v>
      </c>
      <c r="B1561" s="58" t="s">
        <v>563</v>
      </c>
      <c r="C1561" s="58" t="s">
        <v>2606</v>
      </c>
      <c r="D1561" s="58" t="s">
        <v>2667</v>
      </c>
      <c r="E1561" s="59">
        <v>843.5</v>
      </c>
    </row>
    <row r="1562" spans="1:5" ht="16.5" x14ac:dyDescent="0.35">
      <c r="A1562" t="str">
        <f t="shared" si="24"/>
        <v>7971</v>
      </c>
      <c r="B1562" s="58" t="s">
        <v>568</v>
      </c>
      <c r="C1562" s="58" t="s">
        <v>2606</v>
      </c>
      <c r="D1562" s="58" t="s">
        <v>2667</v>
      </c>
      <c r="E1562" s="59">
        <v>771</v>
      </c>
    </row>
    <row r="1563" spans="1:5" ht="16.5" x14ac:dyDescent="0.35">
      <c r="A1563" t="str">
        <f t="shared" si="24"/>
        <v>7971</v>
      </c>
      <c r="B1563" s="58" t="s">
        <v>573</v>
      </c>
      <c r="C1563" s="58" t="s">
        <v>2606</v>
      </c>
      <c r="D1563" s="58" t="s">
        <v>2667</v>
      </c>
      <c r="E1563" s="59">
        <v>740.5</v>
      </c>
    </row>
    <row r="1564" spans="1:5" ht="16.5" x14ac:dyDescent="0.35">
      <c r="A1564" t="str">
        <f t="shared" si="24"/>
        <v>7971</v>
      </c>
      <c r="B1564" s="58" t="s">
        <v>578</v>
      </c>
      <c r="C1564" s="58" t="s">
        <v>2606</v>
      </c>
      <c r="D1564" s="58" t="s">
        <v>2667</v>
      </c>
      <c r="E1564" s="59">
        <v>735.5</v>
      </c>
    </row>
    <row r="1565" spans="1:5" ht="16.5" x14ac:dyDescent="0.35">
      <c r="A1565" t="str">
        <f t="shared" si="24"/>
        <v>7971</v>
      </c>
      <c r="B1565" s="58" t="s">
        <v>583</v>
      </c>
      <c r="C1565" s="58" t="s">
        <v>2606</v>
      </c>
      <c r="D1565" s="58" t="s">
        <v>2667</v>
      </c>
      <c r="E1565" s="59">
        <v>638.1</v>
      </c>
    </row>
    <row r="1566" spans="1:5" ht="16.5" x14ac:dyDescent="0.35">
      <c r="A1566" t="str">
        <f t="shared" si="24"/>
        <v>7971</v>
      </c>
      <c r="B1566" s="58" t="s">
        <v>588</v>
      </c>
      <c r="C1566" s="58" t="s">
        <v>2606</v>
      </c>
      <c r="D1566" s="58" t="s">
        <v>2667</v>
      </c>
      <c r="E1566" s="59">
        <v>657.5</v>
      </c>
    </row>
    <row r="1567" spans="1:5" ht="16.5" x14ac:dyDescent="0.35">
      <c r="A1567" t="str">
        <f t="shared" si="24"/>
        <v>7983</v>
      </c>
      <c r="B1567" s="58" t="s">
        <v>367</v>
      </c>
      <c r="C1567" s="58" t="s">
        <v>2606</v>
      </c>
      <c r="D1567" s="58" t="s">
        <v>2668</v>
      </c>
      <c r="E1567" s="59">
        <v>15000</v>
      </c>
    </row>
    <row r="1568" spans="1:5" ht="16.5" x14ac:dyDescent="0.35">
      <c r="A1568" t="str">
        <f t="shared" si="24"/>
        <v>7983</v>
      </c>
      <c r="B1568" s="58" t="s">
        <v>379</v>
      </c>
      <c r="C1568" s="58" t="s">
        <v>2606</v>
      </c>
      <c r="D1568" s="58" t="s">
        <v>2668</v>
      </c>
      <c r="E1568" s="59">
        <v>10000</v>
      </c>
    </row>
    <row r="1569" spans="1:5" ht="16.5" x14ac:dyDescent="0.35">
      <c r="A1569" t="str">
        <f t="shared" si="24"/>
        <v>7983</v>
      </c>
      <c r="B1569" s="58" t="s">
        <v>392</v>
      </c>
      <c r="C1569" s="58" t="s">
        <v>2606</v>
      </c>
      <c r="D1569" s="58" t="s">
        <v>2668</v>
      </c>
      <c r="E1569" s="59">
        <v>10000</v>
      </c>
    </row>
    <row r="1570" spans="1:5" ht="16.5" x14ac:dyDescent="0.35">
      <c r="A1570" t="str">
        <f t="shared" si="24"/>
        <v>7983</v>
      </c>
      <c r="B1570" s="58" t="s">
        <v>399</v>
      </c>
      <c r="C1570" s="58" t="s">
        <v>2606</v>
      </c>
      <c r="D1570" s="58" t="s">
        <v>2668</v>
      </c>
      <c r="E1570" s="59">
        <v>10000</v>
      </c>
    </row>
    <row r="1571" spans="1:5" ht="16.5" x14ac:dyDescent="0.35">
      <c r="A1571" t="str">
        <f t="shared" si="24"/>
        <v>7983</v>
      </c>
      <c r="B1571" s="58" t="s">
        <v>406</v>
      </c>
      <c r="C1571" s="58" t="s">
        <v>2606</v>
      </c>
      <c r="D1571" s="58" t="s">
        <v>2668</v>
      </c>
      <c r="E1571" s="59">
        <v>10000</v>
      </c>
    </row>
    <row r="1572" spans="1:5" ht="16.5" x14ac:dyDescent="0.35">
      <c r="A1572" t="str">
        <f t="shared" si="24"/>
        <v>7983</v>
      </c>
      <c r="B1572" s="58" t="s">
        <v>412</v>
      </c>
      <c r="C1572" s="58" t="s">
        <v>2606</v>
      </c>
      <c r="D1572" s="58" t="s">
        <v>2668</v>
      </c>
      <c r="E1572" s="59">
        <v>10000</v>
      </c>
    </row>
    <row r="1573" spans="1:5" ht="16.5" x14ac:dyDescent="0.35">
      <c r="A1573" t="str">
        <f t="shared" si="24"/>
        <v>7983</v>
      </c>
      <c r="B1573" s="58" t="s">
        <v>417</v>
      </c>
      <c r="C1573" s="58" t="s">
        <v>2606</v>
      </c>
      <c r="D1573" s="58" t="s">
        <v>2668</v>
      </c>
      <c r="E1573" s="59">
        <v>10000</v>
      </c>
    </row>
    <row r="1574" spans="1:5" ht="16.5" x14ac:dyDescent="0.35">
      <c r="A1574" t="str">
        <f t="shared" si="24"/>
        <v>7983</v>
      </c>
      <c r="B1574" s="58" t="s">
        <v>439</v>
      </c>
      <c r="C1574" s="58" t="s">
        <v>2606</v>
      </c>
      <c r="D1574" s="58" t="s">
        <v>2668</v>
      </c>
      <c r="E1574" s="59">
        <v>10000</v>
      </c>
    </row>
    <row r="1575" spans="1:5" ht="16.5" x14ac:dyDescent="0.35">
      <c r="A1575" t="str">
        <f t="shared" si="24"/>
        <v>7983</v>
      </c>
      <c r="B1575" s="58" t="s">
        <v>452</v>
      </c>
      <c r="C1575" s="58" t="s">
        <v>2606</v>
      </c>
      <c r="D1575" s="58" t="s">
        <v>2668</v>
      </c>
      <c r="E1575" s="59">
        <v>10000</v>
      </c>
    </row>
    <row r="1576" spans="1:5" ht="16.5" x14ac:dyDescent="0.35">
      <c r="A1576" t="str">
        <f t="shared" si="24"/>
        <v>7983</v>
      </c>
      <c r="B1576" s="58" t="s">
        <v>463</v>
      </c>
      <c r="C1576" s="58" t="s">
        <v>2606</v>
      </c>
      <c r="D1576" s="58" t="s">
        <v>2668</v>
      </c>
      <c r="E1576" s="59">
        <v>10000</v>
      </c>
    </row>
    <row r="1577" spans="1:5" ht="16.5" x14ac:dyDescent="0.35">
      <c r="A1577" t="str">
        <f t="shared" si="24"/>
        <v>7983</v>
      </c>
      <c r="B1577" s="58" t="s">
        <v>474</v>
      </c>
      <c r="C1577" s="58" t="s">
        <v>2606</v>
      </c>
      <c r="D1577" s="58" t="s">
        <v>2668</v>
      </c>
      <c r="E1577" s="59">
        <v>10000</v>
      </c>
    </row>
    <row r="1578" spans="1:5" ht="16.5" x14ac:dyDescent="0.35">
      <c r="A1578" t="str">
        <f t="shared" si="24"/>
        <v>7983</v>
      </c>
      <c r="B1578" s="58" t="s">
        <v>485</v>
      </c>
      <c r="C1578" s="58" t="s">
        <v>2606</v>
      </c>
      <c r="D1578" s="58" t="s">
        <v>2668</v>
      </c>
      <c r="E1578" s="59">
        <v>10000</v>
      </c>
    </row>
    <row r="1579" spans="1:5" ht="16.5" x14ac:dyDescent="0.35">
      <c r="A1579" t="str">
        <f t="shared" si="24"/>
        <v>7983</v>
      </c>
      <c r="B1579" s="58" t="s">
        <v>496</v>
      </c>
      <c r="C1579" s="58" t="s">
        <v>2606</v>
      </c>
      <c r="D1579" s="58" t="s">
        <v>2668</v>
      </c>
      <c r="E1579" s="59">
        <v>10000</v>
      </c>
    </row>
    <row r="1580" spans="1:5" ht="16.5" x14ac:dyDescent="0.35">
      <c r="A1580" t="str">
        <f t="shared" si="24"/>
        <v>7983</v>
      </c>
      <c r="B1580" s="58" t="s">
        <v>507</v>
      </c>
      <c r="C1580" s="58" t="s">
        <v>2606</v>
      </c>
      <c r="D1580" s="58" t="s">
        <v>2668</v>
      </c>
      <c r="E1580" s="59">
        <v>10000</v>
      </c>
    </row>
    <row r="1581" spans="1:5" ht="16.5" x14ac:dyDescent="0.35">
      <c r="A1581" t="str">
        <f t="shared" si="24"/>
        <v>7983</v>
      </c>
      <c r="B1581" s="58" t="s">
        <v>518</v>
      </c>
      <c r="C1581" s="58" t="s">
        <v>2606</v>
      </c>
      <c r="D1581" s="58" t="s">
        <v>2668</v>
      </c>
      <c r="E1581" s="59">
        <v>10000</v>
      </c>
    </row>
    <row r="1582" spans="1:5" ht="16.5" x14ac:dyDescent="0.35">
      <c r="A1582" t="str">
        <f t="shared" si="24"/>
        <v>7983</v>
      </c>
      <c r="B1582" s="58" t="s">
        <v>528</v>
      </c>
      <c r="C1582" s="58" t="s">
        <v>2606</v>
      </c>
      <c r="D1582" s="58" t="s">
        <v>2668</v>
      </c>
      <c r="E1582" s="59">
        <v>10000</v>
      </c>
    </row>
    <row r="1583" spans="1:5" ht="16.5" x14ac:dyDescent="0.35">
      <c r="A1583" t="str">
        <f t="shared" si="24"/>
        <v>7983</v>
      </c>
      <c r="B1583" s="58" t="s">
        <v>533</v>
      </c>
      <c r="C1583" s="58" t="s">
        <v>2606</v>
      </c>
      <c r="D1583" s="58" t="s">
        <v>2668</v>
      </c>
      <c r="E1583" s="59">
        <v>10000</v>
      </c>
    </row>
    <row r="1584" spans="1:5" ht="16.5" x14ac:dyDescent="0.35">
      <c r="A1584" t="str">
        <f t="shared" si="24"/>
        <v>7983</v>
      </c>
      <c r="B1584" s="58" t="s">
        <v>538</v>
      </c>
      <c r="C1584" s="58" t="s">
        <v>2606</v>
      </c>
      <c r="D1584" s="58" t="s">
        <v>2668</v>
      </c>
      <c r="E1584" s="59">
        <v>10000</v>
      </c>
    </row>
    <row r="1585" spans="1:5" ht="16.5" x14ac:dyDescent="0.35">
      <c r="A1585" t="str">
        <f t="shared" si="24"/>
        <v>7983</v>
      </c>
      <c r="B1585" s="58" t="s">
        <v>543</v>
      </c>
      <c r="C1585" s="58" t="s">
        <v>2606</v>
      </c>
      <c r="D1585" s="58" t="s">
        <v>2668</v>
      </c>
      <c r="E1585" s="59">
        <v>10000</v>
      </c>
    </row>
    <row r="1586" spans="1:5" ht="16.5" x14ac:dyDescent="0.35">
      <c r="A1586" t="str">
        <f t="shared" si="24"/>
        <v>7983</v>
      </c>
      <c r="B1586" s="58" t="s">
        <v>548</v>
      </c>
      <c r="C1586" s="58" t="s">
        <v>2606</v>
      </c>
      <c r="D1586" s="58" t="s">
        <v>2668</v>
      </c>
      <c r="E1586" s="59">
        <v>10000</v>
      </c>
    </row>
    <row r="1587" spans="1:5" ht="16.5" x14ac:dyDescent="0.35">
      <c r="A1587" t="str">
        <f t="shared" si="24"/>
        <v>7983</v>
      </c>
      <c r="B1587" s="58" t="s">
        <v>553</v>
      </c>
      <c r="C1587" s="58" t="s">
        <v>2606</v>
      </c>
      <c r="D1587" s="58" t="s">
        <v>2668</v>
      </c>
      <c r="E1587" s="59">
        <v>10000</v>
      </c>
    </row>
    <row r="1588" spans="1:5" ht="16.5" x14ac:dyDescent="0.35">
      <c r="A1588" t="str">
        <f t="shared" si="24"/>
        <v>7983</v>
      </c>
      <c r="B1588" s="58" t="s">
        <v>558</v>
      </c>
      <c r="C1588" s="58" t="s">
        <v>2606</v>
      </c>
      <c r="D1588" s="58" t="s">
        <v>2668</v>
      </c>
      <c r="E1588" s="59">
        <v>10000</v>
      </c>
    </row>
    <row r="1589" spans="1:5" ht="16.5" x14ac:dyDescent="0.35">
      <c r="A1589" t="str">
        <f t="shared" si="24"/>
        <v>7983</v>
      </c>
      <c r="B1589" s="58" t="s">
        <v>563</v>
      </c>
      <c r="C1589" s="58" t="s">
        <v>2606</v>
      </c>
      <c r="D1589" s="58" t="s">
        <v>2668</v>
      </c>
      <c r="E1589" s="59">
        <v>10000</v>
      </c>
    </row>
    <row r="1590" spans="1:5" ht="16.5" x14ac:dyDescent="0.35">
      <c r="A1590" t="str">
        <f t="shared" si="24"/>
        <v>7983</v>
      </c>
      <c r="B1590" s="58" t="s">
        <v>568</v>
      </c>
      <c r="C1590" s="58" t="s">
        <v>2606</v>
      </c>
      <c r="D1590" s="58" t="s">
        <v>2668</v>
      </c>
      <c r="E1590" s="59">
        <v>10000</v>
      </c>
    </row>
    <row r="1591" spans="1:5" ht="16.5" x14ac:dyDescent="0.35">
      <c r="A1591" t="str">
        <f t="shared" si="24"/>
        <v>7983</v>
      </c>
      <c r="B1591" s="58" t="s">
        <v>573</v>
      </c>
      <c r="C1591" s="58" t="s">
        <v>2606</v>
      </c>
      <c r="D1591" s="58" t="s">
        <v>2668</v>
      </c>
      <c r="E1591" s="59">
        <v>10000</v>
      </c>
    </row>
    <row r="1592" spans="1:5" ht="16.5" x14ac:dyDescent="0.35">
      <c r="A1592" t="str">
        <f t="shared" si="24"/>
        <v>7983</v>
      </c>
      <c r="B1592" s="58" t="s">
        <v>578</v>
      </c>
      <c r="C1592" s="58" t="s">
        <v>2606</v>
      </c>
      <c r="D1592" s="58" t="s">
        <v>2668</v>
      </c>
      <c r="E1592" s="59">
        <v>10000</v>
      </c>
    </row>
    <row r="1593" spans="1:5" ht="16.5" x14ac:dyDescent="0.35">
      <c r="A1593" t="str">
        <f t="shared" si="24"/>
        <v>7983</v>
      </c>
      <c r="B1593" s="58" t="s">
        <v>583</v>
      </c>
      <c r="C1593" s="58" t="s">
        <v>2606</v>
      </c>
      <c r="D1593" s="58" t="s">
        <v>2668</v>
      </c>
      <c r="E1593" s="59">
        <v>10000</v>
      </c>
    </row>
    <row r="1594" spans="1:5" ht="16.5" x14ac:dyDescent="0.35">
      <c r="A1594" t="str">
        <f t="shared" si="24"/>
        <v>7983</v>
      </c>
      <c r="B1594" s="58" t="s">
        <v>588</v>
      </c>
      <c r="C1594" s="58" t="s">
        <v>2606</v>
      </c>
      <c r="D1594" s="58" t="s">
        <v>2668</v>
      </c>
      <c r="E1594" s="59">
        <v>9500</v>
      </c>
    </row>
    <row r="1595" spans="1:5" ht="16.5" x14ac:dyDescent="0.35">
      <c r="A1595" t="str">
        <f t="shared" si="24"/>
        <v>7988</v>
      </c>
      <c r="B1595" s="58" t="s">
        <v>367</v>
      </c>
      <c r="C1595" s="58" t="s">
        <v>2606</v>
      </c>
      <c r="D1595" s="58" t="s">
        <v>2669</v>
      </c>
      <c r="E1595" s="59">
        <v>429</v>
      </c>
    </row>
    <row r="1596" spans="1:5" ht="16.5" x14ac:dyDescent="0.35">
      <c r="A1596" t="str">
        <f t="shared" si="24"/>
        <v>7988</v>
      </c>
      <c r="B1596" s="58" t="s">
        <v>379</v>
      </c>
      <c r="C1596" s="58" t="s">
        <v>2606</v>
      </c>
      <c r="D1596" s="58" t="s">
        <v>2669</v>
      </c>
      <c r="E1596" s="59">
        <v>557.70000000000005</v>
      </c>
    </row>
    <row r="1597" spans="1:5" ht="16.5" x14ac:dyDescent="0.35">
      <c r="A1597" t="str">
        <f t="shared" si="24"/>
        <v>7988</v>
      </c>
      <c r="B1597" s="58" t="s">
        <v>392</v>
      </c>
      <c r="C1597" s="58" t="s">
        <v>2606</v>
      </c>
      <c r="D1597" s="58" t="s">
        <v>2669</v>
      </c>
      <c r="E1597" s="59">
        <v>450.45</v>
      </c>
    </row>
    <row r="1598" spans="1:5" ht="16.5" x14ac:dyDescent="0.35">
      <c r="A1598" t="str">
        <f t="shared" si="24"/>
        <v>7988</v>
      </c>
      <c r="B1598" s="58" t="s">
        <v>399</v>
      </c>
      <c r="C1598" s="58" t="s">
        <v>2606</v>
      </c>
      <c r="D1598" s="58" t="s">
        <v>2669</v>
      </c>
      <c r="E1598" s="59">
        <v>471.9</v>
      </c>
    </row>
    <row r="1599" spans="1:5" ht="16.5" x14ac:dyDescent="0.35">
      <c r="A1599" t="str">
        <f t="shared" si="24"/>
        <v>7988</v>
      </c>
      <c r="B1599" s="58" t="s">
        <v>406</v>
      </c>
      <c r="C1599" s="58" t="s">
        <v>2606</v>
      </c>
      <c r="D1599" s="58" t="s">
        <v>2669</v>
      </c>
      <c r="E1599" s="59">
        <v>450.45</v>
      </c>
    </row>
    <row r="1600" spans="1:5" ht="16.5" x14ac:dyDescent="0.35">
      <c r="A1600" t="str">
        <f t="shared" si="24"/>
        <v>7988</v>
      </c>
      <c r="B1600" s="58" t="s">
        <v>412</v>
      </c>
      <c r="C1600" s="58" t="s">
        <v>2606</v>
      </c>
      <c r="D1600" s="58" t="s">
        <v>2669</v>
      </c>
      <c r="E1600" s="59">
        <v>390.39</v>
      </c>
    </row>
    <row r="1601" spans="1:5" ht="16.5" x14ac:dyDescent="0.35">
      <c r="A1601" t="str">
        <f t="shared" si="24"/>
        <v>7988</v>
      </c>
      <c r="B1601" s="58" t="s">
        <v>417</v>
      </c>
      <c r="C1601" s="58" t="s">
        <v>2606</v>
      </c>
      <c r="D1601" s="58" t="s">
        <v>2669</v>
      </c>
      <c r="E1601" s="59">
        <v>433.09</v>
      </c>
    </row>
    <row r="1602" spans="1:5" ht="16.5" x14ac:dyDescent="0.35">
      <c r="A1602" t="str">
        <f t="shared" si="24"/>
        <v>7988</v>
      </c>
      <c r="B1602" s="58" t="s">
        <v>439</v>
      </c>
      <c r="C1602" s="58" t="s">
        <v>2606</v>
      </c>
      <c r="D1602" s="58" t="s">
        <v>2669</v>
      </c>
      <c r="E1602" s="59">
        <v>283.14</v>
      </c>
    </row>
    <row r="1603" spans="1:5" ht="16.5" x14ac:dyDescent="0.35">
      <c r="A1603" t="str">
        <f t="shared" ref="A1603:A1666" si="25">MID(D1603,2,4)</f>
        <v>7988</v>
      </c>
      <c r="B1603" s="58" t="s">
        <v>452</v>
      </c>
      <c r="C1603" s="58" t="s">
        <v>2606</v>
      </c>
      <c r="D1603" s="58" t="s">
        <v>2669</v>
      </c>
      <c r="E1603" s="59">
        <v>403.26</v>
      </c>
    </row>
    <row r="1604" spans="1:5" ht="16.5" x14ac:dyDescent="0.35">
      <c r="A1604" t="str">
        <f t="shared" si="25"/>
        <v>7988</v>
      </c>
      <c r="B1604" s="58" t="s">
        <v>463</v>
      </c>
      <c r="C1604" s="58" t="s">
        <v>2606</v>
      </c>
      <c r="D1604" s="58" t="s">
        <v>2669</v>
      </c>
      <c r="E1604" s="59">
        <v>360.36</v>
      </c>
    </row>
    <row r="1605" spans="1:5" ht="16.5" x14ac:dyDescent="0.35">
      <c r="A1605" t="str">
        <f t="shared" si="25"/>
        <v>7988</v>
      </c>
      <c r="B1605" s="58" t="s">
        <v>474</v>
      </c>
      <c r="C1605" s="58" t="s">
        <v>2606</v>
      </c>
      <c r="D1605" s="58" t="s">
        <v>2669</v>
      </c>
      <c r="E1605" s="59">
        <v>403.26</v>
      </c>
    </row>
    <row r="1606" spans="1:5" ht="16.5" x14ac:dyDescent="0.35">
      <c r="A1606" t="str">
        <f t="shared" si="25"/>
        <v>7988</v>
      </c>
      <c r="B1606" s="58" t="s">
        <v>485</v>
      </c>
      <c r="C1606" s="58" t="s">
        <v>2606</v>
      </c>
      <c r="D1606" s="58" t="s">
        <v>2669</v>
      </c>
      <c r="E1606" s="59">
        <v>411.84</v>
      </c>
    </row>
    <row r="1607" spans="1:5" ht="16.5" x14ac:dyDescent="0.35">
      <c r="A1607" t="str">
        <f t="shared" si="25"/>
        <v>7988</v>
      </c>
      <c r="B1607" s="58" t="s">
        <v>496</v>
      </c>
      <c r="C1607" s="58" t="s">
        <v>2606</v>
      </c>
      <c r="D1607" s="58" t="s">
        <v>2669</v>
      </c>
      <c r="E1607" s="59">
        <v>270.27</v>
      </c>
    </row>
    <row r="1608" spans="1:5" ht="16.5" x14ac:dyDescent="0.35">
      <c r="A1608" t="str">
        <f t="shared" si="25"/>
        <v>7988</v>
      </c>
      <c r="B1608" s="58" t="s">
        <v>507</v>
      </c>
      <c r="C1608" s="58" t="s">
        <v>2606</v>
      </c>
      <c r="D1608" s="58" t="s">
        <v>2669</v>
      </c>
      <c r="E1608" s="59">
        <v>261.49</v>
      </c>
    </row>
    <row r="1609" spans="1:5" ht="16.5" x14ac:dyDescent="0.35">
      <c r="A1609" t="str">
        <f t="shared" si="25"/>
        <v>7988</v>
      </c>
      <c r="B1609" s="58" t="s">
        <v>518</v>
      </c>
      <c r="C1609" s="58" t="s">
        <v>2606</v>
      </c>
      <c r="D1609" s="58" t="s">
        <v>2669</v>
      </c>
      <c r="E1609" s="59">
        <v>265.98</v>
      </c>
    </row>
    <row r="1610" spans="1:5" ht="16.5" x14ac:dyDescent="0.35">
      <c r="A1610" t="str">
        <f t="shared" si="25"/>
        <v>7988</v>
      </c>
      <c r="B1610" s="58" t="s">
        <v>528</v>
      </c>
      <c r="C1610" s="58" t="s">
        <v>2606</v>
      </c>
      <c r="D1610" s="58" t="s">
        <v>2669</v>
      </c>
      <c r="E1610" s="59">
        <v>235.25</v>
      </c>
    </row>
    <row r="1611" spans="1:5" ht="16.5" x14ac:dyDescent="0.35">
      <c r="A1611" t="str">
        <f t="shared" si="25"/>
        <v>7988</v>
      </c>
      <c r="B1611" s="58" t="s">
        <v>533</v>
      </c>
      <c r="C1611" s="58" t="s">
        <v>2606</v>
      </c>
      <c r="D1611" s="58" t="s">
        <v>2669</v>
      </c>
      <c r="E1611" s="59">
        <v>278.14999999999998</v>
      </c>
    </row>
    <row r="1612" spans="1:5" ht="16.5" x14ac:dyDescent="0.35">
      <c r="A1612" t="str">
        <f t="shared" si="25"/>
        <v>7988</v>
      </c>
      <c r="B1612" s="58" t="s">
        <v>538</v>
      </c>
      <c r="C1612" s="58" t="s">
        <v>2606</v>
      </c>
      <c r="D1612" s="58" t="s">
        <v>2669</v>
      </c>
      <c r="E1612" s="59">
        <v>377.52</v>
      </c>
    </row>
    <row r="1613" spans="1:5" ht="16.5" x14ac:dyDescent="0.35">
      <c r="A1613" t="str">
        <f t="shared" si="25"/>
        <v>7988</v>
      </c>
      <c r="B1613" s="58" t="s">
        <v>543</v>
      </c>
      <c r="C1613" s="58" t="s">
        <v>2606</v>
      </c>
      <c r="D1613" s="58" t="s">
        <v>2669</v>
      </c>
      <c r="E1613" s="59">
        <v>330.33</v>
      </c>
    </row>
    <row r="1614" spans="1:5" ht="16.5" x14ac:dyDescent="0.35">
      <c r="A1614" t="str">
        <f t="shared" si="25"/>
        <v>7988</v>
      </c>
      <c r="B1614" s="58" t="s">
        <v>548</v>
      </c>
      <c r="C1614" s="58" t="s">
        <v>2606</v>
      </c>
      <c r="D1614" s="58" t="s">
        <v>2669</v>
      </c>
      <c r="E1614" s="59">
        <v>205.92</v>
      </c>
    </row>
    <row r="1615" spans="1:5" ht="16.5" x14ac:dyDescent="0.35">
      <c r="A1615" t="str">
        <f t="shared" si="25"/>
        <v>7988</v>
      </c>
      <c r="B1615" s="58" t="s">
        <v>553</v>
      </c>
      <c r="C1615" s="58" t="s">
        <v>2606</v>
      </c>
      <c r="D1615" s="58" t="s">
        <v>2669</v>
      </c>
      <c r="E1615" s="59">
        <v>158.72999999999999</v>
      </c>
    </row>
    <row r="1616" spans="1:5" ht="16.5" x14ac:dyDescent="0.35">
      <c r="A1616" t="str">
        <f t="shared" si="25"/>
        <v>7988</v>
      </c>
      <c r="B1616" s="58" t="s">
        <v>558</v>
      </c>
      <c r="C1616" s="58" t="s">
        <v>2606</v>
      </c>
      <c r="D1616" s="58" t="s">
        <v>2669</v>
      </c>
      <c r="E1616" s="59">
        <v>188.76</v>
      </c>
    </row>
    <row r="1617" spans="1:5" ht="16.5" x14ac:dyDescent="0.35">
      <c r="A1617" t="str">
        <f t="shared" si="25"/>
        <v>7988</v>
      </c>
      <c r="B1617" s="58" t="s">
        <v>563</v>
      </c>
      <c r="C1617" s="58" t="s">
        <v>2606</v>
      </c>
      <c r="D1617" s="58" t="s">
        <v>2669</v>
      </c>
      <c r="E1617" s="59">
        <v>223.08</v>
      </c>
    </row>
    <row r="1618" spans="1:5" ht="16.5" x14ac:dyDescent="0.35">
      <c r="A1618" t="str">
        <f t="shared" si="25"/>
        <v>7988</v>
      </c>
      <c r="B1618" s="58" t="s">
        <v>568</v>
      </c>
      <c r="C1618" s="58" t="s">
        <v>2606</v>
      </c>
      <c r="D1618" s="58" t="s">
        <v>2669</v>
      </c>
      <c r="E1618" s="59">
        <v>270.27</v>
      </c>
    </row>
    <row r="1619" spans="1:5" ht="16.5" x14ac:dyDescent="0.35">
      <c r="A1619" t="str">
        <f t="shared" si="25"/>
        <v>7988</v>
      </c>
      <c r="B1619" s="58" t="s">
        <v>573</v>
      </c>
      <c r="C1619" s="58" t="s">
        <v>2606</v>
      </c>
      <c r="D1619" s="58" t="s">
        <v>2669</v>
      </c>
      <c r="E1619" s="59">
        <v>326.04000000000002</v>
      </c>
    </row>
    <row r="1620" spans="1:5" ht="16.5" x14ac:dyDescent="0.35">
      <c r="A1620" t="str">
        <f t="shared" si="25"/>
        <v>7988</v>
      </c>
      <c r="B1620" s="58" t="s">
        <v>578</v>
      </c>
      <c r="C1620" s="58" t="s">
        <v>2606</v>
      </c>
      <c r="D1620" s="58" t="s">
        <v>2669</v>
      </c>
      <c r="E1620" s="59">
        <v>218.79</v>
      </c>
    </row>
    <row r="1621" spans="1:5" ht="16.5" x14ac:dyDescent="0.35">
      <c r="A1621" t="str">
        <f t="shared" si="25"/>
        <v>7988</v>
      </c>
      <c r="B1621" s="58" t="s">
        <v>583</v>
      </c>
      <c r="C1621" s="58" t="s">
        <v>2606</v>
      </c>
      <c r="D1621" s="58" t="s">
        <v>2669</v>
      </c>
      <c r="E1621" s="59">
        <v>128.69999999999999</v>
      </c>
    </row>
    <row r="1622" spans="1:5" ht="16.5" x14ac:dyDescent="0.35">
      <c r="A1622" t="str">
        <f t="shared" si="25"/>
        <v>7988</v>
      </c>
      <c r="B1622" s="58" t="s">
        <v>588</v>
      </c>
      <c r="C1622" s="58" t="s">
        <v>2606</v>
      </c>
      <c r="D1622" s="58" t="s">
        <v>2669</v>
      </c>
      <c r="E1622" s="59">
        <v>158.72999999999999</v>
      </c>
    </row>
    <row r="1623" spans="1:5" ht="16.5" x14ac:dyDescent="0.35">
      <c r="A1623" t="str">
        <f t="shared" si="25"/>
        <v>7998</v>
      </c>
      <c r="B1623" s="58" t="s">
        <v>412</v>
      </c>
      <c r="C1623" s="58" t="s">
        <v>2606</v>
      </c>
      <c r="D1623" s="58" t="s">
        <v>2670</v>
      </c>
      <c r="E1623" s="59">
        <v>57.4</v>
      </c>
    </row>
    <row r="1624" spans="1:5" ht="16.5" x14ac:dyDescent="0.35">
      <c r="A1624" t="str">
        <f t="shared" si="25"/>
        <v>7998</v>
      </c>
      <c r="B1624" s="58" t="s">
        <v>417</v>
      </c>
      <c r="C1624" s="58" t="s">
        <v>2606</v>
      </c>
      <c r="D1624" s="58" t="s">
        <v>2670</v>
      </c>
      <c r="E1624" s="59">
        <v>206.8</v>
      </c>
    </row>
    <row r="1625" spans="1:5" ht="16.5" x14ac:dyDescent="0.35">
      <c r="A1625" t="str">
        <f t="shared" si="25"/>
        <v>7998</v>
      </c>
      <c r="B1625" s="58" t="s">
        <v>439</v>
      </c>
      <c r="C1625" s="58" t="s">
        <v>2606</v>
      </c>
      <c r="D1625" s="58" t="s">
        <v>2670</v>
      </c>
      <c r="E1625" s="59">
        <v>339.2</v>
      </c>
    </row>
    <row r="1626" spans="1:5" ht="16.5" x14ac:dyDescent="0.35">
      <c r="A1626" t="str">
        <f t="shared" si="25"/>
        <v>7998</v>
      </c>
      <c r="B1626" s="58" t="s">
        <v>452</v>
      </c>
      <c r="C1626" s="58" t="s">
        <v>2606</v>
      </c>
      <c r="D1626" s="58" t="s">
        <v>2670</v>
      </c>
      <c r="E1626" s="59">
        <v>236.2</v>
      </c>
    </row>
    <row r="1627" spans="1:5" ht="16.5" x14ac:dyDescent="0.35">
      <c r="A1627" t="str">
        <f t="shared" si="25"/>
        <v>7998</v>
      </c>
      <c r="B1627" s="58" t="s">
        <v>463</v>
      </c>
      <c r="C1627" s="58" t="s">
        <v>2606</v>
      </c>
      <c r="D1627" s="58" t="s">
        <v>2670</v>
      </c>
      <c r="E1627" s="59">
        <v>740.4</v>
      </c>
    </row>
    <row r="1628" spans="1:5" ht="16.5" x14ac:dyDescent="0.35">
      <c r="A1628" t="str">
        <f t="shared" si="25"/>
        <v>7998</v>
      </c>
      <c r="B1628" s="58" t="s">
        <v>474</v>
      </c>
      <c r="C1628" s="58" t="s">
        <v>2606</v>
      </c>
      <c r="D1628" s="58" t="s">
        <v>2670</v>
      </c>
      <c r="E1628" s="59">
        <v>461.6</v>
      </c>
    </row>
    <row r="1629" spans="1:5" ht="16.5" x14ac:dyDescent="0.35">
      <c r="A1629" t="str">
        <f t="shared" si="25"/>
        <v>7998</v>
      </c>
      <c r="B1629" s="58" t="s">
        <v>485</v>
      </c>
      <c r="C1629" s="58" t="s">
        <v>2606</v>
      </c>
      <c r="D1629" s="58" t="s">
        <v>2670</v>
      </c>
      <c r="E1629" s="59">
        <v>340.4</v>
      </c>
    </row>
    <row r="1630" spans="1:5" ht="16.5" x14ac:dyDescent="0.35">
      <c r="A1630" t="str">
        <f t="shared" si="25"/>
        <v>7998</v>
      </c>
      <c r="B1630" s="58" t="s">
        <v>496</v>
      </c>
      <c r="C1630" s="58" t="s">
        <v>2606</v>
      </c>
      <c r="D1630" s="58" t="s">
        <v>2670</v>
      </c>
      <c r="E1630" s="59">
        <v>401.2</v>
      </c>
    </row>
    <row r="1631" spans="1:5" ht="16.5" x14ac:dyDescent="0.35">
      <c r="A1631" t="str">
        <f t="shared" si="25"/>
        <v>7998</v>
      </c>
      <c r="B1631" s="58" t="s">
        <v>507</v>
      </c>
      <c r="C1631" s="58" t="s">
        <v>2606</v>
      </c>
      <c r="D1631" s="58" t="s">
        <v>2670</v>
      </c>
      <c r="E1631" s="59">
        <v>621.6</v>
      </c>
    </row>
    <row r="1632" spans="1:5" ht="16.5" x14ac:dyDescent="0.35">
      <c r="A1632" t="str">
        <f t="shared" si="25"/>
        <v>7998</v>
      </c>
      <c r="B1632" s="58" t="s">
        <v>518</v>
      </c>
      <c r="C1632" s="58" t="s">
        <v>2606</v>
      </c>
      <c r="D1632" s="58" t="s">
        <v>2670</v>
      </c>
      <c r="E1632" s="59">
        <v>301.60000000000002</v>
      </c>
    </row>
    <row r="1633" spans="1:5" ht="16.5" x14ac:dyDescent="0.35">
      <c r="A1633" t="str">
        <f t="shared" si="25"/>
        <v>7998</v>
      </c>
      <c r="B1633" s="58" t="s">
        <v>528</v>
      </c>
      <c r="C1633" s="58" t="s">
        <v>2606</v>
      </c>
      <c r="D1633" s="58" t="s">
        <v>2670</v>
      </c>
      <c r="E1633" s="59">
        <v>448</v>
      </c>
    </row>
    <row r="1634" spans="1:5" ht="16.5" x14ac:dyDescent="0.35">
      <c r="A1634" t="str">
        <f t="shared" si="25"/>
        <v>7998</v>
      </c>
      <c r="B1634" s="58" t="s">
        <v>533</v>
      </c>
      <c r="C1634" s="58" t="s">
        <v>2606</v>
      </c>
      <c r="D1634" s="58" t="s">
        <v>2670</v>
      </c>
      <c r="E1634" s="59">
        <v>330.6</v>
      </c>
    </row>
    <row r="1635" spans="1:5" ht="16.5" x14ac:dyDescent="0.35">
      <c r="A1635" t="str">
        <f t="shared" si="25"/>
        <v>7998</v>
      </c>
      <c r="B1635" s="58" t="s">
        <v>538</v>
      </c>
      <c r="C1635" s="58" t="s">
        <v>2606</v>
      </c>
      <c r="D1635" s="58" t="s">
        <v>2670</v>
      </c>
      <c r="E1635" s="59">
        <v>245.2</v>
      </c>
    </row>
    <row r="1636" spans="1:5" ht="16.5" x14ac:dyDescent="0.35">
      <c r="A1636" t="str">
        <f t="shared" si="25"/>
        <v>7998</v>
      </c>
      <c r="B1636" s="58" t="s">
        <v>543</v>
      </c>
      <c r="C1636" s="58" t="s">
        <v>2606</v>
      </c>
      <c r="D1636" s="58" t="s">
        <v>2670</v>
      </c>
      <c r="E1636" s="59">
        <v>174</v>
      </c>
    </row>
    <row r="1637" spans="1:5" ht="16.5" x14ac:dyDescent="0.35">
      <c r="A1637" t="str">
        <f t="shared" si="25"/>
        <v>7998</v>
      </c>
      <c r="B1637" s="58" t="s">
        <v>548</v>
      </c>
      <c r="C1637" s="58" t="s">
        <v>2606</v>
      </c>
      <c r="D1637" s="58" t="s">
        <v>2670</v>
      </c>
      <c r="E1637" s="59">
        <v>631.20000000000005</v>
      </c>
    </row>
    <row r="1638" spans="1:5" ht="16.5" x14ac:dyDescent="0.35">
      <c r="A1638" t="str">
        <f t="shared" si="25"/>
        <v>7998</v>
      </c>
      <c r="B1638" s="58" t="s">
        <v>553</v>
      </c>
      <c r="C1638" s="58" t="s">
        <v>2606</v>
      </c>
      <c r="D1638" s="58" t="s">
        <v>2670</v>
      </c>
      <c r="E1638" s="59">
        <v>473</v>
      </c>
    </row>
    <row r="1639" spans="1:5" ht="16.5" x14ac:dyDescent="0.35">
      <c r="A1639" t="str">
        <f t="shared" si="25"/>
        <v>7998</v>
      </c>
      <c r="B1639" s="58" t="s">
        <v>558</v>
      </c>
      <c r="C1639" s="58" t="s">
        <v>2606</v>
      </c>
      <c r="D1639" s="58" t="s">
        <v>2670</v>
      </c>
      <c r="E1639" s="59">
        <v>302.60000000000002</v>
      </c>
    </row>
    <row r="1640" spans="1:5" ht="16.5" x14ac:dyDescent="0.35">
      <c r="A1640" t="str">
        <f t="shared" si="25"/>
        <v>7998</v>
      </c>
      <c r="B1640" s="58" t="s">
        <v>563</v>
      </c>
      <c r="C1640" s="58" t="s">
        <v>2606</v>
      </c>
      <c r="D1640" s="58" t="s">
        <v>2670</v>
      </c>
      <c r="E1640" s="59">
        <v>446.4</v>
      </c>
    </row>
    <row r="1641" spans="1:5" ht="16.5" x14ac:dyDescent="0.35">
      <c r="A1641" t="str">
        <f t="shared" si="25"/>
        <v>7998</v>
      </c>
      <c r="B1641" s="58" t="s">
        <v>568</v>
      </c>
      <c r="C1641" s="58" t="s">
        <v>2606</v>
      </c>
      <c r="D1641" s="58" t="s">
        <v>2670</v>
      </c>
      <c r="E1641" s="59">
        <v>284.39999999999998</v>
      </c>
    </row>
    <row r="1642" spans="1:5" ht="16.5" x14ac:dyDescent="0.35">
      <c r="A1642" t="str">
        <f t="shared" si="25"/>
        <v>7998</v>
      </c>
      <c r="B1642" s="58" t="s">
        <v>573</v>
      </c>
      <c r="C1642" s="58" t="s">
        <v>2606</v>
      </c>
      <c r="D1642" s="58" t="s">
        <v>2670</v>
      </c>
      <c r="E1642" s="59">
        <v>307.8</v>
      </c>
    </row>
    <row r="1643" spans="1:5" ht="16.5" x14ac:dyDescent="0.35">
      <c r="A1643" t="str">
        <f t="shared" si="25"/>
        <v>7998</v>
      </c>
      <c r="B1643" s="58" t="s">
        <v>578</v>
      </c>
      <c r="C1643" s="58" t="s">
        <v>2606</v>
      </c>
      <c r="D1643" s="58" t="s">
        <v>2670</v>
      </c>
      <c r="E1643" s="59">
        <v>351.4</v>
      </c>
    </row>
    <row r="1644" spans="1:5" ht="16.5" x14ac:dyDescent="0.35">
      <c r="A1644" t="str">
        <f t="shared" si="25"/>
        <v>7998</v>
      </c>
      <c r="B1644" s="58" t="s">
        <v>583</v>
      </c>
      <c r="C1644" s="58" t="s">
        <v>2606</v>
      </c>
      <c r="D1644" s="58" t="s">
        <v>2670</v>
      </c>
      <c r="E1644" s="59">
        <v>678.6</v>
      </c>
    </row>
    <row r="1645" spans="1:5" ht="16.5" x14ac:dyDescent="0.35">
      <c r="A1645" t="str">
        <f t="shared" si="25"/>
        <v>7998</v>
      </c>
      <c r="B1645" s="58" t="s">
        <v>588</v>
      </c>
      <c r="C1645" s="58" t="s">
        <v>2606</v>
      </c>
      <c r="D1645" s="58" t="s">
        <v>2670</v>
      </c>
      <c r="E1645" s="59">
        <v>861.8</v>
      </c>
    </row>
    <row r="1646" spans="1:5" ht="16.5" x14ac:dyDescent="0.35">
      <c r="A1646" t="str">
        <f t="shared" si="25"/>
        <v>8004</v>
      </c>
      <c r="B1646" s="58" t="s">
        <v>439</v>
      </c>
      <c r="C1646" s="58" t="s">
        <v>2606</v>
      </c>
      <c r="D1646" s="58" t="s">
        <v>2671</v>
      </c>
      <c r="E1646" s="59">
        <v>267</v>
      </c>
    </row>
    <row r="1647" spans="1:5" ht="16.5" x14ac:dyDescent="0.35">
      <c r="A1647" t="str">
        <f t="shared" si="25"/>
        <v>8004</v>
      </c>
      <c r="B1647" s="58" t="s">
        <v>452</v>
      </c>
      <c r="C1647" s="58" t="s">
        <v>2606</v>
      </c>
      <c r="D1647" s="58" t="s">
        <v>2671</v>
      </c>
      <c r="E1647" s="59">
        <v>283.5</v>
      </c>
    </row>
    <row r="1648" spans="1:5" ht="16.5" x14ac:dyDescent="0.35">
      <c r="A1648" t="str">
        <f t="shared" si="25"/>
        <v>8004</v>
      </c>
      <c r="B1648" s="58" t="s">
        <v>463</v>
      </c>
      <c r="C1648" s="58" t="s">
        <v>2606</v>
      </c>
      <c r="D1648" s="58" t="s">
        <v>2671</v>
      </c>
      <c r="E1648" s="59">
        <v>226</v>
      </c>
    </row>
    <row r="1649" spans="1:5" ht="16.5" x14ac:dyDescent="0.35">
      <c r="A1649" t="str">
        <f t="shared" si="25"/>
        <v>8004</v>
      </c>
      <c r="B1649" s="58" t="s">
        <v>474</v>
      </c>
      <c r="C1649" s="58" t="s">
        <v>2606</v>
      </c>
      <c r="D1649" s="58" t="s">
        <v>2671</v>
      </c>
      <c r="E1649" s="59">
        <v>336</v>
      </c>
    </row>
    <row r="1650" spans="1:5" ht="16.5" x14ac:dyDescent="0.35">
      <c r="A1650" t="str">
        <f t="shared" si="25"/>
        <v>8004</v>
      </c>
      <c r="B1650" s="58" t="s">
        <v>485</v>
      </c>
      <c r="C1650" s="58" t="s">
        <v>2606</v>
      </c>
      <c r="D1650" s="58" t="s">
        <v>2671</v>
      </c>
      <c r="E1650" s="59">
        <v>422.5</v>
      </c>
    </row>
    <row r="1651" spans="1:5" ht="16.5" x14ac:dyDescent="0.35">
      <c r="A1651" t="str">
        <f t="shared" si="25"/>
        <v>8004</v>
      </c>
      <c r="B1651" s="58" t="s">
        <v>496</v>
      </c>
      <c r="C1651" s="58" t="s">
        <v>2606</v>
      </c>
      <c r="D1651" s="58" t="s">
        <v>2671</v>
      </c>
      <c r="E1651" s="59">
        <v>409</v>
      </c>
    </row>
    <row r="1652" spans="1:5" ht="16.5" x14ac:dyDescent="0.35">
      <c r="A1652" t="str">
        <f t="shared" si="25"/>
        <v>8004</v>
      </c>
      <c r="B1652" s="58" t="s">
        <v>507</v>
      </c>
      <c r="C1652" s="58" t="s">
        <v>2606</v>
      </c>
      <c r="D1652" s="58" t="s">
        <v>2671</v>
      </c>
      <c r="E1652" s="59">
        <v>240.4</v>
      </c>
    </row>
    <row r="1653" spans="1:5" ht="16.5" x14ac:dyDescent="0.35">
      <c r="A1653" t="str">
        <f t="shared" si="25"/>
        <v>8004</v>
      </c>
      <c r="B1653" s="58" t="s">
        <v>518</v>
      </c>
      <c r="C1653" s="58" t="s">
        <v>2606</v>
      </c>
      <c r="D1653" s="58" t="s">
        <v>2671</v>
      </c>
      <c r="E1653" s="59">
        <v>167.1</v>
      </c>
    </row>
    <row r="1654" spans="1:5" ht="16.5" x14ac:dyDescent="0.35">
      <c r="A1654" t="str">
        <f t="shared" si="25"/>
        <v>8004</v>
      </c>
      <c r="B1654" s="58" t="s">
        <v>528</v>
      </c>
      <c r="C1654" s="58" t="s">
        <v>2606</v>
      </c>
      <c r="D1654" s="58" t="s">
        <v>2671</v>
      </c>
      <c r="E1654" s="59">
        <v>187.4</v>
      </c>
    </row>
    <row r="1655" spans="1:5" ht="16.5" x14ac:dyDescent="0.35">
      <c r="A1655" t="str">
        <f t="shared" si="25"/>
        <v>8004</v>
      </c>
      <c r="B1655" s="58" t="s">
        <v>533</v>
      </c>
      <c r="C1655" s="58" t="s">
        <v>2606</v>
      </c>
      <c r="D1655" s="58" t="s">
        <v>2671</v>
      </c>
      <c r="E1655" s="59">
        <v>298.60000000000002</v>
      </c>
    </row>
    <row r="1656" spans="1:5" ht="16.5" x14ac:dyDescent="0.35">
      <c r="A1656" t="str">
        <f t="shared" si="25"/>
        <v>8004</v>
      </c>
      <c r="B1656" s="58" t="s">
        <v>538</v>
      </c>
      <c r="C1656" s="58" t="s">
        <v>2606</v>
      </c>
      <c r="D1656" s="58" t="s">
        <v>2671</v>
      </c>
      <c r="E1656" s="59">
        <v>409</v>
      </c>
    </row>
    <row r="1657" spans="1:5" ht="16.5" x14ac:dyDescent="0.35">
      <c r="A1657" t="str">
        <f t="shared" si="25"/>
        <v>8004</v>
      </c>
      <c r="B1657" s="58" t="s">
        <v>543</v>
      </c>
      <c r="C1657" s="58" t="s">
        <v>2606</v>
      </c>
      <c r="D1657" s="58" t="s">
        <v>2671</v>
      </c>
      <c r="E1657" s="59">
        <v>341</v>
      </c>
    </row>
    <row r="1658" spans="1:5" ht="16.5" x14ac:dyDescent="0.35">
      <c r="A1658" t="str">
        <f t="shared" si="25"/>
        <v>8004</v>
      </c>
      <c r="B1658" s="58" t="s">
        <v>548</v>
      </c>
      <c r="C1658" s="58" t="s">
        <v>2606</v>
      </c>
      <c r="D1658" s="58" t="s">
        <v>2671</v>
      </c>
      <c r="E1658" s="59">
        <v>361.8</v>
      </c>
    </row>
    <row r="1659" spans="1:5" ht="16.5" x14ac:dyDescent="0.35">
      <c r="A1659" t="str">
        <f t="shared" si="25"/>
        <v>8004</v>
      </c>
      <c r="B1659" s="58" t="s">
        <v>553</v>
      </c>
      <c r="C1659" s="58" t="s">
        <v>2606</v>
      </c>
      <c r="D1659" s="58" t="s">
        <v>2671</v>
      </c>
      <c r="E1659" s="59">
        <v>252.7</v>
      </c>
    </row>
    <row r="1660" spans="1:5" ht="16.5" x14ac:dyDescent="0.35">
      <c r="A1660" t="str">
        <f t="shared" si="25"/>
        <v>8004</v>
      </c>
      <c r="B1660" s="58" t="s">
        <v>558</v>
      </c>
      <c r="C1660" s="58" t="s">
        <v>2606</v>
      </c>
      <c r="D1660" s="58" t="s">
        <v>2671</v>
      </c>
      <c r="E1660" s="59">
        <v>334.2</v>
      </c>
    </row>
    <row r="1661" spans="1:5" ht="16.5" x14ac:dyDescent="0.35">
      <c r="A1661" t="str">
        <f t="shared" si="25"/>
        <v>8004</v>
      </c>
      <c r="B1661" s="58" t="s">
        <v>563</v>
      </c>
      <c r="C1661" s="58" t="s">
        <v>2606</v>
      </c>
      <c r="D1661" s="58" t="s">
        <v>2671</v>
      </c>
      <c r="E1661" s="59">
        <v>366.6</v>
      </c>
    </row>
    <row r="1662" spans="1:5" ht="16.5" x14ac:dyDescent="0.35">
      <c r="A1662" t="str">
        <f t="shared" si="25"/>
        <v>8004</v>
      </c>
      <c r="B1662" s="58" t="s">
        <v>568</v>
      </c>
      <c r="C1662" s="58" t="s">
        <v>2606</v>
      </c>
      <c r="D1662" s="58" t="s">
        <v>2671</v>
      </c>
      <c r="E1662" s="59">
        <v>591.29999999999995</v>
      </c>
    </row>
    <row r="1663" spans="1:5" ht="16.5" x14ac:dyDescent="0.35">
      <c r="A1663" t="str">
        <f t="shared" si="25"/>
        <v>8004</v>
      </c>
      <c r="B1663" s="58" t="s">
        <v>573</v>
      </c>
      <c r="C1663" s="58" t="s">
        <v>2606</v>
      </c>
      <c r="D1663" s="58" t="s">
        <v>2671</v>
      </c>
      <c r="E1663" s="59">
        <v>1049.5999999999999</v>
      </c>
    </row>
    <row r="1664" spans="1:5" ht="16.5" x14ac:dyDescent="0.35">
      <c r="A1664" t="str">
        <f t="shared" si="25"/>
        <v>8004</v>
      </c>
      <c r="B1664" s="58" t="s">
        <v>578</v>
      </c>
      <c r="C1664" s="58" t="s">
        <v>2606</v>
      </c>
      <c r="D1664" s="58" t="s">
        <v>2671</v>
      </c>
      <c r="E1664" s="59">
        <v>1009.7</v>
      </c>
    </row>
    <row r="1665" spans="1:5" ht="16.5" x14ac:dyDescent="0.35">
      <c r="A1665" t="str">
        <f t="shared" si="25"/>
        <v>8004</v>
      </c>
      <c r="B1665" s="58" t="s">
        <v>583</v>
      </c>
      <c r="C1665" s="58" t="s">
        <v>2606</v>
      </c>
      <c r="D1665" s="58" t="s">
        <v>2671</v>
      </c>
      <c r="E1665" s="59">
        <v>935.8</v>
      </c>
    </row>
    <row r="1666" spans="1:5" ht="16.5" x14ac:dyDescent="0.35">
      <c r="A1666" t="str">
        <f t="shared" si="25"/>
        <v>8004</v>
      </c>
      <c r="B1666" s="58" t="s">
        <v>588</v>
      </c>
      <c r="C1666" s="58" t="s">
        <v>2606</v>
      </c>
      <c r="D1666" s="58" t="s">
        <v>2671</v>
      </c>
      <c r="E1666" s="59">
        <v>759.1</v>
      </c>
    </row>
    <row r="1667" spans="1:5" ht="16.5" x14ac:dyDescent="0.35">
      <c r="A1667" t="str">
        <f t="shared" ref="A1667:A1730" si="26">MID(D1667,2,4)</f>
        <v>8015</v>
      </c>
      <c r="B1667" s="58" t="s">
        <v>392</v>
      </c>
      <c r="C1667" s="58" t="s">
        <v>2606</v>
      </c>
      <c r="D1667" s="58" t="s">
        <v>2672</v>
      </c>
      <c r="E1667" s="59">
        <v>88.34</v>
      </c>
    </row>
    <row r="1668" spans="1:5" ht="16.5" x14ac:dyDescent="0.35">
      <c r="A1668" t="str">
        <f t="shared" si="26"/>
        <v>8015</v>
      </c>
      <c r="B1668" s="58" t="s">
        <v>399</v>
      </c>
      <c r="C1668" s="58" t="s">
        <v>2606</v>
      </c>
      <c r="D1668" s="58" t="s">
        <v>2672</v>
      </c>
      <c r="E1668" s="59">
        <v>397.53</v>
      </c>
    </row>
    <row r="1669" spans="1:5" ht="16.5" x14ac:dyDescent="0.35">
      <c r="A1669" t="str">
        <f t="shared" si="26"/>
        <v>8015</v>
      </c>
      <c r="B1669" s="58" t="s">
        <v>406</v>
      </c>
      <c r="C1669" s="58" t="s">
        <v>2606</v>
      </c>
      <c r="D1669" s="58" t="s">
        <v>2672</v>
      </c>
      <c r="E1669" s="59">
        <v>400</v>
      </c>
    </row>
    <row r="1670" spans="1:5" ht="16.5" x14ac:dyDescent="0.35">
      <c r="A1670" t="str">
        <f t="shared" si="26"/>
        <v>8015</v>
      </c>
      <c r="B1670" s="58" t="s">
        <v>412</v>
      </c>
      <c r="C1670" s="58" t="s">
        <v>2606</v>
      </c>
      <c r="D1670" s="58" t="s">
        <v>2672</v>
      </c>
      <c r="E1670" s="59">
        <v>365.98</v>
      </c>
    </row>
    <row r="1671" spans="1:5" ht="16.5" x14ac:dyDescent="0.35">
      <c r="A1671" t="str">
        <f t="shared" si="26"/>
        <v>8029</v>
      </c>
      <c r="B1671" s="58" t="s">
        <v>367</v>
      </c>
      <c r="C1671" s="58" t="s">
        <v>2606</v>
      </c>
      <c r="D1671" s="58" t="s">
        <v>2673</v>
      </c>
      <c r="E1671" s="59">
        <v>1997.5</v>
      </c>
    </row>
    <row r="1672" spans="1:5" ht="16.5" x14ac:dyDescent="0.35">
      <c r="A1672" t="str">
        <f t="shared" si="26"/>
        <v>8029</v>
      </c>
      <c r="B1672" s="58" t="s">
        <v>379</v>
      </c>
      <c r="C1672" s="58" t="s">
        <v>2606</v>
      </c>
      <c r="D1672" s="58" t="s">
        <v>2673</v>
      </c>
      <c r="E1672" s="59">
        <v>2984.2</v>
      </c>
    </row>
    <row r="1673" spans="1:5" ht="16.5" x14ac:dyDescent="0.35">
      <c r="A1673" t="str">
        <f t="shared" si="26"/>
        <v>8029</v>
      </c>
      <c r="B1673" s="58" t="s">
        <v>392</v>
      </c>
      <c r="C1673" s="58" t="s">
        <v>2606</v>
      </c>
      <c r="D1673" s="58" t="s">
        <v>2673</v>
      </c>
      <c r="E1673" s="59">
        <v>1087.22</v>
      </c>
    </row>
    <row r="1674" spans="1:5" ht="16.5" x14ac:dyDescent="0.35">
      <c r="A1674" t="str">
        <f t="shared" si="26"/>
        <v>8045</v>
      </c>
      <c r="B1674" s="58" t="s">
        <v>367</v>
      </c>
      <c r="C1674" s="58" t="s">
        <v>2606</v>
      </c>
      <c r="D1674" s="58" t="s">
        <v>2674</v>
      </c>
      <c r="E1674" s="59">
        <v>841.62</v>
      </c>
    </row>
    <row r="1675" spans="1:5" ht="16.5" x14ac:dyDescent="0.35">
      <c r="A1675" t="str">
        <f t="shared" si="26"/>
        <v>8045</v>
      </c>
      <c r="B1675" s="58" t="s">
        <v>379</v>
      </c>
      <c r="C1675" s="58" t="s">
        <v>2606</v>
      </c>
      <c r="D1675" s="58" t="s">
        <v>2674</v>
      </c>
      <c r="E1675" s="59">
        <v>886.5</v>
      </c>
    </row>
    <row r="1676" spans="1:5" ht="16.5" x14ac:dyDescent="0.35">
      <c r="A1676" t="str">
        <f t="shared" si="26"/>
        <v>8045</v>
      </c>
      <c r="B1676" s="58" t="s">
        <v>392</v>
      </c>
      <c r="C1676" s="58" t="s">
        <v>2606</v>
      </c>
      <c r="D1676" s="58" t="s">
        <v>2674</v>
      </c>
      <c r="E1676" s="59">
        <v>589.66999999999996</v>
      </c>
    </row>
    <row r="1677" spans="1:5" ht="16.5" x14ac:dyDescent="0.35">
      <c r="A1677" t="str">
        <f t="shared" si="26"/>
        <v>8045</v>
      </c>
      <c r="B1677" s="58" t="s">
        <v>399</v>
      </c>
      <c r="C1677" s="58" t="s">
        <v>2606</v>
      </c>
      <c r="D1677" s="58" t="s">
        <v>2674</v>
      </c>
      <c r="E1677" s="59">
        <v>851.19</v>
      </c>
    </row>
    <row r="1678" spans="1:5" ht="16.5" x14ac:dyDescent="0.35">
      <c r="A1678" t="str">
        <f t="shared" si="26"/>
        <v>8045</v>
      </c>
      <c r="B1678" s="58" t="s">
        <v>406</v>
      </c>
      <c r="C1678" s="58" t="s">
        <v>2606</v>
      </c>
      <c r="D1678" s="58" t="s">
        <v>2674</v>
      </c>
      <c r="E1678" s="59">
        <v>738.83</v>
      </c>
    </row>
    <row r="1679" spans="1:5" ht="16.5" x14ac:dyDescent="0.35">
      <c r="A1679" t="str">
        <f t="shared" si="26"/>
        <v>8045</v>
      </c>
      <c r="B1679" s="58" t="s">
        <v>412</v>
      </c>
      <c r="C1679" s="58" t="s">
        <v>2606</v>
      </c>
      <c r="D1679" s="58" t="s">
        <v>2674</v>
      </c>
      <c r="E1679" s="59">
        <v>871.17</v>
      </c>
    </row>
    <row r="1680" spans="1:5" ht="16.5" x14ac:dyDescent="0.35">
      <c r="A1680" t="str">
        <f t="shared" si="26"/>
        <v>8045</v>
      </c>
      <c r="B1680" s="58" t="s">
        <v>417</v>
      </c>
      <c r="C1680" s="58" t="s">
        <v>2606</v>
      </c>
      <c r="D1680" s="58" t="s">
        <v>2674</v>
      </c>
      <c r="E1680" s="59">
        <v>799.78</v>
      </c>
    </row>
    <row r="1681" spans="1:5" ht="16.5" x14ac:dyDescent="0.35">
      <c r="A1681" t="str">
        <f t="shared" si="26"/>
        <v>8045</v>
      </c>
      <c r="B1681" s="58" t="s">
        <v>439</v>
      </c>
      <c r="C1681" s="58" t="s">
        <v>2606</v>
      </c>
      <c r="D1681" s="58" t="s">
        <v>2674</v>
      </c>
      <c r="E1681" s="59">
        <v>425.51</v>
      </c>
    </row>
    <row r="1682" spans="1:5" ht="16.5" x14ac:dyDescent="0.35">
      <c r="A1682" t="str">
        <f t="shared" si="26"/>
        <v>8045</v>
      </c>
      <c r="B1682" s="58" t="s">
        <v>452</v>
      </c>
      <c r="C1682" s="58" t="s">
        <v>2606</v>
      </c>
      <c r="D1682" s="58" t="s">
        <v>2674</v>
      </c>
      <c r="E1682" s="59">
        <v>502.36</v>
      </c>
    </row>
    <row r="1683" spans="1:5" ht="16.5" x14ac:dyDescent="0.35">
      <c r="A1683" t="str">
        <f t="shared" si="26"/>
        <v>8045</v>
      </c>
      <c r="B1683" s="58" t="s">
        <v>463</v>
      </c>
      <c r="C1683" s="58" t="s">
        <v>2606</v>
      </c>
      <c r="D1683" s="58" t="s">
        <v>2674</v>
      </c>
      <c r="E1683" s="59">
        <v>440.46</v>
      </c>
    </row>
    <row r="1684" spans="1:5" ht="16.5" x14ac:dyDescent="0.35">
      <c r="A1684" t="str">
        <f t="shared" si="26"/>
        <v>8045</v>
      </c>
      <c r="B1684" s="58" t="s">
        <v>474</v>
      </c>
      <c r="C1684" s="58" t="s">
        <v>2606</v>
      </c>
      <c r="D1684" s="58" t="s">
        <v>2674</v>
      </c>
      <c r="E1684" s="59">
        <v>497.1</v>
      </c>
    </row>
    <row r="1685" spans="1:5" ht="16.5" x14ac:dyDescent="0.35">
      <c r="A1685" t="str">
        <f t="shared" si="26"/>
        <v>8045</v>
      </c>
      <c r="B1685" s="58" t="s">
        <v>485</v>
      </c>
      <c r="C1685" s="58" t="s">
        <v>2606</v>
      </c>
      <c r="D1685" s="58" t="s">
        <v>2674</v>
      </c>
      <c r="E1685" s="59">
        <v>433.56</v>
      </c>
    </row>
    <row r="1686" spans="1:5" ht="16.5" x14ac:dyDescent="0.35">
      <c r="A1686" t="str">
        <f t="shared" si="26"/>
        <v>8045</v>
      </c>
      <c r="B1686" s="58" t="s">
        <v>496</v>
      </c>
      <c r="C1686" s="58" t="s">
        <v>2606</v>
      </c>
      <c r="D1686" s="58" t="s">
        <v>2674</v>
      </c>
      <c r="E1686" s="59">
        <v>383.1</v>
      </c>
    </row>
    <row r="1687" spans="1:5" ht="16.5" x14ac:dyDescent="0.35">
      <c r="A1687" t="str">
        <f t="shared" si="26"/>
        <v>8045</v>
      </c>
      <c r="B1687" s="58" t="s">
        <v>507</v>
      </c>
      <c r="C1687" s="58" t="s">
        <v>2606</v>
      </c>
      <c r="D1687" s="58" t="s">
        <v>2674</v>
      </c>
      <c r="E1687" s="59">
        <v>438.87</v>
      </c>
    </row>
    <row r="1688" spans="1:5" ht="16.5" x14ac:dyDescent="0.35">
      <c r="A1688" t="str">
        <f t="shared" si="26"/>
        <v>8045</v>
      </c>
      <c r="B1688" s="58" t="s">
        <v>518</v>
      </c>
      <c r="C1688" s="58" t="s">
        <v>2606</v>
      </c>
      <c r="D1688" s="58" t="s">
        <v>2674</v>
      </c>
      <c r="E1688" s="59">
        <v>452.72</v>
      </c>
    </row>
    <row r="1689" spans="1:5" ht="16.5" x14ac:dyDescent="0.35">
      <c r="A1689" t="str">
        <f t="shared" si="26"/>
        <v>8045</v>
      </c>
      <c r="B1689" s="58" t="s">
        <v>528</v>
      </c>
      <c r="C1689" s="58" t="s">
        <v>2606</v>
      </c>
      <c r="D1689" s="58" t="s">
        <v>2674</v>
      </c>
      <c r="E1689" s="59">
        <v>415.93</v>
      </c>
    </row>
    <row r="1690" spans="1:5" ht="16.5" x14ac:dyDescent="0.35">
      <c r="A1690" t="str">
        <f t="shared" si="26"/>
        <v>8045</v>
      </c>
      <c r="B1690" s="58" t="s">
        <v>533</v>
      </c>
      <c r="C1690" s="58" t="s">
        <v>2606</v>
      </c>
      <c r="D1690" s="58" t="s">
        <v>2674</v>
      </c>
      <c r="E1690" s="59">
        <v>482.72</v>
      </c>
    </row>
    <row r="1691" spans="1:5" ht="16.5" x14ac:dyDescent="0.35">
      <c r="A1691" t="str">
        <f t="shared" si="26"/>
        <v>8045</v>
      </c>
      <c r="B1691" s="58" t="s">
        <v>538</v>
      </c>
      <c r="C1691" s="58" t="s">
        <v>2606</v>
      </c>
      <c r="D1691" s="58" t="s">
        <v>2674</v>
      </c>
      <c r="E1691" s="59">
        <v>465.21</v>
      </c>
    </row>
    <row r="1692" spans="1:5" ht="16.5" x14ac:dyDescent="0.35">
      <c r="A1692" t="str">
        <f t="shared" si="26"/>
        <v>8045</v>
      </c>
      <c r="B1692" s="58" t="s">
        <v>543</v>
      </c>
      <c r="C1692" s="58" t="s">
        <v>2606</v>
      </c>
      <c r="D1692" s="58" t="s">
        <v>2674</v>
      </c>
      <c r="E1692" s="59">
        <v>1027.05</v>
      </c>
    </row>
    <row r="1693" spans="1:5" ht="16.5" x14ac:dyDescent="0.35">
      <c r="A1693" t="str">
        <f t="shared" si="26"/>
        <v>8045</v>
      </c>
      <c r="B1693" s="58" t="s">
        <v>548</v>
      </c>
      <c r="C1693" s="58" t="s">
        <v>2606</v>
      </c>
      <c r="D1693" s="58" t="s">
        <v>2674</v>
      </c>
      <c r="E1693" s="59">
        <v>640.79999999999995</v>
      </c>
    </row>
    <row r="1694" spans="1:5" ht="16.5" x14ac:dyDescent="0.35">
      <c r="A1694" t="str">
        <f t="shared" si="26"/>
        <v>8045</v>
      </c>
      <c r="B1694" s="58" t="s">
        <v>553</v>
      </c>
      <c r="C1694" s="58" t="s">
        <v>2606</v>
      </c>
      <c r="D1694" s="58" t="s">
        <v>2674</v>
      </c>
      <c r="E1694" s="59">
        <v>447.1</v>
      </c>
    </row>
    <row r="1695" spans="1:5" ht="16.5" x14ac:dyDescent="0.35">
      <c r="A1695" t="str">
        <f t="shared" si="26"/>
        <v>8045</v>
      </c>
      <c r="B1695" s="58" t="s">
        <v>558</v>
      </c>
      <c r="C1695" s="58" t="s">
        <v>2606</v>
      </c>
      <c r="D1695" s="58" t="s">
        <v>2674</v>
      </c>
      <c r="E1695" s="59">
        <v>585.28</v>
      </c>
    </row>
    <row r="1696" spans="1:5" ht="16.5" x14ac:dyDescent="0.35">
      <c r="A1696" t="str">
        <f t="shared" si="26"/>
        <v>8045</v>
      </c>
      <c r="B1696" s="58" t="s">
        <v>563</v>
      </c>
      <c r="C1696" s="58" t="s">
        <v>2606</v>
      </c>
      <c r="D1696" s="58" t="s">
        <v>2674</v>
      </c>
      <c r="E1696" s="59">
        <v>905.16</v>
      </c>
    </row>
    <row r="1697" spans="1:5" ht="16.5" x14ac:dyDescent="0.35">
      <c r="A1697" t="str">
        <f t="shared" si="26"/>
        <v>8045</v>
      </c>
      <c r="B1697" s="58" t="s">
        <v>568</v>
      </c>
      <c r="C1697" s="58" t="s">
        <v>2606</v>
      </c>
      <c r="D1697" s="58" t="s">
        <v>2674</v>
      </c>
      <c r="E1697" s="59">
        <v>1021.28</v>
      </c>
    </row>
    <row r="1698" spans="1:5" ht="16.5" x14ac:dyDescent="0.35">
      <c r="A1698" t="str">
        <f t="shared" si="26"/>
        <v>8045</v>
      </c>
      <c r="B1698" s="58" t="s">
        <v>573</v>
      </c>
      <c r="C1698" s="58" t="s">
        <v>2606</v>
      </c>
      <c r="D1698" s="58" t="s">
        <v>2674</v>
      </c>
      <c r="E1698" s="59">
        <v>682.91</v>
      </c>
    </row>
    <row r="1699" spans="1:5" ht="16.5" x14ac:dyDescent="0.35">
      <c r="A1699" t="str">
        <f t="shared" si="26"/>
        <v>8045</v>
      </c>
      <c r="B1699" s="58" t="s">
        <v>578</v>
      </c>
      <c r="C1699" s="58" t="s">
        <v>2606</v>
      </c>
      <c r="D1699" s="58" t="s">
        <v>2674</v>
      </c>
      <c r="E1699" s="59">
        <v>452.39</v>
      </c>
    </row>
    <row r="1700" spans="1:5" ht="16.5" x14ac:dyDescent="0.35">
      <c r="A1700" t="str">
        <f t="shared" si="26"/>
        <v>8045</v>
      </c>
      <c r="B1700" s="58" t="s">
        <v>583</v>
      </c>
      <c r="C1700" s="58" t="s">
        <v>2606</v>
      </c>
      <c r="D1700" s="58" t="s">
        <v>2674</v>
      </c>
      <c r="E1700" s="59">
        <v>309</v>
      </c>
    </row>
    <row r="1701" spans="1:5" ht="16.5" x14ac:dyDescent="0.35">
      <c r="A1701" t="str">
        <f t="shared" si="26"/>
        <v>8045</v>
      </c>
      <c r="B1701" s="58" t="s">
        <v>588</v>
      </c>
      <c r="C1701" s="58" t="s">
        <v>2606</v>
      </c>
      <c r="D1701" s="58" t="s">
        <v>2674</v>
      </c>
      <c r="E1701" s="59">
        <v>538.66</v>
      </c>
    </row>
    <row r="1702" spans="1:5" ht="16.5" x14ac:dyDescent="0.35">
      <c r="A1702" t="str">
        <f t="shared" si="26"/>
        <v>8051</v>
      </c>
      <c r="B1702" s="58" t="s">
        <v>367</v>
      </c>
      <c r="C1702" s="58" t="s">
        <v>2606</v>
      </c>
      <c r="D1702" s="58" t="s">
        <v>2675</v>
      </c>
      <c r="E1702" s="59">
        <v>686.7</v>
      </c>
    </row>
    <row r="1703" spans="1:5" ht="16.5" x14ac:dyDescent="0.35">
      <c r="A1703" t="str">
        <f t="shared" si="26"/>
        <v>8051</v>
      </c>
      <c r="B1703" s="58" t="s">
        <v>379</v>
      </c>
      <c r="C1703" s="58" t="s">
        <v>2606</v>
      </c>
      <c r="D1703" s="58" t="s">
        <v>2675</v>
      </c>
      <c r="E1703" s="59">
        <v>712.3</v>
      </c>
    </row>
    <row r="1704" spans="1:5" ht="16.5" x14ac:dyDescent="0.35">
      <c r="A1704" t="str">
        <f t="shared" si="26"/>
        <v>8051</v>
      </c>
      <c r="B1704" s="58" t="s">
        <v>392</v>
      </c>
      <c r="C1704" s="58" t="s">
        <v>2606</v>
      </c>
      <c r="D1704" s="58" t="s">
        <v>2675</v>
      </c>
      <c r="E1704" s="59">
        <v>593.70000000000005</v>
      </c>
    </row>
    <row r="1705" spans="1:5" ht="16.5" x14ac:dyDescent="0.35">
      <c r="A1705" t="str">
        <f t="shared" si="26"/>
        <v>8051</v>
      </c>
      <c r="B1705" s="58" t="s">
        <v>399</v>
      </c>
      <c r="C1705" s="58" t="s">
        <v>2606</v>
      </c>
      <c r="D1705" s="58" t="s">
        <v>2675</v>
      </c>
      <c r="E1705" s="59">
        <v>543.5</v>
      </c>
    </row>
    <row r="1706" spans="1:5" ht="16.5" x14ac:dyDescent="0.35">
      <c r="A1706" t="str">
        <f t="shared" si="26"/>
        <v>8051</v>
      </c>
      <c r="B1706" s="58" t="s">
        <v>406</v>
      </c>
      <c r="C1706" s="58" t="s">
        <v>2606</v>
      </c>
      <c r="D1706" s="58" t="s">
        <v>2675</v>
      </c>
      <c r="E1706" s="59">
        <v>575.79999999999995</v>
      </c>
    </row>
    <row r="1707" spans="1:5" ht="16.5" x14ac:dyDescent="0.35">
      <c r="A1707" t="str">
        <f t="shared" si="26"/>
        <v>8051</v>
      </c>
      <c r="B1707" s="58" t="s">
        <v>412</v>
      </c>
      <c r="C1707" s="58" t="s">
        <v>2606</v>
      </c>
      <c r="D1707" s="58" t="s">
        <v>2675</v>
      </c>
      <c r="E1707" s="59">
        <v>512.4</v>
      </c>
    </row>
    <row r="1708" spans="1:5" ht="16.5" x14ac:dyDescent="0.35">
      <c r="A1708" t="str">
        <f t="shared" si="26"/>
        <v>8051</v>
      </c>
      <c r="B1708" s="58" t="s">
        <v>417</v>
      </c>
      <c r="C1708" s="58" t="s">
        <v>2606</v>
      </c>
      <c r="D1708" s="58" t="s">
        <v>2675</v>
      </c>
      <c r="E1708" s="59">
        <v>594.5</v>
      </c>
    </row>
    <row r="1709" spans="1:5" ht="16.5" x14ac:dyDescent="0.35">
      <c r="A1709" t="str">
        <f t="shared" si="26"/>
        <v>8051</v>
      </c>
      <c r="B1709" s="58" t="s">
        <v>439</v>
      </c>
      <c r="C1709" s="58" t="s">
        <v>2606</v>
      </c>
      <c r="D1709" s="58" t="s">
        <v>2675</v>
      </c>
      <c r="E1709" s="59">
        <v>413.4</v>
      </c>
    </row>
    <row r="1710" spans="1:5" ht="16.5" x14ac:dyDescent="0.35">
      <c r="A1710" t="str">
        <f t="shared" si="26"/>
        <v>8051</v>
      </c>
      <c r="B1710" s="58" t="s">
        <v>452</v>
      </c>
      <c r="C1710" s="58" t="s">
        <v>2606</v>
      </c>
      <c r="D1710" s="58" t="s">
        <v>2675</v>
      </c>
      <c r="E1710" s="59">
        <v>519.4</v>
      </c>
    </row>
    <row r="1711" spans="1:5" ht="16.5" x14ac:dyDescent="0.35">
      <c r="A1711" t="str">
        <f t="shared" si="26"/>
        <v>8051</v>
      </c>
      <c r="B1711" s="58" t="s">
        <v>463</v>
      </c>
      <c r="C1711" s="58" t="s">
        <v>2606</v>
      </c>
      <c r="D1711" s="58" t="s">
        <v>2675</v>
      </c>
      <c r="E1711" s="59">
        <v>468.4</v>
      </c>
    </row>
    <row r="1712" spans="1:5" ht="16.5" x14ac:dyDescent="0.35">
      <c r="A1712" t="str">
        <f t="shared" si="26"/>
        <v>8051</v>
      </c>
      <c r="B1712" s="58" t="s">
        <v>474</v>
      </c>
      <c r="C1712" s="58" t="s">
        <v>2606</v>
      </c>
      <c r="D1712" s="58" t="s">
        <v>2675</v>
      </c>
      <c r="E1712" s="59">
        <v>479.6</v>
      </c>
    </row>
    <row r="1713" spans="1:5" ht="16.5" x14ac:dyDescent="0.35">
      <c r="A1713" t="str">
        <f t="shared" si="26"/>
        <v>8051</v>
      </c>
      <c r="B1713" s="58" t="s">
        <v>485</v>
      </c>
      <c r="C1713" s="58" t="s">
        <v>2606</v>
      </c>
      <c r="D1713" s="58" t="s">
        <v>2675</v>
      </c>
      <c r="E1713" s="59">
        <v>602.20000000000005</v>
      </c>
    </row>
    <row r="1714" spans="1:5" ht="16.5" x14ac:dyDescent="0.35">
      <c r="A1714" t="str">
        <f t="shared" si="26"/>
        <v>8051</v>
      </c>
      <c r="B1714" s="58" t="s">
        <v>496</v>
      </c>
      <c r="C1714" s="58" t="s">
        <v>2606</v>
      </c>
      <c r="D1714" s="58" t="s">
        <v>2675</v>
      </c>
      <c r="E1714" s="59">
        <v>61.2</v>
      </c>
    </row>
    <row r="1715" spans="1:5" ht="16.5" x14ac:dyDescent="0.35">
      <c r="A1715" t="str">
        <f t="shared" si="26"/>
        <v>8064</v>
      </c>
      <c r="B1715" s="58" t="s">
        <v>367</v>
      </c>
      <c r="C1715" s="58" t="s">
        <v>2606</v>
      </c>
      <c r="D1715" s="58" t="s">
        <v>2676</v>
      </c>
      <c r="E1715" s="59">
        <v>10000</v>
      </c>
    </row>
    <row r="1716" spans="1:5" ht="16.5" x14ac:dyDescent="0.35">
      <c r="A1716" t="str">
        <f t="shared" si="26"/>
        <v>8064</v>
      </c>
      <c r="B1716" s="58" t="s">
        <v>379</v>
      </c>
      <c r="C1716" s="58" t="s">
        <v>2606</v>
      </c>
      <c r="D1716" s="58" t="s">
        <v>2676</v>
      </c>
      <c r="E1716" s="59">
        <v>11700</v>
      </c>
    </row>
    <row r="1717" spans="1:5" ht="16.5" x14ac:dyDescent="0.35">
      <c r="A1717" t="str">
        <f t="shared" si="26"/>
        <v>8064</v>
      </c>
      <c r="B1717" s="58" t="s">
        <v>392</v>
      </c>
      <c r="C1717" s="58" t="s">
        <v>2606</v>
      </c>
      <c r="D1717" s="58" t="s">
        <v>2676</v>
      </c>
      <c r="E1717" s="59">
        <v>11700</v>
      </c>
    </row>
    <row r="1718" spans="1:5" ht="16.5" x14ac:dyDescent="0.35">
      <c r="A1718" t="str">
        <f t="shared" si="26"/>
        <v>8064</v>
      </c>
      <c r="B1718" s="58" t="s">
        <v>399</v>
      </c>
      <c r="C1718" s="58" t="s">
        <v>2606</v>
      </c>
      <c r="D1718" s="58" t="s">
        <v>2676</v>
      </c>
      <c r="E1718" s="59">
        <v>11700</v>
      </c>
    </row>
    <row r="1719" spans="1:5" ht="16.5" x14ac:dyDescent="0.35">
      <c r="A1719" t="str">
        <f t="shared" si="26"/>
        <v>8064</v>
      </c>
      <c r="B1719" s="58" t="s">
        <v>406</v>
      </c>
      <c r="C1719" s="58" t="s">
        <v>2606</v>
      </c>
      <c r="D1719" s="58" t="s">
        <v>2676</v>
      </c>
      <c r="E1719" s="59">
        <v>11700</v>
      </c>
    </row>
    <row r="1720" spans="1:5" ht="16.5" x14ac:dyDescent="0.35">
      <c r="A1720" t="str">
        <f t="shared" si="26"/>
        <v>8064</v>
      </c>
      <c r="B1720" s="58" t="s">
        <v>412</v>
      </c>
      <c r="C1720" s="58" t="s">
        <v>2606</v>
      </c>
      <c r="D1720" s="58" t="s">
        <v>2676</v>
      </c>
      <c r="E1720" s="59">
        <v>11700</v>
      </c>
    </row>
    <row r="1721" spans="1:5" ht="16.5" x14ac:dyDescent="0.35">
      <c r="A1721" t="str">
        <f t="shared" si="26"/>
        <v>8064</v>
      </c>
      <c r="B1721" s="58" t="s">
        <v>417</v>
      </c>
      <c r="C1721" s="58" t="s">
        <v>2606</v>
      </c>
      <c r="D1721" s="58" t="s">
        <v>2676</v>
      </c>
      <c r="E1721" s="59">
        <v>11700</v>
      </c>
    </row>
    <row r="1722" spans="1:5" ht="16.5" x14ac:dyDescent="0.35">
      <c r="A1722" t="str">
        <f t="shared" si="26"/>
        <v>8064</v>
      </c>
      <c r="B1722" s="58" t="s">
        <v>439</v>
      </c>
      <c r="C1722" s="58" t="s">
        <v>2606</v>
      </c>
      <c r="D1722" s="58" t="s">
        <v>2676</v>
      </c>
      <c r="E1722" s="59">
        <v>11700</v>
      </c>
    </row>
    <row r="1723" spans="1:5" ht="16.5" x14ac:dyDescent="0.35">
      <c r="A1723" t="str">
        <f t="shared" si="26"/>
        <v>8064</v>
      </c>
      <c r="B1723" s="58" t="s">
        <v>452</v>
      </c>
      <c r="C1723" s="58" t="s">
        <v>2606</v>
      </c>
      <c r="D1723" s="58" t="s">
        <v>2676</v>
      </c>
      <c r="E1723" s="59">
        <v>11700</v>
      </c>
    </row>
    <row r="1724" spans="1:5" ht="16.5" x14ac:dyDescent="0.35">
      <c r="A1724" t="str">
        <f t="shared" si="26"/>
        <v>8064</v>
      </c>
      <c r="B1724" s="58" t="s">
        <v>463</v>
      </c>
      <c r="C1724" s="58" t="s">
        <v>2606</v>
      </c>
      <c r="D1724" s="58" t="s">
        <v>2676</v>
      </c>
      <c r="E1724" s="59">
        <v>11700</v>
      </c>
    </row>
    <row r="1725" spans="1:5" ht="16.5" x14ac:dyDescent="0.35">
      <c r="A1725" t="str">
        <f t="shared" si="26"/>
        <v>8064</v>
      </c>
      <c r="B1725" s="58" t="s">
        <v>474</v>
      </c>
      <c r="C1725" s="58" t="s">
        <v>2606</v>
      </c>
      <c r="D1725" s="58" t="s">
        <v>2676</v>
      </c>
      <c r="E1725" s="59">
        <v>11700</v>
      </c>
    </row>
    <row r="1726" spans="1:5" ht="16.5" x14ac:dyDescent="0.35">
      <c r="A1726" t="str">
        <f t="shared" si="26"/>
        <v>8064</v>
      </c>
      <c r="B1726" s="58" t="s">
        <v>485</v>
      </c>
      <c r="C1726" s="58" t="s">
        <v>2606</v>
      </c>
      <c r="D1726" s="58" t="s">
        <v>2676</v>
      </c>
      <c r="E1726" s="59">
        <v>11700</v>
      </c>
    </row>
    <row r="1727" spans="1:5" ht="16.5" x14ac:dyDescent="0.35">
      <c r="A1727" t="str">
        <f t="shared" si="26"/>
        <v>8064</v>
      </c>
      <c r="B1727" s="58" t="s">
        <v>496</v>
      </c>
      <c r="C1727" s="58" t="s">
        <v>2606</v>
      </c>
      <c r="D1727" s="58" t="s">
        <v>2676</v>
      </c>
      <c r="E1727" s="59">
        <v>11700</v>
      </c>
    </row>
    <row r="1728" spans="1:5" ht="16.5" x14ac:dyDescent="0.35">
      <c r="A1728" t="str">
        <f t="shared" si="26"/>
        <v>8064</v>
      </c>
      <c r="B1728" s="58" t="s">
        <v>507</v>
      </c>
      <c r="C1728" s="58" t="s">
        <v>2606</v>
      </c>
      <c r="D1728" s="58" t="s">
        <v>2676</v>
      </c>
      <c r="E1728" s="59">
        <v>11700</v>
      </c>
    </row>
    <row r="1729" spans="1:5" ht="16.5" x14ac:dyDescent="0.35">
      <c r="A1729" t="str">
        <f t="shared" si="26"/>
        <v>8064</v>
      </c>
      <c r="B1729" s="58" t="s">
        <v>518</v>
      </c>
      <c r="C1729" s="58" t="s">
        <v>2606</v>
      </c>
      <c r="D1729" s="58" t="s">
        <v>2676</v>
      </c>
      <c r="E1729" s="59">
        <v>11700</v>
      </c>
    </row>
    <row r="1730" spans="1:5" ht="16.5" x14ac:dyDescent="0.35">
      <c r="A1730" t="str">
        <f t="shared" si="26"/>
        <v>8064</v>
      </c>
      <c r="B1730" s="58" t="s">
        <v>528</v>
      </c>
      <c r="C1730" s="58" t="s">
        <v>2606</v>
      </c>
      <c r="D1730" s="58" t="s">
        <v>2676</v>
      </c>
      <c r="E1730" s="59">
        <v>11700</v>
      </c>
    </row>
    <row r="1731" spans="1:5" ht="16.5" x14ac:dyDescent="0.35">
      <c r="A1731" t="str">
        <f t="shared" ref="A1731:A1794" si="27">MID(D1731,2,4)</f>
        <v>8064</v>
      </c>
      <c r="B1731" s="58" t="s">
        <v>533</v>
      </c>
      <c r="C1731" s="58" t="s">
        <v>2606</v>
      </c>
      <c r="D1731" s="58" t="s">
        <v>2676</v>
      </c>
      <c r="E1731" s="59">
        <v>11700</v>
      </c>
    </row>
    <row r="1732" spans="1:5" ht="16.5" x14ac:dyDescent="0.35">
      <c r="A1732" t="str">
        <f t="shared" si="27"/>
        <v>8064</v>
      </c>
      <c r="B1732" s="58" t="s">
        <v>538</v>
      </c>
      <c r="C1732" s="58" t="s">
        <v>2606</v>
      </c>
      <c r="D1732" s="58" t="s">
        <v>2676</v>
      </c>
      <c r="E1732" s="59">
        <v>11700</v>
      </c>
    </row>
    <row r="1733" spans="1:5" ht="16.5" x14ac:dyDescent="0.35">
      <c r="A1733" t="str">
        <f t="shared" si="27"/>
        <v>8064</v>
      </c>
      <c r="B1733" s="58" t="s">
        <v>543</v>
      </c>
      <c r="C1733" s="58" t="s">
        <v>2606</v>
      </c>
      <c r="D1733" s="58" t="s">
        <v>2676</v>
      </c>
      <c r="E1733" s="59">
        <v>11700</v>
      </c>
    </row>
    <row r="1734" spans="1:5" ht="16.5" x14ac:dyDescent="0.35">
      <c r="A1734" t="str">
        <f t="shared" si="27"/>
        <v>8064</v>
      </c>
      <c r="B1734" s="58" t="s">
        <v>548</v>
      </c>
      <c r="C1734" s="58" t="s">
        <v>2606</v>
      </c>
      <c r="D1734" s="58" t="s">
        <v>2676</v>
      </c>
      <c r="E1734" s="59">
        <v>11700</v>
      </c>
    </row>
    <row r="1735" spans="1:5" ht="16.5" x14ac:dyDescent="0.35">
      <c r="A1735" t="str">
        <f t="shared" si="27"/>
        <v>8064</v>
      </c>
      <c r="B1735" s="58" t="s">
        <v>553</v>
      </c>
      <c r="C1735" s="58" t="s">
        <v>2606</v>
      </c>
      <c r="D1735" s="58" t="s">
        <v>2676</v>
      </c>
      <c r="E1735" s="59">
        <v>11700</v>
      </c>
    </row>
    <row r="1736" spans="1:5" ht="16.5" x14ac:dyDescent="0.35">
      <c r="A1736" t="str">
        <f t="shared" si="27"/>
        <v>8064</v>
      </c>
      <c r="B1736" s="58" t="s">
        <v>558</v>
      </c>
      <c r="C1736" s="58" t="s">
        <v>2606</v>
      </c>
      <c r="D1736" s="58" t="s">
        <v>2676</v>
      </c>
      <c r="E1736" s="59">
        <v>9500</v>
      </c>
    </row>
    <row r="1737" spans="1:5" ht="16.5" x14ac:dyDescent="0.35">
      <c r="A1737" t="str">
        <f t="shared" si="27"/>
        <v>8064</v>
      </c>
      <c r="B1737" s="58" t="s">
        <v>563</v>
      </c>
      <c r="C1737" s="58" t="s">
        <v>2606</v>
      </c>
      <c r="D1737" s="58" t="s">
        <v>2676</v>
      </c>
      <c r="E1737" s="59">
        <v>9690</v>
      </c>
    </row>
    <row r="1738" spans="1:5" ht="16.5" x14ac:dyDescent="0.35">
      <c r="A1738" t="str">
        <f t="shared" si="27"/>
        <v>8064</v>
      </c>
      <c r="B1738" s="58" t="s">
        <v>568</v>
      </c>
      <c r="C1738" s="58" t="s">
        <v>2606</v>
      </c>
      <c r="D1738" s="58" t="s">
        <v>2676</v>
      </c>
      <c r="E1738" s="59">
        <v>9690</v>
      </c>
    </row>
    <row r="1739" spans="1:5" ht="16.5" x14ac:dyDescent="0.35">
      <c r="A1739" t="str">
        <f t="shared" si="27"/>
        <v>8064</v>
      </c>
      <c r="B1739" s="58" t="s">
        <v>573</v>
      </c>
      <c r="C1739" s="58" t="s">
        <v>2606</v>
      </c>
      <c r="D1739" s="58" t="s">
        <v>2676</v>
      </c>
      <c r="E1739" s="59">
        <v>9690</v>
      </c>
    </row>
    <row r="1740" spans="1:5" ht="16.5" x14ac:dyDescent="0.35">
      <c r="A1740" t="str">
        <f t="shared" si="27"/>
        <v>8064</v>
      </c>
      <c r="B1740" s="58" t="s">
        <v>578</v>
      </c>
      <c r="C1740" s="58" t="s">
        <v>2606</v>
      </c>
      <c r="D1740" s="58" t="s">
        <v>2676</v>
      </c>
      <c r="E1740" s="59">
        <v>9690</v>
      </c>
    </row>
    <row r="1741" spans="1:5" ht="16.5" x14ac:dyDescent="0.35">
      <c r="A1741" t="str">
        <f t="shared" si="27"/>
        <v>8064</v>
      </c>
      <c r="B1741" s="58" t="s">
        <v>583</v>
      </c>
      <c r="C1741" s="58" t="s">
        <v>2606</v>
      </c>
      <c r="D1741" s="58" t="s">
        <v>2676</v>
      </c>
      <c r="E1741" s="59">
        <v>9690</v>
      </c>
    </row>
    <row r="1742" spans="1:5" ht="16.5" x14ac:dyDescent="0.35">
      <c r="A1742" t="str">
        <f t="shared" si="27"/>
        <v>8064</v>
      </c>
      <c r="B1742" s="58" t="s">
        <v>588</v>
      </c>
      <c r="C1742" s="58" t="s">
        <v>2606</v>
      </c>
      <c r="D1742" s="58" t="s">
        <v>2676</v>
      </c>
      <c r="E1742" s="59">
        <v>9670.2999999999993</v>
      </c>
    </row>
    <row r="1743" spans="1:5" ht="16.5" x14ac:dyDescent="0.35">
      <c r="A1743" t="str">
        <f t="shared" si="27"/>
        <v>8070</v>
      </c>
      <c r="B1743" s="58" t="s">
        <v>367</v>
      </c>
      <c r="C1743" s="58" t="s">
        <v>2606</v>
      </c>
      <c r="D1743" s="58" t="s">
        <v>2677</v>
      </c>
      <c r="E1743" s="59">
        <v>108.95</v>
      </c>
    </row>
    <row r="1744" spans="1:5" ht="16.5" x14ac:dyDescent="0.35">
      <c r="A1744" t="str">
        <f t="shared" si="27"/>
        <v>8070</v>
      </c>
      <c r="B1744" s="58" t="s">
        <v>379</v>
      </c>
      <c r="C1744" s="58" t="s">
        <v>2606</v>
      </c>
      <c r="D1744" s="58" t="s">
        <v>2677</v>
      </c>
      <c r="E1744" s="59">
        <v>107.94</v>
      </c>
    </row>
    <row r="1745" spans="1:5" ht="16.5" x14ac:dyDescent="0.35">
      <c r="A1745" t="str">
        <f t="shared" si="27"/>
        <v>8070</v>
      </c>
      <c r="B1745" s="58" t="s">
        <v>392</v>
      </c>
      <c r="C1745" s="58" t="s">
        <v>2606</v>
      </c>
      <c r="D1745" s="58" t="s">
        <v>2677</v>
      </c>
      <c r="E1745" s="59">
        <v>97.15</v>
      </c>
    </row>
    <row r="1746" spans="1:5" ht="16.5" x14ac:dyDescent="0.35">
      <c r="A1746" t="str">
        <f t="shared" si="27"/>
        <v>8070</v>
      </c>
      <c r="B1746" s="58" t="s">
        <v>399</v>
      </c>
      <c r="C1746" s="58" t="s">
        <v>2606</v>
      </c>
      <c r="D1746" s="58" t="s">
        <v>2677</v>
      </c>
      <c r="E1746" s="59">
        <v>147.46</v>
      </c>
    </row>
    <row r="1747" spans="1:5" ht="16.5" x14ac:dyDescent="0.35">
      <c r="A1747" t="str">
        <f t="shared" si="27"/>
        <v>8070</v>
      </c>
      <c r="B1747" s="58" t="s">
        <v>406</v>
      </c>
      <c r="C1747" s="58" t="s">
        <v>2606</v>
      </c>
      <c r="D1747" s="58" t="s">
        <v>2677</v>
      </c>
      <c r="E1747" s="59">
        <v>106.22</v>
      </c>
    </row>
    <row r="1748" spans="1:5" ht="16.5" x14ac:dyDescent="0.35">
      <c r="A1748" t="str">
        <f t="shared" si="27"/>
        <v>8070</v>
      </c>
      <c r="B1748" s="58" t="s">
        <v>412</v>
      </c>
      <c r="C1748" s="58" t="s">
        <v>2606</v>
      </c>
      <c r="D1748" s="58" t="s">
        <v>2677</v>
      </c>
      <c r="E1748" s="59">
        <v>187.69</v>
      </c>
    </row>
    <row r="1749" spans="1:5" ht="16.5" x14ac:dyDescent="0.35">
      <c r="A1749" t="str">
        <f t="shared" si="27"/>
        <v>8070</v>
      </c>
      <c r="B1749" s="58" t="s">
        <v>417</v>
      </c>
      <c r="C1749" s="58" t="s">
        <v>2606</v>
      </c>
      <c r="D1749" s="58" t="s">
        <v>2677</v>
      </c>
      <c r="E1749" s="59">
        <v>97.51</v>
      </c>
    </row>
    <row r="1750" spans="1:5" ht="16.5" x14ac:dyDescent="0.35">
      <c r="A1750" t="str">
        <f t="shared" si="27"/>
        <v>8070</v>
      </c>
      <c r="B1750" s="58" t="s">
        <v>439</v>
      </c>
      <c r="C1750" s="58" t="s">
        <v>2606</v>
      </c>
      <c r="D1750" s="58" t="s">
        <v>2677</v>
      </c>
      <c r="E1750" s="59">
        <v>169.25</v>
      </c>
    </row>
    <row r="1751" spans="1:5" ht="16.5" x14ac:dyDescent="0.35">
      <c r="A1751" t="str">
        <f t="shared" si="27"/>
        <v>8070</v>
      </c>
      <c r="B1751" s="58" t="s">
        <v>452</v>
      </c>
      <c r="C1751" s="58" t="s">
        <v>2606</v>
      </c>
      <c r="D1751" s="58" t="s">
        <v>2677</v>
      </c>
      <c r="E1751" s="59">
        <v>227.75</v>
      </c>
    </row>
    <row r="1752" spans="1:5" ht="16.5" x14ac:dyDescent="0.35">
      <c r="A1752" t="str">
        <f t="shared" si="27"/>
        <v>8070</v>
      </c>
      <c r="B1752" s="58" t="s">
        <v>463</v>
      </c>
      <c r="C1752" s="58" t="s">
        <v>2606</v>
      </c>
      <c r="D1752" s="58" t="s">
        <v>2677</v>
      </c>
      <c r="E1752" s="59">
        <v>123.4</v>
      </c>
    </row>
    <row r="1753" spans="1:5" ht="16.5" x14ac:dyDescent="0.35">
      <c r="A1753" t="str">
        <f t="shared" si="27"/>
        <v>8070</v>
      </c>
      <c r="B1753" s="58" t="s">
        <v>474</v>
      </c>
      <c r="C1753" s="58" t="s">
        <v>2606</v>
      </c>
      <c r="D1753" s="58" t="s">
        <v>2677</v>
      </c>
      <c r="E1753" s="59">
        <v>91.59</v>
      </c>
    </row>
    <row r="1754" spans="1:5" ht="16.5" x14ac:dyDescent="0.35">
      <c r="A1754" t="str">
        <f t="shared" si="27"/>
        <v>8070</v>
      </c>
      <c r="B1754" s="58" t="s">
        <v>485</v>
      </c>
      <c r="C1754" s="58" t="s">
        <v>2606</v>
      </c>
      <c r="D1754" s="58" t="s">
        <v>2677</v>
      </c>
      <c r="E1754" s="59">
        <v>129.41</v>
      </c>
    </row>
    <row r="1755" spans="1:5" ht="16.5" x14ac:dyDescent="0.35">
      <c r="A1755" t="str">
        <f t="shared" si="27"/>
        <v>8070</v>
      </c>
      <c r="B1755" s="58" t="s">
        <v>496</v>
      </c>
      <c r="C1755" s="58" t="s">
        <v>2606</v>
      </c>
      <c r="D1755" s="58" t="s">
        <v>2677</v>
      </c>
      <c r="E1755" s="59">
        <v>137.99</v>
      </c>
    </row>
    <row r="1756" spans="1:5" ht="16.5" x14ac:dyDescent="0.35">
      <c r="A1756" t="str">
        <f t="shared" si="27"/>
        <v>8070</v>
      </c>
      <c r="B1756" s="58" t="s">
        <v>507</v>
      </c>
      <c r="C1756" s="58" t="s">
        <v>2606</v>
      </c>
      <c r="D1756" s="58" t="s">
        <v>2677</v>
      </c>
      <c r="E1756" s="59">
        <v>117.69</v>
      </c>
    </row>
    <row r="1757" spans="1:5" ht="16.5" x14ac:dyDescent="0.35">
      <c r="A1757" t="str">
        <f t="shared" si="27"/>
        <v>8070</v>
      </c>
      <c r="B1757" s="58" t="s">
        <v>518</v>
      </c>
      <c r="C1757" s="58" t="s">
        <v>2606</v>
      </c>
      <c r="D1757" s="58" t="s">
        <v>2677</v>
      </c>
      <c r="E1757" s="59">
        <v>153.08000000000001</v>
      </c>
    </row>
    <row r="1758" spans="1:5" ht="16.5" x14ac:dyDescent="0.35">
      <c r="A1758" t="str">
        <f t="shared" si="27"/>
        <v>8070</v>
      </c>
      <c r="B1758" s="58" t="s">
        <v>528</v>
      </c>
      <c r="C1758" s="58" t="s">
        <v>2606</v>
      </c>
      <c r="D1758" s="58" t="s">
        <v>2677</v>
      </c>
      <c r="E1758" s="59">
        <v>136.36000000000001</v>
      </c>
    </row>
    <row r="1759" spans="1:5" ht="16.5" x14ac:dyDescent="0.35">
      <c r="A1759" t="str">
        <f t="shared" si="27"/>
        <v>8070</v>
      </c>
      <c r="B1759" s="58" t="s">
        <v>533</v>
      </c>
      <c r="C1759" s="58" t="s">
        <v>2606</v>
      </c>
      <c r="D1759" s="58" t="s">
        <v>2677</v>
      </c>
      <c r="E1759" s="59">
        <v>234.6</v>
      </c>
    </row>
    <row r="1760" spans="1:5" ht="16.5" x14ac:dyDescent="0.35">
      <c r="A1760" t="str">
        <f t="shared" si="27"/>
        <v>8070</v>
      </c>
      <c r="B1760" s="58" t="s">
        <v>538</v>
      </c>
      <c r="C1760" s="58" t="s">
        <v>2606</v>
      </c>
      <c r="D1760" s="58" t="s">
        <v>2677</v>
      </c>
      <c r="E1760" s="59">
        <v>203.17</v>
      </c>
    </row>
    <row r="1761" spans="1:5" ht="16.5" x14ac:dyDescent="0.35">
      <c r="A1761" t="str">
        <f t="shared" si="27"/>
        <v>8070</v>
      </c>
      <c r="B1761" s="58" t="s">
        <v>543</v>
      </c>
      <c r="C1761" s="58" t="s">
        <v>2606</v>
      </c>
      <c r="D1761" s="58" t="s">
        <v>2677</v>
      </c>
      <c r="E1761" s="59">
        <v>171.14</v>
      </c>
    </row>
    <row r="1762" spans="1:5" ht="16.5" x14ac:dyDescent="0.35">
      <c r="A1762" t="str">
        <f t="shared" si="27"/>
        <v>8070</v>
      </c>
      <c r="B1762" s="58" t="s">
        <v>548</v>
      </c>
      <c r="C1762" s="58" t="s">
        <v>2606</v>
      </c>
      <c r="D1762" s="58" t="s">
        <v>2677</v>
      </c>
      <c r="E1762" s="59">
        <v>218.22</v>
      </c>
    </row>
    <row r="1763" spans="1:5" ht="16.5" x14ac:dyDescent="0.35">
      <c r="A1763" t="str">
        <f t="shared" si="27"/>
        <v>8070</v>
      </c>
      <c r="B1763" s="58" t="s">
        <v>553</v>
      </c>
      <c r="C1763" s="58" t="s">
        <v>2606</v>
      </c>
      <c r="D1763" s="58" t="s">
        <v>2677</v>
      </c>
      <c r="E1763" s="59">
        <v>174.82</v>
      </c>
    </row>
    <row r="1764" spans="1:5" ht="16.5" x14ac:dyDescent="0.35">
      <c r="A1764" t="str">
        <f t="shared" si="27"/>
        <v>8070</v>
      </c>
      <c r="B1764" s="58" t="s">
        <v>558</v>
      </c>
      <c r="C1764" s="58" t="s">
        <v>2606</v>
      </c>
      <c r="D1764" s="58" t="s">
        <v>2677</v>
      </c>
      <c r="E1764" s="59">
        <v>172.67</v>
      </c>
    </row>
    <row r="1765" spans="1:5" ht="16.5" x14ac:dyDescent="0.35">
      <c r="A1765" t="str">
        <f t="shared" si="27"/>
        <v>8070</v>
      </c>
      <c r="B1765" s="58" t="s">
        <v>563</v>
      </c>
      <c r="C1765" s="58" t="s">
        <v>2606</v>
      </c>
      <c r="D1765" s="58" t="s">
        <v>2677</v>
      </c>
      <c r="E1765" s="59">
        <v>186.51</v>
      </c>
    </row>
    <row r="1766" spans="1:5" ht="16.5" x14ac:dyDescent="0.35">
      <c r="A1766" t="str">
        <f t="shared" si="27"/>
        <v>8070</v>
      </c>
      <c r="B1766" s="58" t="s">
        <v>568</v>
      </c>
      <c r="C1766" s="58" t="s">
        <v>2606</v>
      </c>
      <c r="D1766" s="58" t="s">
        <v>2677</v>
      </c>
      <c r="E1766" s="59">
        <v>156.58000000000001</v>
      </c>
    </row>
    <row r="1767" spans="1:5" ht="16.5" x14ac:dyDescent="0.35">
      <c r="A1767" t="str">
        <f t="shared" si="27"/>
        <v>8070</v>
      </c>
      <c r="B1767" s="58" t="s">
        <v>573</v>
      </c>
      <c r="C1767" s="58" t="s">
        <v>2606</v>
      </c>
      <c r="D1767" s="58" t="s">
        <v>2677</v>
      </c>
      <c r="E1767" s="59">
        <v>101.04</v>
      </c>
    </row>
    <row r="1768" spans="1:5" ht="16.5" x14ac:dyDescent="0.35">
      <c r="A1768" t="str">
        <f t="shared" si="27"/>
        <v>8070</v>
      </c>
      <c r="B1768" s="58" t="s">
        <v>578</v>
      </c>
      <c r="C1768" s="58" t="s">
        <v>2606</v>
      </c>
      <c r="D1768" s="58" t="s">
        <v>2677</v>
      </c>
      <c r="E1768" s="59">
        <v>101.18</v>
      </c>
    </row>
    <row r="1769" spans="1:5" ht="16.5" x14ac:dyDescent="0.35">
      <c r="A1769" t="str">
        <f t="shared" si="27"/>
        <v>8070</v>
      </c>
      <c r="B1769" s="58" t="s">
        <v>583</v>
      </c>
      <c r="C1769" s="58" t="s">
        <v>2606</v>
      </c>
      <c r="D1769" s="58" t="s">
        <v>2677</v>
      </c>
      <c r="E1769" s="59">
        <v>140.36000000000001</v>
      </c>
    </row>
    <row r="1770" spans="1:5" ht="16.5" x14ac:dyDescent="0.35">
      <c r="A1770" t="str">
        <f t="shared" si="27"/>
        <v>8070</v>
      </c>
      <c r="B1770" s="58" t="s">
        <v>588</v>
      </c>
      <c r="C1770" s="58" t="s">
        <v>2606</v>
      </c>
      <c r="D1770" s="58" t="s">
        <v>2677</v>
      </c>
      <c r="E1770" s="59">
        <v>125.17</v>
      </c>
    </row>
    <row r="1771" spans="1:5" ht="16.5" x14ac:dyDescent="0.35">
      <c r="A1771" t="str">
        <f t="shared" si="27"/>
        <v>8074</v>
      </c>
      <c r="B1771" s="58" t="s">
        <v>367</v>
      </c>
      <c r="C1771" s="58" t="s">
        <v>2606</v>
      </c>
      <c r="D1771" s="58" t="s">
        <v>2678</v>
      </c>
      <c r="E1771" s="59">
        <v>180</v>
      </c>
    </row>
    <row r="1772" spans="1:5" ht="16.5" x14ac:dyDescent="0.35">
      <c r="A1772" t="str">
        <f t="shared" si="27"/>
        <v>8074</v>
      </c>
      <c r="B1772" s="58" t="s">
        <v>379</v>
      </c>
      <c r="C1772" s="58" t="s">
        <v>2606</v>
      </c>
      <c r="D1772" s="58" t="s">
        <v>2678</v>
      </c>
      <c r="E1772" s="59">
        <v>249.5</v>
      </c>
    </row>
    <row r="1773" spans="1:5" ht="16.5" x14ac:dyDescent="0.35">
      <c r="A1773" t="str">
        <f t="shared" si="27"/>
        <v>8074</v>
      </c>
      <c r="B1773" s="58" t="s">
        <v>392</v>
      </c>
      <c r="C1773" s="58" t="s">
        <v>2606</v>
      </c>
      <c r="D1773" s="58" t="s">
        <v>2678</v>
      </c>
      <c r="E1773" s="59">
        <v>433</v>
      </c>
    </row>
    <row r="1774" spans="1:5" ht="16.5" x14ac:dyDescent="0.35">
      <c r="A1774" t="str">
        <f t="shared" si="27"/>
        <v>8074</v>
      </c>
      <c r="B1774" s="58" t="s">
        <v>399</v>
      </c>
      <c r="C1774" s="58" t="s">
        <v>2606</v>
      </c>
      <c r="D1774" s="58" t="s">
        <v>2678</v>
      </c>
      <c r="E1774" s="59">
        <v>572.5</v>
      </c>
    </row>
    <row r="1775" spans="1:5" ht="16.5" x14ac:dyDescent="0.35">
      <c r="A1775" t="str">
        <f t="shared" si="27"/>
        <v>8074</v>
      </c>
      <c r="B1775" s="58" t="s">
        <v>406</v>
      </c>
      <c r="C1775" s="58" t="s">
        <v>2606</v>
      </c>
      <c r="D1775" s="58" t="s">
        <v>2678</v>
      </c>
      <c r="E1775" s="59">
        <v>561.5</v>
      </c>
    </row>
    <row r="1776" spans="1:5" ht="16.5" x14ac:dyDescent="0.35">
      <c r="A1776" t="str">
        <f t="shared" si="27"/>
        <v>8074</v>
      </c>
      <c r="B1776" s="58" t="s">
        <v>412</v>
      </c>
      <c r="C1776" s="58" t="s">
        <v>2606</v>
      </c>
      <c r="D1776" s="58" t="s">
        <v>2678</v>
      </c>
      <c r="E1776" s="59">
        <v>395.1</v>
      </c>
    </row>
    <row r="1777" spans="1:5" ht="16.5" x14ac:dyDescent="0.35">
      <c r="A1777" t="str">
        <f t="shared" si="27"/>
        <v>8074</v>
      </c>
      <c r="B1777" s="58" t="s">
        <v>417</v>
      </c>
      <c r="C1777" s="58" t="s">
        <v>2606</v>
      </c>
      <c r="D1777" s="58" t="s">
        <v>2678</v>
      </c>
      <c r="E1777" s="59">
        <v>396.5</v>
      </c>
    </row>
    <row r="1778" spans="1:5" ht="16.5" x14ac:dyDescent="0.35">
      <c r="A1778" t="str">
        <f t="shared" si="27"/>
        <v>8074</v>
      </c>
      <c r="B1778" s="58" t="s">
        <v>439</v>
      </c>
      <c r="C1778" s="58" t="s">
        <v>2606</v>
      </c>
      <c r="D1778" s="58" t="s">
        <v>2678</v>
      </c>
      <c r="E1778" s="59">
        <v>326.5</v>
      </c>
    </row>
    <row r="1779" spans="1:5" ht="16.5" x14ac:dyDescent="0.35">
      <c r="A1779" t="str">
        <f t="shared" si="27"/>
        <v>8074</v>
      </c>
      <c r="B1779" s="58" t="s">
        <v>452</v>
      </c>
      <c r="C1779" s="58" t="s">
        <v>2606</v>
      </c>
      <c r="D1779" s="58" t="s">
        <v>2678</v>
      </c>
      <c r="E1779" s="59">
        <v>400</v>
      </c>
    </row>
    <row r="1780" spans="1:5" ht="16.5" x14ac:dyDescent="0.35">
      <c r="A1780" t="str">
        <f t="shared" si="27"/>
        <v>8074</v>
      </c>
      <c r="B1780" s="58" t="s">
        <v>463</v>
      </c>
      <c r="C1780" s="58" t="s">
        <v>2606</v>
      </c>
      <c r="D1780" s="58" t="s">
        <v>2678</v>
      </c>
      <c r="E1780" s="59">
        <v>398</v>
      </c>
    </row>
    <row r="1781" spans="1:5" ht="16.5" x14ac:dyDescent="0.35">
      <c r="A1781" t="str">
        <f t="shared" si="27"/>
        <v>8074</v>
      </c>
      <c r="B1781" s="58" t="s">
        <v>474</v>
      </c>
      <c r="C1781" s="58" t="s">
        <v>2606</v>
      </c>
      <c r="D1781" s="58" t="s">
        <v>2678</v>
      </c>
      <c r="E1781" s="59">
        <v>400</v>
      </c>
    </row>
    <row r="1782" spans="1:5" ht="16.5" x14ac:dyDescent="0.35">
      <c r="A1782" t="str">
        <f t="shared" si="27"/>
        <v>8074</v>
      </c>
      <c r="B1782" s="58" t="s">
        <v>485</v>
      </c>
      <c r="C1782" s="58" t="s">
        <v>2606</v>
      </c>
      <c r="D1782" s="58" t="s">
        <v>2678</v>
      </c>
      <c r="E1782" s="59">
        <v>400</v>
      </c>
    </row>
    <row r="1783" spans="1:5" ht="16.5" x14ac:dyDescent="0.35">
      <c r="A1783" t="str">
        <f t="shared" si="27"/>
        <v>8074</v>
      </c>
      <c r="B1783" s="58" t="s">
        <v>496</v>
      </c>
      <c r="C1783" s="58" t="s">
        <v>2606</v>
      </c>
      <c r="D1783" s="58" t="s">
        <v>2678</v>
      </c>
      <c r="E1783" s="59">
        <v>398</v>
      </c>
    </row>
    <row r="1784" spans="1:5" ht="16.5" x14ac:dyDescent="0.35">
      <c r="A1784" t="str">
        <f t="shared" si="27"/>
        <v>8074</v>
      </c>
      <c r="B1784" s="58" t="s">
        <v>507</v>
      </c>
      <c r="C1784" s="58" t="s">
        <v>2606</v>
      </c>
      <c r="D1784" s="58" t="s">
        <v>2678</v>
      </c>
      <c r="E1784" s="59">
        <v>240.5</v>
      </c>
    </row>
    <row r="1785" spans="1:5" ht="16.5" x14ac:dyDescent="0.35">
      <c r="A1785" t="str">
        <f t="shared" si="27"/>
        <v>8074</v>
      </c>
      <c r="B1785" s="58" t="s">
        <v>518</v>
      </c>
      <c r="C1785" s="58" t="s">
        <v>2606</v>
      </c>
      <c r="D1785" s="58" t="s">
        <v>2678</v>
      </c>
      <c r="E1785" s="59">
        <v>222</v>
      </c>
    </row>
    <row r="1786" spans="1:5" ht="16.5" x14ac:dyDescent="0.35">
      <c r="A1786" t="str">
        <f t="shared" si="27"/>
        <v>8074</v>
      </c>
      <c r="B1786" s="58" t="s">
        <v>528</v>
      </c>
      <c r="C1786" s="58" t="s">
        <v>2606</v>
      </c>
      <c r="D1786" s="58" t="s">
        <v>2678</v>
      </c>
      <c r="E1786" s="59">
        <v>282.5</v>
      </c>
    </row>
    <row r="1787" spans="1:5" ht="16.5" x14ac:dyDescent="0.35">
      <c r="A1787" t="str">
        <f t="shared" si="27"/>
        <v>8074</v>
      </c>
      <c r="B1787" s="58" t="s">
        <v>533</v>
      </c>
      <c r="C1787" s="58" t="s">
        <v>2606</v>
      </c>
      <c r="D1787" s="58" t="s">
        <v>2678</v>
      </c>
      <c r="E1787" s="59">
        <v>393</v>
      </c>
    </row>
    <row r="1788" spans="1:5" ht="16.5" x14ac:dyDescent="0.35">
      <c r="A1788" t="str">
        <f t="shared" si="27"/>
        <v>8074</v>
      </c>
      <c r="B1788" s="58" t="s">
        <v>538</v>
      </c>
      <c r="C1788" s="58" t="s">
        <v>2606</v>
      </c>
      <c r="D1788" s="58" t="s">
        <v>2678</v>
      </c>
      <c r="E1788" s="59">
        <v>400</v>
      </c>
    </row>
    <row r="1789" spans="1:5" ht="16.5" x14ac:dyDescent="0.35">
      <c r="A1789" t="str">
        <f t="shared" si="27"/>
        <v>8074</v>
      </c>
      <c r="B1789" s="58" t="s">
        <v>543</v>
      </c>
      <c r="C1789" s="58" t="s">
        <v>2606</v>
      </c>
      <c r="D1789" s="58" t="s">
        <v>2678</v>
      </c>
      <c r="E1789" s="59">
        <v>396.5</v>
      </c>
    </row>
    <row r="1790" spans="1:5" ht="16.5" x14ac:dyDescent="0.35">
      <c r="A1790" t="str">
        <f t="shared" si="27"/>
        <v>8074</v>
      </c>
      <c r="B1790" s="58" t="s">
        <v>548</v>
      </c>
      <c r="C1790" s="58" t="s">
        <v>2606</v>
      </c>
      <c r="D1790" s="58" t="s">
        <v>2678</v>
      </c>
      <c r="E1790" s="59">
        <v>260.5</v>
      </c>
    </row>
    <row r="1791" spans="1:5" ht="16.5" x14ac:dyDescent="0.35">
      <c r="A1791" t="str">
        <f t="shared" si="27"/>
        <v>8074</v>
      </c>
      <c r="B1791" s="58" t="s">
        <v>553</v>
      </c>
      <c r="C1791" s="58" t="s">
        <v>2606</v>
      </c>
      <c r="D1791" s="58" t="s">
        <v>2678</v>
      </c>
      <c r="E1791" s="59">
        <v>303</v>
      </c>
    </row>
    <row r="1792" spans="1:5" ht="16.5" x14ac:dyDescent="0.35">
      <c r="A1792" t="str">
        <f t="shared" si="27"/>
        <v>8074</v>
      </c>
      <c r="B1792" s="58" t="s">
        <v>558</v>
      </c>
      <c r="C1792" s="58" t="s">
        <v>2606</v>
      </c>
      <c r="D1792" s="58" t="s">
        <v>2678</v>
      </c>
      <c r="E1792" s="59">
        <v>227.5</v>
      </c>
    </row>
    <row r="1793" spans="1:5" ht="16.5" x14ac:dyDescent="0.35">
      <c r="A1793" t="str">
        <f t="shared" si="27"/>
        <v>8074</v>
      </c>
      <c r="B1793" s="58" t="s">
        <v>563</v>
      </c>
      <c r="C1793" s="58" t="s">
        <v>2606</v>
      </c>
      <c r="D1793" s="58" t="s">
        <v>2678</v>
      </c>
      <c r="E1793" s="59">
        <v>395.5</v>
      </c>
    </row>
    <row r="1794" spans="1:5" ht="16.5" x14ac:dyDescent="0.35">
      <c r="A1794" t="str">
        <f t="shared" si="27"/>
        <v>8074</v>
      </c>
      <c r="B1794" s="58" t="s">
        <v>568</v>
      </c>
      <c r="C1794" s="58" t="s">
        <v>2606</v>
      </c>
      <c r="D1794" s="58" t="s">
        <v>2678</v>
      </c>
      <c r="E1794" s="59">
        <v>287.5</v>
      </c>
    </row>
    <row r="1795" spans="1:5" ht="16.5" x14ac:dyDescent="0.35">
      <c r="A1795" t="str">
        <f t="shared" ref="A1795:A1858" si="28">MID(D1795,2,4)</f>
        <v>8074</v>
      </c>
      <c r="B1795" s="58" t="s">
        <v>573</v>
      </c>
      <c r="C1795" s="58" t="s">
        <v>2606</v>
      </c>
      <c r="D1795" s="58" t="s">
        <v>2678</v>
      </c>
      <c r="E1795" s="59">
        <v>360.5</v>
      </c>
    </row>
    <row r="1796" spans="1:5" ht="16.5" x14ac:dyDescent="0.35">
      <c r="A1796" t="str">
        <f t="shared" si="28"/>
        <v>8074</v>
      </c>
      <c r="B1796" s="58" t="s">
        <v>578</v>
      </c>
      <c r="C1796" s="58" t="s">
        <v>2606</v>
      </c>
      <c r="D1796" s="58" t="s">
        <v>2678</v>
      </c>
      <c r="E1796" s="59">
        <v>344</v>
      </c>
    </row>
    <row r="1797" spans="1:5" ht="16.5" x14ac:dyDescent="0.35">
      <c r="A1797" t="str">
        <f t="shared" si="28"/>
        <v>8074</v>
      </c>
      <c r="B1797" s="58" t="s">
        <v>583</v>
      </c>
      <c r="C1797" s="58" t="s">
        <v>2606</v>
      </c>
      <c r="D1797" s="58" t="s">
        <v>2678</v>
      </c>
      <c r="E1797" s="59">
        <v>284</v>
      </c>
    </row>
    <row r="1798" spans="1:5" ht="16.5" x14ac:dyDescent="0.35">
      <c r="A1798" t="str">
        <f t="shared" si="28"/>
        <v>8074</v>
      </c>
      <c r="B1798" s="58" t="s">
        <v>588</v>
      </c>
      <c r="C1798" s="58" t="s">
        <v>2606</v>
      </c>
      <c r="D1798" s="58" t="s">
        <v>2678</v>
      </c>
      <c r="E1798" s="59">
        <v>232</v>
      </c>
    </row>
    <row r="1799" spans="1:5" ht="16.5" x14ac:dyDescent="0.35">
      <c r="A1799" t="str">
        <f t="shared" si="28"/>
        <v>8076</v>
      </c>
      <c r="B1799" s="58" t="s">
        <v>367</v>
      </c>
      <c r="C1799" s="58" t="s">
        <v>2606</v>
      </c>
      <c r="D1799" s="58" t="s">
        <v>2679</v>
      </c>
      <c r="E1799" s="59">
        <v>1656.8</v>
      </c>
    </row>
    <row r="1800" spans="1:5" ht="16.5" x14ac:dyDescent="0.35">
      <c r="A1800" t="str">
        <f t="shared" si="28"/>
        <v>8076</v>
      </c>
      <c r="B1800" s="58" t="s">
        <v>379</v>
      </c>
      <c r="C1800" s="58" t="s">
        <v>2606</v>
      </c>
      <c r="D1800" s="58" t="s">
        <v>2679</v>
      </c>
      <c r="E1800" s="59">
        <v>1820</v>
      </c>
    </row>
    <row r="1801" spans="1:5" ht="16.5" x14ac:dyDescent="0.35">
      <c r="A1801" t="str">
        <f t="shared" si="28"/>
        <v>8076</v>
      </c>
      <c r="B1801" s="58" t="s">
        <v>392</v>
      </c>
      <c r="C1801" s="58" t="s">
        <v>2606</v>
      </c>
      <c r="D1801" s="58" t="s">
        <v>2679</v>
      </c>
      <c r="E1801" s="59">
        <v>2001.5</v>
      </c>
    </row>
    <row r="1802" spans="1:5" ht="16.5" x14ac:dyDescent="0.35">
      <c r="A1802" t="str">
        <f t="shared" si="28"/>
        <v>8076</v>
      </c>
      <c r="B1802" s="58" t="s">
        <v>399</v>
      </c>
      <c r="C1802" s="58" t="s">
        <v>2606</v>
      </c>
      <c r="D1802" s="58" t="s">
        <v>2679</v>
      </c>
      <c r="E1802" s="59">
        <v>1763.9</v>
      </c>
    </row>
    <row r="1803" spans="1:5" ht="16.5" x14ac:dyDescent="0.35">
      <c r="A1803" t="str">
        <f t="shared" si="28"/>
        <v>8076</v>
      </c>
      <c r="B1803" s="58" t="s">
        <v>406</v>
      </c>
      <c r="C1803" s="58" t="s">
        <v>2606</v>
      </c>
      <c r="D1803" s="58" t="s">
        <v>2679</v>
      </c>
      <c r="E1803" s="59">
        <v>1784.3</v>
      </c>
    </row>
    <row r="1804" spans="1:5" ht="16.5" x14ac:dyDescent="0.35">
      <c r="A1804" t="str">
        <f t="shared" si="28"/>
        <v>8076</v>
      </c>
      <c r="B1804" s="58" t="s">
        <v>412</v>
      </c>
      <c r="C1804" s="58" t="s">
        <v>2606</v>
      </c>
      <c r="D1804" s="58" t="s">
        <v>2679</v>
      </c>
      <c r="E1804" s="59">
        <v>2645.1</v>
      </c>
    </row>
    <row r="1805" spans="1:5" ht="16.5" x14ac:dyDescent="0.35">
      <c r="A1805" t="str">
        <f t="shared" si="28"/>
        <v>8076</v>
      </c>
      <c r="B1805" s="58" t="s">
        <v>417</v>
      </c>
      <c r="C1805" s="58" t="s">
        <v>2606</v>
      </c>
      <c r="D1805" s="58" t="s">
        <v>2679</v>
      </c>
      <c r="E1805" s="59">
        <v>2568.6</v>
      </c>
    </row>
    <row r="1806" spans="1:5" ht="16.5" x14ac:dyDescent="0.35">
      <c r="A1806" t="str">
        <f t="shared" si="28"/>
        <v>8076</v>
      </c>
      <c r="B1806" s="58" t="s">
        <v>439</v>
      </c>
      <c r="C1806" s="58" t="s">
        <v>2606</v>
      </c>
      <c r="D1806" s="58" t="s">
        <v>2679</v>
      </c>
      <c r="E1806" s="59">
        <v>2257.3000000000002</v>
      </c>
    </row>
    <row r="1807" spans="1:5" ht="16.5" x14ac:dyDescent="0.35">
      <c r="A1807" t="str">
        <f t="shared" si="28"/>
        <v>8076</v>
      </c>
      <c r="B1807" s="58" t="s">
        <v>452</v>
      </c>
      <c r="C1807" s="58" t="s">
        <v>2606</v>
      </c>
      <c r="D1807" s="58" t="s">
        <v>2679</v>
      </c>
      <c r="E1807" s="59">
        <v>1706.5</v>
      </c>
    </row>
    <row r="1808" spans="1:5" ht="16.5" x14ac:dyDescent="0.35">
      <c r="A1808" t="str">
        <f t="shared" si="28"/>
        <v>8076</v>
      </c>
      <c r="B1808" s="58" t="s">
        <v>463</v>
      </c>
      <c r="C1808" s="58" t="s">
        <v>2606</v>
      </c>
      <c r="D1808" s="58" t="s">
        <v>2679</v>
      </c>
      <c r="E1808" s="59">
        <v>916.3</v>
      </c>
    </row>
    <row r="1809" spans="1:5" ht="16.5" x14ac:dyDescent="0.35">
      <c r="A1809" t="str">
        <f t="shared" si="28"/>
        <v>8076</v>
      </c>
      <c r="B1809" s="58" t="s">
        <v>474</v>
      </c>
      <c r="C1809" s="58" t="s">
        <v>2606</v>
      </c>
      <c r="D1809" s="58" t="s">
        <v>2679</v>
      </c>
      <c r="E1809" s="59">
        <v>901</v>
      </c>
    </row>
    <row r="1810" spans="1:5" ht="16.5" x14ac:dyDescent="0.35">
      <c r="A1810" t="str">
        <f t="shared" si="28"/>
        <v>8076</v>
      </c>
      <c r="B1810" s="58" t="s">
        <v>485</v>
      </c>
      <c r="C1810" s="58" t="s">
        <v>2606</v>
      </c>
      <c r="D1810" s="58" t="s">
        <v>2679</v>
      </c>
      <c r="E1810" s="59">
        <v>911.2</v>
      </c>
    </row>
    <row r="1811" spans="1:5" ht="16.5" x14ac:dyDescent="0.35">
      <c r="A1811" t="str">
        <f t="shared" si="28"/>
        <v>8076</v>
      </c>
      <c r="B1811" s="58" t="s">
        <v>496</v>
      </c>
      <c r="C1811" s="58" t="s">
        <v>2606</v>
      </c>
      <c r="D1811" s="58" t="s">
        <v>2679</v>
      </c>
      <c r="E1811" s="59">
        <v>901</v>
      </c>
    </row>
    <row r="1812" spans="1:5" ht="16.5" x14ac:dyDescent="0.35">
      <c r="A1812" t="str">
        <f t="shared" si="28"/>
        <v>8076</v>
      </c>
      <c r="B1812" s="58" t="s">
        <v>507</v>
      </c>
      <c r="C1812" s="58" t="s">
        <v>2606</v>
      </c>
      <c r="D1812" s="58" t="s">
        <v>2679</v>
      </c>
      <c r="E1812" s="59">
        <v>1756.7</v>
      </c>
    </row>
    <row r="1813" spans="1:5" ht="16.5" x14ac:dyDescent="0.35">
      <c r="A1813" t="str">
        <f t="shared" si="28"/>
        <v>8076</v>
      </c>
      <c r="B1813" s="58" t="s">
        <v>518</v>
      </c>
      <c r="C1813" s="58" t="s">
        <v>2606</v>
      </c>
      <c r="D1813" s="58" t="s">
        <v>2679</v>
      </c>
      <c r="E1813" s="59">
        <v>2150.4</v>
      </c>
    </row>
    <row r="1814" spans="1:5" ht="16.5" x14ac:dyDescent="0.35">
      <c r="A1814" t="str">
        <f t="shared" si="28"/>
        <v>8076</v>
      </c>
      <c r="B1814" s="58" t="s">
        <v>528</v>
      </c>
      <c r="C1814" s="58" t="s">
        <v>2606</v>
      </c>
      <c r="D1814" s="58" t="s">
        <v>2679</v>
      </c>
      <c r="E1814" s="59">
        <v>1705.1</v>
      </c>
    </row>
    <row r="1815" spans="1:5" ht="16.5" x14ac:dyDescent="0.35">
      <c r="A1815" t="str">
        <f t="shared" si="28"/>
        <v>8076</v>
      </c>
      <c r="B1815" s="58" t="s">
        <v>533</v>
      </c>
      <c r="C1815" s="58" t="s">
        <v>2606</v>
      </c>
      <c r="D1815" s="58" t="s">
        <v>2679</v>
      </c>
      <c r="E1815" s="59">
        <v>1532.5</v>
      </c>
    </row>
    <row r="1816" spans="1:5" ht="16.5" x14ac:dyDescent="0.35">
      <c r="A1816" t="str">
        <f t="shared" si="28"/>
        <v>8076</v>
      </c>
      <c r="B1816" s="58" t="s">
        <v>538</v>
      </c>
      <c r="C1816" s="58" t="s">
        <v>2606</v>
      </c>
      <c r="D1816" s="58" t="s">
        <v>2679</v>
      </c>
      <c r="E1816" s="59">
        <v>1325.4</v>
      </c>
    </row>
    <row r="1817" spans="1:5" ht="16.5" x14ac:dyDescent="0.35">
      <c r="A1817" t="str">
        <f t="shared" si="28"/>
        <v>8076</v>
      </c>
      <c r="B1817" s="58" t="s">
        <v>543</v>
      </c>
      <c r="C1817" s="58" t="s">
        <v>2606</v>
      </c>
      <c r="D1817" s="58" t="s">
        <v>2679</v>
      </c>
      <c r="E1817" s="59">
        <v>1305.2</v>
      </c>
    </row>
    <row r="1818" spans="1:5" ht="16.5" x14ac:dyDescent="0.35">
      <c r="A1818" t="str">
        <f t="shared" si="28"/>
        <v>8076</v>
      </c>
      <c r="B1818" s="58" t="s">
        <v>548</v>
      </c>
      <c r="C1818" s="58" t="s">
        <v>2606</v>
      </c>
      <c r="D1818" s="58" t="s">
        <v>2679</v>
      </c>
      <c r="E1818" s="59">
        <v>1204.2</v>
      </c>
    </row>
    <row r="1819" spans="1:5" ht="16.5" x14ac:dyDescent="0.35">
      <c r="A1819" t="str">
        <f t="shared" si="28"/>
        <v>8076</v>
      </c>
      <c r="B1819" s="58" t="s">
        <v>553</v>
      </c>
      <c r="C1819" s="58" t="s">
        <v>2606</v>
      </c>
      <c r="D1819" s="58" t="s">
        <v>2679</v>
      </c>
      <c r="E1819" s="59">
        <v>2266.3000000000002</v>
      </c>
    </row>
    <row r="1820" spans="1:5" ht="16.5" x14ac:dyDescent="0.35">
      <c r="A1820" t="str">
        <f t="shared" si="28"/>
        <v>8076</v>
      </c>
      <c r="B1820" s="58" t="s">
        <v>558</v>
      </c>
      <c r="C1820" s="58" t="s">
        <v>2606</v>
      </c>
      <c r="D1820" s="58" t="s">
        <v>2679</v>
      </c>
      <c r="E1820" s="59">
        <v>1895.7</v>
      </c>
    </row>
    <row r="1821" spans="1:5" ht="16.5" x14ac:dyDescent="0.35">
      <c r="A1821" t="str">
        <f t="shared" si="28"/>
        <v>8076</v>
      </c>
      <c r="B1821" s="58" t="s">
        <v>563</v>
      </c>
      <c r="C1821" s="58" t="s">
        <v>2606</v>
      </c>
      <c r="D1821" s="58" t="s">
        <v>2679</v>
      </c>
      <c r="E1821" s="59">
        <v>2225.9</v>
      </c>
    </row>
    <row r="1822" spans="1:5" ht="16.5" x14ac:dyDescent="0.35">
      <c r="A1822" t="str">
        <f t="shared" si="28"/>
        <v>8076</v>
      </c>
      <c r="B1822" s="58" t="s">
        <v>568</v>
      </c>
      <c r="C1822" s="58" t="s">
        <v>2606</v>
      </c>
      <c r="D1822" s="58" t="s">
        <v>2679</v>
      </c>
      <c r="E1822" s="59">
        <v>2422.9</v>
      </c>
    </row>
    <row r="1823" spans="1:5" ht="16.5" x14ac:dyDescent="0.35">
      <c r="A1823" t="str">
        <f t="shared" si="28"/>
        <v>8076</v>
      </c>
      <c r="B1823" s="58" t="s">
        <v>573</v>
      </c>
      <c r="C1823" s="58" t="s">
        <v>2606</v>
      </c>
      <c r="D1823" s="58" t="s">
        <v>2679</v>
      </c>
      <c r="E1823" s="59">
        <v>2074.4</v>
      </c>
    </row>
    <row r="1824" spans="1:5" ht="16.5" x14ac:dyDescent="0.35">
      <c r="A1824" t="str">
        <f t="shared" si="28"/>
        <v>8076</v>
      </c>
      <c r="B1824" s="58" t="s">
        <v>578</v>
      </c>
      <c r="C1824" s="58" t="s">
        <v>2606</v>
      </c>
      <c r="D1824" s="58" t="s">
        <v>2679</v>
      </c>
      <c r="E1824" s="59">
        <v>2195.6</v>
      </c>
    </row>
    <row r="1825" spans="1:5" ht="16.5" x14ac:dyDescent="0.35">
      <c r="A1825" t="str">
        <f t="shared" si="28"/>
        <v>8076</v>
      </c>
      <c r="B1825" s="58" t="s">
        <v>583</v>
      </c>
      <c r="C1825" s="58" t="s">
        <v>2606</v>
      </c>
      <c r="D1825" s="58" t="s">
        <v>2679</v>
      </c>
      <c r="E1825" s="59">
        <v>1922.9</v>
      </c>
    </row>
    <row r="1826" spans="1:5" ht="16.5" x14ac:dyDescent="0.35">
      <c r="A1826" t="str">
        <f t="shared" si="28"/>
        <v>8076</v>
      </c>
      <c r="B1826" s="58" t="s">
        <v>588</v>
      </c>
      <c r="C1826" s="58" t="s">
        <v>2606</v>
      </c>
      <c r="D1826" s="58" t="s">
        <v>2679</v>
      </c>
      <c r="E1826" s="59">
        <v>2023.9</v>
      </c>
    </row>
    <row r="1827" spans="1:5" ht="16.5" x14ac:dyDescent="0.35">
      <c r="A1827" t="str">
        <f t="shared" si="28"/>
        <v>8077</v>
      </c>
      <c r="B1827" s="58" t="s">
        <v>367</v>
      </c>
      <c r="C1827" s="58" t="s">
        <v>2606</v>
      </c>
      <c r="D1827" s="58" t="s">
        <v>2680</v>
      </c>
      <c r="E1827" s="59">
        <v>10.5</v>
      </c>
    </row>
    <row r="1828" spans="1:5" ht="16.5" x14ac:dyDescent="0.35">
      <c r="A1828" t="str">
        <f t="shared" si="28"/>
        <v>8077</v>
      </c>
      <c r="B1828" s="58" t="s">
        <v>379</v>
      </c>
      <c r="C1828" s="58" t="s">
        <v>2606</v>
      </c>
      <c r="D1828" s="58" t="s">
        <v>2680</v>
      </c>
      <c r="E1828" s="59">
        <v>24.5</v>
      </c>
    </row>
    <row r="1829" spans="1:5" ht="16.5" x14ac:dyDescent="0.35">
      <c r="A1829" t="str">
        <f t="shared" si="28"/>
        <v>8077</v>
      </c>
      <c r="B1829" s="58" t="s">
        <v>392</v>
      </c>
      <c r="C1829" s="58" t="s">
        <v>2606</v>
      </c>
      <c r="D1829" s="58" t="s">
        <v>2680</v>
      </c>
      <c r="E1829" s="59">
        <v>52.5</v>
      </c>
    </row>
    <row r="1830" spans="1:5" ht="16.5" x14ac:dyDescent="0.35">
      <c r="A1830" t="str">
        <f t="shared" si="28"/>
        <v>8077</v>
      </c>
      <c r="B1830" s="58" t="s">
        <v>399</v>
      </c>
      <c r="C1830" s="58" t="s">
        <v>2606</v>
      </c>
      <c r="D1830" s="58" t="s">
        <v>2680</v>
      </c>
      <c r="E1830" s="59">
        <v>37.5</v>
      </c>
    </row>
    <row r="1831" spans="1:5" ht="16.5" x14ac:dyDescent="0.35">
      <c r="A1831" t="str">
        <f t="shared" si="28"/>
        <v>8077</v>
      </c>
      <c r="B1831" s="58" t="s">
        <v>406</v>
      </c>
      <c r="C1831" s="58" t="s">
        <v>2606</v>
      </c>
      <c r="D1831" s="58" t="s">
        <v>2680</v>
      </c>
      <c r="E1831" s="59">
        <v>52.5</v>
      </c>
    </row>
    <row r="1832" spans="1:5" ht="16.5" x14ac:dyDescent="0.35">
      <c r="A1832" t="str">
        <f t="shared" si="28"/>
        <v>8077</v>
      </c>
      <c r="B1832" s="58" t="s">
        <v>412</v>
      </c>
      <c r="C1832" s="58" t="s">
        <v>2606</v>
      </c>
      <c r="D1832" s="58" t="s">
        <v>2680</v>
      </c>
      <c r="E1832" s="59">
        <v>38.5</v>
      </c>
    </row>
    <row r="1833" spans="1:5" ht="16.5" x14ac:dyDescent="0.35">
      <c r="A1833" t="str">
        <f t="shared" si="28"/>
        <v>8077</v>
      </c>
      <c r="B1833" s="58" t="s">
        <v>417</v>
      </c>
      <c r="C1833" s="58" t="s">
        <v>2606</v>
      </c>
      <c r="D1833" s="58" t="s">
        <v>2680</v>
      </c>
      <c r="E1833" s="59">
        <v>42</v>
      </c>
    </row>
    <row r="1834" spans="1:5" ht="16.5" x14ac:dyDescent="0.35">
      <c r="A1834" t="str">
        <f t="shared" si="28"/>
        <v>8077</v>
      </c>
      <c r="B1834" s="58" t="s">
        <v>439</v>
      </c>
      <c r="C1834" s="58" t="s">
        <v>2606</v>
      </c>
      <c r="D1834" s="58" t="s">
        <v>2680</v>
      </c>
      <c r="E1834" s="59">
        <v>45.5</v>
      </c>
    </row>
    <row r="1835" spans="1:5" ht="16.5" x14ac:dyDescent="0.35">
      <c r="A1835" t="str">
        <f t="shared" si="28"/>
        <v>8077</v>
      </c>
      <c r="B1835" s="58" t="s">
        <v>452</v>
      </c>
      <c r="C1835" s="58" t="s">
        <v>2606</v>
      </c>
      <c r="D1835" s="58" t="s">
        <v>2680</v>
      </c>
      <c r="E1835" s="59">
        <v>70</v>
      </c>
    </row>
    <row r="1836" spans="1:5" ht="16.5" x14ac:dyDescent="0.35">
      <c r="A1836" t="str">
        <f t="shared" si="28"/>
        <v>8077</v>
      </c>
      <c r="B1836" s="58" t="s">
        <v>463</v>
      </c>
      <c r="C1836" s="58" t="s">
        <v>2606</v>
      </c>
      <c r="D1836" s="58" t="s">
        <v>2680</v>
      </c>
      <c r="E1836" s="59">
        <v>38.5</v>
      </c>
    </row>
    <row r="1837" spans="1:5" ht="16.5" x14ac:dyDescent="0.35">
      <c r="A1837" t="str">
        <f t="shared" si="28"/>
        <v>8077</v>
      </c>
      <c r="B1837" s="58" t="s">
        <v>474</v>
      </c>
      <c r="C1837" s="58" t="s">
        <v>2606</v>
      </c>
      <c r="D1837" s="58" t="s">
        <v>2680</v>
      </c>
      <c r="E1837" s="59">
        <v>70</v>
      </c>
    </row>
    <row r="1838" spans="1:5" ht="16.5" x14ac:dyDescent="0.35">
      <c r="A1838" t="str">
        <f t="shared" si="28"/>
        <v>8077</v>
      </c>
      <c r="B1838" s="58" t="s">
        <v>485</v>
      </c>
      <c r="C1838" s="58" t="s">
        <v>2606</v>
      </c>
      <c r="D1838" s="58" t="s">
        <v>2680</v>
      </c>
      <c r="E1838" s="59">
        <v>42</v>
      </c>
    </row>
    <row r="1839" spans="1:5" ht="16.5" x14ac:dyDescent="0.35">
      <c r="A1839" t="str">
        <f t="shared" si="28"/>
        <v>8077</v>
      </c>
      <c r="B1839" s="58" t="s">
        <v>496</v>
      </c>
      <c r="C1839" s="58" t="s">
        <v>2606</v>
      </c>
      <c r="D1839" s="58" t="s">
        <v>2680</v>
      </c>
      <c r="E1839" s="59">
        <v>52.5</v>
      </c>
    </row>
    <row r="1840" spans="1:5" ht="16.5" x14ac:dyDescent="0.35">
      <c r="A1840" t="str">
        <f t="shared" si="28"/>
        <v>8077</v>
      </c>
      <c r="B1840" s="58" t="s">
        <v>507</v>
      </c>
      <c r="C1840" s="58" t="s">
        <v>2606</v>
      </c>
      <c r="D1840" s="58" t="s">
        <v>2680</v>
      </c>
      <c r="E1840" s="59">
        <v>45.5</v>
      </c>
    </row>
    <row r="1841" spans="1:5" ht="16.5" x14ac:dyDescent="0.35">
      <c r="A1841" t="str">
        <f t="shared" si="28"/>
        <v>8077</v>
      </c>
      <c r="B1841" s="58" t="s">
        <v>518</v>
      </c>
      <c r="C1841" s="58" t="s">
        <v>2606</v>
      </c>
      <c r="D1841" s="58" t="s">
        <v>2680</v>
      </c>
      <c r="E1841" s="59">
        <v>56</v>
      </c>
    </row>
    <row r="1842" spans="1:5" ht="16.5" x14ac:dyDescent="0.35">
      <c r="A1842" t="str">
        <f t="shared" si="28"/>
        <v>8077</v>
      </c>
      <c r="B1842" s="58" t="s">
        <v>528</v>
      </c>
      <c r="C1842" s="58" t="s">
        <v>2606</v>
      </c>
      <c r="D1842" s="58" t="s">
        <v>2680</v>
      </c>
      <c r="E1842" s="59">
        <v>49</v>
      </c>
    </row>
    <row r="1843" spans="1:5" ht="16.5" x14ac:dyDescent="0.35">
      <c r="A1843" t="str">
        <f t="shared" si="28"/>
        <v>8077</v>
      </c>
      <c r="B1843" s="58" t="s">
        <v>533</v>
      </c>
      <c r="C1843" s="58" t="s">
        <v>2606</v>
      </c>
      <c r="D1843" s="58" t="s">
        <v>2680</v>
      </c>
      <c r="E1843" s="59">
        <v>45.5</v>
      </c>
    </row>
    <row r="1844" spans="1:5" ht="16.5" x14ac:dyDescent="0.35">
      <c r="A1844" t="str">
        <f t="shared" si="28"/>
        <v>8077</v>
      </c>
      <c r="B1844" s="58" t="s">
        <v>538</v>
      </c>
      <c r="C1844" s="58" t="s">
        <v>2606</v>
      </c>
      <c r="D1844" s="58" t="s">
        <v>2680</v>
      </c>
      <c r="E1844" s="59">
        <v>98</v>
      </c>
    </row>
    <row r="1845" spans="1:5" ht="16.5" x14ac:dyDescent="0.35">
      <c r="A1845" t="str">
        <f t="shared" si="28"/>
        <v>8077</v>
      </c>
      <c r="B1845" s="58" t="s">
        <v>543</v>
      </c>
      <c r="C1845" s="58" t="s">
        <v>2606</v>
      </c>
      <c r="D1845" s="58" t="s">
        <v>2680</v>
      </c>
      <c r="E1845" s="59">
        <v>52.5</v>
      </c>
    </row>
    <row r="1846" spans="1:5" ht="16.5" x14ac:dyDescent="0.35">
      <c r="A1846" t="str">
        <f t="shared" si="28"/>
        <v>8077</v>
      </c>
      <c r="B1846" s="58" t="s">
        <v>548</v>
      </c>
      <c r="C1846" s="58" t="s">
        <v>2606</v>
      </c>
      <c r="D1846" s="58" t="s">
        <v>2680</v>
      </c>
      <c r="E1846" s="59">
        <v>66.5</v>
      </c>
    </row>
    <row r="1847" spans="1:5" ht="16.5" x14ac:dyDescent="0.35">
      <c r="A1847" t="str">
        <f t="shared" si="28"/>
        <v>8077</v>
      </c>
      <c r="B1847" s="58" t="s">
        <v>553</v>
      </c>
      <c r="C1847" s="58" t="s">
        <v>2606</v>
      </c>
      <c r="D1847" s="58" t="s">
        <v>2680</v>
      </c>
      <c r="E1847" s="59">
        <v>66.5</v>
      </c>
    </row>
    <row r="1848" spans="1:5" ht="16.5" x14ac:dyDescent="0.35">
      <c r="A1848" t="str">
        <f t="shared" si="28"/>
        <v>8077</v>
      </c>
      <c r="B1848" s="58" t="s">
        <v>558</v>
      </c>
      <c r="C1848" s="58" t="s">
        <v>2606</v>
      </c>
      <c r="D1848" s="58" t="s">
        <v>2680</v>
      </c>
      <c r="E1848" s="59">
        <v>45.5</v>
      </c>
    </row>
    <row r="1849" spans="1:5" ht="16.5" x14ac:dyDescent="0.35">
      <c r="A1849" t="str">
        <f t="shared" si="28"/>
        <v>8077</v>
      </c>
      <c r="B1849" s="58" t="s">
        <v>563</v>
      </c>
      <c r="C1849" s="58" t="s">
        <v>2606</v>
      </c>
      <c r="D1849" s="58" t="s">
        <v>2680</v>
      </c>
      <c r="E1849" s="59">
        <v>59.5</v>
      </c>
    </row>
    <row r="1850" spans="1:5" ht="16.5" x14ac:dyDescent="0.35">
      <c r="A1850" t="str">
        <f t="shared" si="28"/>
        <v>8077</v>
      </c>
      <c r="B1850" s="58" t="s">
        <v>568</v>
      </c>
      <c r="C1850" s="58" t="s">
        <v>2606</v>
      </c>
      <c r="D1850" s="58" t="s">
        <v>2680</v>
      </c>
      <c r="E1850" s="59">
        <v>66.5</v>
      </c>
    </row>
    <row r="1851" spans="1:5" ht="16.5" x14ac:dyDescent="0.35">
      <c r="A1851" t="str">
        <f t="shared" si="28"/>
        <v>8077</v>
      </c>
      <c r="B1851" s="58" t="s">
        <v>573</v>
      </c>
      <c r="C1851" s="58" t="s">
        <v>2606</v>
      </c>
      <c r="D1851" s="58" t="s">
        <v>2680</v>
      </c>
      <c r="E1851" s="59">
        <v>119</v>
      </c>
    </row>
    <row r="1852" spans="1:5" ht="16.5" x14ac:dyDescent="0.35">
      <c r="A1852" t="str">
        <f t="shared" si="28"/>
        <v>8077</v>
      </c>
      <c r="B1852" s="58" t="s">
        <v>578</v>
      </c>
      <c r="C1852" s="58" t="s">
        <v>2606</v>
      </c>
      <c r="D1852" s="58" t="s">
        <v>2680</v>
      </c>
      <c r="E1852" s="59">
        <v>105</v>
      </c>
    </row>
    <row r="1853" spans="1:5" ht="16.5" x14ac:dyDescent="0.35">
      <c r="A1853" t="str">
        <f t="shared" si="28"/>
        <v>8077</v>
      </c>
      <c r="B1853" s="58" t="s">
        <v>583</v>
      </c>
      <c r="C1853" s="58" t="s">
        <v>2606</v>
      </c>
      <c r="D1853" s="58" t="s">
        <v>2680</v>
      </c>
      <c r="E1853" s="59">
        <v>35.5</v>
      </c>
    </row>
    <row r="1854" spans="1:5" ht="16.5" x14ac:dyDescent="0.35">
      <c r="A1854" t="str">
        <f t="shared" si="28"/>
        <v>8077</v>
      </c>
      <c r="B1854" s="58" t="s">
        <v>588</v>
      </c>
      <c r="C1854" s="58" t="s">
        <v>2606</v>
      </c>
      <c r="D1854" s="58" t="s">
        <v>2680</v>
      </c>
      <c r="E1854" s="59">
        <v>44</v>
      </c>
    </row>
    <row r="1855" spans="1:5" ht="16.5" x14ac:dyDescent="0.35">
      <c r="A1855" t="str">
        <f t="shared" si="28"/>
        <v>8080</v>
      </c>
      <c r="B1855" s="58" t="s">
        <v>367</v>
      </c>
      <c r="C1855" s="58" t="s">
        <v>2606</v>
      </c>
      <c r="D1855" s="58" t="s">
        <v>2681</v>
      </c>
      <c r="E1855" s="59">
        <v>2976</v>
      </c>
    </row>
    <row r="1856" spans="1:5" ht="16.5" x14ac:dyDescent="0.35">
      <c r="A1856" t="str">
        <f t="shared" si="28"/>
        <v>8080</v>
      </c>
      <c r="B1856" s="58" t="s">
        <v>379</v>
      </c>
      <c r="C1856" s="58" t="s">
        <v>2606</v>
      </c>
      <c r="D1856" s="58" t="s">
        <v>2681</v>
      </c>
      <c r="E1856" s="59">
        <v>3366</v>
      </c>
    </row>
    <row r="1857" spans="1:5" ht="16.5" x14ac:dyDescent="0.35">
      <c r="A1857" t="str">
        <f t="shared" si="28"/>
        <v>8080</v>
      </c>
      <c r="B1857" s="58" t="s">
        <v>392</v>
      </c>
      <c r="C1857" s="58" t="s">
        <v>2606</v>
      </c>
      <c r="D1857" s="58" t="s">
        <v>2681</v>
      </c>
      <c r="E1857" s="59">
        <v>3572</v>
      </c>
    </row>
    <row r="1858" spans="1:5" ht="16.5" x14ac:dyDescent="0.35">
      <c r="A1858" t="str">
        <f t="shared" si="28"/>
        <v>8080</v>
      </c>
      <c r="B1858" s="58" t="s">
        <v>399</v>
      </c>
      <c r="C1858" s="58" t="s">
        <v>2606</v>
      </c>
      <c r="D1858" s="58" t="s">
        <v>2681</v>
      </c>
      <c r="E1858" s="59">
        <v>3500</v>
      </c>
    </row>
    <row r="1859" spans="1:5" ht="16.5" x14ac:dyDescent="0.35">
      <c r="A1859" t="str">
        <f t="shared" ref="A1859:A1922" si="29">MID(D1859,2,4)</f>
        <v>8080</v>
      </c>
      <c r="B1859" s="58" t="s">
        <v>406</v>
      </c>
      <c r="C1859" s="58" t="s">
        <v>2606</v>
      </c>
      <c r="D1859" s="58" t="s">
        <v>2681</v>
      </c>
      <c r="E1859" s="59">
        <v>3500</v>
      </c>
    </row>
    <row r="1860" spans="1:5" ht="16.5" x14ac:dyDescent="0.35">
      <c r="A1860" t="str">
        <f t="shared" si="29"/>
        <v>8080</v>
      </c>
      <c r="B1860" s="58" t="s">
        <v>412</v>
      </c>
      <c r="C1860" s="58" t="s">
        <v>2606</v>
      </c>
      <c r="D1860" s="58" t="s">
        <v>2681</v>
      </c>
      <c r="E1860" s="59">
        <v>3200</v>
      </c>
    </row>
    <row r="1861" spans="1:5" ht="16.5" x14ac:dyDescent="0.35">
      <c r="A1861" t="str">
        <f t="shared" si="29"/>
        <v>8080</v>
      </c>
      <c r="B1861" s="58" t="s">
        <v>417</v>
      </c>
      <c r="C1861" s="58" t="s">
        <v>2606</v>
      </c>
      <c r="D1861" s="58" t="s">
        <v>2681</v>
      </c>
      <c r="E1861" s="59">
        <v>3200</v>
      </c>
    </row>
    <row r="1862" spans="1:5" ht="16.5" x14ac:dyDescent="0.35">
      <c r="A1862" t="str">
        <f t="shared" si="29"/>
        <v>8080</v>
      </c>
      <c r="B1862" s="58" t="s">
        <v>439</v>
      </c>
      <c r="C1862" s="58" t="s">
        <v>2606</v>
      </c>
      <c r="D1862" s="58" t="s">
        <v>2681</v>
      </c>
      <c r="E1862" s="59">
        <v>2980</v>
      </c>
    </row>
    <row r="1863" spans="1:5" ht="16.5" x14ac:dyDescent="0.35">
      <c r="A1863" t="str">
        <f t="shared" si="29"/>
        <v>8080</v>
      </c>
      <c r="B1863" s="58" t="s">
        <v>452</v>
      </c>
      <c r="C1863" s="58" t="s">
        <v>2606</v>
      </c>
      <c r="D1863" s="58" t="s">
        <v>2681</v>
      </c>
      <c r="E1863" s="59">
        <v>3000</v>
      </c>
    </row>
    <row r="1864" spans="1:5" ht="16.5" x14ac:dyDescent="0.35">
      <c r="A1864" t="str">
        <f t="shared" si="29"/>
        <v>8080</v>
      </c>
      <c r="B1864" s="58" t="s">
        <v>463</v>
      </c>
      <c r="C1864" s="58" t="s">
        <v>2606</v>
      </c>
      <c r="D1864" s="58" t="s">
        <v>2681</v>
      </c>
      <c r="E1864" s="59">
        <v>2988</v>
      </c>
    </row>
    <row r="1865" spans="1:5" ht="16.5" x14ac:dyDescent="0.35">
      <c r="A1865" t="str">
        <f t="shared" si="29"/>
        <v>8080</v>
      </c>
      <c r="B1865" s="58" t="s">
        <v>496</v>
      </c>
      <c r="C1865" s="58" t="s">
        <v>2606</v>
      </c>
      <c r="D1865" s="58" t="s">
        <v>2681</v>
      </c>
      <c r="E1865" s="59">
        <v>4625</v>
      </c>
    </row>
    <row r="1866" spans="1:5" ht="16.5" x14ac:dyDescent="0.35">
      <c r="A1866" t="str">
        <f t="shared" si="29"/>
        <v>8080</v>
      </c>
      <c r="B1866" s="58" t="s">
        <v>507</v>
      </c>
      <c r="C1866" s="58" t="s">
        <v>2606</v>
      </c>
      <c r="D1866" s="58" t="s">
        <v>2681</v>
      </c>
      <c r="E1866" s="59">
        <v>1174</v>
      </c>
    </row>
    <row r="1867" spans="1:5" ht="16.5" x14ac:dyDescent="0.35">
      <c r="A1867" t="str">
        <f t="shared" si="29"/>
        <v>8083</v>
      </c>
      <c r="B1867" s="58" t="s">
        <v>367</v>
      </c>
      <c r="C1867" s="58" t="s">
        <v>2606</v>
      </c>
      <c r="D1867" s="58" t="s">
        <v>2682</v>
      </c>
      <c r="E1867" s="59">
        <v>245.86</v>
      </c>
    </row>
    <row r="1868" spans="1:5" ht="16.5" x14ac:dyDescent="0.35">
      <c r="A1868" t="str">
        <f t="shared" si="29"/>
        <v>8083</v>
      </c>
      <c r="B1868" s="58" t="s">
        <v>379</v>
      </c>
      <c r="C1868" s="58" t="s">
        <v>2606</v>
      </c>
      <c r="D1868" s="58" t="s">
        <v>2682</v>
      </c>
      <c r="E1868" s="59">
        <v>231.58</v>
      </c>
    </row>
    <row r="1869" spans="1:5" ht="16.5" x14ac:dyDescent="0.35">
      <c r="A1869" t="str">
        <f t="shared" si="29"/>
        <v>8083</v>
      </c>
      <c r="B1869" s="58" t="s">
        <v>392</v>
      </c>
      <c r="C1869" s="58" t="s">
        <v>2606</v>
      </c>
      <c r="D1869" s="58" t="s">
        <v>2682</v>
      </c>
      <c r="E1869" s="59">
        <v>254.56</v>
      </c>
    </row>
    <row r="1870" spans="1:5" ht="16.5" x14ac:dyDescent="0.35">
      <c r="A1870" t="str">
        <f t="shared" si="29"/>
        <v>8083</v>
      </c>
      <c r="B1870" s="58" t="s">
        <v>399</v>
      </c>
      <c r="C1870" s="58" t="s">
        <v>2606</v>
      </c>
      <c r="D1870" s="58" t="s">
        <v>2682</v>
      </c>
      <c r="E1870" s="59">
        <v>210.06</v>
      </c>
    </row>
    <row r="1871" spans="1:5" ht="16.5" x14ac:dyDescent="0.35">
      <c r="A1871" t="str">
        <f t="shared" si="29"/>
        <v>8083</v>
      </c>
      <c r="B1871" s="58" t="s">
        <v>406</v>
      </c>
      <c r="C1871" s="58" t="s">
        <v>2606</v>
      </c>
      <c r="D1871" s="58" t="s">
        <v>2682</v>
      </c>
      <c r="E1871" s="59">
        <v>147.68</v>
      </c>
    </row>
    <row r="1872" spans="1:5" ht="16.5" x14ac:dyDescent="0.35">
      <c r="A1872" t="str">
        <f t="shared" si="29"/>
        <v>8083</v>
      </c>
      <c r="B1872" s="58" t="s">
        <v>412</v>
      </c>
      <c r="C1872" s="58" t="s">
        <v>2606</v>
      </c>
      <c r="D1872" s="58" t="s">
        <v>2682</v>
      </c>
      <c r="E1872" s="59">
        <v>227.98</v>
      </c>
    </row>
    <row r="1873" spans="1:5" ht="16.5" x14ac:dyDescent="0.35">
      <c r="A1873" t="str">
        <f t="shared" si="29"/>
        <v>8083</v>
      </c>
      <c r="B1873" s="58" t="s">
        <v>417</v>
      </c>
      <c r="C1873" s="58" t="s">
        <v>2606</v>
      </c>
      <c r="D1873" s="58" t="s">
        <v>2682</v>
      </c>
      <c r="E1873" s="59">
        <v>260</v>
      </c>
    </row>
    <row r="1874" spans="1:5" ht="16.5" x14ac:dyDescent="0.35">
      <c r="A1874" t="str">
        <f t="shared" si="29"/>
        <v>8083</v>
      </c>
      <c r="B1874" s="58" t="s">
        <v>439</v>
      </c>
      <c r="C1874" s="58" t="s">
        <v>2606</v>
      </c>
      <c r="D1874" s="58" t="s">
        <v>2682</v>
      </c>
      <c r="E1874" s="59">
        <v>335</v>
      </c>
    </row>
    <row r="1875" spans="1:5" ht="16.5" x14ac:dyDescent="0.35">
      <c r="A1875" t="str">
        <f t="shared" si="29"/>
        <v>8083</v>
      </c>
      <c r="B1875" s="58" t="s">
        <v>452</v>
      </c>
      <c r="C1875" s="58" t="s">
        <v>2606</v>
      </c>
      <c r="D1875" s="58" t="s">
        <v>2682</v>
      </c>
      <c r="E1875" s="59">
        <v>352</v>
      </c>
    </row>
    <row r="1876" spans="1:5" ht="16.5" x14ac:dyDescent="0.35">
      <c r="A1876" t="str">
        <f t="shared" si="29"/>
        <v>8083</v>
      </c>
      <c r="B1876" s="58" t="s">
        <v>463</v>
      </c>
      <c r="C1876" s="58" t="s">
        <v>2606</v>
      </c>
      <c r="D1876" s="58" t="s">
        <v>2682</v>
      </c>
      <c r="E1876" s="59">
        <v>340.5</v>
      </c>
    </row>
    <row r="1877" spans="1:5" ht="16.5" x14ac:dyDescent="0.35">
      <c r="A1877" t="str">
        <f t="shared" si="29"/>
        <v>8083</v>
      </c>
      <c r="B1877" s="58" t="s">
        <v>474</v>
      </c>
      <c r="C1877" s="58" t="s">
        <v>2606</v>
      </c>
      <c r="D1877" s="58" t="s">
        <v>2682</v>
      </c>
      <c r="E1877" s="59">
        <v>396</v>
      </c>
    </row>
    <row r="1878" spans="1:5" ht="16.5" x14ac:dyDescent="0.35">
      <c r="A1878" t="str">
        <f t="shared" si="29"/>
        <v>8083</v>
      </c>
      <c r="B1878" s="58" t="s">
        <v>485</v>
      </c>
      <c r="C1878" s="58" t="s">
        <v>2606</v>
      </c>
      <c r="D1878" s="58" t="s">
        <v>2682</v>
      </c>
      <c r="E1878" s="59">
        <v>414.7</v>
      </c>
    </row>
    <row r="1879" spans="1:5" ht="16.5" x14ac:dyDescent="0.35">
      <c r="A1879" t="str">
        <f t="shared" si="29"/>
        <v>8083</v>
      </c>
      <c r="B1879" s="58" t="s">
        <v>496</v>
      </c>
      <c r="C1879" s="58" t="s">
        <v>2606</v>
      </c>
      <c r="D1879" s="58" t="s">
        <v>2682</v>
      </c>
      <c r="E1879" s="59">
        <v>212.2</v>
      </c>
    </row>
    <row r="1880" spans="1:5" ht="16.5" x14ac:dyDescent="0.35">
      <c r="A1880" t="str">
        <f t="shared" si="29"/>
        <v>8083</v>
      </c>
      <c r="B1880" s="58" t="s">
        <v>507</v>
      </c>
      <c r="C1880" s="58" t="s">
        <v>2606</v>
      </c>
      <c r="D1880" s="58" t="s">
        <v>2682</v>
      </c>
      <c r="E1880" s="59">
        <v>238.5</v>
      </c>
    </row>
    <row r="1881" spans="1:5" ht="16.5" x14ac:dyDescent="0.35">
      <c r="A1881" t="str">
        <f t="shared" si="29"/>
        <v>8083</v>
      </c>
      <c r="B1881" s="58" t="s">
        <v>518</v>
      </c>
      <c r="C1881" s="58" t="s">
        <v>2606</v>
      </c>
      <c r="D1881" s="58" t="s">
        <v>2682</v>
      </c>
      <c r="E1881" s="59">
        <v>196.1</v>
      </c>
    </row>
    <row r="1882" spans="1:5" ht="16.5" x14ac:dyDescent="0.35">
      <c r="A1882" t="str">
        <f t="shared" si="29"/>
        <v>8083</v>
      </c>
      <c r="B1882" s="58" t="s">
        <v>528</v>
      </c>
      <c r="C1882" s="58" t="s">
        <v>2606</v>
      </c>
      <c r="D1882" s="58" t="s">
        <v>2682</v>
      </c>
      <c r="E1882" s="59">
        <v>228.3</v>
      </c>
    </row>
    <row r="1883" spans="1:5" ht="16.5" x14ac:dyDescent="0.35">
      <c r="A1883" t="str">
        <f t="shared" si="29"/>
        <v>8083</v>
      </c>
      <c r="B1883" s="58" t="s">
        <v>533</v>
      </c>
      <c r="C1883" s="58" t="s">
        <v>2606</v>
      </c>
      <c r="D1883" s="58" t="s">
        <v>2682</v>
      </c>
      <c r="E1883" s="59">
        <v>196.3</v>
      </c>
    </row>
    <row r="1884" spans="1:5" ht="16.5" x14ac:dyDescent="0.35">
      <c r="A1884" t="str">
        <f t="shared" si="29"/>
        <v>8083</v>
      </c>
      <c r="B1884" s="58" t="s">
        <v>538</v>
      </c>
      <c r="C1884" s="58" t="s">
        <v>2606</v>
      </c>
      <c r="D1884" s="58" t="s">
        <v>2682</v>
      </c>
      <c r="E1884" s="59">
        <v>307.60000000000002</v>
      </c>
    </row>
    <row r="1885" spans="1:5" ht="16.5" x14ac:dyDescent="0.35">
      <c r="A1885" t="str">
        <f t="shared" si="29"/>
        <v>8083</v>
      </c>
      <c r="B1885" s="58" t="s">
        <v>543</v>
      </c>
      <c r="C1885" s="58" t="s">
        <v>2606</v>
      </c>
      <c r="D1885" s="58" t="s">
        <v>2682</v>
      </c>
      <c r="E1885" s="59">
        <v>265</v>
      </c>
    </row>
    <row r="1886" spans="1:5" ht="16.5" x14ac:dyDescent="0.35">
      <c r="A1886" t="str">
        <f t="shared" si="29"/>
        <v>8083</v>
      </c>
      <c r="B1886" s="58" t="s">
        <v>548</v>
      </c>
      <c r="C1886" s="58" t="s">
        <v>2606</v>
      </c>
      <c r="D1886" s="58" t="s">
        <v>2682</v>
      </c>
      <c r="E1886" s="59">
        <v>196.5</v>
      </c>
    </row>
    <row r="1887" spans="1:5" ht="16.5" x14ac:dyDescent="0.35">
      <c r="A1887" t="str">
        <f t="shared" si="29"/>
        <v>8083</v>
      </c>
      <c r="B1887" s="58" t="s">
        <v>553</v>
      </c>
      <c r="C1887" s="58" t="s">
        <v>2606</v>
      </c>
      <c r="D1887" s="58" t="s">
        <v>2682</v>
      </c>
      <c r="E1887" s="59">
        <v>180.4</v>
      </c>
    </row>
    <row r="1888" spans="1:5" ht="16.5" x14ac:dyDescent="0.35">
      <c r="A1888" t="str">
        <f t="shared" si="29"/>
        <v>8083</v>
      </c>
      <c r="B1888" s="58" t="s">
        <v>558</v>
      </c>
      <c r="C1888" s="58" t="s">
        <v>2606</v>
      </c>
      <c r="D1888" s="58" t="s">
        <v>2682</v>
      </c>
      <c r="E1888" s="59">
        <v>196.5</v>
      </c>
    </row>
    <row r="1889" spans="1:5" ht="16.5" x14ac:dyDescent="0.35">
      <c r="A1889" t="str">
        <f t="shared" si="29"/>
        <v>8083</v>
      </c>
      <c r="B1889" s="58" t="s">
        <v>563</v>
      </c>
      <c r="C1889" s="58" t="s">
        <v>2606</v>
      </c>
      <c r="D1889" s="58" t="s">
        <v>2682</v>
      </c>
      <c r="E1889" s="59">
        <v>244</v>
      </c>
    </row>
    <row r="1890" spans="1:5" ht="16.5" x14ac:dyDescent="0.35">
      <c r="A1890" t="str">
        <f t="shared" si="29"/>
        <v>8083</v>
      </c>
      <c r="B1890" s="58" t="s">
        <v>568</v>
      </c>
      <c r="C1890" s="58" t="s">
        <v>2606</v>
      </c>
      <c r="D1890" s="58" t="s">
        <v>2682</v>
      </c>
      <c r="E1890" s="59">
        <v>291.7</v>
      </c>
    </row>
    <row r="1891" spans="1:5" ht="16.5" x14ac:dyDescent="0.35">
      <c r="A1891" t="str">
        <f t="shared" si="29"/>
        <v>8083</v>
      </c>
      <c r="B1891" s="58" t="s">
        <v>573</v>
      </c>
      <c r="C1891" s="58" t="s">
        <v>2606</v>
      </c>
      <c r="D1891" s="58" t="s">
        <v>2682</v>
      </c>
      <c r="E1891" s="59">
        <v>572.4</v>
      </c>
    </row>
    <row r="1892" spans="1:5" ht="16.5" x14ac:dyDescent="0.35">
      <c r="A1892" t="str">
        <f t="shared" si="29"/>
        <v>8083</v>
      </c>
      <c r="B1892" s="58" t="s">
        <v>578</v>
      </c>
      <c r="C1892" s="58" t="s">
        <v>2606</v>
      </c>
      <c r="D1892" s="58" t="s">
        <v>2682</v>
      </c>
      <c r="E1892" s="59">
        <v>457.6</v>
      </c>
    </row>
    <row r="1893" spans="1:5" ht="16.5" x14ac:dyDescent="0.35">
      <c r="A1893" t="str">
        <f t="shared" si="29"/>
        <v>8083</v>
      </c>
      <c r="B1893" s="58" t="s">
        <v>583</v>
      </c>
      <c r="C1893" s="58" t="s">
        <v>2606</v>
      </c>
      <c r="D1893" s="58" t="s">
        <v>2682</v>
      </c>
      <c r="E1893" s="59">
        <v>204.8</v>
      </c>
    </row>
    <row r="1894" spans="1:5" ht="16.5" x14ac:dyDescent="0.35">
      <c r="A1894" t="str">
        <f t="shared" si="29"/>
        <v>8083</v>
      </c>
      <c r="B1894" s="58" t="s">
        <v>588</v>
      </c>
      <c r="C1894" s="58" t="s">
        <v>2606</v>
      </c>
      <c r="D1894" s="58" t="s">
        <v>2682</v>
      </c>
      <c r="E1894" s="59">
        <v>235.3</v>
      </c>
    </row>
    <row r="1895" spans="1:5" ht="16.5" x14ac:dyDescent="0.35">
      <c r="A1895" t="str">
        <f t="shared" si="29"/>
        <v>8087</v>
      </c>
      <c r="B1895" s="58" t="s">
        <v>367</v>
      </c>
      <c r="C1895" s="58" t="s">
        <v>2606</v>
      </c>
      <c r="D1895" s="58" t="s">
        <v>2683</v>
      </c>
      <c r="E1895" s="59">
        <v>187.6</v>
      </c>
    </row>
    <row r="1896" spans="1:5" ht="16.5" x14ac:dyDescent="0.35">
      <c r="A1896" t="str">
        <f t="shared" si="29"/>
        <v>8087</v>
      </c>
      <c r="B1896" s="58" t="s">
        <v>379</v>
      </c>
      <c r="C1896" s="58" t="s">
        <v>2606</v>
      </c>
      <c r="D1896" s="58" t="s">
        <v>2683</v>
      </c>
      <c r="E1896" s="59">
        <v>198.32</v>
      </c>
    </row>
    <row r="1897" spans="1:5" ht="16.5" x14ac:dyDescent="0.35">
      <c r="A1897" t="str">
        <f t="shared" si="29"/>
        <v>8087</v>
      </c>
      <c r="B1897" s="58" t="s">
        <v>392</v>
      </c>
      <c r="C1897" s="58" t="s">
        <v>2606</v>
      </c>
      <c r="D1897" s="58" t="s">
        <v>2683</v>
      </c>
      <c r="E1897" s="59">
        <v>208.44</v>
      </c>
    </row>
    <row r="1898" spans="1:5" ht="16.5" x14ac:dyDescent="0.35">
      <c r="A1898" t="str">
        <f t="shared" si="29"/>
        <v>8087</v>
      </c>
      <c r="B1898" s="58" t="s">
        <v>399</v>
      </c>
      <c r="C1898" s="58" t="s">
        <v>2606</v>
      </c>
      <c r="D1898" s="58" t="s">
        <v>2683</v>
      </c>
      <c r="E1898" s="59">
        <v>235.96</v>
      </c>
    </row>
    <row r="1899" spans="1:5" ht="16.5" x14ac:dyDescent="0.35">
      <c r="A1899" t="str">
        <f t="shared" si="29"/>
        <v>8087</v>
      </c>
      <c r="B1899" s="58" t="s">
        <v>406</v>
      </c>
      <c r="C1899" s="58" t="s">
        <v>2606</v>
      </c>
      <c r="D1899" s="58" t="s">
        <v>2683</v>
      </c>
      <c r="E1899" s="59">
        <v>256.32</v>
      </c>
    </row>
    <row r="1900" spans="1:5" ht="16.5" x14ac:dyDescent="0.35">
      <c r="A1900" t="str">
        <f t="shared" si="29"/>
        <v>8087</v>
      </c>
      <c r="B1900" s="58" t="s">
        <v>412</v>
      </c>
      <c r="C1900" s="58" t="s">
        <v>2606</v>
      </c>
      <c r="D1900" s="58" t="s">
        <v>2683</v>
      </c>
      <c r="E1900" s="59">
        <v>220.78</v>
      </c>
    </row>
    <row r="1901" spans="1:5" ht="16.5" x14ac:dyDescent="0.35">
      <c r="A1901" t="str">
        <f t="shared" si="29"/>
        <v>8087</v>
      </c>
      <c r="B1901" s="58" t="s">
        <v>417</v>
      </c>
      <c r="C1901" s="58" t="s">
        <v>2606</v>
      </c>
      <c r="D1901" s="58" t="s">
        <v>2683</v>
      </c>
      <c r="E1901" s="59">
        <v>162.34</v>
      </c>
    </row>
    <row r="1902" spans="1:5" ht="16.5" x14ac:dyDescent="0.35">
      <c r="A1902" t="str">
        <f t="shared" si="29"/>
        <v>8087</v>
      </c>
      <c r="B1902" s="58" t="s">
        <v>439</v>
      </c>
      <c r="C1902" s="58" t="s">
        <v>2606</v>
      </c>
      <c r="D1902" s="58" t="s">
        <v>2683</v>
      </c>
      <c r="E1902" s="59">
        <v>141</v>
      </c>
    </row>
    <row r="1903" spans="1:5" ht="16.5" x14ac:dyDescent="0.35">
      <c r="A1903" t="str">
        <f t="shared" si="29"/>
        <v>8087</v>
      </c>
      <c r="B1903" s="58" t="s">
        <v>452</v>
      </c>
      <c r="C1903" s="58" t="s">
        <v>2606</v>
      </c>
      <c r="D1903" s="58" t="s">
        <v>2683</v>
      </c>
      <c r="E1903" s="59">
        <v>146.03</v>
      </c>
    </row>
    <row r="1904" spans="1:5" ht="16.5" x14ac:dyDescent="0.35">
      <c r="A1904" t="str">
        <f t="shared" si="29"/>
        <v>8087</v>
      </c>
      <c r="B1904" s="58" t="s">
        <v>463</v>
      </c>
      <c r="C1904" s="58" t="s">
        <v>2606</v>
      </c>
      <c r="D1904" s="58" t="s">
        <v>2683</v>
      </c>
      <c r="E1904" s="59">
        <v>340.83</v>
      </c>
    </row>
    <row r="1905" spans="1:5" ht="16.5" x14ac:dyDescent="0.35">
      <c r="A1905" t="str">
        <f t="shared" si="29"/>
        <v>8087</v>
      </c>
      <c r="B1905" s="58" t="s">
        <v>474</v>
      </c>
      <c r="C1905" s="58" t="s">
        <v>2606</v>
      </c>
      <c r="D1905" s="58" t="s">
        <v>2683</v>
      </c>
      <c r="E1905" s="59">
        <v>478.36</v>
      </c>
    </row>
    <row r="1906" spans="1:5" ht="16.5" x14ac:dyDescent="0.35">
      <c r="A1906" t="str">
        <f t="shared" si="29"/>
        <v>8087</v>
      </c>
      <c r="B1906" s="58" t="s">
        <v>485</v>
      </c>
      <c r="C1906" s="58" t="s">
        <v>2606</v>
      </c>
      <c r="D1906" s="58" t="s">
        <v>2683</v>
      </c>
      <c r="E1906" s="59">
        <v>443.49</v>
      </c>
    </row>
    <row r="1907" spans="1:5" ht="16.5" x14ac:dyDescent="0.35">
      <c r="A1907" t="str">
        <f t="shared" si="29"/>
        <v>8087</v>
      </c>
      <c r="B1907" s="58" t="s">
        <v>496</v>
      </c>
      <c r="C1907" s="58" t="s">
        <v>2606</v>
      </c>
      <c r="D1907" s="58" t="s">
        <v>2683</v>
      </c>
      <c r="E1907" s="59">
        <v>307.26</v>
      </c>
    </row>
    <row r="1908" spans="1:5" ht="16.5" x14ac:dyDescent="0.35">
      <c r="A1908" t="str">
        <f t="shared" si="29"/>
        <v>8087</v>
      </c>
      <c r="B1908" s="58" t="s">
        <v>507</v>
      </c>
      <c r="C1908" s="58" t="s">
        <v>2606</v>
      </c>
      <c r="D1908" s="58" t="s">
        <v>2683</v>
      </c>
      <c r="E1908" s="59">
        <v>261.12</v>
      </c>
    </row>
    <row r="1909" spans="1:5" ht="16.5" x14ac:dyDescent="0.35">
      <c r="A1909" t="str">
        <f t="shared" si="29"/>
        <v>8087</v>
      </c>
      <c r="B1909" s="58" t="s">
        <v>518</v>
      </c>
      <c r="C1909" s="58" t="s">
        <v>2606</v>
      </c>
      <c r="D1909" s="58" t="s">
        <v>2683</v>
      </c>
      <c r="E1909" s="59">
        <v>256.06</v>
      </c>
    </row>
    <row r="1910" spans="1:5" ht="16.5" x14ac:dyDescent="0.35">
      <c r="A1910" t="str">
        <f t="shared" si="29"/>
        <v>8087</v>
      </c>
      <c r="B1910" s="58" t="s">
        <v>528</v>
      </c>
      <c r="C1910" s="58" t="s">
        <v>2606</v>
      </c>
      <c r="D1910" s="58" t="s">
        <v>2683</v>
      </c>
      <c r="E1910" s="59">
        <v>292.87</v>
      </c>
    </row>
    <row r="1911" spans="1:5" ht="16.5" x14ac:dyDescent="0.35">
      <c r="A1911" t="str">
        <f t="shared" si="29"/>
        <v>8087</v>
      </c>
      <c r="B1911" s="58" t="s">
        <v>533</v>
      </c>
      <c r="C1911" s="58" t="s">
        <v>2606</v>
      </c>
      <c r="D1911" s="58" t="s">
        <v>2683</v>
      </c>
      <c r="E1911" s="59">
        <v>330.8</v>
      </c>
    </row>
    <row r="1912" spans="1:5" ht="16.5" x14ac:dyDescent="0.35">
      <c r="A1912" t="str">
        <f t="shared" si="29"/>
        <v>8087</v>
      </c>
      <c r="B1912" s="58" t="s">
        <v>538</v>
      </c>
      <c r="C1912" s="58" t="s">
        <v>2606</v>
      </c>
      <c r="D1912" s="58" t="s">
        <v>2683</v>
      </c>
      <c r="E1912" s="59">
        <v>565.20000000000005</v>
      </c>
    </row>
    <row r="1913" spans="1:5" ht="16.5" x14ac:dyDescent="0.35">
      <c r="A1913" t="str">
        <f t="shared" si="29"/>
        <v>8087</v>
      </c>
      <c r="B1913" s="58" t="s">
        <v>543</v>
      </c>
      <c r="C1913" s="58" t="s">
        <v>2606</v>
      </c>
      <c r="D1913" s="58" t="s">
        <v>2683</v>
      </c>
      <c r="E1913" s="59">
        <v>548.1</v>
      </c>
    </row>
    <row r="1914" spans="1:5" ht="16.5" x14ac:dyDescent="0.35">
      <c r="A1914" t="str">
        <f t="shared" si="29"/>
        <v>8087</v>
      </c>
      <c r="B1914" s="58" t="s">
        <v>548</v>
      </c>
      <c r="C1914" s="58" t="s">
        <v>2606</v>
      </c>
      <c r="D1914" s="58" t="s">
        <v>2683</v>
      </c>
      <c r="E1914" s="59">
        <v>260.32</v>
      </c>
    </row>
    <row r="1915" spans="1:5" ht="16.5" x14ac:dyDescent="0.35">
      <c r="A1915" t="str">
        <f t="shared" si="29"/>
        <v>8087</v>
      </c>
      <c r="B1915" s="58" t="s">
        <v>553</v>
      </c>
      <c r="C1915" s="58" t="s">
        <v>2606</v>
      </c>
      <c r="D1915" s="58" t="s">
        <v>2683</v>
      </c>
      <c r="E1915" s="59">
        <v>258.94</v>
      </c>
    </row>
    <row r="1916" spans="1:5" ht="16.5" x14ac:dyDescent="0.35">
      <c r="A1916" t="str">
        <f t="shared" si="29"/>
        <v>8087</v>
      </c>
      <c r="B1916" s="58" t="s">
        <v>558</v>
      </c>
      <c r="C1916" s="58" t="s">
        <v>2606</v>
      </c>
      <c r="D1916" s="58" t="s">
        <v>2683</v>
      </c>
      <c r="E1916" s="59">
        <v>214.23</v>
      </c>
    </row>
    <row r="1917" spans="1:5" ht="16.5" x14ac:dyDescent="0.35">
      <c r="A1917" t="str">
        <f t="shared" si="29"/>
        <v>8087</v>
      </c>
      <c r="B1917" s="58" t="s">
        <v>563</v>
      </c>
      <c r="C1917" s="58" t="s">
        <v>2606</v>
      </c>
      <c r="D1917" s="58" t="s">
        <v>2683</v>
      </c>
      <c r="E1917" s="59">
        <v>228.69</v>
      </c>
    </row>
    <row r="1918" spans="1:5" ht="16.5" x14ac:dyDescent="0.35">
      <c r="A1918" t="str">
        <f t="shared" si="29"/>
        <v>8087</v>
      </c>
      <c r="B1918" s="58" t="s">
        <v>568</v>
      </c>
      <c r="C1918" s="58" t="s">
        <v>2606</v>
      </c>
      <c r="D1918" s="58" t="s">
        <v>2683</v>
      </c>
      <c r="E1918" s="59">
        <v>371.49</v>
      </c>
    </row>
    <row r="1919" spans="1:5" ht="16.5" x14ac:dyDescent="0.35">
      <c r="A1919" t="str">
        <f t="shared" si="29"/>
        <v>8087</v>
      </c>
      <c r="B1919" s="58" t="s">
        <v>573</v>
      </c>
      <c r="C1919" s="58" t="s">
        <v>2606</v>
      </c>
      <c r="D1919" s="58" t="s">
        <v>2683</v>
      </c>
      <c r="E1919" s="59">
        <v>472.8</v>
      </c>
    </row>
    <row r="1920" spans="1:5" ht="16.5" x14ac:dyDescent="0.35">
      <c r="A1920" t="str">
        <f t="shared" si="29"/>
        <v>8087</v>
      </c>
      <c r="B1920" s="58" t="s">
        <v>578</v>
      </c>
      <c r="C1920" s="58" t="s">
        <v>2606</v>
      </c>
      <c r="D1920" s="58" t="s">
        <v>2683</v>
      </c>
      <c r="E1920" s="59">
        <v>192.96</v>
      </c>
    </row>
    <row r="1921" spans="1:5" ht="16.5" x14ac:dyDescent="0.35">
      <c r="A1921" t="str">
        <f t="shared" si="29"/>
        <v>8087</v>
      </c>
      <c r="B1921" s="58" t="s">
        <v>583</v>
      </c>
      <c r="C1921" s="58" t="s">
        <v>2606</v>
      </c>
      <c r="D1921" s="58" t="s">
        <v>2683</v>
      </c>
      <c r="E1921" s="59">
        <v>115.2</v>
      </c>
    </row>
    <row r="1922" spans="1:5" ht="16.5" x14ac:dyDescent="0.35">
      <c r="A1922" t="str">
        <f t="shared" si="29"/>
        <v>8087</v>
      </c>
      <c r="B1922" s="58" t="s">
        <v>588</v>
      </c>
      <c r="C1922" s="58" t="s">
        <v>2606</v>
      </c>
      <c r="D1922" s="58" t="s">
        <v>2683</v>
      </c>
      <c r="E1922" s="59">
        <v>120.96</v>
      </c>
    </row>
    <row r="1923" spans="1:5" ht="16.5" x14ac:dyDescent="0.35">
      <c r="A1923" t="str">
        <f t="shared" ref="A1923:A1986" si="30">MID(D1923,2,4)</f>
        <v>8090</v>
      </c>
      <c r="B1923" s="58" t="s">
        <v>367</v>
      </c>
      <c r="C1923" s="58" t="s">
        <v>2606</v>
      </c>
      <c r="D1923" s="58" t="s">
        <v>2684</v>
      </c>
      <c r="E1923" s="59">
        <v>166.53</v>
      </c>
    </row>
    <row r="1924" spans="1:5" ht="16.5" x14ac:dyDescent="0.35">
      <c r="A1924" t="str">
        <f t="shared" si="30"/>
        <v>8090</v>
      </c>
      <c r="B1924" s="58" t="s">
        <v>379</v>
      </c>
      <c r="C1924" s="58" t="s">
        <v>2606</v>
      </c>
      <c r="D1924" s="58" t="s">
        <v>2684</v>
      </c>
      <c r="E1924" s="59">
        <v>154.44</v>
      </c>
    </row>
    <row r="1925" spans="1:5" ht="16.5" x14ac:dyDescent="0.35">
      <c r="A1925" t="str">
        <f t="shared" si="30"/>
        <v>8090</v>
      </c>
      <c r="B1925" s="58" t="s">
        <v>392</v>
      </c>
      <c r="C1925" s="58" t="s">
        <v>2606</v>
      </c>
      <c r="D1925" s="58" t="s">
        <v>2684</v>
      </c>
      <c r="E1925" s="59">
        <v>208.19</v>
      </c>
    </row>
    <row r="1926" spans="1:5" ht="16.5" x14ac:dyDescent="0.35">
      <c r="A1926" t="str">
        <f t="shared" si="30"/>
        <v>8090</v>
      </c>
      <c r="B1926" s="58" t="s">
        <v>399</v>
      </c>
      <c r="C1926" s="58" t="s">
        <v>2606</v>
      </c>
      <c r="D1926" s="58" t="s">
        <v>2684</v>
      </c>
      <c r="E1926" s="59">
        <v>163.69</v>
      </c>
    </row>
    <row r="1927" spans="1:5" ht="16.5" x14ac:dyDescent="0.35">
      <c r="A1927" t="str">
        <f t="shared" si="30"/>
        <v>8090</v>
      </c>
      <c r="B1927" s="58" t="s">
        <v>406</v>
      </c>
      <c r="C1927" s="58" t="s">
        <v>2606</v>
      </c>
      <c r="D1927" s="58" t="s">
        <v>2684</v>
      </c>
      <c r="E1927" s="59">
        <v>92.48</v>
      </c>
    </row>
    <row r="1928" spans="1:5" ht="16.5" x14ac:dyDescent="0.35">
      <c r="A1928" t="str">
        <f t="shared" si="30"/>
        <v>8090</v>
      </c>
      <c r="B1928" s="58" t="s">
        <v>412</v>
      </c>
      <c r="C1928" s="58" t="s">
        <v>2606</v>
      </c>
      <c r="D1928" s="58" t="s">
        <v>2684</v>
      </c>
      <c r="E1928" s="59">
        <v>80.52</v>
      </c>
    </row>
    <row r="1929" spans="1:5" ht="16.5" x14ac:dyDescent="0.35">
      <c r="A1929" t="str">
        <f t="shared" si="30"/>
        <v>8090</v>
      </c>
      <c r="B1929" s="58" t="s">
        <v>417</v>
      </c>
      <c r="C1929" s="58" t="s">
        <v>2606</v>
      </c>
      <c r="D1929" s="58" t="s">
        <v>2684</v>
      </c>
      <c r="E1929" s="59">
        <v>106.14</v>
      </c>
    </row>
    <row r="1930" spans="1:5" ht="16.5" x14ac:dyDescent="0.35">
      <c r="A1930" t="str">
        <f t="shared" si="30"/>
        <v>8090</v>
      </c>
      <c r="B1930" s="58" t="s">
        <v>439</v>
      </c>
      <c r="C1930" s="58" t="s">
        <v>2606</v>
      </c>
      <c r="D1930" s="58" t="s">
        <v>2684</v>
      </c>
      <c r="E1930" s="59">
        <v>102.48</v>
      </c>
    </row>
    <row r="1931" spans="1:5" ht="16.5" x14ac:dyDescent="0.35">
      <c r="A1931" t="str">
        <f t="shared" si="30"/>
        <v>8090</v>
      </c>
      <c r="B1931" s="58" t="s">
        <v>452</v>
      </c>
      <c r="C1931" s="58" t="s">
        <v>2606</v>
      </c>
      <c r="D1931" s="58" t="s">
        <v>2684</v>
      </c>
      <c r="E1931" s="59">
        <v>121.85</v>
      </c>
    </row>
    <row r="1932" spans="1:5" ht="16.5" x14ac:dyDescent="0.35">
      <c r="A1932" t="str">
        <f t="shared" si="30"/>
        <v>8090</v>
      </c>
      <c r="B1932" s="58" t="s">
        <v>463</v>
      </c>
      <c r="C1932" s="58" t="s">
        <v>2606</v>
      </c>
      <c r="D1932" s="58" t="s">
        <v>2684</v>
      </c>
      <c r="E1932" s="59">
        <v>106.92</v>
      </c>
    </row>
    <row r="1933" spans="1:5" ht="16.5" x14ac:dyDescent="0.35">
      <c r="A1933" t="str">
        <f t="shared" si="30"/>
        <v>8090</v>
      </c>
      <c r="B1933" s="58" t="s">
        <v>474</v>
      </c>
      <c r="C1933" s="58" t="s">
        <v>2606</v>
      </c>
      <c r="D1933" s="58" t="s">
        <v>2684</v>
      </c>
      <c r="E1933" s="59">
        <v>231.36</v>
      </c>
    </row>
    <row r="1934" spans="1:5" ht="16.5" x14ac:dyDescent="0.35">
      <c r="A1934" t="str">
        <f t="shared" si="30"/>
        <v>8090</v>
      </c>
      <c r="B1934" s="58" t="s">
        <v>485</v>
      </c>
      <c r="C1934" s="58" t="s">
        <v>2606</v>
      </c>
      <c r="D1934" s="58" t="s">
        <v>2684</v>
      </c>
      <c r="E1934" s="59">
        <v>129.16999999999999</v>
      </c>
    </row>
    <row r="1935" spans="1:5" ht="16.5" x14ac:dyDescent="0.35">
      <c r="A1935" t="str">
        <f t="shared" si="30"/>
        <v>8090</v>
      </c>
      <c r="B1935" s="58" t="s">
        <v>496</v>
      </c>
      <c r="C1935" s="58" t="s">
        <v>2606</v>
      </c>
      <c r="D1935" s="58" t="s">
        <v>2684</v>
      </c>
      <c r="E1935" s="59">
        <v>98.82</v>
      </c>
    </row>
    <row r="1936" spans="1:5" ht="16.5" x14ac:dyDescent="0.35">
      <c r="A1936" t="str">
        <f t="shared" si="30"/>
        <v>8090</v>
      </c>
      <c r="B1936" s="58" t="s">
        <v>507</v>
      </c>
      <c r="C1936" s="58" t="s">
        <v>2606</v>
      </c>
      <c r="D1936" s="58" t="s">
        <v>2684</v>
      </c>
      <c r="E1936" s="59">
        <v>183.87</v>
      </c>
    </row>
    <row r="1937" spans="1:5" ht="16.5" x14ac:dyDescent="0.35">
      <c r="A1937" t="str">
        <f t="shared" si="30"/>
        <v>8090</v>
      </c>
      <c r="B1937" s="58" t="s">
        <v>518</v>
      </c>
      <c r="C1937" s="58" t="s">
        <v>2606</v>
      </c>
      <c r="D1937" s="58" t="s">
        <v>2684</v>
      </c>
      <c r="E1937" s="59">
        <v>120.42</v>
      </c>
    </row>
    <row r="1938" spans="1:5" ht="16.5" x14ac:dyDescent="0.35">
      <c r="A1938" t="str">
        <f t="shared" si="30"/>
        <v>8090</v>
      </c>
      <c r="B1938" s="58" t="s">
        <v>528</v>
      </c>
      <c r="C1938" s="58" t="s">
        <v>2606</v>
      </c>
      <c r="D1938" s="58" t="s">
        <v>2684</v>
      </c>
      <c r="E1938" s="59">
        <v>140.28</v>
      </c>
    </row>
    <row r="1939" spans="1:5" ht="16.5" x14ac:dyDescent="0.35">
      <c r="A1939" t="str">
        <f t="shared" si="30"/>
        <v>8090</v>
      </c>
      <c r="B1939" s="58" t="s">
        <v>533</v>
      </c>
      <c r="C1939" s="58" t="s">
        <v>2606</v>
      </c>
      <c r="D1939" s="58" t="s">
        <v>2684</v>
      </c>
      <c r="E1939" s="59">
        <v>170.34</v>
      </c>
    </row>
    <row r="1940" spans="1:5" ht="16.5" x14ac:dyDescent="0.35">
      <c r="A1940" t="str">
        <f t="shared" si="30"/>
        <v>8090</v>
      </c>
      <c r="B1940" s="58" t="s">
        <v>538</v>
      </c>
      <c r="C1940" s="58" t="s">
        <v>2606</v>
      </c>
      <c r="D1940" s="58" t="s">
        <v>2684</v>
      </c>
      <c r="E1940" s="59">
        <v>175.35</v>
      </c>
    </row>
    <row r="1941" spans="1:5" ht="16.5" x14ac:dyDescent="0.35">
      <c r="A1941" t="str">
        <f t="shared" si="30"/>
        <v>8090</v>
      </c>
      <c r="B1941" s="58" t="s">
        <v>543</v>
      </c>
      <c r="C1941" s="58" t="s">
        <v>2606</v>
      </c>
      <c r="D1941" s="58" t="s">
        <v>2684</v>
      </c>
      <c r="E1941" s="59">
        <v>110.22</v>
      </c>
    </row>
    <row r="1942" spans="1:5" ht="16.5" x14ac:dyDescent="0.35">
      <c r="A1942" t="str">
        <f t="shared" si="30"/>
        <v>8090</v>
      </c>
      <c r="B1942" s="58" t="s">
        <v>548</v>
      </c>
      <c r="C1942" s="58" t="s">
        <v>2606</v>
      </c>
      <c r="D1942" s="58" t="s">
        <v>2684</v>
      </c>
      <c r="E1942" s="59">
        <v>100.2</v>
      </c>
    </row>
    <row r="1943" spans="1:5" ht="16.5" x14ac:dyDescent="0.35">
      <c r="A1943" t="str">
        <f t="shared" si="30"/>
        <v>8090</v>
      </c>
      <c r="B1943" s="58" t="s">
        <v>553</v>
      </c>
      <c r="C1943" s="58" t="s">
        <v>2606</v>
      </c>
      <c r="D1943" s="58" t="s">
        <v>2684</v>
      </c>
      <c r="E1943" s="59">
        <v>100.2</v>
      </c>
    </row>
    <row r="1944" spans="1:5" ht="16.5" x14ac:dyDescent="0.35">
      <c r="A1944" t="str">
        <f t="shared" si="30"/>
        <v>8090</v>
      </c>
      <c r="B1944" s="58" t="s">
        <v>558</v>
      </c>
      <c r="C1944" s="58" t="s">
        <v>2606</v>
      </c>
      <c r="D1944" s="58" t="s">
        <v>2684</v>
      </c>
      <c r="E1944" s="59">
        <v>90.18</v>
      </c>
    </row>
    <row r="1945" spans="1:5" ht="16.5" x14ac:dyDescent="0.35">
      <c r="A1945" t="str">
        <f t="shared" si="30"/>
        <v>8090</v>
      </c>
      <c r="B1945" s="58" t="s">
        <v>563</v>
      </c>
      <c r="C1945" s="58" t="s">
        <v>2606</v>
      </c>
      <c r="D1945" s="58" t="s">
        <v>2684</v>
      </c>
      <c r="E1945" s="59">
        <v>90.18</v>
      </c>
    </row>
    <row r="1946" spans="1:5" ht="16.5" x14ac:dyDescent="0.35">
      <c r="A1946" t="str">
        <f t="shared" si="30"/>
        <v>8090</v>
      </c>
      <c r="B1946" s="58" t="s">
        <v>568</v>
      </c>
      <c r="C1946" s="58" t="s">
        <v>2606</v>
      </c>
      <c r="D1946" s="58" t="s">
        <v>2684</v>
      </c>
      <c r="E1946" s="59">
        <v>170.34</v>
      </c>
    </row>
    <row r="1947" spans="1:5" ht="16.5" x14ac:dyDescent="0.35">
      <c r="A1947" t="str">
        <f t="shared" si="30"/>
        <v>8090</v>
      </c>
      <c r="B1947" s="58" t="s">
        <v>573</v>
      </c>
      <c r="C1947" s="58" t="s">
        <v>2606</v>
      </c>
      <c r="D1947" s="58" t="s">
        <v>2684</v>
      </c>
      <c r="E1947" s="59">
        <v>168.85</v>
      </c>
    </row>
    <row r="1948" spans="1:5" ht="16.5" x14ac:dyDescent="0.35">
      <c r="A1948" t="str">
        <f t="shared" si="30"/>
        <v>8090</v>
      </c>
      <c r="B1948" s="58" t="s">
        <v>578</v>
      </c>
      <c r="C1948" s="58" t="s">
        <v>2606</v>
      </c>
      <c r="D1948" s="58" t="s">
        <v>2684</v>
      </c>
      <c r="E1948" s="59">
        <v>32.58</v>
      </c>
    </row>
    <row r="1949" spans="1:5" ht="16.5" x14ac:dyDescent="0.35">
      <c r="A1949" t="str">
        <f t="shared" si="30"/>
        <v>8090</v>
      </c>
      <c r="B1949" s="58" t="s">
        <v>583</v>
      </c>
      <c r="C1949" s="58" t="s">
        <v>2606</v>
      </c>
      <c r="D1949" s="58" t="s">
        <v>2684</v>
      </c>
      <c r="E1949" s="59">
        <v>14.04</v>
      </c>
    </row>
    <row r="1950" spans="1:5" ht="16.5" x14ac:dyDescent="0.35">
      <c r="A1950" t="str">
        <f t="shared" si="30"/>
        <v>8090</v>
      </c>
      <c r="B1950" s="58" t="s">
        <v>588</v>
      </c>
      <c r="C1950" s="58" t="s">
        <v>2606</v>
      </c>
      <c r="D1950" s="58" t="s">
        <v>2684</v>
      </c>
      <c r="E1950" s="59">
        <v>52.14</v>
      </c>
    </row>
    <row r="1951" spans="1:5" ht="16.5" x14ac:dyDescent="0.35">
      <c r="A1951" t="str">
        <f t="shared" si="30"/>
        <v>8093</v>
      </c>
      <c r="B1951" s="58" t="s">
        <v>392</v>
      </c>
      <c r="C1951" s="58" t="s">
        <v>2606</v>
      </c>
      <c r="D1951" s="58" t="s">
        <v>2685</v>
      </c>
      <c r="E1951" s="59">
        <v>19.91</v>
      </c>
    </row>
    <row r="1952" spans="1:5" ht="16.5" x14ac:dyDescent="0.35">
      <c r="A1952" t="str">
        <f t="shared" si="30"/>
        <v>8093</v>
      </c>
      <c r="B1952" s="58" t="s">
        <v>399</v>
      </c>
      <c r="C1952" s="58" t="s">
        <v>2606</v>
      </c>
      <c r="D1952" s="58" t="s">
        <v>2685</v>
      </c>
      <c r="E1952" s="59">
        <v>47.06</v>
      </c>
    </row>
    <row r="1953" spans="1:5" ht="16.5" x14ac:dyDescent="0.35">
      <c r="A1953" t="str">
        <f t="shared" si="30"/>
        <v>8093</v>
      </c>
      <c r="B1953" s="58" t="s">
        <v>406</v>
      </c>
      <c r="C1953" s="58" t="s">
        <v>2606</v>
      </c>
      <c r="D1953" s="58" t="s">
        <v>2685</v>
      </c>
      <c r="E1953" s="59">
        <v>85.4</v>
      </c>
    </row>
    <row r="1954" spans="1:5" ht="16.5" x14ac:dyDescent="0.35">
      <c r="A1954" t="str">
        <f t="shared" si="30"/>
        <v>8093</v>
      </c>
      <c r="B1954" s="58" t="s">
        <v>412</v>
      </c>
      <c r="C1954" s="58" t="s">
        <v>2606</v>
      </c>
      <c r="D1954" s="58" t="s">
        <v>2685</v>
      </c>
      <c r="E1954" s="59">
        <v>36.200000000000003</v>
      </c>
    </row>
    <row r="1955" spans="1:5" ht="16.5" x14ac:dyDescent="0.35">
      <c r="A1955" t="str">
        <f t="shared" si="30"/>
        <v>8093</v>
      </c>
      <c r="B1955" s="58" t="s">
        <v>417</v>
      </c>
      <c r="C1955" s="58" t="s">
        <v>2606</v>
      </c>
      <c r="D1955" s="58" t="s">
        <v>2685</v>
      </c>
      <c r="E1955" s="59">
        <v>28.96</v>
      </c>
    </row>
    <row r="1956" spans="1:5" ht="16.5" x14ac:dyDescent="0.35">
      <c r="A1956" t="str">
        <f t="shared" si="30"/>
        <v>8093</v>
      </c>
      <c r="B1956" s="58" t="s">
        <v>439</v>
      </c>
      <c r="C1956" s="58" t="s">
        <v>2606</v>
      </c>
      <c r="D1956" s="58" t="s">
        <v>2685</v>
      </c>
      <c r="E1956" s="59">
        <v>50.68</v>
      </c>
    </row>
    <row r="1957" spans="1:5" ht="16.5" x14ac:dyDescent="0.35">
      <c r="A1957" t="str">
        <f t="shared" si="30"/>
        <v>8093</v>
      </c>
      <c r="B1957" s="58" t="s">
        <v>452</v>
      </c>
      <c r="C1957" s="58" t="s">
        <v>2606</v>
      </c>
      <c r="D1957" s="58" t="s">
        <v>2685</v>
      </c>
      <c r="E1957" s="59">
        <v>39.08</v>
      </c>
    </row>
    <row r="1958" spans="1:5" ht="16.5" x14ac:dyDescent="0.35">
      <c r="A1958" t="str">
        <f t="shared" si="30"/>
        <v>8093</v>
      </c>
      <c r="B1958" s="58" t="s">
        <v>463</v>
      </c>
      <c r="C1958" s="58" t="s">
        <v>2606</v>
      </c>
      <c r="D1958" s="58" t="s">
        <v>2685</v>
      </c>
      <c r="E1958" s="59">
        <v>47.59</v>
      </c>
    </row>
    <row r="1959" spans="1:5" ht="16.5" x14ac:dyDescent="0.35">
      <c r="A1959" t="str">
        <f t="shared" si="30"/>
        <v>8093</v>
      </c>
      <c r="B1959" s="58" t="s">
        <v>474</v>
      </c>
      <c r="C1959" s="58" t="s">
        <v>2606</v>
      </c>
      <c r="D1959" s="58" t="s">
        <v>2685</v>
      </c>
      <c r="E1959" s="59">
        <v>65.489999999999995</v>
      </c>
    </row>
    <row r="1960" spans="1:5" ht="16.5" x14ac:dyDescent="0.35">
      <c r="A1960" t="str">
        <f t="shared" si="30"/>
        <v>8093</v>
      </c>
      <c r="B1960" s="58" t="s">
        <v>485</v>
      </c>
      <c r="C1960" s="58" t="s">
        <v>2606</v>
      </c>
      <c r="D1960" s="58" t="s">
        <v>2685</v>
      </c>
      <c r="E1960" s="59">
        <v>45.25</v>
      </c>
    </row>
    <row r="1961" spans="1:5" ht="16.5" x14ac:dyDescent="0.35">
      <c r="A1961" t="str">
        <f t="shared" si="30"/>
        <v>8093</v>
      </c>
      <c r="B1961" s="58" t="s">
        <v>496</v>
      </c>
      <c r="C1961" s="58" t="s">
        <v>2606</v>
      </c>
      <c r="D1961" s="58" t="s">
        <v>2685</v>
      </c>
      <c r="E1961" s="59">
        <v>28.96</v>
      </c>
    </row>
    <row r="1962" spans="1:5" ht="16.5" x14ac:dyDescent="0.35">
      <c r="A1962" t="str">
        <f t="shared" si="30"/>
        <v>8093</v>
      </c>
      <c r="B1962" s="58" t="s">
        <v>507</v>
      </c>
      <c r="C1962" s="58" t="s">
        <v>2606</v>
      </c>
      <c r="D1962" s="58" t="s">
        <v>2685</v>
      </c>
      <c r="E1962" s="59">
        <v>41.96</v>
      </c>
    </row>
    <row r="1963" spans="1:5" ht="16.5" x14ac:dyDescent="0.35">
      <c r="A1963" t="str">
        <f t="shared" si="30"/>
        <v>8093</v>
      </c>
      <c r="B1963" s="58" t="s">
        <v>518</v>
      </c>
      <c r="C1963" s="58" t="s">
        <v>2606</v>
      </c>
      <c r="D1963" s="58" t="s">
        <v>2685</v>
      </c>
      <c r="E1963" s="59">
        <v>26.61</v>
      </c>
    </row>
    <row r="1964" spans="1:5" ht="16.5" x14ac:dyDescent="0.35">
      <c r="A1964" t="str">
        <f t="shared" si="30"/>
        <v>8093</v>
      </c>
      <c r="B1964" s="58" t="s">
        <v>528</v>
      </c>
      <c r="C1964" s="58" t="s">
        <v>2606</v>
      </c>
      <c r="D1964" s="58" t="s">
        <v>2685</v>
      </c>
      <c r="E1964" s="59">
        <v>14.48</v>
      </c>
    </row>
    <row r="1965" spans="1:5" ht="16.5" x14ac:dyDescent="0.35">
      <c r="A1965" t="str">
        <f t="shared" si="30"/>
        <v>8093</v>
      </c>
      <c r="B1965" s="58" t="s">
        <v>533</v>
      </c>
      <c r="C1965" s="58" t="s">
        <v>2606</v>
      </c>
      <c r="D1965" s="58" t="s">
        <v>2685</v>
      </c>
      <c r="E1965" s="59">
        <v>16.29</v>
      </c>
    </row>
    <row r="1966" spans="1:5" ht="16.5" x14ac:dyDescent="0.35">
      <c r="A1966" t="str">
        <f t="shared" si="30"/>
        <v>8093</v>
      </c>
      <c r="B1966" s="58" t="s">
        <v>538</v>
      </c>
      <c r="C1966" s="58" t="s">
        <v>2606</v>
      </c>
      <c r="D1966" s="58" t="s">
        <v>2685</v>
      </c>
      <c r="E1966" s="59">
        <v>30.77</v>
      </c>
    </row>
    <row r="1967" spans="1:5" ht="16.5" x14ac:dyDescent="0.35">
      <c r="A1967" t="str">
        <f t="shared" si="30"/>
        <v>8093</v>
      </c>
      <c r="B1967" s="58" t="s">
        <v>543</v>
      </c>
      <c r="C1967" s="58" t="s">
        <v>2606</v>
      </c>
      <c r="D1967" s="58" t="s">
        <v>2685</v>
      </c>
      <c r="E1967" s="59">
        <v>45.58</v>
      </c>
    </row>
    <row r="1968" spans="1:5" ht="16.5" x14ac:dyDescent="0.35">
      <c r="A1968" t="str">
        <f t="shared" si="30"/>
        <v>8093</v>
      </c>
      <c r="B1968" s="58" t="s">
        <v>548</v>
      </c>
      <c r="C1968" s="58" t="s">
        <v>2606</v>
      </c>
      <c r="D1968" s="58" t="s">
        <v>2685</v>
      </c>
      <c r="E1968" s="59">
        <v>28.22</v>
      </c>
    </row>
    <row r="1969" spans="1:5" ht="16.5" x14ac:dyDescent="0.35">
      <c r="A1969" t="str">
        <f t="shared" si="30"/>
        <v>8093</v>
      </c>
      <c r="B1969" s="58" t="s">
        <v>553</v>
      </c>
      <c r="C1969" s="58" t="s">
        <v>2606</v>
      </c>
      <c r="D1969" s="58" t="s">
        <v>2685</v>
      </c>
      <c r="E1969" s="59">
        <v>30.03</v>
      </c>
    </row>
    <row r="1970" spans="1:5" ht="16.5" x14ac:dyDescent="0.35">
      <c r="A1970" t="str">
        <f t="shared" si="30"/>
        <v>8093</v>
      </c>
      <c r="B1970" s="58" t="s">
        <v>558</v>
      </c>
      <c r="C1970" s="58" t="s">
        <v>2606</v>
      </c>
      <c r="D1970" s="58" t="s">
        <v>2685</v>
      </c>
      <c r="E1970" s="59">
        <v>16.690000000000001</v>
      </c>
    </row>
    <row r="1971" spans="1:5" ht="16.5" x14ac:dyDescent="0.35">
      <c r="A1971" t="str">
        <f t="shared" si="30"/>
        <v>8093</v>
      </c>
      <c r="B1971" s="58" t="s">
        <v>563</v>
      </c>
      <c r="C1971" s="58" t="s">
        <v>2606</v>
      </c>
      <c r="D1971" s="58" t="s">
        <v>2685</v>
      </c>
      <c r="E1971" s="59">
        <v>36.53</v>
      </c>
    </row>
    <row r="1972" spans="1:5" ht="16.5" x14ac:dyDescent="0.35">
      <c r="A1972" t="str">
        <f t="shared" si="30"/>
        <v>8093</v>
      </c>
      <c r="B1972" s="58" t="s">
        <v>568</v>
      </c>
      <c r="C1972" s="58" t="s">
        <v>2606</v>
      </c>
      <c r="D1972" s="58" t="s">
        <v>2685</v>
      </c>
      <c r="E1972" s="59">
        <v>18.100000000000001</v>
      </c>
    </row>
    <row r="1973" spans="1:5" ht="16.5" x14ac:dyDescent="0.35">
      <c r="A1973" t="str">
        <f t="shared" si="30"/>
        <v>8093</v>
      </c>
      <c r="B1973" s="58" t="s">
        <v>573</v>
      </c>
      <c r="C1973" s="58" t="s">
        <v>2606</v>
      </c>
      <c r="D1973" s="58" t="s">
        <v>2685</v>
      </c>
      <c r="E1973" s="59">
        <v>43.97</v>
      </c>
    </row>
    <row r="1974" spans="1:5" ht="16.5" x14ac:dyDescent="0.35">
      <c r="A1974" t="str">
        <f t="shared" si="30"/>
        <v>8093</v>
      </c>
      <c r="B1974" s="58" t="s">
        <v>578</v>
      </c>
      <c r="C1974" s="58" t="s">
        <v>2606</v>
      </c>
      <c r="D1974" s="58" t="s">
        <v>2685</v>
      </c>
      <c r="E1974" s="59">
        <v>35.46</v>
      </c>
    </row>
    <row r="1975" spans="1:5" ht="16.5" x14ac:dyDescent="0.35">
      <c r="A1975" t="str">
        <f t="shared" si="30"/>
        <v>8093</v>
      </c>
      <c r="B1975" s="58" t="s">
        <v>583</v>
      </c>
      <c r="C1975" s="58" t="s">
        <v>2606</v>
      </c>
      <c r="D1975" s="58" t="s">
        <v>2685</v>
      </c>
      <c r="E1975" s="59">
        <v>9.0500000000000007</v>
      </c>
    </row>
    <row r="1976" spans="1:5" ht="16.5" x14ac:dyDescent="0.35">
      <c r="A1976" t="str">
        <f t="shared" si="30"/>
        <v>8093</v>
      </c>
      <c r="B1976" s="58" t="s">
        <v>588</v>
      </c>
      <c r="C1976" s="58" t="s">
        <v>2606</v>
      </c>
      <c r="D1976" s="58" t="s">
        <v>2685</v>
      </c>
      <c r="E1976" s="59">
        <v>34.39</v>
      </c>
    </row>
    <row r="1977" spans="1:5" ht="16.5" x14ac:dyDescent="0.35">
      <c r="A1977" t="str">
        <f t="shared" si="30"/>
        <v>8095</v>
      </c>
      <c r="B1977" s="58" t="s">
        <v>367</v>
      </c>
      <c r="C1977" s="58" t="s">
        <v>2606</v>
      </c>
      <c r="D1977" s="58" t="s">
        <v>2686</v>
      </c>
      <c r="E1977" s="59">
        <v>991.1</v>
      </c>
    </row>
    <row r="1978" spans="1:5" ht="16.5" x14ac:dyDescent="0.35">
      <c r="A1978" t="str">
        <f t="shared" si="30"/>
        <v>8095</v>
      </c>
      <c r="B1978" s="58" t="s">
        <v>379</v>
      </c>
      <c r="C1978" s="58" t="s">
        <v>2606</v>
      </c>
      <c r="D1978" s="58" t="s">
        <v>2686</v>
      </c>
      <c r="E1978" s="59">
        <v>654.4</v>
      </c>
    </row>
    <row r="1979" spans="1:5" ht="16.5" x14ac:dyDescent="0.35">
      <c r="A1979" t="str">
        <f t="shared" si="30"/>
        <v>8095</v>
      </c>
      <c r="B1979" s="58" t="s">
        <v>392</v>
      </c>
      <c r="C1979" s="58" t="s">
        <v>2606</v>
      </c>
      <c r="D1979" s="58" t="s">
        <v>2686</v>
      </c>
      <c r="E1979" s="59">
        <v>421.7</v>
      </c>
    </row>
    <row r="1980" spans="1:5" ht="16.5" x14ac:dyDescent="0.35">
      <c r="A1980" t="str">
        <f t="shared" si="30"/>
        <v>8095</v>
      </c>
      <c r="B1980" s="58" t="s">
        <v>399</v>
      </c>
      <c r="C1980" s="58" t="s">
        <v>2606</v>
      </c>
      <c r="D1980" s="58" t="s">
        <v>2686</v>
      </c>
      <c r="E1980" s="59">
        <v>558.6</v>
      </c>
    </row>
    <row r="1981" spans="1:5" ht="16.5" x14ac:dyDescent="0.35">
      <c r="A1981" t="str">
        <f t="shared" si="30"/>
        <v>8095</v>
      </c>
      <c r="B1981" s="58" t="s">
        <v>406</v>
      </c>
      <c r="C1981" s="58" t="s">
        <v>2606</v>
      </c>
      <c r="D1981" s="58" t="s">
        <v>2686</v>
      </c>
      <c r="E1981" s="59">
        <v>363.8</v>
      </c>
    </row>
    <row r="1982" spans="1:5" ht="16.5" x14ac:dyDescent="0.35">
      <c r="A1982" t="str">
        <f t="shared" si="30"/>
        <v>8095</v>
      </c>
      <c r="B1982" s="58" t="s">
        <v>412</v>
      </c>
      <c r="C1982" s="58" t="s">
        <v>2606</v>
      </c>
      <c r="D1982" s="58" t="s">
        <v>2686</v>
      </c>
      <c r="E1982" s="59">
        <v>303</v>
      </c>
    </row>
    <row r="1983" spans="1:5" ht="16.5" x14ac:dyDescent="0.35">
      <c r="A1983" t="str">
        <f t="shared" si="30"/>
        <v>8095</v>
      </c>
      <c r="B1983" s="58" t="s">
        <v>417</v>
      </c>
      <c r="C1983" s="58" t="s">
        <v>2606</v>
      </c>
      <c r="D1983" s="58" t="s">
        <v>2686</v>
      </c>
      <c r="E1983" s="59">
        <v>337</v>
      </c>
    </row>
    <row r="1984" spans="1:5" ht="16.5" x14ac:dyDescent="0.35">
      <c r="A1984" t="str">
        <f t="shared" si="30"/>
        <v>8095</v>
      </c>
      <c r="B1984" s="58" t="s">
        <v>439</v>
      </c>
      <c r="C1984" s="58" t="s">
        <v>2606</v>
      </c>
      <c r="D1984" s="58" t="s">
        <v>2686</v>
      </c>
      <c r="E1984" s="59">
        <v>317.7</v>
      </c>
    </row>
    <row r="1985" spans="1:5" ht="16.5" x14ac:dyDescent="0.35">
      <c r="A1985" t="str">
        <f t="shared" si="30"/>
        <v>8095</v>
      </c>
      <c r="B1985" s="58" t="s">
        <v>452</v>
      </c>
      <c r="C1985" s="58" t="s">
        <v>2606</v>
      </c>
      <c r="D1985" s="58" t="s">
        <v>2686</v>
      </c>
      <c r="E1985" s="59">
        <v>285</v>
      </c>
    </row>
    <row r="1986" spans="1:5" ht="16.5" x14ac:dyDescent="0.35">
      <c r="A1986" t="str">
        <f t="shared" si="30"/>
        <v>8095</v>
      </c>
      <c r="B1986" s="58" t="s">
        <v>463</v>
      </c>
      <c r="C1986" s="58" t="s">
        <v>2606</v>
      </c>
      <c r="D1986" s="58" t="s">
        <v>2686</v>
      </c>
      <c r="E1986" s="59">
        <v>352.5</v>
      </c>
    </row>
    <row r="1987" spans="1:5" ht="16.5" x14ac:dyDescent="0.35">
      <c r="A1987" t="str">
        <f t="shared" ref="A1987:A2050" si="31">MID(D1987,2,4)</f>
        <v>8095</v>
      </c>
      <c r="B1987" s="58" t="s">
        <v>474</v>
      </c>
      <c r="C1987" s="58" t="s">
        <v>2606</v>
      </c>
      <c r="D1987" s="58" t="s">
        <v>2686</v>
      </c>
      <c r="E1987" s="59">
        <v>416</v>
      </c>
    </row>
    <row r="1988" spans="1:5" ht="16.5" x14ac:dyDescent="0.35">
      <c r="A1988" t="str">
        <f t="shared" si="31"/>
        <v>8095</v>
      </c>
      <c r="B1988" s="58" t="s">
        <v>485</v>
      </c>
      <c r="C1988" s="58" t="s">
        <v>2606</v>
      </c>
      <c r="D1988" s="58" t="s">
        <v>2686</v>
      </c>
      <c r="E1988" s="59">
        <v>290.7</v>
      </c>
    </row>
    <row r="1989" spans="1:5" ht="16.5" x14ac:dyDescent="0.35">
      <c r="A1989" t="str">
        <f t="shared" si="31"/>
        <v>8095</v>
      </c>
      <c r="B1989" s="58" t="s">
        <v>496</v>
      </c>
      <c r="C1989" s="58" t="s">
        <v>2606</v>
      </c>
      <c r="D1989" s="58" t="s">
        <v>2686</v>
      </c>
      <c r="E1989" s="59">
        <v>227</v>
      </c>
    </row>
    <row r="1990" spans="1:5" ht="16.5" x14ac:dyDescent="0.35">
      <c r="A1990" t="str">
        <f t="shared" si="31"/>
        <v>8095</v>
      </c>
      <c r="B1990" s="58" t="s">
        <v>507</v>
      </c>
      <c r="C1990" s="58" t="s">
        <v>2606</v>
      </c>
      <c r="D1990" s="58" t="s">
        <v>2686</v>
      </c>
      <c r="E1990" s="59">
        <v>320.7</v>
      </c>
    </row>
    <row r="1991" spans="1:5" ht="16.5" x14ac:dyDescent="0.35">
      <c r="A1991" t="str">
        <f t="shared" si="31"/>
        <v>8095</v>
      </c>
      <c r="B1991" s="58" t="s">
        <v>518</v>
      </c>
      <c r="C1991" s="58" t="s">
        <v>2606</v>
      </c>
      <c r="D1991" s="58" t="s">
        <v>2686</v>
      </c>
      <c r="E1991" s="59">
        <v>161</v>
      </c>
    </row>
    <row r="1992" spans="1:5" ht="16.5" x14ac:dyDescent="0.35">
      <c r="A1992" t="str">
        <f t="shared" si="31"/>
        <v>8095</v>
      </c>
      <c r="B1992" s="58" t="s">
        <v>528</v>
      </c>
      <c r="C1992" s="58" t="s">
        <v>2606</v>
      </c>
      <c r="D1992" s="58" t="s">
        <v>2686</v>
      </c>
      <c r="E1992" s="59">
        <v>241.8</v>
      </c>
    </row>
    <row r="1993" spans="1:5" ht="16.5" x14ac:dyDescent="0.35">
      <c r="A1993" t="str">
        <f t="shared" si="31"/>
        <v>8095</v>
      </c>
      <c r="B1993" s="58" t="s">
        <v>533</v>
      </c>
      <c r="C1993" s="58" t="s">
        <v>2606</v>
      </c>
      <c r="D1993" s="58" t="s">
        <v>2686</v>
      </c>
      <c r="E1993" s="59">
        <v>351.2</v>
      </c>
    </row>
    <row r="1994" spans="1:5" ht="16.5" x14ac:dyDescent="0.35">
      <c r="A1994" t="str">
        <f t="shared" si="31"/>
        <v>8095</v>
      </c>
      <c r="B1994" s="58" t="s">
        <v>538</v>
      </c>
      <c r="C1994" s="58" t="s">
        <v>2606</v>
      </c>
      <c r="D1994" s="58" t="s">
        <v>2686</v>
      </c>
      <c r="E1994" s="59">
        <v>378.7</v>
      </c>
    </row>
    <row r="1995" spans="1:5" ht="16.5" x14ac:dyDescent="0.35">
      <c r="A1995" t="str">
        <f t="shared" si="31"/>
        <v>8095</v>
      </c>
      <c r="B1995" s="58" t="s">
        <v>543</v>
      </c>
      <c r="C1995" s="58" t="s">
        <v>2606</v>
      </c>
      <c r="D1995" s="58" t="s">
        <v>2686</v>
      </c>
      <c r="E1995" s="59">
        <v>362.7</v>
      </c>
    </row>
    <row r="1996" spans="1:5" ht="16.5" x14ac:dyDescent="0.35">
      <c r="A1996" t="str">
        <f t="shared" si="31"/>
        <v>8095</v>
      </c>
      <c r="B1996" s="58" t="s">
        <v>548</v>
      </c>
      <c r="C1996" s="58" t="s">
        <v>2606</v>
      </c>
      <c r="D1996" s="58" t="s">
        <v>2686</v>
      </c>
      <c r="E1996" s="59">
        <v>246.3</v>
      </c>
    </row>
    <row r="1997" spans="1:5" ht="16.5" x14ac:dyDescent="0.35">
      <c r="A1997" t="str">
        <f t="shared" si="31"/>
        <v>8095</v>
      </c>
      <c r="B1997" s="58" t="s">
        <v>553</v>
      </c>
      <c r="C1997" s="58" t="s">
        <v>2606</v>
      </c>
      <c r="D1997" s="58" t="s">
        <v>2686</v>
      </c>
      <c r="E1997" s="59">
        <v>346</v>
      </c>
    </row>
    <row r="1998" spans="1:5" ht="16.5" x14ac:dyDescent="0.35">
      <c r="A1998" t="str">
        <f t="shared" si="31"/>
        <v>8095</v>
      </c>
      <c r="B1998" s="58" t="s">
        <v>558</v>
      </c>
      <c r="C1998" s="58" t="s">
        <v>2606</v>
      </c>
      <c r="D1998" s="58" t="s">
        <v>2686</v>
      </c>
      <c r="E1998" s="59">
        <v>279.7</v>
      </c>
    </row>
    <row r="1999" spans="1:5" ht="16.5" x14ac:dyDescent="0.35">
      <c r="A1999" t="str">
        <f t="shared" si="31"/>
        <v>8095</v>
      </c>
      <c r="B1999" s="58" t="s">
        <v>563</v>
      </c>
      <c r="C1999" s="58" t="s">
        <v>2606</v>
      </c>
      <c r="D1999" s="58" t="s">
        <v>2686</v>
      </c>
      <c r="E1999" s="59">
        <v>362</v>
      </c>
    </row>
    <row r="2000" spans="1:5" ht="16.5" x14ac:dyDescent="0.35">
      <c r="A2000" t="str">
        <f t="shared" si="31"/>
        <v>8095</v>
      </c>
      <c r="B2000" s="58" t="s">
        <v>568</v>
      </c>
      <c r="C2000" s="58" t="s">
        <v>2606</v>
      </c>
      <c r="D2000" s="58" t="s">
        <v>2686</v>
      </c>
      <c r="E2000" s="59">
        <v>257</v>
      </c>
    </row>
    <row r="2001" spans="1:5" ht="16.5" x14ac:dyDescent="0.35">
      <c r="A2001" t="str">
        <f t="shared" si="31"/>
        <v>8095</v>
      </c>
      <c r="B2001" s="58" t="s">
        <v>573</v>
      </c>
      <c r="C2001" s="58" t="s">
        <v>2606</v>
      </c>
      <c r="D2001" s="58" t="s">
        <v>2686</v>
      </c>
      <c r="E2001" s="59">
        <v>247</v>
      </c>
    </row>
    <row r="2002" spans="1:5" ht="16.5" x14ac:dyDescent="0.35">
      <c r="A2002" t="str">
        <f t="shared" si="31"/>
        <v>8095</v>
      </c>
      <c r="B2002" s="58" t="s">
        <v>578</v>
      </c>
      <c r="C2002" s="58" t="s">
        <v>2606</v>
      </c>
      <c r="D2002" s="58" t="s">
        <v>2686</v>
      </c>
      <c r="E2002" s="59">
        <v>236</v>
      </c>
    </row>
    <row r="2003" spans="1:5" ht="16.5" x14ac:dyDescent="0.35">
      <c r="A2003" t="str">
        <f t="shared" si="31"/>
        <v>8095</v>
      </c>
      <c r="B2003" s="58" t="s">
        <v>583</v>
      </c>
      <c r="C2003" s="58" t="s">
        <v>2606</v>
      </c>
      <c r="D2003" s="58" t="s">
        <v>2686</v>
      </c>
      <c r="E2003" s="59">
        <v>286</v>
      </c>
    </row>
    <row r="2004" spans="1:5" ht="16.5" x14ac:dyDescent="0.35">
      <c r="A2004" t="str">
        <f t="shared" si="31"/>
        <v>8095</v>
      </c>
      <c r="B2004" s="58" t="s">
        <v>588</v>
      </c>
      <c r="C2004" s="58" t="s">
        <v>2606</v>
      </c>
      <c r="D2004" s="58" t="s">
        <v>2686</v>
      </c>
      <c r="E2004" s="59">
        <v>254</v>
      </c>
    </row>
    <row r="2005" spans="1:5" ht="16.5" x14ac:dyDescent="0.35">
      <c r="A2005" t="str">
        <f t="shared" si="31"/>
        <v>8100</v>
      </c>
      <c r="B2005" s="58" t="s">
        <v>367</v>
      </c>
      <c r="C2005" s="58" t="s">
        <v>2606</v>
      </c>
      <c r="D2005" s="58" t="s">
        <v>2687</v>
      </c>
      <c r="E2005" s="59">
        <v>540</v>
      </c>
    </row>
    <row r="2006" spans="1:5" ht="16.5" x14ac:dyDescent="0.35">
      <c r="A2006" t="str">
        <f t="shared" si="31"/>
        <v>8100</v>
      </c>
      <c r="B2006" s="58" t="s">
        <v>379</v>
      </c>
      <c r="C2006" s="58" t="s">
        <v>2606</v>
      </c>
      <c r="D2006" s="58" t="s">
        <v>2687</v>
      </c>
      <c r="E2006" s="59">
        <v>800</v>
      </c>
    </row>
    <row r="2007" spans="1:5" ht="16.5" x14ac:dyDescent="0.35">
      <c r="A2007" t="str">
        <f t="shared" si="31"/>
        <v>8100</v>
      </c>
      <c r="B2007" s="58" t="s">
        <v>392</v>
      </c>
      <c r="C2007" s="58" t="s">
        <v>2606</v>
      </c>
      <c r="D2007" s="58" t="s">
        <v>2687</v>
      </c>
      <c r="E2007" s="59">
        <v>818</v>
      </c>
    </row>
    <row r="2008" spans="1:5" ht="16.5" x14ac:dyDescent="0.35">
      <c r="A2008" t="str">
        <f t="shared" si="31"/>
        <v>8100</v>
      </c>
      <c r="B2008" s="58" t="s">
        <v>399</v>
      </c>
      <c r="C2008" s="58" t="s">
        <v>2606</v>
      </c>
      <c r="D2008" s="58" t="s">
        <v>2687</v>
      </c>
      <c r="E2008" s="59">
        <v>560</v>
      </c>
    </row>
    <row r="2009" spans="1:5" ht="16.5" x14ac:dyDescent="0.35">
      <c r="A2009" t="str">
        <f t="shared" si="31"/>
        <v>8100</v>
      </c>
      <c r="B2009" s="58" t="s">
        <v>406</v>
      </c>
      <c r="C2009" s="58" t="s">
        <v>2606</v>
      </c>
      <c r="D2009" s="58" t="s">
        <v>2687</v>
      </c>
      <c r="E2009" s="59">
        <v>647</v>
      </c>
    </row>
    <row r="2010" spans="1:5" ht="16.5" x14ac:dyDescent="0.35">
      <c r="A2010" t="str">
        <f t="shared" si="31"/>
        <v>8100</v>
      </c>
      <c r="B2010" s="58" t="s">
        <v>412</v>
      </c>
      <c r="C2010" s="58" t="s">
        <v>2606</v>
      </c>
      <c r="D2010" s="58" t="s">
        <v>2687</v>
      </c>
      <c r="E2010" s="59">
        <v>653.6</v>
      </c>
    </row>
    <row r="2011" spans="1:5" ht="16.5" x14ac:dyDescent="0.35">
      <c r="A2011" t="str">
        <f t="shared" si="31"/>
        <v>8100</v>
      </c>
      <c r="B2011" s="58" t="s">
        <v>417</v>
      </c>
      <c r="C2011" s="58" t="s">
        <v>2606</v>
      </c>
      <c r="D2011" s="58" t="s">
        <v>2687</v>
      </c>
      <c r="E2011" s="59">
        <v>581.9</v>
      </c>
    </row>
    <row r="2012" spans="1:5" ht="16.5" x14ac:dyDescent="0.35">
      <c r="A2012" t="str">
        <f t="shared" si="31"/>
        <v>8100</v>
      </c>
      <c r="B2012" s="58" t="s">
        <v>439</v>
      </c>
      <c r="C2012" s="58" t="s">
        <v>2606</v>
      </c>
      <c r="D2012" s="58" t="s">
        <v>2687</v>
      </c>
      <c r="E2012" s="59">
        <v>593.9</v>
      </c>
    </row>
    <row r="2013" spans="1:5" ht="16.5" x14ac:dyDescent="0.35">
      <c r="A2013" t="str">
        <f t="shared" si="31"/>
        <v>8100</v>
      </c>
      <c r="B2013" s="58" t="s">
        <v>452</v>
      </c>
      <c r="C2013" s="58" t="s">
        <v>2606</v>
      </c>
      <c r="D2013" s="58" t="s">
        <v>2687</v>
      </c>
      <c r="E2013" s="59">
        <v>724.4</v>
      </c>
    </row>
    <row r="2014" spans="1:5" ht="16.5" x14ac:dyDescent="0.35">
      <c r="A2014" t="str">
        <f t="shared" si="31"/>
        <v>8100</v>
      </c>
      <c r="B2014" s="58" t="s">
        <v>463</v>
      </c>
      <c r="C2014" s="58" t="s">
        <v>2606</v>
      </c>
      <c r="D2014" s="58" t="s">
        <v>2687</v>
      </c>
      <c r="E2014" s="59">
        <v>698.9</v>
      </c>
    </row>
    <row r="2015" spans="1:5" ht="16.5" x14ac:dyDescent="0.35">
      <c r="A2015" t="str">
        <f t="shared" si="31"/>
        <v>8100</v>
      </c>
      <c r="B2015" s="58" t="s">
        <v>474</v>
      </c>
      <c r="C2015" s="58" t="s">
        <v>2606</v>
      </c>
      <c r="D2015" s="58" t="s">
        <v>2687</v>
      </c>
      <c r="E2015" s="59">
        <v>661.4</v>
      </c>
    </row>
    <row r="2016" spans="1:5" ht="16.5" x14ac:dyDescent="0.35">
      <c r="A2016" t="str">
        <f t="shared" si="31"/>
        <v>8100</v>
      </c>
      <c r="B2016" s="58" t="s">
        <v>485</v>
      </c>
      <c r="C2016" s="58" t="s">
        <v>2606</v>
      </c>
      <c r="D2016" s="58" t="s">
        <v>2687</v>
      </c>
      <c r="E2016" s="59">
        <v>766.1</v>
      </c>
    </row>
    <row r="2017" spans="1:5" ht="16.5" x14ac:dyDescent="0.35">
      <c r="A2017" t="str">
        <f t="shared" si="31"/>
        <v>8100</v>
      </c>
      <c r="B2017" s="58" t="s">
        <v>496</v>
      </c>
      <c r="C2017" s="58" t="s">
        <v>2606</v>
      </c>
      <c r="D2017" s="58" t="s">
        <v>2687</v>
      </c>
      <c r="E2017" s="59">
        <v>803.6</v>
      </c>
    </row>
    <row r="2018" spans="1:5" ht="16.5" x14ac:dyDescent="0.35">
      <c r="A2018" t="str">
        <f t="shared" si="31"/>
        <v>8100</v>
      </c>
      <c r="B2018" s="58" t="s">
        <v>507</v>
      </c>
      <c r="C2018" s="58" t="s">
        <v>2606</v>
      </c>
      <c r="D2018" s="58" t="s">
        <v>2687</v>
      </c>
      <c r="E2018" s="59">
        <v>588.20000000000005</v>
      </c>
    </row>
    <row r="2019" spans="1:5" ht="16.5" x14ac:dyDescent="0.35">
      <c r="A2019" t="str">
        <f t="shared" si="31"/>
        <v>8100</v>
      </c>
      <c r="B2019" s="58" t="s">
        <v>518</v>
      </c>
      <c r="C2019" s="58" t="s">
        <v>2606</v>
      </c>
      <c r="D2019" s="58" t="s">
        <v>2687</v>
      </c>
      <c r="E2019" s="59">
        <v>686.6</v>
      </c>
    </row>
    <row r="2020" spans="1:5" ht="16.5" x14ac:dyDescent="0.35">
      <c r="A2020" t="str">
        <f t="shared" si="31"/>
        <v>8100</v>
      </c>
      <c r="B2020" s="58" t="s">
        <v>528</v>
      </c>
      <c r="C2020" s="58" t="s">
        <v>2606</v>
      </c>
      <c r="D2020" s="58" t="s">
        <v>2687</v>
      </c>
      <c r="E2020" s="59">
        <v>791.3</v>
      </c>
    </row>
    <row r="2021" spans="1:5" ht="16.5" x14ac:dyDescent="0.35">
      <c r="A2021" t="str">
        <f t="shared" si="31"/>
        <v>8100</v>
      </c>
      <c r="B2021" s="58" t="s">
        <v>533</v>
      </c>
      <c r="C2021" s="58" t="s">
        <v>2606</v>
      </c>
      <c r="D2021" s="58" t="s">
        <v>2687</v>
      </c>
      <c r="E2021" s="59">
        <v>594.5</v>
      </c>
    </row>
    <row r="2022" spans="1:5" ht="16.5" x14ac:dyDescent="0.35">
      <c r="A2022" t="str">
        <f t="shared" si="31"/>
        <v>8100</v>
      </c>
      <c r="B2022" s="58" t="s">
        <v>538</v>
      </c>
      <c r="C2022" s="58" t="s">
        <v>2606</v>
      </c>
      <c r="D2022" s="58" t="s">
        <v>2687</v>
      </c>
      <c r="E2022" s="59">
        <v>692.9</v>
      </c>
    </row>
    <row r="2023" spans="1:5" ht="16.5" x14ac:dyDescent="0.35">
      <c r="A2023" t="str">
        <f t="shared" si="31"/>
        <v>8100</v>
      </c>
      <c r="B2023" s="58" t="s">
        <v>543</v>
      </c>
      <c r="C2023" s="58" t="s">
        <v>2606</v>
      </c>
      <c r="D2023" s="58" t="s">
        <v>2687</v>
      </c>
      <c r="E2023" s="59">
        <v>705.5</v>
      </c>
    </row>
    <row r="2024" spans="1:5" ht="16.5" x14ac:dyDescent="0.35">
      <c r="A2024" t="str">
        <f t="shared" si="31"/>
        <v>8100</v>
      </c>
      <c r="B2024" s="58" t="s">
        <v>548</v>
      </c>
      <c r="C2024" s="58" t="s">
        <v>2606</v>
      </c>
      <c r="D2024" s="58" t="s">
        <v>2687</v>
      </c>
      <c r="E2024" s="59">
        <v>648.79999999999995</v>
      </c>
    </row>
    <row r="2025" spans="1:5" ht="16.5" x14ac:dyDescent="0.35">
      <c r="A2025" t="str">
        <f t="shared" si="31"/>
        <v>8100</v>
      </c>
      <c r="B2025" s="58" t="s">
        <v>553</v>
      </c>
      <c r="C2025" s="58" t="s">
        <v>2606</v>
      </c>
      <c r="D2025" s="58" t="s">
        <v>2687</v>
      </c>
      <c r="E2025" s="59">
        <v>648.79999999999995</v>
      </c>
    </row>
    <row r="2026" spans="1:5" ht="16.5" x14ac:dyDescent="0.35">
      <c r="A2026" t="str">
        <f t="shared" si="31"/>
        <v>8100</v>
      </c>
      <c r="B2026" s="58" t="s">
        <v>558</v>
      </c>
      <c r="C2026" s="58" t="s">
        <v>2606</v>
      </c>
      <c r="D2026" s="58" t="s">
        <v>2687</v>
      </c>
      <c r="E2026" s="59">
        <v>648.79999999999995</v>
      </c>
    </row>
    <row r="2027" spans="1:5" ht="16.5" x14ac:dyDescent="0.35">
      <c r="A2027" t="str">
        <f t="shared" si="31"/>
        <v>8100</v>
      </c>
      <c r="B2027" s="58" t="s">
        <v>563</v>
      </c>
      <c r="C2027" s="58" t="s">
        <v>2606</v>
      </c>
      <c r="D2027" s="58" t="s">
        <v>2687</v>
      </c>
      <c r="E2027" s="59">
        <v>531.79999999999995</v>
      </c>
    </row>
    <row r="2028" spans="1:5" ht="16.5" x14ac:dyDescent="0.35">
      <c r="A2028" t="str">
        <f t="shared" si="31"/>
        <v>8100</v>
      </c>
      <c r="B2028" s="58" t="s">
        <v>568</v>
      </c>
      <c r="C2028" s="58" t="s">
        <v>2606</v>
      </c>
      <c r="D2028" s="58" t="s">
        <v>2687</v>
      </c>
      <c r="E2028" s="59">
        <v>822.8</v>
      </c>
    </row>
    <row r="2029" spans="1:5" ht="16.5" x14ac:dyDescent="0.35">
      <c r="A2029" t="str">
        <f t="shared" si="31"/>
        <v>8100</v>
      </c>
      <c r="B2029" s="58" t="s">
        <v>573</v>
      </c>
      <c r="C2029" s="58" t="s">
        <v>2606</v>
      </c>
      <c r="D2029" s="58" t="s">
        <v>2687</v>
      </c>
      <c r="E2029" s="59">
        <v>518.9</v>
      </c>
    </row>
    <row r="2030" spans="1:5" ht="16.5" x14ac:dyDescent="0.35">
      <c r="A2030" t="str">
        <f t="shared" si="31"/>
        <v>8100</v>
      </c>
      <c r="B2030" s="58" t="s">
        <v>583</v>
      </c>
      <c r="C2030" s="58" t="s">
        <v>2606</v>
      </c>
      <c r="D2030" s="58" t="s">
        <v>2687</v>
      </c>
      <c r="E2030" s="59">
        <v>525.20000000000005</v>
      </c>
    </row>
    <row r="2031" spans="1:5" ht="16.5" x14ac:dyDescent="0.35">
      <c r="A2031" t="str">
        <f t="shared" si="31"/>
        <v>8100</v>
      </c>
      <c r="B2031" s="58" t="s">
        <v>588</v>
      </c>
      <c r="C2031" s="58" t="s">
        <v>2606</v>
      </c>
      <c r="D2031" s="58" t="s">
        <v>2687</v>
      </c>
      <c r="E2031" s="59">
        <v>680.3</v>
      </c>
    </row>
    <row r="2032" spans="1:5" ht="16.5" x14ac:dyDescent="0.35">
      <c r="A2032" t="str">
        <f t="shared" si="31"/>
        <v>8101</v>
      </c>
      <c r="B2032" s="58" t="s">
        <v>367</v>
      </c>
      <c r="C2032" s="58" t="s">
        <v>2606</v>
      </c>
      <c r="D2032" s="58" t="s">
        <v>2688</v>
      </c>
      <c r="E2032" s="59">
        <v>3378</v>
      </c>
    </row>
    <row r="2033" spans="1:5" ht="16.5" x14ac:dyDescent="0.35">
      <c r="A2033" t="str">
        <f t="shared" si="31"/>
        <v>8101</v>
      </c>
      <c r="B2033" s="58" t="s">
        <v>379</v>
      </c>
      <c r="C2033" s="58" t="s">
        <v>2606</v>
      </c>
      <c r="D2033" s="58" t="s">
        <v>2688</v>
      </c>
      <c r="E2033" s="59">
        <v>2868.5</v>
      </c>
    </row>
    <row r="2034" spans="1:5" ht="16.5" x14ac:dyDescent="0.35">
      <c r="A2034" t="str">
        <f t="shared" si="31"/>
        <v>8101</v>
      </c>
      <c r="B2034" s="58" t="s">
        <v>392</v>
      </c>
      <c r="C2034" s="58" t="s">
        <v>2606</v>
      </c>
      <c r="D2034" s="58" t="s">
        <v>2688</v>
      </c>
      <c r="E2034" s="59">
        <v>3178.5</v>
      </c>
    </row>
    <row r="2035" spans="1:5" ht="16.5" x14ac:dyDescent="0.35">
      <c r="A2035" t="str">
        <f t="shared" si="31"/>
        <v>8101</v>
      </c>
      <c r="B2035" s="58" t="s">
        <v>399</v>
      </c>
      <c r="C2035" s="58" t="s">
        <v>2606</v>
      </c>
      <c r="D2035" s="58" t="s">
        <v>2688</v>
      </c>
      <c r="E2035" s="59">
        <v>3204</v>
      </c>
    </row>
    <row r="2036" spans="1:5" ht="16.5" x14ac:dyDescent="0.35">
      <c r="A2036" t="str">
        <f t="shared" si="31"/>
        <v>8101</v>
      </c>
      <c r="B2036" s="58" t="s">
        <v>406</v>
      </c>
      <c r="C2036" s="58" t="s">
        <v>2606</v>
      </c>
      <c r="D2036" s="58" t="s">
        <v>2688</v>
      </c>
      <c r="E2036" s="59">
        <v>2993.5</v>
      </c>
    </row>
    <row r="2037" spans="1:5" ht="16.5" x14ac:dyDescent="0.35">
      <c r="A2037" t="str">
        <f t="shared" si="31"/>
        <v>8101</v>
      </c>
      <c r="B2037" s="58" t="s">
        <v>412</v>
      </c>
      <c r="C2037" s="58" t="s">
        <v>2606</v>
      </c>
      <c r="D2037" s="58" t="s">
        <v>2688</v>
      </c>
      <c r="E2037" s="59">
        <v>3260</v>
      </c>
    </row>
    <row r="2038" spans="1:5" ht="16.5" x14ac:dyDescent="0.35">
      <c r="A2038" t="str">
        <f t="shared" si="31"/>
        <v>8101</v>
      </c>
      <c r="B2038" s="58" t="s">
        <v>417</v>
      </c>
      <c r="C2038" s="58" t="s">
        <v>2606</v>
      </c>
      <c r="D2038" s="58" t="s">
        <v>2688</v>
      </c>
      <c r="E2038" s="59">
        <v>3560</v>
      </c>
    </row>
    <row r="2039" spans="1:5" ht="16.5" x14ac:dyDescent="0.35">
      <c r="A2039" t="str">
        <f t="shared" si="31"/>
        <v>8101</v>
      </c>
      <c r="B2039" s="58" t="s">
        <v>439</v>
      </c>
      <c r="C2039" s="58" t="s">
        <v>2606</v>
      </c>
      <c r="D2039" s="58" t="s">
        <v>2688</v>
      </c>
      <c r="E2039" s="59">
        <v>3178</v>
      </c>
    </row>
    <row r="2040" spans="1:5" ht="16.5" x14ac:dyDescent="0.35">
      <c r="A2040" t="str">
        <f t="shared" si="31"/>
        <v>8101</v>
      </c>
      <c r="B2040" s="58" t="s">
        <v>452</v>
      </c>
      <c r="C2040" s="58" t="s">
        <v>2606</v>
      </c>
      <c r="D2040" s="58" t="s">
        <v>2688</v>
      </c>
      <c r="E2040" s="59">
        <v>3221.5</v>
      </c>
    </row>
    <row r="2041" spans="1:5" ht="16.5" x14ac:dyDescent="0.35">
      <c r="A2041" t="str">
        <f t="shared" si="31"/>
        <v>8101</v>
      </c>
      <c r="B2041" s="58" t="s">
        <v>463</v>
      </c>
      <c r="C2041" s="58" t="s">
        <v>2606</v>
      </c>
      <c r="D2041" s="58" t="s">
        <v>2688</v>
      </c>
      <c r="E2041" s="59">
        <v>3210.5</v>
      </c>
    </row>
    <row r="2042" spans="1:5" ht="16.5" x14ac:dyDescent="0.35">
      <c r="A2042" t="str">
        <f t="shared" si="31"/>
        <v>8101</v>
      </c>
      <c r="B2042" s="58" t="s">
        <v>474</v>
      </c>
      <c r="C2042" s="58" t="s">
        <v>2606</v>
      </c>
      <c r="D2042" s="58" t="s">
        <v>2688</v>
      </c>
      <c r="E2042" s="59">
        <v>3113.5</v>
      </c>
    </row>
    <row r="2043" spans="1:5" ht="16.5" x14ac:dyDescent="0.35">
      <c r="A2043" t="str">
        <f t="shared" si="31"/>
        <v>8101</v>
      </c>
      <c r="B2043" s="58" t="s">
        <v>485</v>
      </c>
      <c r="C2043" s="58" t="s">
        <v>2606</v>
      </c>
      <c r="D2043" s="58" t="s">
        <v>2688</v>
      </c>
      <c r="E2043" s="59">
        <v>3327</v>
      </c>
    </row>
    <row r="2044" spans="1:5" ht="16.5" x14ac:dyDescent="0.35">
      <c r="A2044" t="str">
        <f t="shared" si="31"/>
        <v>8101</v>
      </c>
      <c r="B2044" s="58" t="s">
        <v>496</v>
      </c>
      <c r="C2044" s="58" t="s">
        <v>2606</v>
      </c>
      <c r="D2044" s="58" t="s">
        <v>2688</v>
      </c>
      <c r="E2044" s="59">
        <v>3612.5</v>
      </c>
    </row>
    <row r="2045" spans="1:5" ht="16.5" x14ac:dyDescent="0.35">
      <c r="A2045" t="str">
        <f t="shared" si="31"/>
        <v>8101</v>
      </c>
      <c r="B2045" s="58" t="s">
        <v>507</v>
      </c>
      <c r="C2045" s="58" t="s">
        <v>2606</v>
      </c>
      <c r="D2045" s="58" t="s">
        <v>2688</v>
      </c>
      <c r="E2045" s="59">
        <v>3430</v>
      </c>
    </row>
    <row r="2046" spans="1:5" ht="16.5" x14ac:dyDescent="0.35">
      <c r="A2046" t="str">
        <f t="shared" si="31"/>
        <v>8101</v>
      </c>
      <c r="B2046" s="58" t="s">
        <v>518</v>
      </c>
      <c r="C2046" s="58" t="s">
        <v>2606</v>
      </c>
      <c r="D2046" s="58" t="s">
        <v>2688</v>
      </c>
      <c r="E2046" s="59">
        <v>3271.5</v>
      </c>
    </row>
    <row r="2047" spans="1:5" ht="16.5" x14ac:dyDescent="0.35">
      <c r="A2047" t="str">
        <f t="shared" si="31"/>
        <v>8101</v>
      </c>
      <c r="B2047" s="58" t="s">
        <v>528</v>
      </c>
      <c r="C2047" s="58" t="s">
        <v>2606</v>
      </c>
      <c r="D2047" s="58" t="s">
        <v>2688</v>
      </c>
      <c r="E2047" s="59">
        <v>3155.5</v>
      </c>
    </row>
    <row r="2048" spans="1:5" ht="16.5" x14ac:dyDescent="0.35">
      <c r="A2048" t="str">
        <f t="shared" si="31"/>
        <v>8101</v>
      </c>
      <c r="B2048" s="58" t="s">
        <v>533</v>
      </c>
      <c r="C2048" s="58" t="s">
        <v>2606</v>
      </c>
      <c r="D2048" s="58" t="s">
        <v>2688</v>
      </c>
      <c r="E2048" s="59">
        <v>3761.5</v>
      </c>
    </row>
    <row r="2049" spans="1:5" ht="16.5" x14ac:dyDescent="0.35">
      <c r="A2049" t="str">
        <f t="shared" si="31"/>
        <v>8101</v>
      </c>
      <c r="B2049" s="58" t="s">
        <v>538</v>
      </c>
      <c r="C2049" s="58" t="s">
        <v>2606</v>
      </c>
      <c r="D2049" s="58" t="s">
        <v>2688</v>
      </c>
      <c r="E2049" s="59">
        <v>3518</v>
      </c>
    </row>
    <row r="2050" spans="1:5" ht="16.5" x14ac:dyDescent="0.35">
      <c r="A2050" t="str">
        <f t="shared" si="31"/>
        <v>8101</v>
      </c>
      <c r="B2050" s="58" t="s">
        <v>543</v>
      </c>
      <c r="C2050" s="58" t="s">
        <v>2606</v>
      </c>
      <c r="D2050" s="58" t="s">
        <v>2688</v>
      </c>
      <c r="E2050" s="59">
        <v>3307.5</v>
      </c>
    </row>
    <row r="2051" spans="1:5" ht="16.5" x14ac:dyDescent="0.35">
      <c r="A2051" t="str">
        <f t="shared" ref="A2051:A2114" si="32">MID(D2051,2,4)</f>
        <v>8101</v>
      </c>
      <c r="B2051" s="58" t="s">
        <v>548</v>
      </c>
      <c r="C2051" s="58" t="s">
        <v>2606</v>
      </c>
      <c r="D2051" s="58" t="s">
        <v>2688</v>
      </c>
      <c r="E2051" s="59">
        <v>3724.5</v>
      </c>
    </row>
    <row r="2052" spans="1:5" ht="16.5" x14ac:dyDescent="0.35">
      <c r="A2052" t="str">
        <f t="shared" si="32"/>
        <v>8101</v>
      </c>
      <c r="B2052" s="58" t="s">
        <v>553</v>
      </c>
      <c r="C2052" s="58" t="s">
        <v>2606</v>
      </c>
      <c r="D2052" s="58" t="s">
        <v>2688</v>
      </c>
      <c r="E2052" s="59">
        <v>3484.5</v>
      </c>
    </row>
    <row r="2053" spans="1:5" ht="16.5" x14ac:dyDescent="0.35">
      <c r="A2053" t="str">
        <f t="shared" si="32"/>
        <v>8101</v>
      </c>
      <c r="B2053" s="58" t="s">
        <v>558</v>
      </c>
      <c r="C2053" s="58" t="s">
        <v>2606</v>
      </c>
      <c r="D2053" s="58" t="s">
        <v>2688</v>
      </c>
      <c r="E2053" s="59">
        <v>3012.5</v>
      </c>
    </row>
    <row r="2054" spans="1:5" ht="16.5" x14ac:dyDescent="0.35">
      <c r="A2054" t="str">
        <f t="shared" si="32"/>
        <v>8101</v>
      </c>
      <c r="B2054" s="58" t="s">
        <v>563</v>
      </c>
      <c r="C2054" s="58" t="s">
        <v>2606</v>
      </c>
      <c r="D2054" s="58" t="s">
        <v>2688</v>
      </c>
      <c r="E2054" s="59">
        <v>3198</v>
      </c>
    </row>
    <row r="2055" spans="1:5" ht="16.5" x14ac:dyDescent="0.35">
      <c r="A2055" t="str">
        <f t="shared" si="32"/>
        <v>8101</v>
      </c>
      <c r="B2055" s="58" t="s">
        <v>568</v>
      </c>
      <c r="C2055" s="58" t="s">
        <v>2606</v>
      </c>
      <c r="D2055" s="58" t="s">
        <v>2688</v>
      </c>
      <c r="E2055" s="59">
        <v>3783</v>
      </c>
    </row>
    <row r="2056" spans="1:5" ht="16.5" x14ac:dyDescent="0.35">
      <c r="A2056" t="str">
        <f t="shared" si="32"/>
        <v>8101</v>
      </c>
      <c r="B2056" s="58" t="s">
        <v>573</v>
      </c>
      <c r="C2056" s="58" t="s">
        <v>2606</v>
      </c>
      <c r="D2056" s="58" t="s">
        <v>2688</v>
      </c>
      <c r="E2056" s="59">
        <v>3818</v>
      </c>
    </row>
    <row r="2057" spans="1:5" ht="16.5" x14ac:dyDescent="0.35">
      <c r="A2057" t="str">
        <f t="shared" si="32"/>
        <v>8101</v>
      </c>
      <c r="B2057" s="58" t="s">
        <v>578</v>
      </c>
      <c r="C2057" s="58" t="s">
        <v>2606</v>
      </c>
      <c r="D2057" s="58" t="s">
        <v>2688</v>
      </c>
      <c r="E2057" s="59">
        <v>3420</v>
      </c>
    </row>
    <row r="2058" spans="1:5" ht="16.5" x14ac:dyDescent="0.35">
      <c r="A2058" t="str">
        <f t="shared" si="32"/>
        <v>8101</v>
      </c>
      <c r="B2058" s="58" t="s">
        <v>583</v>
      </c>
      <c r="C2058" s="58" t="s">
        <v>2606</v>
      </c>
      <c r="D2058" s="58" t="s">
        <v>2688</v>
      </c>
      <c r="E2058" s="59">
        <v>3792</v>
      </c>
    </row>
    <row r="2059" spans="1:5" ht="16.5" x14ac:dyDescent="0.35">
      <c r="A2059" t="str">
        <f t="shared" si="32"/>
        <v>8101</v>
      </c>
      <c r="B2059" s="58" t="s">
        <v>588</v>
      </c>
      <c r="C2059" s="58" t="s">
        <v>2606</v>
      </c>
      <c r="D2059" s="58" t="s">
        <v>2688</v>
      </c>
      <c r="E2059" s="59">
        <v>4045</v>
      </c>
    </row>
    <row r="2060" spans="1:5" ht="16.5" x14ac:dyDescent="0.35">
      <c r="A2060" t="str">
        <f t="shared" si="32"/>
        <v>8104</v>
      </c>
      <c r="B2060" s="58" t="s">
        <v>367</v>
      </c>
      <c r="C2060" s="58" t="s">
        <v>2606</v>
      </c>
      <c r="D2060" s="58" t="s">
        <v>2689</v>
      </c>
      <c r="E2060" s="59">
        <v>73.8</v>
      </c>
    </row>
    <row r="2061" spans="1:5" ht="16.5" x14ac:dyDescent="0.35">
      <c r="A2061" t="str">
        <f t="shared" si="32"/>
        <v>8104</v>
      </c>
      <c r="B2061" s="58" t="s">
        <v>379</v>
      </c>
      <c r="C2061" s="58" t="s">
        <v>2606</v>
      </c>
      <c r="D2061" s="58" t="s">
        <v>2689</v>
      </c>
      <c r="E2061" s="59">
        <v>99.8</v>
      </c>
    </row>
    <row r="2062" spans="1:5" ht="16.5" x14ac:dyDescent="0.35">
      <c r="A2062" t="str">
        <f t="shared" si="32"/>
        <v>8104</v>
      </c>
      <c r="B2062" s="58" t="s">
        <v>392</v>
      </c>
      <c r="C2062" s="58" t="s">
        <v>2606</v>
      </c>
      <c r="D2062" s="58" t="s">
        <v>2689</v>
      </c>
      <c r="E2062" s="59">
        <v>37</v>
      </c>
    </row>
    <row r="2063" spans="1:5" ht="16.5" x14ac:dyDescent="0.35">
      <c r="A2063" t="str">
        <f t="shared" si="32"/>
        <v>8104</v>
      </c>
      <c r="B2063" s="58" t="s">
        <v>399</v>
      </c>
      <c r="C2063" s="58" t="s">
        <v>2606</v>
      </c>
      <c r="D2063" s="58" t="s">
        <v>2689</v>
      </c>
      <c r="E2063" s="59">
        <v>133.30000000000001</v>
      </c>
    </row>
    <row r="2064" spans="1:5" ht="16.5" x14ac:dyDescent="0.35">
      <c r="A2064" t="str">
        <f t="shared" si="32"/>
        <v>8104</v>
      </c>
      <c r="B2064" s="58" t="s">
        <v>406</v>
      </c>
      <c r="C2064" s="58" t="s">
        <v>2606</v>
      </c>
      <c r="D2064" s="58" t="s">
        <v>2689</v>
      </c>
      <c r="E2064" s="59">
        <v>102.5</v>
      </c>
    </row>
    <row r="2065" spans="1:5" ht="16.5" x14ac:dyDescent="0.35">
      <c r="A2065" t="str">
        <f t="shared" si="32"/>
        <v>8104</v>
      </c>
      <c r="B2065" s="58" t="s">
        <v>412</v>
      </c>
      <c r="C2065" s="58" t="s">
        <v>2606</v>
      </c>
      <c r="D2065" s="58" t="s">
        <v>2689</v>
      </c>
      <c r="E2065" s="59">
        <v>71</v>
      </c>
    </row>
    <row r="2066" spans="1:5" ht="16.5" x14ac:dyDescent="0.35">
      <c r="A2066" t="str">
        <f t="shared" si="32"/>
        <v>8104</v>
      </c>
      <c r="B2066" s="58" t="s">
        <v>417</v>
      </c>
      <c r="C2066" s="58" t="s">
        <v>2606</v>
      </c>
      <c r="D2066" s="58" t="s">
        <v>2689</v>
      </c>
      <c r="E2066" s="59">
        <v>69</v>
      </c>
    </row>
    <row r="2067" spans="1:5" ht="16.5" x14ac:dyDescent="0.35">
      <c r="A2067" t="str">
        <f t="shared" si="32"/>
        <v>8104</v>
      </c>
      <c r="B2067" s="58" t="s">
        <v>439</v>
      </c>
      <c r="C2067" s="58" t="s">
        <v>2606</v>
      </c>
      <c r="D2067" s="58" t="s">
        <v>2689</v>
      </c>
      <c r="E2067" s="59">
        <v>81.5</v>
      </c>
    </row>
    <row r="2068" spans="1:5" ht="16.5" x14ac:dyDescent="0.35">
      <c r="A2068" t="str">
        <f t="shared" si="32"/>
        <v>8104</v>
      </c>
      <c r="B2068" s="58" t="s">
        <v>452</v>
      </c>
      <c r="C2068" s="58" t="s">
        <v>2606</v>
      </c>
      <c r="D2068" s="58" t="s">
        <v>2689</v>
      </c>
      <c r="E2068" s="59">
        <v>67</v>
      </c>
    </row>
    <row r="2069" spans="1:5" ht="16.5" x14ac:dyDescent="0.35">
      <c r="A2069" t="str">
        <f t="shared" si="32"/>
        <v>8104</v>
      </c>
      <c r="B2069" s="58" t="s">
        <v>463</v>
      </c>
      <c r="C2069" s="58" t="s">
        <v>2606</v>
      </c>
      <c r="D2069" s="58" t="s">
        <v>2689</v>
      </c>
      <c r="E2069" s="59">
        <v>63.3</v>
      </c>
    </row>
    <row r="2070" spans="1:5" ht="16.5" x14ac:dyDescent="0.35">
      <c r="A2070" t="str">
        <f t="shared" si="32"/>
        <v>8104</v>
      </c>
      <c r="B2070" s="58" t="s">
        <v>474</v>
      </c>
      <c r="C2070" s="58" t="s">
        <v>2606</v>
      </c>
      <c r="D2070" s="58" t="s">
        <v>2689</v>
      </c>
      <c r="E2070" s="59">
        <v>117</v>
      </c>
    </row>
    <row r="2071" spans="1:5" ht="16.5" x14ac:dyDescent="0.35">
      <c r="A2071" t="str">
        <f t="shared" si="32"/>
        <v>8104</v>
      </c>
      <c r="B2071" s="58" t="s">
        <v>485</v>
      </c>
      <c r="C2071" s="58" t="s">
        <v>2606</v>
      </c>
      <c r="D2071" s="58" t="s">
        <v>2689</v>
      </c>
      <c r="E2071" s="59">
        <v>123</v>
      </c>
    </row>
    <row r="2072" spans="1:5" ht="16.5" x14ac:dyDescent="0.35">
      <c r="A2072" t="str">
        <f t="shared" si="32"/>
        <v>8104</v>
      </c>
      <c r="B2072" s="58" t="s">
        <v>496</v>
      </c>
      <c r="C2072" s="58" t="s">
        <v>2606</v>
      </c>
      <c r="D2072" s="58" t="s">
        <v>2689</v>
      </c>
      <c r="E2072" s="59">
        <v>65</v>
      </c>
    </row>
    <row r="2073" spans="1:5" ht="16.5" x14ac:dyDescent="0.35">
      <c r="A2073" t="str">
        <f t="shared" si="32"/>
        <v>8104</v>
      </c>
      <c r="B2073" s="58" t="s">
        <v>507</v>
      </c>
      <c r="C2073" s="58" t="s">
        <v>2606</v>
      </c>
      <c r="D2073" s="58" t="s">
        <v>2689</v>
      </c>
      <c r="E2073" s="59">
        <v>128.5</v>
      </c>
    </row>
    <row r="2074" spans="1:5" ht="16.5" x14ac:dyDescent="0.35">
      <c r="A2074" t="str">
        <f t="shared" si="32"/>
        <v>8104</v>
      </c>
      <c r="B2074" s="58" t="s">
        <v>518</v>
      </c>
      <c r="C2074" s="58" t="s">
        <v>2606</v>
      </c>
      <c r="D2074" s="58" t="s">
        <v>2689</v>
      </c>
      <c r="E2074" s="59">
        <v>118.5</v>
      </c>
    </row>
    <row r="2075" spans="1:5" ht="16.5" x14ac:dyDescent="0.35">
      <c r="A2075" t="str">
        <f t="shared" si="32"/>
        <v>8104</v>
      </c>
      <c r="B2075" s="58" t="s">
        <v>528</v>
      </c>
      <c r="C2075" s="58" t="s">
        <v>2606</v>
      </c>
      <c r="D2075" s="58" t="s">
        <v>2689</v>
      </c>
      <c r="E2075" s="59">
        <v>94</v>
      </c>
    </row>
    <row r="2076" spans="1:5" ht="16.5" x14ac:dyDescent="0.35">
      <c r="A2076" t="str">
        <f t="shared" si="32"/>
        <v>8104</v>
      </c>
      <c r="B2076" s="58" t="s">
        <v>533</v>
      </c>
      <c r="C2076" s="58" t="s">
        <v>2606</v>
      </c>
      <c r="D2076" s="58" t="s">
        <v>2689</v>
      </c>
      <c r="E2076" s="59">
        <v>102</v>
      </c>
    </row>
    <row r="2077" spans="1:5" ht="16.5" x14ac:dyDescent="0.35">
      <c r="A2077" t="str">
        <f t="shared" si="32"/>
        <v>8104</v>
      </c>
      <c r="B2077" s="58" t="s">
        <v>538</v>
      </c>
      <c r="C2077" s="58" t="s">
        <v>2606</v>
      </c>
      <c r="D2077" s="58" t="s">
        <v>2689</v>
      </c>
      <c r="E2077" s="59">
        <v>78</v>
      </c>
    </row>
    <row r="2078" spans="1:5" ht="16.5" x14ac:dyDescent="0.35">
      <c r="A2078" t="str">
        <f t="shared" si="32"/>
        <v>8104</v>
      </c>
      <c r="B2078" s="58" t="s">
        <v>543</v>
      </c>
      <c r="C2078" s="58" t="s">
        <v>2606</v>
      </c>
      <c r="D2078" s="58" t="s">
        <v>2689</v>
      </c>
      <c r="E2078" s="59">
        <v>116.5</v>
      </c>
    </row>
    <row r="2079" spans="1:5" ht="16.5" x14ac:dyDescent="0.35">
      <c r="A2079" t="str">
        <f t="shared" si="32"/>
        <v>8104</v>
      </c>
      <c r="B2079" s="58" t="s">
        <v>548</v>
      </c>
      <c r="C2079" s="58" t="s">
        <v>2606</v>
      </c>
      <c r="D2079" s="58" t="s">
        <v>2689</v>
      </c>
      <c r="E2079" s="59">
        <v>182.5</v>
      </c>
    </row>
    <row r="2080" spans="1:5" ht="16.5" x14ac:dyDescent="0.35">
      <c r="A2080" t="str">
        <f t="shared" si="32"/>
        <v>8104</v>
      </c>
      <c r="B2080" s="58" t="s">
        <v>553</v>
      </c>
      <c r="C2080" s="58" t="s">
        <v>2606</v>
      </c>
      <c r="D2080" s="58" t="s">
        <v>2689</v>
      </c>
      <c r="E2080" s="59">
        <v>739.5</v>
      </c>
    </row>
    <row r="2081" spans="1:5" ht="16.5" x14ac:dyDescent="0.35">
      <c r="A2081" t="str">
        <f t="shared" si="32"/>
        <v>8104</v>
      </c>
      <c r="B2081" s="58" t="s">
        <v>558</v>
      </c>
      <c r="C2081" s="58" t="s">
        <v>2606</v>
      </c>
      <c r="D2081" s="58" t="s">
        <v>2689</v>
      </c>
      <c r="E2081" s="59">
        <v>350.7</v>
      </c>
    </row>
    <row r="2082" spans="1:5" ht="16.5" x14ac:dyDescent="0.35">
      <c r="A2082" t="str">
        <f t="shared" si="32"/>
        <v>8104</v>
      </c>
      <c r="B2082" s="58" t="s">
        <v>563</v>
      </c>
      <c r="C2082" s="58" t="s">
        <v>2606</v>
      </c>
      <c r="D2082" s="58" t="s">
        <v>2689</v>
      </c>
      <c r="E2082" s="59">
        <v>306.8</v>
      </c>
    </row>
    <row r="2083" spans="1:5" ht="16.5" x14ac:dyDescent="0.35">
      <c r="A2083" t="str">
        <f t="shared" si="32"/>
        <v>8104</v>
      </c>
      <c r="B2083" s="58" t="s">
        <v>568</v>
      </c>
      <c r="C2083" s="58" t="s">
        <v>2606</v>
      </c>
      <c r="D2083" s="58" t="s">
        <v>2689</v>
      </c>
      <c r="E2083" s="59">
        <v>323.8</v>
      </c>
    </row>
    <row r="2084" spans="1:5" ht="16.5" x14ac:dyDescent="0.35">
      <c r="A2084" t="str">
        <f t="shared" si="32"/>
        <v>8104</v>
      </c>
      <c r="B2084" s="58" t="s">
        <v>573</v>
      </c>
      <c r="C2084" s="58" t="s">
        <v>2606</v>
      </c>
      <c r="D2084" s="58" t="s">
        <v>2689</v>
      </c>
      <c r="E2084" s="59">
        <v>541.79999999999995</v>
      </c>
    </row>
    <row r="2085" spans="1:5" ht="16.5" x14ac:dyDescent="0.35">
      <c r="A2085" t="str">
        <f t="shared" si="32"/>
        <v>8104</v>
      </c>
      <c r="B2085" s="58" t="s">
        <v>578</v>
      </c>
      <c r="C2085" s="58" t="s">
        <v>2606</v>
      </c>
      <c r="D2085" s="58" t="s">
        <v>2689</v>
      </c>
      <c r="E2085" s="59">
        <v>1103.5</v>
      </c>
    </row>
    <row r="2086" spans="1:5" ht="16.5" x14ac:dyDescent="0.35">
      <c r="A2086" t="str">
        <f t="shared" si="32"/>
        <v>8104</v>
      </c>
      <c r="B2086" s="58" t="s">
        <v>583</v>
      </c>
      <c r="C2086" s="58" t="s">
        <v>2606</v>
      </c>
      <c r="D2086" s="58" t="s">
        <v>2689</v>
      </c>
      <c r="E2086" s="59">
        <v>1085.5</v>
      </c>
    </row>
    <row r="2087" spans="1:5" ht="16.5" x14ac:dyDescent="0.35">
      <c r="A2087" t="str">
        <f t="shared" si="32"/>
        <v>8104</v>
      </c>
      <c r="B2087" s="58" t="s">
        <v>588</v>
      </c>
      <c r="C2087" s="58" t="s">
        <v>2606</v>
      </c>
      <c r="D2087" s="58" t="s">
        <v>2689</v>
      </c>
      <c r="E2087" s="59">
        <v>738.5</v>
      </c>
    </row>
    <row r="2088" spans="1:5" ht="16.5" x14ac:dyDescent="0.35">
      <c r="A2088" t="str">
        <f t="shared" si="32"/>
        <v>8109</v>
      </c>
      <c r="B2088" s="58" t="s">
        <v>367</v>
      </c>
      <c r="C2088" s="58" t="s">
        <v>2606</v>
      </c>
      <c r="D2088" s="58" t="s">
        <v>2690</v>
      </c>
      <c r="E2088" s="59">
        <v>107.24</v>
      </c>
    </row>
    <row r="2089" spans="1:5" ht="16.5" x14ac:dyDescent="0.35">
      <c r="A2089" t="str">
        <f t="shared" si="32"/>
        <v>8109</v>
      </c>
      <c r="B2089" s="58" t="s">
        <v>379</v>
      </c>
      <c r="C2089" s="58" t="s">
        <v>2606</v>
      </c>
      <c r="D2089" s="58" t="s">
        <v>2690</v>
      </c>
      <c r="E2089" s="59">
        <v>101.02</v>
      </c>
    </row>
    <row r="2090" spans="1:5" ht="16.5" x14ac:dyDescent="0.35">
      <c r="A2090" t="str">
        <f t="shared" si="32"/>
        <v>8109</v>
      </c>
      <c r="B2090" s="58" t="s">
        <v>392</v>
      </c>
      <c r="C2090" s="58" t="s">
        <v>2606</v>
      </c>
      <c r="D2090" s="58" t="s">
        <v>2690</v>
      </c>
      <c r="E2090" s="59">
        <v>66.3</v>
      </c>
    </row>
    <row r="2091" spans="1:5" ht="16.5" x14ac:dyDescent="0.35">
      <c r="A2091" t="str">
        <f t="shared" si="32"/>
        <v>8109</v>
      </c>
      <c r="B2091" s="58" t="s">
        <v>399</v>
      </c>
      <c r="C2091" s="58" t="s">
        <v>2606</v>
      </c>
      <c r="D2091" s="58" t="s">
        <v>2690</v>
      </c>
      <c r="E2091" s="59">
        <v>78.14</v>
      </c>
    </row>
    <row r="2092" spans="1:5" ht="16.5" x14ac:dyDescent="0.35">
      <c r="A2092" t="str">
        <f t="shared" si="32"/>
        <v>8109</v>
      </c>
      <c r="B2092" s="58" t="s">
        <v>406</v>
      </c>
      <c r="C2092" s="58" t="s">
        <v>2606</v>
      </c>
      <c r="D2092" s="58" t="s">
        <v>2690</v>
      </c>
      <c r="E2092" s="59">
        <v>38.26</v>
      </c>
    </row>
    <row r="2093" spans="1:5" ht="16.5" x14ac:dyDescent="0.35">
      <c r="A2093" t="str">
        <f t="shared" si="32"/>
        <v>8109</v>
      </c>
      <c r="B2093" s="58" t="s">
        <v>412</v>
      </c>
      <c r="C2093" s="58" t="s">
        <v>2606</v>
      </c>
      <c r="D2093" s="58" t="s">
        <v>2690</v>
      </c>
      <c r="E2093" s="59">
        <v>40.31</v>
      </c>
    </row>
    <row r="2094" spans="1:5" ht="16.5" x14ac:dyDescent="0.35">
      <c r="A2094" t="str">
        <f t="shared" si="32"/>
        <v>8109</v>
      </c>
      <c r="B2094" s="58" t="s">
        <v>417</v>
      </c>
      <c r="C2094" s="58" t="s">
        <v>2606</v>
      </c>
      <c r="D2094" s="58" t="s">
        <v>2690</v>
      </c>
      <c r="E2094" s="59">
        <v>42.15</v>
      </c>
    </row>
    <row r="2095" spans="1:5" ht="16.5" x14ac:dyDescent="0.35">
      <c r="A2095" t="str">
        <f t="shared" si="32"/>
        <v>8109</v>
      </c>
      <c r="B2095" s="58" t="s">
        <v>439</v>
      </c>
      <c r="C2095" s="58" t="s">
        <v>2606</v>
      </c>
      <c r="D2095" s="58" t="s">
        <v>2690</v>
      </c>
      <c r="E2095" s="59">
        <v>36.85</v>
      </c>
    </row>
    <row r="2096" spans="1:5" ht="16.5" x14ac:dyDescent="0.35">
      <c r="A2096" t="str">
        <f t="shared" si="32"/>
        <v>8109</v>
      </c>
      <c r="B2096" s="58" t="s">
        <v>452</v>
      </c>
      <c r="C2096" s="58" t="s">
        <v>2606</v>
      </c>
      <c r="D2096" s="58" t="s">
        <v>2690</v>
      </c>
      <c r="E2096" s="59">
        <v>23.1</v>
      </c>
    </row>
    <row r="2097" spans="1:5" ht="16.5" x14ac:dyDescent="0.35">
      <c r="A2097" t="str">
        <f t="shared" si="32"/>
        <v>8109</v>
      </c>
      <c r="B2097" s="58" t="s">
        <v>463</v>
      </c>
      <c r="C2097" s="58" t="s">
        <v>2606</v>
      </c>
      <c r="D2097" s="58" t="s">
        <v>2690</v>
      </c>
      <c r="E2097" s="59">
        <v>56.4</v>
      </c>
    </row>
    <row r="2098" spans="1:5" ht="16.5" x14ac:dyDescent="0.35">
      <c r="A2098" t="str">
        <f t="shared" si="32"/>
        <v>8109</v>
      </c>
      <c r="B2098" s="58" t="s">
        <v>474</v>
      </c>
      <c r="C2098" s="58" t="s">
        <v>2606</v>
      </c>
      <c r="D2098" s="58" t="s">
        <v>2690</v>
      </c>
      <c r="E2098" s="59">
        <v>131</v>
      </c>
    </row>
    <row r="2099" spans="1:5" ht="16.5" x14ac:dyDescent="0.35">
      <c r="A2099" t="str">
        <f t="shared" si="32"/>
        <v>8109</v>
      </c>
      <c r="B2099" s="58" t="s">
        <v>485</v>
      </c>
      <c r="C2099" s="58" t="s">
        <v>2606</v>
      </c>
      <c r="D2099" s="58" t="s">
        <v>2690</v>
      </c>
      <c r="E2099" s="59">
        <v>99.4</v>
      </c>
    </row>
    <row r="2100" spans="1:5" ht="16.5" x14ac:dyDescent="0.35">
      <c r="A2100" t="str">
        <f t="shared" si="32"/>
        <v>8109</v>
      </c>
      <c r="B2100" s="58" t="s">
        <v>496</v>
      </c>
      <c r="C2100" s="58" t="s">
        <v>2606</v>
      </c>
      <c r="D2100" s="58" t="s">
        <v>2690</v>
      </c>
      <c r="E2100" s="59">
        <v>114.6</v>
      </c>
    </row>
    <row r="2101" spans="1:5" ht="16.5" x14ac:dyDescent="0.35">
      <c r="A2101" t="str">
        <f t="shared" si="32"/>
        <v>8109</v>
      </c>
      <c r="B2101" s="58" t="s">
        <v>507</v>
      </c>
      <c r="C2101" s="58" t="s">
        <v>2606</v>
      </c>
      <c r="D2101" s="58" t="s">
        <v>2690</v>
      </c>
      <c r="E2101" s="59">
        <v>70</v>
      </c>
    </row>
    <row r="2102" spans="1:5" ht="16.5" x14ac:dyDescent="0.35">
      <c r="A2102" t="str">
        <f t="shared" si="32"/>
        <v>8109</v>
      </c>
      <c r="B2102" s="58" t="s">
        <v>518</v>
      </c>
      <c r="C2102" s="58" t="s">
        <v>2606</v>
      </c>
      <c r="D2102" s="58" t="s">
        <v>2690</v>
      </c>
      <c r="E2102" s="59">
        <v>151.25</v>
      </c>
    </row>
    <row r="2103" spans="1:5" ht="16.5" x14ac:dyDescent="0.35">
      <c r="A2103" t="str">
        <f t="shared" si="32"/>
        <v>8109</v>
      </c>
      <c r="B2103" s="58" t="s">
        <v>528</v>
      </c>
      <c r="C2103" s="58" t="s">
        <v>2606</v>
      </c>
      <c r="D2103" s="58" t="s">
        <v>2690</v>
      </c>
      <c r="E2103" s="59">
        <v>162.85</v>
      </c>
    </row>
    <row r="2104" spans="1:5" ht="16.5" x14ac:dyDescent="0.35">
      <c r="A2104" t="str">
        <f t="shared" si="32"/>
        <v>8109</v>
      </c>
      <c r="B2104" s="58" t="s">
        <v>533</v>
      </c>
      <c r="C2104" s="58" t="s">
        <v>2606</v>
      </c>
      <c r="D2104" s="58" t="s">
        <v>2690</v>
      </c>
      <c r="E2104" s="59">
        <v>210.59</v>
      </c>
    </row>
    <row r="2105" spans="1:5" ht="16.5" x14ac:dyDescent="0.35">
      <c r="A2105" t="str">
        <f t="shared" si="32"/>
        <v>8109</v>
      </c>
      <c r="B2105" s="58" t="s">
        <v>538</v>
      </c>
      <c r="C2105" s="58" t="s">
        <v>2606</v>
      </c>
      <c r="D2105" s="58" t="s">
        <v>2690</v>
      </c>
      <c r="E2105" s="59">
        <v>183.61</v>
      </c>
    </row>
    <row r="2106" spans="1:5" ht="16.5" x14ac:dyDescent="0.35">
      <c r="A2106" t="str">
        <f t="shared" si="32"/>
        <v>8109</v>
      </c>
      <c r="B2106" s="58" t="s">
        <v>543</v>
      </c>
      <c r="C2106" s="58" t="s">
        <v>2606</v>
      </c>
      <c r="D2106" s="58" t="s">
        <v>2690</v>
      </c>
      <c r="E2106" s="59">
        <v>102.2</v>
      </c>
    </row>
    <row r="2107" spans="1:5" ht="16.5" x14ac:dyDescent="0.35">
      <c r="A2107" t="str">
        <f t="shared" si="32"/>
        <v>8109</v>
      </c>
      <c r="B2107" s="58" t="s">
        <v>548</v>
      </c>
      <c r="C2107" s="58" t="s">
        <v>2606</v>
      </c>
      <c r="D2107" s="58" t="s">
        <v>2690</v>
      </c>
      <c r="E2107" s="59">
        <v>138.4</v>
      </c>
    </row>
    <row r="2108" spans="1:5" ht="16.5" x14ac:dyDescent="0.35">
      <c r="A2108" t="str">
        <f t="shared" si="32"/>
        <v>8109</v>
      </c>
      <c r="B2108" s="58" t="s">
        <v>553</v>
      </c>
      <c r="C2108" s="58" t="s">
        <v>2606</v>
      </c>
      <c r="D2108" s="58" t="s">
        <v>2690</v>
      </c>
      <c r="E2108" s="59">
        <v>119</v>
      </c>
    </row>
    <row r="2109" spans="1:5" ht="16.5" x14ac:dyDescent="0.35">
      <c r="A2109" t="str">
        <f t="shared" si="32"/>
        <v>8109</v>
      </c>
      <c r="B2109" s="58" t="s">
        <v>558</v>
      </c>
      <c r="C2109" s="58" t="s">
        <v>2606</v>
      </c>
      <c r="D2109" s="58" t="s">
        <v>2690</v>
      </c>
      <c r="E2109" s="59">
        <v>106.4</v>
      </c>
    </row>
    <row r="2110" spans="1:5" ht="16.5" x14ac:dyDescent="0.35">
      <c r="A2110" t="str">
        <f t="shared" si="32"/>
        <v>8109</v>
      </c>
      <c r="B2110" s="58" t="s">
        <v>563</v>
      </c>
      <c r="C2110" s="58" t="s">
        <v>2606</v>
      </c>
      <c r="D2110" s="58" t="s">
        <v>2690</v>
      </c>
      <c r="E2110" s="59">
        <v>111.8</v>
      </c>
    </row>
    <row r="2111" spans="1:5" ht="16.5" x14ac:dyDescent="0.35">
      <c r="A2111" t="str">
        <f t="shared" si="32"/>
        <v>8109</v>
      </c>
      <c r="B2111" s="58" t="s">
        <v>568</v>
      </c>
      <c r="C2111" s="58" t="s">
        <v>2606</v>
      </c>
      <c r="D2111" s="58" t="s">
        <v>2690</v>
      </c>
      <c r="E2111" s="59">
        <v>167.8</v>
      </c>
    </row>
    <row r="2112" spans="1:5" ht="16.5" x14ac:dyDescent="0.35">
      <c r="A2112" t="str">
        <f t="shared" si="32"/>
        <v>8109</v>
      </c>
      <c r="B2112" s="58" t="s">
        <v>573</v>
      </c>
      <c r="C2112" s="58" t="s">
        <v>2606</v>
      </c>
      <c r="D2112" s="58" t="s">
        <v>2690</v>
      </c>
      <c r="E2112" s="59">
        <v>52.2</v>
      </c>
    </row>
    <row r="2113" spans="1:5" ht="16.5" x14ac:dyDescent="0.35">
      <c r="A2113" t="str">
        <f t="shared" si="32"/>
        <v>8109</v>
      </c>
      <c r="B2113" s="58" t="s">
        <v>578</v>
      </c>
      <c r="C2113" s="58" t="s">
        <v>2606</v>
      </c>
      <c r="D2113" s="58" t="s">
        <v>2690</v>
      </c>
      <c r="E2113" s="59">
        <v>97.8</v>
      </c>
    </row>
    <row r="2114" spans="1:5" ht="16.5" x14ac:dyDescent="0.35">
      <c r="A2114" t="str">
        <f t="shared" si="32"/>
        <v>8109</v>
      </c>
      <c r="B2114" s="58" t="s">
        <v>583</v>
      </c>
      <c r="C2114" s="58" t="s">
        <v>2606</v>
      </c>
      <c r="D2114" s="58" t="s">
        <v>2690</v>
      </c>
      <c r="E2114" s="59">
        <v>133.6</v>
      </c>
    </row>
    <row r="2115" spans="1:5" ht="16.5" x14ac:dyDescent="0.35">
      <c r="A2115" t="str">
        <f t="shared" ref="A2115:A2178" si="33">MID(D2115,2,4)</f>
        <v>8109</v>
      </c>
      <c r="B2115" s="58" t="s">
        <v>588</v>
      </c>
      <c r="C2115" s="58" t="s">
        <v>2606</v>
      </c>
      <c r="D2115" s="58" t="s">
        <v>2690</v>
      </c>
      <c r="E2115" s="59">
        <v>106.8</v>
      </c>
    </row>
    <row r="2116" spans="1:5" ht="16.5" x14ac:dyDescent="0.35">
      <c r="A2116" t="str">
        <f t="shared" si="33"/>
        <v>8110</v>
      </c>
      <c r="B2116" s="58" t="s">
        <v>533</v>
      </c>
      <c r="C2116" s="58" t="s">
        <v>2606</v>
      </c>
      <c r="D2116" s="58" t="s">
        <v>2691</v>
      </c>
      <c r="E2116" s="59">
        <v>0</v>
      </c>
    </row>
    <row r="2117" spans="1:5" ht="16.5" x14ac:dyDescent="0.35">
      <c r="A2117" t="str">
        <f t="shared" si="33"/>
        <v>8110</v>
      </c>
      <c r="B2117" s="58" t="s">
        <v>538</v>
      </c>
      <c r="C2117" s="58" t="s">
        <v>2606</v>
      </c>
      <c r="D2117" s="58" t="s">
        <v>2691</v>
      </c>
      <c r="E2117" s="59">
        <v>0</v>
      </c>
    </row>
    <row r="2118" spans="1:5" ht="16.5" x14ac:dyDescent="0.35">
      <c r="A2118" t="str">
        <f t="shared" si="33"/>
        <v>8110</v>
      </c>
      <c r="B2118" s="58" t="s">
        <v>563</v>
      </c>
      <c r="C2118" s="58" t="s">
        <v>2606</v>
      </c>
      <c r="D2118" s="58" t="s">
        <v>2691</v>
      </c>
      <c r="E2118" s="59">
        <v>0</v>
      </c>
    </row>
    <row r="2119" spans="1:5" ht="16.5" x14ac:dyDescent="0.35">
      <c r="A2119" t="str">
        <f t="shared" si="33"/>
        <v>8111</v>
      </c>
      <c r="B2119" s="58" t="s">
        <v>367</v>
      </c>
      <c r="C2119" s="58" t="s">
        <v>2606</v>
      </c>
      <c r="D2119" s="58" t="s">
        <v>2692</v>
      </c>
      <c r="E2119" s="59">
        <v>344.5</v>
      </c>
    </row>
    <row r="2120" spans="1:5" ht="16.5" x14ac:dyDescent="0.35">
      <c r="A2120" t="str">
        <f t="shared" si="33"/>
        <v>8111</v>
      </c>
      <c r="B2120" s="58" t="s">
        <v>379</v>
      </c>
      <c r="C2120" s="58" t="s">
        <v>2606</v>
      </c>
      <c r="D2120" s="58" t="s">
        <v>2692</v>
      </c>
      <c r="E2120" s="59">
        <v>357.4</v>
      </c>
    </row>
    <row r="2121" spans="1:5" ht="16.5" x14ac:dyDescent="0.35">
      <c r="A2121" t="str">
        <f t="shared" si="33"/>
        <v>8111</v>
      </c>
      <c r="B2121" s="58" t="s">
        <v>392</v>
      </c>
      <c r="C2121" s="58" t="s">
        <v>2606</v>
      </c>
      <c r="D2121" s="58" t="s">
        <v>2692</v>
      </c>
      <c r="E2121" s="59">
        <v>440</v>
      </c>
    </row>
    <row r="2122" spans="1:5" ht="16.5" x14ac:dyDescent="0.35">
      <c r="A2122" t="str">
        <f t="shared" si="33"/>
        <v>8111</v>
      </c>
      <c r="B2122" s="58" t="s">
        <v>399</v>
      </c>
      <c r="C2122" s="58" t="s">
        <v>2606</v>
      </c>
      <c r="D2122" s="58" t="s">
        <v>2692</v>
      </c>
      <c r="E2122" s="59">
        <v>408.1</v>
      </c>
    </row>
    <row r="2123" spans="1:5" ht="16.5" x14ac:dyDescent="0.35">
      <c r="A2123" t="str">
        <f t="shared" si="33"/>
        <v>8111</v>
      </c>
      <c r="B2123" s="58" t="s">
        <v>406</v>
      </c>
      <c r="C2123" s="58" t="s">
        <v>2606</v>
      </c>
      <c r="D2123" s="58" t="s">
        <v>2692</v>
      </c>
      <c r="E2123" s="59">
        <v>351.8</v>
      </c>
    </row>
    <row r="2124" spans="1:5" ht="16.5" x14ac:dyDescent="0.35">
      <c r="A2124" t="str">
        <f t="shared" si="33"/>
        <v>8111</v>
      </c>
      <c r="B2124" s="58" t="s">
        <v>412</v>
      </c>
      <c r="C2124" s="58" t="s">
        <v>2606</v>
      </c>
      <c r="D2124" s="58" t="s">
        <v>2692</v>
      </c>
      <c r="E2124" s="59">
        <v>299.7</v>
      </c>
    </row>
    <row r="2125" spans="1:5" ht="16.5" x14ac:dyDescent="0.35">
      <c r="A2125" t="str">
        <f t="shared" si="33"/>
        <v>8111</v>
      </c>
      <c r="B2125" s="58" t="s">
        <v>417</v>
      </c>
      <c r="C2125" s="58" t="s">
        <v>2606</v>
      </c>
      <c r="D2125" s="58" t="s">
        <v>2692</v>
      </c>
      <c r="E2125" s="59">
        <v>297</v>
      </c>
    </row>
    <row r="2126" spans="1:5" ht="16.5" x14ac:dyDescent="0.35">
      <c r="A2126" t="str">
        <f t="shared" si="33"/>
        <v>8111</v>
      </c>
      <c r="B2126" s="58" t="s">
        <v>439</v>
      </c>
      <c r="C2126" s="58" t="s">
        <v>2606</v>
      </c>
      <c r="D2126" s="58" t="s">
        <v>2692</v>
      </c>
      <c r="E2126" s="59">
        <v>204.01</v>
      </c>
    </row>
    <row r="2127" spans="1:5" ht="16.5" x14ac:dyDescent="0.35">
      <c r="A2127" t="str">
        <f t="shared" si="33"/>
        <v>8111</v>
      </c>
      <c r="B2127" s="58" t="s">
        <v>452</v>
      </c>
      <c r="C2127" s="58" t="s">
        <v>2606</v>
      </c>
      <c r="D2127" s="58" t="s">
        <v>2692</v>
      </c>
      <c r="E2127" s="59">
        <v>251.1</v>
      </c>
    </row>
    <row r="2128" spans="1:5" ht="16.5" x14ac:dyDescent="0.35">
      <c r="A2128" t="str">
        <f t="shared" si="33"/>
        <v>8111</v>
      </c>
      <c r="B2128" s="58" t="s">
        <v>463</v>
      </c>
      <c r="C2128" s="58" t="s">
        <v>2606</v>
      </c>
      <c r="D2128" s="58" t="s">
        <v>2692</v>
      </c>
      <c r="E2128" s="59">
        <v>308.10000000000002</v>
      </c>
    </row>
    <row r="2129" spans="1:5" ht="16.5" x14ac:dyDescent="0.35">
      <c r="A2129" t="str">
        <f t="shared" si="33"/>
        <v>8111</v>
      </c>
      <c r="B2129" s="58" t="s">
        <v>474</v>
      </c>
      <c r="C2129" s="58" t="s">
        <v>2606</v>
      </c>
      <c r="D2129" s="58" t="s">
        <v>2692</v>
      </c>
      <c r="E2129" s="59">
        <v>327.5</v>
      </c>
    </row>
    <row r="2130" spans="1:5" ht="16.5" x14ac:dyDescent="0.35">
      <c r="A2130" t="str">
        <f t="shared" si="33"/>
        <v>8111</v>
      </c>
      <c r="B2130" s="58" t="s">
        <v>485</v>
      </c>
      <c r="C2130" s="58" t="s">
        <v>2606</v>
      </c>
      <c r="D2130" s="58" t="s">
        <v>2692</v>
      </c>
      <c r="E2130" s="59">
        <v>389.1</v>
      </c>
    </row>
    <row r="2131" spans="1:5" ht="16.5" x14ac:dyDescent="0.35">
      <c r="A2131" t="str">
        <f t="shared" si="33"/>
        <v>8111</v>
      </c>
      <c r="B2131" s="58" t="s">
        <v>496</v>
      </c>
      <c r="C2131" s="58" t="s">
        <v>2606</v>
      </c>
      <c r="D2131" s="58" t="s">
        <v>2692</v>
      </c>
      <c r="E2131" s="59">
        <v>97.2</v>
      </c>
    </row>
    <row r="2132" spans="1:5" ht="16.5" x14ac:dyDescent="0.35">
      <c r="A2132" t="str">
        <f t="shared" si="33"/>
        <v>8111</v>
      </c>
      <c r="B2132" s="58" t="s">
        <v>507</v>
      </c>
      <c r="C2132" s="58" t="s">
        <v>2606</v>
      </c>
      <c r="D2132" s="58" t="s">
        <v>2692</v>
      </c>
      <c r="E2132" s="59">
        <v>27</v>
      </c>
    </row>
    <row r="2133" spans="1:5" ht="16.5" x14ac:dyDescent="0.35">
      <c r="A2133" t="str">
        <f t="shared" si="33"/>
        <v>8111</v>
      </c>
      <c r="B2133" s="58" t="s">
        <v>518</v>
      </c>
      <c r="C2133" s="58" t="s">
        <v>2606</v>
      </c>
      <c r="D2133" s="58" t="s">
        <v>2692</v>
      </c>
      <c r="E2133" s="59">
        <v>133.30000000000001</v>
      </c>
    </row>
    <row r="2134" spans="1:5" ht="16.5" x14ac:dyDescent="0.35">
      <c r="A2134" t="str">
        <f t="shared" si="33"/>
        <v>8111</v>
      </c>
      <c r="B2134" s="58" t="s">
        <v>528</v>
      </c>
      <c r="C2134" s="58" t="s">
        <v>2606</v>
      </c>
      <c r="D2134" s="58" t="s">
        <v>2692</v>
      </c>
      <c r="E2134" s="59">
        <v>144</v>
      </c>
    </row>
    <row r="2135" spans="1:5" ht="16.5" x14ac:dyDescent="0.35">
      <c r="A2135" t="str">
        <f t="shared" si="33"/>
        <v>8111</v>
      </c>
      <c r="B2135" s="58" t="s">
        <v>533</v>
      </c>
      <c r="C2135" s="58" t="s">
        <v>2606</v>
      </c>
      <c r="D2135" s="58" t="s">
        <v>2692</v>
      </c>
      <c r="E2135" s="59">
        <v>144</v>
      </c>
    </row>
    <row r="2136" spans="1:5" ht="16.5" x14ac:dyDescent="0.35">
      <c r="A2136" t="str">
        <f t="shared" si="33"/>
        <v>8111</v>
      </c>
      <c r="B2136" s="58" t="s">
        <v>538</v>
      </c>
      <c r="C2136" s="58" t="s">
        <v>2606</v>
      </c>
      <c r="D2136" s="58" t="s">
        <v>2692</v>
      </c>
      <c r="E2136" s="59">
        <v>243</v>
      </c>
    </row>
    <row r="2137" spans="1:5" ht="16.5" x14ac:dyDescent="0.35">
      <c r="A2137" t="str">
        <f t="shared" si="33"/>
        <v>8111</v>
      </c>
      <c r="B2137" s="58" t="s">
        <v>543</v>
      </c>
      <c r="C2137" s="58" t="s">
        <v>2606</v>
      </c>
      <c r="D2137" s="58" t="s">
        <v>2692</v>
      </c>
      <c r="E2137" s="59">
        <v>130.5</v>
      </c>
    </row>
    <row r="2138" spans="1:5" ht="16.5" x14ac:dyDescent="0.35">
      <c r="A2138" t="str">
        <f t="shared" si="33"/>
        <v>8111</v>
      </c>
      <c r="B2138" s="58" t="s">
        <v>548</v>
      </c>
      <c r="C2138" s="58" t="s">
        <v>2606</v>
      </c>
      <c r="D2138" s="58" t="s">
        <v>2692</v>
      </c>
      <c r="E2138" s="59">
        <v>139.5</v>
      </c>
    </row>
    <row r="2139" spans="1:5" ht="16.5" x14ac:dyDescent="0.35">
      <c r="A2139" t="str">
        <f t="shared" si="33"/>
        <v>8111</v>
      </c>
      <c r="B2139" s="58" t="s">
        <v>553</v>
      </c>
      <c r="C2139" s="58" t="s">
        <v>2606</v>
      </c>
      <c r="D2139" s="58" t="s">
        <v>2692</v>
      </c>
      <c r="E2139" s="59">
        <v>130.5</v>
      </c>
    </row>
    <row r="2140" spans="1:5" ht="16.5" x14ac:dyDescent="0.35">
      <c r="A2140" t="str">
        <f t="shared" si="33"/>
        <v>8111</v>
      </c>
      <c r="B2140" s="58" t="s">
        <v>558</v>
      </c>
      <c r="C2140" s="58" t="s">
        <v>2606</v>
      </c>
      <c r="D2140" s="58" t="s">
        <v>2692</v>
      </c>
      <c r="E2140" s="59">
        <v>157.5</v>
      </c>
    </row>
    <row r="2141" spans="1:5" ht="16.5" x14ac:dyDescent="0.35">
      <c r="A2141" t="str">
        <f t="shared" si="33"/>
        <v>8111</v>
      </c>
      <c r="B2141" s="58" t="s">
        <v>563</v>
      </c>
      <c r="C2141" s="58" t="s">
        <v>2606</v>
      </c>
      <c r="D2141" s="58" t="s">
        <v>2692</v>
      </c>
      <c r="E2141" s="59">
        <v>121.5</v>
      </c>
    </row>
    <row r="2142" spans="1:5" ht="16.5" x14ac:dyDescent="0.35">
      <c r="A2142" t="str">
        <f t="shared" si="33"/>
        <v>8111</v>
      </c>
      <c r="B2142" s="58" t="s">
        <v>568</v>
      </c>
      <c r="C2142" s="58" t="s">
        <v>2606</v>
      </c>
      <c r="D2142" s="58" t="s">
        <v>2692</v>
      </c>
      <c r="E2142" s="59">
        <v>175.5</v>
      </c>
    </row>
    <row r="2143" spans="1:5" ht="16.5" x14ac:dyDescent="0.35">
      <c r="A2143" t="str">
        <f t="shared" si="33"/>
        <v>8111</v>
      </c>
      <c r="B2143" s="58" t="s">
        <v>573</v>
      </c>
      <c r="C2143" s="58" t="s">
        <v>2606</v>
      </c>
      <c r="D2143" s="58" t="s">
        <v>2692</v>
      </c>
      <c r="E2143" s="59">
        <v>382.5</v>
      </c>
    </row>
    <row r="2144" spans="1:5" ht="16.5" x14ac:dyDescent="0.35">
      <c r="A2144" t="str">
        <f t="shared" si="33"/>
        <v>8111</v>
      </c>
      <c r="B2144" s="58" t="s">
        <v>578</v>
      </c>
      <c r="C2144" s="58" t="s">
        <v>2606</v>
      </c>
      <c r="D2144" s="58" t="s">
        <v>2692</v>
      </c>
      <c r="E2144" s="59">
        <v>378</v>
      </c>
    </row>
    <row r="2145" spans="1:5" ht="16.5" x14ac:dyDescent="0.35">
      <c r="A2145" t="str">
        <f t="shared" si="33"/>
        <v>8111</v>
      </c>
      <c r="B2145" s="58" t="s">
        <v>583</v>
      </c>
      <c r="C2145" s="58" t="s">
        <v>2606</v>
      </c>
      <c r="D2145" s="58" t="s">
        <v>2692</v>
      </c>
      <c r="E2145" s="59">
        <v>301.5</v>
      </c>
    </row>
    <row r="2146" spans="1:5" ht="16.5" x14ac:dyDescent="0.35">
      <c r="A2146" t="str">
        <f t="shared" si="33"/>
        <v>8111</v>
      </c>
      <c r="B2146" s="58" t="s">
        <v>588</v>
      </c>
      <c r="C2146" s="58" t="s">
        <v>2606</v>
      </c>
      <c r="D2146" s="58" t="s">
        <v>2692</v>
      </c>
      <c r="E2146" s="59">
        <v>328.5</v>
      </c>
    </row>
    <row r="2147" spans="1:5" ht="16.5" x14ac:dyDescent="0.35">
      <c r="A2147" t="str">
        <f t="shared" si="33"/>
        <v>8117</v>
      </c>
      <c r="B2147" s="58" t="s">
        <v>367</v>
      </c>
      <c r="C2147" s="58" t="s">
        <v>2606</v>
      </c>
      <c r="D2147" s="58" t="s">
        <v>2693</v>
      </c>
      <c r="E2147" s="59">
        <v>80.400000000000006</v>
      </c>
    </row>
    <row r="2148" spans="1:5" ht="16.5" x14ac:dyDescent="0.35">
      <c r="A2148" t="str">
        <f t="shared" si="33"/>
        <v>8117</v>
      </c>
      <c r="B2148" s="58" t="s">
        <v>379</v>
      </c>
      <c r="C2148" s="58" t="s">
        <v>2606</v>
      </c>
      <c r="D2148" s="58" t="s">
        <v>2693</v>
      </c>
      <c r="E2148" s="59">
        <v>62.8</v>
      </c>
    </row>
    <row r="2149" spans="1:5" ht="16.5" x14ac:dyDescent="0.35">
      <c r="A2149" t="str">
        <f t="shared" si="33"/>
        <v>8117</v>
      </c>
      <c r="B2149" s="58" t="s">
        <v>392</v>
      </c>
      <c r="C2149" s="58" t="s">
        <v>2606</v>
      </c>
      <c r="D2149" s="58" t="s">
        <v>2693</v>
      </c>
      <c r="E2149" s="59">
        <v>80.599999999999994</v>
      </c>
    </row>
    <row r="2150" spans="1:5" ht="16.5" x14ac:dyDescent="0.35">
      <c r="A2150" t="str">
        <f t="shared" si="33"/>
        <v>8117</v>
      </c>
      <c r="B2150" s="58" t="s">
        <v>399</v>
      </c>
      <c r="C2150" s="58" t="s">
        <v>2606</v>
      </c>
      <c r="D2150" s="58" t="s">
        <v>2693</v>
      </c>
      <c r="E2150" s="59">
        <v>93.7</v>
      </c>
    </row>
    <row r="2151" spans="1:5" ht="16.5" x14ac:dyDescent="0.35">
      <c r="A2151" t="str">
        <f t="shared" si="33"/>
        <v>8117</v>
      </c>
      <c r="B2151" s="58" t="s">
        <v>406</v>
      </c>
      <c r="C2151" s="58" t="s">
        <v>2606</v>
      </c>
      <c r="D2151" s="58" t="s">
        <v>2693</v>
      </c>
      <c r="E2151" s="59">
        <v>73.599999999999994</v>
      </c>
    </row>
    <row r="2152" spans="1:5" ht="16.5" x14ac:dyDescent="0.35">
      <c r="A2152" t="str">
        <f t="shared" si="33"/>
        <v>8117</v>
      </c>
      <c r="B2152" s="58" t="s">
        <v>412</v>
      </c>
      <c r="C2152" s="58" t="s">
        <v>2606</v>
      </c>
      <c r="D2152" s="58" t="s">
        <v>2693</v>
      </c>
      <c r="E2152" s="59">
        <v>108.4</v>
      </c>
    </row>
    <row r="2153" spans="1:5" ht="16.5" x14ac:dyDescent="0.35">
      <c r="A2153" t="str">
        <f t="shared" si="33"/>
        <v>8117</v>
      </c>
      <c r="B2153" s="58" t="s">
        <v>417</v>
      </c>
      <c r="C2153" s="58" t="s">
        <v>2606</v>
      </c>
      <c r="D2153" s="58" t="s">
        <v>2693</v>
      </c>
      <c r="E2153" s="59">
        <v>103.8</v>
      </c>
    </row>
    <row r="2154" spans="1:5" ht="16.5" x14ac:dyDescent="0.35">
      <c r="A2154" t="str">
        <f t="shared" si="33"/>
        <v>8117</v>
      </c>
      <c r="B2154" s="58" t="s">
        <v>439</v>
      </c>
      <c r="C2154" s="58" t="s">
        <v>2606</v>
      </c>
      <c r="D2154" s="58" t="s">
        <v>2693</v>
      </c>
      <c r="E2154" s="59">
        <v>70.900000000000006</v>
      </c>
    </row>
    <row r="2155" spans="1:5" ht="16.5" x14ac:dyDescent="0.35">
      <c r="A2155" t="str">
        <f t="shared" si="33"/>
        <v>8117</v>
      </c>
      <c r="B2155" s="58" t="s">
        <v>452</v>
      </c>
      <c r="C2155" s="58" t="s">
        <v>2606</v>
      </c>
      <c r="D2155" s="58" t="s">
        <v>2693</v>
      </c>
      <c r="E2155" s="59">
        <v>101.3</v>
      </c>
    </row>
    <row r="2156" spans="1:5" ht="16.5" x14ac:dyDescent="0.35">
      <c r="A2156" t="str">
        <f t="shared" si="33"/>
        <v>8117</v>
      </c>
      <c r="B2156" s="58" t="s">
        <v>463</v>
      </c>
      <c r="C2156" s="58" t="s">
        <v>2606</v>
      </c>
      <c r="D2156" s="58" t="s">
        <v>2693</v>
      </c>
      <c r="E2156" s="59">
        <v>72</v>
      </c>
    </row>
    <row r="2157" spans="1:5" ht="16.5" x14ac:dyDescent="0.35">
      <c r="A2157" t="str">
        <f t="shared" si="33"/>
        <v>8117</v>
      </c>
      <c r="B2157" s="58" t="s">
        <v>474</v>
      </c>
      <c r="C2157" s="58" t="s">
        <v>2606</v>
      </c>
      <c r="D2157" s="58" t="s">
        <v>2693</v>
      </c>
      <c r="E2157" s="59">
        <v>72.8</v>
      </c>
    </row>
    <row r="2158" spans="1:5" ht="16.5" x14ac:dyDescent="0.35">
      <c r="A2158" t="str">
        <f t="shared" si="33"/>
        <v>8117</v>
      </c>
      <c r="B2158" s="58" t="s">
        <v>485</v>
      </c>
      <c r="C2158" s="58" t="s">
        <v>2606</v>
      </c>
      <c r="D2158" s="58" t="s">
        <v>2693</v>
      </c>
      <c r="E2158" s="59">
        <v>115.7</v>
      </c>
    </row>
    <row r="2159" spans="1:5" ht="16.5" x14ac:dyDescent="0.35">
      <c r="A2159" t="str">
        <f t="shared" si="33"/>
        <v>8117</v>
      </c>
      <c r="B2159" s="58" t="s">
        <v>496</v>
      </c>
      <c r="C2159" s="58" t="s">
        <v>2606</v>
      </c>
      <c r="D2159" s="58" t="s">
        <v>2693</v>
      </c>
      <c r="E2159" s="59">
        <v>104.8</v>
      </c>
    </row>
    <row r="2160" spans="1:5" ht="16.5" x14ac:dyDescent="0.35">
      <c r="A2160" t="str">
        <f t="shared" si="33"/>
        <v>8117</v>
      </c>
      <c r="B2160" s="58" t="s">
        <v>507</v>
      </c>
      <c r="C2160" s="58" t="s">
        <v>2606</v>
      </c>
      <c r="D2160" s="58" t="s">
        <v>2693</v>
      </c>
      <c r="E2160" s="59">
        <v>68.8</v>
      </c>
    </row>
    <row r="2161" spans="1:5" ht="16.5" x14ac:dyDescent="0.35">
      <c r="A2161" t="str">
        <f t="shared" si="33"/>
        <v>8117</v>
      </c>
      <c r="B2161" s="58" t="s">
        <v>518</v>
      </c>
      <c r="C2161" s="58" t="s">
        <v>2606</v>
      </c>
      <c r="D2161" s="58" t="s">
        <v>2693</v>
      </c>
      <c r="E2161" s="59">
        <v>48.8</v>
      </c>
    </row>
    <row r="2162" spans="1:5" ht="16.5" x14ac:dyDescent="0.35">
      <c r="A2162" t="str">
        <f t="shared" si="33"/>
        <v>8117</v>
      </c>
      <c r="B2162" s="58" t="s">
        <v>528</v>
      </c>
      <c r="C2162" s="58" t="s">
        <v>2606</v>
      </c>
      <c r="D2162" s="58" t="s">
        <v>2693</v>
      </c>
      <c r="E2162" s="59">
        <v>62.9</v>
      </c>
    </row>
    <row r="2163" spans="1:5" ht="16.5" x14ac:dyDescent="0.35">
      <c r="A2163" t="str">
        <f t="shared" si="33"/>
        <v>8117</v>
      </c>
      <c r="B2163" s="58" t="s">
        <v>533</v>
      </c>
      <c r="C2163" s="58" t="s">
        <v>2606</v>
      </c>
      <c r="D2163" s="58" t="s">
        <v>2693</v>
      </c>
      <c r="E2163" s="59">
        <v>79.099999999999994</v>
      </c>
    </row>
    <row r="2164" spans="1:5" ht="16.5" x14ac:dyDescent="0.35">
      <c r="A2164" t="str">
        <f t="shared" si="33"/>
        <v>8117</v>
      </c>
      <c r="B2164" s="58" t="s">
        <v>538</v>
      </c>
      <c r="C2164" s="58" t="s">
        <v>2606</v>
      </c>
      <c r="D2164" s="58" t="s">
        <v>2693</v>
      </c>
      <c r="E2164" s="59">
        <v>93.8</v>
      </c>
    </row>
    <row r="2165" spans="1:5" ht="16.5" x14ac:dyDescent="0.35">
      <c r="A2165" t="str">
        <f t="shared" si="33"/>
        <v>8117</v>
      </c>
      <c r="B2165" s="58" t="s">
        <v>543</v>
      </c>
      <c r="C2165" s="58" t="s">
        <v>2606</v>
      </c>
      <c r="D2165" s="58" t="s">
        <v>2693</v>
      </c>
      <c r="E2165" s="59">
        <v>72.2</v>
      </c>
    </row>
    <row r="2166" spans="1:5" ht="16.5" x14ac:dyDescent="0.35">
      <c r="A2166" t="str">
        <f t="shared" si="33"/>
        <v>8117</v>
      </c>
      <c r="B2166" s="58" t="s">
        <v>548</v>
      </c>
      <c r="C2166" s="58" t="s">
        <v>2606</v>
      </c>
      <c r="D2166" s="58" t="s">
        <v>2693</v>
      </c>
      <c r="E2166" s="59">
        <v>68.8</v>
      </c>
    </row>
    <row r="2167" spans="1:5" ht="16.5" x14ac:dyDescent="0.35">
      <c r="A2167" t="str">
        <f t="shared" si="33"/>
        <v>8117</v>
      </c>
      <c r="B2167" s="58" t="s">
        <v>553</v>
      </c>
      <c r="C2167" s="58" t="s">
        <v>2606</v>
      </c>
      <c r="D2167" s="58" t="s">
        <v>2693</v>
      </c>
      <c r="E2167" s="59">
        <v>79</v>
      </c>
    </row>
    <row r="2168" spans="1:5" ht="16.5" x14ac:dyDescent="0.35">
      <c r="A2168" t="str">
        <f t="shared" si="33"/>
        <v>8117</v>
      </c>
      <c r="B2168" s="58" t="s">
        <v>558</v>
      </c>
      <c r="C2168" s="58" t="s">
        <v>2606</v>
      </c>
      <c r="D2168" s="58" t="s">
        <v>2693</v>
      </c>
      <c r="E2168" s="59">
        <v>67.400000000000006</v>
      </c>
    </row>
    <row r="2169" spans="1:5" ht="16.5" x14ac:dyDescent="0.35">
      <c r="A2169" t="str">
        <f t="shared" si="33"/>
        <v>8117</v>
      </c>
      <c r="B2169" s="58" t="s">
        <v>563</v>
      </c>
      <c r="C2169" s="58" t="s">
        <v>2606</v>
      </c>
      <c r="D2169" s="58" t="s">
        <v>2693</v>
      </c>
      <c r="E2169" s="59">
        <v>88.2</v>
      </c>
    </row>
    <row r="2170" spans="1:5" ht="16.5" x14ac:dyDescent="0.35">
      <c r="A2170" t="str">
        <f t="shared" si="33"/>
        <v>8117</v>
      </c>
      <c r="B2170" s="58" t="s">
        <v>568</v>
      </c>
      <c r="C2170" s="58" t="s">
        <v>2606</v>
      </c>
      <c r="D2170" s="58" t="s">
        <v>2693</v>
      </c>
      <c r="E2170" s="59">
        <v>51.9</v>
      </c>
    </row>
    <row r="2171" spans="1:5" ht="16.5" x14ac:dyDescent="0.35">
      <c r="A2171" t="str">
        <f t="shared" si="33"/>
        <v>8117</v>
      </c>
      <c r="B2171" s="58" t="s">
        <v>573</v>
      </c>
      <c r="C2171" s="58" t="s">
        <v>2606</v>
      </c>
      <c r="D2171" s="58" t="s">
        <v>2693</v>
      </c>
      <c r="E2171" s="59">
        <v>55.8</v>
      </c>
    </row>
    <row r="2172" spans="1:5" ht="16.5" x14ac:dyDescent="0.35">
      <c r="A2172" t="str">
        <f t="shared" si="33"/>
        <v>8117</v>
      </c>
      <c r="B2172" s="58" t="s">
        <v>578</v>
      </c>
      <c r="C2172" s="58" t="s">
        <v>2606</v>
      </c>
      <c r="D2172" s="58" t="s">
        <v>2693</v>
      </c>
      <c r="E2172" s="59">
        <v>81.7</v>
      </c>
    </row>
    <row r="2173" spans="1:5" ht="16.5" x14ac:dyDescent="0.35">
      <c r="A2173" t="str">
        <f t="shared" si="33"/>
        <v>8117</v>
      </c>
      <c r="B2173" s="58" t="s">
        <v>583</v>
      </c>
      <c r="C2173" s="58" t="s">
        <v>2606</v>
      </c>
      <c r="D2173" s="58" t="s">
        <v>2693</v>
      </c>
      <c r="E2173" s="59">
        <v>73.2</v>
      </c>
    </row>
    <row r="2174" spans="1:5" ht="16.5" x14ac:dyDescent="0.35">
      <c r="A2174" t="str">
        <f t="shared" si="33"/>
        <v>8117</v>
      </c>
      <c r="B2174" s="58" t="s">
        <v>588</v>
      </c>
      <c r="C2174" s="58" t="s">
        <v>2606</v>
      </c>
      <c r="D2174" s="58" t="s">
        <v>2693</v>
      </c>
      <c r="E2174" s="59">
        <v>102.7</v>
      </c>
    </row>
    <row r="2175" spans="1:5" ht="16.5" x14ac:dyDescent="0.35">
      <c r="A2175" t="str">
        <f t="shared" si="33"/>
        <v>8120</v>
      </c>
      <c r="B2175" s="58" t="s">
        <v>367</v>
      </c>
      <c r="C2175" s="58" t="s">
        <v>2606</v>
      </c>
      <c r="D2175" s="58" t="s">
        <v>2694</v>
      </c>
      <c r="E2175" s="59">
        <v>273.89999999999998</v>
      </c>
    </row>
    <row r="2176" spans="1:5" ht="16.5" x14ac:dyDescent="0.35">
      <c r="A2176" t="str">
        <f t="shared" si="33"/>
        <v>8120</v>
      </c>
      <c r="B2176" s="58" t="s">
        <v>379</v>
      </c>
      <c r="C2176" s="58" t="s">
        <v>2606</v>
      </c>
      <c r="D2176" s="58" t="s">
        <v>2694</v>
      </c>
      <c r="E2176" s="59">
        <v>247.6</v>
      </c>
    </row>
    <row r="2177" spans="1:5" ht="16.5" x14ac:dyDescent="0.35">
      <c r="A2177" t="str">
        <f t="shared" si="33"/>
        <v>8120</v>
      </c>
      <c r="B2177" s="58" t="s">
        <v>392</v>
      </c>
      <c r="C2177" s="58" t="s">
        <v>2606</v>
      </c>
      <c r="D2177" s="58" t="s">
        <v>2694</v>
      </c>
      <c r="E2177" s="59">
        <v>262</v>
      </c>
    </row>
    <row r="2178" spans="1:5" ht="16.5" x14ac:dyDescent="0.35">
      <c r="A2178" t="str">
        <f t="shared" si="33"/>
        <v>8120</v>
      </c>
      <c r="B2178" s="58" t="s">
        <v>399</v>
      </c>
      <c r="C2178" s="58" t="s">
        <v>2606</v>
      </c>
      <c r="D2178" s="58" t="s">
        <v>2694</v>
      </c>
      <c r="E2178" s="59">
        <v>263.3</v>
      </c>
    </row>
    <row r="2179" spans="1:5" ht="16.5" x14ac:dyDescent="0.35">
      <c r="A2179" t="str">
        <f t="shared" ref="A2179:A2242" si="34">MID(D2179,2,4)</f>
        <v>8120</v>
      </c>
      <c r="B2179" s="58" t="s">
        <v>406</v>
      </c>
      <c r="C2179" s="58" t="s">
        <v>2606</v>
      </c>
      <c r="D2179" s="58" t="s">
        <v>2694</v>
      </c>
      <c r="E2179" s="59">
        <v>312</v>
      </c>
    </row>
    <row r="2180" spans="1:5" ht="16.5" x14ac:dyDescent="0.35">
      <c r="A2180" t="str">
        <f t="shared" si="34"/>
        <v>8120</v>
      </c>
      <c r="B2180" s="58" t="s">
        <v>412</v>
      </c>
      <c r="C2180" s="58" t="s">
        <v>2606</v>
      </c>
      <c r="D2180" s="58" t="s">
        <v>2694</v>
      </c>
      <c r="E2180" s="59">
        <v>188.2</v>
      </c>
    </row>
    <row r="2181" spans="1:5" ht="16.5" x14ac:dyDescent="0.35">
      <c r="A2181" t="str">
        <f t="shared" si="34"/>
        <v>8120</v>
      </c>
      <c r="B2181" s="58" t="s">
        <v>417</v>
      </c>
      <c r="C2181" s="58" t="s">
        <v>2606</v>
      </c>
      <c r="D2181" s="58" t="s">
        <v>2694</v>
      </c>
      <c r="E2181" s="59">
        <v>191.8</v>
      </c>
    </row>
    <row r="2182" spans="1:5" ht="16.5" x14ac:dyDescent="0.35">
      <c r="A2182" t="str">
        <f t="shared" si="34"/>
        <v>8120</v>
      </c>
      <c r="B2182" s="58" t="s">
        <v>439</v>
      </c>
      <c r="C2182" s="58" t="s">
        <v>2606</v>
      </c>
      <c r="D2182" s="58" t="s">
        <v>2694</v>
      </c>
      <c r="E2182" s="59">
        <v>148</v>
      </c>
    </row>
    <row r="2183" spans="1:5" ht="16.5" x14ac:dyDescent="0.35">
      <c r="A2183" t="str">
        <f t="shared" si="34"/>
        <v>8120</v>
      </c>
      <c r="B2183" s="58" t="s">
        <v>452</v>
      </c>
      <c r="C2183" s="58" t="s">
        <v>2606</v>
      </c>
      <c r="D2183" s="58" t="s">
        <v>2694</v>
      </c>
      <c r="E2183" s="59">
        <v>188</v>
      </c>
    </row>
    <row r="2184" spans="1:5" ht="16.5" x14ac:dyDescent="0.35">
      <c r="A2184" t="str">
        <f t="shared" si="34"/>
        <v>8120</v>
      </c>
      <c r="B2184" s="58" t="s">
        <v>463</v>
      </c>
      <c r="C2184" s="58" t="s">
        <v>2606</v>
      </c>
      <c r="D2184" s="58" t="s">
        <v>2694</v>
      </c>
      <c r="E2184" s="59">
        <v>144.19999999999999</v>
      </c>
    </row>
    <row r="2185" spans="1:5" ht="16.5" x14ac:dyDescent="0.35">
      <c r="A2185" t="str">
        <f t="shared" si="34"/>
        <v>8120</v>
      </c>
      <c r="B2185" s="58" t="s">
        <v>474</v>
      </c>
      <c r="C2185" s="58" t="s">
        <v>2606</v>
      </c>
      <c r="D2185" s="58" t="s">
        <v>2694</v>
      </c>
      <c r="E2185" s="59">
        <v>228.1</v>
      </c>
    </row>
    <row r="2186" spans="1:5" ht="16.5" x14ac:dyDescent="0.35">
      <c r="A2186" t="str">
        <f t="shared" si="34"/>
        <v>8120</v>
      </c>
      <c r="B2186" s="58" t="s">
        <v>485</v>
      </c>
      <c r="C2186" s="58" t="s">
        <v>2606</v>
      </c>
      <c r="D2186" s="58" t="s">
        <v>2694</v>
      </c>
      <c r="E2186" s="59">
        <v>212</v>
      </c>
    </row>
    <row r="2187" spans="1:5" ht="16.5" x14ac:dyDescent="0.35">
      <c r="A2187" t="str">
        <f t="shared" si="34"/>
        <v>8120</v>
      </c>
      <c r="B2187" s="58" t="s">
        <v>496</v>
      </c>
      <c r="C2187" s="58" t="s">
        <v>2606</v>
      </c>
      <c r="D2187" s="58" t="s">
        <v>2694</v>
      </c>
      <c r="E2187" s="59">
        <v>156.1</v>
      </c>
    </row>
    <row r="2188" spans="1:5" ht="16.5" x14ac:dyDescent="0.35">
      <c r="A2188" t="str">
        <f t="shared" si="34"/>
        <v>8120</v>
      </c>
      <c r="B2188" s="58" t="s">
        <v>507</v>
      </c>
      <c r="C2188" s="58" t="s">
        <v>2606</v>
      </c>
      <c r="D2188" s="58" t="s">
        <v>2694</v>
      </c>
      <c r="E2188" s="59">
        <v>116</v>
      </c>
    </row>
    <row r="2189" spans="1:5" ht="16.5" x14ac:dyDescent="0.35">
      <c r="A2189" t="str">
        <f t="shared" si="34"/>
        <v>8120</v>
      </c>
      <c r="B2189" s="58" t="s">
        <v>518</v>
      </c>
      <c r="C2189" s="58" t="s">
        <v>2606</v>
      </c>
      <c r="D2189" s="58" t="s">
        <v>2694</v>
      </c>
      <c r="E2189" s="59">
        <v>148</v>
      </c>
    </row>
    <row r="2190" spans="1:5" ht="16.5" x14ac:dyDescent="0.35">
      <c r="A2190" t="str">
        <f t="shared" si="34"/>
        <v>8120</v>
      </c>
      <c r="B2190" s="58" t="s">
        <v>528</v>
      </c>
      <c r="C2190" s="58" t="s">
        <v>2606</v>
      </c>
      <c r="D2190" s="58" t="s">
        <v>2694</v>
      </c>
      <c r="E2190" s="59">
        <v>104.1</v>
      </c>
    </row>
    <row r="2191" spans="1:5" ht="16.5" x14ac:dyDescent="0.35">
      <c r="A2191" t="str">
        <f t="shared" si="34"/>
        <v>8120</v>
      </c>
      <c r="B2191" s="58" t="s">
        <v>533</v>
      </c>
      <c r="C2191" s="58" t="s">
        <v>2606</v>
      </c>
      <c r="D2191" s="58" t="s">
        <v>2694</v>
      </c>
      <c r="E2191" s="59">
        <v>148.1</v>
      </c>
    </row>
    <row r="2192" spans="1:5" ht="16.5" x14ac:dyDescent="0.35">
      <c r="A2192" t="str">
        <f t="shared" si="34"/>
        <v>8120</v>
      </c>
      <c r="B2192" s="58" t="s">
        <v>538</v>
      </c>
      <c r="C2192" s="58" t="s">
        <v>2606</v>
      </c>
      <c r="D2192" s="58" t="s">
        <v>2694</v>
      </c>
      <c r="E2192" s="59">
        <v>172</v>
      </c>
    </row>
    <row r="2193" spans="1:5" ht="16.5" x14ac:dyDescent="0.35">
      <c r="A2193" t="str">
        <f t="shared" si="34"/>
        <v>8120</v>
      </c>
      <c r="B2193" s="58" t="s">
        <v>543</v>
      </c>
      <c r="C2193" s="58" t="s">
        <v>2606</v>
      </c>
      <c r="D2193" s="58" t="s">
        <v>2694</v>
      </c>
      <c r="E2193" s="59">
        <v>164</v>
      </c>
    </row>
    <row r="2194" spans="1:5" ht="16.5" x14ac:dyDescent="0.35">
      <c r="A2194" t="str">
        <f t="shared" si="34"/>
        <v>8120</v>
      </c>
      <c r="B2194" s="58" t="s">
        <v>548</v>
      </c>
      <c r="C2194" s="58" t="s">
        <v>2606</v>
      </c>
      <c r="D2194" s="58" t="s">
        <v>2694</v>
      </c>
      <c r="E2194" s="59">
        <v>128</v>
      </c>
    </row>
    <row r="2195" spans="1:5" ht="16.5" x14ac:dyDescent="0.35">
      <c r="A2195" t="str">
        <f t="shared" si="34"/>
        <v>8120</v>
      </c>
      <c r="B2195" s="58" t="s">
        <v>553</v>
      </c>
      <c r="C2195" s="58" t="s">
        <v>2606</v>
      </c>
      <c r="D2195" s="58" t="s">
        <v>2694</v>
      </c>
      <c r="E2195" s="59">
        <v>156</v>
      </c>
    </row>
    <row r="2196" spans="1:5" ht="16.5" x14ac:dyDescent="0.35">
      <c r="A2196" t="str">
        <f t="shared" si="34"/>
        <v>8120</v>
      </c>
      <c r="B2196" s="58" t="s">
        <v>558</v>
      </c>
      <c r="C2196" s="58" t="s">
        <v>2606</v>
      </c>
      <c r="D2196" s="58" t="s">
        <v>2694</v>
      </c>
      <c r="E2196" s="59">
        <v>92</v>
      </c>
    </row>
    <row r="2197" spans="1:5" ht="16.5" x14ac:dyDescent="0.35">
      <c r="A2197" t="str">
        <f t="shared" si="34"/>
        <v>8120</v>
      </c>
      <c r="B2197" s="58" t="s">
        <v>563</v>
      </c>
      <c r="C2197" s="58" t="s">
        <v>2606</v>
      </c>
      <c r="D2197" s="58" t="s">
        <v>2694</v>
      </c>
      <c r="E2197" s="59">
        <v>172.1</v>
      </c>
    </row>
    <row r="2198" spans="1:5" ht="16.5" x14ac:dyDescent="0.35">
      <c r="A2198" t="str">
        <f t="shared" si="34"/>
        <v>8120</v>
      </c>
      <c r="B2198" s="58" t="s">
        <v>568</v>
      </c>
      <c r="C2198" s="58" t="s">
        <v>2606</v>
      </c>
      <c r="D2198" s="58" t="s">
        <v>2694</v>
      </c>
      <c r="E2198" s="59">
        <v>88.1</v>
      </c>
    </row>
    <row r="2199" spans="1:5" ht="16.5" x14ac:dyDescent="0.35">
      <c r="A2199" t="str">
        <f t="shared" si="34"/>
        <v>8120</v>
      </c>
      <c r="B2199" s="58" t="s">
        <v>573</v>
      </c>
      <c r="C2199" s="58" t="s">
        <v>2606</v>
      </c>
      <c r="D2199" s="58" t="s">
        <v>2694</v>
      </c>
      <c r="E2199" s="59">
        <v>103.8</v>
      </c>
    </row>
    <row r="2200" spans="1:5" ht="16.5" x14ac:dyDescent="0.35">
      <c r="A2200" t="str">
        <f t="shared" si="34"/>
        <v>8120</v>
      </c>
      <c r="B2200" s="58" t="s">
        <v>578</v>
      </c>
      <c r="C2200" s="58" t="s">
        <v>2606</v>
      </c>
      <c r="D2200" s="58" t="s">
        <v>2694</v>
      </c>
      <c r="E2200" s="59">
        <v>108.1</v>
      </c>
    </row>
    <row r="2201" spans="1:5" ht="16.5" x14ac:dyDescent="0.35">
      <c r="A2201" t="str">
        <f t="shared" si="34"/>
        <v>8120</v>
      </c>
      <c r="B2201" s="58" t="s">
        <v>583</v>
      </c>
      <c r="C2201" s="58" t="s">
        <v>2606</v>
      </c>
      <c r="D2201" s="58" t="s">
        <v>2694</v>
      </c>
      <c r="E2201" s="59">
        <v>60</v>
      </c>
    </row>
    <row r="2202" spans="1:5" ht="16.5" x14ac:dyDescent="0.35">
      <c r="A2202" t="str">
        <f t="shared" si="34"/>
        <v>8120</v>
      </c>
      <c r="B2202" s="58" t="s">
        <v>588</v>
      </c>
      <c r="C2202" s="58" t="s">
        <v>2606</v>
      </c>
      <c r="D2202" s="58" t="s">
        <v>2694</v>
      </c>
      <c r="E2202" s="59">
        <v>124</v>
      </c>
    </row>
    <row r="2203" spans="1:5" ht="16.5" x14ac:dyDescent="0.35">
      <c r="A2203" t="str">
        <f t="shared" si="34"/>
        <v>8121</v>
      </c>
      <c r="B2203" s="58" t="s">
        <v>367</v>
      </c>
      <c r="C2203" s="58" t="s">
        <v>2606</v>
      </c>
      <c r="D2203" s="58" t="s">
        <v>2695</v>
      </c>
      <c r="E2203" s="59">
        <v>321.60000000000002</v>
      </c>
    </row>
    <row r="2204" spans="1:5" ht="16.5" x14ac:dyDescent="0.35">
      <c r="A2204" t="str">
        <f t="shared" si="34"/>
        <v>8121</v>
      </c>
      <c r="B2204" s="58" t="s">
        <v>379</v>
      </c>
      <c r="C2204" s="58" t="s">
        <v>2606</v>
      </c>
      <c r="D2204" s="58" t="s">
        <v>2695</v>
      </c>
      <c r="E2204" s="59">
        <v>336.35</v>
      </c>
    </row>
    <row r="2205" spans="1:5" ht="16.5" x14ac:dyDescent="0.35">
      <c r="A2205" t="str">
        <f t="shared" si="34"/>
        <v>8121</v>
      </c>
      <c r="B2205" s="58" t="s">
        <v>392</v>
      </c>
      <c r="C2205" s="58" t="s">
        <v>2606</v>
      </c>
      <c r="D2205" s="58" t="s">
        <v>2695</v>
      </c>
      <c r="E2205" s="59">
        <v>396.7</v>
      </c>
    </row>
    <row r="2206" spans="1:5" ht="16.5" x14ac:dyDescent="0.35">
      <c r="A2206" t="str">
        <f t="shared" si="34"/>
        <v>8121</v>
      </c>
      <c r="B2206" s="58" t="s">
        <v>399</v>
      </c>
      <c r="C2206" s="58" t="s">
        <v>2606</v>
      </c>
      <c r="D2206" s="58" t="s">
        <v>2695</v>
      </c>
      <c r="E2206" s="59">
        <v>399.75</v>
      </c>
    </row>
    <row r="2207" spans="1:5" ht="16.5" x14ac:dyDescent="0.35">
      <c r="A2207" t="str">
        <f t="shared" si="34"/>
        <v>8121</v>
      </c>
      <c r="B2207" s="58" t="s">
        <v>406</v>
      </c>
      <c r="C2207" s="58" t="s">
        <v>2606</v>
      </c>
      <c r="D2207" s="58" t="s">
        <v>2695</v>
      </c>
      <c r="E2207" s="59">
        <v>400</v>
      </c>
    </row>
    <row r="2208" spans="1:5" ht="16.5" x14ac:dyDescent="0.35">
      <c r="A2208" t="str">
        <f t="shared" si="34"/>
        <v>8121</v>
      </c>
      <c r="B2208" s="58" t="s">
        <v>412</v>
      </c>
      <c r="C2208" s="58" t="s">
        <v>2606</v>
      </c>
      <c r="D2208" s="58" t="s">
        <v>2695</v>
      </c>
      <c r="E2208" s="59">
        <v>399.55</v>
      </c>
    </row>
    <row r="2209" spans="1:5" ht="16.5" x14ac:dyDescent="0.35">
      <c r="A2209" t="str">
        <f t="shared" si="34"/>
        <v>8121</v>
      </c>
      <c r="B2209" s="58" t="s">
        <v>417</v>
      </c>
      <c r="C2209" s="58" t="s">
        <v>2606</v>
      </c>
      <c r="D2209" s="58" t="s">
        <v>2695</v>
      </c>
      <c r="E2209" s="59">
        <v>396.9</v>
      </c>
    </row>
    <row r="2210" spans="1:5" ht="16.5" x14ac:dyDescent="0.35">
      <c r="A2210" t="str">
        <f t="shared" si="34"/>
        <v>8121</v>
      </c>
      <c r="B2210" s="58" t="s">
        <v>439</v>
      </c>
      <c r="C2210" s="58" t="s">
        <v>2606</v>
      </c>
      <c r="D2210" s="58" t="s">
        <v>2695</v>
      </c>
      <c r="E2210" s="59">
        <v>396.75</v>
      </c>
    </row>
    <row r="2211" spans="1:5" ht="16.5" x14ac:dyDescent="0.35">
      <c r="A2211" t="str">
        <f t="shared" si="34"/>
        <v>8121</v>
      </c>
      <c r="B2211" s="58" t="s">
        <v>452</v>
      </c>
      <c r="C2211" s="58" t="s">
        <v>2606</v>
      </c>
      <c r="D2211" s="58" t="s">
        <v>2695</v>
      </c>
      <c r="E2211" s="59">
        <v>387.3</v>
      </c>
    </row>
    <row r="2212" spans="1:5" ht="16.5" x14ac:dyDescent="0.35">
      <c r="A2212" t="str">
        <f t="shared" si="34"/>
        <v>8121</v>
      </c>
      <c r="B2212" s="58" t="s">
        <v>463</v>
      </c>
      <c r="C2212" s="58" t="s">
        <v>2606</v>
      </c>
      <c r="D2212" s="58" t="s">
        <v>2695</v>
      </c>
      <c r="E2212" s="59">
        <v>400</v>
      </c>
    </row>
    <row r="2213" spans="1:5" ht="16.5" x14ac:dyDescent="0.35">
      <c r="A2213" t="str">
        <f t="shared" si="34"/>
        <v>8121</v>
      </c>
      <c r="B2213" s="58" t="s">
        <v>474</v>
      </c>
      <c r="C2213" s="58" t="s">
        <v>2606</v>
      </c>
      <c r="D2213" s="58" t="s">
        <v>2695</v>
      </c>
      <c r="E2213" s="59">
        <v>400</v>
      </c>
    </row>
    <row r="2214" spans="1:5" ht="16.5" x14ac:dyDescent="0.35">
      <c r="A2214" t="str">
        <f t="shared" si="34"/>
        <v>8121</v>
      </c>
      <c r="B2214" s="58" t="s">
        <v>485</v>
      </c>
      <c r="C2214" s="58" t="s">
        <v>2606</v>
      </c>
      <c r="D2214" s="58" t="s">
        <v>2695</v>
      </c>
      <c r="E2214" s="59">
        <v>623.70000000000005</v>
      </c>
    </row>
    <row r="2215" spans="1:5" ht="16.5" x14ac:dyDescent="0.35">
      <c r="A2215" t="str">
        <f t="shared" si="34"/>
        <v>8121</v>
      </c>
      <c r="B2215" s="58" t="s">
        <v>496</v>
      </c>
      <c r="C2215" s="58" t="s">
        <v>2606</v>
      </c>
      <c r="D2215" s="58" t="s">
        <v>2695</v>
      </c>
      <c r="E2215" s="59">
        <v>463.05</v>
      </c>
    </row>
    <row r="2216" spans="1:5" ht="16.5" x14ac:dyDescent="0.35">
      <c r="A2216" t="str">
        <f t="shared" si="34"/>
        <v>8121</v>
      </c>
      <c r="B2216" s="58" t="s">
        <v>507</v>
      </c>
      <c r="C2216" s="58" t="s">
        <v>2606</v>
      </c>
      <c r="D2216" s="58" t="s">
        <v>2695</v>
      </c>
      <c r="E2216" s="59">
        <v>497.7</v>
      </c>
    </row>
    <row r="2217" spans="1:5" ht="16.5" x14ac:dyDescent="0.35">
      <c r="A2217" t="str">
        <f t="shared" si="34"/>
        <v>8121</v>
      </c>
      <c r="B2217" s="58" t="s">
        <v>518</v>
      </c>
      <c r="C2217" s="58" t="s">
        <v>2606</v>
      </c>
      <c r="D2217" s="58" t="s">
        <v>2695</v>
      </c>
      <c r="E2217" s="59">
        <v>472.5</v>
      </c>
    </row>
    <row r="2218" spans="1:5" ht="16.5" x14ac:dyDescent="0.35">
      <c r="A2218" t="str">
        <f t="shared" si="34"/>
        <v>8121</v>
      </c>
      <c r="B2218" s="58" t="s">
        <v>528</v>
      </c>
      <c r="C2218" s="58" t="s">
        <v>2606</v>
      </c>
      <c r="D2218" s="58" t="s">
        <v>2695</v>
      </c>
      <c r="E2218" s="59">
        <v>393.75</v>
      </c>
    </row>
    <row r="2219" spans="1:5" ht="16.5" x14ac:dyDescent="0.35">
      <c r="A2219" t="str">
        <f t="shared" si="34"/>
        <v>8121</v>
      </c>
      <c r="B2219" s="58" t="s">
        <v>533</v>
      </c>
      <c r="C2219" s="58" t="s">
        <v>2606</v>
      </c>
      <c r="D2219" s="58" t="s">
        <v>2695</v>
      </c>
      <c r="E2219" s="59">
        <v>494.4</v>
      </c>
    </row>
    <row r="2220" spans="1:5" ht="16.5" x14ac:dyDescent="0.35">
      <c r="A2220" t="str">
        <f t="shared" si="34"/>
        <v>8121</v>
      </c>
      <c r="B2220" s="58" t="s">
        <v>538</v>
      </c>
      <c r="C2220" s="58" t="s">
        <v>2606</v>
      </c>
      <c r="D2220" s="58" t="s">
        <v>2695</v>
      </c>
      <c r="E2220" s="59">
        <v>466.2</v>
      </c>
    </row>
    <row r="2221" spans="1:5" ht="16.5" x14ac:dyDescent="0.35">
      <c r="A2221" t="str">
        <f t="shared" si="34"/>
        <v>8121</v>
      </c>
      <c r="B2221" s="58" t="s">
        <v>543</v>
      </c>
      <c r="C2221" s="58" t="s">
        <v>2606</v>
      </c>
      <c r="D2221" s="58" t="s">
        <v>2695</v>
      </c>
      <c r="E2221" s="59">
        <v>393.75</v>
      </c>
    </row>
    <row r="2222" spans="1:5" ht="16.5" x14ac:dyDescent="0.35">
      <c r="A2222" t="str">
        <f t="shared" si="34"/>
        <v>8121</v>
      </c>
      <c r="B2222" s="58" t="s">
        <v>548</v>
      </c>
      <c r="C2222" s="58" t="s">
        <v>2606</v>
      </c>
      <c r="D2222" s="58" t="s">
        <v>2695</v>
      </c>
      <c r="E2222" s="59">
        <v>355.95</v>
      </c>
    </row>
    <row r="2223" spans="1:5" ht="16.5" x14ac:dyDescent="0.35">
      <c r="A2223" t="str">
        <f t="shared" si="34"/>
        <v>8121</v>
      </c>
      <c r="B2223" s="58" t="s">
        <v>553</v>
      </c>
      <c r="C2223" s="58" t="s">
        <v>2606</v>
      </c>
      <c r="D2223" s="58" t="s">
        <v>2695</v>
      </c>
      <c r="E2223" s="59">
        <v>289.8</v>
      </c>
    </row>
    <row r="2224" spans="1:5" ht="16.5" x14ac:dyDescent="0.35">
      <c r="A2224" t="str">
        <f t="shared" si="34"/>
        <v>8121</v>
      </c>
      <c r="B2224" s="58" t="s">
        <v>558</v>
      </c>
      <c r="C2224" s="58" t="s">
        <v>2606</v>
      </c>
      <c r="D2224" s="58" t="s">
        <v>2695</v>
      </c>
      <c r="E2224" s="59">
        <v>289.8</v>
      </c>
    </row>
    <row r="2225" spans="1:5" ht="16.5" x14ac:dyDescent="0.35">
      <c r="A2225" t="str">
        <f t="shared" si="34"/>
        <v>8121</v>
      </c>
      <c r="B2225" s="58" t="s">
        <v>563</v>
      </c>
      <c r="C2225" s="58" t="s">
        <v>2606</v>
      </c>
      <c r="D2225" s="58" t="s">
        <v>2695</v>
      </c>
      <c r="E2225" s="59">
        <v>343.35</v>
      </c>
    </row>
    <row r="2226" spans="1:5" ht="16.5" x14ac:dyDescent="0.35">
      <c r="A2226" t="str">
        <f t="shared" si="34"/>
        <v>8121</v>
      </c>
      <c r="B2226" s="58" t="s">
        <v>568</v>
      </c>
      <c r="C2226" s="58" t="s">
        <v>2606</v>
      </c>
      <c r="D2226" s="58" t="s">
        <v>2695</v>
      </c>
      <c r="E2226" s="59">
        <v>324.45</v>
      </c>
    </row>
    <row r="2227" spans="1:5" ht="16.5" x14ac:dyDescent="0.35">
      <c r="A2227" t="str">
        <f t="shared" si="34"/>
        <v>8121</v>
      </c>
      <c r="B2227" s="58" t="s">
        <v>573</v>
      </c>
      <c r="C2227" s="58" t="s">
        <v>2606</v>
      </c>
      <c r="D2227" s="58" t="s">
        <v>2695</v>
      </c>
      <c r="E2227" s="59">
        <v>100.8</v>
      </c>
    </row>
    <row r="2228" spans="1:5" ht="16.5" x14ac:dyDescent="0.35">
      <c r="A2228" t="str">
        <f t="shared" si="34"/>
        <v>8121</v>
      </c>
      <c r="B2228" s="58" t="s">
        <v>578</v>
      </c>
      <c r="C2228" s="58" t="s">
        <v>2606</v>
      </c>
      <c r="D2228" s="58" t="s">
        <v>2695</v>
      </c>
      <c r="E2228" s="59">
        <v>75.599999999999994</v>
      </c>
    </row>
    <row r="2229" spans="1:5" ht="16.5" x14ac:dyDescent="0.35">
      <c r="A2229" t="str">
        <f t="shared" si="34"/>
        <v>8121</v>
      </c>
      <c r="B2229" s="58" t="s">
        <v>583</v>
      </c>
      <c r="C2229" s="58" t="s">
        <v>2606</v>
      </c>
      <c r="D2229" s="58" t="s">
        <v>2695</v>
      </c>
      <c r="E2229" s="59">
        <v>56.7</v>
      </c>
    </row>
    <row r="2230" spans="1:5" ht="16.5" x14ac:dyDescent="0.35">
      <c r="A2230" t="str">
        <f t="shared" si="34"/>
        <v>8121</v>
      </c>
      <c r="B2230" s="58" t="s">
        <v>588</v>
      </c>
      <c r="C2230" s="58" t="s">
        <v>2606</v>
      </c>
      <c r="D2230" s="58" t="s">
        <v>2695</v>
      </c>
      <c r="E2230" s="59">
        <v>97.65</v>
      </c>
    </row>
    <row r="2231" spans="1:5" ht="16.5" x14ac:dyDescent="0.35">
      <c r="A2231" t="str">
        <f t="shared" si="34"/>
        <v>8122</v>
      </c>
      <c r="B2231" s="58" t="s">
        <v>367</v>
      </c>
      <c r="C2231" s="58" t="s">
        <v>2606</v>
      </c>
      <c r="D2231" s="58" t="s">
        <v>2696</v>
      </c>
      <c r="E2231" s="59">
        <v>240.9</v>
      </c>
    </row>
    <row r="2232" spans="1:5" ht="16.5" x14ac:dyDescent="0.35">
      <c r="A2232" t="str">
        <f t="shared" si="34"/>
        <v>8122</v>
      </c>
      <c r="B2232" s="58" t="s">
        <v>379</v>
      </c>
      <c r="C2232" s="58" t="s">
        <v>2606</v>
      </c>
      <c r="D2232" s="58" t="s">
        <v>2696</v>
      </c>
      <c r="E2232" s="59">
        <v>254.1</v>
      </c>
    </row>
    <row r="2233" spans="1:5" ht="16.5" x14ac:dyDescent="0.35">
      <c r="A2233" t="str">
        <f t="shared" si="34"/>
        <v>8122</v>
      </c>
      <c r="B2233" s="58" t="s">
        <v>392</v>
      </c>
      <c r="C2233" s="58" t="s">
        <v>2606</v>
      </c>
      <c r="D2233" s="58" t="s">
        <v>2696</v>
      </c>
      <c r="E2233" s="59">
        <v>253.1</v>
      </c>
    </row>
    <row r="2234" spans="1:5" ht="16.5" x14ac:dyDescent="0.35">
      <c r="A2234" t="str">
        <f t="shared" si="34"/>
        <v>8122</v>
      </c>
      <c r="B2234" s="58" t="s">
        <v>399</v>
      </c>
      <c r="C2234" s="58" t="s">
        <v>2606</v>
      </c>
      <c r="D2234" s="58" t="s">
        <v>2696</v>
      </c>
      <c r="E2234" s="59">
        <v>195.8</v>
      </c>
    </row>
    <row r="2235" spans="1:5" ht="16.5" x14ac:dyDescent="0.35">
      <c r="A2235" t="str">
        <f t="shared" si="34"/>
        <v>8122</v>
      </c>
      <c r="B2235" s="58" t="s">
        <v>406</v>
      </c>
      <c r="C2235" s="58" t="s">
        <v>2606</v>
      </c>
      <c r="D2235" s="58" t="s">
        <v>2696</v>
      </c>
      <c r="E2235" s="59">
        <v>237.8</v>
      </c>
    </row>
    <row r="2236" spans="1:5" ht="16.5" x14ac:dyDescent="0.35">
      <c r="A2236" t="str">
        <f t="shared" si="34"/>
        <v>8122</v>
      </c>
      <c r="B2236" s="58" t="s">
        <v>412</v>
      </c>
      <c r="C2236" s="58" t="s">
        <v>2606</v>
      </c>
      <c r="D2236" s="58" t="s">
        <v>2696</v>
      </c>
      <c r="E2236" s="59">
        <v>247.9</v>
      </c>
    </row>
    <row r="2237" spans="1:5" ht="16.5" x14ac:dyDescent="0.35">
      <c r="A2237" t="str">
        <f t="shared" si="34"/>
        <v>8122</v>
      </c>
      <c r="B2237" s="58" t="s">
        <v>417</v>
      </c>
      <c r="C2237" s="58" t="s">
        <v>2606</v>
      </c>
      <c r="D2237" s="58" t="s">
        <v>2696</v>
      </c>
      <c r="E2237" s="59">
        <v>203</v>
      </c>
    </row>
    <row r="2238" spans="1:5" ht="16.5" x14ac:dyDescent="0.35">
      <c r="A2238" t="str">
        <f t="shared" si="34"/>
        <v>8122</v>
      </c>
      <c r="B2238" s="58" t="s">
        <v>439</v>
      </c>
      <c r="C2238" s="58" t="s">
        <v>2606</v>
      </c>
      <c r="D2238" s="58" t="s">
        <v>2696</v>
      </c>
      <c r="E2238" s="59">
        <v>223.8</v>
      </c>
    </row>
    <row r="2239" spans="1:5" ht="16.5" x14ac:dyDescent="0.35">
      <c r="A2239" t="str">
        <f t="shared" si="34"/>
        <v>8122</v>
      </c>
      <c r="B2239" s="58" t="s">
        <v>452</v>
      </c>
      <c r="C2239" s="58" t="s">
        <v>2606</v>
      </c>
      <c r="D2239" s="58" t="s">
        <v>2696</v>
      </c>
      <c r="E2239" s="59">
        <v>255.5</v>
      </c>
    </row>
    <row r="2240" spans="1:5" ht="16.5" x14ac:dyDescent="0.35">
      <c r="A2240" t="str">
        <f t="shared" si="34"/>
        <v>8122</v>
      </c>
      <c r="B2240" s="58" t="s">
        <v>463</v>
      </c>
      <c r="C2240" s="58" t="s">
        <v>2606</v>
      </c>
      <c r="D2240" s="58" t="s">
        <v>2696</v>
      </c>
      <c r="E2240" s="59">
        <v>115.57</v>
      </c>
    </row>
    <row r="2241" spans="1:5" ht="16.5" x14ac:dyDescent="0.35">
      <c r="A2241" t="str">
        <f t="shared" si="34"/>
        <v>8122</v>
      </c>
      <c r="B2241" s="58" t="s">
        <v>474</v>
      </c>
      <c r="C2241" s="58" t="s">
        <v>2606</v>
      </c>
      <c r="D2241" s="58" t="s">
        <v>2696</v>
      </c>
      <c r="E2241" s="59">
        <v>140.28</v>
      </c>
    </row>
    <row r="2242" spans="1:5" ht="16.5" x14ac:dyDescent="0.35">
      <c r="A2242" t="str">
        <f t="shared" si="34"/>
        <v>8122</v>
      </c>
      <c r="B2242" s="58" t="s">
        <v>485</v>
      </c>
      <c r="C2242" s="58" t="s">
        <v>2606</v>
      </c>
      <c r="D2242" s="58" t="s">
        <v>2696</v>
      </c>
      <c r="E2242" s="59">
        <v>165.33</v>
      </c>
    </row>
    <row r="2243" spans="1:5" ht="16.5" x14ac:dyDescent="0.35">
      <c r="A2243" t="str">
        <f t="shared" ref="A2243:A2306" si="35">MID(D2243,2,4)</f>
        <v>8122</v>
      </c>
      <c r="B2243" s="58" t="s">
        <v>496</v>
      </c>
      <c r="C2243" s="58" t="s">
        <v>2606</v>
      </c>
      <c r="D2243" s="58" t="s">
        <v>2696</v>
      </c>
      <c r="E2243" s="59">
        <v>55.11</v>
      </c>
    </row>
    <row r="2244" spans="1:5" ht="16.5" x14ac:dyDescent="0.35">
      <c r="A2244" t="str">
        <f t="shared" si="35"/>
        <v>8122</v>
      </c>
      <c r="B2244" s="58" t="s">
        <v>507</v>
      </c>
      <c r="C2244" s="58" t="s">
        <v>2606</v>
      </c>
      <c r="D2244" s="58" t="s">
        <v>2696</v>
      </c>
      <c r="E2244" s="59">
        <v>110.22</v>
      </c>
    </row>
    <row r="2245" spans="1:5" ht="16.5" x14ac:dyDescent="0.35">
      <c r="A2245" t="str">
        <f t="shared" si="35"/>
        <v>8122</v>
      </c>
      <c r="B2245" s="58" t="s">
        <v>518</v>
      </c>
      <c r="C2245" s="58" t="s">
        <v>2606</v>
      </c>
      <c r="D2245" s="58" t="s">
        <v>2696</v>
      </c>
      <c r="E2245" s="59">
        <v>80.16</v>
      </c>
    </row>
    <row r="2246" spans="1:5" ht="16.5" x14ac:dyDescent="0.35">
      <c r="A2246" t="str">
        <f t="shared" si="35"/>
        <v>8122</v>
      </c>
      <c r="B2246" s="58" t="s">
        <v>528</v>
      </c>
      <c r="C2246" s="58" t="s">
        <v>2606</v>
      </c>
      <c r="D2246" s="58" t="s">
        <v>2696</v>
      </c>
      <c r="E2246" s="59">
        <v>110.22</v>
      </c>
    </row>
    <row r="2247" spans="1:5" ht="16.5" x14ac:dyDescent="0.35">
      <c r="A2247" t="str">
        <f t="shared" si="35"/>
        <v>8122</v>
      </c>
      <c r="B2247" s="58" t="s">
        <v>533</v>
      </c>
      <c r="C2247" s="58" t="s">
        <v>2606</v>
      </c>
      <c r="D2247" s="58" t="s">
        <v>2696</v>
      </c>
      <c r="E2247" s="59">
        <v>75.150000000000006</v>
      </c>
    </row>
    <row r="2248" spans="1:5" ht="16.5" x14ac:dyDescent="0.35">
      <c r="A2248" t="str">
        <f t="shared" si="35"/>
        <v>8122</v>
      </c>
      <c r="B2248" s="58" t="s">
        <v>538</v>
      </c>
      <c r="C2248" s="58" t="s">
        <v>2606</v>
      </c>
      <c r="D2248" s="58" t="s">
        <v>2696</v>
      </c>
      <c r="E2248" s="59">
        <v>115.23</v>
      </c>
    </row>
    <row r="2249" spans="1:5" ht="16.5" x14ac:dyDescent="0.35">
      <c r="A2249" t="str">
        <f t="shared" si="35"/>
        <v>8122</v>
      </c>
      <c r="B2249" s="58" t="s">
        <v>543</v>
      </c>
      <c r="C2249" s="58" t="s">
        <v>2606</v>
      </c>
      <c r="D2249" s="58" t="s">
        <v>2696</v>
      </c>
      <c r="E2249" s="59">
        <v>105.21</v>
      </c>
    </row>
    <row r="2250" spans="1:5" ht="16.5" x14ac:dyDescent="0.35">
      <c r="A2250" t="str">
        <f t="shared" si="35"/>
        <v>8122</v>
      </c>
      <c r="B2250" s="58" t="s">
        <v>548</v>
      </c>
      <c r="C2250" s="58" t="s">
        <v>2606</v>
      </c>
      <c r="D2250" s="58" t="s">
        <v>2696</v>
      </c>
      <c r="E2250" s="59">
        <v>90.18</v>
      </c>
    </row>
    <row r="2251" spans="1:5" ht="16.5" x14ac:dyDescent="0.35">
      <c r="A2251" t="str">
        <f t="shared" si="35"/>
        <v>8122</v>
      </c>
      <c r="B2251" s="58" t="s">
        <v>553</v>
      </c>
      <c r="C2251" s="58" t="s">
        <v>2606</v>
      </c>
      <c r="D2251" s="58" t="s">
        <v>2696</v>
      </c>
      <c r="E2251" s="59">
        <v>55.11</v>
      </c>
    </row>
    <row r="2252" spans="1:5" ht="16.5" x14ac:dyDescent="0.35">
      <c r="A2252" t="str">
        <f t="shared" si="35"/>
        <v>8122</v>
      </c>
      <c r="B2252" s="58" t="s">
        <v>558</v>
      </c>
      <c r="C2252" s="58" t="s">
        <v>2606</v>
      </c>
      <c r="D2252" s="58" t="s">
        <v>2696</v>
      </c>
      <c r="E2252" s="59">
        <v>95.19</v>
      </c>
    </row>
    <row r="2253" spans="1:5" ht="16.5" x14ac:dyDescent="0.35">
      <c r="A2253" t="str">
        <f t="shared" si="35"/>
        <v>8122</v>
      </c>
      <c r="B2253" s="58" t="s">
        <v>563</v>
      </c>
      <c r="C2253" s="58" t="s">
        <v>2606</v>
      </c>
      <c r="D2253" s="58" t="s">
        <v>2696</v>
      </c>
      <c r="E2253" s="59">
        <v>95.19</v>
      </c>
    </row>
    <row r="2254" spans="1:5" ht="16.5" x14ac:dyDescent="0.35">
      <c r="A2254" t="str">
        <f t="shared" si="35"/>
        <v>8122</v>
      </c>
      <c r="B2254" s="58" t="s">
        <v>568</v>
      </c>
      <c r="C2254" s="58" t="s">
        <v>2606</v>
      </c>
      <c r="D2254" s="58" t="s">
        <v>2696</v>
      </c>
      <c r="E2254" s="59">
        <v>145.29</v>
      </c>
    </row>
    <row r="2255" spans="1:5" ht="16.5" x14ac:dyDescent="0.35">
      <c r="A2255" t="str">
        <f t="shared" si="35"/>
        <v>8122</v>
      </c>
      <c r="B2255" s="58" t="s">
        <v>573</v>
      </c>
      <c r="C2255" s="58" t="s">
        <v>2606</v>
      </c>
      <c r="D2255" s="58" t="s">
        <v>2696</v>
      </c>
      <c r="E2255" s="59">
        <v>270.54000000000002</v>
      </c>
    </row>
    <row r="2256" spans="1:5" ht="16.5" x14ac:dyDescent="0.35">
      <c r="A2256" t="str">
        <f t="shared" si="35"/>
        <v>8122</v>
      </c>
      <c r="B2256" s="58" t="s">
        <v>578</v>
      </c>
      <c r="C2256" s="58" t="s">
        <v>2606</v>
      </c>
      <c r="D2256" s="58" t="s">
        <v>2696</v>
      </c>
      <c r="E2256" s="59">
        <v>235.47</v>
      </c>
    </row>
    <row r="2257" spans="1:5" ht="16.5" x14ac:dyDescent="0.35">
      <c r="A2257" t="str">
        <f t="shared" si="35"/>
        <v>8122</v>
      </c>
      <c r="B2257" s="58" t="s">
        <v>583</v>
      </c>
      <c r="C2257" s="58" t="s">
        <v>2606</v>
      </c>
      <c r="D2257" s="58" t="s">
        <v>2696</v>
      </c>
      <c r="E2257" s="59">
        <v>165.33</v>
      </c>
    </row>
    <row r="2258" spans="1:5" ht="16.5" x14ac:dyDescent="0.35">
      <c r="A2258" t="str">
        <f t="shared" si="35"/>
        <v>8122</v>
      </c>
      <c r="B2258" s="58" t="s">
        <v>588</v>
      </c>
      <c r="C2258" s="58" t="s">
        <v>2606</v>
      </c>
      <c r="D2258" s="58" t="s">
        <v>2696</v>
      </c>
      <c r="E2258" s="59">
        <v>115.23</v>
      </c>
    </row>
    <row r="2259" spans="1:5" ht="16.5" x14ac:dyDescent="0.35">
      <c r="A2259" t="str">
        <f t="shared" si="35"/>
        <v>8123</v>
      </c>
      <c r="B2259" s="58" t="s">
        <v>367</v>
      </c>
      <c r="C2259" s="58" t="s">
        <v>2606</v>
      </c>
      <c r="D2259" s="58" t="s">
        <v>2697</v>
      </c>
      <c r="E2259" s="59">
        <v>2003</v>
      </c>
    </row>
    <row r="2260" spans="1:5" ht="16.5" x14ac:dyDescent="0.35">
      <c r="A2260" t="str">
        <f t="shared" si="35"/>
        <v>8123</v>
      </c>
      <c r="B2260" s="58" t="s">
        <v>379</v>
      </c>
      <c r="C2260" s="58" t="s">
        <v>2606</v>
      </c>
      <c r="D2260" s="58" t="s">
        <v>2697</v>
      </c>
      <c r="E2260" s="59">
        <v>2006</v>
      </c>
    </row>
    <row r="2261" spans="1:5" ht="16.5" x14ac:dyDescent="0.35">
      <c r="A2261" t="str">
        <f t="shared" si="35"/>
        <v>8123</v>
      </c>
      <c r="B2261" s="58" t="s">
        <v>392</v>
      </c>
      <c r="C2261" s="58" t="s">
        <v>2606</v>
      </c>
      <c r="D2261" s="58" t="s">
        <v>2697</v>
      </c>
      <c r="E2261" s="59">
        <v>2000</v>
      </c>
    </row>
    <row r="2262" spans="1:5" ht="16.5" x14ac:dyDescent="0.35">
      <c r="A2262" t="str">
        <f t="shared" si="35"/>
        <v>8123</v>
      </c>
      <c r="B2262" s="58" t="s">
        <v>399</v>
      </c>
      <c r="C2262" s="58" t="s">
        <v>2606</v>
      </c>
      <c r="D2262" s="58" t="s">
        <v>2697</v>
      </c>
      <c r="E2262" s="59">
        <v>2000</v>
      </c>
    </row>
    <row r="2263" spans="1:5" ht="16.5" x14ac:dyDescent="0.35">
      <c r="A2263" t="str">
        <f t="shared" si="35"/>
        <v>8123</v>
      </c>
      <c r="B2263" s="58" t="s">
        <v>406</v>
      </c>
      <c r="C2263" s="58" t="s">
        <v>2606</v>
      </c>
      <c r="D2263" s="58" t="s">
        <v>2697</v>
      </c>
      <c r="E2263" s="59">
        <v>2006</v>
      </c>
    </row>
    <row r="2264" spans="1:5" ht="16.5" x14ac:dyDescent="0.35">
      <c r="A2264" t="str">
        <f t="shared" si="35"/>
        <v>8123</v>
      </c>
      <c r="B2264" s="58" t="s">
        <v>412</v>
      </c>
      <c r="C2264" s="58" t="s">
        <v>2606</v>
      </c>
      <c r="D2264" s="58" t="s">
        <v>2697</v>
      </c>
      <c r="E2264" s="59">
        <v>2000</v>
      </c>
    </row>
    <row r="2265" spans="1:5" ht="16.5" x14ac:dyDescent="0.35">
      <c r="A2265" t="str">
        <f t="shared" si="35"/>
        <v>8123</v>
      </c>
      <c r="B2265" s="58" t="s">
        <v>417</v>
      </c>
      <c r="C2265" s="58" t="s">
        <v>2606</v>
      </c>
      <c r="D2265" s="58" t="s">
        <v>2697</v>
      </c>
      <c r="E2265" s="59">
        <v>2000</v>
      </c>
    </row>
    <row r="2266" spans="1:5" ht="16.5" x14ac:dyDescent="0.35">
      <c r="A2266" t="str">
        <f t="shared" si="35"/>
        <v>8123</v>
      </c>
      <c r="B2266" s="58" t="s">
        <v>439</v>
      </c>
      <c r="C2266" s="58" t="s">
        <v>2606</v>
      </c>
      <c r="D2266" s="58" t="s">
        <v>2697</v>
      </c>
      <c r="E2266" s="59">
        <v>1998</v>
      </c>
    </row>
    <row r="2267" spans="1:5" ht="16.5" x14ac:dyDescent="0.35">
      <c r="A2267" t="str">
        <f t="shared" si="35"/>
        <v>8123</v>
      </c>
      <c r="B2267" s="58" t="s">
        <v>452</v>
      </c>
      <c r="C2267" s="58" t="s">
        <v>2606</v>
      </c>
      <c r="D2267" s="58" t="s">
        <v>2697</v>
      </c>
      <c r="E2267" s="59">
        <v>1959</v>
      </c>
    </row>
    <row r="2268" spans="1:5" ht="16.5" x14ac:dyDescent="0.35">
      <c r="A2268" t="str">
        <f t="shared" si="35"/>
        <v>8123</v>
      </c>
      <c r="B2268" s="58" t="s">
        <v>463</v>
      </c>
      <c r="C2268" s="58" t="s">
        <v>2606</v>
      </c>
      <c r="D2268" s="58" t="s">
        <v>2697</v>
      </c>
      <c r="E2268" s="59">
        <v>1956</v>
      </c>
    </row>
    <row r="2269" spans="1:5" ht="16.5" x14ac:dyDescent="0.35">
      <c r="A2269" t="str">
        <f t="shared" si="35"/>
        <v>8123</v>
      </c>
      <c r="B2269" s="58" t="s">
        <v>474</v>
      </c>
      <c r="C2269" s="58" t="s">
        <v>2606</v>
      </c>
      <c r="D2269" s="58" t="s">
        <v>2697</v>
      </c>
      <c r="E2269" s="59">
        <v>1983.7</v>
      </c>
    </row>
    <row r="2270" spans="1:5" ht="16.5" x14ac:dyDescent="0.35">
      <c r="A2270" t="str">
        <f t="shared" si="35"/>
        <v>8123</v>
      </c>
      <c r="B2270" s="58" t="s">
        <v>485</v>
      </c>
      <c r="C2270" s="58" t="s">
        <v>2606</v>
      </c>
      <c r="D2270" s="58" t="s">
        <v>2697</v>
      </c>
      <c r="E2270" s="59">
        <v>1992</v>
      </c>
    </row>
    <row r="2271" spans="1:5" ht="16.5" x14ac:dyDescent="0.35">
      <c r="A2271" t="str">
        <f t="shared" si="35"/>
        <v>8123</v>
      </c>
      <c r="B2271" s="58" t="s">
        <v>496</v>
      </c>
      <c r="C2271" s="58" t="s">
        <v>2606</v>
      </c>
      <c r="D2271" s="58" t="s">
        <v>2697</v>
      </c>
      <c r="E2271" s="59">
        <v>1998</v>
      </c>
    </row>
    <row r="2272" spans="1:5" ht="16.5" x14ac:dyDescent="0.35">
      <c r="A2272" t="str">
        <f t="shared" si="35"/>
        <v>8123</v>
      </c>
      <c r="B2272" s="58" t="s">
        <v>507</v>
      </c>
      <c r="C2272" s="58" t="s">
        <v>2606</v>
      </c>
      <c r="D2272" s="58" t="s">
        <v>2697</v>
      </c>
      <c r="E2272" s="59">
        <v>1986</v>
      </c>
    </row>
    <row r="2273" spans="1:5" ht="16.5" x14ac:dyDescent="0.35">
      <c r="A2273" t="str">
        <f t="shared" si="35"/>
        <v>8123</v>
      </c>
      <c r="B2273" s="58" t="s">
        <v>518</v>
      </c>
      <c r="C2273" s="58" t="s">
        <v>2606</v>
      </c>
      <c r="D2273" s="58" t="s">
        <v>2697</v>
      </c>
      <c r="E2273" s="59">
        <v>1999.9</v>
      </c>
    </row>
    <row r="2274" spans="1:5" ht="16.5" x14ac:dyDescent="0.35">
      <c r="A2274" t="str">
        <f t="shared" si="35"/>
        <v>8123</v>
      </c>
      <c r="B2274" s="58" t="s">
        <v>528</v>
      </c>
      <c r="C2274" s="58" t="s">
        <v>2606</v>
      </c>
      <c r="D2274" s="58" t="s">
        <v>2697</v>
      </c>
      <c r="E2274" s="59">
        <v>2000</v>
      </c>
    </row>
    <row r="2275" spans="1:5" ht="16.5" x14ac:dyDescent="0.35">
      <c r="A2275" t="str">
        <f t="shared" si="35"/>
        <v>8123</v>
      </c>
      <c r="B2275" s="58" t="s">
        <v>533</v>
      </c>
      <c r="C2275" s="58" t="s">
        <v>2606</v>
      </c>
      <c r="D2275" s="58" t="s">
        <v>2697</v>
      </c>
      <c r="E2275" s="59">
        <v>2000</v>
      </c>
    </row>
    <row r="2276" spans="1:5" ht="16.5" x14ac:dyDescent="0.35">
      <c r="A2276" t="str">
        <f t="shared" si="35"/>
        <v>8123</v>
      </c>
      <c r="B2276" s="58" t="s">
        <v>538</v>
      </c>
      <c r="C2276" s="58" t="s">
        <v>2606</v>
      </c>
      <c r="D2276" s="58" t="s">
        <v>2697</v>
      </c>
      <c r="E2276" s="59">
        <v>2000</v>
      </c>
    </row>
    <row r="2277" spans="1:5" ht="16.5" x14ac:dyDescent="0.35">
      <c r="A2277" t="str">
        <f t="shared" si="35"/>
        <v>8123</v>
      </c>
      <c r="B2277" s="58" t="s">
        <v>543</v>
      </c>
      <c r="C2277" s="58" t="s">
        <v>2606</v>
      </c>
      <c r="D2277" s="58" t="s">
        <v>2697</v>
      </c>
      <c r="E2277" s="59">
        <v>2000</v>
      </c>
    </row>
    <row r="2278" spans="1:5" ht="16.5" x14ac:dyDescent="0.35">
      <c r="A2278" t="str">
        <f t="shared" si="35"/>
        <v>8123</v>
      </c>
      <c r="B2278" s="58" t="s">
        <v>548</v>
      </c>
      <c r="C2278" s="58" t="s">
        <v>2606</v>
      </c>
      <c r="D2278" s="58" t="s">
        <v>2697</v>
      </c>
      <c r="E2278" s="59">
        <v>1999.5</v>
      </c>
    </row>
    <row r="2279" spans="1:5" ht="16.5" x14ac:dyDescent="0.35">
      <c r="A2279" t="str">
        <f t="shared" si="35"/>
        <v>8123</v>
      </c>
      <c r="B2279" s="58" t="s">
        <v>553</v>
      </c>
      <c r="C2279" s="58" t="s">
        <v>2606</v>
      </c>
      <c r="D2279" s="58" t="s">
        <v>2697</v>
      </c>
      <c r="E2279" s="59">
        <v>2000</v>
      </c>
    </row>
    <row r="2280" spans="1:5" ht="16.5" x14ac:dyDescent="0.35">
      <c r="A2280" t="str">
        <f t="shared" si="35"/>
        <v>8123</v>
      </c>
      <c r="B2280" s="58" t="s">
        <v>558</v>
      </c>
      <c r="C2280" s="58" t="s">
        <v>2606</v>
      </c>
      <c r="D2280" s="58" t="s">
        <v>2697</v>
      </c>
      <c r="E2280" s="59">
        <v>2000</v>
      </c>
    </row>
    <row r="2281" spans="1:5" ht="16.5" x14ac:dyDescent="0.35">
      <c r="A2281" t="str">
        <f t="shared" si="35"/>
        <v>8123</v>
      </c>
      <c r="B2281" s="58" t="s">
        <v>563</v>
      </c>
      <c r="C2281" s="58" t="s">
        <v>2606</v>
      </c>
      <c r="D2281" s="58" t="s">
        <v>2697</v>
      </c>
      <c r="E2281" s="59">
        <v>2000</v>
      </c>
    </row>
    <row r="2282" spans="1:5" ht="16.5" x14ac:dyDescent="0.35">
      <c r="A2282" t="str">
        <f t="shared" si="35"/>
        <v>8123</v>
      </c>
      <c r="B2282" s="58" t="s">
        <v>568</v>
      </c>
      <c r="C2282" s="58" t="s">
        <v>2606</v>
      </c>
      <c r="D2282" s="58" t="s">
        <v>2697</v>
      </c>
      <c r="E2282" s="59">
        <v>2000</v>
      </c>
    </row>
    <row r="2283" spans="1:5" ht="16.5" x14ac:dyDescent="0.35">
      <c r="A2283" t="str">
        <f t="shared" si="35"/>
        <v>8123</v>
      </c>
      <c r="B2283" s="58" t="s">
        <v>573</v>
      </c>
      <c r="C2283" s="58" t="s">
        <v>2606</v>
      </c>
      <c r="D2283" s="58" t="s">
        <v>2697</v>
      </c>
      <c r="E2283" s="59">
        <v>1998.4</v>
      </c>
    </row>
    <row r="2284" spans="1:5" ht="16.5" x14ac:dyDescent="0.35">
      <c r="A2284" t="str">
        <f t="shared" si="35"/>
        <v>8123</v>
      </c>
      <c r="B2284" s="58" t="s">
        <v>578</v>
      </c>
      <c r="C2284" s="58" t="s">
        <v>2606</v>
      </c>
      <c r="D2284" s="58" t="s">
        <v>2697</v>
      </c>
      <c r="E2284" s="59">
        <v>1998.4</v>
      </c>
    </row>
    <row r="2285" spans="1:5" ht="16.5" x14ac:dyDescent="0.35">
      <c r="A2285" t="str">
        <f t="shared" si="35"/>
        <v>8123</v>
      </c>
      <c r="B2285" s="58" t="s">
        <v>583</v>
      </c>
      <c r="C2285" s="58" t="s">
        <v>2606</v>
      </c>
      <c r="D2285" s="58" t="s">
        <v>2697</v>
      </c>
      <c r="E2285" s="59">
        <v>2000</v>
      </c>
    </row>
    <row r="2286" spans="1:5" ht="16.5" x14ac:dyDescent="0.35">
      <c r="A2286" t="str">
        <f t="shared" si="35"/>
        <v>8123</v>
      </c>
      <c r="B2286" s="58" t="s">
        <v>588</v>
      </c>
      <c r="C2286" s="58" t="s">
        <v>2606</v>
      </c>
      <c r="D2286" s="58" t="s">
        <v>2697</v>
      </c>
      <c r="E2286" s="59">
        <v>1810.8</v>
      </c>
    </row>
    <row r="2287" spans="1:5" ht="16.5" x14ac:dyDescent="0.35">
      <c r="A2287" t="str">
        <f t="shared" si="35"/>
        <v>8124</v>
      </c>
      <c r="B2287" s="58" t="s">
        <v>367</v>
      </c>
      <c r="C2287" s="58" t="s">
        <v>2606</v>
      </c>
      <c r="D2287" s="58" t="s">
        <v>2698</v>
      </c>
      <c r="E2287" s="59">
        <v>17337.5</v>
      </c>
    </row>
    <row r="2288" spans="1:5" ht="16.5" x14ac:dyDescent="0.35">
      <c r="A2288" t="str">
        <f t="shared" si="35"/>
        <v>8124</v>
      </c>
      <c r="B2288" s="58" t="s">
        <v>379</v>
      </c>
      <c r="C2288" s="58" t="s">
        <v>2606</v>
      </c>
      <c r="D2288" s="58" t="s">
        <v>2698</v>
      </c>
      <c r="E2288" s="59">
        <v>18628</v>
      </c>
    </row>
    <row r="2289" spans="1:5" ht="16.5" x14ac:dyDescent="0.35">
      <c r="A2289" t="str">
        <f t="shared" si="35"/>
        <v>8124</v>
      </c>
      <c r="B2289" s="58" t="s">
        <v>392</v>
      </c>
      <c r="C2289" s="58" t="s">
        <v>2606</v>
      </c>
      <c r="D2289" s="58" t="s">
        <v>2698</v>
      </c>
      <c r="E2289" s="59">
        <v>18977.5</v>
      </c>
    </row>
    <row r="2290" spans="1:5" ht="16.5" x14ac:dyDescent="0.35">
      <c r="A2290" t="str">
        <f t="shared" si="35"/>
        <v>8124</v>
      </c>
      <c r="B2290" s="58" t="s">
        <v>399</v>
      </c>
      <c r="C2290" s="58" t="s">
        <v>2606</v>
      </c>
      <c r="D2290" s="58" t="s">
        <v>2698</v>
      </c>
      <c r="E2290" s="59">
        <v>18771.599999999999</v>
      </c>
    </row>
    <row r="2291" spans="1:5" ht="16.5" x14ac:dyDescent="0.35">
      <c r="A2291" t="str">
        <f t="shared" si="35"/>
        <v>8124</v>
      </c>
      <c r="B2291" s="58" t="s">
        <v>406</v>
      </c>
      <c r="C2291" s="58" t="s">
        <v>2606</v>
      </c>
      <c r="D2291" s="58" t="s">
        <v>2698</v>
      </c>
      <c r="E2291" s="59">
        <v>17687.900000000001</v>
      </c>
    </row>
    <row r="2292" spans="1:5" ht="16.5" x14ac:dyDescent="0.35">
      <c r="A2292" t="str">
        <f t="shared" si="35"/>
        <v>8124</v>
      </c>
      <c r="B2292" s="58" t="s">
        <v>412</v>
      </c>
      <c r="C2292" s="58" t="s">
        <v>2606</v>
      </c>
      <c r="D2292" s="58" t="s">
        <v>2698</v>
      </c>
      <c r="E2292" s="59">
        <v>19539.8</v>
      </c>
    </row>
    <row r="2293" spans="1:5" ht="16.5" x14ac:dyDescent="0.35">
      <c r="A2293" t="str">
        <f t="shared" si="35"/>
        <v>8124</v>
      </c>
      <c r="B2293" s="58" t="s">
        <v>417</v>
      </c>
      <c r="C2293" s="58" t="s">
        <v>2606</v>
      </c>
      <c r="D2293" s="58" t="s">
        <v>2698</v>
      </c>
      <c r="E2293" s="59">
        <v>19060</v>
      </c>
    </row>
    <row r="2294" spans="1:5" ht="16.5" x14ac:dyDescent="0.35">
      <c r="A2294" t="str">
        <f t="shared" si="35"/>
        <v>8124</v>
      </c>
      <c r="B2294" s="58" t="s">
        <v>439</v>
      </c>
      <c r="C2294" s="58" t="s">
        <v>2606</v>
      </c>
      <c r="D2294" s="58" t="s">
        <v>2698</v>
      </c>
      <c r="E2294" s="59">
        <v>18820.8</v>
      </c>
    </row>
    <row r="2295" spans="1:5" ht="16.5" x14ac:dyDescent="0.35">
      <c r="A2295" t="str">
        <f t="shared" si="35"/>
        <v>8124</v>
      </c>
      <c r="B2295" s="58" t="s">
        <v>452</v>
      </c>
      <c r="C2295" s="58" t="s">
        <v>2606</v>
      </c>
      <c r="D2295" s="58" t="s">
        <v>2698</v>
      </c>
      <c r="E2295" s="59">
        <v>19061.2</v>
      </c>
    </row>
    <row r="2296" spans="1:5" ht="16.5" x14ac:dyDescent="0.35">
      <c r="A2296" t="str">
        <f t="shared" si="35"/>
        <v>8124</v>
      </c>
      <c r="B2296" s="58" t="s">
        <v>463</v>
      </c>
      <c r="C2296" s="58" t="s">
        <v>2606</v>
      </c>
      <c r="D2296" s="58" t="s">
        <v>2698</v>
      </c>
      <c r="E2296" s="59">
        <v>18886.599999999999</v>
      </c>
    </row>
    <row r="2297" spans="1:5" ht="16.5" x14ac:dyDescent="0.35">
      <c r="A2297" t="str">
        <f t="shared" si="35"/>
        <v>8124</v>
      </c>
      <c r="B2297" s="58" t="s">
        <v>474</v>
      </c>
      <c r="C2297" s="58" t="s">
        <v>2606</v>
      </c>
      <c r="D2297" s="58" t="s">
        <v>2698</v>
      </c>
      <c r="E2297" s="59">
        <v>18613.8</v>
      </c>
    </row>
    <row r="2298" spans="1:5" ht="16.5" x14ac:dyDescent="0.35">
      <c r="A2298" t="str">
        <f t="shared" si="35"/>
        <v>8124</v>
      </c>
      <c r="B2298" s="58" t="s">
        <v>485</v>
      </c>
      <c r="C2298" s="58" t="s">
        <v>2606</v>
      </c>
      <c r="D2298" s="58" t="s">
        <v>2698</v>
      </c>
      <c r="E2298" s="59">
        <v>18412.099999999999</v>
      </c>
    </row>
    <row r="2299" spans="1:5" ht="16.5" x14ac:dyDescent="0.35">
      <c r="A2299" t="str">
        <f t="shared" si="35"/>
        <v>8124</v>
      </c>
      <c r="B2299" s="58" t="s">
        <v>496</v>
      </c>
      <c r="C2299" s="58" t="s">
        <v>2606</v>
      </c>
      <c r="D2299" s="58" t="s">
        <v>2698</v>
      </c>
      <c r="E2299" s="59">
        <v>17485</v>
      </c>
    </row>
    <row r="2300" spans="1:5" ht="16.5" x14ac:dyDescent="0.35">
      <c r="A2300" t="str">
        <f t="shared" si="35"/>
        <v>8124</v>
      </c>
      <c r="B2300" s="58" t="s">
        <v>507</v>
      </c>
      <c r="C2300" s="58" t="s">
        <v>2606</v>
      </c>
      <c r="D2300" s="58" t="s">
        <v>2698</v>
      </c>
      <c r="E2300" s="59">
        <v>16219.8</v>
      </c>
    </row>
    <row r="2301" spans="1:5" ht="16.5" x14ac:dyDescent="0.35">
      <c r="A2301" t="str">
        <f t="shared" si="35"/>
        <v>8124</v>
      </c>
      <c r="B2301" s="58" t="s">
        <v>518</v>
      </c>
      <c r="C2301" s="58" t="s">
        <v>2606</v>
      </c>
      <c r="D2301" s="58" t="s">
        <v>2698</v>
      </c>
      <c r="E2301" s="59">
        <v>16955.599999999999</v>
      </c>
    </row>
    <row r="2302" spans="1:5" ht="16.5" x14ac:dyDescent="0.35">
      <c r="A2302" t="str">
        <f t="shared" si="35"/>
        <v>8124</v>
      </c>
      <c r="B2302" s="58" t="s">
        <v>528</v>
      </c>
      <c r="C2302" s="58" t="s">
        <v>2606</v>
      </c>
      <c r="D2302" s="58" t="s">
        <v>2698</v>
      </c>
      <c r="E2302" s="59">
        <v>17266.8</v>
      </c>
    </row>
    <row r="2303" spans="1:5" ht="16.5" x14ac:dyDescent="0.35">
      <c r="A2303" t="str">
        <f t="shared" si="35"/>
        <v>8124</v>
      </c>
      <c r="B2303" s="58" t="s">
        <v>533</v>
      </c>
      <c r="C2303" s="58" t="s">
        <v>2606</v>
      </c>
      <c r="D2303" s="58" t="s">
        <v>2698</v>
      </c>
      <c r="E2303" s="59">
        <v>17000</v>
      </c>
    </row>
    <row r="2304" spans="1:5" ht="16.5" x14ac:dyDescent="0.35">
      <c r="A2304" t="str">
        <f t="shared" si="35"/>
        <v>8124</v>
      </c>
      <c r="B2304" s="58" t="s">
        <v>538</v>
      </c>
      <c r="C2304" s="58" t="s">
        <v>2606</v>
      </c>
      <c r="D2304" s="58" t="s">
        <v>2698</v>
      </c>
      <c r="E2304" s="59">
        <v>16973.2</v>
      </c>
    </row>
    <row r="2305" spans="1:5" ht="16.5" x14ac:dyDescent="0.35">
      <c r="A2305" t="str">
        <f t="shared" si="35"/>
        <v>8124</v>
      </c>
      <c r="B2305" s="58" t="s">
        <v>543</v>
      </c>
      <c r="C2305" s="58" t="s">
        <v>2606</v>
      </c>
      <c r="D2305" s="58" t="s">
        <v>2698</v>
      </c>
      <c r="E2305" s="59">
        <v>16102.8</v>
      </c>
    </row>
    <row r="2306" spans="1:5" ht="16.5" x14ac:dyDescent="0.35">
      <c r="A2306" t="str">
        <f t="shared" si="35"/>
        <v>8124</v>
      </c>
      <c r="B2306" s="58" t="s">
        <v>548</v>
      </c>
      <c r="C2306" s="58" t="s">
        <v>2606</v>
      </c>
      <c r="D2306" s="58" t="s">
        <v>2698</v>
      </c>
      <c r="E2306" s="59">
        <v>17121</v>
      </c>
    </row>
    <row r="2307" spans="1:5" ht="16.5" x14ac:dyDescent="0.35">
      <c r="A2307" t="str">
        <f t="shared" ref="A2307:A2370" si="36">MID(D2307,2,4)</f>
        <v>8124</v>
      </c>
      <c r="B2307" s="58" t="s">
        <v>553</v>
      </c>
      <c r="C2307" s="58" t="s">
        <v>2606</v>
      </c>
      <c r="D2307" s="58" t="s">
        <v>2698</v>
      </c>
      <c r="E2307" s="59">
        <v>17380.8</v>
      </c>
    </row>
    <row r="2308" spans="1:5" ht="16.5" x14ac:dyDescent="0.35">
      <c r="A2308" t="str">
        <f t="shared" si="36"/>
        <v>8124</v>
      </c>
      <c r="B2308" s="58" t="s">
        <v>558</v>
      </c>
      <c r="C2308" s="58" t="s">
        <v>2606</v>
      </c>
      <c r="D2308" s="58" t="s">
        <v>2698</v>
      </c>
      <c r="E2308" s="59">
        <v>17247.599999999999</v>
      </c>
    </row>
    <row r="2309" spans="1:5" ht="16.5" x14ac:dyDescent="0.35">
      <c r="A2309" t="str">
        <f t="shared" si="36"/>
        <v>8124</v>
      </c>
      <c r="B2309" s="58" t="s">
        <v>563</v>
      </c>
      <c r="C2309" s="58" t="s">
        <v>2606</v>
      </c>
      <c r="D2309" s="58" t="s">
        <v>2698</v>
      </c>
      <c r="E2309" s="59">
        <v>17464.2</v>
      </c>
    </row>
    <row r="2310" spans="1:5" ht="16.5" x14ac:dyDescent="0.35">
      <c r="A2310" t="str">
        <f t="shared" si="36"/>
        <v>8124</v>
      </c>
      <c r="B2310" s="58" t="s">
        <v>568</v>
      </c>
      <c r="C2310" s="58" t="s">
        <v>2606</v>
      </c>
      <c r="D2310" s="58" t="s">
        <v>2698</v>
      </c>
      <c r="E2310" s="59">
        <v>18400</v>
      </c>
    </row>
    <row r="2311" spans="1:5" ht="16.5" x14ac:dyDescent="0.35">
      <c r="A2311" t="str">
        <f t="shared" si="36"/>
        <v>8124</v>
      </c>
      <c r="B2311" s="58" t="s">
        <v>573</v>
      </c>
      <c r="C2311" s="58" t="s">
        <v>2606</v>
      </c>
      <c r="D2311" s="58" t="s">
        <v>2698</v>
      </c>
      <c r="E2311" s="59">
        <v>17911.3</v>
      </c>
    </row>
    <row r="2312" spans="1:5" ht="16.5" x14ac:dyDescent="0.35">
      <c r="A2312" t="str">
        <f t="shared" si="36"/>
        <v>8124</v>
      </c>
      <c r="B2312" s="58" t="s">
        <v>578</v>
      </c>
      <c r="C2312" s="58" t="s">
        <v>2606</v>
      </c>
      <c r="D2312" s="58" t="s">
        <v>2698</v>
      </c>
      <c r="E2312" s="59">
        <v>16479.2</v>
      </c>
    </row>
    <row r="2313" spans="1:5" ht="16.5" x14ac:dyDescent="0.35">
      <c r="A2313" t="str">
        <f t="shared" si="36"/>
        <v>8124</v>
      </c>
      <c r="B2313" s="58" t="s">
        <v>583</v>
      </c>
      <c r="C2313" s="58" t="s">
        <v>2606</v>
      </c>
      <c r="D2313" s="58" t="s">
        <v>2698</v>
      </c>
      <c r="E2313" s="59">
        <v>18371</v>
      </c>
    </row>
    <row r="2314" spans="1:5" ht="16.5" x14ac:dyDescent="0.35">
      <c r="A2314" t="str">
        <f t="shared" si="36"/>
        <v>8124</v>
      </c>
      <c r="B2314" s="58" t="s">
        <v>588</v>
      </c>
      <c r="C2314" s="58" t="s">
        <v>2606</v>
      </c>
      <c r="D2314" s="58" t="s">
        <v>2698</v>
      </c>
      <c r="E2314" s="59">
        <v>17789.099999999999</v>
      </c>
    </row>
    <row r="2315" spans="1:5" ht="16.5" x14ac:dyDescent="0.35">
      <c r="A2315" t="str">
        <f t="shared" si="36"/>
        <v>8125</v>
      </c>
      <c r="B2315" s="58" t="s">
        <v>367</v>
      </c>
      <c r="C2315" s="58" t="s">
        <v>2606</v>
      </c>
      <c r="D2315" s="58" t="s">
        <v>2699</v>
      </c>
      <c r="E2315" s="59">
        <v>452.4</v>
      </c>
    </row>
    <row r="2316" spans="1:5" ht="16.5" x14ac:dyDescent="0.35">
      <c r="A2316" t="str">
        <f t="shared" si="36"/>
        <v>8125</v>
      </c>
      <c r="B2316" s="58" t="s">
        <v>379</v>
      </c>
      <c r="C2316" s="58" t="s">
        <v>2606</v>
      </c>
      <c r="D2316" s="58" t="s">
        <v>2699</v>
      </c>
      <c r="E2316" s="59">
        <v>433.3</v>
      </c>
    </row>
    <row r="2317" spans="1:5" ht="16.5" x14ac:dyDescent="0.35">
      <c r="A2317" t="str">
        <f t="shared" si="36"/>
        <v>8125</v>
      </c>
      <c r="B2317" s="58" t="s">
        <v>392</v>
      </c>
      <c r="C2317" s="58" t="s">
        <v>2606</v>
      </c>
      <c r="D2317" s="58" t="s">
        <v>2699</v>
      </c>
      <c r="E2317" s="59">
        <v>413.1</v>
      </c>
    </row>
    <row r="2318" spans="1:5" ht="16.5" x14ac:dyDescent="0.35">
      <c r="A2318" t="str">
        <f t="shared" si="36"/>
        <v>8125</v>
      </c>
      <c r="B2318" s="58" t="s">
        <v>399</v>
      </c>
      <c r="C2318" s="58" t="s">
        <v>2606</v>
      </c>
      <c r="D2318" s="58" t="s">
        <v>2699</v>
      </c>
      <c r="E2318" s="59">
        <v>386.5</v>
      </c>
    </row>
    <row r="2319" spans="1:5" ht="16.5" x14ac:dyDescent="0.35">
      <c r="A2319" t="str">
        <f t="shared" si="36"/>
        <v>8125</v>
      </c>
      <c r="B2319" s="58" t="s">
        <v>406</v>
      </c>
      <c r="C2319" s="58" t="s">
        <v>2606</v>
      </c>
      <c r="D2319" s="58" t="s">
        <v>2699</v>
      </c>
      <c r="E2319" s="59">
        <v>488</v>
      </c>
    </row>
    <row r="2320" spans="1:5" ht="16.5" x14ac:dyDescent="0.35">
      <c r="A2320" t="str">
        <f t="shared" si="36"/>
        <v>8125</v>
      </c>
      <c r="B2320" s="58" t="s">
        <v>412</v>
      </c>
      <c r="C2320" s="58" t="s">
        <v>2606</v>
      </c>
      <c r="D2320" s="58" t="s">
        <v>2699</v>
      </c>
      <c r="E2320" s="59">
        <v>481</v>
      </c>
    </row>
    <row r="2321" spans="1:5" ht="16.5" x14ac:dyDescent="0.35">
      <c r="A2321" t="str">
        <f t="shared" si="36"/>
        <v>8125</v>
      </c>
      <c r="B2321" s="58" t="s">
        <v>417</v>
      </c>
      <c r="C2321" s="58" t="s">
        <v>2606</v>
      </c>
      <c r="D2321" s="58" t="s">
        <v>2699</v>
      </c>
      <c r="E2321" s="59">
        <v>444</v>
      </c>
    </row>
    <row r="2322" spans="1:5" ht="16.5" x14ac:dyDescent="0.35">
      <c r="A2322" t="str">
        <f t="shared" si="36"/>
        <v>8125</v>
      </c>
      <c r="B2322" s="58" t="s">
        <v>439</v>
      </c>
      <c r="C2322" s="58" t="s">
        <v>2606</v>
      </c>
      <c r="D2322" s="58" t="s">
        <v>2699</v>
      </c>
      <c r="E2322" s="59">
        <v>502.6</v>
      </c>
    </row>
    <row r="2323" spans="1:5" ht="16.5" x14ac:dyDescent="0.35">
      <c r="A2323" t="str">
        <f t="shared" si="36"/>
        <v>8125</v>
      </c>
      <c r="B2323" s="58" t="s">
        <v>452</v>
      </c>
      <c r="C2323" s="58" t="s">
        <v>2606</v>
      </c>
      <c r="D2323" s="58" t="s">
        <v>2699</v>
      </c>
      <c r="E2323" s="59">
        <v>361.6</v>
      </c>
    </row>
    <row r="2324" spans="1:5" ht="16.5" x14ac:dyDescent="0.35">
      <c r="A2324" t="str">
        <f t="shared" si="36"/>
        <v>8125</v>
      </c>
      <c r="B2324" s="58" t="s">
        <v>463</v>
      </c>
      <c r="C2324" s="58" t="s">
        <v>2606</v>
      </c>
      <c r="D2324" s="58" t="s">
        <v>2699</v>
      </c>
      <c r="E2324" s="59">
        <v>367.1</v>
      </c>
    </row>
    <row r="2325" spans="1:5" ht="16.5" x14ac:dyDescent="0.35">
      <c r="A2325" t="str">
        <f t="shared" si="36"/>
        <v>8125</v>
      </c>
      <c r="B2325" s="58" t="s">
        <v>474</v>
      </c>
      <c r="C2325" s="58" t="s">
        <v>2606</v>
      </c>
      <c r="D2325" s="58" t="s">
        <v>2699</v>
      </c>
      <c r="E2325" s="59">
        <v>365.9</v>
      </c>
    </row>
    <row r="2326" spans="1:5" ht="16.5" x14ac:dyDescent="0.35">
      <c r="A2326" t="str">
        <f t="shared" si="36"/>
        <v>8125</v>
      </c>
      <c r="B2326" s="58" t="s">
        <v>485</v>
      </c>
      <c r="C2326" s="58" t="s">
        <v>2606</v>
      </c>
      <c r="D2326" s="58" t="s">
        <v>2699</v>
      </c>
      <c r="E2326" s="59">
        <v>451.5</v>
      </c>
    </row>
    <row r="2327" spans="1:5" ht="16.5" x14ac:dyDescent="0.35">
      <c r="A2327" t="str">
        <f t="shared" si="36"/>
        <v>8125</v>
      </c>
      <c r="B2327" s="58" t="s">
        <v>496</v>
      </c>
      <c r="C2327" s="58" t="s">
        <v>2606</v>
      </c>
      <c r="D2327" s="58" t="s">
        <v>2699</v>
      </c>
      <c r="E2327" s="59">
        <v>400.3</v>
      </c>
    </row>
    <row r="2328" spans="1:5" ht="16.5" x14ac:dyDescent="0.35">
      <c r="A2328" t="str">
        <f t="shared" si="36"/>
        <v>8125</v>
      </c>
      <c r="B2328" s="58" t="s">
        <v>507</v>
      </c>
      <c r="C2328" s="58" t="s">
        <v>2606</v>
      </c>
      <c r="D2328" s="58" t="s">
        <v>2699</v>
      </c>
      <c r="E2328" s="59">
        <v>350.4</v>
      </c>
    </row>
    <row r="2329" spans="1:5" ht="16.5" x14ac:dyDescent="0.35">
      <c r="A2329" t="str">
        <f t="shared" si="36"/>
        <v>8125</v>
      </c>
      <c r="B2329" s="58" t="s">
        <v>518</v>
      </c>
      <c r="C2329" s="58" t="s">
        <v>2606</v>
      </c>
      <c r="D2329" s="58" t="s">
        <v>2699</v>
      </c>
      <c r="E2329" s="59">
        <v>382.7</v>
      </c>
    </row>
    <row r="2330" spans="1:5" ht="16.5" x14ac:dyDescent="0.35">
      <c r="A2330" t="str">
        <f t="shared" si="36"/>
        <v>8125</v>
      </c>
      <c r="B2330" s="58" t="s">
        <v>528</v>
      </c>
      <c r="C2330" s="58" t="s">
        <v>2606</v>
      </c>
      <c r="D2330" s="58" t="s">
        <v>2699</v>
      </c>
      <c r="E2330" s="59">
        <v>358.4</v>
      </c>
    </row>
    <row r="2331" spans="1:5" ht="16.5" x14ac:dyDescent="0.35">
      <c r="A2331" t="str">
        <f t="shared" si="36"/>
        <v>8125</v>
      </c>
      <c r="B2331" s="58" t="s">
        <v>533</v>
      </c>
      <c r="C2331" s="58" t="s">
        <v>2606</v>
      </c>
      <c r="D2331" s="58" t="s">
        <v>2699</v>
      </c>
      <c r="E2331" s="59">
        <v>327.3</v>
      </c>
    </row>
    <row r="2332" spans="1:5" ht="16.5" x14ac:dyDescent="0.35">
      <c r="A2332" t="str">
        <f t="shared" si="36"/>
        <v>8125</v>
      </c>
      <c r="B2332" s="58" t="s">
        <v>538</v>
      </c>
      <c r="C2332" s="58" t="s">
        <v>2606</v>
      </c>
      <c r="D2332" s="58" t="s">
        <v>2699</v>
      </c>
      <c r="E2332" s="59">
        <v>424.7</v>
      </c>
    </row>
    <row r="2333" spans="1:5" ht="16.5" x14ac:dyDescent="0.35">
      <c r="A2333" t="str">
        <f t="shared" si="36"/>
        <v>8125</v>
      </c>
      <c r="B2333" s="58" t="s">
        <v>543</v>
      </c>
      <c r="C2333" s="58" t="s">
        <v>2606</v>
      </c>
      <c r="D2333" s="58" t="s">
        <v>2699</v>
      </c>
      <c r="E2333" s="59">
        <v>444.9</v>
      </c>
    </row>
    <row r="2334" spans="1:5" ht="16.5" x14ac:dyDescent="0.35">
      <c r="A2334" t="str">
        <f t="shared" si="36"/>
        <v>8125</v>
      </c>
      <c r="B2334" s="58" t="s">
        <v>548</v>
      </c>
      <c r="C2334" s="58" t="s">
        <v>2606</v>
      </c>
      <c r="D2334" s="58" t="s">
        <v>2699</v>
      </c>
      <c r="E2334" s="59">
        <v>450.5</v>
      </c>
    </row>
    <row r="2335" spans="1:5" ht="16.5" x14ac:dyDescent="0.35">
      <c r="A2335" t="str">
        <f t="shared" si="36"/>
        <v>8125</v>
      </c>
      <c r="B2335" s="58" t="s">
        <v>553</v>
      </c>
      <c r="C2335" s="58" t="s">
        <v>2606</v>
      </c>
      <c r="D2335" s="58" t="s">
        <v>2699</v>
      </c>
      <c r="E2335" s="59">
        <v>404.1</v>
      </c>
    </row>
    <row r="2336" spans="1:5" ht="16.5" x14ac:dyDescent="0.35">
      <c r="A2336" t="str">
        <f t="shared" si="36"/>
        <v>8125</v>
      </c>
      <c r="B2336" s="58" t="s">
        <v>558</v>
      </c>
      <c r="C2336" s="58" t="s">
        <v>2606</v>
      </c>
      <c r="D2336" s="58" t="s">
        <v>2699</v>
      </c>
      <c r="E2336" s="59">
        <v>381.7</v>
      </c>
    </row>
    <row r="2337" spans="1:5" ht="16.5" x14ac:dyDescent="0.35">
      <c r="A2337" t="str">
        <f t="shared" si="36"/>
        <v>8125</v>
      </c>
      <c r="B2337" s="58" t="s">
        <v>563</v>
      </c>
      <c r="C2337" s="58" t="s">
        <v>2606</v>
      </c>
      <c r="D2337" s="58" t="s">
        <v>2699</v>
      </c>
      <c r="E2337" s="59">
        <v>358.4</v>
      </c>
    </row>
    <row r="2338" spans="1:5" ht="16.5" x14ac:dyDescent="0.35">
      <c r="A2338" t="str">
        <f t="shared" si="36"/>
        <v>8125</v>
      </c>
      <c r="B2338" s="58" t="s">
        <v>568</v>
      </c>
      <c r="C2338" s="58" t="s">
        <v>2606</v>
      </c>
      <c r="D2338" s="58" t="s">
        <v>2699</v>
      </c>
      <c r="E2338" s="59">
        <v>342.7</v>
      </c>
    </row>
    <row r="2339" spans="1:5" ht="16.5" x14ac:dyDescent="0.35">
      <c r="A2339" t="str">
        <f t="shared" si="36"/>
        <v>8125</v>
      </c>
      <c r="B2339" s="58" t="s">
        <v>573</v>
      </c>
      <c r="C2339" s="58" t="s">
        <v>2606</v>
      </c>
      <c r="D2339" s="58" t="s">
        <v>2699</v>
      </c>
      <c r="E2339" s="59">
        <v>364.1</v>
      </c>
    </row>
    <row r="2340" spans="1:5" ht="16.5" x14ac:dyDescent="0.35">
      <c r="A2340" t="str">
        <f t="shared" si="36"/>
        <v>8125</v>
      </c>
      <c r="B2340" s="58" t="s">
        <v>578</v>
      </c>
      <c r="C2340" s="58" t="s">
        <v>2606</v>
      </c>
      <c r="D2340" s="58" t="s">
        <v>2699</v>
      </c>
      <c r="E2340" s="59">
        <v>409.9</v>
      </c>
    </row>
    <row r="2341" spans="1:5" ht="16.5" x14ac:dyDescent="0.35">
      <c r="A2341" t="str">
        <f t="shared" si="36"/>
        <v>8125</v>
      </c>
      <c r="B2341" s="58" t="s">
        <v>583</v>
      </c>
      <c r="C2341" s="58" t="s">
        <v>2606</v>
      </c>
      <c r="D2341" s="58" t="s">
        <v>2699</v>
      </c>
      <c r="E2341" s="59">
        <v>374.5</v>
      </c>
    </row>
    <row r="2342" spans="1:5" ht="16.5" x14ac:dyDescent="0.35">
      <c r="A2342" t="str">
        <f t="shared" si="36"/>
        <v>8125</v>
      </c>
      <c r="B2342" s="58" t="s">
        <v>588</v>
      </c>
      <c r="C2342" s="58" t="s">
        <v>2606</v>
      </c>
      <c r="D2342" s="58" t="s">
        <v>2699</v>
      </c>
      <c r="E2342" s="59">
        <v>392.1</v>
      </c>
    </row>
    <row r="2343" spans="1:5" ht="16.5" x14ac:dyDescent="0.35">
      <c r="A2343" t="str">
        <f t="shared" si="36"/>
        <v>8126</v>
      </c>
      <c r="B2343" s="58" t="s">
        <v>367</v>
      </c>
      <c r="C2343" s="58" t="s">
        <v>2606</v>
      </c>
      <c r="D2343" s="58" t="s">
        <v>2700</v>
      </c>
      <c r="E2343" s="59">
        <v>114</v>
      </c>
    </row>
    <row r="2344" spans="1:5" ht="16.5" x14ac:dyDescent="0.35">
      <c r="A2344" t="str">
        <f t="shared" si="36"/>
        <v>8126</v>
      </c>
      <c r="B2344" s="58" t="s">
        <v>379</v>
      </c>
      <c r="C2344" s="58" t="s">
        <v>2606</v>
      </c>
      <c r="D2344" s="58" t="s">
        <v>2700</v>
      </c>
      <c r="E2344" s="59">
        <v>168.2</v>
      </c>
    </row>
    <row r="2345" spans="1:5" ht="16.5" x14ac:dyDescent="0.35">
      <c r="A2345" t="str">
        <f t="shared" si="36"/>
        <v>8126</v>
      </c>
      <c r="B2345" s="58" t="s">
        <v>392</v>
      </c>
      <c r="C2345" s="58" t="s">
        <v>2606</v>
      </c>
      <c r="D2345" s="58" t="s">
        <v>2700</v>
      </c>
      <c r="E2345" s="59">
        <v>256</v>
      </c>
    </row>
    <row r="2346" spans="1:5" ht="16.5" x14ac:dyDescent="0.35">
      <c r="A2346" t="str">
        <f t="shared" si="36"/>
        <v>8126</v>
      </c>
      <c r="B2346" s="58" t="s">
        <v>399</v>
      </c>
      <c r="C2346" s="58" t="s">
        <v>2606</v>
      </c>
      <c r="D2346" s="58" t="s">
        <v>2700</v>
      </c>
      <c r="E2346" s="59">
        <v>214.4</v>
      </c>
    </row>
    <row r="2347" spans="1:5" ht="16.5" x14ac:dyDescent="0.35">
      <c r="A2347" t="str">
        <f t="shared" si="36"/>
        <v>8126</v>
      </c>
      <c r="B2347" s="58" t="s">
        <v>406</v>
      </c>
      <c r="C2347" s="58" t="s">
        <v>2606</v>
      </c>
      <c r="D2347" s="58" t="s">
        <v>2700</v>
      </c>
      <c r="E2347" s="59">
        <v>252.8</v>
      </c>
    </row>
    <row r="2348" spans="1:5" ht="16.5" x14ac:dyDescent="0.35">
      <c r="A2348" t="str">
        <f t="shared" si="36"/>
        <v>8126</v>
      </c>
      <c r="B2348" s="58" t="s">
        <v>412</v>
      </c>
      <c r="C2348" s="58" t="s">
        <v>2606</v>
      </c>
      <c r="D2348" s="58" t="s">
        <v>2700</v>
      </c>
      <c r="E2348" s="59">
        <v>249.6</v>
      </c>
    </row>
    <row r="2349" spans="1:5" ht="16.5" x14ac:dyDescent="0.35">
      <c r="A2349" t="str">
        <f t="shared" si="36"/>
        <v>8126</v>
      </c>
      <c r="B2349" s="58" t="s">
        <v>417</v>
      </c>
      <c r="C2349" s="58" t="s">
        <v>2606</v>
      </c>
      <c r="D2349" s="58" t="s">
        <v>2700</v>
      </c>
      <c r="E2349" s="59">
        <v>172.8</v>
      </c>
    </row>
    <row r="2350" spans="1:5" ht="16.5" x14ac:dyDescent="0.35">
      <c r="A2350" t="str">
        <f t="shared" si="36"/>
        <v>8126</v>
      </c>
      <c r="B2350" s="58" t="s">
        <v>439</v>
      </c>
      <c r="C2350" s="58" t="s">
        <v>2606</v>
      </c>
      <c r="D2350" s="58" t="s">
        <v>2700</v>
      </c>
      <c r="E2350" s="59">
        <v>102.4</v>
      </c>
    </row>
    <row r="2351" spans="1:5" ht="16.5" x14ac:dyDescent="0.35">
      <c r="A2351" t="str">
        <f t="shared" si="36"/>
        <v>8126</v>
      </c>
      <c r="B2351" s="58" t="s">
        <v>452</v>
      </c>
      <c r="C2351" s="58" t="s">
        <v>2606</v>
      </c>
      <c r="D2351" s="58" t="s">
        <v>2700</v>
      </c>
      <c r="E2351" s="59">
        <v>128</v>
      </c>
    </row>
    <row r="2352" spans="1:5" ht="16.5" x14ac:dyDescent="0.35">
      <c r="A2352" t="str">
        <f t="shared" si="36"/>
        <v>8126</v>
      </c>
      <c r="B2352" s="58" t="s">
        <v>463</v>
      </c>
      <c r="C2352" s="58" t="s">
        <v>2606</v>
      </c>
      <c r="D2352" s="58" t="s">
        <v>2700</v>
      </c>
      <c r="E2352" s="59">
        <v>112</v>
      </c>
    </row>
    <row r="2353" spans="1:5" ht="16.5" x14ac:dyDescent="0.35">
      <c r="A2353" t="str">
        <f t="shared" si="36"/>
        <v>8126</v>
      </c>
      <c r="B2353" s="58" t="s">
        <v>474</v>
      </c>
      <c r="C2353" s="58" t="s">
        <v>2606</v>
      </c>
      <c r="D2353" s="58" t="s">
        <v>2700</v>
      </c>
      <c r="E2353" s="59">
        <v>163.19999999999999</v>
      </c>
    </row>
    <row r="2354" spans="1:5" ht="16.5" x14ac:dyDescent="0.35">
      <c r="A2354" t="str">
        <f t="shared" si="36"/>
        <v>8126</v>
      </c>
      <c r="B2354" s="58" t="s">
        <v>485</v>
      </c>
      <c r="C2354" s="58" t="s">
        <v>2606</v>
      </c>
      <c r="D2354" s="58" t="s">
        <v>2700</v>
      </c>
      <c r="E2354" s="59">
        <v>118.4</v>
      </c>
    </row>
    <row r="2355" spans="1:5" ht="16.5" x14ac:dyDescent="0.35">
      <c r="A2355" t="str">
        <f t="shared" si="36"/>
        <v>8126</v>
      </c>
      <c r="B2355" s="58" t="s">
        <v>496</v>
      </c>
      <c r="C2355" s="58" t="s">
        <v>2606</v>
      </c>
      <c r="D2355" s="58" t="s">
        <v>2700</v>
      </c>
      <c r="E2355" s="59">
        <v>128</v>
      </c>
    </row>
    <row r="2356" spans="1:5" ht="16.5" x14ac:dyDescent="0.35">
      <c r="A2356" t="str">
        <f t="shared" si="36"/>
        <v>8126</v>
      </c>
      <c r="B2356" s="58" t="s">
        <v>507</v>
      </c>
      <c r="C2356" s="58" t="s">
        <v>2606</v>
      </c>
      <c r="D2356" s="58" t="s">
        <v>2700</v>
      </c>
      <c r="E2356" s="59">
        <v>147.19999999999999</v>
      </c>
    </row>
    <row r="2357" spans="1:5" ht="16.5" x14ac:dyDescent="0.35">
      <c r="A2357" t="str">
        <f t="shared" si="36"/>
        <v>8126</v>
      </c>
      <c r="B2357" s="58" t="s">
        <v>518</v>
      </c>
      <c r="C2357" s="58" t="s">
        <v>2606</v>
      </c>
      <c r="D2357" s="58" t="s">
        <v>2700</v>
      </c>
      <c r="E2357" s="59">
        <v>124.8</v>
      </c>
    </row>
    <row r="2358" spans="1:5" ht="16.5" x14ac:dyDescent="0.35">
      <c r="A2358" t="str">
        <f t="shared" si="36"/>
        <v>8126</v>
      </c>
      <c r="B2358" s="58" t="s">
        <v>528</v>
      </c>
      <c r="C2358" s="58" t="s">
        <v>2606</v>
      </c>
      <c r="D2358" s="58" t="s">
        <v>2700</v>
      </c>
      <c r="E2358" s="59">
        <v>99.2</v>
      </c>
    </row>
    <row r="2359" spans="1:5" ht="16.5" x14ac:dyDescent="0.35">
      <c r="A2359" t="str">
        <f t="shared" si="36"/>
        <v>8126</v>
      </c>
      <c r="B2359" s="58" t="s">
        <v>533</v>
      </c>
      <c r="C2359" s="58" t="s">
        <v>2606</v>
      </c>
      <c r="D2359" s="58" t="s">
        <v>2700</v>
      </c>
      <c r="E2359" s="59">
        <v>160</v>
      </c>
    </row>
    <row r="2360" spans="1:5" ht="16.5" x14ac:dyDescent="0.35">
      <c r="A2360" t="str">
        <f t="shared" si="36"/>
        <v>8126</v>
      </c>
      <c r="B2360" s="58" t="s">
        <v>538</v>
      </c>
      <c r="C2360" s="58" t="s">
        <v>2606</v>
      </c>
      <c r="D2360" s="58" t="s">
        <v>2700</v>
      </c>
      <c r="E2360" s="59">
        <v>160</v>
      </c>
    </row>
    <row r="2361" spans="1:5" ht="16.5" x14ac:dyDescent="0.35">
      <c r="A2361" t="str">
        <f t="shared" si="36"/>
        <v>8126</v>
      </c>
      <c r="B2361" s="58" t="s">
        <v>543</v>
      </c>
      <c r="C2361" s="58" t="s">
        <v>2606</v>
      </c>
      <c r="D2361" s="58" t="s">
        <v>2700</v>
      </c>
      <c r="E2361" s="59">
        <v>128</v>
      </c>
    </row>
    <row r="2362" spans="1:5" ht="16.5" x14ac:dyDescent="0.35">
      <c r="A2362" t="str">
        <f t="shared" si="36"/>
        <v>8126</v>
      </c>
      <c r="B2362" s="58" t="s">
        <v>548</v>
      </c>
      <c r="C2362" s="58" t="s">
        <v>2606</v>
      </c>
      <c r="D2362" s="58" t="s">
        <v>2700</v>
      </c>
      <c r="E2362" s="59">
        <v>92.8</v>
      </c>
    </row>
    <row r="2363" spans="1:5" ht="16.5" x14ac:dyDescent="0.35">
      <c r="A2363" t="str">
        <f t="shared" si="36"/>
        <v>8126</v>
      </c>
      <c r="B2363" s="58" t="s">
        <v>553</v>
      </c>
      <c r="C2363" s="58" t="s">
        <v>2606</v>
      </c>
      <c r="D2363" s="58" t="s">
        <v>2700</v>
      </c>
      <c r="E2363" s="59">
        <v>86.4</v>
      </c>
    </row>
    <row r="2364" spans="1:5" ht="16.5" x14ac:dyDescent="0.35">
      <c r="A2364" t="str">
        <f t="shared" si="36"/>
        <v>8126</v>
      </c>
      <c r="B2364" s="58" t="s">
        <v>558</v>
      </c>
      <c r="C2364" s="58" t="s">
        <v>2606</v>
      </c>
      <c r="D2364" s="58" t="s">
        <v>2700</v>
      </c>
      <c r="E2364" s="59">
        <v>108.8</v>
      </c>
    </row>
    <row r="2365" spans="1:5" ht="16.5" x14ac:dyDescent="0.35">
      <c r="A2365" t="str">
        <f t="shared" si="36"/>
        <v>8126</v>
      </c>
      <c r="B2365" s="58" t="s">
        <v>563</v>
      </c>
      <c r="C2365" s="58" t="s">
        <v>2606</v>
      </c>
      <c r="D2365" s="58" t="s">
        <v>2700</v>
      </c>
      <c r="E2365" s="59">
        <v>70.400000000000006</v>
      </c>
    </row>
    <row r="2366" spans="1:5" ht="16.5" x14ac:dyDescent="0.35">
      <c r="A2366" t="str">
        <f t="shared" si="36"/>
        <v>8126</v>
      </c>
      <c r="B2366" s="58" t="s">
        <v>568</v>
      </c>
      <c r="C2366" s="58" t="s">
        <v>2606</v>
      </c>
      <c r="D2366" s="58" t="s">
        <v>2700</v>
      </c>
      <c r="E2366" s="59">
        <v>76.8</v>
      </c>
    </row>
    <row r="2367" spans="1:5" ht="16.5" x14ac:dyDescent="0.35">
      <c r="A2367" t="str">
        <f t="shared" si="36"/>
        <v>8126</v>
      </c>
      <c r="B2367" s="58" t="s">
        <v>573</v>
      </c>
      <c r="C2367" s="58" t="s">
        <v>2606</v>
      </c>
      <c r="D2367" s="58" t="s">
        <v>2700</v>
      </c>
      <c r="E2367" s="59">
        <v>105.6</v>
      </c>
    </row>
    <row r="2368" spans="1:5" ht="16.5" x14ac:dyDescent="0.35">
      <c r="A2368" t="str">
        <f t="shared" si="36"/>
        <v>8126</v>
      </c>
      <c r="B2368" s="58" t="s">
        <v>578</v>
      </c>
      <c r="C2368" s="58" t="s">
        <v>2606</v>
      </c>
      <c r="D2368" s="58" t="s">
        <v>2700</v>
      </c>
      <c r="E2368" s="59">
        <v>131.19999999999999</v>
      </c>
    </row>
    <row r="2369" spans="1:5" ht="16.5" x14ac:dyDescent="0.35">
      <c r="A2369" t="str">
        <f t="shared" si="36"/>
        <v>8126</v>
      </c>
      <c r="B2369" s="58" t="s">
        <v>583</v>
      </c>
      <c r="C2369" s="58" t="s">
        <v>2606</v>
      </c>
      <c r="D2369" s="58" t="s">
        <v>2700</v>
      </c>
      <c r="E2369" s="59">
        <v>96</v>
      </c>
    </row>
    <row r="2370" spans="1:5" ht="16.5" x14ac:dyDescent="0.35">
      <c r="A2370" t="str">
        <f t="shared" si="36"/>
        <v>8126</v>
      </c>
      <c r="B2370" s="58" t="s">
        <v>588</v>
      </c>
      <c r="C2370" s="58" t="s">
        <v>2606</v>
      </c>
      <c r="D2370" s="58" t="s">
        <v>2700</v>
      </c>
      <c r="E2370" s="59">
        <v>105.6</v>
      </c>
    </row>
    <row r="2371" spans="1:5" ht="16.5" x14ac:dyDescent="0.35">
      <c r="A2371" t="str">
        <f t="shared" ref="A2371:A2434" si="37">MID(D2371,2,4)</f>
        <v>8127</v>
      </c>
      <c r="B2371" s="58" t="s">
        <v>367</v>
      </c>
      <c r="C2371" s="58" t="s">
        <v>2606</v>
      </c>
      <c r="D2371" s="58" t="s">
        <v>2701</v>
      </c>
      <c r="E2371" s="59">
        <v>57</v>
      </c>
    </row>
    <row r="2372" spans="1:5" ht="16.5" x14ac:dyDescent="0.35">
      <c r="A2372" t="str">
        <f t="shared" si="37"/>
        <v>8127</v>
      </c>
      <c r="B2372" s="58" t="s">
        <v>379</v>
      </c>
      <c r="C2372" s="58" t="s">
        <v>2606</v>
      </c>
      <c r="D2372" s="58" t="s">
        <v>2701</v>
      </c>
      <c r="E2372" s="59">
        <v>48</v>
      </c>
    </row>
    <row r="2373" spans="1:5" ht="16.5" x14ac:dyDescent="0.35">
      <c r="A2373" t="str">
        <f t="shared" si="37"/>
        <v>8127</v>
      </c>
      <c r="B2373" s="58" t="s">
        <v>392</v>
      </c>
      <c r="C2373" s="58" t="s">
        <v>2606</v>
      </c>
      <c r="D2373" s="58" t="s">
        <v>2701</v>
      </c>
      <c r="E2373" s="59">
        <v>69.400000000000006</v>
      </c>
    </row>
    <row r="2374" spans="1:5" ht="16.5" x14ac:dyDescent="0.35">
      <c r="A2374" t="str">
        <f t="shared" si="37"/>
        <v>8127</v>
      </c>
      <c r="B2374" s="58" t="s">
        <v>399</v>
      </c>
      <c r="C2374" s="58" t="s">
        <v>2606</v>
      </c>
      <c r="D2374" s="58" t="s">
        <v>2701</v>
      </c>
      <c r="E2374" s="59">
        <v>102.4</v>
      </c>
    </row>
    <row r="2375" spans="1:5" ht="16.5" x14ac:dyDescent="0.35">
      <c r="A2375" t="str">
        <f t="shared" si="37"/>
        <v>8127</v>
      </c>
      <c r="B2375" s="58" t="s">
        <v>406</v>
      </c>
      <c r="C2375" s="58" t="s">
        <v>2606</v>
      </c>
      <c r="D2375" s="58" t="s">
        <v>2701</v>
      </c>
      <c r="E2375" s="59">
        <v>115.2</v>
      </c>
    </row>
    <row r="2376" spans="1:5" ht="16.5" x14ac:dyDescent="0.35">
      <c r="A2376" t="str">
        <f t="shared" si="37"/>
        <v>8127</v>
      </c>
      <c r="B2376" s="58" t="s">
        <v>412</v>
      </c>
      <c r="C2376" s="58" t="s">
        <v>2606</v>
      </c>
      <c r="D2376" s="58" t="s">
        <v>2701</v>
      </c>
      <c r="E2376" s="59">
        <v>112.5</v>
      </c>
    </row>
    <row r="2377" spans="1:5" ht="16.5" x14ac:dyDescent="0.35">
      <c r="A2377" t="str">
        <f t="shared" si="37"/>
        <v>8127</v>
      </c>
      <c r="B2377" s="58" t="s">
        <v>417</v>
      </c>
      <c r="C2377" s="58" t="s">
        <v>2606</v>
      </c>
      <c r="D2377" s="58" t="s">
        <v>2701</v>
      </c>
      <c r="E2377" s="59">
        <v>198.69</v>
      </c>
    </row>
    <row r="2378" spans="1:5" ht="16.5" x14ac:dyDescent="0.35">
      <c r="A2378" t="str">
        <f t="shared" si="37"/>
        <v>8127</v>
      </c>
      <c r="B2378" s="58" t="s">
        <v>439</v>
      </c>
      <c r="C2378" s="58" t="s">
        <v>2606</v>
      </c>
      <c r="D2378" s="58" t="s">
        <v>2701</v>
      </c>
      <c r="E2378" s="59">
        <v>290.58</v>
      </c>
    </row>
    <row r="2379" spans="1:5" ht="16.5" x14ac:dyDescent="0.35">
      <c r="A2379" t="str">
        <f t="shared" si="37"/>
        <v>8127</v>
      </c>
      <c r="B2379" s="58" t="s">
        <v>452</v>
      </c>
      <c r="C2379" s="58" t="s">
        <v>2606</v>
      </c>
      <c r="D2379" s="58" t="s">
        <v>2701</v>
      </c>
      <c r="E2379" s="59">
        <v>270.54000000000002</v>
      </c>
    </row>
    <row r="2380" spans="1:5" ht="16.5" x14ac:dyDescent="0.35">
      <c r="A2380" t="str">
        <f t="shared" si="37"/>
        <v>8127</v>
      </c>
      <c r="B2380" s="58" t="s">
        <v>463</v>
      </c>
      <c r="C2380" s="58" t="s">
        <v>2606</v>
      </c>
      <c r="D2380" s="58" t="s">
        <v>2701</v>
      </c>
      <c r="E2380" s="59">
        <v>260.52</v>
      </c>
    </row>
    <row r="2381" spans="1:5" ht="16.5" x14ac:dyDescent="0.35">
      <c r="A2381" t="str">
        <f t="shared" si="37"/>
        <v>8127</v>
      </c>
      <c r="B2381" s="58" t="s">
        <v>474</v>
      </c>
      <c r="C2381" s="58" t="s">
        <v>2606</v>
      </c>
      <c r="D2381" s="58" t="s">
        <v>2701</v>
      </c>
      <c r="E2381" s="59">
        <v>400.8</v>
      </c>
    </row>
    <row r="2382" spans="1:5" ht="16.5" x14ac:dyDescent="0.35">
      <c r="A2382" t="str">
        <f t="shared" si="37"/>
        <v>8127</v>
      </c>
      <c r="B2382" s="58" t="s">
        <v>485</v>
      </c>
      <c r="C2382" s="58" t="s">
        <v>2606</v>
      </c>
      <c r="D2382" s="58" t="s">
        <v>2701</v>
      </c>
      <c r="E2382" s="59">
        <v>325.64999999999998</v>
      </c>
    </row>
    <row r="2383" spans="1:5" ht="16.5" x14ac:dyDescent="0.35">
      <c r="A2383" t="str">
        <f t="shared" si="37"/>
        <v>8127</v>
      </c>
      <c r="B2383" s="58" t="s">
        <v>496</v>
      </c>
      <c r="C2383" s="58" t="s">
        <v>2606</v>
      </c>
      <c r="D2383" s="58" t="s">
        <v>2701</v>
      </c>
      <c r="E2383" s="59">
        <v>360.72</v>
      </c>
    </row>
    <row r="2384" spans="1:5" ht="16.5" x14ac:dyDescent="0.35">
      <c r="A2384" t="str">
        <f t="shared" si="37"/>
        <v>8127</v>
      </c>
      <c r="B2384" s="58" t="s">
        <v>507</v>
      </c>
      <c r="C2384" s="58" t="s">
        <v>2606</v>
      </c>
      <c r="D2384" s="58" t="s">
        <v>2701</v>
      </c>
      <c r="E2384" s="59">
        <v>305.61</v>
      </c>
    </row>
    <row r="2385" spans="1:5" ht="16.5" x14ac:dyDescent="0.35">
      <c r="A2385" t="str">
        <f t="shared" si="37"/>
        <v>8127</v>
      </c>
      <c r="B2385" s="58" t="s">
        <v>518</v>
      </c>
      <c r="C2385" s="58" t="s">
        <v>2606</v>
      </c>
      <c r="D2385" s="58" t="s">
        <v>2701</v>
      </c>
      <c r="E2385" s="59">
        <v>245.49</v>
      </c>
    </row>
    <row r="2386" spans="1:5" ht="16.5" x14ac:dyDescent="0.35">
      <c r="A2386" t="str">
        <f t="shared" si="37"/>
        <v>8127</v>
      </c>
      <c r="B2386" s="58" t="s">
        <v>528</v>
      </c>
      <c r="C2386" s="58" t="s">
        <v>2606</v>
      </c>
      <c r="D2386" s="58" t="s">
        <v>2701</v>
      </c>
      <c r="E2386" s="59">
        <v>160.32</v>
      </c>
    </row>
    <row r="2387" spans="1:5" ht="16.5" x14ac:dyDescent="0.35">
      <c r="A2387" t="str">
        <f t="shared" si="37"/>
        <v>8127</v>
      </c>
      <c r="B2387" s="58" t="s">
        <v>533</v>
      </c>
      <c r="C2387" s="58" t="s">
        <v>2606</v>
      </c>
      <c r="D2387" s="58" t="s">
        <v>2701</v>
      </c>
      <c r="E2387" s="59">
        <v>230.46</v>
      </c>
    </row>
    <row r="2388" spans="1:5" ht="16.5" x14ac:dyDescent="0.35">
      <c r="A2388" t="str">
        <f t="shared" si="37"/>
        <v>8127</v>
      </c>
      <c r="B2388" s="58" t="s">
        <v>538</v>
      </c>
      <c r="C2388" s="58" t="s">
        <v>2606</v>
      </c>
      <c r="D2388" s="58" t="s">
        <v>2701</v>
      </c>
      <c r="E2388" s="59">
        <v>225.45</v>
      </c>
    </row>
    <row r="2389" spans="1:5" ht="16.5" x14ac:dyDescent="0.35">
      <c r="A2389" t="str">
        <f t="shared" si="37"/>
        <v>8127</v>
      </c>
      <c r="B2389" s="58" t="s">
        <v>543</v>
      </c>
      <c r="C2389" s="58" t="s">
        <v>2606</v>
      </c>
      <c r="D2389" s="58" t="s">
        <v>2701</v>
      </c>
      <c r="E2389" s="59">
        <v>260.52</v>
      </c>
    </row>
    <row r="2390" spans="1:5" ht="16.5" x14ac:dyDescent="0.35">
      <c r="A2390" t="str">
        <f t="shared" si="37"/>
        <v>8127</v>
      </c>
      <c r="B2390" s="58" t="s">
        <v>548</v>
      </c>
      <c r="C2390" s="58" t="s">
        <v>2606</v>
      </c>
      <c r="D2390" s="58" t="s">
        <v>2701</v>
      </c>
      <c r="E2390" s="59">
        <v>180.36</v>
      </c>
    </row>
    <row r="2391" spans="1:5" ht="16.5" x14ac:dyDescent="0.35">
      <c r="A2391" t="str">
        <f t="shared" si="37"/>
        <v>8127</v>
      </c>
      <c r="B2391" s="58" t="s">
        <v>553</v>
      </c>
      <c r="C2391" s="58" t="s">
        <v>2606</v>
      </c>
      <c r="D2391" s="58" t="s">
        <v>2701</v>
      </c>
      <c r="E2391" s="59">
        <v>155.31</v>
      </c>
    </row>
    <row r="2392" spans="1:5" ht="16.5" x14ac:dyDescent="0.35">
      <c r="A2392" t="str">
        <f t="shared" si="37"/>
        <v>8127</v>
      </c>
      <c r="B2392" s="58" t="s">
        <v>558</v>
      </c>
      <c r="C2392" s="58" t="s">
        <v>2606</v>
      </c>
      <c r="D2392" s="58" t="s">
        <v>2701</v>
      </c>
      <c r="E2392" s="59">
        <v>185.37</v>
      </c>
    </row>
    <row r="2393" spans="1:5" ht="16.5" x14ac:dyDescent="0.35">
      <c r="A2393" t="str">
        <f t="shared" si="37"/>
        <v>8127</v>
      </c>
      <c r="B2393" s="58" t="s">
        <v>563</v>
      </c>
      <c r="C2393" s="58" t="s">
        <v>2606</v>
      </c>
      <c r="D2393" s="58" t="s">
        <v>2701</v>
      </c>
      <c r="E2393" s="59">
        <v>195.39</v>
      </c>
    </row>
    <row r="2394" spans="1:5" ht="16.5" x14ac:dyDescent="0.35">
      <c r="A2394" t="str">
        <f t="shared" si="37"/>
        <v>8127</v>
      </c>
      <c r="B2394" s="58" t="s">
        <v>568</v>
      </c>
      <c r="C2394" s="58" t="s">
        <v>2606</v>
      </c>
      <c r="D2394" s="58" t="s">
        <v>2701</v>
      </c>
      <c r="E2394" s="59">
        <v>200.4</v>
      </c>
    </row>
    <row r="2395" spans="1:5" ht="16.5" x14ac:dyDescent="0.35">
      <c r="A2395" t="str">
        <f t="shared" si="37"/>
        <v>8127</v>
      </c>
      <c r="B2395" s="58" t="s">
        <v>573</v>
      </c>
      <c r="C2395" s="58" t="s">
        <v>2606</v>
      </c>
      <c r="D2395" s="58" t="s">
        <v>2701</v>
      </c>
      <c r="E2395" s="59">
        <v>445.89</v>
      </c>
    </row>
    <row r="2396" spans="1:5" ht="16.5" x14ac:dyDescent="0.35">
      <c r="A2396" t="str">
        <f t="shared" si="37"/>
        <v>8127</v>
      </c>
      <c r="B2396" s="58" t="s">
        <v>578</v>
      </c>
      <c r="C2396" s="58" t="s">
        <v>2606</v>
      </c>
      <c r="D2396" s="58" t="s">
        <v>2701</v>
      </c>
      <c r="E2396" s="59">
        <v>370.74</v>
      </c>
    </row>
    <row r="2397" spans="1:5" ht="16.5" x14ac:dyDescent="0.35">
      <c r="A2397" t="str">
        <f t="shared" si="37"/>
        <v>8127</v>
      </c>
      <c r="B2397" s="58" t="s">
        <v>583</v>
      </c>
      <c r="C2397" s="58" t="s">
        <v>2606</v>
      </c>
      <c r="D2397" s="58" t="s">
        <v>2701</v>
      </c>
      <c r="E2397" s="59">
        <v>330.66</v>
      </c>
    </row>
    <row r="2398" spans="1:5" ht="16.5" x14ac:dyDescent="0.35">
      <c r="A2398" t="str">
        <f t="shared" si="37"/>
        <v>8127</v>
      </c>
      <c r="B2398" s="58" t="s">
        <v>588</v>
      </c>
      <c r="C2398" s="58" t="s">
        <v>2606</v>
      </c>
      <c r="D2398" s="58" t="s">
        <v>2701</v>
      </c>
      <c r="E2398" s="59">
        <v>242.31</v>
      </c>
    </row>
    <row r="2399" spans="1:5" ht="16.5" x14ac:dyDescent="0.35">
      <c r="A2399" t="str">
        <f t="shared" si="37"/>
        <v>8128</v>
      </c>
      <c r="B2399" s="58" t="s">
        <v>367</v>
      </c>
      <c r="C2399" s="58" t="s">
        <v>2606</v>
      </c>
      <c r="D2399" s="58" t="s">
        <v>2702</v>
      </c>
      <c r="E2399" s="59">
        <v>196.2</v>
      </c>
    </row>
    <row r="2400" spans="1:5" ht="16.5" x14ac:dyDescent="0.35">
      <c r="A2400" t="str">
        <f t="shared" si="37"/>
        <v>8128</v>
      </c>
      <c r="B2400" s="58" t="s">
        <v>379</v>
      </c>
      <c r="C2400" s="58" t="s">
        <v>2606</v>
      </c>
      <c r="D2400" s="58" t="s">
        <v>2702</v>
      </c>
      <c r="E2400" s="59">
        <v>162.6</v>
      </c>
    </row>
    <row r="2401" spans="1:5" ht="16.5" x14ac:dyDescent="0.35">
      <c r="A2401" t="str">
        <f t="shared" si="37"/>
        <v>8128</v>
      </c>
      <c r="B2401" s="58" t="s">
        <v>392</v>
      </c>
      <c r="C2401" s="58" t="s">
        <v>2606</v>
      </c>
      <c r="D2401" s="58" t="s">
        <v>2702</v>
      </c>
      <c r="E2401" s="59">
        <v>196.6</v>
      </c>
    </row>
    <row r="2402" spans="1:5" ht="16.5" x14ac:dyDescent="0.35">
      <c r="A2402" t="str">
        <f t="shared" si="37"/>
        <v>8128</v>
      </c>
      <c r="B2402" s="58" t="s">
        <v>399</v>
      </c>
      <c r="C2402" s="58" t="s">
        <v>2606</v>
      </c>
      <c r="D2402" s="58" t="s">
        <v>2702</v>
      </c>
      <c r="E2402" s="59">
        <v>212.8</v>
      </c>
    </row>
    <row r="2403" spans="1:5" ht="16.5" x14ac:dyDescent="0.35">
      <c r="A2403" t="str">
        <f t="shared" si="37"/>
        <v>8128</v>
      </c>
      <c r="B2403" s="58" t="s">
        <v>406</v>
      </c>
      <c r="C2403" s="58" t="s">
        <v>2606</v>
      </c>
      <c r="D2403" s="58" t="s">
        <v>2702</v>
      </c>
      <c r="E2403" s="59">
        <v>249</v>
      </c>
    </row>
    <row r="2404" spans="1:5" ht="16.5" x14ac:dyDescent="0.35">
      <c r="A2404" t="str">
        <f t="shared" si="37"/>
        <v>8128</v>
      </c>
      <c r="B2404" s="58" t="s">
        <v>412</v>
      </c>
      <c r="C2404" s="58" t="s">
        <v>2606</v>
      </c>
      <c r="D2404" s="58" t="s">
        <v>2702</v>
      </c>
      <c r="E2404" s="59">
        <v>249</v>
      </c>
    </row>
    <row r="2405" spans="1:5" ht="16.5" x14ac:dyDescent="0.35">
      <c r="A2405" t="str">
        <f t="shared" si="37"/>
        <v>8128</v>
      </c>
      <c r="B2405" s="58" t="s">
        <v>417</v>
      </c>
      <c r="C2405" s="58" t="s">
        <v>2606</v>
      </c>
      <c r="D2405" s="58" t="s">
        <v>2702</v>
      </c>
      <c r="E2405" s="59">
        <v>201</v>
      </c>
    </row>
    <row r="2406" spans="1:5" ht="16.5" x14ac:dyDescent="0.35">
      <c r="A2406" t="str">
        <f t="shared" si="37"/>
        <v>8128</v>
      </c>
      <c r="B2406" s="58" t="s">
        <v>439</v>
      </c>
      <c r="C2406" s="58" t="s">
        <v>2606</v>
      </c>
      <c r="D2406" s="58" t="s">
        <v>2702</v>
      </c>
      <c r="E2406" s="59">
        <v>171</v>
      </c>
    </row>
    <row r="2407" spans="1:5" ht="16.5" x14ac:dyDescent="0.35">
      <c r="A2407" t="str">
        <f t="shared" si="37"/>
        <v>8128</v>
      </c>
      <c r="B2407" s="58" t="s">
        <v>452</v>
      </c>
      <c r="C2407" s="58" t="s">
        <v>2606</v>
      </c>
      <c r="D2407" s="58" t="s">
        <v>2702</v>
      </c>
      <c r="E2407" s="59">
        <v>174</v>
      </c>
    </row>
    <row r="2408" spans="1:5" ht="16.5" x14ac:dyDescent="0.35">
      <c r="A2408" t="str">
        <f t="shared" si="37"/>
        <v>8128</v>
      </c>
      <c r="B2408" s="58" t="s">
        <v>463</v>
      </c>
      <c r="C2408" s="58" t="s">
        <v>2606</v>
      </c>
      <c r="D2408" s="58" t="s">
        <v>2702</v>
      </c>
      <c r="E2408" s="59">
        <v>162</v>
      </c>
    </row>
    <row r="2409" spans="1:5" ht="16.5" x14ac:dyDescent="0.35">
      <c r="A2409" t="str">
        <f t="shared" si="37"/>
        <v>8128</v>
      </c>
      <c r="B2409" s="58" t="s">
        <v>474</v>
      </c>
      <c r="C2409" s="58" t="s">
        <v>2606</v>
      </c>
      <c r="D2409" s="58" t="s">
        <v>2702</v>
      </c>
      <c r="E2409" s="59">
        <v>309</v>
      </c>
    </row>
    <row r="2410" spans="1:5" ht="16.5" x14ac:dyDescent="0.35">
      <c r="A2410" t="str">
        <f t="shared" si="37"/>
        <v>8128</v>
      </c>
      <c r="B2410" s="58" t="s">
        <v>485</v>
      </c>
      <c r="C2410" s="58" t="s">
        <v>2606</v>
      </c>
      <c r="D2410" s="58" t="s">
        <v>2702</v>
      </c>
      <c r="E2410" s="59">
        <v>324</v>
      </c>
    </row>
    <row r="2411" spans="1:5" ht="16.5" x14ac:dyDescent="0.35">
      <c r="A2411" t="str">
        <f t="shared" si="37"/>
        <v>8128</v>
      </c>
      <c r="B2411" s="58" t="s">
        <v>496</v>
      </c>
      <c r="C2411" s="58" t="s">
        <v>2606</v>
      </c>
      <c r="D2411" s="58" t="s">
        <v>2702</v>
      </c>
      <c r="E2411" s="59">
        <v>147</v>
      </c>
    </row>
    <row r="2412" spans="1:5" ht="16.5" x14ac:dyDescent="0.35">
      <c r="A2412" t="str">
        <f t="shared" si="37"/>
        <v>8128</v>
      </c>
      <c r="B2412" s="58" t="s">
        <v>507</v>
      </c>
      <c r="C2412" s="58" t="s">
        <v>2606</v>
      </c>
      <c r="D2412" s="58" t="s">
        <v>2702</v>
      </c>
      <c r="E2412" s="59">
        <v>126</v>
      </c>
    </row>
    <row r="2413" spans="1:5" ht="16.5" x14ac:dyDescent="0.35">
      <c r="A2413" t="str">
        <f t="shared" si="37"/>
        <v>8128</v>
      </c>
      <c r="B2413" s="58" t="s">
        <v>518</v>
      </c>
      <c r="C2413" s="58" t="s">
        <v>2606</v>
      </c>
      <c r="D2413" s="58" t="s">
        <v>2702</v>
      </c>
      <c r="E2413" s="59">
        <v>126</v>
      </c>
    </row>
    <row r="2414" spans="1:5" ht="16.5" x14ac:dyDescent="0.35">
      <c r="A2414" t="str">
        <f t="shared" si="37"/>
        <v>8128</v>
      </c>
      <c r="B2414" s="58" t="s">
        <v>528</v>
      </c>
      <c r="C2414" s="58" t="s">
        <v>2606</v>
      </c>
      <c r="D2414" s="58" t="s">
        <v>2702</v>
      </c>
      <c r="E2414" s="59">
        <v>147</v>
      </c>
    </row>
    <row r="2415" spans="1:5" ht="16.5" x14ac:dyDescent="0.35">
      <c r="A2415" t="str">
        <f t="shared" si="37"/>
        <v>8128</v>
      </c>
      <c r="B2415" s="58" t="s">
        <v>533</v>
      </c>
      <c r="C2415" s="58" t="s">
        <v>2606</v>
      </c>
      <c r="D2415" s="58" t="s">
        <v>2702</v>
      </c>
      <c r="E2415" s="59">
        <v>141</v>
      </c>
    </row>
    <row r="2416" spans="1:5" ht="16.5" x14ac:dyDescent="0.35">
      <c r="A2416" t="str">
        <f t="shared" si="37"/>
        <v>8128</v>
      </c>
      <c r="B2416" s="58" t="s">
        <v>538</v>
      </c>
      <c r="C2416" s="58" t="s">
        <v>2606</v>
      </c>
      <c r="D2416" s="58" t="s">
        <v>2702</v>
      </c>
      <c r="E2416" s="59">
        <v>170.8</v>
      </c>
    </row>
    <row r="2417" spans="1:5" ht="16.5" x14ac:dyDescent="0.35">
      <c r="A2417" t="str">
        <f t="shared" si="37"/>
        <v>8128</v>
      </c>
      <c r="B2417" s="58" t="s">
        <v>543</v>
      </c>
      <c r="C2417" s="58" t="s">
        <v>2606</v>
      </c>
      <c r="D2417" s="58" t="s">
        <v>2702</v>
      </c>
      <c r="E2417" s="59">
        <v>215.8</v>
      </c>
    </row>
    <row r="2418" spans="1:5" ht="16.5" x14ac:dyDescent="0.35">
      <c r="A2418" t="str">
        <f t="shared" si="37"/>
        <v>8128</v>
      </c>
      <c r="B2418" s="58" t="s">
        <v>548</v>
      </c>
      <c r="C2418" s="58" t="s">
        <v>2606</v>
      </c>
      <c r="D2418" s="58" t="s">
        <v>2702</v>
      </c>
      <c r="E2418" s="59">
        <v>99</v>
      </c>
    </row>
    <row r="2419" spans="1:5" ht="16.5" x14ac:dyDescent="0.35">
      <c r="A2419" t="str">
        <f t="shared" si="37"/>
        <v>8128</v>
      </c>
      <c r="B2419" s="58" t="s">
        <v>553</v>
      </c>
      <c r="C2419" s="58" t="s">
        <v>2606</v>
      </c>
      <c r="D2419" s="58" t="s">
        <v>2702</v>
      </c>
      <c r="E2419" s="59">
        <v>117</v>
      </c>
    </row>
    <row r="2420" spans="1:5" ht="16.5" x14ac:dyDescent="0.35">
      <c r="A2420" t="str">
        <f t="shared" si="37"/>
        <v>8128</v>
      </c>
      <c r="B2420" s="58" t="s">
        <v>558</v>
      </c>
      <c r="C2420" s="58" t="s">
        <v>2606</v>
      </c>
      <c r="D2420" s="58" t="s">
        <v>2702</v>
      </c>
      <c r="E2420" s="59">
        <v>108</v>
      </c>
    </row>
    <row r="2421" spans="1:5" ht="16.5" x14ac:dyDescent="0.35">
      <c r="A2421" t="str">
        <f t="shared" si="37"/>
        <v>8128</v>
      </c>
      <c r="B2421" s="58" t="s">
        <v>563</v>
      </c>
      <c r="C2421" s="58" t="s">
        <v>2606</v>
      </c>
      <c r="D2421" s="58" t="s">
        <v>2702</v>
      </c>
      <c r="E2421" s="59">
        <v>129</v>
      </c>
    </row>
    <row r="2422" spans="1:5" ht="16.5" x14ac:dyDescent="0.35">
      <c r="A2422" t="str">
        <f t="shared" si="37"/>
        <v>8128</v>
      </c>
      <c r="B2422" s="58" t="s">
        <v>568</v>
      </c>
      <c r="C2422" s="58" t="s">
        <v>2606</v>
      </c>
      <c r="D2422" s="58" t="s">
        <v>2702</v>
      </c>
      <c r="E2422" s="59">
        <v>125.8</v>
      </c>
    </row>
    <row r="2423" spans="1:5" ht="16.5" x14ac:dyDescent="0.35">
      <c r="A2423" t="str">
        <f t="shared" si="37"/>
        <v>8128</v>
      </c>
      <c r="B2423" s="58" t="s">
        <v>573</v>
      </c>
      <c r="C2423" s="58" t="s">
        <v>2606</v>
      </c>
      <c r="D2423" s="58" t="s">
        <v>2702</v>
      </c>
      <c r="E2423" s="59">
        <v>174</v>
      </c>
    </row>
    <row r="2424" spans="1:5" ht="16.5" x14ac:dyDescent="0.35">
      <c r="A2424" t="str">
        <f t="shared" si="37"/>
        <v>8128</v>
      </c>
      <c r="B2424" s="58" t="s">
        <v>578</v>
      </c>
      <c r="C2424" s="58" t="s">
        <v>2606</v>
      </c>
      <c r="D2424" s="58" t="s">
        <v>2702</v>
      </c>
      <c r="E2424" s="59">
        <v>218.8</v>
      </c>
    </row>
    <row r="2425" spans="1:5" ht="16.5" x14ac:dyDescent="0.35">
      <c r="A2425" t="str">
        <f t="shared" si="37"/>
        <v>8128</v>
      </c>
      <c r="B2425" s="58" t="s">
        <v>583</v>
      </c>
      <c r="C2425" s="58" t="s">
        <v>2606</v>
      </c>
      <c r="D2425" s="58" t="s">
        <v>2702</v>
      </c>
      <c r="E2425" s="59">
        <v>171</v>
      </c>
    </row>
    <row r="2426" spans="1:5" ht="16.5" x14ac:dyDescent="0.35">
      <c r="A2426" t="str">
        <f t="shared" si="37"/>
        <v>8128</v>
      </c>
      <c r="B2426" s="58" t="s">
        <v>588</v>
      </c>
      <c r="C2426" s="58" t="s">
        <v>2606</v>
      </c>
      <c r="D2426" s="58" t="s">
        <v>2702</v>
      </c>
      <c r="E2426" s="59">
        <v>150</v>
      </c>
    </row>
    <row r="2427" spans="1:5" ht="16.5" x14ac:dyDescent="0.35">
      <c r="A2427" t="str">
        <f t="shared" si="37"/>
        <v>8131</v>
      </c>
      <c r="B2427" s="58" t="s">
        <v>367</v>
      </c>
      <c r="C2427" s="58" t="s">
        <v>2606</v>
      </c>
      <c r="D2427" s="58" t="s">
        <v>2703</v>
      </c>
      <c r="E2427" s="59">
        <v>165.6</v>
      </c>
    </row>
    <row r="2428" spans="1:5" ht="16.5" x14ac:dyDescent="0.35">
      <c r="A2428" t="str">
        <f t="shared" si="37"/>
        <v>8131</v>
      </c>
      <c r="B2428" s="58" t="s">
        <v>379</v>
      </c>
      <c r="C2428" s="58" t="s">
        <v>2606</v>
      </c>
      <c r="D2428" s="58" t="s">
        <v>2703</v>
      </c>
      <c r="E2428" s="59">
        <v>160.19999999999999</v>
      </c>
    </row>
    <row r="2429" spans="1:5" ht="16.5" x14ac:dyDescent="0.35">
      <c r="A2429" t="str">
        <f t="shared" si="37"/>
        <v>8131</v>
      </c>
      <c r="B2429" s="58" t="s">
        <v>392</v>
      </c>
      <c r="C2429" s="58" t="s">
        <v>2606</v>
      </c>
      <c r="D2429" s="58" t="s">
        <v>2703</v>
      </c>
      <c r="E2429" s="59">
        <v>234</v>
      </c>
    </row>
    <row r="2430" spans="1:5" ht="16.5" x14ac:dyDescent="0.35">
      <c r="A2430" t="str">
        <f t="shared" si="37"/>
        <v>8131</v>
      </c>
      <c r="B2430" s="58" t="s">
        <v>399</v>
      </c>
      <c r="C2430" s="58" t="s">
        <v>2606</v>
      </c>
      <c r="D2430" s="58" t="s">
        <v>2703</v>
      </c>
      <c r="E2430" s="59">
        <v>227</v>
      </c>
    </row>
    <row r="2431" spans="1:5" ht="16.5" x14ac:dyDescent="0.35">
      <c r="A2431" t="str">
        <f t="shared" si="37"/>
        <v>8131</v>
      </c>
      <c r="B2431" s="58" t="s">
        <v>406</v>
      </c>
      <c r="C2431" s="58" t="s">
        <v>2606</v>
      </c>
      <c r="D2431" s="58" t="s">
        <v>2703</v>
      </c>
      <c r="E2431" s="59">
        <v>218.6</v>
      </c>
    </row>
    <row r="2432" spans="1:5" ht="16.5" x14ac:dyDescent="0.35">
      <c r="A2432" t="str">
        <f t="shared" si="37"/>
        <v>8131</v>
      </c>
      <c r="B2432" s="58" t="s">
        <v>412</v>
      </c>
      <c r="C2432" s="58" t="s">
        <v>2606</v>
      </c>
      <c r="D2432" s="58" t="s">
        <v>2703</v>
      </c>
      <c r="E2432" s="59">
        <v>114.6</v>
      </c>
    </row>
    <row r="2433" spans="1:5" ht="16.5" x14ac:dyDescent="0.35">
      <c r="A2433" t="str">
        <f t="shared" si="37"/>
        <v>8131</v>
      </c>
      <c r="B2433" s="58" t="s">
        <v>417</v>
      </c>
      <c r="C2433" s="58" t="s">
        <v>2606</v>
      </c>
      <c r="D2433" s="58" t="s">
        <v>2703</v>
      </c>
      <c r="E2433" s="59">
        <v>210</v>
      </c>
    </row>
    <row r="2434" spans="1:5" ht="16.5" x14ac:dyDescent="0.35">
      <c r="A2434" t="str">
        <f t="shared" si="37"/>
        <v>8131</v>
      </c>
      <c r="B2434" s="58" t="s">
        <v>439</v>
      </c>
      <c r="C2434" s="58" t="s">
        <v>2606</v>
      </c>
      <c r="D2434" s="58" t="s">
        <v>2703</v>
      </c>
      <c r="E2434" s="59">
        <v>174</v>
      </c>
    </row>
    <row r="2435" spans="1:5" ht="16.5" x14ac:dyDescent="0.35">
      <c r="A2435" t="str">
        <f t="shared" ref="A2435:A2498" si="38">MID(D2435,2,4)</f>
        <v>8131</v>
      </c>
      <c r="B2435" s="58" t="s">
        <v>452</v>
      </c>
      <c r="C2435" s="58" t="s">
        <v>2606</v>
      </c>
      <c r="D2435" s="58" t="s">
        <v>2703</v>
      </c>
      <c r="E2435" s="59">
        <v>202</v>
      </c>
    </row>
    <row r="2436" spans="1:5" ht="16.5" x14ac:dyDescent="0.35">
      <c r="A2436" t="str">
        <f t="shared" si="38"/>
        <v>8131</v>
      </c>
      <c r="B2436" s="58" t="s">
        <v>463</v>
      </c>
      <c r="C2436" s="58" t="s">
        <v>2606</v>
      </c>
      <c r="D2436" s="58" t="s">
        <v>2703</v>
      </c>
      <c r="E2436" s="59">
        <v>214</v>
      </c>
    </row>
    <row r="2437" spans="1:5" ht="16.5" x14ac:dyDescent="0.35">
      <c r="A2437" t="str">
        <f t="shared" si="38"/>
        <v>8131</v>
      </c>
      <c r="B2437" s="58" t="s">
        <v>474</v>
      </c>
      <c r="C2437" s="58" t="s">
        <v>2606</v>
      </c>
      <c r="D2437" s="58" t="s">
        <v>2703</v>
      </c>
      <c r="E2437" s="59">
        <v>179.8</v>
      </c>
    </row>
    <row r="2438" spans="1:5" ht="16.5" x14ac:dyDescent="0.35">
      <c r="A2438" t="str">
        <f t="shared" si="38"/>
        <v>8131</v>
      </c>
      <c r="B2438" s="58" t="s">
        <v>485</v>
      </c>
      <c r="C2438" s="58" t="s">
        <v>2606</v>
      </c>
      <c r="D2438" s="58" t="s">
        <v>2703</v>
      </c>
      <c r="E2438" s="59">
        <v>274.2</v>
      </c>
    </row>
    <row r="2439" spans="1:5" ht="16.5" x14ac:dyDescent="0.35">
      <c r="A2439" t="str">
        <f t="shared" si="38"/>
        <v>8131</v>
      </c>
      <c r="B2439" s="58" t="s">
        <v>496</v>
      </c>
      <c r="C2439" s="58" t="s">
        <v>2606</v>
      </c>
      <c r="D2439" s="58" t="s">
        <v>2703</v>
      </c>
      <c r="E2439" s="59">
        <v>228.5</v>
      </c>
    </row>
    <row r="2440" spans="1:5" ht="16.5" x14ac:dyDescent="0.35">
      <c r="A2440" t="str">
        <f t="shared" si="38"/>
        <v>8131</v>
      </c>
      <c r="B2440" s="58" t="s">
        <v>507</v>
      </c>
      <c r="C2440" s="58" t="s">
        <v>2606</v>
      </c>
      <c r="D2440" s="58" t="s">
        <v>2703</v>
      </c>
      <c r="E2440" s="59">
        <v>164</v>
      </c>
    </row>
    <row r="2441" spans="1:5" ht="16.5" x14ac:dyDescent="0.35">
      <c r="A2441" t="str">
        <f t="shared" si="38"/>
        <v>8131</v>
      </c>
      <c r="B2441" s="58" t="s">
        <v>518</v>
      </c>
      <c r="C2441" s="58" t="s">
        <v>2606</v>
      </c>
      <c r="D2441" s="58" t="s">
        <v>2703</v>
      </c>
      <c r="E2441" s="59">
        <v>32.299999999999997</v>
      </c>
    </row>
    <row r="2442" spans="1:5" ht="16.5" x14ac:dyDescent="0.35">
      <c r="A2442" t="str">
        <f t="shared" si="38"/>
        <v>8131</v>
      </c>
      <c r="B2442" s="58" t="s">
        <v>528</v>
      </c>
      <c r="C2442" s="58" t="s">
        <v>2606</v>
      </c>
      <c r="D2442" s="58" t="s">
        <v>2703</v>
      </c>
      <c r="E2442" s="59">
        <v>50.42</v>
      </c>
    </row>
    <row r="2443" spans="1:5" ht="16.5" x14ac:dyDescent="0.35">
      <c r="A2443" t="str">
        <f t="shared" si="38"/>
        <v>8131</v>
      </c>
      <c r="B2443" s="58" t="s">
        <v>533</v>
      </c>
      <c r="C2443" s="58" t="s">
        <v>2606</v>
      </c>
      <c r="D2443" s="58" t="s">
        <v>2703</v>
      </c>
      <c r="E2443" s="59">
        <v>72.099999999999994</v>
      </c>
    </row>
    <row r="2444" spans="1:5" ht="16.5" x14ac:dyDescent="0.35">
      <c r="A2444" t="str">
        <f t="shared" si="38"/>
        <v>8131</v>
      </c>
      <c r="B2444" s="58" t="s">
        <v>538</v>
      </c>
      <c r="C2444" s="58" t="s">
        <v>2606</v>
      </c>
      <c r="D2444" s="58" t="s">
        <v>2703</v>
      </c>
      <c r="E2444" s="59">
        <v>106.66</v>
      </c>
    </row>
    <row r="2445" spans="1:5" ht="16.5" x14ac:dyDescent="0.35">
      <c r="A2445" t="str">
        <f t="shared" si="38"/>
        <v>8131</v>
      </c>
      <c r="B2445" s="58" t="s">
        <v>543</v>
      </c>
      <c r="C2445" s="58" t="s">
        <v>2606</v>
      </c>
      <c r="D2445" s="58" t="s">
        <v>2703</v>
      </c>
      <c r="E2445" s="59">
        <v>63.16</v>
      </c>
    </row>
    <row r="2446" spans="1:5" ht="16.5" x14ac:dyDescent="0.35">
      <c r="A2446" t="str">
        <f t="shared" si="38"/>
        <v>8131</v>
      </c>
      <c r="B2446" s="58" t="s">
        <v>548</v>
      </c>
      <c r="C2446" s="58" t="s">
        <v>2606</v>
      </c>
      <c r="D2446" s="58" t="s">
        <v>2703</v>
      </c>
      <c r="E2446" s="59">
        <v>76.3</v>
      </c>
    </row>
    <row r="2447" spans="1:5" ht="16.5" x14ac:dyDescent="0.35">
      <c r="A2447" t="str">
        <f t="shared" si="38"/>
        <v>8131</v>
      </c>
      <c r="B2447" s="58" t="s">
        <v>553</v>
      </c>
      <c r="C2447" s="58" t="s">
        <v>2606</v>
      </c>
      <c r="D2447" s="58" t="s">
        <v>2703</v>
      </c>
      <c r="E2447" s="59">
        <v>55.86</v>
      </c>
    </row>
    <row r="2448" spans="1:5" ht="16.5" x14ac:dyDescent="0.35">
      <c r="A2448" t="str">
        <f t="shared" si="38"/>
        <v>8131</v>
      </c>
      <c r="B2448" s="58" t="s">
        <v>558</v>
      </c>
      <c r="C2448" s="58" t="s">
        <v>2606</v>
      </c>
      <c r="D2448" s="58" t="s">
        <v>2703</v>
      </c>
      <c r="E2448" s="59">
        <v>42.1</v>
      </c>
    </row>
    <row r="2449" spans="1:5" ht="16.5" x14ac:dyDescent="0.35">
      <c r="A2449" t="str">
        <f t="shared" si="38"/>
        <v>8131</v>
      </c>
      <c r="B2449" s="58" t="s">
        <v>563</v>
      </c>
      <c r="C2449" s="58" t="s">
        <v>2606</v>
      </c>
      <c r="D2449" s="58" t="s">
        <v>2703</v>
      </c>
      <c r="E2449" s="59">
        <v>56.72</v>
      </c>
    </row>
    <row r="2450" spans="1:5" ht="16.5" x14ac:dyDescent="0.35">
      <c r="A2450" t="str">
        <f t="shared" si="38"/>
        <v>8131</v>
      </c>
      <c r="B2450" s="58" t="s">
        <v>568</v>
      </c>
      <c r="C2450" s="58" t="s">
        <v>2606</v>
      </c>
      <c r="D2450" s="58" t="s">
        <v>2703</v>
      </c>
      <c r="E2450" s="59">
        <v>84.6</v>
      </c>
    </row>
    <row r="2451" spans="1:5" ht="16.5" x14ac:dyDescent="0.35">
      <c r="A2451" t="str">
        <f t="shared" si="38"/>
        <v>8131</v>
      </c>
      <c r="B2451" s="58" t="s">
        <v>573</v>
      </c>
      <c r="C2451" s="58" t="s">
        <v>2606</v>
      </c>
      <c r="D2451" s="58" t="s">
        <v>2703</v>
      </c>
      <c r="E2451" s="59">
        <v>192.32</v>
      </c>
    </row>
    <row r="2452" spans="1:5" ht="16.5" x14ac:dyDescent="0.35">
      <c r="A2452" t="str">
        <f t="shared" si="38"/>
        <v>8131</v>
      </c>
      <c r="B2452" s="58" t="s">
        <v>578</v>
      </c>
      <c r="C2452" s="58" t="s">
        <v>2606</v>
      </c>
      <c r="D2452" s="58" t="s">
        <v>2703</v>
      </c>
      <c r="E2452" s="59">
        <v>99.44</v>
      </c>
    </row>
    <row r="2453" spans="1:5" ht="16.5" x14ac:dyDescent="0.35">
      <c r="A2453" t="str">
        <f t="shared" si="38"/>
        <v>8131</v>
      </c>
      <c r="B2453" s="58" t="s">
        <v>583</v>
      </c>
      <c r="C2453" s="58" t="s">
        <v>2606</v>
      </c>
      <c r="D2453" s="58" t="s">
        <v>2703</v>
      </c>
      <c r="E2453" s="59">
        <v>36.1</v>
      </c>
    </row>
    <row r="2454" spans="1:5" ht="16.5" x14ac:dyDescent="0.35">
      <c r="A2454" t="str">
        <f t="shared" si="38"/>
        <v>8131</v>
      </c>
      <c r="B2454" s="58" t="s">
        <v>588</v>
      </c>
      <c r="C2454" s="58" t="s">
        <v>2606</v>
      </c>
      <c r="D2454" s="58" t="s">
        <v>2703</v>
      </c>
      <c r="E2454" s="59">
        <v>34.200000000000003</v>
      </c>
    </row>
    <row r="2455" spans="1:5" ht="16.5" x14ac:dyDescent="0.35">
      <c r="A2455" t="str">
        <f t="shared" si="38"/>
        <v>8132</v>
      </c>
      <c r="B2455" s="58" t="s">
        <v>392</v>
      </c>
      <c r="C2455" s="58" t="s">
        <v>2606</v>
      </c>
      <c r="D2455" s="58" t="s">
        <v>2704</v>
      </c>
      <c r="E2455" s="59">
        <v>57.4</v>
      </c>
    </row>
    <row r="2456" spans="1:5" ht="16.5" x14ac:dyDescent="0.35">
      <c r="A2456" t="str">
        <f t="shared" si="38"/>
        <v>8132</v>
      </c>
      <c r="B2456" s="58" t="s">
        <v>412</v>
      </c>
      <c r="C2456" s="58" t="s">
        <v>2606</v>
      </c>
      <c r="D2456" s="58" t="s">
        <v>2704</v>
      </c>
      <c r="E2456" s="59">
        <v>908.5</v>
      </c>
    </row>
    <row r="2457" spans="1:5" ht="16.5" x14ac:dyDescent="0.35">
      <c r="A2457" t="str">
        <f t="shared" si="38"/>
        <v>8132</v>
      </c>
      <c r="B2457" s="58" t="s">
        <v>417</v>
      </c>
      <c r="C2457" s="58" t="s">
        <v>2606</v>
      </c>
      <c r="D2457" s="58" t="s">
        <v>2704</v>
      </c>
      <c r="E2457" s="59">
        <v>864</v>
      </c>
    </row>
    <row r="2458" spans="1:5" ht="16.5" x14ac:dyDescent="0.35">
      <c r="A2458" t="str">
        <f t="shared" si="38"/>
        <v>8132</v>
      </c>
      <c r="B2458" s="58" t="s">
        <v>439</v>
      </c>
      <c r="C2458" s="58" t="s">
        <v>2606</v>
      </c>
      <c r="D2458" s="58" t="s">
        <v>2704</v>
      </c>
      <c r="E2458" s="59">
        <v>786</v>
      </c>
    </row>
    <row r="2459" spans="1:5" ht="16.5" x14ac:dyDescent="0.35">
      <c r="A2459" t="str">
        <f t="shared" si="38"/>
        <v>8132</v>
      </c>
      <c r="B2459" s="58" t="s">
        <v>452</v>
      </c>
      <c r="C2459" s="58" t="s">
        <v>2606</v>
      </c>
      <c r="D2459" s="58" t="s">
        <v>2704</v>
      </c>
      <c r="E2459" s="59">
        <v>806</v>
      </c>
    </row>
    <row r="2460" spans="1:5" ht="16.5" x14ac:dyDescent="0.35">
      <c r="A2460" t="str">
        <f t="shared" si="38"/>
        <v>8132</v>
      </c>
      <c r="B2460" s="58" t="s">
        <v>463</v>
      </c>
      <c r="C2460" s="58" t="s">
        <v>2606</v>
      </c>
      <c r="D2460" s="58" t="s">
        <v>2704</v>
      </c>
      <c r="E2460" s="59">
        <v>932</v>
      </c>
    </row>
    <row r="2461" spans="1:5" ht="16.5" x14ac:dyDescent="0.35">
      <c r="A2461" t="str">
        <f t="shared" si="38"/>
        <v>8132</v>
      </c>
      <c r="B2461" s="58" t="s">
        <v>474</v>
      </c>
      <c r="C2461" s="58" t="s">
        <v>2606</v>
      </c>
      <c r="D2461" s="58" t="s">
        <v>2704</v>
      </c>
      <c r="E2461" s="59">
        <v>1174</v>
      </c>
    </row>
    <row r="2462" spans="1:5" ht="16.5" x14ac:dyDescent="0.35">
      <c r="A2462" t="str">
        <f t="shared" si="38"/>
        <v>8132</v>
      </c>
      <c r="B2462" s="58" t="s">
        <v>485</v>
      </c>
      <c r="C2462" s="58" t="s">
        <v>2606</v>
      </c>
      <c r="D2462" s="58" t="s">
        <v>2704</v>
      </c>
      <c r="E2462" s="59">
        <v>1159</v>
      </c>
    </row>
    <row r="2463" spans="1:5" ht="16.5" x14ac:dyDescent="0.35">
      <c r="A2463" t="str">
        <f t="shared" si="38"/>
        <v>8132</v>
      </c>
      <c r="B2463" s="58" t="s">
        <v>496</v>
      </c>
      <c r="C2463" s="58" t="s">
        <v>2606</v>
      </c>
      <c r="D2463" s="58" t="s">
        <v>2704</v>
      </c>
      <c r="E2463" s="59">
        <v>640</v>
      </c>
    </row>
    <row r="2464" spans="1:5" ht="16.5" x14ac:dyDescent="0.35">
      <c r="A2464" t="str">
        <f t="shared" si="38"/>
        <v>8132</v>
      </c>
      <c r="B2464" s="58" t="s">
        <v>507</v>
      </c>
      <c r="C2464" s="58" t="s">
        <v>2606</v>
      </c>
      <c r="D2464" s="58" t="s">
        <v>2704</v>
      </c>
      <c r="E2464" s="59">
        <v>592</v>
      </c>
    </row>
    <row r="2465" spans="1:5" ht="16.5" x14ac:dyDescent="0.35">
      <c r="A2465" t="str">
        <f t="shared" si="38"/>
        <v>8132</v>
      </c>
      <c r="B2465" s="58" t="s">
        <v>518</v>
      </c>
      <c r="C2465" s="58" t="s">
        <v>2606</v>
      </c>
      <c r="D2465" s="58" t="s">
        <v>2704</v>
      </c>
      <c r="E2465" s="59">
        <v>723.2</v>
      </c>
    </row>
    <row r="2466" spans="1:5" ht="16.5" x14ac:dyDescent="0.35">
      <c r="A2466" t="str">
        <f t="shared" si="38"/>
        <v>8132</v>
      </c>
      <c r="B2466" s="58" t="s">
        <v>528</v>
      </c>
      <c r="C2466" s="58" t="s">
        <v>2606</v>
      </c>
      <c r="D2466" s="58" t="s">
        <v>2704</v>
      </c>
      <c r="E2466" s="59">
        <v>1230.8</v>
      </c>
    </row>
    <row r="2467" spans="1:5" ht="16.5" x14ac:dyDescent="0.35">
      <c r="A2467" t="str">
        <f t="shared" si="38"/>
        <v>8132</v>
      </c>
      <c r="B2467" s="58" t="s">
        <v>533</v>
      </c>
      <c r="C2467" s="58" t="s">
        <v>2606</v>
      </c>
      <c r="D2467" s="58" t="s">
        <v>2704</v>
      </c>
      <c r="E2467" s="59">
        <v>1236.4000000000001</v>
      </c>
    </row>
    <row r="2468" spans="1:5" ht="16.5" x14ac:dyDescent="0.35">
      <c r="A2468" t="str">
        <f t="shared" si="38"/>
        <v>8132</v>
      </c>
      <c r="B2468" s="58" t="s">
        <v>538</v>
      </c>
      <c r="C2468" s="58" t="s">
        <v>2606</v>
      </c>
      <c r="D2468" s="58" t="s">
        <v>2704</v>
      </c>
      <c r="E2468" s="59">
        <v>1271.2</v>
      </c>
    </row>
    <row r="2469" spans="1:5" ht="16.5" x14ac:dyDescent="0.35">
      <c r="A2469" t="str">
        <f t="shared" si="38"/>
        <v>8132</v>
      </c>
      <c r="B2469" s="58" t="s">
        <v>543</v>
      </c>
      <c r="C2469" s="58" t="s">
        <v>2606</v>
      </c>
      <c r="D2469" s="58" t="s">
        <v>2704</v>
      </c>
      <c r="E2469" s="59">
        <v>942.2</v>
      </c>
    </row>
    <row r="2470" spans="1:5" ht="16.5" x14ac:dyDescent="0.35">
      <c r="A2470" t="str">
        <f t="shared" si="38"/>
        <v>8132</v>
      </c>
      <c r="B2470" s="58" t="s">
        <v>548</v>
      </c>
      <c r="C2470" s="58" t="s">
        <v>2606</v>
      </c>
      <c r="D2470" s="58" t="s">
        <v>2704</v>
      </c>
      <c r="E2470" s="59">
        <v>759.5</v>
      </c>
    </row>
    <row r="2471" spans="1:5" ht="16.5" x14ac:dyDescent="0.35">
      <c r="A2471" t="str">
        <f t="shared" si="38"/>
        <v>8132</v>
      </c>
      <c r="B2471" s="58" t="s">
        <v>553</v>
      </c>
      <c r="C2471" s="58" t="s">
        <v>2606</v>
      </c>
      <c r="D2471" s="58" t="s">
        <v>2704</v>
      </c>
      <c r="E2471" s="59">
        <v>736.1</v>
      </c>
    </row>
    <row r="2472" spans="1:5" ht="16.5" x14ac:dyDescent="0.35">
      <c r="A2472" t="str">
        <f t="shared" si="38"/>
        <v>8132</v>
      </c>
      <c r="B2472" s="58" t="s">
        <v>558</v>
      </c>
      <c r="C2472" s="58" t="s">
        <v>2606</v>
      </c>
      <c r="D2472" s="58" t="s">
        <v>2704</v>
      </c>
      <c r="E2472" s="59">
        <v>595.79999999999995</v>
      </c>
    </row>
    <row r="2473" spans="1:5" ht="16.5" x14ac:dyDescent="0.35">
      <c r="A2473" t="str">
        <f t="shared" si="38"/>
        <v>8132</v>
      </c>
      <c r="B2473" s="58" t="s">
        <v>563</v>
      </c>
      <c r="C2473" s="58" t="s">
        <v>2606</v>
      </c>
      <c r="D2473" s="58" t="s">
        <v>2704</v>
      </c>
      <c r="E2473" s="59">
        <v>486.8</v>
      </c>
    </row>
    <row r="2474" spans="1:5" ht="16.5" x14ac:dyDescent="0.35">
      <c r="A2474" t="str">
        <f t="shared" si="38"/>
        <v>8132</v>
      </c>
      <c r="B2474" s="58" t="s">
        <v>568</v>
      </c>
      <c r="C2474" s="58" t="s">
        <v>2606</v>
      </c>
      <c r="D2474" s="58" t="s">
        <v>2704</v>
      </c>
      <c r="E2474" s="59">
        <v>777.4</v>
      </c>
    </row>
    <row r="2475" spans="1:5" ht="16.5" x14ac:dyDescent="0.35">
      <c r="A2475" t="str">
        <f t="shared" si="38"/>
        <v>8132</v>
      </c>
      <c r="B2475" s="58" t="s">
        <v>573</v>
      </c>
      <c r="C2475" s="58" t="s">
        <v>2606</v>
      </c>
      <c r="D2475" s="58" t="s">
        <v>2704</v>
      </c>
      <c r="E2475" s="59">
        <v>1412.5</v>
      </c>
    </row>
    <row r="2476" spans="1:5" ht="16.5" x14ac:dyDescent="0.35">
      <c r="A2476" t="str">
        <f t="shared" si="38"/>
        <v>8132</v>
      </c>
      <c r="B2476" s="58" t="s">
        <v>578</v>
      </c>
      <c r="C2476" s="58" t="s">
        <v>2606</v>
      </c>
      <c r="D2476" s="58" t="s">
        <v>2704</v>
      </c>
      <c r="E2476" s="59">
        <v>784</v>
      </c>
    </row>
    <row r="2477" spans="1:5" ht="16.5" x14ac:dyDescent="0.35">
      <c r="A2477" t="str">
        <f t="shared" si="38"/>
        <v>8132</v>
      </c>
      <c r="B2477" s="58" t="s">
        <v>583</v>
      </c>
      <c r="C2477" s="58" t="s">
        <v>2606</v>
      </c>
      <c r="D2477" s="58" t="s">
        <v>2704</v>
      </c>
      <c r="E2477" s="59">
        <v>745</v>
      </c>
    </row>
    <row r="2478" spans="1:5" ht="16.5" x14ac:dyDescent="0.35">
      <c r="A2478" t="str">
        <f t="shared" si="38"/>
        <v>8132</v>
      </c>
      <c r="B2478" s="58" t="s">
        <v>588</v>
      </c>
      <c r="C2478" s="58" t="s">
        <v>2606</v>
      </c>
      <c r="D2478" s="58" t="s">
        <v>2704</v>
      </c>
      <c r="E2478" s="59">
        <v>912.2</v>
      </c>
    </row>
    <row r="2479" spans="1:5" ht="16.5" x14ac:dyDescent="0.35">
      <c r="A2479" t="str">
        <f t="shared" si="38"/>
        <v>8134</v>
      </c>
      <c r="B2479" s="58" t="s">
        <v>367</v>
      </c>
      <c r="C2479" s="58" t="s">
        <v>2606</v>
      </c>
      <c r="D2479" s="58" t="s">
        <v>2705</v>
      </c>
      <c r="E2479" s="59">
        <v>429</v>
      </c>
    </row>
    <row r="2480" spans="1:5" ht="16.5" x14ac:dyDescent="0.35">
      <c r="A2480" t="str">
        <f t="shared" si="38"/>
        <v>8134</v>
      </c>
      <c r="B2480" s="58" t="s">
        <v>379</v>
      </c>
      <c r="C2480" s="58" t="s">
        <v>2606</v>
      </c>
      <c r="D2480" s="58" t="s">
        <v>2705</v>
      </c>
      <c r="E2480" s="59">
        <v>396</v>
      </c>
    </row>
    <row r="2481" spans="1:5" ht="16.5" x14ac:dyDescent="0.35">
      <c r="A2481" t="str">
        <f t="shared" si="38"/>
        <v>8134</v>
      </c>
      <c r="B2481" s="58" t="s">
        <v>392</v>
      </c>
      <c r="C2481" s="58" t="s">
        <v>2606</v>
      </c>
      <c r="D2481" s="58" t="s">
        <v>2705</v>
      </c>
      <c r="E2481" s="59">
        <v>423</v>
      </c>
    </row>
    <row r="2482" spans="1:5" ht="16.5" x14ac:dyDescent="0.35">
      <c r="A2482" t="str">
        <f t="shared" si="38"/>
        <v>8134</v>
      </c>
      <c r="B2482" s="58" t="s">
        <v>399</v>
      </c>
      <c r="C2482" s="58" t="s">
        <v>2606</v>
      </c>
      <c r="D2482" s="58" t="s">
        <v>2705</v>
      </c>
      <c r="E2482" s="59">
        <v>438</v>
      </c>
    </row>
    <row r="2483" spans="1:5" ht="16.5" x14ac:dyDescent="0.35">
      <c r="A2483" t="str">
        <f t="shared" si="38"/>
        <v>8134</v>
      </c>
      <c r="B2483" s="58" t="s">
        <v>406</v>
      </c>
      <c r="C2483" s="58" t="s">
        <v>2606</v>
      </c>
      <c r="D2483" s="58" t="s">
        <v>2705</v>
      </c>
      <c r="E2483" s="59">
        <v>432</v>
      </c>
    </row>
    <row r="2484" spans="1:5" ht="16.5" x14ac:dyDescent="0.35">
      <c r="A2484" t="str">
        <f t="shared" si="38"/>
        <v>8134</v>
      </c>
      <c r="B2484" s="58" t="s">
        <v>412</v>
      </c>
      <c r="C2484" s="58" t="s">
        <v>2606</v>
      </c>
      <c r="D2484" s="58" t="s">
        <v>2705</v>
      </c>
      <c r="E2484" s="59">
        <v>399</v>
      </c>
    </row>
    <row r="2485" spans="1:5" ht="16.5" x14ac:dyDescent="0.35">
      <c r="A2485" t="str">
        <f t="shared" si="38"/>
        <v>8134</v>
      </c>
      <c r="B2485" s="58" t="s">
        <v>417</v>
      </c>
      <c r="C2485" s="58" t="s">
        <v>2606</v>
      </c>
      <c r="D2485" s="58" t="s">
        <v>2705</v>
      </c>
      <c r="E2485" s="59">
        <v>399</v>
      </c>
    </row>
    <row r="2486" spans="1:5" ht="16.5" x14ac:dyDescent="0.35">
      <c r="A2486" t="str">
        <f t="shared" si="38"/>
        <v>8134</v>
      </c>
      <c r="B2486" s="58" t="s">
        <v>439</v>
      </c>
      <c r="C2486" s="58" t="s">
        <v>2606</v>
      </c>
      <c r="D2486" s="58" t="s">
        <v>2705</v>
      </c>
      <c r="E2486" s="59">
        <v>345</v>
      </c>
    </row>
    <row r="2487" spans="1:5" ht="16.5" x14ac:dyDescent="0.35">
      <c r="A2487" t="str">
        <f t="shared" si="38"/>
        <v>8134</v>
      </c>
      <c r="B2487" s="58" t="s">
        <v>452</v>
      </c>
      <c r="C2487" s="58" t="s">
        <v>2606</v>
      </c>
      <c r="D2487" s="58" t="s">
        <v>2705</v>
      </c>
      <c r="E2487" s="59">
        <v>351</v>
      </c>
    </row>
    <row r="2488" spans="1:5" ht="16.5" x14ac:dyDescent="0.35">
      <c r="A2488" t="str">
        <f t="shared" si="38"/>
        <v>8134</v>
      </c>
      <c r="B2488" s="58" t="s">
        <v>463</v>
      </c>
      <c r="C2488" s="58" t="s">
        <v>2606</v>
      </c>
      <c r="D2488" s="58" t="s">
        <v>2705</v>
      </c>
      <c r="E2488" s="59">
        <v>375</v>
      </c>
    </row>
    <row r="2489" spans="1:5" ht="16.5" x14ac:dyDescent="0.35">
      <c r="A2489" t="str">
        <f t="shared" si="38"/>
        <v>8134</v>
      </c>
      <c r="B2489" s="58" t="s">
        <v>474</v>
      </c>
      <c r="C2489" s="58" t="s">
        <v>2606</v>
      </c>
      <c r="D2489" s="58" t="s">
        <v>2705</v>
      </c>
      <c r="E2489" s="59">
        <v>465</v>
      </c>
    </row>
    <row r="2490" spans="1:5" ht="16.5" x14ac:dyDescent="0.35">
      <c r="A2490" t="str">
        <f t="shared" si="38"/>
        <v>8134</v>
      </c>
      <c r="B2490" s="58" t="s">
        <v>485</v>
      </c>
      <c r="C2490" s="58" t="s">
        <v>2606</v>
      </c>
      <c r="D2490" s="58" t="s">
        <v>2705</v>
      </c>
      <c r="E2490" s="59">
        <v>500</v>
      </c>
    </row>
    <row r="2491" spans="1:5" ht="16.5" x14ac:dyDescent="0.35">
      <c r="A2491" t="str">
        <f t="shared" si="38"/>
        <v>8134</v>
      </c>
      <c r="B2491" s="58" t="s">
        <v>496</v>
      </c>
      <c r="C2491" s="58" t="s">
        <v>2606</v>
      </c>
      <c r="D2491" s="58" t="s">
        <v>2705</v>
      </c>
      <c r="E2491" s="59">
        <v>414</v>
      </c>
    </row>
    <row r="2492" spans="1:5" ht="16.5" x14ac:dyDescent="0.35">
      <c r="A2492" t="str">
        <f t="shared" si="38"/>
        <v>8134</v>
      </c>
      <c r="B2492" s="58" t="s">
        <v>507</v>
      </c>
      <c r="C2492" s="58" t="s">
        <v>2606</v>
      </c>
      <c r="D2492" s="58" t="s">
        <v>2705</v>
      </c>
      <c r="E2492" s="59">
        <v>468</v>
      </c>
    </row>
    <row r="2493" spans="1:5" ht="16.5" x14ac:dyDescent="0.35">
      <c r="A2493" t="str">
        <f t="shared" si="38"/>
        <v>8134</v>
      </c>
      <c r="B2493" s="58" t="s">
        <v>518</v>
      </c>
      <c r="C2493" s="58" t="s">
        <v>2606</v>
      </c>
      <c r="D2493" s="58" t="s">
        <v>2705</v>
      </c>
      <c r="E2493" s="59">
        <v>405</v>
      </c>
    </row>
    <row r="2494" spans="1:5" ht="16.5" x14ac:dyDescent="0.35">
      <c r="A2494" t="str">
        <f t="shared" si="38"/>
        <v>8134</v>
      </c>
      <c r="B2494" s="58" t="s">
        <v>528</v>
      </c>
      <c r="C2494" s="58" t="s">
        <v>2606</v>
      </c>
      <c r="D2494" s="58" t="s">
        <v>2705</v>
      </c>
      <c r="E2494" s="59">
        <v>414</v>
      </c>
    </row>
    <row r="2495" spans="1:5" ht="16.5" x14ac:dyDescent="0.35">
      <c r="A2495" t="str">
        <f t="shared" si="38"/>
        <v>8134</v>
      </c>
      <c r="B2495" s="58" t="s">
        <v>533</v>
      </c>
      <c r="C2495" s="58" t="s">
        <v>2606</v>
      </c>
      <c r="D2495" s="58" t="s">
        <v>2705</v>
      </c>
      <c r="E2495" s="59">
        <v>450</v>
      </c>
    </row>
    <row r="2496" spans="1:5" ht="16.5" x14ac:dyDescent="0.35">
      <c r="A2496" t="str">
        <f t="shared" si="38"/>
        <v>8134</v>
      </c>
      <c r="B2496" s="58" t="s">
        <v>538</v>
      </c>
      <c r="C2496" s="58" t="s">
        <v>2606</v>
      </c>
      <c r="D2496" s="58" t="s">
        <v>2705</v>
      </c>
      <c r="E2496" s="59">
        <v>492</v>
      </c>
    </row>
    <row r="2497" spans="1:5" ht="16.5" x14ac:dyDescent="0.35">
      <c r="A2497" t="str">
        <f t="shared" si="38"/>
        <v>8134</v>
      </c>
      <c r="B2497" s="58" t="s">
        <v>543</v>
      </c>
      <c r="C2497" s="58" t="s">
        <v>2606</v>
      </c>
      <c r="D2497" s="58" t="s">
        <v>2705</v>
      </c>
      <c r="E2497" s="59">
        <v>366</v>
      </c>
    </row>
    <row r="2498" spans="1:5" ht="16.5" x14ac:dyDescent="0.35">
      <c r="A2498" t="str">
        <f t="shared" si="38"/>
        <v>8134</v>
      </c>
      <c r="B2498" s="58" t="s">
        <v>548</v>
      </c>
      <c r="C2498" s="58" t="s">
        <v>2606</v>
      </c>
      <c r="D2498" s="58" t="s">
        <v>2705</v>
      </c>
      <c r="E2498" s="59">
        <v>336</v>
      </c>
    </row>
    <row r="2499" spans="1:5" ht="16.5" x14ac:dyDescent="0.35">
      <c r="A2499" t="str">
        <f t="shared" ref="A2499:A2562" si="39">MID(D2499,2,4)</f>
        <v>8134</v>
      </c>
      <c r="B2499" s="58" t="s">
        <v>553</v>
      </c>
      <c r="C2499" s="58" t="s">
        <v>2606</v>
      </c>
      <c r="D2499" s="58" t="s">
        <v>2705</v>
      </c>
      <c r="E2499" s="59">
        <v>255</v>
      </c>
    </row>
    <row r="2500" spans="1:5" ht="16.5" x14ac:dyDescent="0.35">
      <c r="A2500" t="str">
        <f t="shared" si="39"/>
        <v>8134</v>
      </c>
      <c r="B2500" s="58" t="s">
        <v>558</v>
      </c>
      <c r="C2500" s="58" t="s">
        <v>2606</v>
      </c>
      <c r="D2500" s="58" t="s">
        <v>2705</v>
      </c>
      <c r="E2500" s="59">
        <v>279</v>
      </c>
    </row>
    <row r="2501" spans="1:5" ht="16.5" x14ac:dyDescent="0.35">
      <c r="A2501" t="str">
        <f t="shared" si="39"/>
        <v>8134</v>
      </c>
      <c r="B2501" s="58" t="s">
        <v>563</v>
      </c>
      <c r="C2501" s="58" t="s">
        <v>2606</v>
      </c>
      <c r="D2501" s="58" t="s">
        <v>2705</v>
      </c>
      <c r="E2501" s="59">
        <v>288</v>
      </c>
    </row>
    <row r="2502" spans="1:5" ht="16.5" x14ac:dyDescent="0.35">
      <c r="A2502" t="str">
        <f t="shared" si="39"/>
        <v>8134</v>
      </c>
      <c r="B2502" s="58" t="s">
        <v>568</v>
      </c>
      <c r="C2502" s="58" t="s">
        <v>2606</v>
      </c>
      <c r="D2502" s="58" t="s">
        <v>2705</v>
      </c>
      <c r="E2502" s="59">
        <v>291</v>
      </c>
    </row>
    <row r="2503" spans="1:5" ht="16.5" x14ac:dyDescent="0.35">
      <c r="A2503" t="str">
        <f t="shared" si="39"/>
        <v>8134</v>
      </c>
      <c r="B2503" s="58" t="s">
        <v>573</v>
      </c>
      <c r="C2503" s="58" t="s">
        <v>2606</v>
      </c>
      <c r="D2503" s="58" t="s">
        <v>2705</v>
      </c>
      <c r="E2503" s="59">
        <v>84</v>
      </c>
    </row>
    <row r="2504" spans="1:5" ht="16.5" x14ac:dyDescent="0.35">
      <c r="A2504" t="str">
        <f t="shared" si="39"/>
        <v>8134</v>
      </c>
      <c r="B2504" s="58" t="s">
        <v>578</v>
      </c>
      <c r="C2504" s="58" t="s">
        <v>2606</v>
      </c>
      <c r="D2504" s="58" t="s">
        <v>2705</v>
      </c>
      <c r="E2504" s="59">
        <v>132</v>
      </c>
    </row>
    <row r="2505" spans="1:5" ht="16.5" x14ac:dyDescent="0.35">
      <c r="A2505" t="str">
        <f t="shared" si="39"/>
        <v>8134</v>
      </c>
      <c r="B2505" s="58" t="s">
        <v>583</v>
      </c>
      <c r="C2505" s="58" t="s">
        <v>2606</v>
      </c>
      <c r="D2505" s="58" t="s">
        <v>2705</v>
      </c>
      <c r="E2505" s="59">
        <v>78</v>
      </c>
    </row>
    <row r="2506" spans="1:5" ht="16.5" x14ac:dyDescent="0.35">
      <c r="A2506" t="str">
        <f t="shared" si="39"/>
        <v>8134</v>
      </c>
      <c r="B2506" s="58" t="s">
        <v>588</v>
      </c>
      <c r="C2506" s="58" t="s">
        <v>2606</v>
      </c>
      <c r="D2506" s="58" t="s">
        <v>2705</v>
      </c>
      <c r="E2506" s="59">
        <v>78</v>
      </c>
    </row>
    <row r="2507" spans="1:5" ht="16.5" x14ac:dyDescent="0.35">
      <c r="A2507" t="str">
        <f t="shared" si="39"/>
        <v>8137</v>
      </c>
      <c r="B2507" s="58" t="s">
        <v>379</v>
      </c>
      <c r="C2507" s="58" t="s">
        <v>2606</v>
      </c>
      <c r="D2507" s="58" t="s">
        <v>2706</v>
      </c>
      <c r="E2507" s="59">
        <v>27</v>
      </c>
    </row>
    <row r="2508" spans="1:5" ht="16.5" x14ac:dyDescent="0.35">
      <c r="A2508" t="str">
        <f t="shared" si="39"/>
        <v>8137</v>
      </c>
      <c r="B2508" s="58" t="s">
        <v>392</v>
      </c>
      <c r="C2508" s="58" t="s">
        <v>2606</v>
      </c>
      <c r="D2508" s="58" t="s">
        <v>2706</v>
      </c>
      <c r="E2508" s="59">
        <v>428.7</v>
      </c>
    </row>
    <row r="2509" spans="1:5" ht="16.5" x14ac:dyDescent="0.35">
      <c r="A2509" t="str">
        <f t="shared" si="39"/>
        <v>8137</v>
      </c>
      <c r="B2509" s="58" t="s">
        <v>399</v>
      </c>
      <c r="C2509" s="58" t="s">
        <v>2606</v>
      </c>
      <c r="D2509" s="58" t="s">
        <v>2706</v>
      </c>
      <c r="E2509" s="59">
        <v>526.5</v>
      </c>
    </row>
    <row r="2510" spans="1:5" ht="16.5" x14ac:dyDescent="0.35">
      <c r="A2510" t="str">
        <f t="shared" si="39"/>
        <v>8137</v>
      </c>
      <c r="B2510" s="58" t="s">
        <v>406</v>
      </c>
      <c r="C2510" s="58" t="s">
        <v>2606</v>
      </c>
      <c r="D2510" s="58" t="s">
        <v>2706</v>
      </c>
      <c r="E2510" s="59">
        <v>210</v>
      </c>
    </row>
    <row r="2511" spans="1:5" ht="16.5" x14ac:dyDescent="0.35">
      <c r="A2511" t="str">
        <f t="shared" si="39"/>
        <v>8137</v>
      </c>
      <c r="B2511" s="58" t="s">
        <v>412</v>
      </c>
      <c r="C2511" s="58" t="s">
        <v>2606</v>
      </c>
      <c r="D2511" s="58" t="s">
        <v>2706</v>
      </c>
      <c r="E2511" s="59">
        <v>96.5</v>
      </c>
    </row>
    <row r="2512" spans="1:5" ht="16.5" x14ac:dyDescent="0.35">
      <c r="A2512" t="str">
        <f t="shared" si="39"/>
        <v>8137</v>
      </c>
      <c r="B2512" s="58" t="s">
        <v>417</v>
      </c>
      <c r="C2512" s="58" t="s">
        <v>2606</v>
      </c>
      <c r="D2512" s="58" t="s">
        <v>2706</v>
      </c>
      <c r="E2512" s="59">
        <v>114.5</v>
      </c>
    </row>
    <row r="2513" spans="1:5" ht="16.5" x14ac:dyDescent="0.35">
      <c r="A2513" t="str">
        <f t="shared" si="39"/>
        <v>8137</v>
      </c>
      <c r="B2513" s="58" t="s">
        <v>439</v>
      </c>
      <c r="C2513" s="58" t="s">
        <v>2606</v>
      </c>
      <c r="D2513" s="58" t="s">
        <v>2706</v>
      </c>
      <c r="E2513" s="59">
        <v>117</v>
      </c>
    </row>
    <row r="2514" spans="1:5" ht="16.5" x14ac:dyDescent="0.35">
      <c r="A2514" t="str">
        <f t="shared" si="39"/>
        <v>8137</v>
      </c>
      <c r="B2514" s="58" t="s">
        <v>452</v>
      </c>
      <c r="C2514" s="58" t="s">
        <v>2606</v>
      </c>
      <c r="D2514" s="58" t="s">
        <v>2706</v>
      </c>
      <c r="E2514" s="59">
        <v>149</v>
      </c>
    </row>
    <row r="2515" spans="1:5" ht="16.5" x14ac:dyDescent="0.35">
      <c r="A2515" t="str">
        <f t="shared" si="39"/>
        <v>8137</v>
      </c>
      <c r="B2515" s="58" t="s">
        <v>463</v>
      </c>
      <c r="C2515" s="58" t="s">
        <v>2606</v>
      </c>
      <c r="D2515" s="58" t="s">
        <v>2706</v>
      </c>
      <c r="E2515" s="59">
        <v>115.5</v>
      </c>
    </row>
    <row r="2516" spans="1:5" ht="16.5" x14ac:dyDescent="0.35">
      <c r="A2516" t="str">
        <f t="shared" si="39"/>
        <v>8137</v>
      </c>
      <c r="B2516" s="58" t="s">
        <v>474</v>
      </c>
      <c r="C2516" s="58" t="s">
        <v>2606</v>
      </c>
      <c r="D2516" s="58" t="s">
        <v>2706</v>
      </c>
      <c r="E2516" s="59">
        <v>146.5</v>
      </c>
    </row>
    <row r="2517" spans="1:5" ht="16.5" x14ac:dyDescent="0.35">
      <c r="A2517" t="str">
        <f t="shared" si="39"/>
        <v>8137</v>
      </c>
      <c r="B2517" s="58" t="s">
        <v>485</v>
      </c>
      <c r="C2517" s="58" t="s">
        <v>2606</v>
      </c>
      <c r="D2517" s="58" t="s">
        <v>2706</v>
      </c>
      <c r="E2517" s="59">
        <v>169.5</v>
      </c>
    </row>
    <row r="2518" spans="1:5" ht="16.5" x14ac:dyDescent="0.35">
      <c r="A2518" t="str">
        <f t="shared" si="39"/>
        <v>8137</v>
      </c>
      <c r="B2518" s="58" t="s">
        <v>496</v>
      </c>
      <c r="C2518" s="58" t="s">
        <v>2606</v>
      </c>
      <c r="D2518" s="58" t="s">
        <v>2706</v>
      </c>
      <c r="E2518" s="59">
        <v>143.5</v>
      </c>
    </row>
    <row r="2519" spans="1:5" ht="16.5" x14ac:dyDescent="0.35">
      <c r="A2519" t="str">
        <f t="shared" si="39"/>
        <v>8137</v>
      </c>
      <c r="B2519" s="58" t="s">
        <v>507</v>
      </c>
      <c r="C2519" s="58" t="s">
        <v>2606</v>
      </c>
      <c r="D2519" s="58" t="s">
        <v>2706</v>
      </c>
      <c r="E2519" s="59">
        <v>128.5</v>
      </c>
    </row>
    <row r="2520" spans="1:5" ht="16.5" x14ac:dyDescent="0.35">
      <c r="A2520" t="str">
        <f t="shared" si="39"/>
        <v>8137</v>
      </c>
      <c r="B2520" s="58" t="s">
        <v>518</v>
      </c>
      <c r="C2520" s="58" t="s">
        <v>2606</v>
      </c>
      <c r="D2520" s="58" t="s">
        <v>2706</v>
      </c>
      <c r="E2520" s="59">
        <v>139.5</v>
      </c>
    </row>
    <row r="2521" spans="1:5" ht="16.5" x14ac:dyDescent="0.35">
      <c r="A2521" t="str">
        <f t="shared" si="39"/>
        <v>8137</v>
      </c>
      <c r="B2521" s="58" t="s">
        <v>528</v>
      </c>
      <c r="C2521" s="58" t="s">
        <v>2606</v>
      </c>
      <c r="D2521" s="58" t="s">
        <v>2706</v>
      </c>
      <c r="E2521" s="59">
        <v>177</v>
      </c>
    </row>
    <row r="2522" spans="1:5" ht="16.5" x14ac:dyDescent="0.35">
      <c r="A2522" t="str">
        <f t="shared" si="39"/>
        <v>8137</v>
      </c>
      <c r="B2522" s="58" t="s">
        <v>533</v>
      </c>
      <c r="C2522" s="58" t="s">
        <v>2606</v>
      </c>
      <c r="D2522" s="58" t="s">
        <v>2706</v>
      </c>
      <c r="E2522" s="59">
        <v>152.19999999999999</v>
      </c>
    </row>
    <row r="2523" spans="1:5" ht="16.5" x14ac:dyDescent="0.35">
      <c r="A2523" t="str">
        <f t="shared" si="39"/>
        <v>8137</v>
      </c>
      <c r="B2523" s="58" t="s">
        <v>538</v>
      </c>
      <c r="C2523" s="58" t="s">
        <v>2606</v>
      </c>
      <c r="D2523" s="58" t="s">
        <v>2706</v>
      </c>
      <c r="E2523" s="59">
        <v>197.6</v>
      </c>
    </row>
    <row r="2524" spans="1:5" ht="16.5" x14ac:dyDescent="0.35">
      <c r="A2524" t="str">
        <f t="shared" si="39"/>
        <v>8137</v>
      </c>
      <c r="B2524" s="58" t="s">
        <v>543</v>
      </c>
      <c r="C2524" s="58" t="s">
        <v>2606</v>
      </c>
      <c r="D2524" s="58" t="s">
        <v>2706</v>
      </c>
      <c r="E2524" s="59">
        <v>151.80000000000001</v>
      </c>
    </row>
    <row r="2525" spans="1:5" ht="16.5" x14ac:dyDescent="0.35">
      <c r="A2525" t="str">
        <f t="shared" si="39"/>
        <v>8137</v>
      </c>
      <c r="B2525" s="58" t="s">
        <v>548</v>
      </c>
      <c r="C2525" s="58" t="s">
        <v>2606</v>
      </c>
      <c r="D2525" s="58" t="s">
        <v>2706</v>
      </c>
      <c r="E2525" s="59">
        <v>159.6</v>
      </c>
    </row>
    <row r="2526" spans="1:5" ht="16.5" x14ac:dyDescent="0.35">
      <c r="A2526" t="str">
        <f t="shared" si="39"/>
        <v>8137</v>
      </c>
      <c r="B2526" s="58" t="s">
        <v>553</v>
      </c>
      <c r="C2526" s="58" t="s">
        <v>2606</v>
      </c>
      <c r="D2526" s="58" t="s">
        <v>2706</v>
      </c>
      <c r="E2526" s="59">
        <v>121.2</v>
      </c>
    </row>
    <row r="2527" spans="1:5" ht="16.5" x14ac:dyDescent="0.35">
      <c r="A2527" t="str">
        <f t="shared" si="39"/>
        <v>8137</v>
      </c>
      <c r="B2527" s="58" t="s">
        <v>558</v>
      </c>
      <c r="C2527" s="58" t="s">
        <v>2606</v>
      </c>
      <c r="D2527" s="58" t="s">
        <v>2706</v>
      </c>
      <c r="E2527" s="59">
        <v>92.86</v>
      </c>
    </row>
    <row r="2528" spans="1:5" ht="16.5" x14ac:dyDescent="0.35">
      <c r="A2528" t="str">
        <f t="shared" si="39"/>
        <v>8137</v>
      </c>
      <c r="B2528" s="58" t="s">
        <v>563</v>
      </c>
      <c r="C2528" s="58" t="s">
        <v>2606</v>
      </c>
      <c r="D2528" s="58" t="s">
        <v>2706</v>
      </c>
      <c r="E2528" s="59">
        <v>100.5</v>
      </c>
    </row>
    <row r="2529" spans="1:5" ht="16.5" x14ac:dyDescent="0.35">
      <c r="A2529" t="str">
        <f t="shared" si="39"/>
        <v>8137</v>
      </c>
      <c r="B2529" s="58" t="s">
        <v>568</v>
      </c>
      <c r="C2529" s="58" t="s">
        <v>2606</v>
      </c>
      <c r="D2529" s="58" t="s">
        <v>2706</v>
      </c>
      <c r="E2529" s="59">
        <v>113.53</v>
      </c>
    </row>
    <row r="2530" spans="1:5" ht="16.5" x14ac:dyDescent="0.35">
      <c r="A2530" t="str">
        <f t="shared" si="39"/>
        <v>8137</v>
      </c>
      <c r="B2530" s="58" t="s">
        <v>573</v>
      </c>
      <c r="C2530" s="58" t="s">
        <v>2606</v>
      </c>
      <c r="D2530" s="58" t="s">
        <v>2706</v>
      </c>
      <c r="E2530" s="59">
        <v>151.04</v>
      </c>
    </row>
    <row r="2531" spans="1:5" ht="16.5" x14ac:dyDescent="0.35">
      <c r="A2531" t="str">
        <f t="shared" si="39"/>
        <v>8137</v>
      </c>
      <c r="B2531" s="58" t="s">
        <v>578</v>
      </c>
      <c r="C2531" s="58" t="s">
        <v>2606</v>
      </c>
      <c r="D2531" s="58" t="s">
        <v>2706</v>
      </c>
      <c r="E2531" s="59">
        <v>171.43</v>
      </c>
    </row>
    <row r="2532" spans="1:5" ht="16.5" x14ac:dyDescent="0.35">
      <c r="A2532" t="str">
        <f t="shared" si="39"/>
        <v>8137</v>
      </c>
      <c r="B2532" s="58" t="s">
        <v>583</v>
      </c>
      <c r="C2532" s="58" t="s">
        <v>2606</v>
      </c>
      <c r="D2532" s="58" t="s">
        <v>2706</v>
      </c>
      <c r="E2532" s="59">
        <v>92.46</v>
      </c>
    </row>
    <row r="2533" spans="1:5" ht="16.5" x14ac:dyDescent="0.35">
      <c r="A2533" t="str">
        <f t="shared" si="39"/>
        <v>8137</v>
      </c>
      <c r="B2533" s="58" t="s">
        <v>588</v>
      </c>
      <c r="C2533" s="58" t="s">
        <v>2606</v>
      </c>
      <c r="D2533" s="58" t="s">
        <v>2706</v>
      </c>
      <c r="E2533" s="59">
        <v>88.44</v>
      </c>
    </row>
    <row r="2534" spans="1:5" ht="16.5" x14ac:dyDescent="0.35">
      <c r="A2534" t="str">
        <f t="shared" si="39"/>
        <v>8139</v>
      </c>
      <c r="B2534" s="58" t="s">
        <v>533</v>
      </c>
      <c r="C2534" s="58" t="s">
        <v>2606</v>
      </c>
      <c r="D2534" s="58" t="s">
        <v>2707</v>
      </c>
      <c r="E2534" s="59">
        <v>60</v>
      </c>
    </row>
    <row r="2535" spans="1:5" ht="16.5" x14ac:dyDescent="0.35">
      <c r="A2535" t="str">
        <f t="shared" si="39"/>
        <v>8139</v>
      </c>
      <c r="B2535" s="58" t="s">
        <v>538</v>
      </c>
      <c r="C2535" s="58" t="s">
        <v>2606</v>
      </c>
      <c r="D2535" s="58" t="s">
        <v>2707</v>
      </c>
      <c r="E2535" s="59">
        <v>174</v>
      </c>
    </row>
    <row r="2536" spans="1:5" ht="16.5" x14ac:dyDescent="0.35">
      <c r="A2536" t="str">
        <f t="shared" si="39"/>
        <v>8139</v>
      </c>
      <c r="B2536" s="58" t="s">
        <v>543</v>
      </c>
      <c r="C2536" s="58" t="s">
        <v>2606</v>
      </c>
      <c r="D2536" s="58" t="s">
        <v>2707</v>
      </c>
      <c r="E2536" s="59">
        <v>156</v>
      </c>
    </row>
    <row r="2537" spans="1:5" ht="16.5" x14ac:dyDescent="0.35">
      <c r="A2537" t="str">
        <f t="shared" si="39"/>
        <v>8139</v>
      </c>
      <c r="B2537" s="58" t="s">
        <v>548</v>
      </c>
      <c r="C2537" s="58" t="s">
        <v>2606</v>
      </c>
      <c r="D2537" s="58" t="s">
        <v>2707</v>
      </c>
      <c r="E2537" s="59">
        <v>514</v>
      </c>
    </row>
    <row r="2538" spans="1:5" ht="16.5" x14ac:dyDescent="0.35">
      <c r="A2538" t="str">
        <f t="shared" si="39"/>
        <v>8139</v>
      </c>
      <c r="B2538" s="58" t="s">
        <v>553</v>
      </c>
      <c r="C2538" s="58" t="s">
        <v>2606</v>
      </c>
      <c r="D2538" s="58" t="s">
        <v>2707</v>
      </c>
      <c r="E2538" s="59">
        <v>219.6</v>
      </c>
    </row>
    <row r="2539" spans="1:5" ht="16.5" x14ac:dyDescent="0.35">
      <c r="A2539" t="str">
        <f t="shared" si="39"/>
        <v>8139</v>
      </c>
      <c r="B2539" s="58" t="s">
        <v>558</v>
      </c>
      <c r="C2539" s="58" t="s">
        <v>2606</v>
      </c>
      <c r="D2539" s="58" t="s">
        <v>2707</v>
      </c>
      <c r="E2539" s="59">
        <v>70</v>
      </c>
    </row>
    <row r="2540" spans="1:5" ht="16.5" x14ac:dyDescent="0.35">
      <c r="A2540" t="str">
        <f t="shared" si="39"/>
        <v>8139</v>
      </c>
      <c r="B2540" s="58" t="s">
        <v>563</v>
      </c>
      <c r="C2540" s="58" t="s">
        <v>2606</v>
      </c>
      <c r="D2540" s="58" t="s">
        <v>2707</v>
      </c>
      <c r="E2540" s="59">
        <v>182.9</v>
      </c>
    </row>
    <row r="2541" spans="1:5" ht="16.5" x14ac:dyDescent="0.35">
      <c r="A2541" t="str">
        <f t="shared" si="39"/>
        <v>8139</v>
      </c>
      <c r="B2541" s="58" t="s">
        <v>568</v>
      </c>
      <c r="C2541" s="58" t="s">
        <v>2606</v>
      </c>
      <c r="D2541" s="58" t="s">
        <v>2707</v>
      </c>
      <c r="E2541" s="59">
        <v>221.5</v>
      </c>
    </row>
    <row r="2542" spans="1:5" ht="16.5" x14ac:dyDescent="0.35">
      <c r="A2542" t="str">
        <f t="shared" si="39"/>
        <v>8139</v>
      </c>
      <c r="B2542" s="58" t="s">
        <v>573</v>
      </c>
      <c r="C2542" s="58" t="s">
        <v>2606</v>
      </c>
      <c r="D2542" s="58" t="s">
        <v>2707</v>
      </c>
      <c r="E2542" s="59">
        <v>423.5</v>
      </c>
    </row>
    <row r="2543" spans="1:5" ht="16.5" x14ac:dyDescent="0.35">
      <c r="A2543" t="str">
        <f t="shared" si="39"/>
        <v>8139</v>
      </c>
      <c r="B2543" s="58" t="s">
        <v>578</v>
      </c>
      <c r="C2543" s="58" t="s">
        <v>2606</v>
      </c>
      <c r="D2543" s="58" t="s">
        <v>2707</v>
      </c>
      <c r="E2543" s="59">
        <v>498.1</v>
      </c>
    </row>
    <row r="2544" spans="1:5" ht="16.5" x14ac:dyDescent="0.35">
      <c r="A2544" t="str">
        <f t="shared" si="39"/>
        <v>8139</v>
      </c>
      <c r="B2544" s="58" t="s">
        <v>583</v>
      </c>
      <c r="C2544" s="58" t="s">
        <v>2606</v>
      </c>
      <c r="D2544" s="58" t="s">
        <v>2707</v>
      </c>
      <c r="E2544" s="59">
        <v>362.9</v>
      </c>
    </row>
    <row r="2545" spans="1:5" ht="16.5" x14ac:dyDescent="0.35">
      <c r="A2545" t="str">
        <f t="shared" si="39"/>
        <v>8139</v>
      </c>
      <c r="B2545" s="58" t="s">
        <v>588</v>
      </c>
      <c r="C2545" s="58" t="s">
        <v>2606</v>
      </c>
      <c r="D2545" s="58" t="s">
        <v>2707</v>
      </c>
      <c r="E2545" s="59">
        <v>414.9</v>
      </c>
    </row>
    <row r="2546" spans="1:5" ht="16.5" x14ac:dyDescent="0.35">
      <c r="A2546" t="str">
        <f t="shared" si="39"/>
        <v>8143</v>
      </c>
      <c r="B2546" s="58" t="s">
        <v>563</v>
      </c>
      <c r="C2546" s="58" t="s">
        <v>2606</v>
      </c>
      <c r="D2546" s="58" t="s">
        <v>2708</v>
      </c>
      <c r="E2546" s="59">
        <v>264.48</v>
      </c>
    </row>
    <row r="2547" spans="1:5" ht="16.5" x14ac:dyDescent="0.35">
      <c r="A2547" t="str">
        <f t="shared" si="39"/>
        <v>8143</v>
      </c>
      <c r="B2547" s="58" t="s">
        <v>568</v>
      </c>
      <c r="C2547" s="58" t="s">
        <v>2606</v>
      </c>
      <c r="D2547" s="58" t="s">
        <v>2708</v>
      </c>
      <c r="E2547" s="59">
        <v>646.6</v>
      </c>
    </row>
    <row r="2548" spans="1:5" ht="16.5" x14ac:dyDescent="0.35">
      <c r="A2548" t="str">
        <f t="shared" si="39"/>
        <v>8143</v>
      </c>
      <c r="B2548" s="58" t="s">
        <v>573</v>
      </c>
      <c r="C2548" s="58" t="s">
        <v>2606</v>
      </c>
      <c r="D2548" s="58" t="s">
        <v>2708</v>
      </c>
      <c r="E2548" s="59">
        <v>1500</v>
      </c>
    </row>
    <row r="2549" spans="1:5" ht="16.5" x14ac:dyDescent="0.35">
      <c r="A2549" t="str">
        <f t="shared" si="39"/>
        <v>8143</v>
      </c>
      <c r="B2549" s="58" t="s">
        <v>578</v>
      </c>
      <c r="C2549" s="58" t="s">
        <v>2606</v>
      </c>
      <c r="D2549" s="58" t="s">
        <v>2708</v>
      </c>
      <c r="E2549" s="59">
        <v>1500</v>
      </c>
    </row>
    <row r="2550" spans="1:5" ht="16.5" x14ac:dyDescent="0.35">
      <c r="A2550" t="str">
        <f t="shared" si="39"/>
        <v>8143</v>
      </c>
      <c r="B2550" s="58" t="s">
        <v>583</v>
      </c>
      <c r="C2550" s="58" t="s">
        <v>2606</v>
      </c>
      <c r="D2550" s="58" t="s">
        <v>2708</v>
      </c>
      <c r="E2550" s="59">
        <v>1490.48</v>
      </c>
    </row>
    <row r="2551" spans="1:5" ht="16.5" x14ac:dyDescent="0.35">
      <c r="A2551" t="str">
        <f t="shared" si="39"/>
        <v>8143</v>
      </c>
      <c r="B2551" s="58" t="s">
        <v>588</v>
      </c>
      <c r="C2551" s="58" t="s">
        <v>2606</v>
      </c>
      <c r="D2551" s="58" t="s">
        <v>2708</v>
      </c>
      <c r="E2551" s="59">
        <v>1562.6</v>
      </c>
    </row>
    <row r="2552" spans="1:5" ht="16.5" x14ac:dyDescent="0.35">
      <c r="A2552" t="str">
        <f t="shared" si="39"/>
        <v>8144</v>
      </c>
      <c r="B2552" s="58" t="s">
        <v>496</v>
      </c>
      <c r="C2552" s="58" t="s">
        <v>2606</v>
      </c>
      <c r="D2552" s="58" t="s">
        <v>2709</v>
      </c>
      <c r="E2552" s="59">
        <v>212.54</v>
      </c>
    </row>
    <row r="2553" spans="1:5" ht="16.5" x14ac:dyDescent="0.35">
      <c r="A2553" t="str">
        <f t="shared" si="39"/>
        <v>8144</v>
      </c>
      <c r="B2553" s="58" t="s">
        <v>507</v>
      </c>
      <c r="C2553" s="58" t="s">
        <v>2606</v>
      </c>
      <c r="D2553" s="58" t="s">
        <v>2709</v>
      </c>
      <c r="E2553" s="59">
        <v>495.85</v>
      </c>
    </row>
    <row r="2554" spans="1:5" ht="16.5" x14ac:dyDescent="0.35">
      <c r="A2554" t="str">
        <f t="shared" si="39"/>
        <v>8144</v>
      </c>
      <c r="B2554" s="58" t="s">
        <v>518</v>
      </c>
      <c r="C2554" s="58" t="s">
        <v>2606</v>
      </c>
      <c r="D2554" s="58" t="s">
        <v>2709</v>
      </c>
      <c r="E2554" s="59">
        <v>347.07</v>
      </c>
    </row>
    <row r="2555" spans="1:5" ht="16.5" x14ac:dyDescent="0.35">
      <c r="A2555" t="str">
        <f t="shared" si="39"/>
        <v>8144</v>
      </c>
      <c r="B2555" s="58" t="s">
        <v>528</v>
      </c>
      <c r="C2555" s="58" t="s">
        <v>2606</v>
      </c>
      <c r="D2555" s="58" t="s">
        <v>2709</v>
      </c>
      <c r="E2555" s="59">
        <v>387.14</v>
      </c>
    </row>
    <row r="2556" spans="1:5" ht="16.5" x14ac:dyDescent="0.35">
      <c r="A2556" t="str">
        <f t="shared" si="39"/>
        <v>8144</v>
      </c>
      <c r="B2556" s="58" t="s">
        <v>533</v>
      </c>
      <c r="C2556" s="58" t="s">
        <v>2606</v>
      </c>
      <c r="D2556" s="58" t="s">
        <v>2709</v>
      </c>
      <c r="E2556" s="59">
        <v>309.5</v>
      </c>
    </row>
    <row r="2557" spans="1:5" ht="16.5" x14ac:dyDescent="0.35">
      <c r="A2557" t="str">
        <f t="shared" si="39"/>
        <v>8144</v>
      </c>
      <c r="B2557" s="58" t="s">
        <v>538</v>
      </c>
      <c r="C2557" s="58" t="s">
        <v>2606</v>
      </c>
      <c r="D2557" s="58" t="s">
        <v>2709</v>
      </c>
      <c r="E2557" s="59">
        <v>551.92999999999995</v>
      </c>
    </row>
    <row r="2558" spans="1:5" ht="16.5" x14ac:dyDescent="0.35">
      <c r="A2558" t="str">
        <f t="shared" si="39"/>
        <v>8144</v>
      </c>
      <c r="B2558" s="58" t="s">
        <v>543</v>
      </c>
      <c r="C2558" s="58" t="s">
        <v>2606</v>
      </c>
      <c r="D2558" s="58" t="s">
        <v>2709</v>
      </c>
      <c r="E2558" s="59">
        <v>378.64</v>
      </c>
    </row>
    <row r="2559" spans="1:5" ht="16.5" x14ac:dyDescent="0.35">
      <c r="A2559" t="str">
        <f t="shared" si="39"/>
        <v>8144</v>
      </c>
      <c r="B2559" s="58" t="s">
        <v>548</v>
      </c>
      <c r="C2559" s="58" t="s">
        <v>2606</v>
      </c>
      <c r="D2559" s="58" t="s">
        <v>2709</v>
      </c>
      <c r="E2559" s="59">
        <v>393.15</v>
      </c>
    </row>
    <row r="2560" spans="1:5" ht="16.5" x14ac:dyDescent="0.35">
      <c r="A2560" t="str">
        <f t="shared" si="39"/>
        <v>8144</v>
      </c>
      <c r="B2560" s="58" t="s">
        <v>553</v>
      </c>
      <c r="C2560" s="58" t="s">
        <v>2606</v>
      </c>
      <c r="D2560" s="58" t="s">
        <v>2709</v>
      </c>
      <c r="E2560" s="59">
        <v>268.94</v>
      </c>
    </row>
    <row r="2561" spans="1:5" ht="16.5" x14ac:dyDescent="0.35">
      <c r="A2561" t="str">
        <f t="shared" si="39"/>
        <v>8144</v>
      </c>
      <c r="B2561" s="58" t="s">
        <v>558</v>
      </c>
      <c r="C2561" s="58" t="s">
        <v>2606</v>
      </c>
      <c r="D2561" s="58" t="s">
        <v>2709</v>
      </c>
      <c r="E2561" s="59">
        <v>303.51</v>
      </c>
    </row>
    <row r="2562" spans="1:5" ht="16.5" x14ac:dyDescent="0.35">
      <c r="A2562" t="str">
        <f t="shared" si="39"/>
        <v>8144</v>
      </c>
      <c r="B2562" s="58" t="s">
        <v>563</v>
      </c>
      <c r="C2562" s="58" t="s">
        <v>2606</v>
      </c>
      <c r="D2562" s="58" t="s">
        <v>2709</v>
      </c>
      <c r="E2562" s="59">
        <v>324.02999999999997</v>
      </c>
    </row>
    <row r="2563" spans="1:5" ht="16.5" x14ac:dyDescent="0.35">
      <c r="A2563" t="str">
        <f t="shared" ref="A2563:A2597" si="40">MID(D2563,2,4)</f>
        <v>8144</v>
      </c>
      <c r="B2563" s="58" t="s">
        <v>568</v>
      </c>
      <c r="C2563" s="58" t="s">
        <v>2606</v>
      </c>
      <c r="D2563" s="58" t="s">
        <v>2709</v>
      </c>
      <c r="E2563" s="59">
        <v>561.94000000000005</v>
      </c>
    </row>
    <row r="2564" spans="1:5" ht="16.5" x14ac:dyDescent="0.35">
      <c r="A2564" t="str">
        <f t="shared" si="40"/>
        <v>8144</v>
      </c>
      <c r="B2564" s="58" t="s">
        <v>573</v>
      </c>
      <c r="C2564" s="58" t="s">
        <v>2606</v>
      </c>
      <c r="D2564" s="58" t="s">
        <v>2709</v>
      </c>
      <c r="E2564" s="59">
        <v>1195.5</v>
      </c>
    </row>
    <row r="2565" spans="1:5" ht="16.5" x14ac:dyDescent="0.35">
      <c r="A2565" t="str">
        <f t="shared" si="40"/>
        <v>8144</v>
      </c>
      <c r="B2565" s="58" t="s">
        <v>578</v>
      </c>
      <c r="C2565" s="58" t="s">
        <v>2606</v>
      </c>
      <c r="D2565" s="58" t="s">
        <v>2709</v>
      </c>
      <c r="E2565" s="59">
        <v>1235.08</v>
      </c>
    </row>
    <row r="2566" spans="1:5" ht="16.5" x14ac:dyDescent="0.35">
      <c r="A2566" t="str">
        <f t="shared" si="40"/>
        <v>8144</v>
      </c>
      <c r="B2566" s="58" t="s">
        <v>583</v>
      </c>
      <c r="C2566" s="58" t="s">
        <v>2606</v>
      </c>
      <c r="D2566" s="58" t="s">
        <v>2709</v>
      </c>
      <c r="E2566" s="59">
        <v>803.84</v>
      </c>
    </row>
    <row r="2567" spans="1:5" ht="16.5" x14ac:dyDescent="0.35">
      <c r="A2567" t="str">
        <f t="shared" si="40"/>
        <v>8144</v>
      </c>
      <c r="B2567" s="58" t="s">
        <v>588</v>
      </c>
      <c r="C2567" s="58" t="s">
        <v>2606</v>
      </c>
      <c r="D2567" s="58" t="s">
        <v>2709</v>
      </c>
      <c r="E2567" s="59">
        <v>877.96</v>
      </c>
    </row>
    <row r="2568" spans="1:5" ht="16.5" x14ac:dyDescent="0.35">
      <c r="A2568" t="str">
        <f t="shared" si="40"/>
        <v>8148</v>
      </c>
      <c r="B2568" s="58" t="s">
        <v>588</v>
      </c>
      <c r="C2568" s="58" t="s">
        <v>2606</v>
      </c>
      <c r="D2568" s="58" t="s">
        <v>2710</v>
      </c>
      <c r="E2568" s="59">
        <v>2595.1</v>
      </c>
    </row>
    <row r="2569" spans="1:5" ht="16.5" x14ac:dyDescent="0.35">
      <c r="A2569" t="str">
        <f t="shared" si="40"/>
        <v>8150</v>
      </c>
      <c r="B2569" s="58" t="s">
        <v>528</v>
      </c>
      <c r="C2569" s="58" t="s">
        <v>2606</v>
      </c>
      <c r="D2569" s="58" t="s">
        <v>2711</v>
      </c>
      <c r="E2569" s="59">
        <v>101</v>
      </c>
    </row>
    <row r="2570" spans="1:5" ht="16.5" x14ac:dyDescent="0.35">
      <c r="A2570" t="str">
        <f t="shared" si="40"/>
        <v>8150</v>
      </c>
      <c r="B2570" s="58" t="s">
        <v>533</v>
      </c>
      <c r="C2570" s="58" t="s">
        <v>2606</v>
      </c>
      <c r="D2570" s="58" t="s">
        <v>2711</v>
      </c>
      <c r="E2570" s="59">
        <v>197.3</v>
      </c>
    </row>
    <row r="2571" spans="1:5" ht="16.5" x14ac:dyDescent="0.35">
      <c r="A2571" t="str">
        <f t="shared" si="40"/>
        <v>8150</v>
      </c>
      <c r="B2571" s="58" t="s">
        <v>538</v>
      </c>
      <c r="C2571" s="58" t="s">
        <v>2606</v>
      </c>
      <c r="D2571" s="58" t="s">
        <v>2711</v>
      </c>
      <c r="E2571" s="59">
        <v>0</v>
      </c>
    </row>
    <row r="2572" spans="1:5" ht="16.5" x14ac:dyDescent="0.35">
      <c r="A2572" t="str">
        <f t="shared" si="40"/>
        <v>8150</v>
      </c>
      <c r="B2572" s="58" t="s">
        <v>543</v>
      </c>
      <c r="C2572" s="58" t="s">
        <v>2606</v>
      </c>
      <c r="D2572" s="58" t="s">
        <v>2711</v>
      </c>
      <c r="E2572" s="59">
        <v>0</v>
      </c>
    </row>
    <row r="2573" spans="1:5" ht="16.5" x14ac:dyDescent="0.35">
      <c r="A2573" t="str">
        <f t="shared" si="40"/>
        <v>8150</v>
      </c>
      <c r="B2573" s="58" t="s">
        <v>548</v>
      </c>
      <c r="C2573" s="58" t="s">
        <v>2606</v>
      </c>
      <c r="D2573" s="58" t="s">
        <v>2711</v>
      </c>
      <c r="E2573" s="59">
        <v>139.6</v>
      </c>
    </row>
    <row r="2574" spans="1:5" ht="16.5" x14ac:dyDescent="0.35">
      <c r="A2574" t="str">
        <f t="shared" si="40"/>
        <v>8150</v>
      </c>
      <c r="B2574" s="58" t="s">
        <v>553</v>
      </c>
      <c r="C2574" s="58" t="s">
        <v>2606</v>
      </c>
      <c r="D2574" s="58" t="s">
        <v>2711</v>
      </c>
      <c r="E2574" s="59">
        <v>332.5</v>
      </c>
    </row>
    <row r="2575" spans="1:5" ht="16.5" x14ac:dyDescent="0.35">
      <c r="A2575" t="str">
        <f t="shared" si="40"/>
        <v>8150</v>
      </c>
      <c r="B2575" s="58" t="s">
        <v>558</v>
      </c>
      <c r="C2575" s="58" t="s">
        <v>2606</v>
      </c>
      <c r="D2575" s="58" t="s">
        <v>2711</v>
      </c>
      <c r="E2575" s="59">
        <v>352.5</v>
      </c>
    </row>
    <row r="2576" spans="1:5" ht="16.5" x14ac:dyDescent="0.35">
      <c r="A2576" t="str">
        <f t="shared" si="40"/>
        <v>8150</v>
      </c>
      <c r="B2576" s="58" t="s">
        <v>563</v>
      </c>
      <c r="C2576" s="58" t="s">
        <v>2606</v>
      </c>
      <c r="D2576" s="58" t="s">
        <v>2711</v>
      </c>
      <c r="E2576" s="59">
        <v>273.8</v>
      </c>
    </row>
    <row r="2577" spans="1:5" ht="16.5" x14ac:dyDescent="0.35">
      <c r="A2577" t="str">
        <f t="shared" si="40"/>
        <v>8150</v>
      </c>
      <c r="B2577" s="58" t="s">
        <v>568</v>
      </c>
      <c r="C2577" s="58" t="s">
        <v>2606</v>
      </c>
      <c r="D2577" s="58" t="s">
        <v>2711</v>
      </c>
      <c r="E2577" s="59">
        <v>425.8</v>
      </c>
    </row>
    <row r="2578" spans="1:5" ht="16.5" x14ac:dyDescent="0.35">
      <c r="A2578" t="str">
        <f t="shared" si="40"/>
        <v>8150</v>
      </c>
      <c r="B2578" s="58" t="s">
        <v>573</v>
      </c>
      <c r="C2578" s="58" t="s">
        <v>2606</v>
      </c>
      <c r="D2578" s="58" t="s">
        <v>2711</v>
      </c>
      <c r="E2578" s="59">
        <v>641</v>
      </c>
    </row>
    <row r="2579" spans="1:5" ht="16.5" x14ac:dyDescent="0.35">
      <c r="A2579" t="str">
        <f t="shared" si="40"/>
        <v>8150</v>
      </c>
      <c r="B2579" s="58" t="s">
        <v>578</v>
      </c>
      <c r="C2579" s="58" t="s">
        <v>2606</v>
      </c>
      <c r="D2579" s="58" t="s">
        <v>2711</v>
      </c>
      <c r="E2579" s="59">
        <v>658.8</v>
      </c>
    </row>
    <row r="2580" spans="1:5" ht="16.5" x14ac:dyDescent="0.35">
      <c r="A2580" t="str">
        <f t="shared" si="40"/>
        <v>8150</v>
      </c>
      <c r="B2580" s="58" t="s">
        <v>583</v>
      </c>
      <c r="C2580" s="58" t="s">
        <v>2606</v>
      </c>
      <c r="D2580" s="58" t="s">
        <v>2711</v>
      </c>
      <c r="E2580" s="59">
        <v>537.9</v>
      </c>
    </row>
    <row r="2581" spans="1:5" ht="16.5" x14ac:dyDescent="0.35">
      <c r="A2581" t="str">
        <f t="shared" si="40"/>
        <v>8150</v>
      </c>
      <c r="B2581" s="58" t="s">
        <v>588</v>
      </c>
      <c r="C2581" s="58" t="s">
        <v>2606</v>
      </c>
      <c r="D2581" s="58" t="s">
        <v>2711</v>
      </c>
      <c r="E2581" s="59">
        <v>166.5</v>
      </c>
    </row>
    <row r="2582" spans="1:5" ht="16.5" x14ac:dyDescent="0.35">
      <c r="A2582" t="str">
        <f t="shared" si="40"/>
        <v>8152</v>
      </c>
      <c r="B2582" s="58" t="s">
        <v>548</v>
      </c>
      <c r="C2582" s="58" t="s">
        <v>2606</v>
      </c>
      <c r="D2582" s="58" t="s">
        <v>2712</v>
      </c>
      <c r="E2582" s="59">
        <v>600</v>
      </c>
    </row>
    <row r="2583" spans="1:5" ht="16.5" x14ac:dyDescent="0.35">
      <c r="A2583" t="str">
        <f t="shared" si="40"/>
        <v>8152</v>
      </c>
      <c r="B2583" s="58" t="s">
        <v>553</v>
      </c>
      <c r="C2583" s="58" t="s">
        <v>2606</v>
      </c>
      <c r="D2583" s="58" t="s">
        <v>2712</v>
      </c>
      <c r="E2583" s="59">
        <v>56</v>
      </c>
    </row>
    <row r="2584" spans="1:5" ht="16.5" x14ac:dyDescent="0.35">
      <c r="A2584" t="str">
        <f t="shared" si="40"/>
        <v>8152</v>
      </c>
      <c r="B2584" s="58" t="s">
        <v>558</v>
      </c>
      <c r="C2584" s="58" t="s">
        <v>2606</v>
      </c>
      <c r="D2584" s="58" t="s">
        <v>2712</v>
      </c>
      <c r="E2584" s="59">
        <v>0</v>
      </c>
    </row>
    <row r="2585" spans="1:5" ht="16.5" x14ac:dyDescent="0.35">
      <c r="A2585" t="str">
        <f t="shared" si="40"/>
        <v>8156</v>
      </c>
      <c r="B2585" s="58" t="s">
        <v>553</v>
      </c>
      <c r="C2585" s="58" t="s">
        <v>2606</v>
      </c>
      <c r="D2585" s="58" t="s">
        <v>2713</v>
      </c>
      <c r="E2585" s="59">
        <v>48</v>
      </c>
    </row>
    <row r="2586" spans="1:5" ht="16.5" x14ac:dyDescent="0.35">
      <c r="A2586" t="str">
        <f t="shared" si="40"/>
        <v>8156</v>
      </c>
      <c r="B2586" s="58" t="s">
        <v>558</v>
      </c>
      <c r="C2586" s="58" t="s">
        <v>2606</v>
      </c>
      <c r="D2586" s="58" t="s">
        <v>2713</v>
      </c>
      <c r="E2586" s="59">
        <v>102</v>
      </c>
    </row>
    <row r="2587" spans="1:5" ht="16.5" x14ac:dyDescent="0.35">
      <c r="A2587" t="str">
        <f t="shared" si="40"/>
        <v>8156</v>
      </c>
      <c r="B2587" s="58" t="s">
        <v>563</v>
      </c>
      <c r="C2587" s="58" t="s">
        <v>2606</v>
      </c>
      <c r="D2587" s="58" t="s">
        <v>2713</v>
      </c>
      <c r="E2587" s="59">
        <v>422</v>
      </c>
    </row>
    <row r="2588" spans="1:5" ht="16.5" x14ac:dyDescent="0.35">
      <c r="A2588" t="str">
        <f t="shared" si="40"/>
        <v>8156</v>
      </c>
      <c r="B2588" s="58" t="s">
        <v>568</v>
      </c>
      <c r="C2588" s="58" t="s">
        <v>2606</v>
      </c>
      <c r="D2588" s="58" t="s">
        <v>2713</v>
      </c>
      <c r="E2588" s="59">
        <v>309</v>
      </c>
    </row>
    <row r="2589" spans="1:5" ht="16.5" x14ac:dyDescent="0.35">
      <c r="A2589" t="str">
        <f t="shared" si="40"/>
        <v>8156</v>
      </c>
      <c r="B2589" s="58" t="s">
        <v>573</v>
      </c>
      <c r="C2589" s="58" t="s">
        <v>2606</v>
      </c>
      <c r="D2589" s="58" t="s">
        <v>2713</v>
      </c>
      <c r="E2589" s="59">
        <v>498</v>
      </c>
    </row>
    <row r="2590" spans="1:5" ht="16.5" x14ac:dyDescent="0.35">
      <c r="A2590" t="str">
        <f t="shared" si="40"/>
        <v>8156</v>
      </c>
      <c r="B2590" s="58" t="s">
        <v>578</v>
      </c>
      <c r="C2590" s="58" t="s">
        <v>2606</v>
      </c>
      <c r="D2590" s="58" t="s">
        <v>2713</v>
      </c>
      <c r="E2590" s="59">
        <v>498</v>
      </c>
    </row>
    <row r="2591" spans="1:5" ht="16.5" x14ac:dyDescent="0.35">
      <c r="A2591" t="str">
        <f t="shared" si="40"/>
        <v>8156</v>
      </c>
      <c r="B2591" s="58" t="s">
        <v>583</v>
      </c>
      <c r="C2591" s="58" t="s">
        <v>2606</v>
      </c>
      <c r="D2591" s="58" t="s">
        <v>2713</v>
      </c>
      <c r="E2591" s="59">
        <v>500</v>
      </c>
    </row>
    <row r="2592" spans="1:5" ht="16.5" x14ac:dyDescent="0.35">
      <c r="A2592" t="str">
        <f t="shared" si="40"/>
        <v>8156</v>
      </c>
      <c r="B2592" s="58" t="s">
        <v>588</v>
      </c>
      <c r="C2592" s="58" t="s">
        <v>2606</v>
      </c>
      <c r="D2592" s="58" t="s">
        <v>2713</v>
      </c>
      <c r="E2592" s="59">
        <v>306</v>
      </c>
    </row>
    <row r="2593" spans="1:5" ht="16.5" x14ac:dyDescent="0.35">
      <c r="A2593" t="str">
        <f t="shared" si="40"/>
        <v>8158</v>
      </c>
      <c r="B2593" s="58" t="s">
        <v>568</v>
      </c>
      <c r="C2593" s="58" t="s">
        <v>2606</v>
      </c>
      <c r="D2593" s="58" t="s">
        <v>2714</v>
      </c>
      <c r="E2593" s="59">
        <v>36.5</v>
      </c>
    </row>
    <row r="2594" spans="1:5" ht="16.5" x14ac:dyDescent="0.35">
      <c r="A2594" t="str">
        <f t="shared" si="40"/>
        <v>8158</v>
      </c>
      <c r="B2594" s="58" t="s">
        <v>573</v>
      </c>
      <c r="C2594" s="58" t="s">
        <v>2606</v>
      </c>
      <c r="D2594" s="58" t="s">
        <v>2714</v>
      </c>
      <c r="E2594" s="59">
        <v>0</v>
      </c>
    </row>
    <row r="2595" spans="1:5" ht="16.5" x14ac:dyDescent="0.35">
      <c r="A2595" t="str">
        <f t="shared" si="40"/>
        <v>8158</v>
      </c>
      <c r="B2595" s="58" t="s">
        <v>578</v>
      </c>
      <c r="C2595" s="58" t="s">
        <v>2606</v>
      </c>
      <c r="D2595" s="58" t="s">
        <v>2714</v>
      </c>
      <c r="E2595" s="59">
        <v>0</v>
      </c>
    </row>
    <row r="2596" spans="1:5" ht="16.5" x14ac:dyDescent="0.35">
      <c r="A2596" t="str">
        <f t="shared" si="40"/>
        <v>8158</v>
      </c>
      <c r="B2596" s="58" t="s">
        <v>583</v>
      </c>
      <c r="C2596" s="58" t="s">
        <v>2606</v>
      </c>
      <c r="D2596" s="58" t="s">
        <v>2714</v>
      </c>
      <c r="E2596" s="59">
        <v>0</v>
      </c>
    </row>
    <row r="2597" spans="1:5" ht="16.5" x14ac:dyDescent="0.35">
      <c r="A2597" t="str">
        <f t="shared" si="40"/>
        <v>8159</v>
      </c>
      <c r="B2597" s="58" t="s">
        <v>588</v>
      </c>
      <c r="C2597" s="58" t="s">
        <v>2606</v>
      </c>
      <c r="D2597" s="58" t="s">
        <v>2715</v>
      </c>
      <c r="E2597" s="59">
        <v>60.6</v>
      </c>
    </row>
    <row r="2598" spans="1:5" ht="16.5" x14ac:dyDescent="0.35">
      <c r="A2598" t="str">
        <f>MID(C2598,2,3)</f>
        <v>107</v>
      </c>
      <c r="B2598" s="58" t="s">
        <v>439</v>
      </c>
      <c r="C2598" s="58" t="s">
        <v>2716</v>
      </c>
      <c r="D2598" s="58" t="s">
        <v>2717</v>
      </c>
      <c r="E2598" s="59">
        <v>32.4</v>
      </c>
    </row>
    <row r="2599" spans="1:5" ht="16.5" x14ac:dyDescent="0.35">
      <c r="A2599" t="str">
        <f t="shared" ref="A2599:A2662" si="41">MID(C2599,2,3)</f>
        <v>107</v>
      </c>
      <c r="B2599" s="58" t="s">
        <v>452</v>
      </c>
      <c r="C2599" s="58" t="s">
        <v>2716</v>
      </c>
      <c r="D2599" s="58" t="s">
        <v>2717</v>
      </c>
      <c r="E2599" s="59">
        <v>36</v>
      </c>
    </row>
    <row r="2600" spans="1:5" ht="16.5" x14ac:dyDescent="0.35">
      <c r="A2600" t="str">
        <f t="shared" si="41"/>
        <v>107</v>
      </c>
      <c r="B2600" s="58" t="s">
        <v>463</v>
      </c>
      <c r="C2600" s="58" t="s">
        <v>2716</v>
      </c>
      <c r="D2600" s="58" t="s">
        <v>2717</v>
      </c>
      <c r="E2600" s="59">
        <v>39.6</v>
      </c>
    </row>
    <row r="2601" spans="1:5" ht="16.5" x14ac:dyDescent="0.35">
      <c r="A2601" t="str">
        <f t="shared" si="41"/>
        <v>107</v>
      </c>
      <c r="B2601" s="58" t="s">
        <v>474</v>
      </c>
      <c r="C2601" s="58" t="s">
        <v>2716</v>
      </c>
      <c r="D2601" s="58" t="s">
        <v>2717</v>
      </c>
      <c r="E2601" s="59">
        <v>37.799999999999997</v>
      </c>
    </row>
    <row r="2602" spans="1:5" ht="16.5" x14ac:dyDescent="0.35">
      <c r="A2602" t="str">
        <f t="shared" si="41"/>
        <v>107</v>
      </c>
      <c r="B2602" s="58" t="s">
        <v>485</v>
      </c>
      <c r="C2602" s="58" t="s">
        <v>2716</v>
      </c>
      <c r="D2602" s="58" t="s">
        <v>2717</v>
      </c>
      <c r="E2602" s="59">
        <v>25.2</v>
      </c>
    </row>
    <row r="2603" spans="1:5" ht="16.5" x14ac:dyDescent="0.35">
      <c r="A2603" t="str">
        <f t="shared" si="41"/>
        <v>107</v>
      </c>
      <c r="B2603" s="58" t="s">
        <v>496</v>
      </c>
      <c r="C2603" s="58" t="s">
        <v>2716</v>
      </c>
      <c r="D2603" s="58" t="s">
        <v>2717</v>
      </c>
      <c r="E2603" s="59">
        <v>27</v>
      </c>
    </row>
    <row r="2604" spans="1:5" ht="16.5" x14ac:dyDescent="0.35">
      <c r="A2604" t="str">
        <f t="shared" si="41"/>
        <v>107</v>
      </c>
      <c r="B2604" s="58" t="s">
        <v>507</v>
      </c>
      <c r="C2604" s="58" t="s">
        <v>2716</v>
      </c>
      <c r="D2604" s="58" t="s">
        <v>2717</v>
      </c>
      <c r="E2604" s="59">
        <v>25.2</v>
      </c>
    </row>
    <row r="2605" spans="1:5" ht="16.5" x14ac:dyDescent="0.35">
      <c r="A2605" t="str">
        <f t="shared" si="41"/>
        <v>107</v>
      </c>
      <c r="B2605" s="58" t="s">
        <v>518</v>
      </c>
      <c r="C2605" s="58" t="s">
        <v>2716</v>
      </c>
      <c r="D2605" s="58" t="s">
        <v>2717</v>
      </c>
      <c r="E2605" s="59">
        <v>36</v>
      </c>
    </row>
    <row r="2606" spans="1:5" ht="16.5" x14ac:dyDescent="0.35">
      <c r="A2606" t="str">
        <f t="shared" si="41"/>
        <v>107</v>
      </c>
      <c r="B2606" s="58" t="s">
        <v>528</v>
      </c>
      <c r="C2606" s="58" t="s">
        <v>2716</v>
      </c>
      <c r="D2606" s="58" t="s">
        <v>2717</v>
      </c>
      <c r="E2606" s="59">
        <v>19.8</v>
      </c>
    </row>
    <row r="2607" spans="1:5" ht="16.5" x14ac:dyDescent="0.35">
      <c r="A2607" t="str">
        <f t="shared" si="41"/>
        <v>107</v>
      </c>
      <c r="B2607" s="58" t="s">
        <v>533</v>
      </c>
      <c r="C2607" s="58" t="s">
        <v>2716</v>
      </c>
      <c r="D2607" s="58" t="s">
        <v>2717</v>
      </c>
      <c r="E2607" s="59">
        <v>18</v>
      </c>
    </row>
    <row r="2608" spans="1:5" ht="16.5" x14ac:dyDescent="0.35">
      <c r="A2608" t="str">
        <f t="shared" si="41"/>
        <v>107</v>
      </c>
      <c r="B2608" s="58" t="s">
        <v>548</v>
      </c>
      <c r="C2608" s="58" t="s">
        <v>2716</v>
      </c>
      <c r="D2608" s="58" t="s">
        <v>2717</v>
      </c>
      <c r="E2608" s="59">
        <v>0</v>
      </c>
    </row>
    <row r="2609" spans="1:5" ht="16.5" x14ac:dyDescent="0.35">
      <c r="A2609" t="str">
        <f t="shared" si="41"/>
        <v>107</v>
      </c>
      <c r="B2609" s="58" t="s">
        <v>558</v>
      </c>
      <c r="C2609" s="58" t="s">
        <v>2716</v>
      </c>
      <c r="D2609" s="58" t="s">
        <v>2717</v>
      </c>
      <c r="E2609" s="59">
        <v>23.4</v>
      </c>
    </row>
    <row r="2610" spans="1:5" ht="16.5" x14ac:dyDescent="0.35">
      <c r="A2610" t="str">
        <f t="shared" si="41"/>
        <v>107</v>
      </c>
      <c r="B2610" s="58" t="s">
        <v>563</v>
      </c>
      <c r="C2610" s="58" t="s">
        <v>2716</v>
      </c>
      <c r="D2610" s="58" t="s">
        <v>2717</v>
      </c>
      <c r="E2610" s="59">
        <v>39.6</v>
      </c>
    </row>
    <row r="2611" spans="1:5" ht="16.5" x14ac:dyDescent="0.35">
      <c r="A2611" t="str">
        <f t="shared" si="41"/>
        <v>107</v>
      </c>
      <c r="B2611" s="58" t="s">
        <v>568</v>
      </c>
      <c r="C2611" s="58" t="s">
        <v>2716</v>
      </c>
      <c r="D2611" s="58" t="s">
        <v>2717</v>
      </c>
      <c r="E2611" s="59">
        <v>79.2</v>
      </c>
    </row>
    <row r="2612" spans="1:5" ht="16.5" x14ac:dyDescent="0.35">
      <c r="A2612" t="str">
        <f t="shared" si="41"/>
        <v>107</v>
      </c>
      <c r="B2612" s="58" t="s">
        <v>573</v>
      </c>
      <c r="C2612" s="58" t="s">
        <v>2716</v>
      </c>
      <c r="D2612" s="58" t="s">
        <v>2717</v>
      </c>
      <c r="E2612" s="59">
        <v>95.4</v>
      </c>
    </row>
    <row r="2613" spans="1:5" ht="16.5" x14ac:dyDescent="0.35">
      <c r="A2613" t="str">
        <f t="shared" si="41"/>
        <v>107</v>
      </c>
      <c r="B2613" s="58" t="s">
        <v>578</v>
      </c>
      <c r="C2613" s="58" t="s">
        <v>2716</v>
      </c>
      <c r="D2613" s="58" t="s">
        <v>2717</v>
      </c>
      <c r="E2613" s="59">
        <v>97.2</v>
      </c>
    </row>
    <row r="2614" spans="1:5" ht="16.5" x14ac:dyDescent="0.35">
      <c r="A2614" t="str">
        <f t="shared" si="41"/>
        <v>107</v>
      </c>
      <c r="B2614" s="58" t="s">
        <v>583</v>
      </c>
      <c r="C2614" s="58" t="s">
        <v>2716</v>
      </c>
      <c r="D2614" s="58" t="s">
        <v>2717</v>
      </c>
      <c r="E2614" s="59">
        <v>84.6</v>
      </c>
    </row>
    <row r="2615" spans="1:5" ht="16.5" x14ac:dyDescent="0.35">
      <c r="A2615" t="str">
        <f t="shared" si="41"/>
        <v>107</v>
      </c>
      <c r="B2615" s="58" t="s">
        <v>588</v>
      </c>
      <c r="C2615" s="58" t="s">
        <v>2716</v>
      </c>
      <c r="D2615" s="58" t="s">
        <v>2717</v>
      </c>
      <c r="E2615" s="59">
        <v>72</v>
      </c>
    </row>
    <row r="2616" spans="1:5" ht="16.5" x14ac:dyDescent="0.35">
      <c r="A2616" t="str">
        <f t="shared" si="41"/>
        <v>116</v>
      </c>
      <c r="B2616" s="58" t="s">
        <v>367</v>
      </c>
      <c r="C2616" s="58" t="s">
        <v>2718</v>
      </c>
      <c r="D2616" s="58" t="s">
        <v>2719</v>
      </c>
      <c r="E2616" s="59">
        <v>1191.8</v>
      </c>
    </row>
    <row r="2617" spans="1:5" ht="16.5" x14ac:dyDescent="0.35">
      <c r="A2617" t="str">
        <f t="shared" si="41"/>
        <v>116</v>
      </c>
      <c r="B2617" s="58" t="s">
        <v>379</v>
      </c>
      <c r="C2617" s="58" t="s">
        <v>2718</v>
      </c>
      <c r="D2617" s="58" t="s">
        <v>2719</v>
      </c>
      <c r="E2617" s="59">
        <v>1249.0999999999999</v>
      </c>
    </row>
    <row r="2618" spans="1:5" ht="16.5" x14ac:dyDescent="0.35">
      <c r="A2618" t="str">
        <f t="shared" si="41"/>
        <v>116</v>
      </c>
      <c r="B2618" s="58" t="s">
        <v>392</v>
      </c>
      <c r="C2618" s="58" t="s">
        <v>2718</v>
      </c>
      <c r="D2618" s="58" t="s">
        <v>2719</v>
      </c>
      <c r="E2618" s="59">
        <v>1224.8</v>
      </c>
    </row>
    <row r="2619" spans="1:5" ht="16.5" x14ac:dyDescent="0.35">
      <c r="A2619" t="str">
        <f t="shared" si="41"/>
        <v>116</v>
      </c>
      <c r="B2619" s="58" t="s">
        <v>399</v>
      </c>
      <c r="C2619" s="58" t="s">
        <v>2718</v>
      </c>
      <c r="D2619" s="58" t="s">
        <v>2719</v>
      </c>
      <c r="E2619" s="59">
        <v>1223.5999999999999</v>
      </c>
    </row>
    <row r="2620" spans="1:5" ht="16.5" x14ac:dyDescent="0.35">
      <c r="A2620" t="str">
        <f t="shared" si="41"/>
        <v>116</v>
      </c>
      <c r="B2620" s="58" t="s">
        <v>406</v>
      </c>
      <c r="C2620" s="58" t="s">
        <v>2718</v>
      </c>
      <c r="D2620" s="58" t="s">
        <v>2719</v>
      </c>
      <c r="E2620" s="59">
        <v>1256.9000000000001</v>
      </c>
    </row>
    <row r="2621" spans="1:5" ht="16.5" x14ac:dyDescent="0.35">
      <c r="A2621" t="str">
        <f t="shared" si="41"/>
        <v>116</v>
      </c>
      <c r="B2621" s="58" t="s">
        <v>412</v>
      </c>
      <c r="C2621" s="58" t="s">
        <v>2718</v>
      </c>
      <c r="D2621" s="58" t="s">
        <v>2719</v>
      </c>
      <c r="E2621" s="59">
        <v>1287.5</v>
      </c>
    </row>
    <row r="2622" spans="1:5" ht="16.5" x14ac:dyDescent="0.35">
      <c r="A2622" t="str">
        <f t="shared" si="41"/>
        <v>116</v>
      </c>
      <c r="B2622" s="58" t="s">
        <v>417</v>
      </c>
      <c r="C2622" s="58" t="s">
        <v>2718</v>
      </c>
      <c r="D2622" s="58" t="s">
        <v>2719</v>
      </c>
      <c r="E2622" s="59">
        <v>1274.3</v>
      </c>
    </row>
    <row r="2623" spans="1:5" ht="16.5" x14ac:dyDescent="0.35">
      <c r="A2623" t="str">
        <f t="shared" si="41"/>
        <v>116</v>
      </c>
      <c r="B2623" s="58" t="s">
        <v>439</v>
      </c>
      <c r="C2623" s="58" t="s">
        <v>2718</v>
      </c>
      <c r="D2623" s="58" t="s">
        <v>2719</v>
      </c>
      <c r="E2623" s="59">
        <v>1282.4000000000001</v>
      </c>
    </row>
    <row r="2624" spans="1:5" ht="16.5" x14ac:dyDescent="0.35">
      <c r="A2624" t="str">
        <f t="shared" si="41"/>
        <v>116</v>
      </c>
      <c r="B2624" s="58" t="s">
        <v>452</v>
      </c>
      <c r="C2624" s="58" t="s">
        <v>2718</v>
      </c>
      <c r="D2624" s="58" t="s">
        <v>2719</v>
      </c>
      <c r="E2624" s="59">
        <v>1323.8</v>
      </c>
    </row>
    <row r="2625" spans="1:5" ht="16.5" x14ac:dyDescent="0.35">
      <c r="A2625" t="str">
        <f t="shared" si="41"/>
        <v>116</v>
      </c>
      <c r="B2625" s="58" t="s">
        <v>463</v>
      </c>
      <c r="C2625" s="58" t="s">
        <v>2718</v>
      </c>
      <c r="D2625" s="58" t="s">
        <v>2719</v>
      </c>
      <c r="E2625" s="59">
        <v>1285.7</v>
      </c>
    </row>
    <row r="2626" spans="1:5" ht="16.5" x14ac:dyDescent="0.35">
      <c r="A2626" t="str">
        <f t="shared" si="41"/>
        <v>116</v>
      </c>
      <c r="B2626" s="58" t="s">
        <v>474</v>
      </c>
      <c r="C2626" s="58" t="s">
        <v>2718</v>
      </c>
      <c r="D2626" s="58" t="s">
        <v>2719</v>
      </c>
      <c r="E2626" s="59">
        <v>1379</v>
      </c>
    </row>
    <row r="2627" spans="1:5" ht="16.5" x14ac:dyDescent="0.35">
      <c r="A2627" t="str">
        <f t="shared" si="41"/>
        <v>116</v>
      </c>
      <c r="B2627" s="58" t="s">
        <v>485</v>
      </c>
      <c r="C2627" s="58" t="s">
        <v>2718</v>
      </c>
      <c r="D2627" s="58" t="s">
        <v>2719</v>
      </c>
      <c r="E2627" s="59">
        <v>1328.6</v>
      </c>
    </row>
    <row r="2628" spans="1:5" ht="16.5" x14ac:dyDescent="0.35">
      <c r="A2628" t="str">
        <f t="shared" si="41"/>
        <v>116</v>
      </c>
      <c r="B2628" s="58" t="s">
        <v>496</v>
      </c>
      <c r="C2628" s="58" t="s">
        <v>2718</v>
      </c>
      <c r="D2628" s="58" t="s">
        <v>2719</v>
      </c>
      <c r="E2628" s="59">
        <v>1240.0999999999999</v>
      </c>
    </row>
    <row r="2629" spans="1:5" ht="16.5" x14ac:dyDescent="0.35">
      <c r="A2629" t="str">
        <f t="shared" si="41"/>
        <v>116</v>
      </c>
      <c r="B2629" s="58" t="s">
        <v>507</v>
      </c>
      <c r="C2629" s="58" t="s">
        <v>2718</v>
      </c>
      <c r="D2629" s="58" t="s">
        <v>2719</v>
      </c>
      <c r="E2629" s="59">
        <v>1218.2</v>
      </c>
    </row>
    <row r="2630" spans="1:5" ht="16.5" x14ac:dyDescent="0.35">
      <c r="A2630" t="str">
        <f t="shared" si="41"/>
        <v>116</v>
      </c>
      <c r="B2630" s="58" t="s">
        <v>518</v>
      </c>
      <c r="C2630" s="58" t="s">
        <v>2718</v>
      </c>
      <c r="D2630" s="58" t="s">
        <v>2719</v>
      </c>
      <c r="E2630" s="59">
        <v>1248.2</v>
      </c>
    </row>
    <row r="2631" spans="1:5" ht="16.5" x14ac:dyDescent="0.35">
      <c r="A2631" t="str">
        <f t="shared" si="41"/>
        <v>116</v>
      </c>
      <c r="B2631" s="58" t="s">
        <v>528</v>
      </c>
      <c r="C2631" s="58" t="s">
        <v>2718</v>
      </c>
      <c r="D2631" s="58" t="s">
        <v>2719</v>
      </c>
      <c r="E2631" s="59">
        <v>1211.9000000000001</v>
      </c>
    </row>
    <row r="2632" spans="1:5" ht="16.5" x14ac:dyDescent="0.35">
      <c r="A2632" t="str">
        <f t="shared" si="41"/>
        <v>116</v>
      </c>
      <c r="B2632" s="58" t="s">
        <v>533</v>
      </c>
      <c r="C2632" s="58" t="s">
        <v>2718</v>
      </c>
      <c r="D2632" s="58" t="s">
        <v>2719</v>
      </c>
      <c r="E2632" s="59">
        <v>1249.4000000000001</v>
      </c>
    </row>
    <row r="2633" spans="1:5" ht="16.5" x14ac:dyDescent="0.35">
      <c r="A2633" t="str">
        <f t="shared" si="41"/>
        <v>116</v>
      </c>
      <c r="B2633" s="58" t="s">
        <v>538</v>
      </c>
      <c r="C2633" s="58" t="s">
        <v>2718</v>
      </c>
      <c r="D2633" s="58" t="s">
        <v>2719</v>
      </c>
      <c r="E2633" s="59">
        <v>1299.8</v>
      </c>
    </row>
    <row r="2634" spans="1:5" ht="16.5" x14ac:dyDescent="0.35">
      <c r="A2634" t="str">
        <f t="shared" si="41"/>
        <v>116</v>
      </c>
      <c r="B2634" s="58" t="s">
        <v>543</v>
      </c>
      <c r="C2634" s="58" t="s">
        <v>2718</v>
      </c>
      <c r="D2634" s="58" t="s">
        <v>2719</v>
      </c>
      <c r="E2634" s="59">
        <v>1271.5999999999999</v>
      </c>
    </row>
    <row r="2635" spans="1:5" ht="16.5" x14ac:dyDescent="0.35">
      <c r="A2635" t="str">
        <f t="shared" si="41"/>
        <v>116</v>
      </c>
      <c r="B2635" s="58" t="s">
        <v>548</v>
      </c>
      <c r="C2635" s="58" t="s">
        <v>2718</v>
      </c>
      <c r="D2635" s="58" t="s">
        <v>2719</v>
      </c>
      <c r="E2635" s="59">
        <v>1275.8</v>
      </c>
    </row>
    <row r="2636" spans="1:5" ht="16.5" x14ac:dyDescent="0.35">
      <c r="A2636" t="str">
        <f t="shared" si="41"/>
        <v>116</v>
      </c>
      <c r="B2636" s="58" t="s">
        <v>553</v>
      </c>
      <c r="C2636" s="58" t="s">
        <v>2718</v>
      </c>
      <c r="D2636" s="58" t="s">
        <v>2719</v>
      </c>
      <c r="E2636" s="59">
        <v>1206.2</v>
      </c>
    </row>
    <row r="2637" spans="1:5" ht="16.5" x14ac:dyDescent="0.35">
      <c r="A2637" t="str">
        <f t="shared" si="41"/>
        <v>116</v>
      </c>
      <c r="B2637" s="58" t="s">
        <v>558</v>
      </c>
      <c r="C2637" s="58" t="s">
        <v>2718</v>
      </c>
      <c r="D2637" s="58" t="s">
        <v>2719</v>
      </c>
      <c r="E2637" s="59">
        <v>1310.9</v>
      </c>
    </row>
    <row r="2638" spans="1:5" ht="16.5" x14ac:dyDescent="0.35">
      <c r="A2638" t="str">
        <f t="shared" si="41"/>
        <v>116</v>
      </c>
      <c r="B2638" s="58" t="s">
        <v>563</v>
      </c>
      <c r="C2638" s="58" t="s">
        <v>2718</v>
      </c>
      <c r="D2638" s="58" t="s">
        <v>2719</v>
      </c>
      <c r="E2638" s="59">
        <v>1199.9000000000001</v>
      </c>
    </row>
    <row r="2639" spans="1:5" ht="16.5" x14ac:dyDescent="0.35">
      <c r="A2639" t="str">
        <f t="shared" si="41"/>
        <v>116</v>
      </c>
      <c r="B2639" s="58" t="s">
        <v>568</v>
      </c>
      <c r="C2639" s="58" t="s">
        <v>2718</v>
      </c>
      <c r="D2639" s="58" t="s">
        <v>2719</v>
      </c>
      <c r="E2639" s="59">
        <v>1254.8</v>
      </c>
    </row>
    <row r="2640" spans="1:5" ht="16.5" x14ac:dyDescent="0.35">
      <c r="A2640" t="str">
        <f t="shared" si="41"/>
        <v>116</v>
      </c>
      <c r="B2640" s="58" t="s">
        <v>573</v>
      </c>
      <c r="C2640" s="58" t="s">
        <v>2718</v>
      </c>
      <c r="D2640" s="58" t="s">
        <v>2719</v>
      </c>
      <c r="E2640" s="59">
        <v>1242.5</v>
      </c>
    </row>
    <row r="2641" spans="1:5" ht="16.5" x14ac:dyDescent="0.35">
      <c r="A2641" t="str">
        <f t="shared" si="41"/>
        <v>116</v>
      </c>
      <c r="B2641" s="58" t="s">
        <v>578</v>
      </c>
      <c r="C2641" s="58" t="s">
        <v>2718</v>
      </c>
      <c r="D2641" s="58" t="s">
        <v>2719</v>
      </c>
      <c r="E2641" s="59">
        <v>1205</v>
      </c>
    </row>
    <row r="2642" spans="1:5" ht="16.5" x14ac:dyDescent="0.35">
      <c r="A2642" t="str">
        <f t="shared" si="41"/>
        <v>116</v>
      </c>
      <c r="B2642" s="58" t="s">
        <v>583</v>
      </c>
      <c r="C2642" s="58" t="s">
        <v>2718</v>
      </c>
      <c r="D2642" s="58" t="s">
        <v>2719</v>
      </c>
      <c r="E2642" s="59">
        <v>1275.8</v>
      </c>
    </row>
    <row r="2643" spans="1:5" ht="16.5" x14ac:dyDescent="0.35">
      <c r="A2643" t="str">
        <f t="shared" si="41"/>
        <v>116</v>
      </c>
      <c r="B2643" s="58" t="s">
        <v>588</v>
      </c>
      <c r="C2643" s="58" t="s">
        <v>2718</v>
      </c>
      <c r="D2643" s="58" t="s">
        <v>2719</v>
      </c>
      <c r="E2643" s="59">
        <v>1197.5</v>
      </c>
    </row>
    <row r="2644" spans="1:5" ht="16.5" x14ac:dyDescent="0.35">
      <c r="A2644" t="str">
        <f t="shared" si="41"/>
        <v>116</v>
      </c>
      <c r="B2644" s="58" t="s">
        <v>367</v>
      </c>
      <c r="C2644" s="58" t="s">
        <v>2718</v>
      </c>
      <c r="D2644" s="58" t="s">
        <v>2720</v>
      </c>
      <c r="E2644" s="59">
        <v>138</v>
      </c>
    </row>
    <row r="2645" spans="1:5" ht="16.5" x14ac:dyDescent="0.35">
      <c r="A2645" t="str">
        <f t="shared" si="41"/>
        <v>116</v>
      </c>
      <c r="B2645" s="58" t="s">
        <v>379</v>
      </c>
      <c r="C2645" s="58" t="s">
        <v>2718</v>
      </c>
      <c r="D2645" s="58" t="s">
        <v>2720</v>
      </c>
      <c r="E2645" s="59">
        <v>162</v>
      </c>
    </row>
    <row r="2646" spans="1:5" ht="16.5" x14ac:dyDescent="0.35">
      <c r="A2646" t="str">
        <f t="shared" si="41"/>
        <v>116</v>
      </c>
      <c r="B2646" s="58" t="s">
        <v>392</v>
      </c>
      <c r="C2646" s="58" t="s">
        <v>2718</v>
      </c>
      <c r="D2646" s="58" t="s">
        <v>2720</v>
      </c>
      <c r="E2646" s="59">
        <v>111</v>
      </c>
    </row>
    <row r="2647" spans="1:5" ht="16.5" x14ac:dyDescent="0.35">
      <c r="A2647" t="str">
        <f t="shared" si="41"/>
        <v>116</v>
      </c>
      <c r="B2647" s="58" t="s">
        <v>399</v>
      </c>
      <c r="C2647" s="58" t="s">
        <v>2718</v>
      </c>
      <c r="D2647" s="58" t="s">
        <v>2720</v>
      </c>
      <c r="E2647" s="59">
        <v>126</v>
      </c>
    </row>
    <row r="2648" spans="1:5" ht="16.5" x14ac:dyDescent="0.35">
      <c r="A2648" t="str">
        <f t="shared" si="41"/>
        <v>116</v>
      </c>
      <c r="B2648" s="58" t="s">
        <v>406</v>
      </c>
      <c r="C2648" s="58" t="s">
        <v>2718</v>
      </c>
      <c r="D2648" s="58" t="s">
        <v>2720</v>
      </c>
      <c r="E2648" s="59">
        <v>117</v>
      </c>
    </row>
    <row r="2649" spans="1:5" ht="16.5" x14ac:dyDescent="0.35">
      <c r="A2649" t="str">
        <f t="shared" si="41"/>
        <v>116</v>
      </c>
      <c r="B2649" s="58" t="s">
        <v>412</v>
      </c>
      <c r="C2649" s="58" t="s">
        <v>2718</v>
      </c>
      <c r="D2649" s="58" t="s">
        <v>2720</v>
      </c>
      <c r="E2649" s="59">
        <v>165</v>
      </c>
    </row>
    <row r="2650" spans="1:5" ht="16.5" x14ac:dyDescent="0.35">
      <c r="A2650" t="str">
        <f t="shared" si="41"/>
        <v>116</v>
      </c>
      <c r="B2650" s="58" t="s">
        <v>417</v>
      </c>
      <c r="C2650" s="58" t="s">
        <v>2718</v>
      </c>
      <c r="D2650" s="58" t="s">
        <v>2720</v>
      </c>
      <c r="E2650" s="59">
        <v>135</v>
      </c>
    </row>
    <row r="2651" spans="1:5" ht="16.5" x14ac:dyDescent="0.35">
      <c r="A2651" t="str">
        <f t="shared" si="41"/>
        <v>116</v>
      </c>
      <c r="B2651" s="58" t="s">
        <v>439</v>
      </c>
      <c r="C2651" s="58" t="s">
        <v>2718</v>
      </c>
      <c r="D2651" s="58" t="s">
        <v>2720</v>
      </c>
      <c r="E2651" s="59">
        <v>204</v>
      </c>
    </row>
    <row r="2652" spans="1:5" ht="16.5" x14ac:dyDescent="0.35">
      <c r="A2652" t="str">
        <f t="shared" si="41"/>
        <v>116</v>
      </c>
      <c r="B2652" s="58" t="s">
        <v>452</v>
      </c>
      <c r="C2652" s="58" t="s">
        <v>2718</v>
      </c>
      <c r="D2652" s="58" t="s">
        <v>2720</v>
      </c>
      <c r="E2652" s="59">
        <v>183</v>
      </c>
    </row>
    <row r="2653" spans="1:5" ht="16.5" x14ac:dyDescent="0.35">
      <c r="A2653" t="str">
        <f t="shared" si="41"/>
        <v>116</v>
      </c>
      <c r="B2653" s="58" t="s">
        <v>463</v>
      </c>
      <c r="C2653" s="58" t="s">
        <v>2718</v>
      </c>
      <c r="D2653" s="58" t="s">
        <v>2720</v>
      </c>
      <c r="E2653" s="59">
        <v>177</v>
      </c>
    </row>
    <row r="2654" spans="1:5" ht="16.5" x14ac:dyDescent="0.35">
      <c r="A2654" t="str">
        <f t="shared" si="41"/>
        <v>116</v>
      </c>
      <c r="B2654" s="58" t="s">
        <v>474</v>
      </c>
      <c r="C2654" s="58" t="s">
        <v>2718</v>
      </c>
      <c r="D2654" s="58" t="s">
        <v>2720</v>
      </c>
      <c r="E2654" s="59">
        <v>141</v>
      </c>
    </row>
    <row r="2655" spans="1:5" ht="16.5" x14ac:dyDescent="0.35">
      <c r="A2655" t="str">
        <f t="shared" si="41"/>
        <v>116</v>
      </c>
      <c r="B2655" s="58" t="s">
        <v>485</v>
      </c>
      <c r="C2655" s="58" t="s">
        <v>2718</v>
      </c>
      <c r="D2655" s="58" t="s">
        <v>2720</v>
      </c>
      <c r="E2655" s="59">
        <v>168</v>
      </c>
    </row>
    <row r="2656" spans="1:5" ht="16.5" x14ac:dyDescent="0.35">
      <c r="A2656" t="str">
        <f t="shared" si="41"/>
        <v>116</v>
      </c>
      <c r="B2656" s="58" t="s">
        <v>496</v>
      </c>
      <c r="C2656" s="58" t="s">
        <v>2718</v>
      </c>
      <c r="D2656" s="58" t="s">
        <v>2720</v>
      </c>
      <c r="E2656" s="59">
        <v>138</v>
      </c>
    </row>
    <row r="2657" spans="1:5" ht="16.5" x14ac:dyDescent="0.35">
      <c r="A2657" t="str">
        <f t="shared" si="41"/>
        <v>116</v>
      </c>
      <c r="B2657" s="58" t="s">
        <v>507</v>
      </c>
      <c r="C2657" s="58" t="s">
        <v>2718</v>
      </c>
      <c r="D2657" s="58" t="s">
        <v>2720</v>
      </c>
      <c r="E2657" s="59">
        <v>111</v>
      </c>
    </row>
    <row r="2658" spans="1:5" ht="16.5" x14ac:dyDescent="0.35">
      <c r="A2658" t="str">
        <f t="shared" si="41"/>
        <v>116</v>
      </c>
      <c r="B2658" s="58" t="s">
        <v>518</v>
      </c>
      <c r="C2658" s="58" t="s">
        <v>2718</v>
      </c>
      <c r="D2658" s="58" t="s">
        <v>2720</v>
      </c>
      <c r="E2658" s="59">
        <v>159</v>
      </c>
    </row>
    <row r="2659" spans="1:5" ht="16.5" x14ac:dyDescent="0.35">
      <c r="A2659" t="str">
        <f t="shared" si="41"/>
        <v>116</v>
      </c>
      <c r="B2659" s="58" t="s">
        <v>528</v>
      </c>
      <c r="C2659" s="58" t="s">
        <v>2718</v>
      </c>
      <c r="D2659" s="58" t="s">
        <v>2720</v>
      </c>
      <c r="E2659" s="59">
        <v>147</v>
      </c>
    </row>
    <row r="2660" spans="1:5" ht="16.5" x14ac:dyDescent="0.35">
      <c r="A2660" t="str">
        <f t="shared" si="41"/>
        <v>116</v>
      </c>
      <c r="B2660" s="58" t="s">
        <v>533</v>
      </c>
      <c r="C2660" s="58" t="s">
        <v>2718</v>
      </c>
      <c r="D2660" s="58" t="s">
        <v>2720</v>
      </c>
      <c r="E2660" s="59">
        <v>141</v>
      </c>
    </row>
    <row r="2661" spans="1:5" ht="16.5" x14ac:dyDescent="0.35">
      <c r="A2661" t="str">
        <f t="shared" si="41"/>
        <v>116</v>
      </c>
      <c r="B2661" s="58" t="s">
        <v>538</v>
      </c>
      <c r="C2661" s="58" t="s">
        <v>2718</v>
      </c>
      <c r="D2661" s="58" t="s">
        <v>2720</v>
      </c>
      <c r="E2661" s="59">
        <v>120</v>
      </c>
    </row>
    <row r="2662" spans="1:5" ht="16.5" x14ac:dyDescent="0.35">
      <c r="A2662" t="str">
        <f t="shared" si="41"/>
        <v>116</v>
      </c>
      <c r="B2662" s="58" t="s">
        <v>543</v>
      </c>
      <c r="C2662" s="58" t="s">
        <v>2718</v>
      </c>
      <c r="D2662" s="58" t="s">
        <v>2720</v>
      </c>
      <c r="E2662" s="59">
        <v>168</v>
      </c>
    </row>
    <row r="2663" spans="1:5" ht="16.5" x14ac:dyDescent="0.35">
      <c r="A2663" t="str">
        <f t="shared" ref="A2663:A2726" si="42">MID(C2663,2,3)</f>
        <v>116</v>
      </c>
      <c r="B2663" s="58" t="s">
        <v>548</v>
      </c>
      <c r="C2663" s="58" t="s">
        <v>2718</v>
      </c>
      <c r="D2663" s="58" t="s">
        <v>2720</v>
      </c>
      <c r="E2663" s="59">
        <v>135</v>
      </c>
    </row>
    <row r="2664" spans="1:5" ht="16.5" x14ac:dyDescent="0.35">
      <c r="A2664" t="str">
        <f t="shared" si="42"/>
        <v>116</v>
      </c>
      <c r="B2664" s="58" t="s">
        <v>553</v>
      </c>
      <c r="C2664" s="58" t="s">
        <v>2718</v>
      </c>
      <c r="D2664" s="58" t="s">
        <v>2720</v>
      </c>
      <c r="E2664" s="59">
        <v>180</v>
      </c>
    </row>
    <row r="2665" spans="1:5" ht="16.5" x14ac:dyDescent="0.35">
      <c r="A2665" t="str">
        <f t="shared" si="42"/>
        <v>116</v>
      </c>
      <c r="B2665" s="58" t="s">
        <v>558</v>
      </c>
      <c r="C2665" s="58" t="s">
        <v>2718</v>
      </c>
      <c r="D2665" s="58" t="s">
        <v>2720</v>
      </c>
      <c r="E2665" s="59">
        <v>159</v>
      </c>
    </row>
    <row r="2666" spans="1:5" ht="16.5" x14ac:dyDescent="0.35">
      <c r="A2666" t="str">
        <f t="shared" si="42"/>
        <v>116</v>
      </c>
      <c r="B2666" s="58" t="s">
        <v>563</v>
      </c>
      <c r="C2666" s="58" t="s">
        <v>2718</v>
      </c>
      <c r="D2666" s="58" t="s">
        <v>2720</v>
      </c>
      <c r="E2666" s="59">
        <v>165</v>
      </c>
    </row>
    <row r="2667" spans="1:5" ht="16.5" x14ac:dyDescent="0.35">
      <c r="A2667" t="str">
        <f t="shared" si="42"/>
        <v>116</v>
      </c>
      <c r="B2667" s="58" t="s">
        <v>568</v>
      </c>
      <c r="C2667" s="58" t="s">
        <v>2718</v>
      </c>
      <c r="D2667" s="58" t="s">
        <v>2720</v>
      </c>
      <c r="E2667" s="59">
        <v>138</v>
      </c>
    </row>
    <row r="2668" spans="1:5" ht="16.5" x14ac:dyDescent="0.35">
      <c r="A2668" t="str">
        <f t="shared" si="42"/>
        <v>116</v>
      </c>
      <c r="B2668" s="58" t="s">
        <v>573</v>
      </c>
      <c r="C2668" s="58" t="s">
        <v>2718</v>
      </c>
      <c r="D2668" s="58" t="s">
        <v>2720</v>
      </c>
      <c r="E2668" s="59">
        <v>135</v>
      </c>
    </row>
    <row r="2669" spans="1:5" ht="16.5" x14ac:dyDescent="0.35">
      <c r="A2669" t="str">
        <f t="shared" si="42"/>
        <v>116</v>
      </c>
      <c r="B2669" s="58" t="s">
        <v>578</v>
      </c>
      <c r="C2669" s="58" t="s">
        <v>2718</v>
      </c>
      <c r="D2669" s="58" t="s">
        <v>2720</v>
      </c>
      <c r="E2669" s="59">
        <v>144</v>
      </c>
    </row>
    <row r="2670" spans="1:5" ht="16.5" x14ac:dyDescent="0.35">
      <c r="A2670" t="str">
        <f t="shared" si="42"/>
        <v>116</v>
      </c>
      <c r="B2670" s="58" t="s">
        <v>583</v>
      </c>
      <c r="C2670" s="58" t="s">
        <v>2718</v>
      </c>
      <c r="D2670" s="58" t="s">
        <v>2720</v>
      </c>
      <c r="E2670" s="59">
        <v>186</v>
      </c>
    </row>
    <row r="2671" spans="1:5" ht="16.5" x14ac:dyDescent="0.35">
      <c r="A2671" t="str">
        <f t="shared" si="42"/>
        <v>116</v>
      </c>
      <c r="B2671" s="58" t="s">
        <v>588</v>
      </c>
      <c r="C2671" s="58" t="s">
        <v>2718</v>
      </c>
      <c r="D2671" s="58" t="s">
        <v>2720</v>
      </c>
      <c r="E2671" s="59">
        <v>150</v>
      </c>
    </row>
    <row r="2672" spans="1:5" ht="16.5" x14ac:dyDescent="0.35">
      <c r="A2672" t="str">
        <f t="shared" si="42"/>
        <v>116</v>
      </c>
      <c r="B2672" s="58" t="s">
        <v>367</v>
      </c>
      <c r="C2672" s="58" t="s">
        <v>2718</v>
      </c>
      <c r="D2672" s="58" t="s">
        <v>2721</v>
      </c>
      <c r="E2672" s="59">
        <v>2877.2</v>
      </c>
    </row>
    <row r="2673" spans="1:5" ht="16.5" x14ac:dyDescent="0.35">
      <c r="A2673" t="str">
        <f t="shared" si="42"/>
        <v>116</v>
      </c>
      <c r="B2673" s="58" t="s">
        <v>379</v>
      </c>
      <c r="C2673" s="58" t="s">
        <v>2718</v>
      </c>
      <c r="D2673" s="58" t="s">
        <v>2721</v>
      </c>
      <c r="E2673" s="59">
        <v>3001.2</v>
      </c>
    </row>
    <row r="2674" spans="1:5" ht="16.5" x14ac:dyDescent="0.35">
      <c r="A2674" t="str">
        <f t="shared" si="42"/>
        <v>116</v>
      </c>
      <c r="B2674" s="58" t="s">
        <v>392</v>
      </c>
      <c r="C2674" s="58" t="s">
        <v>2718</v>
      </c>
      <c r="D2674" s="58" t="s">
        <v>2721</v>
      </c>
      <c r="E2674" s="59">
        <v>2355.8000000000002</v>
      </c>
    </row>
    <row r="2675" spans="1:5" ht="16.5" x14ac:dyDescent="0.35">
      <c r="A2675" t="str">
        <f t="shared" si="42"/>
        <v>116</v>
      </c>
      <c r="B2675" s="58" t="s">
        <v>399</v>
      </c>
      <c r="C2675" s="58" t="s">
        <v>2718</v>
      </c>
      <c r="D2675" s="58" t="s">
        <v>2721</v>
      </c>
      <c r="E2675" s="59">
        <v>3326.3</v>
      </c>
    </row>
    <row r="2676" spans="1:5" ht="16.5" x14ac:dyDescent="0.35">
      <c r="A2676" t="str">
        <f t="shared" si="42"/>
        <v>116</v>
      </c>
      <c r="B2676" s="58" t="s">
        <v>406</v>
      </c>
      <c r="C2676" s="58" t="s">
        <v>2718</v>
      </c>
      <c r="D2676" s="58" t="s">
        <v>2721</v>
      </c>
      <c r="E2676" s="59">
        <v>3151.2</v>
      </c>
    </row>
    <row r="2677" spans="1:5" ht="16.5" x14ac:dyDescent="0.35">
      <c r="A2677" t="str">
        <f t="shared" si="42"/>
        <v>116</v>
      </c>
      <c r="B2677" s="58" t="s">
        <v>412</v>
      </c>
      <c r="C2677" s="58" t="s">
        <v>2718</v>
      </c>
      <c r="D2677" s="58" t="s">
        <v>2721</v>
      </c>
      <c r="E2677" s="59">
        <v>1875</v>
      </c>
    </row>
    <row r="2678" spans="1:5" ht="16.5" x14ac:dyDescent="0.35">
      <c r="A2678" t="str">
        <f t="shared" si="42"/>
        <v>116</v>
      </c>
      <c r="B2678" s="58" t="s">
        <v>417</v>
      </c>
      <c r="C2678" s="58" t="s">
        <v>2718</v>
      </c>
      <c r="D2678" s="58" t="s">
        <v>2721</v>
      </c>
      <c r="E2678" s="59">
        <v>3226.5</v>
      </c>
    </row>
    <row r="2679" spans="1:5" ht="16.5" x14ac:dyDescent="0.35">
      <c r="A2679" t="str">
        <f t="shared" si="42"/>
        <v>116</v>
      </c>
      <c r="B2679" s="58" t="s">
        <v>439</v>
      </c>
      <c r="C2679" s="58" t="s">
        <v>2718</v>
      </c>
      <c r="D2679" s="58" t="s">
        <v>2721</v>
      </c>
      <c r="E2679" s="59">
        <v>3471.7</v>
      </c>
    </row>
    <row r="2680" spans="1:5" ht="16.5" x14ac:dyDescent="0.35">
      <c r="A2680" t="str">
        <f t="shared" si="42"/>
        <v>116</v>
      </c>
      <c r="B2680" s="58" t="s">
        <v>452</v>
      </c>
      <c r="C2680" s="58" t="s">
        <v>2718</v>
      </c>
      <c r="D2680" s="58" t="s">
        <v>2721</v>
      </c>
      <c r="E2680" s="59">
        <v>3612.1</v>
      </c>
    </row>
    <row r="2681" spans="1:5" ht="16.5" x14ac:dyDescent="0.35">
      <c r="A2681" t="str">
        <f t="shared" si="42"/>
        <v>116</v>
      </c>
      <c r="B2681" s="58" t="s">
        <v>463</v>
      </c>
      <c r="C2681" s="58" t="s">
        <v>2718</v>
      </c>
      <c r="D2681" s="58" t="s">
        <v>2721</v>
      </c>
      <c r="E2681" s="59">
        <v>2808.2</v>
      </c>
    </row>
    <row r="2682" spans="1:5" ht="16.5" x14ac:dyDescent="0.35">
      <c r="A2682" t="str">
        <f t="shared" si="42"/>
        <v>116</v>
      </c>
      <c r="B2682" s="58" t="s">
        <v>474</v>
      </c>
      <c r="C2682" s="58" t="s">
        <v>2718</v>
      </c>
      <c r="D2682" s="58" t="s">
        <v>2721</v>
      </c>
      <c r="E2682" s="59">
        <v>2792.8</v>
      </c>
    </row>
    <row r="2683" spans="1:5" ht="16.5" x14ac:dyDescent="0.35">
      <c r="A2683" t="str">
        <f t="shared" si="42"/>
        <v>116</v>
      </c>
      <c r="B2683" s="58" t="s">
        <v>485</v>
      </c>
      <c r="C2683" s="58" t="s">
        <v>2718</v>
      </c>
      <c r="D2683" s="58" t="s">
        <v>2721</v>
      </c>
      <c r="E2683" s="59">
        <v>3688.4</v>
      </c>
    </row>
    <row r="2684" spans="1:5" ht="16.5" x14ac:dyDescent="0.35">
      <c r="A2684" t="str">
        <f t="shared" si="42"/>
        <v>116</v>
      </c>
      <c r="B2684" s="58" t="s">
        <v>496</v>
      </c>
      <c r="C2684" s="58" t="s">
        <v>2718</v>
      </c>
      <c r="D2684" s="58" t="s">
        <v>2721</v>
      </c>
      <c r="E2684" s="59">
        <v>2242.4</v>
      </c>
    </row>
    <row r="2685" spans="1:5" ht="16.5" x14ac:dyDescent="0.35">
      <c r="A2685" t="str">
        <f t="shared" si="42"/>
        <v>116</v>
      </c>
      <c r="B2685" s="58" t="s">
        <v>507</v>
      </c>
      <c r="C2685" s="58" t="s">
        <v>2718</v>
      </c>
      <c r="D2685" s="58" t="s">
        <v>2721</v>
      </c>
      <c r="E2685" s="59">
        <v>3640.2</v>
      </c>
    </row>
    <row r="2686" spans="1:5" ht="16.5" x14ac:dyDescent="0.35">
      <c r="A2686" t="str">
        <f t="shared" si="42"/>
        <v>116</v>
      </c>
      <c r="B2686" s="58" t="s">
        <v>518</v>
      </c>
      <c r="C2686" s="58" t="s">
        <v>2718</v>
      </c>
      <c r="D2686" s="58" t="s">
        <v>2721</v>
      </c>
      <c r="E2686" s="59">
        <v>3578.5</v>
      </c>
    </row>
    <row r="2687" spans="1:5" ht="16.5" x14ac:dyDescent="0.35">
      <c r="A2687" t="str">
        <f t="shared" si="42"/>
        <v>116</v>
      </c>
      <c r="B2687" s="58" t="s">
        <v>528</v>
      </c>
      <c r="C2687" s="58" t="s">
        <v>2718</v>
      </c>
      <c r="D2687" s="58" t="s">
        <v>2721</v>
      </c>
      <c r="E2687" s="59">
        <v>3428.6</v>
      </c>
    </row>
    <row r="2688" spans="1:5" ht="16.5" x14ac:dyDescent="0.35">
      <c r="A2688" t="str">
        <f t="shared" si="42"/>
        <v>116</v>
      </c>
      <c r="B2688" s="58" t="s">
        <v>533</v>
      </c>
      <c r="C2688" s="58" t="s">
        <v>2718</v>
      </c>
      <c r="D2688" s="58" t="s">
        <v>2721</v>
      </c>
      <c r="E2688" s="59">
        <v>3409.3</v>
      </c>
    </row>
    <row r="2689" spans="1:5" ht="16.5" x14ac:dyDescent="0.35">
      <c r="A2689" t="str">
        <f t="shared" si="42"/>
        <v>116</v>
      </c>
      <c r="B2689" s="58" t="s">
        <v>538</v>
      </c>
      <c r="C2689" s="58" t="s">
        <v>2718</v>
      </c>
      <c r="D2689" s="58" t="s">
        <v>2721</v>
      </c>
      <c r="E2689" s="59">
        <v>3596.6</v>
      </c>
    </row>
    <row r="2690" spans="1:5" ht="16.5" x14ac:dyDescent="0.35">
      <c r="A2690" t="str">
        <f t="shared" si="42"/>
        <v>116</v>
      </c>
      <c r="B2690" s="58" t="s">
        <v>543</v>
      </c>
      <c r="C2690" s="58" t="s">
        <v>2718</v>
      </c>
      <c r="D2690" s="58" t="s">
        <v>2721</v>
      </c>
      <c r="E2690" s="59">
        <v>3635.7</v>
      </c>
    </row>
    <row r="2691" spans="1:5" ht="16.5" x14ac:dyDescent="0.35">
      <c r="A2691" t="str">
        <f t="shared" si="42"/>
        <v>116</v>
      </c>
      <c r="B2691" s="58" t="s">
        <v>548</v>
      </c>
      <c r="C2691" s="58" t="s">
        <v>2718</v>
      </c>
      <c r="D2691" s="58" t="s">
        <v>2721</v>
      </c>
      <c r="E2691" s="59">
        <v>3299.1</v>
      </c>
    </row>
    <row r="2692" spans="1:5" ht="16.5" x14ac:dyDescent="0.35">
      <c r="A2692" t="str">
        <f t="shared" si="42"/>
        <v>116</v>
      </c>
      <c r="B2692" s="58" t="s">
        <v>553</v>
      </c>
      <c r="C2692" s="58" t="s">
        <v>2718</v>
      </c>
      <c r="D2692" s="58" t="s">
        <v>2721</v>
      </c>
      <c r="E2692" s="59">
        <v>3283</v>
      </c>
    </row>
    <row r="2693" spans="1:5" ht="16.5" x14ac:dyDescent="0.35">
      <c r="A2693" t="str">
        <f t="shared" si="42"/>
        <v>116</v>
      </c>
      <c r="B2693" s="58" t="s">
        <v>558</v>
      </c>
      <c r="C2693" s="58" t="s">
        <v>2718</v>
      </c>
      <c r="D2693" s="58" t="s">
        <v>2721</v>
      </c>
      <c r="E2693" s="59">
        <v>3168.7</v>
      </c>
    </row>
    <row r="2694" spans="1:5" ht="16.5" x14ac:dyDescent="0.35">
      <c r="A2694" t="str">
        <f t="shared" si="42"/>
        <v>116</v>
      </c>
      <c r="B2694" s="58" t="s">
        <v>563</v>
      </c>
      <c r="C2694" s="58" t="s">
        <v>2718</v>
      </c>
      <c r="D2694" s="58" t="s">
        <v>2721</v>
      </c>
      <c r="E2694" s="59">
        <v>3297.5</v>
      </c>
    </row>
    <row r="2695" spans="1:5" ht="16.5" x14ac:dyDescent="0.35">
      <c r="A2695" t="str">
        <f t="shared" si="42"/>
        <v>116</v>
      </c>
      <c r="B2695" s="58" t="s">
        <v>568</v>
      </c>
      <c r="C2695" s="58" t="s">
        <v>2718</v>
      </c>
      <c r="D2695" s="58" t="s">
        <v>2721</v>
      </c>
      <c r="E2695" s="59">
        <v>3335.3</v>
      </c>
    </row>
    <row r="2696" spans="1:5" ht="16.5" x14ac:dyDescent="0.35">
      <c r="A2696" t="str">
        <f t="shared" si="42"/>
        <v>116</v>
      </c>
      <c r="B2696" s="58" t="s">
        <v>573</v>
      </c>
      <c r="C2696" s="58" t="s">
        <v>2718</v>
      </c>
      <c r="D2696" s="58" t="s">
        <v>2721</v>
      </c>
      <c r="E2696" s="59">
        <v>4327.1000000000004</v>
      </c>
    </row>
    <row r="2697" spans="1:5" ht="16.5" x14ac:dyDescent="0.35">
      <c r="A2697" t="str">
        <f t="shared" si="42"/>
        <v>116</v>
      </c>
      <c r="B2697" s="58" t="s">
        <v>578</v>
      </c>
      <c r="C2697" s="58" t="s">
        <v>2718</v>
      </c>
      <c r="D2697" s="58" t="s">
        <v>2721</v>
      </c>
      <c r="E2697" s="59">
        <v>4270.3999999999996</v>
      </c>
    </row>
    <row r="2698" spans="1:5" ht="16.5" x14ac:dyDescent="0.35">
      <c r="A2698" t="str">
        <f t="shared" si="42"/>
        <v>116</v>
      </c>
      <c r="B2698" s="58" t="s">
        <v>583</v>
      </c>
      <c r="C2698" s="58" t="s">
        <v>2718</v>
      </c>
      <c r="D2698" s="58" t="s">
        <v>2721</v>
      </c>
      <c r="E2698" s="59">
        <v>3555.9</v>
      </c>
    </row>
    <row r="2699" spans="1:5" ht="16.5" x14ac:dyDescent="0.35">
      <c r="A2699" t="str">
        <f t="shared" si="42"/>
        <v>116</v>
      </c>
      <c r="B2699" s="58" t="s">
        <v>367</v>
      </c>
      <c r="C2699" s="58" t="s">
        <v>2718</v>
      </c>
      <c r="D2699" s="58" t="s">
        <v>2722</v>
      </c>
      <c r="E2699" s="59">
        <v>388.3</v>
      </c>
    </row>
    <row r="2700" spans="1:5" ht="16.5" x14ac:dyDescent="0.35">
      <c r="A2700" t="str">
        <f t="shared" si="42"/>
        <v>116</v>
      </c>
      <c r="B2700" s="58" t="s">
        <v>379</v>
      </c>
      <c r="C2700" s="58" t="s">
        <v>2718</v>
      </c>
      <c r="D2700" s="58" t="s">
        <v>2722</v>
      </c>
      <c r="E2700" s="59">
        <v>383.5</v>
      </c>
    </row>
    <row r="2701" spans="1:5" ht="16.5" x14ac:dyDescent="0.35">
      <c r="A2701" t="str">
        <f t="shared" si="42"/>
        <v>116</v>
      </c>
      <c r="B2701" s="58" t="s">
        <v>392</v>
      </c>
      <c r="C2701" s="58" t="s">
        <v>2718</v>
      </c>
      <c r="D2701" s="58" t="s">
        <v>2722</v>
      </c>
      <c r="E2701" s="59">
        <v>410.3</v>
      </c>
    </row>
    <row r="2702" spans="1:5" ht="16.5" x14ac:dyDescent="0.35">
      <c r="A2702" t="str">
        <f t="shared" si="42"/>
        <v>116</v>
      </c>
      <c r="B2702" s="58" t="s">
        <v>399</v>
      </c>
      <c r="C2702" s="58" t="s">
        <v>2718</v>
      </c>
      <c r="D2702" s="58" t="s">
        <v>2722</v>
      </c>
      <c r="E2702" s="59">
        <v>395.5</v>
      </c>
    </row>
    <row r="2703" spans="1:5" ht="16.5" x14ac:dyDescent="0.35">
      <c r="A2703" t="str">
        <f t="shared" si="42"/>
        <v>116</v>
      </c>
      <c r="B2703" s="58" t="s">
        <v>406</v>
      </c>
      <c r="C2703" s="58" t="s">
        <v>2718</v>
      </c>
      <c r="D2703" s="58" t="s">
        <v>2722</v>
      </c>
      <c r="E2703" s="59">
        <v>404.4</v>
      </c>
    </row>
    <row r="2704" spans="1:5" ht="16.5" x14ac:dyDescent="0.35">
      <c r="A2704" t="str">
        <f t="shared" si="42"/>
        <v>116</v>
      </c>
      <c r="B2704" s="58" t="s">
        <v>412</v>
      </c>
      <c r="C2704" s="58" t="s">
        <v>2718</v>
      </c>
      <c r="D2704" s="58" t="s">
        <v>2722</v>
      </c>
      <c r="E2704" s="59">
        <v>424.8</v>
      </c>
    </row>
    <row r="2705" spans="1:5" ht="16.5" x14ac:dyDescent="0.35">
      <c r="A2705" t="str">
        <f t="shared" si="42"/>
        <v>116</v>
      </c>
      <c r="B2705" s="58" t="s">
        <v>417</v>
      </c>
      <c r="C2705" s="58" t="s">
        <v>2718</v>
      </c>
      <c r="D2705" s="58" t="s">
        <v>2722</v>
      </c>
      <c r="E2705" s="59">
        <v>422.8</v>
      </c>
    </row>
    <row r="2706" spans="1:5" ht="16.5" x14ac:dyDescent="0.35">
      <c r="A2706" t="str">
        <f t="shared" si="42"/>
        <v>116</v>
      </c>
      <c r="B2706" s="58" t="s">
        <v>439</v>
      </c>
      <c r="C2706" s="58" t="s">
        <v>2718</v>
      </c>
      <c r="D2706" s="58" t="s">
        <v>2722</v>
      </c>
      <c r="E2706" s="59">
        <v>383.5</v>
      </c>
    </row>
    <row r="2707" spans="1:5" ht="16.5" x14ac:dyDescent="0.35">
      <c r="A2707" t="str">
        <f t="shared" si="42"/>
        <v>116</v>
      </c>
      <c r="B2707" s="58" t="s">
        <v>452</v>
      </c>
      <c r="C2707" s="58" t="s">
        <v>2718</v>
      </c>
      <c r="D2707" s="58" t="s">
        <v>2722</v>
      </c>
      <c r="E2707" s="59">
        <v>421.7</v>
      </c>
    </row>
    <row r="2708" spans="1:5" ht="16.5" x14ac:dyDescent="0.35">
      <c r="A2708" t="str">
        <f t="shared" si="42"/>
        <v>116</v>
      </c>
      <c r="B2708" s="58" t="s">
        <v>463</v>
      </c>
      <c r="C2708" s="58" t="s">
        <v>2718</v>
      </c>
      <c r="D2708" s="58" t="s">
        <v>2722</v>
      </c>
      <c r="E2708" s="59">
        <v>383.5</v>
      </c>
    </row>
    <row r="2709" spans="1:5" ht="16.5" x14ac:dyDescent="0.35">
      <c r="A2709" t="str">
        <f t="shared" si="42"/>
        <v>116</v>
      </c>
      <c r="B2709" s="58" t="s">
        <v>474</v>
      </c>
      <c r="C2709" s="58" t="s">
        <v>2718</v>
      </c>
      <c r="D2709" s="58" t="s">
        <v>2722</v>
      </c>
      <c r="E2709" s="59">
        <v>363.4</v>
      </c>
    </row>
    <row r="2710" spans="1:5" ht="16.5" x14ac:dyDescent="0.35">
      <c r="A2710" t="str">
        <f t="shared" si="42"/>
        <v>116</v>
      </c>
      <c r="B2710" s="58" t="s">
        <v>485</v>
      </c>
      <c r="C2710" s="58" t="s">
        <v>2718</v>
      </c>
      <c r="D2710" s="58" t="s">
        <v>2722</v>
      </c>
      <c r="E2710" s="59">
        <v>417.4</v>
      </c>
    </row>
    <row r="2711" spans="1:5" ht="16.5" x14ac:dyDescent="0.35">
      <c r="A2711" t="str">
        <f t="shared" si="42"/>
        <v>116</v>
      </c>
      <c r="B2711" s="58" t="s">
        <v>496</v>
      </c>
      <c r="C2711" s="58" t="s">
        <v>2718</v>
      </c>
      <c r="D2711" s="58" t="s">
        <v>2722</v>
      </c>
      <c r="E2711" s="59">
        <v>395.3</v>
      </c>
    </row>
    <row r="2712" spans="1:5" ht="16.5" x14ac:dyDescent="0.35">
      <c r="A2712" t="str">
        <f t="shared" si="42"/>
        <v>116</v>
      </c>
      <c r="B2712" s="58" t="s">
        <v>507</v>
      </c>
      <c r="C2712" s="58" t="s">
        <v>2718</v>
      </c>
      <c r="D2712" s="58" t="s">
        <v>2722</v>
      </c>
      <c r="E2712" s="59">
        <v>327.7</v>
      </c>
    </row>
    <row r="2713" spans="1:5" ht="16.5" x14ac:dyDescent="0.35">
      <c r="A2713" t="str">
        <f t="shared" si="42"/>
        <v>116</v>
      </c>
      <c r="B2713" s="58" t="s">
        <v>518</v>
      </c>
      <c r="C2713" s="58" t="s">
        <v>2718</v>
      </c>
      <c r="D2713" s="58" t="s">
        <v>2722</v>
      </c>
      <c r="E2713" s="59">
        <v>4.4000000000000004</v>
      </c>
    </row>
    <row r="2714" spans="1:5" ht="16.5" x14ac:dyDescent="0.35">
      <c r="A2714" t="str">
        <f t="shared" si="42"/>
        <v>116</v>
      </c>
      <c r="B2714" s="58" t="s">
        <v>533</v>
      </c>
      <c r="C2714" s="58" t="s">
        <v>2718</v>
      </c>
      <c r="D2714" s="58" t="s">
        <v>2722</v>
      </c>
      <c r="E2714" s="59">
        <v>345</v>
      </c>
    </row>
    <row r="2715" spans="1:5" ht="16.5" x14ac:dyDescent="0.35">
      <c r="A2715" t="str">
        <f t="shared" si="42"/>
        <v>116</v>
      </c>
      <c r="B2715" s="58" t="s">
        <v>538</v>
      </c>
      <c r="C2715" s="58" t="s">
        <v>2718</v>
      </c>
      <c r="D2715" s="58" t="s">
        <v>2722</v>
      </c>
      <c r="E2715" s="59">
        <v>435.2</v>
      </c>
    </row>
    <row r="2716" spans="1:5" ht="16.5" x14ac:dyDescent="0.35">
      <c r="A2716" t="str">
        <f t="shared" si="42"/>
        <v>116</v>
      </c>
      <c r="B2716" s="58" t="s">
        <v>543</v>
      </c>
      <c r="C2716" s="58" t="s">
        <v>2718</v>
      </c>
      <c r="D2716" s="58" t="s">
        <v>2722</v>
      </c>
      <c r="E2716" s="59">
        <v>436.1</v>
      </c>
    </row>
    <row r="2717" spans="1:5" ht="16.5" x14ac:dyDescent="0.35">
      <c r="A2717" t="str">
        <f t="shared" si="42"/>
        <v>116</v>
      </c>
      <c r="B2717" s="58" t="s">
        <v>548</v>
      </c>
      <c r="C2717" s="58" t="s">
        <v>2718</v>
      </c>
      <c r="D2717" s="58" t="s">
        <v>2722</v>
      </c>
      <c r="E2717" s="59">
        <v>363.1</v>
      </c>
    </row>
    <row r="2718" spans="1:5" ht="16.5" x14ac:dyDescent="0.35">
      <c r="A2718" t="str">
        <f t="shared" si="42"/>
        <v>116</v>
      </c>
      <c r="B2718" s="58" t="s">
        <v>553</v>
      </c>
      <c r="C2718" s="58" t="s">
        <v>2718</v>
      </c>
      <c r="D2718" s="58" t="s">
        <v>2722</v>
      </c>
      <c r="E2718" s="59">
        <v>358.6</v>
      </c>
    </row>
    <row r="2719" spans="1:5" ht="16.5" x14ac:dyDescent="0.35">
      <c r="A2719" t="str">
        <f t="shared" si="42"/>
        <v>116</v>
      </c>
      <c r="B2719" s="58" t="s">
        <v>558</v>
      </c>
      <c r="C2719" s="58" t="s">
        <v>2718</v>
      </c>
      <c r="D2719" s="58" t="s">
        <v>2722</v>
      </c>
      <c r="E2719" s="59">
        <v>365.1</v>
      </c>
    </row>
    <row r="2720" spans="1:5" ht="16.5" x14ac:dyDescent="0.35">
      <c r="A2720" t="str">
        <f t="shared" si="42"/>
        <v>116</v>
      </c>
      <c r="B2720" s="58" t="s">
        <v>563</v>
      </c>
      <c r="C2720" s="58" t="s">
        <v>2718</v>
      </c>
      <c r="D2720" s="58" t="s">
        <v>2722</v>
      </c>
      <c r="E2720" s="59">
        <v>434.3</v>
      </c>
    </row>
    <row r="2721" spans="1:5" ht="16.5" x14ac:dyDescent="0.35">
      <c r="A2721" t="str">
        <f t="shared" si="42"/>
        <v>116</v>
      </c>
      <c r="B2721" s="58" t="s">
        <v>568</v>
      </c>
      <c r="C2721" s="58" t="s">
        <v>2718</v>
      </c>
      <c r="D2721" s="58" t="s">
        <v>2722</v>
      </c>
      <c r="E2721" s="59">
        <v>497.7</v>
      </c>
    </row>
    <row r="2722" spans="1:5" ht="16.5" x14ac:dyDescent="0.35">
      <c r="A2722" t="str">
        <f t="shared" si="42"/>
        <v>116</v>
      </c>
      <c r="B2722" s="58" t="s">
        <v>573</v>
      </c>
      <c r="C2722" s="58" t="s">
        <v>2718</v>
      </c>
      <c r="D2722" s="58" t="s">
        <v>2722</v>
      </c>
      <c r="E2722" s="59">
        <v>475.1</v>
      </c>
    </row>
    <row r="2723" spans="1:5" ht="16.5" x14ac:dyDescent="0.35">
      <c r="A2723" t="str">
        <f t="shared" si="42"/>
        <v>116</v>
      </c>
      <c r="B2723" s="58" t="s">
        <v>578</v>
      </c>
      <c r="C2723" s="58" t="s">
        <v>2718</v>
      </c>
      <c r="D2723" s="58" t="s">
        <v>2722</v>
      </c>
      <c r="E2723" s="59">
        <v>545</v>
      </c>
    </row>
    <row r="2724" spans="1:5" ht="16.5" x14ac:dyDescent="0.35">
      <c r="A2724" t="str">
        <f t="shared" si="42"/>
        <v>116</v>
      </c>
      <c r="B2724" s="58" t="s">
        <v>583</v>
      </c>
      <c r="C2724" s="58" t="s">
        <v>2718</v>
      </c>
      <c r="D2724" s="58" t="s">
        <v>2722</v>
      </c>
      <c r="E2724" s="59">
        <v>437.1</v>
      </c>
    </row>
    <row r="2725" spans="1:5" ht="16.5" x14ac:dyDescent="0.35">
      <c r="A2725" t="str">
        <f t="shared" si="42"/>
        <v>116</v>
      </c>
      <c r="B2725" s="58" t="s">
        <v>588</v>
      </c>
      <c r="C2725" s="58" t="s">
        <v>2718</v>
      </c>
      <c r="D2725" s="58" t="s">
        <v>2722</v>
      </c>
      <c r="E2725" s="59">
        <v>532.79999999999995</v>
      </c>
    </row>
    <row r="2726" spans="1:5" ht="16.5" x14ac:dyDescent="0.35">
      <c r="A2726" t="str">
        <f t="shared" si="42"/>
        <v>116</v>
      </c>
      <c r="B2726" s="58" t="s">
        <v>558</v>
      </c>
      <c r="C2726" s="58" t="s">
        <v>2718</v>
      </c>
      <c r="D2726" s="58" t="s">
        <v>2723</v>
      </c>
      <c r="E2726" s="59">
        <v>1490</v>
      </c>
    </row>
    <row r="2727" spans="1:5" ht="16.5" x14ac:dyDescent="0.35">
      <c r="A2727" t="str">
        <f t="shared" ref="A2727:A2790" si="43">MID(C2727,2,3)</f>
        <v>116</v>
      </c>
      <c r="B2727" s="58" t="s">
        <v>563</v>
      </c>
      <c r="C2727" s="58" t="s">
        <v>2718</v>
      </c>
      <c r="D2727" s="58" t="s">
        <v>2723</v>
      </c>
      <c r="E2727" s="59">
        <v>1990</v>
      </c>
    </row>
    <row r="2728" spans="1:5" ht="16.5" x14ac:dyDescent="0.35">
      <c r="A2728" t="str">
        <f t="shared" si="43"/>
        <v>116</v>
      </c>
      <c r="B2728" s="58" t="s">
        <v>568</v>
      </c>
      <c r="C2728" s="58" t="s">
        <v>2718</v>
      </c>
      <c r="D2728" s="58" t="s">
        <v>2723</v>
      </c>
      <c r="E2728" s="59">
        <v>1990</v>
      </c>
    </row>
    <row r="2729" spans="1:5" ht="16.5" x14ac:dyDescent="0.35">
      <c r="A2729" t="str">
        <f t="shared" si="43"/>
        <v>116</v>
      </c>
      <c r="B2729" s="58" t="s">
        <v>573</v>
      </c>
      <c r="C2729" s="58" t="s">
        <v>2718</v>
      </c>
      <c r="D2729" s="58" t="s">
        <v>2723</v>
      </c>
      <c r="E2729" s="59">
        <v>2000</v>
      </c>
    </row>
    <row r="2730" spans="1:5" ht="16.5" x14ac:dyDescent="0.35">
      <c r="A2730" t="str">
        <f t="shared" si="43"/>
        <v>116</v>
      </c>
      <c r="B2730" s="58" t="s">
        <v>578</v>
      </c>
      <c r="C2730" s="58" t="s">
        <v>2718</v>
      </c>
      <c r="D2730" s="58" t="s">
        <v>2723</v>
      </c>
      <c r="E2730" s="59">
        <v>2000</v>
      </c>
    </row>
    <row r="2731" spans="1:5" ht="16.5" x14ac:dyDescent="0.35">
      <c r="A2731" t="str">
        <f t="shared" si="43"/>
        <v>116</v>
      </c>
      <c r="B2731" s="58" t="s">
        <v>583</v>
      </c>
      <c r="C2731" s="58" t="s">
        <v>2718</v>
      </c>
      <c r="D2731" s="58" t="s">
        <v>2723</v>
      </c>
      <c r="E2731" s="59">
        <v>2000</v>
      </c>
    </row>
    <row r="2732" spans="1:5" ht="16.5" x14ac:dyDescent="0.35">
      <c r="A2732" t="str">
        <f t="shared" si="43"/>
        <v>116</v>
      </c>
      <c r="B2732" s="58" t="s">
        <v>588</v>
      </c>
      <c r="C2732" s="58" t="s">
        <v>2718</v>
      </c>
      <c r="D2732" s="58" t="s">
        <v>2723</v>
      </c>
      <c r="E2732" s="59">
        <v>1990</v>
      </c>
    </row>
    <row r="2733" spans="1:5" ht="16.5" x14ac:dyDescent="0.35">
      <c r="A2733" t="str">
        <f t="shared" si="43"/>
        <v>123</v>
      </c>
      <c r="B2733" s="58" t="s">
        <v>367</v>
      </c>
      <c r="C2733" s="58" t="s">
        <v>2724</v>
      </c>
      <c r="D2733" s="58" t="s">
        <v>2725</v>
      </c>
      <c r="E2733" s="59">
        <v>872.1</v>
      </c>
    </row>
    <row r="2734" spans="1:5" ht="16.5" x14ac:dyDescent="0.35">
      <c r="A2734" t="str">
        <f t="shared" si="43"/>
        <v>123</v>
      </c>
      <c r="B2734" s="58" t="s">
        <v>379</v>
      </c>
      <c r="C2734" s="58" t="s">
        <v>2724</v>
      </c>
      <c r="D2734" s="58" t="s">
        <v>2725</v>
      </c>
      <c r="E2734" s="59">
        <v>884.5</v>
      </c>
    </row>
    <row r="2735" spans="1:5" ht="16.5" x14ac:dyDescent="0.35">
      <c r="A2735" t="str">
        <f t="shared" si="43"/>
        <v>123</v>
      </c>
      <c r="B2735" s="58" t="s">
        <v>392</v>
      </c>
      <c r="C2735" s="58" t="s">
        <v>2724</v>
      </c>
      <c r="D2735" s="58" t="s">
        <v>2725</v>
      </c>
      <c r="E2735" s="59">
        <v>848.7</v>
      </c>
    </row>
    <row r="2736" spans="1:5" ht="16.5" x14ac:dyDescent="0.35">
      <c r="A2736" t="str">
        <f t="shared" si="43"/>
        <v>123</v>
      </c>
      <c r="B2736" s="58" t="s">
        <v>399</v>
      </c>
      <c r="C2736" s="58" t="s">
        <v>2724</v>
      </c>
      <c r="D2736" s="58" t="s">
        <v>2725</v>
      </c>
      <c r="E2736" s="59">
        <v>621.9</v>
      </c>
    </row>
    <row r="2737" spans="1:5" ht="16.5" x14ac:dyDescent="0.35">
      <c r="A2737" t="str">
        <f t="shared" si="43"/>
        <v>123</v>
      </c>
      <c r="B2737" s="58" t="s">
        <v>406</v>
      </c>
      <c r="C2737" s="58" t="s">
        <v>2724</v>
      </c>
      <c r="D2737" s="58" t="s">
        <v>2725</v>
      </c>
      <c r="E2737" s="59">
        <v>496.4</v>
      </c>
    </row>
    <row r="2738" spans="1:5" ht="16.5" x14ac:dyDescent="0.35">
      <c r="A2738" t="str">
        <f t="shared" si="43"/>
        <v>123</v>
      </c>
      <c r="B2738" s="58" t="s">
        <v>412</v>
      </c>
      <c r="C2738" s="58" t="s">
        <v>2724</v>
      </c>
      <c r="D2738" s="58" t="s">
        <v>2725</v>
      </c>
      <c r="E2738" s="59">
        <v>625.1</v>
      </c>
    </row>
    <row r="2739" spans="1:5" ht="16.5" x14ac:dyDescent="0.35">
      <c r="A2739" t="str">
        <f t="shared" si="43"/>
        <v>123</v>
      </c>
      <c r="B2739" s="58" t="s">
        <v>417</v>
      </c>
      <c r="C2739" s="58" t="s">
        <v>2724</v>
      </c>
      <c r="D2739" s="58" t="s">
        <v>2725</v>
      </c>
      <c r="E2739" s="59">
        <v>601.79999999999995</v>
      </c>
    </row>
    <row r="2740" spans="1:5" ht="16.5" x14ac:dyDescent="0.35">
      <c r="A2740" t="str">
        <f t="shared" si="43"/>
        <v>123</v>
      </c>
      <c r="B2740" s="58" t="s">
        <v>439</v>
      </c>
      <c r="C2740" s="58" t="s">
        <v>2724</v>
      </c>
      <c r="D2740" s="58" t="s">
        <v>2725</v>
      </c>
      <c r="E2740" s="59">
        <v>640.9</v>
      </c>
    </row>
    <row r="2741" spans="1:5" ht="16.5" x14ac:dyDescent="0.35">
      <c r="A2741" t="str">
        <f t="shared" si="43"/>
        <v>123</v>
      </c>
      <c r="B2741" s="58" t="s">
        <v>452</v>
      </c>
      <c r="C2741" s="58" t="s">
        <v>2724</v>
      </c>
      <c r="D2741" s="58" t="s">
        <v>2725</v>
      </c>
      <c r="E2741" s="59">
        <v>806.4</v>
      </c>
    </row>
    <row r="2742" spans="1:5" ht="16.5" x14ac:dyDescent="0.35">
      <c r="A2742" t="str">
        <f t="shared" si="43"/>
        <v>123</v>
      </c>
      <c r="B2742" s="58" t="s">
        <v>463</v>
      </c>
      <c r="C2742" s="58" t="s">
        <v>2724</v>
      </c>
      <c r="D2742" s="58" t="s">
        <v>2725</v>
      </c>
      <c r="E2742" s="59">
        <v>806.7</v>
      </c>
    </row>
    <row r="2743" spans="1:5" ht="16.5" x14ac:dyDescent="0.35">
      <c r="A2743" t="str">
        <f t="shared" si="43"/>
        <v>123</v>
      </c>
      <c r="B2743" s="58" t="s">
        <v>474</v>
      </c>
      <c r="C2743" s="58" t="s">
        <v>2724</v>
      </c>
      <c r="D2743" s="58" t="s">
        <v>2725</v>
      </c>
      <c r="E2743" s="59">
        <v>820.7</v>
      </c>
    </row>
    <row r="2744" spans="1:5" ht="16.5" x14ac:dyDescent="0.35">
      <c r="A2744" t="str">
        <f t="shared" si="43"/>
        <v>123</v>
      </c>
      <c r="B2744" s="58" t="s">
        <v>485</v>
      </c>
      <c r="C2744" s="58" t="s">
        <v>2724</v>
      </c>
      <c r="D2744" s="58" t="s">
        <v>2725</v>
      </c>
      <c r="E2744" s="59">
        <v>923.9</v>
      </c>
    </row>
    <row r="2745" spans="1:5" ht="16.5" x14ac:dyDescent="0.35">
      <c r="A2745" t="str">
        <f t="shared" si="43"/>
        <v>123</v>
      </c>
      <c r="B2745" s="58" t="s">
        <v>496</v>
      </c>
      <c r="C2745" s="58" t="s">
        <v>2724</v>
      </c>
      <c r="D2745" s="58" t="s">
        <v>2725</v>
      </c>
      <c r="E2745" s="59">
        <v>736.2</v>
      </c>
    </row>
    <row r="2746" spans="1:5" ht="16.5" x14ac:dyDescent="0.35">
      <c r="A2746" t="str">
        <f t="shared" si="43"/>
        <v>123</v>
      </c>
      <c r="B2746" s="58" t="s">
        <v>507</v>
      </c>
      <c r="C2746" s="58" t="s">
        <v>2724</v>
      </c>
      <c r="D2746" s="58" t="s">
        <v>2725</v>
      </c>
      <c r="E2746" s="59">
        <v>634.9</v>
      </c>
    </row>
    <row r="2747" spans="1:5" ht="16.5" x14ac:dyDescent="0.35">
      <c r="A2747" t="str">
        <f t="shared" si="43"/>
        <v>123</v>
      </c>
      <c r="B2747" s="58" t="s">
        <v>518</v>
      </c>
      <c r="C2747" s="58" t="s">
        <v>2724</v>
      </c>
      <c r="D2747" s="58" t="s">
        <v>2725</v>
      </c>
      <c r="E2747" s="59">
        <v>707.5</v>
      </c>
    </row>
    <row r="2748" spans="1:5" ht="16.5" x14ac:dyDescent="0.35">
      <c r="A2748" t="str">
        <f t="shared" si="43"/>
        <v>123</v>
      </c>
      <c r="B2748" s="58" t="s">
        <v>528</v>
      </c>
      <c r="C2748" s="58" t="s">
        <v>2724</v>
      </c>
      <c r="D2748" s="58" t="s">
        <v>2725</v>
      </c>
      <c r="E2748" s="59">
        <v>648.29999999999995</v>
      </c>
    </row>
    <row r="2749" spans="1:5" ht="16.5" x14ac:dyDescent="0.35">
      <c r="A2749" t="str">
        <f t="shared" si="43"/>
        <v>123</v>
      </c>
      <c r="B2749" s="58" t="s">
        <v>533</v>
      </c>
      <c r="C2749" s="58" t="s">
        <v>2724</v>
      </c>
      <c r="D2749" s="58" t="s">
        <v>2725</v>
      </c>
      <c r="E2749" s="59">
        <v>712.5</v>
      </c>
    </row>
    <row r="2750" spans="1:5" ht="16.5" x14ac:dyDescent="0.35">
      <c r="A2750" t="str">
        <f t="shared" si="43"/>
        <v>123</v>
      </c>
      <c r="B2750" s="58" t="s">
        <v>538</v>
      </c>
      <c r="C2750" s="58" t="s">
        <v>2724</v>
      </c>
      <c r="D2750" s="58" t="s">
        <v>2725</v>
      </c>
      <c r="E2750" s="59">
        <v>780.1</v>
      </c>
    </row>
    <row r="2751" spans="1:5" ht="16.5" x14ac:dyDescent="0.35">
      <c r="A2751" t="str">
        <f t="shared" si="43"/>
        <v>123</v>
      </c>
      <c r="B2751" s="58" t="s">
        <v>543</v>
      </c>
      <c r="C2751" s="58" t="s">
        <v>2724</v>
      </c>
      <c r="D2751" s="58" t="s">
        <v>2725</v>
      </c>
      <c r="E2751" s="59">
        <v>564.79999999999995</v>
      </c>
    </row>
    <row r="2752" spans="1:5" ht="16.5" x14ac:dyDescent="0.35">
      <c r="A2752" t="str">
        <f t="shared" si="43"/>
        <v>123</v>
      </c>
      <c r="B2752" s="58" t="s">
        <v>548</v>
      </c>
      <c r="C2752" s="58" t="s">
        <v>2724</v>
      </c>
      <c r="D2752" s="58" t="s">
        <v>2725</v>
      </c>
      <c r="E2752" s="59">
        <v>718.6</v>
      </c>
    </row>
    <row r="2753" spans="1:5" ht="16.5" x14ac:dyDescent="0.35">
      <c r="A2753" t="str">
        <f t="shared" si="43"/>
        <v>123</v>
      </c>
      <c r="B2753" s="58" t="s">
        <v>553</v>
      </c>
      <c r="C2753" s="58" t="s">
        <v>2724</v>
      </c>
      <c r="D2753" s="58" t="s">
        <v>2725</v>
      </c>
      <c r="E2753" s="59">
        <v>735.6</v>
      </c>
    </row>
    <row r="2754" spans="1:5" ht="16.5" x14ac:dyDescent="0.35">
      <c r="A2754" t="str">
        <f t="shared" si="43"/>
        <v>123</v>
      </c>
      <c r="B2754" s="58" t="s">
        <v>558</v>
      </c>
      <c r="C2754" s="58" t="s">
        <v>2724</v>
      </c>
      <c r="D2754" s="58" t="s">
        <v>2725</v>
      </c>
      <c r="E2754" s="59">
        <v>606.4</v>
      </c>
    </row>
    <row r="2755" spans="1:5" ht="16.5" x14ac:dyDescent="0.35">
      <c r="A2755" t="str">
        <f t="shared" si="43"/>
        <v>123</v>
      </c>
      <c r="B2755" s="58" t="s">
        <v>583</v>
      </c>
      <c r="C2755" s="58" t="s">
        <v>2724</v>
      </c>
      <c r="D2755" s="58" t="s">
        <v>2725</v>
      </c>
      <c r="E2755" s="59">
        <v>279.60000000000002</v>
      </c>
    </row>
    <row r="2756" spans="1:5" ht="16.5" x14ac:dyDescent="0.35">
      <c r="A2756" t="str">
        <f t="shared" si="43"/>
        <v>123</v>
      </c>
      <c r="B2756" s="58" t="s">
        <v>588</v>
      </c>
      <c r="C2756" s="58" t="s">
        <v>2724</v>
      </c>
      <c r="D2756" s="58" t="s">
        <v>2725</v>
      </c>
      <c r="E2756" s="59">
        <v>719</v>
      </c>
    </row>
    <row r="2757" spans="1:5" ht="16.5" x14ac:dyDescent="0.35">
      <c r="A2757" t="str">
        <f t="shared" si="43"/>
        <v>123</v>
      </c>
      <c r="B2757" s="58" t="s">
        <v>379</v>
      </c>
      <c r="C2757" s="58" t="s">
        <v>2724</v>
      </c>
      <c r="D2757" s="58" t="s">
        <v>2726</v>
      </c>
      <c r="E2757" s="59">
        <v>23.6</v>
      </c>
    </row>
    <row r="2758" spans="1:5" ht="16.5" x14ac:dyDescent="0.35">
      <c r="A2758" t="str">
        <f t="shared" si="43"/>
        <v>123</v>
      </c>
      <c r="B2758" s="58" t="s">
        <v>367</v>
      </c>
      <c r="C2758" s="58" t="s">
        <v>2724</v>
      </c>
      <c r="D2758" s="58" t="s">
        <v>2727</v>
      </c>
      <c r="E2758" s="59">
        <v>700</v>
      </c>
    </row>
    <row r="2759" spans="1:5" ht="16.5" x14ac:dyDescent="0.35">
      <c r="A2759" t="str">
        <f t="shared" si="43"/>
        <v>123</v>
      </c>
      <c r="B2759" s="58" t="s">
        <v>379</v>
      </c>
      <c r="C2759" s="58" t="s">
        <v>2724</v>
      </c>
      <c r="D2759" s="58" t="s">
        <v>2727</v>
      </c>
      <c r="E2759" s="59">
        <v>645.79999999999995</v>
      </c>
    </row>
    <row r="2760" spans="1:5" ht="16.5" x14ac:dyDescent="0.35">
      <c r="A2760" t="str">
        <f t="shared" si="43"/>
        <v>123</v>
      </c>
      <c r="B2760" s="58" t="s">
        <v>392</v>
      </c>
      <c r="C2760" s="58" t="s">
        <v>2724</v>
      </c>
      <c r="D2760" s="58" t="s">
        <v>2727</v>
      </c>
      <c r="E2760" s="59">
        <v>696.8</v>
      </c>
    </row>
    <row r="2761" spans="1:5" ht="16.5" x14ac:dyDescent="0.35">
      <c r="A2761" t="str">
        <f t="shared" si="43"/>
        <v>123</v>
      </c>
      <c r="B2761" s="58" t="s">
        <v>399</v>
      </c>
      <c r="C2761" s="58" t="s">
        <v>2724</v>
      </c>
      <c r="D2761" s="58" t="s">
        <v>2727</v>
      </c>
      <c r="E2761" s="59">
        <v>413.4</v>
      </c>
    </row>
    <row r="2762" spans="1:5" ht="16.5" x14ac:dyDescent="0.35">
      <c r="A2762" t="str">
        <f t="shared" si="43"/>
        <v>123</v>
      </c>
      <c r="B2762" s="58" t="s">
        <v>406</v>
      </c>
      <c r="C2762" s="58" t="s">
        <v>2724</v>
      </c>
      <c r="D2762" s="58" t="s">
        <v>2727</v>
      </c>
      <c r="E2762" s="59">
        <v>361.8</v>
      </c>
    </row>
    <row r="2763" spans="1:5" ht="16.5" x14ac:dyDescent="0.35">
      <c r="A2763" t="str">
        <f t="shared" si="43"/>
        <v>123</v>
      </c>
      <c r="B2763" s="58" t="s">
        <v>412</v>
      </c>
      <c r="C2763" s="58" t="s">
        <v>2724</v>
      </c>
      <c r="D2763" s="58" t="s">
        <v>2727</v>
      </c>
      <c r="E2763" s="59">
        <v>439.2</v>
      </c>
    </row>
    <row r="2764" spans="1:5" ht="16.5" x14ac:dyDescent="0.35">
      <c r="A2764" t="str">
        <f t="shared" si="43"/>
        <v>123</v>
      </c>
      <c r="B2764" s="58" t="s">
        <v>417</v>
      </c>
      <c r="C2764" s="58" t="s">
        <v>2724</v>
      </c>
      <c r="D2764" s="58" t="s">
        <v>2727</v>
      </c>
      <c r="E2764" s="59">
        <v>482.4</v>
      </c>
    </row>
    <row r="2765" spans="1:5" ht="16.5" x14ac:dyDescent="0.35">
      <c r="A2765" t="str">
        <f t="shared" si="43"/>
        <v>123</v>
      </c>
      <c r="B2765" s="58" t="s">
        <v>439</v>
      </c>
      <c r="C2765" s="58" t="s">
        <v>2724</v>
      </c>
      <c r="D2765" s="58" t="s">
        <v>2727</v>
      </c>
      <c r="E2765" s="59">
        <v>444.6</v>
      </c>
    </row>
    <row r="2766" spans="1:5" ht="16.5" x14ac:dyDescent="0.35">
      <c r="A2766" t="str">
        <f t="shared" si="43"/>
        <v>123</v>
      </c>
      <c r="B2766" s="58" t="s">
        <v>452</v>
      </c>
      <c r="C2766" s="58" t="s">
        <v>2724</v>
      </c>
      <c r="D2766" s="58" t="s">
        <v>2727</v>
      </c>
      <c r="E2766" s="59">
        <v>430.2</v>
      </c>
    </row>
    <row r="2767" spans="1:5" ht="16.5" x14ac:dyDescent="0.35">
      <c r="A2767" t="str">
        <f t="shared" si="43"/>
        <v>123</v>
      </c>
      <c r="B2767" s="58" t="s">
        <v>463</v>
      </c>
      <c r="C2767" s="58" t="s">
        <v>2724</v>
      </c>
      <c r="D2767" s="58" t="s">
        <v>2727</v>
      </c>
      <c r="E2767" s="59">
        <v>365.4</v>
      </c>
    </row>
    <row r="2768" spans="1:5" ht="16.5" x14ac:dyDescent="0.35">
      <c r="A2768" t="str">
        <f t="shared" si="43"/>
        <v>123</v>
      </c>
      <c r="B2768" s="58" t="s">
        <v>474</v>
      </c>
      <c r="C2768" s="58" t="s">
        <v>2724</v>
      </c>
      <c r="D2768" s="58" t="s">
        <v>2727</v>
      </c>
      <c r="E2768" s="59">
        <v>450</v>
      </c>
    </row>
    <row r="2769" spans="1:5" ht="16.5" x14ac:dyDescent="0.35">
      <c r="A2769" t="str">
        <f t="shared" si="43"/>
        <v>123</v>
      </c>
      <c r="B2769" s="58" t="s">
        <v>485</v>
      </c>
      <c r="C2769" s="58" t="s">
        <v>2724</v>
      </c>
      <c r="D2769" s="58" t="s">
        <v>2727</v>
      </c>
      <c r="E2769" s="59">
        <v>482.4</v>
      </c>
    </row>
    <row r="2770" spans="1:5" ht="16.5" x14ac:dyDescent="0.35">
      <c r="A2770" t="str">
        <f t="shared" si="43"/>
        <v>123</v>
      </c>
      <c r="B2770" s="58" t="s">
        <v>496</v>
      </c>
      <c r="C2770" s="58" t="s">
        <v>2724</v>
      </c>
      <c r="D2770" s="58" t="s">
        <v>2727</v>
      </c>
      <c r="E2770" s="59">
        <v>421.2</v>
      </c>
    </row>
    <row r="2771" spans="1:5" ht="16.5" x14ac:dyDescent="0.35">
      <c r="A2771" t="str">
        <f t="shared" si="43"/>
        <v>123</v>
      </c>
      <c r="B2771" s="58" t="s">
        <v>507</v>
      </c>
      <c r="C2771" s="58" t="s">
        <v>2724</v>
      </c>
      <c r="D2771" s="58" t="s">
        <v>2727</v>
      </c>
      <c r="E2771" s="59">
        <v>351</v>
      </c>
    </row>
    <row r="2772" spans="1:5" ht="16.5" x14ac:dyDescent="0.35">
      <c r="A2772" t="str">
        <f t="shared" si="43"/>
        <v>123</v>
      </c>
      <c r="B2772" s="58" t="s">
        <v>518</v>
      </c>
      <c r="C2772" s="58" t="s">
        <v>2724</v>
      </c>
      <c r="D2772" s="58" t="s">
        <v>2727</v>
      </c>
      <c r="E2772" s="59">
        <v>372.6</v>
      </c>
    </row>
    <row r="2773" spans="1:5" ht="16.5" x14ac:dyDescent="0.35">
      <c r="A2773" t="str">
        <f t="shared" si="43"/>
        <v>123</v>
      </c>
      <c r="B2773" s="58" t="s">
        <v>528</v>
      </c>
      <c r="C2773" s="58" t="s">
        <v>2724</v>
      </c>
      <c r="D2773" s="58" t="s">
        <v>2727</v>
      </c>
      <c r="E2773" s="59">
        <v>342</v>
      </c>
    </row>
    <row r="2774" spans="1:5" ht="16.5" x14ac:dyDescent="0.35">
      <c r="A2774" t="str">
        <f t="shared" si="43"/>
        <v>123</v>
      </c>
      <c r="B2774" s="58" t="s">
        <v>533</v>
      </c>
      <c r="C2774" s="58" t="s">
        <v>2724</v>
      </c>
      <c r="D2774" s="58" t="s">
        <v>2727</v>
      </c>
      <c r="E2774" s="59">
        <v>349.2</v>
      </c>
    </row>
    <row r="2775" spans="1:5" ht="16.5" x14ac:dyDescent="0.35">
      <c r="A2775" t="str">
        <f t="shared" si="43"/>
        <v>123</v>
      </c>
      <c r="B2775" s="58" t="s">
        <v>538</v>
      </c>
      <c r="C2775" s="58" t="s">
        <v>2724</v>
      </c>
      <c r="D2775" s="58" t="s">
        <v>2727</v>
      </c>
      <c r="E2775" s="59">
        <v>390.6</v>
      </c>
    </row>
    <row r="2776" spans="1:5" ht="16.5" x14ac:dyDescent="0.35">
      <c r="A2776" t="str">
        <f t="shared" si="43"/>
        <v>123</v>
      </c>
      <c r="B2776" s="58" t="s">
        <v>543</v>
      </c>
      <c r="C2776" s="58" t="s">
        <v>2724</v>
      </c>
      <c r="D2776" s="58" t="s">
        <v>2727</v>
      </c>
      <c r="E2776" s="59">
        <v>397.8</v>
      </c>
    </row>
    <row r="2777" spans="1:5" ht="16.5" x14ac:dyDescent="0.35">
      <c r="A2777" t="str">
        <f t="shared" si="43"/>
        <v>123</v>
      </c>
      <c r="B2777" s="58" t="s">
        <v>548</v>
      </c>
      <c r="C2777" s="58" t="s">
        <v>2724</v>
      </c>
      <c r="D2777" s="58" t="s">
        <v>2727</v>
      </c>
      <c r="E2777" s="59">
        <v>437.4</v>
      </c>
    </row>
    <row r="2778" spans="1:5" ht="16.5" x14ac:dyDescent="0.35">
      <c r="A2778" t="str">
        <f t="shared" si="43"/>
        <v>123</v>
      </c>
      <c r="B2778" s="58" t="s">
        <v>553</v>
      </c>
      <c r="C2778" s="58" t="s">
        <v>2724</v>
      </c>
      <c r="D2778" s="58" t="s">
        <v>2727</v>
      </c>
      <c r="E2778" s="59">
        <v>381.6</v>
      </c>
    </row>
    <row r="2779" spans="1:5" ht="16.5" x14ac:dyDescent="0.35">
      <c r="A2779" t="str">
        <f t="shared" si="43"/>
        <v>123</v>
      </c>
      <c r="B2779" s="58" t="s">
        <v>558</v>
      </c>
      <c r="C2779" s="58" t="s">
        <v>2724</v>
      </c>
      <c r="D2779" s="58" t="s">
        <v>2727</v>
      </c>
      <c r="E2779" s="59">
        <v>412.2</v>
      </c>
    </row>
    <row r="2780" spans="1:5" ht="16.5" x14ac:dyDescent="0.35">
      <c r="A2780" t="str">
        <f t="shared" si="43"/>
        <v>123</v>
      </c>
      <c r="B2780" s="58" t="s">
        <v>563</v>
      </c>
      <c r="C2780" s="58" t="s">
        <v>2724</v>
      </c>
      <c r="D2780" s="58" t="s">
        <v>2727</v>
      </c>
      <c r="E2780" s="59">
        <v>473.4</v>
      </c>
    </row>
    <row r="2781" spans="1:5" ht="16.5" x14ac:dyDescent="0.35">
      <c r="A2781" t="str">
        <f t="shared" si="43"/>
        <v>123</v>
      </c>
      <c r="B2781" s="58" t="s">
        <v>568</v>
      </c>
      <c r="C2781" s="58" t="s">
        <v>2724</v>
      </c>
      <c r="D2781" s="58" t="s">
        <v>2727</v>
      </c>
      <c r="E2781" s="59">
        <v>491.4</v>
      </c>
    </row>
    <row r="2782" spans="1:5" ht="16.5" x14ac:dyDescent="0.35">
      <c r="A2782" t="str">
        <f t="shared" si="43"/>
        <v>123</v>
      </c>
      <c r="B2782" s="58" t="s">
        <v>573</v>
      </c>
      <c r="C2782" s="58" t="s">
        <v>2724</v>
      </c>
      <c r="D2782" s="58" t="s">
        <v>2727</v>
      </c>
      <c r="E2782" s="59">
        <v>541.79999999999995</v>
      </c>
    </row>
    <row r="2783" spans="1:5" ht="16.5" x14ac:dyDescent="0.35">
      <c r="A2783" t="str">
        <f t="shared" si="43"/>
        <v>123</v>
      </c>
      <c r="B2783" s="58" t="s">
        <v>578</v>
      </c>
      <c r="C2783" s="58" t="s">
        <v>2724</v>
      </c>
      <c r="D2783" s="58" t="s">
        <v>2727</v>
      </c>
      <c r="E2783" s="59">
        <v>540</v>
      </c>
    </row>
    <row r="2784" spans="1:5" ht="16.5" x14ac:dyDescent="0.35">
      <c r="A2784" t="str">
        <f t="shared" si="43"/>
        <v>123</v>
      </c>
      <c r="B2784" s="58" t="s">
        <v>583</v>
      </c>
      <c r="C2784" s="58" t="s">
        <v>2724</v>
      </c>
      <c r="D2784" s="58" t="s">
        <v>2727</v>
      </c>
      <c r="E2784" s="59">
        <v>504</v>
      </c>
    </row>
    <row r="2785" spans="1:5" ht="16.5" x14ac:dyDescent="0.35">
      <c r="A2785" t="str">
        <f t="shared" si="43"/>
        <v>123</v>
      </c>
      <c r="B2785" s="58" t="s">
        <v>588</v>
      </c>
      <c r="C2785" s="58" t="s">
        <v>2724</v>
      </c>
      <c r="D2785" s="58" t="s">
        <v>2727</v>
      </c>
      <c r="E2785" s="59">
        <v>392.4</v>
      </c>
    </row>
    <row r="2786" spans="1:5" ht="16.5" x14ac:dyDescent="0.35">
      <c r="A2786" t="str">
        <f t="shared" si="43"/>
        <v>123</v>
      </c>
      <c r="B2786" s="58" t="s">
        <v>367</v>
      </c>
      <c r="C2786" s="58" t="s">
        <v>2724</v>
      </c>
      <c r="D2786" s="58" t="s">
        <v>2728</v>
      </c>
      <c r="E2786" s="59">
        <v>205.4</v>
      </c>
    </row>
    <row r="2787" spans="1:5" ht="16.5" x14ac:dyDescent="0.35">
      <c r="A2787" t="str">
        <f t="shared" si="43"/>
        <v>123</v>
      </c>
      <c r="B2787" s="58" t="s">
        <v>379</v>
      </c>
      <c r="C2787" s="58" t="s">
        <v>2724</v>
      </c>
      <c r="D2787" s="58" t="s">
        <v>2728</v>
      </c>
      <c r="E2787" s="59">
        <v>200</v>
      </c>
    </row>
    <row r="2788" spans="1:5" ht="16.5" x14ac:dyDescent="0.35">
      <c r="A2788" t="str">
        <f t="shared" si="43"/>
        <v>123</v>
      </c>
      <c r="B2788" s="58" t="s">
        <v>392</v>
      </c>
      <c r="C2788" s="58" t="s">
        <v>2724</v>
      </c>
      <c r="D2788" s="58" t="s">
        <v>2728</v>
      </c>
      <c r="E2788" s="59">
        <v>54</v>
      </c>
    </row>
    <row r="2789" spans="1:5" ht="16.5" x14ac:dyDescent="0.35">
      <c r="A2789" t="str">
        <f t="shared" si="43"/>
        <v>123</v>
      </c>
      <c r="B2789" s="58" t="s">
        <v>399</v>
      </c>
      <c r="C2789" s="58" t="s">
        <v>2724</v>
      </c>
      <c r="D2789" s="58" t="s">
        <v>2728</v>
      </c>
      <c r="E2789" s="59">
        <v>14</v>
      </c>
    </row>
    <row r="2790" spans="1:5" ht="16.5" x14ac:dyDescent="0.35">
      <c r="A2790" t="str">
        <f t="shared" si="43"/>
        <v>123</v>
      </c>
      <c r="B2790" s="58" t="s">
        <v>412</v>
      </c>
      <c r="C2790" s="58" t="s">
        <v>2724</v>
      </c>
      <c r="D2790" s="58" t="s">
        <v>2728</v>
      </c>
      <c r="E2790" s="59">
        <v>37.799999999999997</v>
      </c>
    </row>
    <row r="2791" spans="1:5" ht="16.5" x14ac:dyDescent="0.35">
      <c r="A2791" t="str">
        <f t="shared" ref="A2791:A2854" si="44">MID(C2791,2,3)</f>
        <v>123</v>
      </c>
      <c r="B2791" s="58" t="s">
        <v>417</v>
      </c>
      <c r="C2791" s="58" t="s">
        <v>2724</v>
      </c>
      <c r="D2791" s="58" t="s">
        <v>2728</v>
      </c>
      <c r="E2791" s="59">
        <v>134</v>
      </c>
    </row>
    <row r="2792" spans="1:5" ht="16.5" x14ac:dyDescent="0.35">
      <c r="A2792" t="str">
        <f t="shared" si="44"/>
        <v>123</v>
      </c>
      <c r="B2792" s="58" t="s">
        <v>439</v>
      </c>
      <c r="C2792" s="58" t="s">
        <v>2724</v>
      </c>
      <c r="D2792" s="58" t="s">
        <v>2728</v>
      </c>
      <c r="E2792" s="59">
        <v>118</v>
      </c>
    </row>
    <row r="2793" spans="1:5" ht="16.5" x14ac:dyDescent="0.35">
      <c r="A2793" t="str">
        <f t="shared" si="44"/>
        <v>123</v>
      </c>
      <c r="B2793" s="58" t="s">
        <v>452</v>
      </c>
      <c r="C2793" s="58" t="s">
        <v>2724</v>
      </c>
      <c r="D2793" s="58" t="s">
        <v>2728</v>
      </c>
      <c r="E2793" s="59">
        <v>42</v>
      </c>
    </row>
    <row r="2794" spans="1:5" ht="16.5" x14ac:dyDescent="0.35">
      <c r="A2794" t="str">
        <f t="shared" si="44"/>
        <v>123</v>
      </c>
      <c r="B2794" s="58" t="s">
        <v>463</v>
      </c>
      <c r="C2794" s="58" t="s">
        <v>2724</v>
      </c>
      <c r="D2794" s="58" t="s">
        <v>2728</v>
      </c>
      <c r="E2794" s="59">
        <v>18</v>
      </c>
    </row>
    <row r="2795" spans="1:5" ht="16.5" x14ac:dyDescent="0.35">
      <c r="A2795" t="str">
        <f t="shared" si="44"/>
        <v>123</v>
      </c>
      <c r="B2795" s="58" t="s">
        <v>474</v>
      </c>
      <c r="C2795" s="58" t="s">
        <v>2724</v>
      </c>
      <c r="D2795" s="58" t="s">
        <v>2728</v>
      </c>
      <c r="E2795" s="59">
        <v>34</v>
      </c>
    </row>
    <row r="2796" spans="1:5" ht="16.5" x14ac:dyDescent="0.35">
      <c r="A2796" t="str">
        <f t="shared" si="44"/>
        <v>123</v>
      </c>
      <c r="B2796" s="58" t="s">
        <v>485</v>
      </c>
      <c r="C2796" s="58" t="s">
        <v>2724</v>
      </c>
      <c r="D2796" s="58" t="s">
        <v>2728</v>
      </c>
      <c r="E2796" s="59">
        <v>30</v>
      </c>
    </row>
    <row r="2797" spans="1:5" ht="16.5" x14ac:dyDescent="0.35">
      <c r="A2797" t="str">
        <f t="shared" si="44"/>
        <v>123</v>
      </c>
      <c r="B2797" s="58" t="s">
        <v>496</v>
      </c>
      <c r="C2797" s="58" t="s">
        <v>2724</v>
      </c>
      <c r="D2797" s="58" t="s">
        <v>2728</v>
      </c>
      <c r="E2797" s="59">
        <v>4</v>
      </c>
    </row>
    <row r="2798" spans="1:5" ht="16.5" x14ac:dyDescent="0.35">
      <c r="A2798" t="str">
        <f t="shared" si="44"/>
        <v>123</v>
      </c>
      <c r="B2798" s="58" t="s">
        <v>367</v>
      </c>
      <c r="C2798" s="58" t="s">
        <v>2724</v>
      </c>
      <c r="D2798" s="58" t="s">
        <v>2729</v>
      </c>
      <c r="E2798" s="59">
        <v>15.8</v>
      </c>
    </row>
    <row r="2799" spans="1:5" ht="16.5" x14ac:dyDescent="0.35">
      <c r="A2799" t="str">
        <f t="shared" si="44"/>
        <v>123</v>
      </c>
      <c r="B2799" s="58" t="s">
        <v>379</v>
      </c>
      <c r="C2799" s="58" t="s">
        <v>2724</v>
      </c>
      <c r="D2799" s="58" t="s">
        <v>2729</v>
      </c>
      <c r="E2799" s="59">
        <v>224.4</v>
      </c>
    </row>
    <row r="2800" spans="1:5" ht="16.5" x14ac:dyDescent="0.35">
      <c r="A2800" t="str">
        <f t="shared" si="44"/>
        <v>123</v>
      </c>
      <c r="B2800" s="58" t="s">
        <v>399</v>
      </c>
      <c r="C2800" s="58" t="s">
        <v>2724</v>
      </c>
      <c r="D2800" s="58" t="s">
        <v>2729</v>
      </c>
      <c r="E2800" s="59">
        <v>200</v>
      </c>
    </row>
    <row r="2801" spans="1:5" ht="16.5" x14ac:dyDescent="0.35">
      <c r="A2801" t="str">
        <f t="shared" si="44"/>
        <v>123</v>
      </c>
      <c r="B2801" s="58" t="s">
        <v>463</v>
      </c>
      <c r="C2801" s="58" t="s">
        <v>2724</v>
      </c>
      <c r="D2801" s="58" t="s">
        <v>2729</v>
      </c>
      <c r="E2801" s="59">
        <v>0</v>
      </c>
    </row>
    <row r="2802" spans="1:5" ht="16.5" x14ac:dyDescent="0.35">
      <c r="A2802" t="str">
        <f t="shared" si="44"/>
        <v>123</v>
      </c>
      <c r="B2802" s="58" t="s">
        <v>474</v>
      </c>
      <c r="C2802" s="58" t="s">
        <v>2724</v>
      </c>
      <c r="D2802" s="58" t="s">
        <v>2729</v>
      </c>
      <c r="E2802" s="59">
        <v>16.2</v>
      </c>
    </row>
    <row r="2803" spans="1:5" ht="16.5" x14ac:dyDescent="0.35">
      <c r="A2803" t="str">
        <f t="shared" si="44"/>
        <v>123</v>
      </c>
      <c r="B2803" s="58" t="s">
        <v>485</v>
      </c>
      <c r="C2803" s="58" t="s">
        <v>2724</v>
      </c>
      <c r="D2803" s="58" t="s">
        <v>2729</v>
      </c>
      <c r="E2803" s="59">
        <v>32.4</v>
      </c>
    </row>
    <row r="2804" spans="1:5" ht="16.5" x14ac:dyDescent="0.35">
      <c r="A2804" t="str">
        <f t="shared" si="44"/>
        <v>123</v>
      </c>
      <c r="B2804" s="58" t="s">
        <v>496</v>
      </c>
      <c r="C2804" s="58" t="s">
        <v>2724</v>
      </c>
      <c r="D2804" s="58" t="s">
        <v>2729</v>
      </c>
      <c r="E2804" s="59">
        <v>19.8</v>
      </c>
    </row>
    <row r="2805" spans="1:5" ht="16.5" x14ac:dyDescent="0.35">
      <c r="A2805" t="str">
        <f t="shared" si="44"/>
        <v>123</v>
      </c>
      <c r="B2805" s="58" t="s">
        <v>507</v>
      </c>
      <c r="C2805" s="58" t="s">
        <v>2724</v>
      </c>
      <c r="D2805" s="58" t="s">
        <v>2729</v>
      </c>
      <c r="E2805" s="59">
        <v>131.4</v>
      </c>
    </row>
    <row r="2806" spans="1:5" ht="16.5" x14ac:dyDescent="0.35">
      <c r="A2806" t="str">
        <f t="shared" si="44"/>
        <v>123</v>
      </c>
      <c r="B2806" s="58" t="s">
        <v>528</v>
      </c>
      <c r="C2806" s="58" t="s">
        <v>2724</v>
      </c>
      <c r="D2806" s="58" t="s">
        <v>2729</v>
      </c>
      <c r="E2806" s="59">
        <v>10.8</v>
      </c>
    </row>
    <row r="2807" spans="1:5" ht="16.5" x14ac:dyDescent="0.35">
      <c r="A2807" t="str">
        <f t="shared" si="44"/>
        <v>123</v>
      </c>
      <c r="B2807" s="58" t="s">
        <v>533</v>
      </c>
      <c r="C2807" s="58" t="s">
        <v>2724</v>
      </c>
      <c r="D2807" s="58" t="s">
        <v>2729</v>
      </c>
      <c r="E2807" s="59">
        <v>9</v>
      </c>
    </row>
    <row r="2808" spans="1:5" ht="16.5" x14ac:dyDescent="0.35">
      <c r="A2808" t="str">
        <f t="shared" si="44"/>
        <v>123</v>
      </c>
      <c r="B2808" s="58" t="s">
        <v>367</v>
      </c>
      <c r="C2808" s="58" t="s">
        <v>2724</v>
      </c>
      <c r="D2808" s="58" t="s">
        <v>2730</v>
      </c>
      <c r="E2808" s="59">
        <v>59.8</v>
      </c>
    </row>
    <row r="2809" spans="1:5" ht="16.5" x14ac:dyDescent="0.35">
      <c r="A2809" t="str">
        <f t="shared" si="44"/>
        <v>123</v>
      </c>
      <c r="B2809" s="58" t="s">
        <v>379</v>
      </c>
      <c r="C2809" s="58" t="s">
        <v>2724</v>
      </c>
      <c r="D2809" s="58" t="s">
        <v>2730</v>
      </c>
      <c r="E2809" s="59">
        <v>40.4</v>
      </c>
    </row>
    <row r="2810" spans="1:5" ht="16.5" x14ac:dyDescent="0.35">
      <c r="A2810" t="str">
        <f t="shared" si="44"/>
        <v>123</v>
      </c>
      <c r="B2810" s="58" t="s">
        <v>392</v>
      </c>
      <c r="C2810" s="58" t="s">
        <v>2724</v>
      </c>
      <c r="D2810" s="58" t="s">
        <v>2730</v>
      </c>
      <c r="E2810" s="59">
        <v>65.2</v>
      </c>
    </row>
    <row r="2811" spans="1:5" ht="16.5" x14ac:dyDescent="0.35">
      <c r="A2811" t="str">
        <f t="shared" si="44"/>
        <v>123</v>
      </c>
      <c r="B2811" s="58" t="s">
        <v>399</v>
      </c>
      <c r="C2811" s="58" t="s">
        <v>2724</v>
      </c>
      <c r="D2811" s="58" t="s">
        <v>2730</v>
      </c>
      <c r="E2811" s="59">
        <v>53.6</v>
      </c>
    </row>
    <row r="2812" spans="1:5" ht="16.5" x14ac:dyDescent="0.35">
      <c r="A2812" t="str">
        <f t="shared" si="44"/>
        <v>123</v>
      </c>
      <c r="B2812" s="58" t="s">
        <v>406</v>
      </c>
      <c r="C2812" s="58" t="s">
        <v>2724</v>
      </c>
      <c r="D2812" s="58" t="s">
        <v>2730</v>
      </c>
      <c r="E2812" s="59">
        <v>73</v>
      </c>
    </row>
    <row r="2813" spans="1:5" ht="16.5" x14ac:dyDescent="0.35">
      <c r="A2813" t="str">
        <f t="shared" si="44"/>
        <v>123</v>
      </c>
      <c r="B2813" s="58" t="s">
        <v>412</v>
      </c>
      <c r="C2813" s="58" t="s">
        <v>2724</v>
      </c>
      <c r="D2813" s="58" t="s">
        <v>2730</v>
      </c>
      <c r="E2813" s="59">
        <v>66.599999999999994</v>
      </c>
    </row>
    <row r="2814" spans="1:5" ht="16.5" x14ac:dyDescent="0.35">
      <c r="A2814" t="str">
        <f t="shared" si="44"/>
        <v>123</v>
      </c>
      <c r="B2814" s="58" t="s">
        <v>417</v>
      </c>
      <c r="C2814" s="58" t="s">
        <v>2724</v>
      </c>
      <c r="D2814" s="58" t="s">
        <v>2730</v>
      </c>
      <c r="E2814" s="59">
        <v>84.2</v>
      </c>
    </row>
    <row r="2815" spans="1:5" ht="16.5" x14ac:dyDescent="0.35">
      <c r="A2815" t="str">
        <f t="shared" si="44"/>
        <v>123</v>
      </c>
      <c r="B2815" s="58" t="s">
        <v>439</v>
      </c>
      <c r="C2815" s="58" t="s">
        <v>2724</v>
      </c>
      <c r="D2815" s="58" t="s">
        <v>2730</v>
      </c>
      <c r="E2815" s="59">
        <v>106.1</v>
      </c>
    </row>
    <row r="2816" spans="1:5" ht="16.5" x14ac:dyDescent="0.35">
      <c r="A2816" t="str">
        <f t="shared" si="44"/>
        <v>123</v>
      </c>
      <c r="B2816" s="58" t="s">
        <v>452</v>
      </c>
      <c r="C2816" s="58" t="s">
        <v>2724</v>
      </c>
      <c r="D2816" s="58" t="s">
        <v>2730</v>
      </c>
      <c r="E2816" s="59">
        <v>97.2</v>
      </c>
    </row>
    <row r="2817" spans="1:5" ht="16.5" x14ac:dyDescent="0.35">
      <c r="A2817" t="str">
        <f t="shared" si="44"/>
        <v>123</v>
      </c>
      <c r="B2817" s="58" t="s">
        <v>463</v>
      </c>
      <c r="C2817" s="58" t="s">
        <v>2724</v>
      </c>
      <c r="D2817" s="58" t="s">
        <v>2730</v>
      </c>
      <c r="E2817" s="59">
        <v>55.8</v>
      </c>
    </row>
    <row r="2818" spans="1:5" ht="16.5" x14ac:dyDescent="0.35">
      <c r="A2818" t="str">
        <f t="shared" si="44"/>
        <v>123</v>
      </c>
      <c r="B2818" s="58" t="s">
        <v>474</v>
      </c>
      <c r="C2818" s="58" t="s">
        <v>2724</v>
      </c>
      <c r="D2818" s="58" t="s">
        <v>2730</v>
      </c>
      <c r="E2818" s="59">
        <v>100.5</v>
      </c>
    </row>
    <row r="2819" spans="1:5" ht="16.5" x14ac:dyDescent="0.35">
      <c r="A2819" t="str">
        <f t="shared" si="44"/>
        <v>123</v>
      </c>
      <c r="B2819" s="58" t="s">
        <v>485</v>
      </c>
      <c r="C2819" s="58" t="s">
        <v>2724</v>
      </c>
      <c r="D2819" s="58" t="s">
        <v>2730</v>
      </c>
      <c r="E2819" s="59">
        <v>51.6</v>
      </c>
    </row>
    <row r="2820" spans="1:5" ht="16.5" x14ac:dyDescent="0.35">
      <c r="A2820" t="str">
        <f t="shared" si="44"/>
        <v>123</v>
      </c>
      <c r="B2820" s="58" t="s">
        <v>496</v>
      </c>
      <c r="C2820" s="58" t="s">
        <v>2724</v>
      </c>
      <c r="D2820" s="58" t="s">
        <v>2730</v>
      </c>
      <c r="E2820" s="59">
        <v>65.7</v>
      </c>
    </row>
    <row r="2821" spans="1:5" ht="16.5" x14ac:dyDescent="0.35">
      <c r="A2821" t="str">
        <f t="shared" si="44"/>
        <v>123</v>
      </c>
      <c r="B2821" s="58" t="s">
        <v>507</v>
      </c>
      <c r="C2821" s="58" t="s">
        <v>2724</v>
      </c>
      <c r="D2821" s="58" t="s">
        <v>2730</v>
      </c>
      <c r="E2821" s="59">
        <v>56.4</v>
      </c>
    </row>
    <row r="2822" spans="1:5" ht="16.5" x14ac:dyDescent="0.35">
      <c r="A2822" t="str">
        <f t="shared" si="44"/>
        <v>123</v>
      </c>
      <c r="B2822" s="58" t="s">
        <v>518</v>
      </c>
      <c r="C2822" s="58" t="s">
        <v>2724</v>
      </c>
      <c r="D2822" s="58" t="s">
        <v>2730</v>
      </c>
      <c r="E2822" s="59">
        <v>65.400000000000006</v>
      </c>
    </row>
    <row r="2823" spans="1:5" ht="16.5" x14ac:dyDescent="0.35">
      <c r="A2823" t="str">
        <f t="shared" si="44"/>
        <v>123</v>
      </c>
      <c r="B2823" s="58" t="s">
        <v>528</v>
      </c>
      <c r="C2823" s="58" t="s">
        <v>2724</v>
      </c>
      <c r="D2823" s="58" t="s">
        <v>2730</v>
      </c>
      <c r="E2823" s="59">
        <v>63.3</v>
      </c>
    </row>
    <row r="2824" spans="1:5" ht="16.5" x14ac:dyDescent="0.35">
      <c r="A2824" t="str">
        <f t="shared" si="44"/>
        <v>123</v>
      </c>
      <c r="B2824" s="58" t="s">
        <v>533</v>
      </c>
      <c r="C2824" s="58" t="s">
        <v>2724</v>
      </c>
      <c r="D2824" s="58" t="s">
        <v>2730</v>
      </c>
      <c r="E2824" s="59">
        <v>92.7</v>
      </c>
    </row>
    <row r="2825" spans="1:5" ht="16.5" x14ac:dyDescent="0.35">
      <c r="A2825" t="str">
        <f t="shared" si="44"/>
        <v>123</v>
      </c>
      <c r="B2825" s="58" t="s">
        <v>538</v>
      </c>
      <c r="C2825" s="58" t="s">
        <v>2724</v>
      </c>
      <c r="D2825" s="58" t="s">
        <v>2730</v>
      </c>
      <c r="E2825" s="59">
        <v>100.8</v>
      </c>
    </row>
    <row r="2826" spans="1:5" ht="16.5" x14ac:dyDescent="0.35">
      <c r="A2826" t="str">
        <f t="shared" si="44"/>
        <v>123</v>
      </c>
      <c r="B2826" s="58" t="s">
        <v>543</v>
      </c>
      <c r="C2826" s="58" t="s">
        <v>2724</v>
      </c>
      <c r="D2826" s="58" t="s">
        <v>2730</v>
      </c>
      <c r="E2826" s="59">
        <v>103.8</v>
      </c>
    </row>
    <row r="2827" spans="1:5" ht="16.5" x14ac:dyDescent="0.35">
      <c r="A2827" t="str">
        <f t="shared" si="44"/>
        <v>123</v>
      </c>
      <c r="B2827" s="58" t="s">
        <v>548</v>
      </c>
      <c r="C2827" s="58" t="s">
        <v>2724</v>
      </c>
      <c r="D2827" s="58" t="s">
        <v>2730</v>
      </c>
      <c r="E2827" s="59">
        <v>90.9</v>
      </c>
    </row>
    <row r="2828" spans="1:5" ht="16.5" x14ac:dyDescent="0.35">
      <c r="A2828" t="str">
        <f t="shared" si="44"/>
        <v>123</v>
      </c>
      <c r="B2828" s="58" t="s">
        <v>553</v>
      </c>
      <c r="C2828" s="58" t="s">
        <v>2724</v>
      </c>
      <c r="D2828" s="58" t="s">
        <v>2730</v>
      </c>
      <c r="E2828" s="59">
        <v>60.3</v>
      </c>
    </row>
    <row r="2829" spans="1:5" ht="16.5" x14ac:dyDescent="0.35">
      <c r="A2829" t="str">
        <f t="shared" si="44"/>
        <v>123</v>
      </c>
      <c r="B2829" s="58" t="s">
        <v>558</v>
      </c>
      <c r="C2829" s="58" t="s">
        <v>2724</v>
      </c>
      <c r="D2829" s="58" t="s">
        <v>2730</v>
      </c>
      <c r="E2829" s="59">
        <v>81.3</v>
      </c>
    </row>
    <row r="2830" spans="1:5" ht="16.5" x14ac:dyDescent="0.35">
      <c r="A2830" t="str">
        <f t="shared" si="44"/>
        <v>123</v>
      </c>
      <c r="B2830" s="58" t="s">
        <v>563</v>
      </c>
      <c r="C2830" s="58" t="s">
        <v>2724</v>
      </c>
      <c r="D2830" s="58" t="s">
        <v>2730</v>
      </c>
      <c r="E2830" s="59">
        <v>39.6</v>
      </c>
    </row>
    <row r="2831" spans="1:5" ht="16.5" x14ac:dyDescent="0.35">
      <c r="A2831" t="str">
        <f t="shared" si="44"/>
        <v>123</v>
      </c>
      <c r="B2831" s="58" t="s">
        <v>568</v>
      </c>
      <c r="C2831" s="58" t="s">
        <v>2724</v>
      </c>
      <c r="D2831" s="58" t="s">
        <v>2730</v>
      </c>
      <c r="E2831" s="59">
        <v>78.3</v>
      </c>
    </row>
    <row r="2832" spans="1:5" ht="16.5" x14ac:dyDescent="0.35">
      <c r="A2832" t="str">
        <f t="shared" si="44"/>
        <v>123</v>
      </c>
      <c r="B2832" s="58" t="s">
        <v>573</v>
      </c>
      <c r="C2832" s="58" t="s">
        <v>2724</v>
      </c>
      <c r="D2832" s="58" t="s">
        <v>2730</v>
      </c>
      <c r="E2832" s="59">
        <v>53.4</v>
      </c>
    </row>
    <row r="2833" spans="1:5" ht="16.5" x14ac:dyDescent="0.35">
      <c r="A2833" t="str">
        <f t="shared" si="44"/>
        <v>123</v>
      </c>
      <c r="B2833" s="58" t="s">
        <v>578</v>
      </c>
      <c r="C2833" s="58" t="s">
        <v>2724</v>
      </c>
      <c r="D2833" s="58" t="s">
        <v>2730</v>
      </c>
      <c r="E2833" s="59">
        <v>54</v>
      </c>
    </row>
    <row r="2834" spans="1:5" ht="16.5" x14ac:dyDescent="0.35">
      <c r="A2834" t="str">
        <f t="shared" si="44"/>
        <v>123</v>
      </c>
      <c r="B2834" s="58" t="s">
        <v>583</v>
      </c>
      <c r="C2834" s="58" t="s">
        <v>2724</v>
      </c>
      <c r="D2834" s="58" t="s">
        <v>2730</v>
      </c>
      <c r="E2834" s="59">
        <v>60.9</v>
      </c>
    </row>
    <row r="2835" spans="1:5" ht="16.5" x14ac:dyDescent="0.35">
      <c r="A2835" t="str">
        <f t="shared" si="44"/>
        <v>123</v>
      </c>
      <c r="B2835" s="58" t="s">
        <v>588</v>
      </c>
      <c r="C2835" s="58" t="s">
        <v>2724</v>
      </c>
      <c r="D2835" s="58" t="s">
        <v>2730</v>
      </c>
      <c r="E2835" s="59">
        <v>60</v>
      </c>
    </row>
    <row r="2836" spans="1:5" ht="16.5" x14ac:dyDescent="0.35">
      <c r="A2836" t="str">
        <f t="shared" si="44"/>
        <v>123</v>
      </c>
      <c r="B2836" s="58" t="s">
        <v>412</v>
      </c>
      <c r="C2836" s="58" t="s">
        <v>2724</v>
      </c>
      <c r="D2836" s="58" t="s">
        <v>2731</v>
      </c>
      <c r="E2836" s="59">
        <v>37.799999999999997</v>
      </c>
    </row>
    <row r="2837" spans="1:5" ht="16.5" x14ac:dyDescent="0.35">
      <c r="A2837" t="str">
        <f t="shared" si="44"/>
        <v>123</v>
      </c>
      <c r="B2837" s="58" t="s">
        <v>417</v>
      </c>
      <c r="C2837" s="58" t="s">
        <v>2724</v>
      </c>
      <c r="D2837" s="58" t="s">
        <v>2731</v>
      </c>
      <c r="E2837" s="59">
        <v>126</v>
      </c>
    </row>
    <row r="2838" spans="1:5" ht="16.5" x14ac:dyDescent="0.35">
      <c r="A2838" t="str">
        <f t="shared" si="44"/>
        <v>123</v>
      </c>
      <c r="B2838" s="58" t="s">
        <v>439</v>
      </c>
      <c r="C2838" s="58" t="s">
        <v>2724</v>
      </c>
      <c r="D2838" s="58" t="s">
        <v>2731</v>
      </c>
      <c r="E2838" s="59">
        <v>118.8</v>
      </c>
    </row>
    <row r="2839" spans="1:5" ht="16.5" x14ac:dyDescent="0.35">
      <c r="A2839" t="str">
        <f t="shared" si="44"/>
        <v>123</v>
      </c>
      <c r="B2839" s="58" t="s">
        <v>452</v>
      </c>
      <c r="C2839" s="58" t="s">
        <v>2724</v>
      </c>
      <c r="D2839" s="58" t="s">
        <v>2731</v>
      </c>
      <c r="E2839" s="59">
        <v>124.2</v>
      </c>
    </row>
    <row r="2840" spans="1:5" ht="16.5" x14ac:dyDescent="0.35">
      <c r="A2840" t="str">
        <f t="shared" si="44"/>
        <v>123</v>
      </c>
      <c r="B2840" s="58" t="s">
        <v>463</v>
      </c>
      <c r="C2840" s="58" t="s">
        <v>2724</v>
      </c>
      <c r="D2840" s="58" t="s">
        <v>2731</v>
      </c>
      <c r="E2840" s="59">
        <v>82.8</v>
      </c>
    </row>
    <row r="2841" spans="1:5" ht="16.5" x14ac:dyDescent="0.35">
      <c r="A2841" t="str">
        <f t="shared" si="44"/>
        <v>123</v>
      </c>
      <c r="B2841" s="58" t="s">
        <v>474</v>
      </c>
      <c r="C2841" s="58" t="s">
        <v>2724</v>
      </c>
      <c r="D2841" s="58" t="s">
        <v>2731</v>
      </c>
      <c r="E2841" s="59">
        <v>110.4</v>
      </c>
    </row>
    <row r="2842" spans="1:5" ht="16.5" x14ac:dyDescent="0.35">
      <c r="A2842" t="str">
        <f t="shared" si="44"/>
        <v>123</v>
      </c>
      <c r="B2842" s="58" t="s">
        <v>485</v>
      </c>
      <c r="C2842" s="58" t="s">
        <v>2724</v>
      </c>
      <c r="D2842" s="58" t="s">
        <v>2731</v>
      </c>
      <c r="E2842" s="59">
        <v>19.8</v>
      </c>
    </row>
    <row r="2843" spans="1:5" ht="16.5" x14ac:dyDescent="0.35">
      <c r="A2843" t="str">
        <f t="shared" si="44"/>
        <v>123</v>
      </c>
      <c r="B2843" s="58" t="s">
        <v>496</v>
      </c>
      <c r="C2843" s="58" t="s">
        <v>2724</v>
      </c>
      <c r="D2843" s="58" t="s">
        <v>2731</v>
      </c>
      <c r="E2843" s="59">
        <v>88.2</v>
      </c>
    </row>
    <row r="2844" spans="1:5" ht="16.5" x14ac:dyDescent="0.35">
      <c r="A2844" t="str">
        <f t="shared" si="44"/>
        <v>123</v>
      </c>
      <c r="B2844" s="58" t="s">
        <v>367</v>
      </c>
      <c r="C2844" s="58" t="s">
        <v>2724</v>
      </c>
      <c r="D2844" s="58" t="s">
        <v>2732</v>
      </c>
      <c r="E2844" s="59">
        <v>325.2</v>
      </c>
    </row>
    <row r="2845" spans="1:5" ht="16.5" x14ac:dyDescent="0.35">
      <c r="A2845" t="str">
        <f t="shared" si="44"/>
        <v>123</v>
      </c>
      <c r="B2845" s="58" t="s">
        <v>379</v>
      </c>
      <c r="C2845" s="58" t="s">
        <v>2724</v>
      </c>
      <c r="D2845" s="58" t="s">
        <v>2732</v>
      </c>
      <c r="E2845" s="59">
        <v>438.9</v>
      </c>
    </row>
    <row r="2846" spans="1:5" ht="16.5" x14ac:dyDescent="0.35">
      <c r="A2846" t="str">
        <f t="shared" si="44"/>
        <v>123</v>
      </c>
      <c r="B2846" s="58" t="s">
        <v>392</v>
      </c>
      <c r="C2846" s="58" t="s">
        <v>2724</v>
      </c>
      <c r="D2846" s="58" t="s">
        <v>2732</v>
      </c>
      <c r="E2846" s="59">
        <v>442.5</v>
      </c>
    </row>
    <row r="2847" spans="1:5" ht="16.5" x14ac:dyDescent="0.35">
      <c r="A2847" t="str">
        <f t="shared" si="44"/>
        <v>123</v>
      </c>
      <c r="B2847" s="58" t="s">
        <v>399</v>
      </c>
      <c r="C2847" s="58" t="s">
        <v>2724</v>
      </c>
      <c r="D2847" s="58" t="s">
        <v>2732</v>
      </c>
      <c r="E2847" s="59">
        <v>391.7</v>
      </c>
    </row>
    <row r="2848" spans="1:5" ht="16.5" x14ac:dyDescent="0.35">
      <c r="A2848" t="str">
        <f t="shared" si="44"/>
        <v>123</v>
      </c>
      <c r="B2848" s="58" t="s">
        <v>406</v>
      </c>
      <c r="C2848" s="58" t="s">
        <v>2724</v>
      </c>
      <c r="D2848" s="58" t="s">
        <v>2732</v>
      </c>
      <c r="E2848" s="59">
        <v>352.8</v>
      </c>
    </row>
    <row r="2849" spans="1:5" ht="16.5" x14ac:dyDescent="0.35">
      <c r="A2849" t="str">
        <f t="shared" si="44"/>
        <v>123</v>
      </c>
      <c r="B2849" s="58" t="s">
        <v>412</v>
      </c>
      <c r="C2849" s="58" t="s">
        <v>2724</v>
      </c>
      <c r="D2849" s="58" t="s">
        <v>2732</v>
      </c>
      <c r="E2849" s="59">
        <v>422.8</v>
      </c>
    </row>
    <row r="2850" spans="1:5" ht="16.5" x14ac:dyDescent="0.35">
      <c r="A2850" t="str">
        <f t="shared" si="44"/>
        <v>123</v>
      </c>
      <c r="B2850" s="58" t="s">
        <v>417</v>
      </c>
      <c r="C2850" s="58" t="s">
        <v>2724</v>
      </c>
      <c r="D2850" s="58" t="s">
        <v>2732</v>
      </c>
      <c r="E2850" s="59">
        <v>430.8</v>
      </c>
    </row>
    <row r="2851" spans="1:5" ht="16.5" x14ac:dyDescent="0.35">
      <c r="A2851" t="str">
        <f t="shared" si="44"/>
        <v>123</v>
      </c>
      <c r="B2851" s="58" t="s">
        <v>439</v>
      </c>
      <c r="C2851" s="58" t="s">
        <v>2724</v>
      </c>
      <c r="D2851" s="58" t="s">
        <v>2732</v>
      </c>
      <c r="E2851" s="59">
        <v>380.8</v>
      </c>
    </row>
    <row r="2852" spans="1:5" ht="16.5" x14ac:dyDescent="0.35">
      <c r="A2852" t="str">
        <f t="shared" si="44"/>
        <v>123</v>
      </c>
      <c r="B2852" s="58" t="s">
        <v>452</v>
      </c>
      <c r="C2852" s="58" t="s">
        <v>2724</v>
      </c>
      <c r="D2852" s="58" t="s">
        <v>2732</v>
      </c>
      <c r="E2852" s="59">
        <v>427.6</v>
      </c>
    </row>
    <row r="2853" spans="1:5" ht="16.5" x14ac:dyDescent="0.35">
      <c r="A2853" t="str">
        <f t="shared" si="44"/>
        <v>123</v>
      </c>
      <c r="B2853" s="58" t="s">
        <v>463</v>
      </c>
      <c r="C2853" s="58" t="s">
        <v>2724</v>
      </c>
      <c r="D2853" s="58" t="s">
        <v>2732</v>
      </c>
      <c r="E2853" s="59">
        <v>378.4</v>
      </c>
    </row>
    <row r="2854" spans="1:5" ht="16.5" x14ac:dyDescent="0.35">
      <c r="A2854" t="str">
        <f t="shared" si="44"/>
        <v>123</v>
      </c>
      <c r="B2854" s="58" t="s">
        <v>474</v>
      </c>
      <c r="C2854" s="58" t="s">
        <v>2724</v>
      </c>
      <c r="D2854" s="58" t="s">
        <v>2732</v>
      </c>
      <c r="E2854" s="59">
        <v>403.5</v>
      </c>
    </row>
    <row r="2855" spans="1:5" ht="16.5" x14ac:dyDescent="0.35">
      <c r="A2855" t="str">
        <f t="shared" ref="A2855:A2918" si="45">MID(C2855,2,3)</f>
        <v>123</v>
      </c>
      <c r="B2855" s="58" t="s">
        <v>485</v>
      </c>
      <c r="C2855" s="58" t="s">
        <v>2724</v>
      </c>
      <c r="D2855" s="58" t="s">
        <v>2732</v>
      </c>
      <c r="E2855" s="59">
        <v>442.6</v>
      </c>
    </row>
    <row r="2856" spans="1:5" ht="16.5" x14ac:dyDescent="0.35">
      <c r="A2856" t="str">
        <f t="shared" si="45"/>
        <v>123</v>
      </c>
      <c r="B2856" s="58" t="s">
        <v>496</v>
      </c>
      <c r="C2856" s="58" t="s">
        <v>2724</v>
      </c>
      <c r="D2856" s="58" t="s">
        <v>2732</v>
      </c>
      <c r="E2856" s="59">
        <v>470</v>
      </c>
    </row>
    <row r="2857" spans="1:5" ht="16.5" x14ac:dyDescent="0.35">
      <c r="A2857" t="str">
        <f t="shared" si="45"/>
        <v>123</v>
      </c>
      <c r="B2857" s="58" t="s">
        <v>507</v>
      </c>
      <c r="C2857" s="58" t="s">
        <v>2724</v>
      </c>
      <c r="D2857" s="58" t="s">
        <v>2732</v>
      </c>
      <c r="E2857" s="59">
        <v>307.60000000000002</v>
      </c>
    </row>
    <row r="2858" spans="1:5" ht="16.5" x14ac:dyDescent="0.35">
      <c r="A2858" t="str">
        <f t="shared" si="45"/>
        <v>123</v>
      </c>
      <c r="B2858" s="58" t="s">
        <v>518</v>
      </c>
      <c r="C2858" s="58" t="s">
        <v>2724</v>
      </c>
      <c r="D2858" s="58" t="s">
        <v>2732</v>
      </c>
      <c r="E2858" s="59">
        <v>338</v>
      </c>
    </row>
    <row r="2859" spans="1:5" ht="16.5" x14ac:dyDescent="0.35">
      <c r="A2859" t="str">
        <f t="shared" si="45"/>
        <v>123</v>
      </c>
      <c r="B2859" s="58" t="s">
        <v>528</v>
      </c>
      <c r="C2859" s="58" t="s">
        <v>2724</v>
      </c>
      <c r="D2859" s="58" t="s">
        <v>2732</v>
      </c>
      <c r="E2859" s="59">
        <v>418</v>
      </c>
    </row>
    <row r="2860" spans="1:5" ht="16.5" x14ac:dyDescent="0.35">
      <c r="A2860" t="str">
        <f t="shared" si="45"/>
        <v>123</v>
      </c>
      <c r="B2860" s="58" t="s">
        <v>533</v>
      </c>
      <c r="C2860" s="58" t="s">
        <v>2724</v>
      </c>
      <c r="D2860" s="58" t="s">
        <v>2732</v>
      </c>
      <c r="E2860" s="59">
        <v>282</v>
      </c>
    </row>
    <row r="2861" spans="1:5" ht="16.5" x14ac:dyDescent="0.35">
      <c r="A2861" t="str">
        <f t="shared" si="45"/>
        <v>123</v>
      </c>
      <c r="B2861" s="58" t="s">
        <v>538</v>
      </c>
      <c r="C2861" s="58" t="s">
        <v>2724</v>
      </c>
      <c r="D2861" s="58" t="s">
        <v>2732</v>
      </c>
      <c r="E2861" s="59">
        <v>346</v>
      </c>
    </row>
    <row r="2862" spans="1:5" ht="16.5" x14ac:dyDescent="0.35">
      <c r="A2862" t="str">
        <f t="shared" si="45"/>
        <v>123</v>
      </c>
      <c r="B2862" s="58" t="s">
        <v>543</v>
      </c>
      <c r="C2862" s="58" t="s">
        <v>2724</v>
      </c>
      <c r="D2862" s="58" t="s">
        <v>2732</v>
      </c>
      <c r="E2862" s="59">
        <v>266</v>
      </c>
    </row>
    <row r="2863" spans="1:5" ht="16.5" x14ac:dyDescent="0.35">
      <c r="A2863" t="str">
        <f t="shared" si="45"/>
        <v>123</v>
      </c>
      <c r="B2863" s="58" t="s">
        <v>548</v>
      </c>
      <c r="C2863" s="58" t="s">
        <v>2724</v>
      </c>
      <c r="D2863" s="58" t="s">
        <v>2732</v>
      </c>
      <c r="E2863" s="59">
        <v>414</v>
      </c>
    </row>
    <row r="2864" spans="1:5" ht="16.5" x14ac:dyDescent="0.35">
      <c r="A2864" t="str">
        <f t="shared" si="45"/>
        <v>123</v>
      </c>
      <c r="B2864" s="58" t="s">
        <v>553</v>
      </c>
      <c r="C2864" s="58" t="s">
        <v>2724</v>
      </c>
      <c r="D2864" s="58" t="s">
        <v>2732</v>
      </c>
      <c r="E2864" s="59">
        <v>416</v>
      </c>
    </row>
    <row r="2865" spans="1:5" ht="16.5" x14ac:dyDescent="0.35">
      <c r="A2865" t="str">
        <f t="shared" si="45"/>
        <v>123</v>
      </c>
      <c r="B2865" s="58" t="s">
        <v>558</v>
      </c>
      <c r="C2865" s="58" t="s">
        <v>2724</v>
      </c>
      <c r="D2865" s="58" t="s">
        <v>2732</v>
      </c>
      <c r="E2865" s="59">
        <v>338</v>
      </c>
    </row>
    <row r="2866" spans="1:5" ht="16.5" x14ac:dyDescent="0.35">
      <c r="A2866" t="str">
        <f t="shared" si="45"/>
        <v>123</v>
      </c>
      <c r="B2866" s="58" t="s">
        <v>563</v>
      </c>
      <c r="C2866" s="58" t="s">
        <v>2724</v>
      </c>
      <c r="D2866" s="58" t="s">
        <v>2732</v>
      </c>
      <c r="E2866" s="59">
        <v>500</v>
      </c>
    </row>
    <row r="2867" spans="1:5" ht="16.5" x14ac:dyDescent="0.35">
      <c r="A2867" t="str">
        <f t="shared" si="45"/>
        <v>123</v>
      </c>
      <c r="B2867" s="58" t="s">
        <v>568</v>
      </c>
      <c r="C2867" s="58" t="s">
        <v>2724</v>
      </c>
      <c r="D2867" s="58" t="s">
        <v>2732</v>
      </c>
      <c r="E2867" s="59">
        <v>500</v>
      </c>
    </row>
    <row r="2868" spans="1:5" ht="16.5" x14ac:dyDescent="0.35">
      <c r="A2868" t="str">
        <f t="shared" si="45"/>
        <v>123</v>
      </c>
      <c r="B2868" s="58" t="s">
        <v>573</v>
      </c>
      <c r="C2868" s="58" t="s">
        <v>2724</v>
      </c>
      <c r="D2868" s="58" t="s">
        <v>2732</v>
      </c>
      <c r="E2868" s="59">
        <v>382</v>
      </c>
    </row>
    <row r="2869" spans="1:5" ht="16.5" x14ac:dyDescent="0.35">
      <c r="A2869" t="str">
        <f t="shared" si="45"/>
        <v>123</v>
      </c>
      <c r="B2869" s="58" t="s">
        <v>578</v>
      </c>
      <c r="C2869" s="58" t="s">
        <v>2724</v>
      </c>
      <c r="D2869" s="58" t="s">
        <v>2732</v>
      </c>
      <c r="E2869" s="59">
        <v>458</v>
      </c>
    </row>
    <row r="2870" spans="1:5" ht="16.5" x14ac:dyDescent="0.35">
      <c r="A2870" t="str">
        <f t="shared" si="45"/>
        <v>123</v>
      </c>
      <c r="B2870" s="58" t="s">
        <v>583</v>
      </c>
      <c r="C2870" s="58" t="s">
        <v>2724</v>
      </c>
      <c r="D2870" s="58" t="s">
        <v>2732</v>
      </c>
      <c r="E2870" s="59">
        <v>422</v>
      </c>
    </row>
    <row r="2871" spans="1:5" ht="16.5" x14ac:dyDescent="0.35">
      <c r="A2871" t="str">
        <f t="shared" si="45"/>
        <v>123</v>
      </c>
      <c r="B2871" s="58" t="s">
        <v>588</v>
      </c>
      <c r="C2871" s="58" t="s">
        <v>2724</v>
      </c>
      <c r="D2871" s="58" t="s">
        <v>2732</v>
      </c>
      <c r="E2871" s="59">
        <v>270</v>
      </c>
    </row>
    <row r="2872" spans="1:5" ht="16.5" x14ac:dyDescent="0.35">
      <c r="A2872" t="str">
        <f t="shared" si="45"/>
        <v>123</v>
      </c>
      <c r="B2872" s="58" t="s">
        <v>379</v>
      </c>
      <c r="C2872" s="58" t="s">
        <v>2724</v>
      </c>
      <c r="D2872" s="58" t="s">
        <v>2733</v>
      </c>
      <c r="E2872" s="59">
        <v>139.5</v>
      </c>
    </row>
    <row r="2873" spans="1:5" ht="16.5" x14ac:dyDescent="0.35">
      <c r="A2873" t="str">
        <f t="shared" si="45"/>
        <v>123</v>
      </c>
      <c r="B2873" s="58" t="s">
        <v>392</v>
      </c>
      <c r="C2873" s="58" t="s">
        <v>2724</v>
      </c>
      <c r="D2873" s="58" t="s">
        <v>2733</v>
      </c>
      <c r="E2873" s="59">
        <v>188</v>
      </c>
    </row>
    <row r="2874" spans="1:5" ht="16.5" x14ac:dyDescent="0.35">
      <c r="A2874" t="str">
        <f t="shared" si="45"/>
        <v>123</v>
      </c>
      <c r="B2874" s="58" t="s">
        <v>399</v>
      </c>
      <c r="C2874" s="58" t="s">
        <v>2724</v>
      </c>
      <c r="D2874" s="58" t="s">
        <v>2733</v>
      </c>
      <c r="E2874" s="59">
        <v>185.8</v>
      </c>
    </row>
    <row r="2875" spans="1:5" ht="16.5" x14ac:dyDescent="0.35">
      <c r="A2875" t="str">
        <f t="shared" si="45"/>
        <v>123</v>
      </c>
      <c r="B2875" s="58" t="s">
        <v>406</v>
      </c>
      <c r="C2875" s="58" t="s">
        <v>2724</v>
      </c>
      <c r="D2875" s="58" t="s">
        <v>2733</v>
      </c>
      <c r="E2875" s="59">
        <v>124.4</v>
      </c>
    </row>
    <row r="2876" spans="1:5" ht="16.5" x14ac:dyDescent="0.35">
      <c r="A2876" t="str">
        <f t="shared" si="45"/>
        <v>123</v>
      </c>
      <c r="B2876" s="58" t="s">
        <v>412</v>
      </c>
      <c r="C2876" s="58" t="s">
        <v>2724</v>
      </c>
      <c r="D2876" s="58" t="s">
        <v>2733</v>
      </c>
      <c r="E2876" s="59">
        <v>131.4</v>
      </c>
    </row>
    <row r="2877" spans="1:5" ht="16.5" x14ac:dyDescent="0.35">
      <c r="A2877" t="str">
        <f t="shared" si="45"/>
        <v>123</v>
      </c>
      <c r="B2877" s="58" t="s">
        <v>417</v>
      </c>
      <c r="C2877" s="58" t="s">
        <v>2724</v>
      </c>
      <c r="D2877" s="58" t="s">
        <v>2733</v>
      </c>
      <c r="E2877" s="59">
        <v>133.19999999999999</v>
      </c>
    </row>
    <row r="2878" spans="1:5" ht="16.5" x14ac:dyDescent="0.35">
      <c r="A2878" t="str">
        <f t="shared" si="45"/>
        <v>123</v>
      </c>
      <c r="B2878" s="58" t="s">
        <v>439</v>
      </c>
      <c r="C2878" s="58" t="s">
        <v>2724</v>
      </c>
      <c r="D2878" s="58" t="s">
        <v>2733</v>
      </c>
      <c r="E2878" s="59">
        <v>113.4</v>
      </c>
    </row>
    <row r="2879" spans="1:5" ht="16.5" x14ac:dyDescent="0.35">
      <c r="A2879" t="str">
        <f t="shared" si="45"/>
        <v>123</v>
      </c>
      <c r="B2879" s="58" t="s">
        <v>452</v>
      </c>
      <c r="C2879" s="58" t="s">
        <v>2724</v>
      </c>
      <c r="D2879" s="58" t="s">
        <v>2733</v>
      </c>
      <c r="E2879" s="59">
        <v>119</v>
      </c>
    </row>
    <row r="2880" spans="1:5" ht="16.5" x14ac:dyDescent="0.35">
      <c r="A2880" t="str">
        <f t="shared" si="45"/>
        <v>123</v>
      </c>
      <c r="B2880" s="58" t="s">
        <v>463</v>
      </c>
      <c r="C2880" s="58" t="s">
        <v>2724</v>
      </c>
      <c r="D2880" s="58" t="s">
        <v>2733</v>
      </c>
      <c r="E2880" s="59">
        <v>84.6</v>
      </c>
    </row>
    <row r="2881" spans="1:5" ht="16.5" x14ac:dyDescent="0.35">
      <c r="A2881" t="str">
        <f t="shared" si="45"/>
        <v>123</v>
      </c>
      <c r="B2881" s="58" t="s">
        <v>474</v>
      </c>
      <c r="C2881" s="58" t="s">
        <v>2724</v>
      </c>
      <c r="D2881" s="58" t="s">
        <v>2733</v>
      </c>
      <c r="E2881" s="59">
        <v>99</v>
      </c>
    </row>
    <row r="2882" spans="1:5" ht="16.5" x14ac:dyDescent="0.35">
      <c r="A2882" t="str">
        <f t="shared" si="45"/>
        <v>123</v>
      </c>
      <c r="B2882" s="58" t="s">
        <v>485</v>
      </c>
      <c r="C2882" s="58" t="s">
        <v>2724</v>
      </c>
      <c r="D2882" s="58" t="s">
        <v>2733</v>
      </c>
      <c r="E2882" s="59">
        <v>90</v>
      </c>
    </row>
    <row r="2883" spans="1:5" ht="16.5" x14ac:dyDescent="0.35">
      <c r="A2883" t="str">
        <f t="shared" si="45"/>
        <v>123</v>
      </c>
      <c r="B2883" s="58" t="s">
        <v>496</v>
      </c>
      <c r="C2883" s="58" t="s">
        <v>2724</v>
      </c>
      <c r="D2883" s="58" t="s">
        <v>2733</v>
      </c>
      <c r="E2883" s="59">
        <v>90.2</v>
      </c>
    </row>
    <row r="2884" spans="1:5" ht="16.5" x14ac:dyDescent="0.35">
      <c r="A2884" t="str">
        <f t="shared" si="45"/>
        <v>123</v>
      </c>
      <c r="B2884" s="58" t="s">
        <v>507</v>
      </c>
      <c r="C2884" s="58" t="s">
        <v>2724</v>
      </c>
      <c r="D2884" s="58" t="s">
        <v>2733</v>
      </c>
      <c r="E2884" s="59">
        <v>64.8</v>
      </c>
    </row>
    <row r="2885" spans="1:5" ht="16.5" x14ac:dyDescent="0.35">
      <c r="A2885" t="str">
        <f t="shared" si="45"/>
        <v>123</v>
      </c>
      <c r="B2885" s="58" t="s">
        <v>518</v>
      </c>
      <c r="C2885" s="58" t="s">
        <v>2724</v>
      </c>
      <c r="D2885" s="58" t="s">
        <v>2733</v>
      </c>
      <c r="E2885" s="59">
        <v>126</v>
      </c>
    </row>
    <row r="2886" spans="1:5" ht="16.5" x14ac:dyDescent="0.35">
      <c r="A2886" t="str">
        <f t="shared" si="45"/>
        <v>123</v>
      </c>
      <c r="B2886" s="58" t="s">
        <v>528</v>
      </c>
      <c r="C2886" s="58" t="s">
        <v>2724</v>
      </c>
      <c r="D2886" s="58" t="s">
        <v>2733</v>
      </c>
      <c r="E2886" s="59">
        <v>126</v>
      </c>
    </row>
    <row r="2887" spans="1:5" ht="16.5" x14ac:dyDescent="0.35">
      <c r="A2887" t="str">
        <f t="shared" si="45"/>
        <v>123</v>
      </c>
      <c r="B2887" s="58" t="s">
        <v>533</v>
      </c>
      <c r="C2887" s="58" t="s">
        <v>2724</v>
      </c>
      <c r="D2887" s="58" t="s">
        <v>2733</v>
      </c>
      <c r="E2887" s="59">
        <v>174.6</v>
      </c>
    </row>
    <row r="2888" spans="1:5" ht="16.5" x14ac:dyDescent="0.35">
      <c r="A2888" t="str">
        <f t="shared" si="45"/>
        <v>123</v>
      </c>
      <c r="B2888" s="58" t="s">
        <v>538</v>
      </c>
      <c r="C2888" s="58" t="s">
        <v>2724</v>
      </c>
      <c r="D2888" s="58" t="s">
        <v>2733</v>
      </c>
      <c r="E2888" s="59">
        <v>182.5</v>
      </c>
    </row>
    <row r="2889" spans="1:5" ht="16.5" x14ac:dyDescent="0.35">
      <c r="A2889" t="str">
        <f t="shared" si="45"/>
        <v>123</v>
      </c>
      <c r="B2889" s="58" t="s">
        <v>548</v>
      </c>
      <c r="C2889" s="58" t="s">
        <v>2724</v>
      </c>
      <c r="D2889" s="58" t="s">
        <v>2733</v>
      </c>
      <c r="E2889" s="59">
        <v>109.8</v>
      </c>
    </row>
    <row r="2890" spans="1:5" ht="16.5" x14ac:dyDescent="0.35">
      <c r="A2890" t="str">
        <f t="shared" si="45"/>
        <v>123</v>
      </c>
      <c r="B2890" s="58" t="s">
        <v>563</v>
      </c>
      <c r="C2890" s="58" t="s">
        <v>2724</v>
      </c>
      <c r="D2890" s="58" t="s">
        <v>2733</v>
      </c>
      <c r="E2890" s="59">
        <v>0</v>
      </c>
    </row>
    <row r="2891" spans="1:5" ht="16.5" x14ac:dyDescent="0.35">
      <c r="A2891" t="str">
        <f t="shared" si="45"/>
        <v>123</v>
      </c>
      <c r="B2891" s="58" t="s">
        <v>412</v>
      </c>
      <c r="C2891" s="58" t="s">
        <v>2724</v>
      </c>
      <c r="D2891" s="58" t="s">
        <v>2734</v>
      </c>
      <c r="E2891" s="59">
        <v>9</v>
      </c>
    </row>
    <row r="2892" spans="1:5" ht="16.5" x14ac:dyDescent="0.35">
      <c r="A2892" t="str">
        <f t="shared" si="45"/>
        <v>123</v>
      </c>
      <c r="B2892" s="58" t="s">
        <v>417</v>
      </c>
      <c r="C2892" s="58" t="s">
        <v>2724</v>
      </c>
      <c r="D2892" s="58" t="s">
        <v>2734</v>
      </c>
      <c r="E2892" s="59">
        <v>12.6</v>
      </c>
    </row>
    <row r="2893" spans="1:5" ht="16.5" x14ac:dyDescent="0.35">
      <c r="A2893" t="str">
        <f t="shared" si="45"/>
        <v>123</v>
      </c>
      <c r="B2893" s="58" t="s">
        <v>379</v>
      </c>
      <c r="C2893" s="58" t="s">
        <v>2724</v>
      </c>
      <c r="D2893" s="58" t="s">
        <v>2735</v>
      </c>
      <c r="E2893" s="59">
        <v>3.6</v>
      </c>
    </row>
    <row r="2894" spans="1:5" ht="16.5" x14ac:dyDescent="0.35">
      <c r="A2894" t="str">
        <f t="shared" si="45"/>
        <v>123</v>
      </c>
      <c r="B2894" s="58" t="s">
        <v>392</v>
      </c>
      <c r="C2894" s="58" t="s">
        <v>2724</v>
      </c>
      <c r="D2894" s="58" t="s">
        <v>2735</v>
      </c>
      <c r="E2894" s="59">
        <v>250.4</v>
      </c>
    </row>
    <row r="2895" spans="1:5" ht="16.5" x14ac:dyDescent="0.35">
      <c r="A2895" t="str">
        <f t="shared" si="45"/>
        <v>123</v>
      </c>
      <c r="B2895" s="58" t="s">
        <v>399</v>
      </c>
      <c r="C2895" s="58" t="s">
        <v>2724</v>
      </c>
      <c r="D2895" s="58" t="s">
        <v>2735</v>
      </c>
      <c r="E2895" s="59">
        <v>349.2</v>
      </c>
    </row>
    <row r="2896" spans="1:5" ht="16.5" x14ac:dyDescent="0.35">
      <c r="A2896" t="str">
        <f t="shared" si="45"/>
        <v>123</v>
      </c>
      <c r="B2896" s="58" t="s">
        <v>406</v>
      </c>
      <c r="C2896" s="58" t="s">
        <v>2724</v>
      </c>
      <c r="D2896" s="58" t="s">
        <v>2735</v>
      </c>
      <c r="E2896" s="59">
        <v>626.4</v>
      </c>
    </row>
    <row r="2897" spans="1:5" ht="16.5" x14ac:dyDescent="0.35">
      <c r="A2897" t="str">
        <f t="shared" si="45"/>
        <v>123</v>
      </c>
      <c r="B2897" s="58" t="s">
        <v>412</v>
      </c>
      <c r="C2897" s="58" t="s">
        <v>2724</v>
      </c>
      <c r="D2897" s="58" t="s">
        <v>2735</v>
      </c>
      <c r="E2897" s="59">
        <v>694.4</v>
      </c>
    </row>
    <row r="2898" spans="1:5" ht="16.5" x14ac:dyDescent="0.35">
      <c r="A2898" t="str">
        <f t="shared" si="45"/>
        <v>123</v>
      </c>
      <c r="B2898" s="58" t="s">
        <v>417</v>
      </c>
      <c r="C2898" s="58" t="s">
        <v>2724</v>
      </c>
      <c r="D2898" s="58" t="s">
        <v>2735</v>
      </c>
      <c r="E2898" s="59">
        <v>699.8</v>
      </c>
    </row>
    <row r="2899" spans="1:5" ht="16.5" x14ac:dyDescent="0.35">
      <c r="A2899" t="str">
        <f t="shared" si="45"/>
        <v>123</v>
      </c>
      <c r="B2899" s="58" t="s">
        <v>439</v>
      </c>
      <c r="C2899" s="58" t="s">
        <v>2724</v>
      </c>
      <c r="D2899" s="58" t="s">
        <v>2735</v>
      </c>
      <c r="E2899" s="59">
        <v>700</v>
      </c>
    </row>
    <row r="2900" spans="1:5" ht="16.5" x14ac:dyDescent="0.35">
      <c r="A2900" t="str">
        <f t="shared" si="45"/>
        <v>123</v>
      </c>
      <c r="B2900" s="58" t="s">
        <v>452</v>
      </c>
      <c r="C2900" s="58" t="s">
        <v>2724</v>
      </c>
      <c r="D2900" s="58" t="s">
        <v>2735</v>
      </c>
      <c r="E2900" s="59">
        <v>699.8</v>
      </c>
    </row>
    <row r="2901" spans="1:5" ht="16.5" x14ac:dyDescent="0.35">
      <c r="A2901" t="str">
        <f t="shared" si="45"/>
        <v>123</v>
      </c>
      <c r="B2901" s="58" t="s">
        <v>463</v>
      </c>
      <c r="C2901" s="58" t="s">
        <v>2724</v>
      </c>
      <c r="D2901" s="58" t="s">
        <v>2735</v>
      </c>
      <c r="E2901" s="59">
        <v>698</v>
      </c>
    </row>
    <row r="2902" spans="1:5" ht="16.5" x14ac:dyDescent="0.35">
      <c r="A2902" t="str">
        <f t="shared" si="45"/>
        <v>123</v>
      </c>
      <c r="B2902" s="58" t="s">
        <v>474</v>
      </c>
      <c r="C2902" s="58" t="s">
        <v>2724</v>
      </c>
      <c r="D2902" s="58" t="s">
        <v>2735</v>
      </c>
      <c r="E2902" s="59">
        <v>699.8</v>
      </c>
    </row>
    <row r="2903" spans="1:5" ht="16.5" x14ac:dyDescent="0.35">
      <c r="A2903" t="str">
        <f t="shared" si="45"/>
        <v>123</v>
      </c>
      <c r="B2903" s="58" t="s">
        <v>485</v>
      </c>
      <c r="C2903" s="58" t="s">
        <v>2724</v>
      </c>
      <c r="D2903" s="58" t="s">
        <v>2735</v>
      </c>
      <c r="E2903" s="59">
        <v>700</v>
      </c>
    </row>
    <row r="2904" spans="1:5" ht="16.5" x14ac:dyDescent="0.35">
      <c r="A2904" t="str">
        <f t="shared" si="45"/>
        <v>123</v>
      </c>
      <c r="B2904" s="58" t="s">
        <v>496</v>
      </c>
      <c r="C2904" s="58" t="s">
        <v>2724</v>
      </c>
      <c r="D2904" s="58" t="s">
        <v>2735</v>
      </c>
      <c r="E2904" s="59">
        <v>700</v>
      </c>
    </row>
    <row r="2905" spans="1:5" ht="16.5" x14ac:dyDescent="0.35">
      <c r="A2905" t="str">
        <f t="shared" si="45"/>
        <v>123</v>
      </c>
      <c r="B2905" s="58" t="s">
        <v>507</v>
      </c>
      <c r="C2905" s="58" t="s">
        <v>2724</v>
      </c>
      <c r="D2905" s="58" t="s">
        <v>2735</v>
      </c>
      <c r="E2905" s="59">
        <v>677</v>
      </c>
    </row>
    <row r="2906" spans="1:5" ht="16.5" x14ac:dyDescent="0.35">
      <c r="A2906" t="str">
        <f t="shared" si="45"/>
        <v>123</v>
      </c>
      <c r="B2906" s="58" t="s">
        <v>518</v>
      </c>
      <c r="C2906" s="58" t="s">
        <v>2724</v>
      </c>
      <c r="D2906" s="58" t="s">
        <v>2735</v>
      </c>
      <c r="E2906" s="59">
        <v>699.8</v>
      </c>
    </row>
    <row r="2907" spans="1:5" ht="16.5" x14ac:dyDescent="0.35">
      <c r="A2907" t="str">
        <f t="shared" si="45"/>
        <v>123</v>
      </c>
      <c r="B2907" s="58" t="s">
        <v>528</v>
      </c>
      <c r="C2907" s="58" t="s">
        <v>2724</v>
      </c>
      <c r="D2907" s="58" t="s">
        <v>2735</v>
      </c>
      <c r="E2907" s="59">
        <v>700</v>
      </c>
    </row>
    <row r="2908" spans="1:5" ht="16.5" x14ac:dyDescent="0.35">
      <c r="A2908" t="str">
        <f t="shared" si="45"/>
        <v>123</v>
      </c>
      <c r="B2908" s="58" t="s">
        <v>533</v>
      </c>
      <c r="C2908" s="58" t="s">
        <v>2724</v>
      </c>
      <c r="D2908" s="58" t="s">
        <v>2735</v>
      </c>
      <c r="E2908" s="59">
        <v>700</v>
      </c>
    </row>
    <row r="2909" spans="1:5" ht="16.5" x14ac:dyDescent="0.35">
      <c r="A2909" t="str">
        <f t="shared" si="45"/>
        <v>123</v>
      </c>
      <c r="B2909" s="58" t="s">
        <v>538</v>
      </c>
      <c r="C2909" s="58" t="s">
        <v>2724</v>
      </c>
      <c r="D2909" s="58" t="s">
        <v>2735</v>
      </c>
      <c r="E2909" s="59">
        <v>695</v>
      </c>
    </row>
    <row r="2910" spans="1:5" ht="16.5" x14ac:dyDescent="0.35">
      <c r="A2910" t="str">
        <f t="shared" si="45"/>
        <v>123</v>
      </c>
      <c r="B2910" s="58" t="s">
        <v>543</v>
      </c>
      <c r="C2910" s="58" t="s">
        <v>2724</v>
      </c>
      <c r="D2910" s="58" t="s">
        <v>2735</v>
      </c>
      <c r="E2910" s="59">
        <v>698.6</v>
      </c>
    </row>
    <row r="2911" spans="1:5" ht="16.5" x14ac:dyDescent="0.35">
      <c r="A2911" t="str">
        <f t="shared" si="45"/>
        <v>123</v>
      </c>
      <c r="B2911" s="58" t="s">
        <v>548</v>
      </c>
      <c r="C2911" s="58" t="s">
        <v>2724</v>
      </c>
      <c r="D2911" s="58" t="s">
        <v>2735</v>
      </c>
      <c r="E2911" s="59">
        <v>699.8</v>
      </c>
    </row>
    <row r="2912" spans="1:5" ht="16.5" x14ac:dyDescent="0.35">
      <c r="A2912" t="str">
        <f t="shared" si="45"/>
        <v>123</v>
      </c>
      <c r="B2912" s="58" t="s">
        <v>553</v>
      </c>
      <c r="C2912" s="58" t="s">
        <v>2724</v>
      </c>
      <c r="D2912" s="58" t="s">
        <v>2735</v>
      </c>
      <c r="E2912" s="59">
        <v>699.8</v>
      </c>
    </row>
    <row r="2913" spans="1:5" ht="16.5" x14ac:dyDescent="0.35">
      <c r="A2913" t="str">
        <f t="shared" si="45"/>
        <v>123</v>
      </c>
      <c r="B2913" s="58" t="s">
        <v>558</v>
      </c>
      <c r="C2913" s="58" t="s">
        <v>2724</v>
      </c>
      <c r="D2913" s="58" t="s">
        <v>2735</v>
      </c>
      <c r="E2913" s="59">
        <v>799.8</v>
      </c>
    </row>
    <row r="2914" spans="1:5" ht="16.5" x14ac:dyDescent="0.35">
      <c r="A2914" t="str">
        <f t="shared" si="45"/>
        <v>123</v>
      </c>
      <c r="B2914" s="58" t="s">
        <v>563</v>
      </c>
      <c r="C2914" s="58" t="s">
        <v>2724</v>
      </c>
      <c r="D2914" s="58" t="s">
        <v>2735</v>
      </c>
      <c r="E2914" s="59">
        <v>800</v>
      </c>
    </row>
    <row r="2915" spans="1:5" ht="16.5" x14ac:dyDescent="0.35">
      <c r="A2915" t="str">
        <f t="shared" si="45"/>
        <v>123</v>
      </c>
      <c r="B2915" s="58" t="s">
        <v>568</v>
      </c>
      <c r="C2915" s="58" t="s">
        <v>2724</v>
      </c>
      <c r="D2915" s="58" t="s">
        <v>2735</v>
      </c>
      <c r="E2915" s="59">
        <v>800</v>
      </c>
    </row>
    <row r="2916" spans="1:5" ht="16.5" x14ac:dyDescent="0.35">
      <c r="A2916" t="str">
        <f t="shared" si="45"/>
        <v>123</v>
      </c>
      <c r="B2916" s="58" t="s">
        <v>573</v>
      </c>
      <c r="C2916" s="58" t="s">
        <v>2724</v>
      </c>
      <c r="D2916" s="58" t="s">
        <v>2735</v>
      </c>
      <c r="E2916" s="59">
        <v>700</v>
      </c>
    </row>
    <row r="2917" spans="1:5" ht="16.5" x14ac:dyDescent="0.35">
      <c r="A2917" t="str">
        <f t="shared" si="45"/>
        <v>123</v>
      </c>
      <c r="B2917" s="58" t="s">
        <v>578</v>
      </c>
      <c r="C2917" s="58" t="s">
        <v>2724</v>
      </c>
      <c r="D2917" s="58" t="s">
        <v>2735</v>
      </c>
      <c r="E2917" s="59">
        <v>700</v>
      </c>
    </row>
    <row r="2918" spans="1:5" ht="16.5" x14ac:dyDescent="0.35">
      <c r="A2918" t="str">
        <f t="shared" si="45"/>
        <v>123</v>
      </c>
      <c r="B2918" s="58" t="s">
        <v>583</v>
      </c>
      <c r="C2918" s="58" t="s">
        <v>2724</v>
      </c>
      <c r="D2918" s="58" t="s">
        <v>2735</v>
      </c>
      <c r="E2918" s="59">
        <v>699.8</v>
      </c>
    </row>
    <row r="2919" spans="1:5" ht="16.5" x14ac:dyDescent="0.35">
      <c r="A2919" t="str">
        <f t="shared" ref="A2919:A2982" si="46">MID(C2919,2,3)</f>
        <v>123</v>
      </c>
      <c r="B2919" s="58" t="s">
        <v>588</v>
      </c>
      <c r="C2919" s="58" t="s">
        <v>2724</v>
      </c>
      <c r="D2919" s="58" t="s">
        <v>2735</v>
      </c>
      <c r="E2919" s="59">
        <v>699.8</v>
      </c>
    </row>
    <row r="2920" spans="1:5" ht="16.5" x14ac:dyDescent="0.35">
      <c r="A2920" t="str">
        <f t="shared" si="46"/>
        <v>123</v>
      </c>
      <c r="B2920" s="58" t="s">
        <v>367</v>
      </c>
      <c r="C2920" s="58" t="s">
        <v>2724</v>
      </c>
      <c r="D2920" s="58" t="s">
        <v>2736</v>
      </c>
      <c r="E2920" s="59">
        <v>286.39999999999998</v>
      </c>
    </row>
    <row r="2921" spans="1:5" ht="16.5" x14ac:dyDescent="0.35">
      <c r="A2921" t="str">
        <f t="shared" si="46"/>
        <v>123</v>
      </c>
      <c r="B2921" s="58" t="s">
        <v>379</v>
      </c>
      <c r="C2921" s="58" t="s">
        <v>2724</v>
      </c>
      <c r="D2921" s="58" t="s">
        <v>2736</v>
      </c>
      <c r="E2921" s="59">
        <v>219.6</v>
      </c>
    </row>
    <row r="2922" spans="1:5" ht="16.5" x14ac:dyDescent="0.35">
      <c r="A2922" t="str">
        <f t="shared" si="46"/>
        <v>123</v>
      </c>
      <c r="B2922" s="58" t="s">
        <v>392</v>
      </c>
      <c r="C2922" s="58" t="s">
        <v>2724</v>
      </c>
      <c r="D2922" s="58" t="s">
        <v>2736</v>
      </c>
      <c r="E2922" s="59">
        <v>257.2</v>
      </c>
    </row>
    <row r="2923" spans="1:5" ht="16.5" x14ac:dyDescent="0.35">
      <c r="A2923" t="str">
        <f t="shared" si="46"/>
        <v>123</v>
      </c>
      <c r="B2923" s="58" t="s">
        <v>399</v>
      </c>
      <c r="C2923" s="58" t="s">
        <v>2724</v>
      </c>
      <c r="D2923" s="58" t="s">
        <v>2736</v>
      </c>
      <c r="E2923" s="59">
        <v>220.6</v>
      </c>
    </row>
    <row r="2924" spans="1:5" ht="16.5" x14ac:dyDescent="0.35">
      <c r="A2924" t="str">
        <f t="shared" si="46"/>
        <v>123</v>
      </c>
      <c r="B2924" s="58" t="s">
        <v>406</v>
      </c>
      <c r="C2924" s="58" t="s">
        <v>2724</v>
      </c>
      <c r="D2924" s="58" t="s">
        <v>2736</v>
      </c>
      <c r="E2924" s="59">
        <v>183.6</v>
      </c>
    </row>
    <row r="2925" spans="1:5" ht="16.5" x14ac:dyDescent="0.35">
      <c r="A2925" t="str">
        <f t="shared" si="46"/>
        <v>123</v>
      </c>
      <c r="B2925" s="58" t="s">
        <v>412</v>
      </c>
      <c r="C2925" s="58" t="s">
        <v>2724</v>
      </c>
      <c r="D2925" s="58" t="s">
        <v>2736</v>
      </c>
      <c r="E2925" s="59">
        <v>162.4</v>
      </c>
    </row>
    <row r="2926" spans="1:5" ht="16.5" x14ac:dyDescent="0.35">
      <c r="A2926" t="str">
        <f t="shared" si="46"/>
        <v>123</v>
      </c>
      <c r="B2926" s="58" t="s">
        <v>417</v>
      </c>
      <c r="C2926" s="58" t="s">
        <v>2724</v>
      </c>
      <c r="D2926" s="58" t="s">
        <v>2736</v>
      </c>
      <c r="E2926" s="59">
        <v>294.8</v>
      </c>
    </row>
    <row r="2927" spans="1:5" ht="16.5" x14ac:dyDescent="0.35">
      <c r="A2927" t="str">
        <f t="shared" si="46"/>
        <v>123</v>
      </c>
      <c r="B2927" s="58" t="s">
        <v>439</v>
      </c>
      <c r="C2927" s="58" t="s">
        <v>2724</v>
      </c>
      <c r="D2927" s="58" t="s">
        <v>2736</v>
      </c>
      <c r="E2927" s="59">
        <v>301.2</v>
      </c>
    </row>
    <row r="2928" spans="1:5" ht="16.5" x14ac:dyDescent="0.35">
      <c r="A2928" t="str">
        <f t="shared" si="46"/>
        <v>123</v>
      </c>
      <c r="B2928" s="58" t="s">
        <v>452</v>
      </c>
      <c r="C2928" s="58" t="s">
        <v>2724</v>
      </c>
      <c r="D2928" s="58" t="s">
        <v>2736</v>
      </c>
      <c r="E2928" s="59">
        <v>275.60000000000002</v>
      </c>
    </row>
    <row r="2929" spans="1:5" ht="16.5" x14ac:dyDescent="0.35">
      <c r="A2929" t="str">
        <f t="shared" si="46"/>
        <v>123</v>
      </c>
      <c r="B2929" s="58" t="s">
        <v>463</v>
      </c>
      <c r="C2929" s="58" t="s">
        <v>2724</v>
      </c>
      <c r="D2929" s="58" t="s">
        <v>2736</v>
      </c>
      <c r="E2929" s="59">
        <v>225</v>
      </c>
    </row>
    <row r="2930" spans="1:5" ht="16.5" x14ac:dyDescent="0.35">
      <c r="A2930" t="str">
        <f t="shared" si="46"/>
        <v>123</v>
      </c>
      <c r="B2930" s="58" t="s">
        <v>474</v>
      </c>
      <c r="C2930" s="58" t="s">
        <v>2724</v>
      </c>
      <c r="D2930" s="58" t="s">
        <v>2736</v>
      </c>
      <c r="E2930" s="59">
        <v>271.2</v>
      </c>
    </row>
    <row r="2931" spans="1:5" ht="16.5" x14ac:dyDescent="0.35">
      <c r="A2931" t="str">
        <f t="shared" si="46"/>
        <v>123</v>
      </c>
      <c r="B2931" s="58" t="s">
        <v>485</v>
      </c>
      <c r="C2931" s="58" t="s">
        <v>2724</v>
      </c>
      <c r="D2931" s="58" t="s">
        <v>2736</v>
      </c>
      <c r="E2931" s="59">
        <v>388</v>
      </c>
    </row>
    <row r="2932" spans="1:5" ht="16.5" x14ac:dyDescent="0.35">
      <c r="A2932" t="str">
        <f t="shared" si="46"/>
        <v>123</v>
      </c>
      <c r="B2932" s="58" t="s">
        <v>496</v>
      </c>
      <c r="C2932" s="58" t="s">
        <v>2724</v>
      </c>
      <c r="D2932" s="58" t="s">
        <v>2736</v>
      </c>
      <c r="E2932" s="59">
        <v>255.6</v>
      </c>
    </row>
    <row r="2933" spans="1:5" ht="16.5" x14ac:dyDescent="0.35">
      <c r="A2933" t="str">
        <f t="shared" si="46"/>
        <v>123</v>
      </c>
      <c r="B2933" s="58" t="s">
        <v>507</v>
      </c>
      <c r="C2933" s="58" t="s">
        <v>2724</v>
      </c>
      <c r="D2933" s="58" t="s">
        <v>2736</v>
      </c>
      <c r="E2933" s="59">
        <v>265</v>
      </c>
    </row>
    <row r="2934" spans="1:5" ht="16.5" x14ac:dyDescent="0.35">
      <c r="A2934" t="str">
        <f t="shared" si="46"/>
        <v>123</v>
      </c>
      <c r="B2934" s="58" t="s">
        <v>518</v>
      </c>
      <c r="C2934" s="58" t="s">
        <v>2724</v>
      </c>
      <c r="D2934" s="58" t="s">
        <v>2736</v>
      </c>
      <c r="E2934" s="59">
        <v>288</v>
      </c>
    </row>
    <row r="2935" spans="1:5" ht="16.5" x14ac:dyDescent="0.35">
      <c r="A2935" t="str">
        <f t="shared" si="46"/>
        <v>123</v>
      </c>
      <c r="B2935" s="58" t="s">
        <v>528</v>
      </c>
      <c r="C2935" s="58" t="s">
        <v>2724</v>
      </c>
      <c r="D2935" s="58" t="s">
        <v>2736</v>
      </c>
      <c r="E2935" s="59">
        <v>224</v>
      </c>
    </row>
    <row r="2936" spans="1:5" ht="16.5" x14ac:dyDescent="0.35">
      <c r="A2936" t="str">
        <f t="shared" si="46"/>
        <v>123</v>
      </c>
      <c r="B2936" s="58" t="s">
        <v>533</v>
      </c>
      <c r="C2936" s="58" t="s">
        <v>2724</v>
      </c>
      <c r="D2936" s="58" t="s">
        <v>2736</v>
      </c>
      <c r="E2936" s="59">
        <v>286</v>
      </c>
    </row>
    <row r="2937" spans="1:5" ht="16.5" x14ac:dyDescent="0.35">
      <c r="A2937" t="str">
        <f t="shared" si="46"/>
        <v>123</v>
      </c>
      <c r="B2937" s="58" t="s">
        <v>538</v>
      </c>
      <c r="C2937" s="58" t="s">
        <v>2724</v>
      </c>
      <c r="D2937" s="58" t="s">
        <v>2736</v>
      </c>
      <c r="E2937" s="59">
        <v>300</v>
      </c>
    </row>
    <row r="2938" spans="1:5" ht="16.5" x14ac:dyDescent="0.35">
      <c r="A2938" t="str">
        <f t="shared" si="46"/>
        <v>123</v>
      </c>
      <c r="B2938" s="58" t="s">
        <v>543</v>
      </c>
      <c r="C2938" s="58" t="s">
        <v>2724</v>
      </c>
      <c r="D2938" s="58" t="s">
        <v>2736</v>
      </c>
      <c r="E2938" s="59">
        <v>242</v>
      </c>
    </row>
    <row r="2939" spans="1:5" ht="16.5" x14ac:dyDescent="0.35">
      <c r="A2939" t="str">
        <f t="shared" si="46"/>
        <v>123</v>
      </c>
      <c r="B2939" s="58" t="s">
        <v>548</v>
      </c>
      <c r="C2939" s="58" t="s">
        <v>2724</v>
      </c>
      <c r="D2939" s="58" t="s">
        <v>2736</v>
      </c>
      <c r="E2939" s="59">
        <v>300</v>
      </c>
    </row>
    <row r="2940" spans="1:5" ht="16.5" x14ac:dyDescent="0.35">
      <c r="A2940" t="str">
        <f t="shared" si="46"/>
        <v>123</v>
      </c>
      <c r="B2940" s="58" t="s">
        <v>553</v>
      </c>
      <c r="C2940" s="58" t="s">
        <v>2724</v>
      </c>
      <c r="D2940" s="58" t="s">
        <v>2736</v>
      </c>
      <c r="E2940" s="59">
        <v>276</v>
      </c>
    </row>
    <row r="2941" spans="1:5" ht="16.5" x14ac:dyDescent="0.35">
      <c r="A2941" t="str">
        <f t="shared" si="46"/>
        <v>123</v>
      </c>
      <c r="B2941" s="58" t="s">
        <v>558</v>
      </c>
      <c r="C2941" s="58" t="s">
        <v>2724</v>
      </c>
      <c r="D2941" s="58" t="s">
        <v>2736</v>
      </c>
      <c r="E2941" s="59">
        <v>300</v>
      </c>
    </row>
    <row r="2942" spans="1:5" ht="16.5" x14ac:dyDescent="0.35">
      <c r="A2942" t="str">
        <f t="shared" si="46"/>
        <v>123</v>
      </c>
      <c r="B2942" s="58" t="s">
        <v>563</v>
      </c>
      <c r="C2942" s="58" t="s">
        <v>2724</v>
      </c>
      <c r="D2942" s="58" t="s">
        <v>2736</v>
      </c>
      <c r="E2942" s="59">
        <v>300</v>
      </c>
    </row>
    <row r="2943" spans="1:5" ht="16.5" x14ac:dyDescent="0.35">
      <c r="A2943" t="str">
        <f t="shared" si="46"/>
        <v>123</v>
      </c>
      <c r="B2943" s="58" t="s">
        <v>568</v>
      </c>
      <c r="C2943" s="58" t="s">
        <v>2724</v>
      </c>
      <c r="D2943" s="58" t="s">
        <v>2736</v>
      </c>
      <c r="E2943" s="59">
        <v>300</v>
      </c>
    </row>
    <row r="2944" spans="1:5" ht="16.5" x14ac:dyDescent="0.35">
      <c r="A2944" t="str">
        <f t="shared" si="46"/>
        <v>123</v>
      </c>
      <c r="B2944" s="58" t="s">
        <v>573</v>
      </c>
      <c r="C2944" s="58" t="s">
        <v>2724</v>
      </c>
      <c r="D2944" s="58" t="s">
        <v>2736</v>
      </c>
      <c r="E2944" s="59">
        <v>300</v>
      </c>
    </row>
    <row r="2945" spans="1:5" ht="16.5" x14ac:dyDescent="0.35">
      <c r="A2945" t="str">
        <f t="shared" si="46"/>
        <v>123</v>
      </c>
      <c r="B2945" s="58" t="s">
        <v>578</v>
      </c>
      <c r="C2945" s="58" t="s">
        <v>2724</v>
      </c>
      <c r="D2945" s="58" t="s">
        <v>2736</v>
      </c>
      <c r="E2945" s="59">
        <v>264</v>
      </c>
    </row>
    <row r="2946" spans="1:5" ht="16.5" x14ac:dyDescent="0.35">
      <c r="A2946" t="str">
        <f t="shared" si="46"/>
        <v>123</v>
      </c>
      <c r="B2946" s="58" t="s">
        <v>583</v>
      </c>
      <c r="C2946" s="58" t="s">
        <v>2724</v>
      </c>
      <c r="D2946" s="58" t="s">
        <v>2736</v>
      </c>
      <c r="E2946" s="59">
        <v>292</v>
      </c>
    </row>
    <row r="2947" spans="1:5" ht="16.5" x14ac:dyDescent="0.35">
      <c r="A2947" t="str">
        <f t="shared" si="46"/>
        <v>123</v>
      </c>
      <c r="B2947" s="58" t="s">
        <v>588</v>
      </c>
      <c r="C2947" s="58" t="s">
        <v>2724</v>
      </c>
      <c r="D2947" s="58" t="s">
        <v>2736</v>
      </c>
      <c r="E2947" s="59">
        <v>284</v>
      </c>
    </row>
    <row r="2948" spans="1:5" ht="16.5" x14ac:dyDescent="0.35">
      <c r="A2948" t="str">
        <f t="shared" si="46"/>
        <v>123</v>
      </c>
      <c r="B2948" s="58" t="s">
        <v>367</v>
      </c>
      <c r="C2948" s="58" t="s">
        <v>2724</v>
      </c>
      <c r="D2948" s="58" t="s">
        <v>2737</v>
      </c>
      <c r="E2948" s="59">
        <v>330.2</v>
      </c>
    </row>
    <row r="2949" spans="1:5" ht="16.5" x14ac:dyDescent="0.35">
      <c r="A2949" t="str">
        <f t="shared" si="46"/>
        <v>123</v>
      </c>
      <c r="B2949" s="58" t="s">
        <v>379</v>
      </c>
      <c r="C2949" s="58" t="s">
        <v>2724</v>
      </c>
      <c r="D2949" s="58" t="s">
        <v>2737</v>
      </c>
      <c r="E2949" s="59">
        <v>90</v>
      </c>
    </row>
    <row r="2950" spans="1:5" ht="16.5" x14ac:dyDescent="0.35">
      <c r="A2950" t="str">
        <f t="shared" si="46"/>
        <v>123</v>
      </c>
      <c r="B2950" s="58" t="s">
        <v>392</v>
      </c>
      <c r="C2950" s="58" t="s">
        <v>2724</v>
      </c>
      <c r="D2950" s="58" t="s">
        <v>2737</v>
      </c>
      <c r="E2950" s="59">
        <v>39.4</v>
      </c>
    </row>
    <row r="2951" spans="1:5" ht="16.5" x14ac:dyDescent="0.35">
      <c r="A2951" t="str">
        <f t="shared" si="46"/>
        <v>123</v>
      </c>
      <c r="B2951" s="58" t="s">
        <v>399</v>
      </c>
      <c r="C2951" s="58" t="s">
        <v>2724</v>
      </c>
      <c r="D2951" s="58" t="s">
        <v>2737</v>
      </c>
      <c r="E2951" s="59">
        <v>30</v>
      </c>
    </row>
    <row r="2952" spans="1:5" ht="16.5" x14ac:dyDescent="0.35">
      <c r="A2952" t="str">
        <f t="shared" si="46"/>
        <v>123</v>
      </c>
      <c r="B2952" s="58" t="s">
        <v>406</v>
      </c>
      <c r="C2952" s="58" t="s">
        <v>2724</v>
      </c>
      <c r="D2952" s="58" t="s">
        <v>2737</v>
      </c>
      <c r="E2952" s="59">
        <v>33.4</v>
      </c>
    </row>
    <row r="2953" spans="1:5" ht="16.5" x14ac:dyDescent="0.35">
      <c r="A2953" t="str">
        <f t="shared" si="46"/>
        <v>123</v>
      </c>
      <c r="B2953" s="58" t="s">
        <v>412</v>
      </c>
      <c r="C2953" s="58" t="s">
        <v>2724</v>
      </c>
      <c r="D2953" s="58" t="s">
        <v>2737</v>
      </c>
      <c r="E2953" s="59">
        <v>10</v>
      </c>
    </row>
    <row r="2954" spans="1:5" ht="16.5" x14ac:dyDescent="0.35">
      <c r="A2954" t="str">
        <f t="shared" si="46"/>
        <v>123</v>
      </c>
      <c r="B2954" s="58" t="s">
        <v>417</v>
      </c>
      <c r="C2954" s="58" t="s">
        <v>2724</v>
      </c>
      <c r="D2954" s="58" t="s">
        <v>2737</v>
      </c>
      <c r="E2954" s="59">
        <v>0</v>
      </c>
    </row>
    <row r="2955" spans="1:5" ht="16.5" x14ac:dyDescent="0.35">
      <c r="A2955" t="str">
        <f t="shared" si="46"/>
        <v>123</v>
      </c>
      <c r="B2955" s="58" t="s">
        <v>496</v>
      </c>
      <c r="C2955" s="58" t="s">
        <v>2724</v>
      </c>
      <c r="D2955" s="58" t="s">
        <v>2737</v>
      </c>
      <c r="E2955" s="59">
        <v>13.6</v>
      </c>
    </row>
    <row r="2956" spans="1:5" ht="16.5" x14ac:dyDescent="0.35">
      <c r="A2956" t="str">
        <f t="shared" si="46"/>
        <v>123</v>
      </c>
      <c r="B2956" s="58" t="s">
        <v>507</v>
      </c>
      <c r="C2956" s="58" t="s">
        <v>2724</v>
      </c>
      <c r="D2956" s="58" t="s">
        <v>2737</v>
      </c>
      <c r="E2956" s="59">
        <v>40.6</v>
      </c>
    </row>
    <row r="2957" spans="1:5" ht="16.5" x14ac:dyDescent="0.35">
      <c r="A2957" t="str">
        <f t="shared" si="46"/>
        <v>123</v>
      </c>
      <c r="B2957" s="58" t="s">
        <v>518</v>
      </c>
      <c r="C2957" s="58" t="s">
        <v>2724</v>
      </c>
      <c r="D2957" s="58" t="s">
        <v>2737</v>
      </c>
      <c r="E2957" s="59">
        <v>53.1</v>
      </c>
    </row>
    <row r="2958" spans="1:5" ht="16.5" x14ac:dyDescent="0.35">
      <c r="A2958" t="str">
        <f t="shared" si="46"/>
        <v>123</v>
      </c>
      <c r="B2958" s="58" t="s">
        <v>528</v>
      </c>
      <c r="C2958" s="58" t="s">
        <v>2724</v>
      </c>
      <c r="D2958" s="58" t="s">
        <v>2737</v>
      </c>
      <c r="E2958" s="59">
        <v>106.6</v>
      </c>
    </row>
    <row r="2959" spans="1:5" ht="16.5" x14ac:dyDescent="0.35">
      <c r="A2959" t="str">
        <f t="shared" si="46"/>
        <v>123</v>
      </c>
      <c r="B2959" s="58" t="s">
        <v>533</v>
      </c>
      <c r="C2959" s="58" t="s">
        <v>2724</v>
      </c>
      <c r="D2959" s="58" t="s">
        <v>2737</v>
      </c>
      <c r="E2959" s="59">
        <v>72.099999999999994</v>
      </c>
    </row>
    <row r="2960" spans="1:5" ht="16.5" x14ac:dyDescent="0.35">
      <c r="A2960" t="str">
        <f t="shared" si="46"/>
        <v>123</v>
      </c>
      <c r="B2960" s="58" t="s">
        <v>538</v>
      </c>
      <c r="C2960" s="58" t="s">
        <v>2724</v>
      </c>
      <c r="D2960" s="58" t="s">
        <v>2737</v>
      </c>
      <c r="E2960" s="59">
        <v>74.3</v>
      </c>
    </row>
    <row r="2961" spans="1:5" ht="16.5" x14ac:dyDescent="0.35">
      <c r="A2961" t="str">
        <f t="shared" si="46"/>
        <v>123</v>
      </c>
      <c r="B2961" s="58" t="s">
        <v>543</v>
      </c>
      <c r="C2961" s="58" t="s">
        <v>2724</v>
      </c>
      <c r="D2961" s="58" t="s">
        <v>2737</v>
      </c>
      <c r="E2961" s="59">
        <v>55.5</v>
      </c>
    </row>
    <row r="2962" spans="1:5" ht="16.5" x14ac:dyDescent="0.35">
      <c r="A2962" t="str">
        <f t="shared" si="46"/>
        <v>123</v>
      </c>
      <c r="B2962" s="58" t="s">
        <v>548</v>
      </c>
      <c r="C2962" s="58" t="s">
        <v>2724</v>
      </c>
      <c r="D2962" s="58" t="s">
        <v>2737</v>
      </c>
      <c r="E2962" s="59">
        <v>55.6</v>
      </c>
    </row>
    <row r="2963" spans="1:5" ht="16.5" x14ac:dyDescent="0.35">
      <c r="A2963" t="str">
        <f t="shared" si="46"/>
        <v>123</v>
      </c>
      <c r="B2963" s="58" t="s">
        <v>553</v>
      </c>
      <c r="C2963" s="58" t="s">
        <v>2724</v>
      </c>
      <c r="D2963" s="58" t="s">
        <v>2737</v>
      </c>
      <c r="E2963" s="59">
        <v>70.599999999999994</v>
      </c>
    </row>
    <row r="2964" spans="1:5" ht="16.5" x14ac:dyDescent="0.35">
      <c r="A2964" t="str">
        <f t="shared" si="46"/>
        <v>123</v>
      </c>
      <c r="B2964" s="58" t="s">
        <v>558</v>
      </c>
      <c r="C2964" s="58" t="s">
        <v>2724</v>
      </c>
      <c r="D2964" s="58" t="s">
        <v>2737</v>
      </c>
      <c r="E2964" s="59">
        <v>113.4</v>
      </c>
    </row>
    <row r="2965" spans="1:5" ht="16.5" x14ac:dyDescent="0.35">
      <c r="A2965" t="str">
        <f t="shared" si="46"/>
        <v>123</v>
      </c>
      <c r="B2965" s="58" t="s">
        <v>563</v>
      </c>
      <c r="C2965" s="58" t="s">
        <v>2724</v>
      </c>
      <c r="D2965" s="58" t="s">
        <v>2737</v>
      </c>
      <c r="E2965" s="59">
        <v>76.599999999999994</v>
      </c>
    </row>
    <row r="2966" spans="1:5" ht="16.5" x14ac:dyDescent="0.35">
      <c r="A2966" t="str">
        <f t="shared" si="46"/>
        <v>123</v>
      </c>
      <c r="B2966" s="58" t="s">
        <v>568</v>
      </c>
      <c r="C2966" s="58" t="s">
        <v>2724</v>
      </c>
      <c r="D2966" s="58" t="s">
        <v>2737</v>
      </c>
      <c r="E2966" s="59">
        <v>94.2</v>
      </c>
    </row>
    <row r="2967" spans="1:5" ht="16.5" x14ac:dyDescent="0.35">
      <c r="A2967" t="str">
        <f t="shared" si="46"/>
        <v>123</v>
      </c>
      <c r="B2967" s="58" t="s">
        <v>573</v>
      </c>
      <c r="C2967" s="58" t="s">
        <v>2724</v>
      </c>
      <c r="D2967" s="58" t="s">
        <v>2737</v>
      </c>
      <c r="E2967" s="59">
        <v>152.4</v>
      </c>
    </row>
    <row r="2968" spans="1:5" ht="16.5" x14ac:dyDescent="0.35">
      <c r="A2968" t="str">
        <f t="shared" si="46"/>
        <v>123</v>
      </c>
      <c r="B2968" s="58" t="s">
        <v>578</v>
      </c>
      <c r="C2968" s="58" t="s">
        <v>2724</v>
      </c>
      <c r="D2968" s="58" t="s">
        <v>2737</v>
      </c>
      <c r="E2968" s="59">
        <v>189.7</v>
      </c>
    </row>
    <row r="2969" spans="1:5" ht="16.5" x14ac:dyDescent="0.35">
      <c r="A2969" t="str">
        <f t="shared" si="46"/>
        <v>123</v>
      </c>
      <c r="B2969" s="58" t="s">
        <v>583</v>
      </c>
      <c r="C2969" s="58" t="s">
        <v>2724</v>
      </c>
      <c r="D2969" s="58" t="s">
        <v>2737</v>
      </c>
      <c r="E2969" s="59">
        <v>129.19999999999999</v>
      </c>
    </row>
    <row r="2970" spans="1:5" ht="16.5" x14ac:dyDescent="0.35">
      <c r="A2970" t="str">
        <f t="shared" si="46"/>
        <v>123</v>
      </c>
      <c r="B2970" s="58" t="s">
        <v>588</v>
      </c>
      <c r="C2970" s="58" t="s">
        <v>2724</v>
      </c>
      <c r="D2970" s="58" t="s">
        <v>2737</v>
      </c>
      <c r="E2970" s="59">
        <v>117.9</v>
      </c>
    </row>
    <row r="2971" spans="1:5" ht="16.5" x14ac:dyDescent="0.35">
      <c r="A2971" t="str">
        <f t="shared" si="46"/>
        <v>123</v>
      </c>
      <c r="B2971" s="58" t="s">
        <v>558</v>
      </c>
      <c r="C2971" s="58" t="s">
        <v>2724</v>
      </c>
      <c r="D2971" s="58" t="s">
        <v>2738</v>
      </c>
      <c r="E2971" s="59">
        <v>29.8</v>
      </c>
    </row>
    <row r="2972" spans="1:5" ht="16.5" x14ac:dyDescent="0.35">
      <c r="A2972" t="str">
        <f t="shared" si="46"/>
        <v>123</v>
      </c>
      <c r="B2972" s="58" t="s">
        <v>563</v>
      </c>
      <c r="C2972" s="58" t="s">
        <v>2724</v>
      </c>
      <c r="D2972" s="58" t="s">
        <v>2738</v>
      </c>
      <c r="E2972" s="59">
        <v>43.8</v>
      </c>
    </row>
    <row r="2973" spans="1:5" ht="16.5" x14ac:dyDescent="0.35">
      <c r="A2973" t="str">
        <f t="shared" si="46"/>
        <v>123</v>
      </c>
      <c r="B2973" s="58" t="s">
        <v>568</v>
      </c>
      <c r="C2973" s="58" t="s">
        <v>2724</v>
      </c>
      <c r="D2973" s="58" t="s">
        <v>2738</v>
      </c>
      <c r="E2973" s="59">
        <v>45.8</v>
      </c>
    </row>
    <row r="2974" spans="1:5" ht="16.5" x14ac:dyDescent="0.35">
      <c r="A2974" t="str">
        <f t="shared" si="46"/>
        <v>123</v>
      </c>
      <c r="B2974" s="58" t="s">
        <v>573</v>
      </c>
      <c r="C2974" s="58" t="s">
        <v>2724</v>
      </c>
      <c r="D2974" s="58" t="s">
        <v>2738</v>
      </c>
      <c r="E2974" s="59">
        <v>47.6</v>
      </c>
    </row>
    <row r="2975" spans="1:5" ht="16.5" x14ac:dyDescent="0.35">
      <c r="A2975" t="str">
        <f t="shared" si="46"/>
        <v>123</v>
      </c>
      <c r="B2975" s="58" t="s">
        <v>578</v>
      </c>
      <c r="C2975" s="58" t="s">
        <v>2724</v>
      </c>
      <c r="D2975" s="58" t="s">
        <v>2738</v>
      </c>
      <c r="E2975" s="59">
        <v>61</v>
      </c>
    </row>
    <row r="2976" spans="1:5" ht="16.5" x14ac:dyDescent="0.35">
      <c r="A2976" t="str">
        <f t="shared" si="46"/>
        <v>123</v>
      </c>
      <c r="B2976" s="58" t="s">
        <v>583</v>
      </c>
      <c r="C2976" s="58" t="s">
        <v>2724</v>
      </c>
      <c r="D2976" s="58" t="s">
        <v>2738</v>
      </c>
      <c r="E2976" s="59">
        <v>33.6</v>
      </c>
    </row>
    <row r="2977" spans="1:5" ht="16.5" x14ac:dyDescent="0.35">
      <c r="A2977" t="str">
        <f t="shared" si="46"/>
        <v>123</v>
      </c>
      <c r="B2977" s="58" t="s">
        <v>588</v>
      </c>
      <c r="C2977" s="58" t="s">
        <v>2724</v>
      </c>
      <c r="D2977" s="58" t="s">
        <v>2738</v>
      </c>
      <c r="E2977" s="59">
        <v>27</v>
      </c>
    </row>
    <row r="2978" spans="1:5" ht="16.5" x14ac:dyDescent="0.35">
      <c r="A2978" t="str">
        <f t="shared" si="46"/>
        <v>123</v>
      </c>
      <c r="B2978" s="58" t="s">
        <v>379</v>
      </c>
      <c r="C2978" s="58" t="s">
        <v>2724</v>
      </c>
      <c r="D2978" s="58" t="s">
        <v>2739</v>
      </c>
      <c r="E2978" s="59">
        <v>68.400000000000006</v>
      </c>
    </row>
    <row r="2979" spans="1:5" ht="16.5" x14ac:dyDescent="0.35">
      <c r="A2979" t="str">
        <f t="shared" si="46"/>
        <v>123</v>
      </c>
      <c r="B2979" s="58" t="s">
        <v>392</v>
      </c>
      <c r="C2979" s="58" t="s">
        <v>2724</v>
      </c>
      <c r="D2979" s="58" t="s">
        <v>2739</v>
      </c>
      <c r="E2979" s="59">
        <v>328.6</v>
      </c>
    </row>
    <row r="2980" spans="1:5" ht="16.5" x14ac:dyDescent="0.35">
      <c r="A2980" t="str">
        <f t="shared" si="46"/>
        <v>123</v>
      </c>
      <c r="B2980" s="58" t="s">
        <v>399</v>
      </c>
      <c r="C2980" s="58" t="s">
        <v>2724</v>
      </c>
      <c r="D2980" s="58" t="s">
        <v>2739</v>
      </c>
      <c r="E2980" s="59">
        <v>313</v>
      </c>
    </row>
    <row r="2981" spans="1:5" ht="16.5" x14ac:dyDescent="0.35">
      <c r="A2981" t="str">
        <f t="shared" si="46"/>
        <v>123</v>
      </c>
      <c r="B2981" s="58" t="s">
        <v>406</v>
      </c>
      <c r="C2981" s="58" t="s">
        <v>2724</v>
      </c>
      <c r="D2981" s="58" t="s">
        <v>2739</v>
      </c>
      <c r="E2981" s="59">
        <v>270</v>
      </c>
    </row>
    <row r="2982" spans="1:5" ht="16.5" x14ac:dyDescent="0.35">
      <c r="A2982" t="str">
        <f t="shared" si="46"/>
        <v>123</v>
      </c>
      <c r="B2982" s="58" t="s">
        <v>412</v>
      </c>
      <c r="C2982" s="58" t="s">
        <v>2724</v>
      </c>
      <c r="D2982" s="58" t="s">
        <v>2739</v>
      </c>
      <c r="E2982" s="59">
        <v>279.2</v>
      </c>
    </row>
    <row r="2983" spans="1:5" ht="16.5" x14ac:dyDescent="0.35">
      <c r="A2983" t="str">
        <f t="shared" ref="A2983:A3046" si="47">MID(C2983,2,3)</f>
        <v>123</v>
      </c>
      <c r="B2983" s="58" t="s">
        <v>417</v>
      </c>
      <c r="C2983" s="58" t="s">
        <v>2724</v>
      </c>
      <c r="D2983" s="58" t="s">
        <v>2739</v>
      </c>
      <c r="E2983" s="59">
        <v>322.2</v>
      </c>
    </row>
    <row r="2984" spans="1:5" ht="16.5" x14ac:dyDescent="0.35">
      <c r="A2984" t="str">
        <f t="shared" si="47"/>
        <v>123</v>
      </c>
      <c r="B2984" s="58" t="s">
        <v>439</v>
      </c>
      <c r="C2984" s="58" t="s">
        <v>2724</v>
      </c>
      <c r="D2984" s="58" t="s">
        <v>2739</v>
      </c>
      <c r="E2984" s="59">
        <v>226.8</v>
      </c>
    </row>
    <row r="2985" spans="1:5" ht="16.5" x14ac:dyDescent="0.35">
      <c r="A2985" t="str">
        <f t="shared" si="47"/>
        <v>123</v>
      </c>
      <c r="B2985" s="58" t="s">
        <v>452</v>
      </c>
      <c r="C2985" s="58" t="s">
        <v>2724</v>
      </c>
      <c r="D2985" s="58" t="s">
        <v>2739</v>
      </c>
      <c r="E2985" s="59">
        <v>192.6</v>
      </c>
    </row>
    <row r="2986" spans="1:5" ht="16.5" x14ac:dyDescent="0.35">
      <c r="A2986" t="str">
        <f t="shared" si="47"/>
        <v>123</v>
      </c>
      <c r="B2986" s="58" t="s">
        <v>463</v>
      </c>
      <c r="C2986" s="58" t="s">
        <v>2724</v>
      </c>
      <c r="D2986" s="58" t="s">
        <v>2739</v>
      </c>
      <c r="E2986" s="59">
        <v>190.8</v>
      </c>
    </row>
    <row r="2987" spans="1:5" ht="16.5" x14ac:dyDescent="0.35">
      <c r="A2987" t="str">
        <f t="shared" si="47"/>
        <v>123</v>
      </c>
      <c r="B2987" s="58" t="s">
        <v>474</v>
      </c>
      <c r="C2987" s="58" t="s">
        <v>2724</v>
      </c>
      <c r="D2987" s="58" t="s">
        <v>2739</v>
      </c>
      <c r="E2987" s="59">
        <v>154.80000000000001</v>
      </c>
    </row>
    <row r="2988" spans="1:5" ht="16.5" x14ac:dyDescent="0.35">
      <c r="A2988" t="str">
        <f t="shared" si="47"/>
        <v>123</v>
      </c>
      <c r="B2988" s="58" t="s">
        <v>485</v>
      </c>
      <c r="C2988" s="58" t="s">
        <v>2724</v>
      </c>
      <c r="D2988" s="58" t="s">
        <v>2739</v>
      </c>
      <c r="E2988" s="59">
        <v>63.6</v>
      </c>
    </row>
    <row r="2989" spans="1:5" ht="16.5" x14ac:dyDescent="0.35">
      <c r="A2989" t="str">
        <f t="shared" si="47"/>
        <v>123</v>
      </c>
      <c r="B2989" s="58" t="s">
        <v>496</v>
      </c>
      <c r="C2989" s="58" t="s">
        <v>2724</v>
      </c>
      <c r="D2989" s="58" t="s">
        <v>2739</v>
      </c>
      <c r="E2989" s="59">
        <v>165.6</v>
      </c>
    </row>
    <row r="2990" spans="1:5" ht="16.5" x14ac:dyDescent="0.35">
      <c r="A2990" t="str">
        <f t="shared" si="47"/>
        <v>123</v>
      </c>
      <c r="B2990" s="58" t="s">
        <v>507</v>
      </c>
      <c r="C2990" s="58" t="s">
        <v>2724</v>
      </c>
      <c r="D2990" s="58" t="s">
        <v>2739</v>
      </c>
      <c r="E2990" s="59">
        <v>169.2</v>
      </c>
    </row>
    <row r="2991" spans="1:5" ht="16.5" x14ac:dyDescent="0.35">
      <c r="A2991" t="str">
        <f t="shared" si="47"/>
        <v>123</v>
      </c>
      <c r="B2991" s="58" t="s">
        <v>518</v>
      </c>
      <c r="C2991" s="58" t="s">
        <v>2724</v>
      </c>
      <c r="D2991" s="58" t="s">
        <v>2739</v>
      </c>
      <c r="E2991" s="59">
        <v>207</v>
      </c>
    </row>
    <row r="2992" spans="1:5" ht="16.5" x14ac:dyDescent="0.35">
      <c r="A2992" t="str">
        <f t="shared" si="47"/>
        <v>123</v>
      </c>
      <c r="B2992" s="58" t="s">
        <v>528</v>
      </c>
      <c r="C2992" s="58" t="s">
        <v>2724</v>
      </c>
      <c r="D2992" s="58" t="s">
        <v>2739</v>
      </c>
      <c r="E2992" s="59">
        <v>207</v>
      </c>
    </row>
    <row r="2993" spans="1:5" ht="16.5" x14ac:dyDescent="0.35">
      <c r="A2993" t="str">
        <f t="shared" si="47"/>
        <v>123</v>
      </c>
      <c r="B2993" s="58" t="s">
        <v>533</v>
      </c>
      <c r="C2993" s="58" t="s">
        <v>2724</v>
      </c>
      <c r="D2993" s="58" t="s">
        <v>2739</v>
      </c>
      <c r="E2993" s="59">
        <v>297</v>
      </c>
    </row>
    <row r="2994" spans="1:5" ht="16.5" x14ac:dyDescent="0.35">
      <c r="A2994" t="str">
        <f t="shared" si="47"/>
        <v>123</v>
      </c>
      <c r="B2994" s="58" t="s">
        <v>538</v>
      </c>
      <c r="C2994" s="58" t="s">
        <v>2724</v>
      </c>
      <c r="D2994" s="58" t="s">
        <v>2739</v>
      </c>
      <c r="E2994" s="59">
        <v>54.2</v>
      </c>
    </row>
    <row r="2995" spans="1:5" ht="16.5" x14ac:dyDescent="0.35">
      <c r="A2995" t="str">
        <f t="shared" si="47"/>
        <v>123</v>
      </c>
      <c r="B2995" s="58" t="s">
        <v>553</v>
      </c>
      <c r="C2995" s="58" t="s">
        <v>2724</v>
      </c>
      <c r="D2995" s="58" t="s">
        <v>2739</v>
      </c>
      <c r="E2995" s="59">
        <v>52.2</v>
      </c>
    </row>
    <row r="2996" spans="1:5" ht="16.5" x14ac:dyDescent="0.35">
      <c r="A2996" t="str">
        <f t="shared" si="47"/>
        <v>123</v>
      </c>
      <c r="B2996" s="58" t="s">
        <v>558</v>
      </c>
      <c r="C2996" s="58" t="s">
        <v>2724</v>
      </c>
      <c r="D2996" s="58" t="s">
        <v>2739</v>
      </c>
      <c r="E2996" s="59">
        <v>162</v>
      </c>
    </row>
    <row r="2997" spans="1:5" ht="16.5" x14ac:dyDescent="0.35">
      <c r="A2997" t="str">
        <f t="shared" si="47"/>
        <v>123</v>
      </c>
      <c r="B2997" s="58" t="s">
        <v>563</v>
      </c>
      <c r="C2997" s="58" t="s">
        <v>2724</v>
      </c>
      <c r="D2997" s="58" t="s">
        <v>2739</v>
      </c>
      <c r="E2997" s="59">
        <v>187.2</v>
      </c>
    </row>
    <row r="2998" spans="1:5" ht="16.5" x14ac:dyDescent="0.35">
      <c r="A2998" t="str">
        <f t="shared" si="47"/>
        <v>123</v>
      </c>
      <c r="B2998" s="58" t="s">
        <v>568</v>
      </c>
      <c r="C2998" s="58" t="s">
        <v>2724</v>
      </c>
      <c r="D2998" s="58" t="s">
        <v>2739</v>
      </c>
      <c r="E2998" s="59">
        <v>201.6</v>
      </c>
    </row>
    <row r="2999" spans="1:5" ht="16.5" x14ac:dyDescent="0.35">
      <c r="A2999" t="str">
        <f t="shared" si="47"/>
        <v>123</v>
      </c>
      <c r="B2999" s="58" t="s">
        <v>573</v>
      </c>
      <c r="C2999" s="58" t="s">
        <v>2724</v>
      </c>
      <c r="D2999" s="58" t="s">
        <v>2739</v>
      </c>
      <c r="E2999" s="59">
        <v>97</v>
      </c>
    </row>
    <row r="3000" spans="1:5" ht="16.5" x14ac:dyDescent="0.35">
      <c r="A3000" t="str">
        <f t="shared" si="47"/>
        <v>123</v>
      </c>
      <c r="B3000" s="58" t="s">
        <v>583</v>
      </c>
      <c r="C3000" s="58" t="s">
        <v>2724</v>
      </c>
      <c r="D3000" s="58" t="s">
        <v>2739</v>
      </c>
      <c r="E3000" s="59">
        <v>88.2</v>
      </c>
    </row>
    <row r="3001" spans="1:5" ht="16.5" x14ac:dyDescent="0.35">
      <c r="A3001" t="str">
        <f t="shared" si="47"/>
        <v>123</v>
      </c>
      <c r="B3001" s="58" t="s">
        <v>588</v>
      </c>
      <c r="C3001" s="58" t="s">
        <v>2724</v>
      </c>
      <c r="D3001" s="58" t="s">
        <v>2739</v>
      </c>
      <c r="E3001" s="59">
        <v>145.80000000000001</v>
      </c>
    </row>
    <row r="3002" spans="1:5" ht="16.5" x14ac:dyDescent="0.35">
      <c r="A3002" t="str">
        <f t="shared" si="47"/>
        <v>123</v>
      </c>
      <c r="B3002" s="58" t="s">
        <v>533</v>
      </c>
      <c r="C3002" s="58" t="s">
        <v>2724</v>
      </c>
      <c r="D3002" s="58" t="s">
        <v>2740</v>
      </c>
      <c r="E3002" s="59">
        <v>36</v>
      </c>
    </row>
    <row r="3003" spans="1:5" ht="16.5" x14ac:dyDescent="0.35">
      <c r="A3003" t="str">
        <f t="shared" si="47"/>
        <v>123</v>
      </c>
      <c r="B3003" s="58" t="s">
        <v>538</v>
      </c>
      <c r="C3003" s="58" t="s">
        <v>2724</v>
      </c>
      <c r="D3003" s="58" t="s">
        <v>2740</v>
      </c>
      <c r="E3003" s="59">
        <v>164.1</v>
      </c>
    </row>
    <row r="3004" spans="1:5" ht="16.5" x14ac:dyDescent="0.35">
      <c r="A3004" t="str">
        <f t="shared" si="47"/>
        <v>123</v>
      </c>
      <c r="B3004" s="58" t="s">
        <v>543</v>
      </c>
      <c r="C3004" s="58" t="s">
        <v>2724</v>
      </c>
      <c r="D3004" s="58" t="s">
        <v>2740</v>
      </c>
      <c r="E3004" s="59">
        <v>48.6</v>
      </c>
    </row>
    <row r="3005" spans="1:5" ht="16.5" x14ac:dyDescent="0.35">
      <c r="A3005" t="str">
        <f t="shared" si="47"/>
        <v>123</v>
      </c>
      <c r="B3005" s="58" t="s">
        <v>548</v>
      </c>
      <c r="C3005" s="58" t="s">
        <v>2724</v>
      </c>
      <c r="D3005" s="58" t="s">
        <v>2740</v>
      </c>
      <c r="E3005" s="59">
        <v>39.6</v>
      </c>
    </row>
    <row r="3006" spans="1:5" ht="16.5" x14ac:dyDescent="0.35">
      <c r="A3006" t="str">
        <f t="shared" si="47"/>
        <v>123</v>
      </c>
      <c r="B3006" s="58" t="s">
        <v>568</v>
      </c>
      <c r="C3006" s="58" t="s">
        <v>2724</v>
      </c>
      <c r="D3006" s="58" t="s">
        <v>2741</v>
      </c>
      <c r="E3006" s="59">
        <v>0</v>
      </c>
    </row>
    <row r="3007" spans="1:5" ht="16.5" x14ac:dyDescent="0.35">
      <c r="A3007" t="str">
        <f t="shared" si="47"/>
        <v>123</v>
      </c>
      <c r="B3007" s="58" t="s">
        <v>583</v>
      </c>
      <c r="C3007" s="58" t="s">
        <v>2724</v>
      </c>
      <c r="D3007" s="58" t="s">
        <v>2741</v>
      </c>
      <c r="E3007" s="59">
        <v>500</v>
      </c>
    </row>
    <row r="3008" spans="1:5" ht="16.5" x14ac:dyDescent="0.35">
      <c r="A3008" t="str">
        <f t="shared" si="47"/>
        <v>123</v>
      </c>
      <c r="B3008" s="58" t="s">
        <v>588</v>
      </c>
      <c r="C3008" s="58" t="s">
        <v>2724</v>
      </c>
      <c r="D3008" s="58" t="s">
        <v>2741</v>
      </c>
      <c r="E3008" s="59">
        <v>500</v>
      </c>
    </row>
    <row r="3009" spans="1:5" ht="16.5" x14ac:dyDescent="0.35">
      <c r="A3009" t="str">
        <f t="shared" si="47"/>
        <v>123</v>
      </c>
      <c r="B3009" s="58" t="s">
        <v>518</v>
      </c>
      <c r="C3009" s="58" t="s">
        <v>2724</v>
      </c>
      <c r="D3009" s="58" t="s">
        <v>2742</v>
      </c>
      <c r="E3009" s="59">
        <v>46</v>
      </c>
    </row>
    <row r="3010" spans="1:5" ht="16.5" x14ac:dyDescent="0.35">
      <c r="A3010" t="str">
        <f t="shared" si="47"/>
        <v>123</v>
      </c>
      <c r="B3010" s="58" t="s">
        <v>528</v>
      </c>
      <c r="C3010" s="58" t="s">
        <v>2724</v>
      </c>
      <c r="D3010" s="58" t="s">
        <v>2742</v>
      </c>
      <c r="E3010" s="59">
        <v>76.2</v>
      </c>
    </row>
    <row r="3011" spans="1:5" ht="16.5" x14ac:dyDescent="0.35">
      <c r="A3011" t="str">
        <f t="shared" si="47"/>
        <v>123</v>
      </c>
      <c r="B3011" s="58" t="s">
        <v>533</v>
      </c>
      <c r="C3011" s="58" t="s">
        <v>2724</v>
      </c>
      <c r="D3011" s="58" t="s">
        <v>2742</v>
      </c>
      <c r="E3011" s="59">
        <v>25.6</v>
      </c>
    </row>
    <row r="3012" spans="1:5" ht="16.5" x14ac:dyDescent="0.35">
      <c r="A3012" t="str">
        <f t="shared" si="47"/>
        <v>123</v>
      </c>
      <c r="B3012" s="58" t="s">
        <v>412</v>
      </c>
      <c r="C3012" s="58" t="s">
        <v>2724</v>
      </c>
      <c r="D3012" s="58" t="s">
        <v>2743</v>
      </c>
      <c r="E3012" s="59">
        <v>5.4</v>
      </c>
    </row>
    <row r="3013" spans="1:5" ht="16.5" x14ac:dyDescent="0.35">
      <c r="A3013" t="str">
        <f t="shared" si="47"/>
        <v>123</v>
      </c>
      <c r="B3013" s="58" t="s">
        <v>417</v>
      </c>
      <c r="C3013" s="58" t="s">
        <v>2724</v>
      </c>
      <c r="D3013" s="58" t="s">
        <v>2743</v>
      </c>
      <c r="E3013" s="59">
        <v>1.8</v>
      </c>
    </row>
    <row r="3014" spans="1:5" ht="16.5" x14ac:dyDescent="0.35">
      <c r="A3014" t="str">
        <f t="shared" si="47"/>
        <v>123</v>
      </c>
      <c r="B3014" s="58" t="s">
        <v>463</v>
      </c>
      <c r="C3014" s="58" t="s">
        <v>2724</v>
      </c>
      <c r="D3014" s="58" t="s">
        <v>2744</v>
      </c>
      <c r="E3014" s="59">
        <v>3.6</v>
      </c>
    </row>
    <row r="3015" spans="1:5" ht="16.5" x14ac:dyDescent="0.35">
      <c r="A3015" t="str">
        <f t="shared" si="47"/>
        <v>123</v>
      </c>
      <c r="B3015" s="58" t="s">
        <v>474</v>
      </c>
      <c r="C3015" s="58" t="s">
        <v>2724</v>
      </c>
      <c r="D3015" s="58" t="s">
        <v>2744</v>
      </c>
      <c r="E3015" s="59">
        <v>19.8</v>
      </c>
    </row>
    <row r="3016" spans="1:5" ht="16.5" x14ac:dyDescent="0.35">
      <c r="A3016" t="str">
        <f t="shared" si="47"/>
        <v>123</v>
      </c>
      <c r="B3016" s="58" t="s">
        <v>485</v>
      </c>
      <c r="C3016" s="58" t="s">
        <v>2724</v>
      </c>
      <c r="D3016" s="58" t="s">
        <v>2744</v>
      </c>
      <c r="E3016" s="59">
        <v>21.6</v>
      </c>
    </row>
    <row r="3017" spans="1:5" ht="16.5" x14ac:dyDescent="0.35">
      <c r="A3017" t="str">
        <f t="shared" si="47"/>
        <v>123</v>
      </c>
      <c r="B3017" s="58" t="s">
        <v>496</v>
      </c>
      <c r="C3017" s="58" t="s">
        <v>2724</v>
      </c>
      <c r="D3017" s="58" t="s">
        <v>2744</v>
      </c>
      <c r="E3017" s="59">
        <v>9</v>
      </c>
    </row>
    <row r="3018" spans="1:5" ht="16.5" x14ac:dyDescent="0.35">
      <c r="A3018" t="str">
        <f t="shared" si="47"/>
        <v>123</v>
      </c>
      <c r="B3018" s="58" t="s">
        <v>507</v>
      </c>
      <c r="C3018" s="58" t="s">
        <v>2724</v>
      </c>
      <c r="D3018" s="58" t="s">
        <v>2744</v>
      </c>
      <c r="E3018" s="59">
        <v>0</v>
      </c>
    </row>
    <row r="3019" spans="1:5" ht="16.5" x14ac:dyDescent="0.35">
      <c r="A3019" t="str">
        <f t="shared" si="47"/>
        <v>123</v>
      </c>
      <c r="B3019" s="58" t="s">
        <v>528</v>
      </c>
      <c r="C3019" s="58" t="s">
        <v>2724</v>
      </c>
      <c r="D3019" s="58" t="s">
        <v>2744</v>
      </c>
      <c r="E3019" s="59">
        <v>12.6</v>
      </c>
    </row>
    <row r="3020" spans="1:5" ht="16.5" x14ac:dyDescent="0.35">
      <c r="A3020" t="str">
        <f t="shared" si="47"/>
        <v>123</v>
      </c>
      <c r="B3020" s="58" t="s">
        <v>533</v>
      </c>
      <c r="C3020" s="58" t="s">
        <v>2724</v>
      </c>
      <c r="D3020" s="58" t="s">
        <v>2744</v>
      </c>
      <c r="E3020" s="59">
        <v>10.8</v>
      </c>
    </row>
    <row r="3021" spans="1:5" ht="16.5" x14ac:dyDescent="0.35">
      <c r="A3021" t="str">
        <f t="shared" si="47"/>
        <v>123</v>
      </c>
      <c r="B3021" s="58" t="s">
        <v>553</v>
      </c>
      <c r="C3021" s="58" t="s">
        <v>2724</v>
      </c>
      <c r="D3021" s="58" t="s">
        <v>2744</v>
      </c>
      <c r="E3021" s="59">
        <v>37.799999999999997</v>
      </c>
    </row>
    <row r="3022" spans="1:5" ht="16.5" x14ac:dyDescent="0.35">
      <c r="A3022" t="str">
        <f t="shared" si="47"/>
        <v>123</v>
      </c>
      <c r="B3022" s="58" t="s">
        <v>558</v>
      </c>
      <c r="C3022" s="58" t="s">
        <v>2724</v>
      </c>
      <c r="D3022" s="58" t="s">
        <v>2744</v>
      </c>
      <c r="E3022" s="59">
        <v>73.8</v>
      </c>
    </row>
    <row r="3023" spans="1:5" ht="16.5" x14ac:dyDescent="0.35">
      <c r="A3023" t="str">
        <f t="shared" si="47"/>
        <v>123</v>
      </c>
      <c r="B3023" s="58" t="s">
        <v>563</v>
      </c>
      <c r="C3023" s="58" t="s">
        <v>2724</v>
      </c>
      <c r="D3023" s="58" t="s">
        <v>2744</v>
      </c>
      <c r="E3023" s="59">
        <v>63</v>
      </c>
    </row>
    <row r="3024" spans="1:5" ht="16.5" x14ac:dyDescent="0.35">
      <c r="A3024" t="str">
        <f t="shared" si="47"/>
        <v>123</v>
      </c>
      <c r="B3024" s="58" t="s">
        <v>568</v>
      </c>
      <c r="C3024" s="58" t="s">
        <v>2724</v>
      </c>
      <c r="D3024" s="58" t="s">
        <v>2744</v>
      </c>
      <c r="E3024" s="59">
        <v>23.4</v>
      </c>
    </row>
    <row r="3025" spans="1:5" ht="16.5" x14ac:dyDescent="0.35">
      <c r="A3025" t="str">
        <f t="shared" si="47"/>
        <v>123</v>
      </c>
      <c r="B3025" s="58" t="s">
        <v>588</v>
      </c>
      <c r="C3025" s="58" t="s">
        <v>2724</v>
      </c>
      <c r="D3025" s="58" t="s">
        <v>2744</v>
      </c>
      <c r="E3025" s="59">
        <v>84.6</v>
      </c>
    </row>
    <row r="3026" spans="1:5" ht="16.5" x14ac:dyDescent="0.35">
      <c r="A3026" t="str">
        <f t="shared" si="47"/>
        <v>123</v>
      </c>
      <c r="B3026" s="58" t="s">
        <v>507</v>
      </c>
      <c r="C3026" s="58" t="s">
        <v>2724</v>
      </c>
      <c r="D3026" s="58" t="s">
        <v>2745</v>
      </c>
      <c r="E3026" s="59">
        <v>18</v>
      </c>
    </row>
    <row r="3027" spans="1:5" ht="16.5" x14ac:dyDescent="0.35">
      <c r="A3027" t="str">
        <f t="shared" si="47"/>
        <v>123</v>
      </c>
      <c r="B3027" s="58" t="s">
        <v>518</v>
      </c>
      <c r="C3027" s="58" t="s">
        <v>2724</v>
      </c>
      <c r="D3027" s="58" t="s">
        <v>2746</v>
      </c>
      <c r="E3027" s="59">
        <v>7.2</v>
      </c>
    </row>
    <row r="3028" spans="1:5" ht="16.5" x14ac:dyDescent="0.35">
      <c r="A3028" t="str">
        <f t="shared" si="47"/>
        <v>123</v>
      </c>
      <c r="B3028" s="58" t="s">
        <v>548</v>
      </c>
      <c r="C3028" s="58" t="s">
        <v>2724</v>
      </c>
      <c r="D3028" s="58" t="s">
        <v>2746</v>
      </c>
      <c r="E3028" s="59">
        <v>21.6</v>
      </c>
    </row>
    <row r="3029" spans="1:5" ht="16.5" x14ac:dyDescent="0.35">
      <c r="A3029" t="str">
        <f t="shared" si="47"/>
        <v>123</v>
      </c>
      <c r="B3029" s="58" t="s">
        <v>528</v>
      </c>
      <c r="C3029" s="58" t="s">
        <v>2724</v>
      </c>
      <c r="D3029" s="58" t="s">
        <v>2747</v>
      </c>
      <c r="E3029" s="59">
        <v>7.8</v>
      </c>
    </row>
    <row r="3030" spans="1:5" ht="16.5" x14ac:dyDescent="0.35">
      <c r="A3030" t="str">
        <f t="shared" si="47"/>
        <v>123</v>
      </c>
      <c r="B3030" s="58" t="s">
        <v>533</v>
      </c>
      <c r="C3030" s="58" t="s">
        <v>2724</v>
      </c>
      <c r="D3030" s="58" t="s">
        <v>2747</v>
      </c>
      <c r="E3030" s="59">
        <v>105</v>
      </c>
    </row>
    <row r="3031" spans="1:5" ht="16.5" x14ac:dyDescent="0.35">
      <c r="A3031" t="str">
        <f t="shared" si="47"/>
        <v>123</v>
      </c>
      <c r="B3031" s="58" t="s">
        <v>538</v>
      </c>
      <c r="C3031" s="58" t="s">
        <v>2724</v>
      </c>
      <c r="D3031" s="58" t="s">
        <v>2747</v>
      </c>
      <c r="E3031" s="59">
        <v>152.19999999999999</v>
      </c>
    </row>
    <row r="3032" spans="1:5" ht="16.5" x14ac:dyDescent="0.35">
      <c r="A3032" t="str">
        <f t="shared" si="47"/>
        <v>123</v>
      </c>
      <c r="B3032" s="58" t="s">
        <v>543</v>
      </c>
      <c r="C3032" s="58" t="s">
        <v>2724</v>
      </c>
      <c r="D3032" s="58" t="s">
        <v>2747</v>
      </c>
      <c r="E3032" s="59">
        <v>62.4</v>
      </c>
    </row>
    <row r="3033" spans="1:5" ht="16.5" x14ac:dyDescent="0.35">
      <c r="A3033" t="str">
        <f t="shared" si="47"/>
        <v>123</v>
      </c>
      <c r="B3033" s="58" t="s">
        <v>548</v>
      </c>
      <c r="C3033" s="58" t="s">
        <v>2724</v>
      </c>
      <c r="D3033" s="58" t="s">
        <v>2747</v>
      </c>
      <c r="E3033" s="59">
        <v>72.599999999999994</v>
      </c>
    </row>
    <row r="3034" spans="1:5" ht="16.5" x14ac:dyDescent="0.35">
      <c r="A3034" t="str">
        <f t="shared" si="47"/>
        <v>123</v>
      </c>
      <c r="B3034" s="58" t="s">
        <v>563</v>
      </c>
      <c r="C3034" s="58" t="s">
        <v>2724</v>
      </c>
      <c r="D3034" s="58" t="s">
        <v>2747</v>
      </c>
      <c r="E3034" s="59">
        <v>33.4</v>
      </c>
    </row>
    <row r="3035" spans="1:5" ht="16.5" x14ac:dyDescent="0.35">
      <c r="A3035" t="str">
        <f t="shared" si="47"/>
        <v>123</v>
      </c>
      <c r="B3035" s="58" t="s">
        <v>568</v>
      </c>
      <c r="C3035" s="58" t="s">
        <v>2724</v>
      </c>
      <c r="D3035" s="58" t="s">
        <v>2747</v>
      </c>
      <c r="E3035" s="59">
        <v>120.6</v>
      </c>
    </row>
    <row r="3036" spans="1:5" ht="16.5" x14ac:dyDescent="0.35">
      <c r="A3036" t="str">
        <f t="shared" si="47"/>
        <v>123</v>
      </c>
      <c r="B3036" s="58" t="s">
        <v>573</v>
      </c>
      <c r="C3036" s="58" t="s">
        <v>2724</v>
      </c>
      <c r="D3036" s="58" t="s">
        <v>2747</v>
      </c>
      <c r="E3036" s="59">
        <v>46</v>
      </c>
    </row>
    <row r="3037" spans="1:5" ht="16.5" x14ac:dyDescent="0.35">
      <c r="A3037" t="str">
        <f t="shared" si="47"/>
        <v>123</v>
      </c>
      <c r="B3037" s="58" t="s">
        <v>583</v>
      </c>
      <c r="C3037" s="58" t="s">
        <v>2724</v>
      </c>
      <c r="D3037" s="58" t="s">
        <v>2747</v>
      </c>
      <c r="E3037" s="59">
        <v>49</v>
      </c>
    </row>
    <row r="3038" spans="1:5" ht="16.5" x14ac:dyDescent="0.35">
      <c r="A3038" t="str">
        <f t="shared" si="47"/>
        <v>123</v>
      </c>
      <c r="B3038" s="58" t="s">
        <v>588</v>
      </c>
      <c r="C3038" s="58" t="s">
        <v>2724</v>
      </c>
      <c r="D3038" s="58" t="s">
        <v>2747</v>
      </c>
      <c r="E3038" s="59">
        <v>151</v>
      </c>
    </row>
    <row r="3039" spans="1:5" ht="16.5" x14ac:dyDescent="0.35">
      <c r="A3039" t="str">
        <f t="shared" si="47"/>
        <v>123</v>
      </c>
      <c r="B3039" s="58" t="s">
        <v>558</v>
      </c>
      <c r="C3039" s="58" t="s">
        <v>2724</v>
      </c>
      <c r="D3039" s="58" t="s">
        <v>2748</v>
      </c>
      <c r="E3039" s="59">
        <v>27.4</v>
      </c>
    </row>
    <row r="3040" spans="1:5" ht="16.5" x14ac:dyDescent="0.35">
      <c r="A3040" t="str">
        <f t="shared" si="47"/>
        <v>123</v>
      </c>
      <c r="B3040" s="58" t="s">
        <v>563</v>
      </c>
      <c r="C3040" s="58" t="s">
        <v>2724</v>
      </c>
      <c r="D3040" s="58" t="s">
        <v>2748</v>
      </c>
      <c r="E3040" s="59">
        <v>87</v>
      </c>
    </row>
    <row r="3041" spans="1:5" ht="16.5" x14ac:dyDescent="0.35">
      <c r="A3041" t="str">
        <f t="shared" si="47"/>
        <v>123</v>
      </c>
      <c r="B3041" s="58" t="s">
        <v>568</v>
      </c>
      <c r="C3041" s="58" t="s">
        <v>2724</v>
      </c>
      <c r="D3041" s="58" t="s">
        <v>2748</v>
      </c>
      <c r="E3041" s="59">
        <v>62.4</v>
      </c>
    </row>
    <row r="3042" spans="1:5" ht="16.5" x14ac:dyDescent="0.35">
      <c r="A3042" t="str">
        <f t="shared" si="47"/>
        <v>123</v>
      </c>
      <c r="B3042" s="58" t="s">
        <v>588</v>
      </c>
      <c r="C3042" s="58" t="s">
        <v>2724</v>
      </c>
      <c r="D3042" s="58" t="s">
        <v>2748</v>
      </c>
      <c r="E3042" s="59">
        <v>58.8</v>
      </c>
    </row>
    <row r="3043" spans="1:5" ht="16.5" x14ac:dyDescent="0.35">
      <c r="A3043" t="str">
        <f t="shared" si="47"/>
        <v>123</v>
      </c>
      <c r="B3043" s="58" t="s">
        <v>588</v>
      </c>
      <c r="C3043" s="58" t="s">
        <v>2724</v>
      </c>
      <c r="D3043" s="58" t="s">
        <v>2749</v>
      </c>
      <c r="E3043" s="59">
        <v>72.2</v>
      </c>
    </row>
    <row r="3044" spans="1:5" ht="16.5" x14ac:dyDescent="0.35">
      <c r="A3044" t="str">
        <f t="shared" si="47"/>
        <v>136</v>
      </c>
      <c r="B3044" s="58" t="s">
        <v>367</v>
      </c>
      <c r="C3044" s="58" t="s">
        <v>2750</v>
      </c>
      <c r="D3044" s="58" t="s">
        <v>2751</v>
      </c>
      <c r="E3044" s="59">
        <v>12.66</v>
      </c>
    </row>
    <row r="3045" spans="1:5" ht="16.5" x14ac:dyDescent="0.35">
      <c r="A3045" t="str">
        <f t="shared" si="47"/>
        <v>136</v>
      </c>
      <c r="B3045" s="58" t="s">
        <v>379</v>
      </c>
      <c r="C3045" s="58" t="s">
        <v>2750</v>
      </c>
      <c r="D3045" s="58" t="s">
        <v>2751</v>
      </c>
      <c r="E3045" s="59">
        <v>33.590000000000003</v>
      </c>
    </row>
    <row r="3046" spans="1:5" ht="16.5" x14ac:dyDescent="0.35">
      <c r="A3046" t="str">
        <f t="shared" si="47"/>
        <v>136</v>
      </c>
      <c r="B3046" s="58" t="s">
        <v>392</v>
      </c>
      <c r="C3046" s="58" t="s">
        <v>2750</v>
      </c>
      <c r="D3046" s="58" t="s">
        <v>2751</v>
      </c>
      <c r="E3046" s="59">
        <v>38.270000000000003</v>
      </c>
    </row>
    <row r="3047" spans="1:5" ht="16.5" x14ac:dyDescent="0.35">
      <c r="A3047" t="str">
        <f t="shared" ref="A3047:A3110" si="48">MID(C3047,2,3)</f>
        <v>136</v>
      </c>
      <c r="B3047" s="58" t="s">
        <v>399</v>
      </c>
      <c r="C3047" s="58" t="s">
        <v>2750</v>
      </c>
      <c r="D3047" s="58" t="s">
        <v>2751</v>
      </c>
      <c r="E3047" s="59">
        <v>20.100000000000001</v>
      </c>
    </row>
    <row r="3048" spans="1:5" ht="16.5" x14ac:dyDescent="0.35">
      <c r="A3048" t="str">
        <f t="shared" si="48"/>
        <v>136</v>
      </c>
      <c r="B3048" s="58" t="s">
        <v>406</v>
      </c>
      <c r="C3048" s="58" t="s">
        <v>2750</v>
      </c>
      <c r="D3048" s="58" t="s">
        <v>2751</v>
      </c>
      <c r="E3048" s="59">
        <v>52.68</v>
      </c>
    </row>
    <row r="3049" spans="1:5" ht="16.5" x14ac:dyDescent="0.35">
      <c r="A3049" t="str">
        <f t="shared" si="48"/>
        <v>136</v>
      </c>
      <c r="B3049" s="58" t="s">
        <v>412</v>
      </c>
      <c r="C3049" s="58" t="s">
        <v>2750</v>
      </c>
      <c r="D3049" s="58" t="s">
        <v>2751</v>
      </c>
      <c r="E3049" s="59">
        <v>38.14</v>
      </c>
    </row>
    <row r="3050" spans="1:5" ht="16.5" x14ac:dyDescent="0.35">
      <c r="A3050" t="str">
        <f t="shared" si="48"/>
        <v>136</v>
      </c>
      <c r="B3050" s="58" t="s">
        <v>417</v>
      </c>
      <c r="C3050" s="58" t="s">
        <v>2750</v>
      </c>
      <c r="D3050" s="58" t="s">
        <v>2751</v>
      </c>
      <c r="E3050" s="59">
        <v>26.18</v>
      </c>
    </row>
    <row r="3051" spans="1:5" ht="16.5" x14ac:dyDescent="0.35">
      <c r="A3051" t="str">
        <f t="shared" si="48"/>
        <v>136</v>
      </c>
      <c r="B3051" s="58" t="s">
        <v>439</v>
      </c>
      <c r="C3051" s="58" t="s">
        <v>2750</v>
      </c>
      <c r="D3051" s="58" t="s">
        <v>2751</v>
      </c>
      <c r="E3051" s="59">
        <v>43.39</v>
      </c>
    </row>
    <row r="3052" spans="1:5" ht="16.5" x14ac:dyDescent="0.35">
      <c r="A3052" t="str">
        <f t="shared" si="48"/>
        <v>136</v>
      </c>
      <c r="B3052" s="58" t="s">
        <v>452</v>
      </c>
      <c r="C3052" s="58" t="s">
        <v>2750</v>
      </c>
      <c r="D3052" s="58" t="s">
        <v>2751</v>
      </c>
      <c r="E3052" s="59">
        <v>27.11</v>
      </c>
    </row>
    <row r="3053" spans="1:5" ht="16.5" x14ac:dyDescent="0.35">
      <c r="A3053" t="str">
        <f t="shared" si="48"/>
        <v>136</v>
      </c>
      <c r="B3053" s="58" t="s">
        <v>463</v>
      </c>
      <c r="C3053" s="58" t="s">
        <v>2750</v>
      </c>
      <c r="D3053" s="58" t="s">
        <v>2751</v>
      </c>
      <c r="E3053" s="59">
        <v>33.14</v>
      </c>
    </row>
    <row r="3054" spans="1:5" ht="16.5" x14ac:dyDescent="0.35">
      <c r="A3054" t="str">
        <f t="shared" si="48"/>
        <v>136</v>
      </c>
      <c r="B3054" s="58" t="s">
        <v>474</v>
      </c>
      <c r="C3054" s="58" t="s">
        <v>2750</v>
      </c>
      <c r="D3054" s="58" t="s">
        <v>2751</v>
      </c>
      <c r="E3054" s="59">
        <v>37.229999999999997</v>
      </c>
    </row>
    <row r="3055" spans="1:5" ht="16.5" x14ac:dyDescent="0.35">
      <c r="A3055" t="str">
        <f t="shared" si="48"/>
        <v>136</v>
      </c>
      <c r="B3055" s="58" t="s">
        <v>485</v>
      </c>
      <c r="C3055" s="58" t="s">
        <v>2750</v>
      </c>
      <c r="D3055" s="58" t="s">
        <v>2751</v>
      </c>
      <c r="E3055" s="59">
        <v>54.21</v>
      </c>
    </row>
    <row r="3056" spans="1:5" ht="16.5" x14ac:dyDescent="0.35">
      <c r="A3056" t="str">
        <f t="shared" si="48"/>
        <v>136</v>
      </c>
      <c r="B3056" s="58" t="s">
        <v>496</v>
      </c>
      <c r="C3056" s="58" t="s">
        <v>2750</v>
      </c>
      <c r="D3056" s="58" t="s">
        <v>2751</v>
      </c>
      <c r="E3056" s="59">
        <v>36.229999999999997</v>
      </c>
    </row>
    <row r="3057" spans="1:5" ht="16.5" x14ac:dyDescent="0.35">
      <c r="A3057" t="str">
        <f t="shared" si="48"/>
        <v>136</v>
      </c>
      <c r="B3057" s="58" t="s">
        <v>507</v>
      </c>
      <c r="C3057" s="58" t="s">
        <v>2750</v>
      </c>
      <c r="D3057" s="58" t="s">
        <v>2751</v>
      </c>
      <c r="E3057" s="59">
        <v>38.840000000000003</v>
      </c>
    </row>
    <row r="3058" spans="1:5" ht="16.5" x14ac:dyDescent="0.35">
      <c r="A3058" t="str">
        <f t="shared" si="48"/>
        <v>136</v>
      </c>
      <c r="B3058" s="58" t="s">
        <v>518</v>
      </c>
      <c r="C3058" s="58" t="s">
        <v>2750</v>
      </c>
      <c r="D3058" s="58" t="s">
        <v>2751</v>
      </c>
      <c r="E3058" s="59">
        <v>22.11</v>
      </c>
    </row>
    <row r="3059" spans="1:5" ht="16.5" x14ac:dyDescent="0.35">
      <c r="A3059" t="str">
        <f t="shared" si="48"/>
        <v>136</v>
      </c>
      <c r="B3059" s="58" t="s">
        <v>528</v>
      </c>
      <c r="C3059" s="58" t="s">
        <v>2750</v>
      </c>
      <c r="D3059" s="58" t="s">
        <v>2751</v>
      </c>
      <c r="E3059" s="59">
        <v>41.38</v>
      </c>
    </row>
    <row r="3060" spans="1:5" ht="16.5" x14ac:dyDescent="0.35">
      <c r="A3060" t="str">
        <f t="shared" si="48"/>
        <v>136</v>
      </c>
      <c r="B3060" s="58" t="s">
        <v>533</v>
      </c>
      <c r="C3060" s="58" t="s">
        <v>2750</v>
      </c>
      <c r="D3060" s="58" t="s">
        <v>2751</v>
      </c>
      <c r="E3060" s="59">
        <v>22.21</v>
      </c>
    </row>
    <row r="3061" spans="1:5" ht="16.5" x14ac:dyDescent="0.35">
      <c r="A3061" t="str">
        <f t="shared" si="48"/>
        <v>136</v>
      </c>
      <c r="B3061" s="58" t="s">
        <v>538</v>
      </c>
      <c r="C3061" s="58" t="s">
        <v>2750</v>
      </c>
      <c r="D3061" s="58" t="s">
        <v>2751</v>
      </c>
      <c r="E3061" s="59">
        <v>18.079999999999998</v>
      </c>
    </row>
    <row r="3062" spans="1:5" ht="16.5" x14ac:dyDescent="0.35">
      <c r="A3062" t="str">
        <f t="shared" si="48"/>
        <v>136</v>
      </c>
      <c r="B3062" s="58" t="s">
        <v>543</v>
      </c>
      <c r="C3062" s="58" t="s">
        <v>2750</v>
      </c>
      <c r="D3062" s="58" t="s">
        <v>2751</v>
      </c>
      <c r="E3062" s="59">
        <v>8.7200000000000006</v>
      </c>
    </row>
    <row r="3063" spans="1:5" ht="16.5" x14ac:dyDescent="0.35">
      <c r="A3063" t="str">
        <f t="shared" si="48"/>
        <v>136</v>
      </c>
      <c r="B3063" s="58" t="s">
        <v>548</v>
      </c>
      <c r="C3063" s="58" t="s">
        <v>2750</v>
      </c>
      <c r="D3063" s="58" t="s">
        <v>2751</v>
      </c>
      <c r="E3063" s="59">
        <v>26.23</v>
      </c>
    </row>
    <row r="3064" spans="1:5" ht="16.5" x14ac:dyDescent="0.35">
      <c r="A3064" t="str">
        <f t="shared" si="48"/>
        <v>136</v>
      </c>
      <c r="B3064" s="58" t="s">
        <v>553</v>
      </c>
      <c r="C3064" s="58" t="s">
        <v>2750</v>
      </c>
      <c r="D3064" s="58" t="s">
        <v>2751</v>
      </c>
      <c r="E3064" s="59">
        <v>33.14</v>
      </c>
    </row>
    <row r="3065" spans="1:5" ht="16.5" x14ac:dyDescent="0.35">
      <c r="A3065" t="str">
        <f t="shared" si="48"/>
        <v>136</v>
      </c>
      <c r="B3065" s="58" t="s">
        <v>558</v>
      </c>
      <c r="C3065" s="58" t="s">
        <v>2750</v>
      </c>
      <c r="D3065" s="58" t="s">
        <v>2751</v>
      </c>
      <c r="E3065" s="59">
        <v>24.07</v>
      </c>
    </row>
    <row r="3066" spans="1:5" ht="16.5" x14ac:dyDescent="0.35">
      <c r="A3066" t="str">
        <f t="shared" si="48"/>
        <v>136</v>
      </c>
      <c r="B3066" s="58" t="s">
        <v>563</v>
      </c>
      <c r="C3066" s="58" t="s">
        <v>2750</v>
      </c>
      <c r="D3066" s="58" t="s">
        <v>2751</v>
      </c>
      <c r="E3066" s="59">
        <v>47.6</v>
      </c>
    </row>
    <row r="3067" spans="1:5" ht="16.5" x14ac:dyDescent="0.35">
      <c r="A3067" t="str">
        <f t="shared" si="48"/>
        <v>136</v>
      </c>
      <c r="B3067" s="58" t="s">
        <v>568</v>
      </c>
      <c r="C3067" s="58" t="s">
        <v>2750</v>
      </c>
      <c r="D3067" s="58" t="s">
        <v>2751</v>
      </c>
      <c r="E3067" s="59">
        <v>28.96</v>
      </c>
    </row>
    <row r="3068" spans="1:5" ht="16.5" x14ac:dyDescent="0.35">
      <c r="A3068" t="str">
        <f t="shared" si="48"/>
        <v>136</v>
      </c>
      <c r="B3068" s="58" t="s">
        <v>367</v>
      </c>
      <c r="C3068" s="58" t="s">
        <v>2750</v>
      </c>
      <c r="D3068" s="58" t="s">
        <v>2752</v>
      </c>
      <c r="E3068" s="59">
        <v>27.1</v>
      </c>
    </row>
    <row r="3069" spans="1:5" ht="16.5" x14ac:dyDescent="0.35">
      <c r="A3069" t="str">
        <f t="shared" si="48"/>
        <v>136</v>
      </c>
      <c r="B3069" s="58" t="s">
        <v>379</v>
      </c>
      <c r="C3069" s="58" t="s">
        <v>2750</v>
      </c>
      <c r="D3069" s="58" t="s">
        <v>2752</v>
      </c>
      <c r="E3069" s="59">
        <v>25.86</v>
      </c>
    </row>
    <row r="3070" spans="1:5" ht="16.5" x14ac:dyDescent="0.35">
      <c r="A3070" t="str">
        <f t="shared" si="48"/>
        <v>136</v>
      </c>
      <c r="B3070" s="58" t="s">
        <v>392</v>
      </c>
      <c r="C3070" s="58" t="s">
        <v>2750</v>
      </c>
      <c r="D3070" s="58" t="s">
        <v>2752</v>
      </c>
      <c r="E3070" s="59">
        <v>13.24</v>
      </c>
    </row>
    <row r="3071" spans="1:5" ht="16.5" x14ac:dyDescent="0.35">
      <c r="A3071" t="str">
        <f t="shared" si="48"/>
        <v>136</v>
      </c>
      <c r="B3071" s="58" t="s">
        <v>399</v>
      </c>
      <c r="C3071" s="58" t="s">
        <v>2750</v>
      </c>
      <c r="D3071" s="58" t="s">
        <v>2752</v>
      </c>
      <c r="E3071" s="59">
        <v>15.05</v>
      </c>
    </row>
    <row r="3072" spans="1:5" ht="16.5" x14ac:dyDescent="0.35">
      <c r="A3072" t="str">
        <f t="shared" si="48"/>
        <v>136</v>
      </c>
      <c r="B3072" s="58" t="s">
        <v>406</v>
      </c>
      <c r="C3072" s="58" t="s">
        <v>2750</v>
      </c>
      <c r="D3072" s="58" t="s">
        <v>2752</v>
      </c>
      <c r="E3072" s="59">
        <v>15.62</v>
      </c>
    </row>
    <row r="3073" spans="1:5" ht="16.5" x14ac:dyDescent="0.35">
      <c r="A3073" t="str">
        <f t="shared" si="48"/>
        <v>136</v>
      </c>
      <c r="B3073" s="58" t="s">
        <v>412</v>
      </c>
      <c r="C3073" s="58" t="s">
        <v>2750</v>
      </c>
      <c r="D3073" s="58" t="s">
        <v>2752</v>
      </c>
      <c r="E3073" s="59">
        <v>0</v>
      </c>
    </row>
    <row r="3074" spans="1:5" ht="16.5" x14ac:dyDescent="0.35">
      <c r="A3074" t="str">
        <f t="shared" si="48"/>
        <v>136</v>
      </c>
      <c r="B3074" s="58" t="s">
        <v>417</v>
      </c>
      <c r="C3074" s="58" t="s">
        <v>2750</v>
      </c>
      <c r="D3074" s="58" t="s">
        <v>2752</v>
      </c>
      <c r="E3074" s="59">
        <v>7.93</v>
      </c>
    </row>
    <row r="3075" spans="1:5" ht="16.5" x14ac:dyDescent="0.35">
      <c r="A3075" t="str">
        <f t="shared" si="48"/>
        <v>136</v>
      </c>
      <c r="B3075" s="58" t="s">
        <v>496</v>
      </c>
      <c r="C3075" s="58" t="s">
        <v>2750</v>
      </c>
      <c r="D3075" s="58" t="s">
        <v>2752</v>
      </c>
      <c r="E3075" s="59">
        <v>15.62</v>
      </c>
    </row>
    <row r="3076" spans="1:5" ht="16.5" x14ac:dyDescent="0.35">
      <c r="A3076" t="str">
        <f t="shared" si="48"/>
        <v>136</v>
      </c>
      <c r="B3076" s="58" t="s">
        <v>507</v>
      </c>
      <c r="C3076" s="58" t="s">
        <v>2750</v>
      </c>
      <c r="D3076" s="58" t="s">
        <v>2752</v>
      </c>
      <c r="E3076" s="59">
        <v>23.43</v>
      </c>
    </row>
    <row r="3077" spans="1:5" ht="16.5" x14ac:dyDescent="0.35">
      <c r="A3077" t="str">
        <f t="shared" si="48"/>
        <v>136</v>
      </c>
      <c r="B3077" s="58" t="s">
        <v>518</v>
      </c>
      <c r="C3077" s="58" t="s">
        <v>2750</v>
      </c>
      <c r="D3077" s="58" t="s">
        <v>2752</v>
      </c>
      <c r="E3077" s="59">
        <v>25.86</v>
      </c>
    </row>
    <row r="3078" spans="1:5" ht="16.5" x14ac:dyDescent="0.35">
      <c r="A3078" t="str">
        <f t="shared" si="48"/>
        <v>136</v>
      </c>
      <c r="B3078" s="58" t="s">
        <v>528</v>
      </c>
      <c r="C3078" s="58" t="s">
        <v>2750</v>
      </c>
      <c r="D3078" s="58" t="s">
        <v>2752</v>
      </c>
      <c r="E3078" s="59">
        <v>25.86</v>
      </c>
    </row>
    <row r="3079" spans="1:5" ht="16.5" x14ac:dyDescent="0.35">
      <c r="A3079" t="str">
        <f t="shared" si="48"/>
        <v>136</v>
      </c>
      <c r="B3079" s="58" t="s">
        <v>533</v>
      </c>
      <c r="C3079" s="58" t="s">
        <v>2750</v>
      </c>
      <c r="D3079" s="58" t="s">
        <v>2752</v>
      </c>
      <c r="E3079" s="59">
        <v>20.43</v>
      </c>
    </row>
    <row r="3080" spans="1:5" ht="16.5" x14ac:dyDescent="0.35">
      <c r="A3080" t="str">
        <f t="shared" si="48"/>
        <v>136</v>
      </c>
      <c r="B3080" s="58" t="s">
        <v>538</v>
      </c>
      <c r="C3080" s="58" t="s">
        <v>2750</v>
      </c>
      <c r="D3080" s="58" t="s">
        <v>2752</v>
      </c>
      <c r="E3080" s="59">
        <v>35.479999999999997</v>
      </c>
    </row>
    <row r="3081" spans="1:5" ht="16.5" x14ac:dyDescent="0.35">
      <c r="A3081" t="str">
        <f t="shared" si="48"/>
        <v>136</v>
      </c>
      <c r="B3081" s="58" t="s">
        <v>543</v>
      </c>
      <c r="C3081" s="58" t="s">
        <v>2750</v>
      </c>
      <c r="D3081" s="58" t="s">
        <v>2752</v>
      </c>
      <c r="E3081" s="59">
        <v>21</v>
      </c>
    </row>
    <row r="3082" spans="1:5" ht="16.5" x14ac:dyDescent="0.35">
      <c r="A3082" t="str">
        <f t="shared" si="48"/>
        <v>136</v>
      </c>
      <c r="B3082" s="58" t="s">
        <v>548</v>
      </c>
      <c r="C3082" s="58" t="s">
        <v>2750</v>
      </c>
      <c r="D3082" s="58" t="s">
        <v>2752</v>
      </c>
      <c r="E3082" s="59">
        <v>21</v>
      </c>
    </row>
    <row r="3083" spans="1:5" ht="16.5" x14ac:dyDescent="0.35">
      <c r="A3083" t="str">
        <f t="shared" si="48"/>
        <v>136</v>
      </c>
      <c r="B3083" s="58" t="s">
        <v>553</v>
      </c>
      <c r="C3083" s="58" t="s">
        <v>2750</v>
      </c>
      <c r="D3083" s="58" t="s">
        <v>2752</v>
      </c>
      <c r="E3083" s="59">
        <v>9.0500000000000007</v>
      </c>
    </row>
    <row r="3084" spans="1:5" ht="16.5" x14ac:dyDescent="0.35">
      <c r="A3084" t="str">
        <f t="shared" si="48"/>
        <v>136</v>
      </c>
      <c r="B3084" s="58" t="s">
        <v>558</v>
      </c>
      <c r="C3084" s="58" t="s">
        <v>2750</v>
      </c>
      <c r="D3084" s="58" t="s">
        <v>2752</v>
      </c>
      <c r="E3084" s="59">
        <v>0</v>
      </c>
    </row>
    <row r="3085" spans="1:5" ht="16.5" x14ac:dyDescent="0.35">
      <c r="A3085" t="str">
        <f t="shared" si="48"/>
        <v>136</v>
      </c>
      <c r="B3085" s="58" t="s">
        <v>563</v>
      </c>
      <c r="C3085" s="58" t="s">
        <v>2750</v>
      </c>
      <c r="D3085" s="58" t="s">
        <v>2752</v>
      </c>
      <c r="E3085" s="59">
        <v>2.27</v>
      </c>
    </row>
    <row r="3086" spans="1:5" ht="16.5" x14ac:dyDescent="0.35">
      <c r="A3086" t="str">
        <f t="shared" si="48"/>
        <v>136</v>
      </c>
      <c r="B3086" s="58" t="s">
        <v>392</v>
      </c>
      <c r="C3086" s="58" t="s">
        <v>2750</v>
      </c>
      <c r="D3086" s="58" t="s">
        <v>2753</v>
      </c>
      <c r="E3086" s="59">
        <v>21.72</v>
      </c>
    </row>
    <row r="3087" spans="1:5" ht="16.5" x14ac:dyDescent="0.35">
      <c r="A3087" t="str">
        <f t="shared" si="48"/>
        <v>136</v>
      </c>
      <c r="B3087" s="58" t="s">
        <v>399</v>
      </c>
      <c r="C3087" s="58" t="s">
        <v>2750</v>
      </c>
      <c r="D3087" s="58" t="s">
        <v>2753</v>
      </c>
      <c r="E3087" s="59">
        <v>175.57</v>
      </c>
    </row>
    <row r="3088" spans="1:5" ht="16.5" x14ac:dyDescent="0.35">
      <c r="A3088" t="str">
        <f t="shared" si="48"/>
        <v>136</v>
      </c>
      <c r="B3088" s="58" t="s">
        <v>406</v>
      </c>
      <c r="C3088" s="58" t="s">
        <v>2750</v>
      </c>
      <c r="D3088" s="58" t="s">
        <v>2753</v>
      </c>
      <c r="E3088" s="59">
        <v>2.71</v>
      </c>
    </row>
    <row r="3089" spans="1:5" ht="16.5" x14ac:dyDescent="0.35">
      <c r="A3089" t="str">
        <f t="shared" si="48"/>
        <v>136</v>
      </c>
      <c r="B3089" s="58" t="s">
        <v>412</v>
      </c>
      <c r="C3089" s="58" t="s">
        <v>2750</v>
      </c>
      <c r="D3089" s="58" t="s">
        <v>2753</v>
      </c>
      <c r="E3089" s="59">
        <v>70.59</v>
      </c>
    </row>
    <row r="3090" spans="1:5" ht="16.5" x14ac:dyDescent="0.35">
      <c r="A3090" t="str">
        <f t="shared" si="48"/>
        <v>136</v>
      </c>
      <c r="B3090" s="58" t="s">
        <v>417</v>
      </c>
      <c r="C3090" s="58" t="s">
        <v>2750</v>
      </c>
      <c r="D3090" s="58" t="s">
        <v>2753</v>
      </c>
      <c r="E3090" s="59">
        <v>132.13</v>
      </c>
    </row>
    <row r="3091" spans="1:5" ht="16.5" x14ac:dyDescent="0.35">
      <c r="A3091" t="str">
        <f t="shared" si="48"/>
        <v>136</v>
      </c>
      <c r="B3091" s="58" t="s">
        <v>439</v>
      </c>
      <c r="C3091" s="58" t="s">
        <v>2750</v>
      </c>
      <c r="D3091" s="58" t="s">
        <v>2753</v>
      </c>
      <c r="E3091" s="59">
        <v>97.28</v>
      </c>
    </row>
    <row r="3092" spans="1:5" ht="16.5" x14ac:dyDescent="0.35">
      <c r="A3092" t="str">
        <f t="shared" si="48"/>
        <v>136</v>
      </c>
      <c r="B3092" s="58" t="s">
        <v>496</v>
      </c>
      <c r="C3092" s="58" t="s">
        <v>2750</v>
      </c>
      <c r="D3092" s="58" t="s">
        <v>2753</v>
      </c>
      <c r="E3092" s="59">
        <v>65.16</v>
      </c>
    </row>
    <row r="3093" spans="1:5" ht="16.5" x14ac:dyDescent="0.35">
      <c r="A3093" t="str">
        <f t="shared" si="48"/>
        <v>136</v>
      </c>
      <c r="B3093" s="58" t="s">
        <v>507</v>
      </c>
      <c r="C3093" s="58" t="s">
        <v>2750</v>
      </c>
      <c r="D3093" s="58" t="s">
        <v>2753</v>
      </c>
      <c r="E3093" s="59">
        <v>94.12</v>
      </c>
    </row>
    <row r="3094" spans="1:5" ht="16.5" x14ac:dyDescent="0.35">
      <c r="A3094" t="str">
        <f t="shared" si="48"/>
        <v>136</v>
      </c>
      <c r="B3094" s="58" t="s">
        <v>518</v>
      </c>
      <c r="C3094" s="58" t="s">
        <v>2750</v>
      </c>
      <c r="D3094" s="58" t="s">
        <v>2753</v>
      </c>
      <c r="E3094" s="59">
        <v>124.89</v>
      </c>
    </row>
    <row r="3095" spans="1:5" ht="16.5" x14ac:dyDescent="0.35">
      <c r="A3095" t="str">
        <f t="shared" si="48"/>
        <v>136</v>
      </c>
      <c r="B3095" s="58" t="s">
        <v>528</v>
      </c>
      <c r="C3095" s="58" t="s">
        <v>2750</v>
      </c>
      <c r="D3095" s="58" t="s">
        <v>2753</v>
      </c>
      <c r="E3095" s="59">
        <v>108.6</v>
      </c>
    </row>
    <row r="3096" spans="1:5" ht="16.5" x14ac:dyDescent="0.35">
      <c r="A3096" t="str">
        <f t="shared" si="48"/>
        <v>136</v>
      </c>
      <c r="B3096" s="58" t="s">
        <v>533</v>
      </c>
      <c r="C3096" s="58" t="s">
        <v>2750</v>
      </c>
      <c r="D3096" s="58" t="s">
        <v>2753</v>
      </c>
      <c r="E3096" s="59">
        <v>107.23</v>
      </c>
    </row>
    <row r="3097" spans="1:5" ht="16.5" x14ac:dyDescent="0.35">
      <c r="A3097" t="str">
        <f t="shared" si="48"/>
        <v>139</v>
      </c>
      <c r="B3097" s="58" t="s">
        <v>367</v>
      </c>
      <c r="C3097" s="58" t="s">
        <v>2754</v>
      </c>
      <c r="D3097" s="58" t="s">
        <v>2755</v>
      </c>
      <c r="E3097" s="59">
        <v>4156.1000000000004</v>
      </c>
    </row>
    <row r="3098" spans="1:5" ht="16.5" x14ac:dyDescent="0.35">
      <c r="A3098" t="str">
        <f t="shared" si="48"/>
        <v>139</v>
      </c>
      <c r="B3098" s="58" t="s">
        <v>379</v>
      </c>
      <c r="C3098" s="58" t="s">
        <v>2754</v>
      </c>
      <c r="D3098" s="58" t="s">
        <v>2755</v>
      </c>
      <c r="E3098" s="59">
        <v>4887.2</v>
      </c>
    </row>
    <row r="3099" spans="1:5" ht="16.5" x14ac:dyDescent="0.35">
      <c r="A3099" t="str">
        <f t="shared" si="48"/>
        <v>139</v>
      </c>
      <c r="B3099" s="58" t="s">
        <v>392</v>
      </c>
      <c r="C3099" s="58" t="s">
        <v>2754</v>
      </c>
      <c r="D3099" s="58" t="s">
        <v>2755</v>
      </c>
      <c r="E3099" s="59">
        <v>3841</v>
      </c>
    </row>
    <row r="3100" spans="1:5" ht="16.5" x14ac:dyDescent="0.35">
      <c r="A3100" t="str">
        <f t="shared" si="48"/>
        <v>139</v>
      </c>
      <c r="B3100" s="58" t="s">
        <v>399</v>
      </c>
      <c r="C3100" s="58" t="s">
        <v>2754</v>
      </c>
      <c r="D3100" s="58" t="s">
        <v>2755</v>
      </c>
      <c r="E3100" s="59">
        <v>3198.9</v>
      </c>
    </row>
    <row r="3101" spans="1:5" ht="16.5" x14ac:dyDescent="0.35">
      <c r="A3101" t="str">
        <f t="shared" si="48"/>
        <v>139</v>
      </c>
      <c r="B3101" s="58" t="s">
        <v>406</v>
      </c>
      <c r="C3101" s="58" t="s">
        <v>2754</v>
      </c>
      <c r="D3101" s="58" t="s">
        <v>2755</v>
      </c>
      <c r="E3101" s="59">
        <v>2840.9</v>
      </c>
    </row>
    <row r="3102" spans="1:5" ht="16.5" x14ac:dyDescent="0.35">
      <c r="A3102" t="str">
        <f t="shared" si="48"/>
        <v>139</v>
      </c>
      <c r="B3102" s="58" t="s">
        <v>412</v>
      </c>
      <c r="C3102" s="58" t="s">
        <v>2754</v>
      </c>
      <c r="D3102" s="58" t="s">
        <v>2755</v>
      </c>
      <c r="E3102" s="59">
        <v>4253.6000000000004</v>
      </c>
    </row>
    <row r="3103" spans="1:5" ht="16.5" x14ac:dyDescent="0.35">
      <c r="A3103" t="str">
        <f t="shared" si="48"/>
        <v>139</v>
      </c>
      <c r="B3103" s="58" t="s">
        <v>417</v>
      </c>
      <c r="C3103" s="58" t="s">
        <v>2754</v>
      </c>
      <c r="D3103" s="58" t="s">
        <v>2755</v>
      </c>
      <c r="E3103" s="59">
        <v>4289.7</v>
      </c>
    </row>
    <row r="3104" spans="1:5" ht="16.5" x14ac:dyDescent="0.35">
      <c r="A3104" t="str">
        <f t="shared" si="48"/>
        <v>139</v>
      </c>
      <c r="B3104" s="58" t="s">
        <v>439</v>
      </c>
      <c r="C3104" s="58" t="s">
        <v>2754</v>
      </c>
      <c r="D3104" s="58" t="s">
        <v>2755</v>
      </c>
      <c r="E3104" s="59">
        <v>5066.6000000000004</v>
      </c>
    </row>
    <row r="3105" spans="1:5" ht="16.5" x14ac:dyDescent="0.35">
      <c r="A3105" t="str">
        <f t="shared" si="48"/>
        <v>139</v>
      </c>
      <c r="B3105" s="58" t="s">
        <v>452</v>
      </c>
      <c r="C3105" s="58" t="s">
        <v>2754</v>
      </c>
      <c r="D3105" s="58" t="s">
        <v>2755</v>
      </c>
      <c r="E3105" s="59">
        <v>4798.8999999999996</v>
      </c>
    </row>
    <row r="3106" spans="1:5" ht="16.5" x14ac:dyDescent="0.35">
      <c r="A3106" t="str">
        <f t="shared" si="48"/>
        <v>139</v>
      </c>
      <c r="B3106" s="58" t="s">
        <v>463</v>
      </c>
      <c r="C3106" s="58" t="s">
        <v>2754</v>
      </c>
      <c r="D3106" s="58" t="s">
        <v>2755</v>
      </c>
      <c r="E3106" s="59">
        <v>4282.7</v>
      </c>
    </row>
    <row r="3107" spans="1:5" ht="16.5" x14ac:dyDescent="0.35">
      <c r="A3107" t="str">
        <f t="shared" si="48"/>
        <v>139</v>
      </c>
      <c r="B3107" s="58" t="s">
        <v>474</v>
      </c>
      <c r="C3107" s="58" t="s">
        <v>2754</v>
      </c>
      <c r="D3107" s="58" t="s">
        <v>2755</v>
      </c>
      <c r="E3107" s="59">
        <v>3698.9</v>
      </c>
    </row>
    <row r="3108" spans="1:5" ht="16.5" x14ac:dyDescent="0.35">
      <c r="A3108" t="str">
        <f t="shared" si="48"/>
        <v>139</v>
      </c>
      <c r="B3108" s="58" t="s">
        <v>485</v>
      </c>
      <c r="C3108" s="58" t="s">
        <v>2754</v>
      </c>
      <c r="D3108" s="58" t="s">
        <v>2755</v>
      </c>
      <c r="E3108" s="59">
        <v>3048.4</v>
      </c>
    </row>
    <row r="3109" spans="1:5" ht="16.5" x14ac:dyDescent="0.35">
      <c r="A3109" t="str">
        <f t="shared" si="48"/>
        <v>139</v>
      </c>
      <c r="B3109" s="58" t="s">
        <v>496</v>
      </c>
      <c r="C3109" s="58" t="s">
        <v>2754</v>
      </c>
      <c r="D3109" s="58" t="s">
        <v>2755</v>
      </c>
      <c r="E3109" s="59">
        <v>4602.1000000000004</v>
      </c>
    </row>
    <row r="3110" spans="1:5" ht="16.5" x14ac:dyDescent="0.35">
      <c r="A3110" t="str">
        <f t="shared" si="48"/>
        <v>139</v>
      </c>
      <c r="B3110" s="58" t="s">
        <v>507</v>
      </c>
      <c r="C3110" s="58" t="s">
        <v>2754</v>
      </c>
      <c r="D3110" s="58" t="s">
        <v>2755</v>
      </c>
      <c r="E3110" s="59">
        <v>3537</v>
      </c>
    </row>
    <row r="3111" spans="1:5" ht="16.5" x14ac:dyDescent="0.35">
      <c r="A3111" t="str">
        <f t="shared" ref="A3111:A3174" si="49">MID(C3111,2,3)</f>
        <v>139</v>
      </c>
      <c r="B3111" s="58" t="s">
        <v>518</v>
      </c>
      <c r="C3111" s="58" t="s">
        <v>2754</v>
      </c>
      <c r="D3111" s="58" t="s">
        <v>2755</v>
      </c>
      <c r="E3111" s="59">
        <v>4247.7</v>
      </c>
    </row>
    <row r="3112" spans="1:5" ht="16.5" x14ac:dyDescent="0.35">
      <c r="A3112" t="str">
        <f t="shared" si="49"/>
        <v>139</v>
      </c>
      <c r="B3112" s="58" t="s">
        <v>528</v>
      </c>
      <c r="C3112" s="58" t="s">
        <v>2754</v>
      </c>
      <c r="D3112" s="58" t="s">
        <v>2755</v>
      </c>
      <c r="E3112" s="59">
        <v>4207.8</v>
      </c>
    </row>
    <row r="3113" spans="1:5" ht="16.5" x14ac:dyDescent="0.35">
      <c r="A3113" t="str">
        <f t="shared" si="49"/>
        <v>139</v>
      </c>
      <c r="B3113" s="58" t="s">
        <v>533</v>
      </c>
      <c r="C3113" s="58" t="s">
        <v>2754</v>
      </c>
      <c r="D3113" s="58" t="s">
        <v>2755</v>
      </c>
      <c r="E3113" s="59">
        <v>3944.4</v>
      </c>
    </row>
    <row r="3114" spans="1:5" ht="16.5" x14ac:dyDescent="0.35">
      <c r="A3114" t="str">
        <f t="shared" si="49"/>
        <v>139</v>
      </c>
      <c r="B3114" s="58" t="s">
        <v>538</v>
      </c>
      <c r="C3114" s="58" t="s">
        <v>2754</v>
      </c>
      <c r="D3114" s="58" t="s">
        <v>2755</v>
      </c>
      <c r="E3114" s="59">
        <v>2852.1</v>
      </c>
    </row>
    <row r="3115" spans="1:5" ht="16.5" x14ac:dyDescent="0.35">
      <c r="A3115" t="str">
        <f t="shared" si="49"/>
        <v>139</v>
      </c>
      <c r="B3115" s="58" t="s">
        <v>543</v>
      </c>
      <c r="C3115" s="58" t="s">
        <v>2754</v>
      </c>
      <c r="D3115" s="58" t="s">
        <v>2755</v>
      </c>
      <c r="E3115" s="59">
        <v>3052.5</v>
      </c>
    </row>
    <row r="3116" spans="1:5" ht="16.5" x14ac:dyDescent="0.35">
      <c r="A3116" t="str">
        <f t="shared" si="49"/>
        <v>139</v>
      </c>
      <c r="B3116" s="58" t="s">
        <v>548</v>
      </c>
      <c r="C3116" s="58" t="s">
        <v>2754</v>
      </c>
      <c r="D3116" s="58" t="s">
        <v>2755</v>
      </c>
      <c r="E3116" s="59">
        <v>4528.3</v>
      </c>
    </row>
    <row r="3117" spans="1:5" ht="16.5" x14ac:dyDescent="0.35">
      <c r="A3117" t="str">
        <f t="shared" si="49"/>
        <v>139</v>
      </c>
      <c r="B3117" s="58" t="s">
        <v>553</v>
      </c>
      <c r="C3117" s="58" t="s">
        <v>2754</v>
      </c>
      <c r="D3117" s="58" t="s">
        <v>2755</v>
      </c>
      <c r="E3117" s="59">
        <v>4684.8</v>
      </c>
    </row>
    <row r="3118" spans="1:5" ht="16.5" x14ac:dyDescent="0.35">
      <c r="A3118" t="str">
        <f t="shared" si="49"/>
        <v>139</v>
      </c>
      <c r="B3118" s="58" t="s">
        <v>558</v>
      </c>
      <c r="C3118" s="58" t="s">
        <v>2754</v>
      </c>
      <c r="D3118" s="58" t="s">
        <v>2755</v>
      </c>
      <c r="E3118" s="59">
        <v>4391.5</v>
      </c>
    </row>
    <row r="3119" spans="1:5" ht="16.5" x14ac:dyDescent="0.35">
      <c r="A3119" t="str">
        <f t="shared" si="49"/>
        <v>139</v>
      </c>
      <c r="B3119" s="58" t="s">
        <v>563</v>
      </c>
      <c r="C3119" s="58" t="s">
        <v>2754</v>
      </c>
      <c r="D3119" s="58" t="s">
        <v>2755</v>
      </c>
      <c r="E3119" s="59">
        <v>4141.2</v>
      </c>
    </row>
    <row r="3120" spans="1:5" ht="16.5" x14ac:dyDescent="0.35">
      <c r="A3120" t="str">
        <f t="shared" si="49"/>
        <v>139</v>
      </c>
      <c r="B3120" s="58" t="s">
        <v>568</v>
      </c>
      <c r="C3120" s="58" t="s">
        <v>2754</v>
      </c>
      <c r="D3120" s="58" t="s">
        <v>2755</v>
      </c>
      <c r="E3120" s="59">
        <v>3866.7</v>
      </c>
    </row>
    <row r="3121" spans="1:5" ht="16.5" x14ac:dyDescent="0.35">
      <c r="A3121" t="str">
        <f t="shared" si="49"/>
        <v>139</v>
      </c>
      <c r="B3121" s="58" t="s">
        <v>573</v>
      </c>
      <c r="C3121" s="58" t="s">
        <v>2754</v>
      </c>
      <c r="D3121" s="58" t="s">
        <v>2755</v>
      </c>
      <c r="E3121" s="59">
        <v>2680.9</v>
      </c>
    </row>
    <row r="3122" spans="1:5" ht="16.5" x14ac:dyDescent="0.35">
      <c r="A3122" t="str">
        <f t="shared" si="49"/>
        <v>139</v>
      </c>
      <c r="B3122" s="58" t="s">
        <v>578</v>
      </c>
      <c r="C3122" s="58" t="s">
        <v>2754</v>
      </c>
      <c r="D3122" s="58" t="s">
        <v>2755</v>
      </c>
      <c r="E3122" s="59">
        <v>2801.8</v>
      </c>
    </row>
    <row r="3123" spans="1:5" ht="16.5" x14ac:dyDescent="0.35">
      <c r="A3123" t="str">
        <f t="shared" si="49"/>
        <v>139</v>
      </c>
      <c r="B3123" s="58" t="s">
        <v>583</v>
      </c>
      <c r="C3123" s="58" t="s">
        <v>2754</v>
      </c>
      <c r="D3123" s="58" t="s">
        <v>2755</v>
      </c>
      <c r="E3123" s="59">
        <v>4533.2</v>
      </c>
    </row>
    <row r="3124" spans="1:5" ht="16.5" x14ac:dyDescent="0.35">
      <c r="A3124" t="str">
        <f t="shared" si="49"/>
        <v>139</v>
      </c>
      <c r="B3124" s="58" t="s">
        <v>588</v>
      </c>
      <c r="C3124" s="58" t="s">
        <v>2754</v>
      </c>
      <c r="D3124" s="58" t="s">
        <v>2755</v>
      </c>
      <c r="E3124" s="59">
        <v>4355.3999999999996</v>
      </c>
    </row>
    <row r="3125" spans="1:5" ht="16.5" x14ac:dyDescent="0.35">
      <c r="A3125" t="str">
        <f t="shared" si="49"/>
        <v>142</v>
      </c>
      <c r="B3125" s="58" t="s">
        <v>367</v>
      </c>
      <c r="C3125" s="58" t="s">
        <v>2756</v>
      </c>
      <c r="D3125" s="58" t="s">
        <v>2757</v>
      </c>
      <c r="E3125" s="59">
        <v>755</v>
      </c>
    </row>
    <row r="3126" spans="1:5" ht="16.5" x14ac:dyDescent="0.35">
      <c r="A3126" t="str">
        <f t="shared" si="49"/>
        <v>142</v>
      </c>
      <c r="B3126" s="58" t="s">
        <v>379</v>
      </c>
      <c r="C3126" s="58" t="s">
        <v>2756</v>
      </c>
      <c r="D3126" s="58" t="s">
        <v>2757</v>
      </c>
      <c r="E3126" s="59">
        <v>747</v>
      </c>
    </row>
    <row r="3127" spans="1:5" ht="16.5" x14ac:dyDescent="0.35">
      <c r="A3127" t="str">
        <f t="shared" si="49"/>
        <v>142</v>
      </c>
      <c r="B3127" s="58" t="s">
        <v>392</v>
      </c>
      <c r="C3127" s="58" t="s">
        <v>2756</v>
      </c>
      <c r="D3127" s="58" t="s">
        <v>2757</v>
      </c>
      <c r="E3127" s="59">
        <v>692</v>
      </c>
    </row>
    <row r="3128" spans="1:5" ht="16.5" x14ac:dyDescent="0.35">
      <c r="A3128" t="str">
        <f t="shared" si="49"/>
        <v>142</v>
      </c>
      <c r="B3128" s="58" t="s">
        <v>399</v>
      </c>
      <c r="C3128" s="58" t="s">
        <v>2756</v>
      </c>
      <c r="D3128" s="58" t="s">
        <v>2757</v>
      </c>
      <c r="E3128" s="59">
        <v>705</v>
      </c>
    </row>
    <row r="3129" spans="1:5" ht="16.5" x14ac:dyDescent="0.35">
      <c r="A3129" t="str">
        <f t="shared" si="49"/>
        <v>142</v>
      </c>
      <c r="B3129" s="58" t="s">
        <v>406</v>
      </c>
      <c r="C3129" s="58" t="s">
        <v>2756</v>
      </c>
      <c r="D3129" s="58" t="s">
        <v>2757</v>
      </c>
      <c r="E3129" s="59">
        <v>714</v>
      </c>
    </row>
    <row r="3130" spans="1:5" ht="16.5" x14ac:dyDescent="0.35">
      <c r="A3130" t="str">
        <f t="shared" si="49"/>
        <v>142</v>
      </c>
      <c r="B3130" s="58" t="s">
        <v>412</v>
      </c>
      <c r="C3130" s="58" t="s">
        <v>2756</v>
      </c>
      <c r="D3130" s="58" t="s">
        <v>2757</v>
      </c>
      <c r="E3130" s="59">
        <v>767</v>
      </c>
    </row>
    <row r="3131" spans="1:5" ht="16.5" x14ac:dyDescent="0.35">
      <c r="A3131" t="str">
        <f t="shared" si="49"/>
        <v>142</v>
      </c>
      <c r="B3131" s="58" t="s">
        <v>417</v>
      </c>
      <c r="C3131" s="58" t="s">
        <v>2756</v>
      </c>
      <c r="D3131" s="58" t="s">
        <v>2757</v>
      </c>
      <c r="E3131" s="59">
        <v>784</v>
      </c>
    </row>
    <row r="3132" spans="1:5" ht="16.5" x14ac:dyDescent="0.35">
      <c r="A3132" t="str">
        <f t="shared" si="49"/>
        <v>142</v>
      </c>
      <c r="B3132" s="58" t="s">
        <v>439</v>
      </c>
      <c r="C3132" s="58" t="s">
        <v>2756</v>
      </c>
      <c r="D3132" s="58" t="s">
        <v>2757</v>
      </c>
      <c r="E3132" s="59">
        <v>685</v>
      </c>
    </row>
    <row r="3133" spans="1:5" ht="16.5" x14ac:dyDescent="0.35">
      <c r="A3133" t="str">
        <f t="shared" si="49"/>
        <v>142</v>
      </c>
      <c r="B3133" s="58" t="s">
        <v>452</v>
      </c>
      <c r="C3133" s="58" t="s">
        <v>2756</v>
      </c>
      <c r="D3133" s="58" t="s">
        <v>2757</v>
      </c>
      <c r="E3133" s="59">
        <v>682</v>
      </c>
    </row>
    <row r="3134" spans="1:5" ht="16.5" x14ac:dyDescent="0.35">
      <c r="A3134" t="str">
        <f t="shared" si="49"/>
        <v>142</v>
      </c>
      <c r="B3134" s="58" t="s">
        <v>463</v>
      </c>
      <c r="C3134" s="58" t="s">
        <v>2756</v>
      </c>
      <c r="D3134" s="58" t="s">
        <v>2757</v>
      </c>
      <c r="E3134" s="59">
        <v>688</v>
      </c>
    </row>
    <row r="3135" spans="1:5" ht="16.5" x14ac:dyDescent="0.35">
      <c r="A3135" t="str">
        <f t="shared" si="49"/>
        <v>142</v>
      </c>
      <c r="B3135" s="58" t="s">
        <v>474</v>
      </c>
      <c r="C3135" s="58" t="s">
        <v>2756</v>
      </c>
      <c r="D3135" s="58" t="s">
        <v>2757</v>
      </c>
      <c r="E3135" s="59">
        <v>686</v>
      </c>
    </row>
    <row r="3136" spans="1:5" ht="16.5" x14ac:dyDescent="0.35">
      <c r="A3136" t="str">
        <f t="shared" si="49"/>
        <v>142</v>
      </c>
      <c r="B3136" s="58" t="s">
        <v>485</v>
      </c>
      <c r="C3136" s="58" t="s">
        <v>2756</v>
      </c>
      <c r="D3136" s="58" t="s">
        <v>2757</v>
      </c>
      <c r="E3136" s="59">
        <v>642</v>
      </c>
    </row>
    <row r="3137" spans="1:5" ht="16.5" x14ac:dyDescent="0.35">
      <c r="A3137" t="str">
        <f t="shared" si="49"/>
        <v>142</v>
      </c>
      <c r="B3137" s="58" t="s">
        <v>496</v>
      </c>
      <c r="C3137" s="58" t="s">
        <v>2756</v>
      </c>
      <c r="D3137" s="58" t="s">
        <v>2757</v>
      </c>
      <c r="E3137" s="59">
        <v>783</v>
      </c>
    </row>
    <row r="3138" spans="1:5" ht="16.5" x14ac:dyDescent="0.35">
      <c r="A3138" t="str">
        <f t="shared" si="49"/>
        <v>142</v>
      </c>
      <c r="B3138" s="58" t="s">
        <v>507</v>
      </c>
      <c r="C3138" s="58" t="s">
        <v>2756</v>
      </c>
      <c r="D3138" s="58" t="s">
        <v>2757</v>
      </c>
      <c r="E3138" s="59">
        <v>730</v>
      </c>
    </row>
    <row r="3139" spans="1:5" ht="16.5" x14ac:dyDescent="0.35">
      <c r="A3139" t="str">
        <f t="shared" si="49"/>
        <v>142</v>
      </c>
      <c r="B3139" s="58" t="s">
        <v>518</v>
      </c>
      <c r="C3139" s="58" t="s">
        <v>2756</v>
      </c>
      <c r="D3139" s="58" t="s">
        <v>2757</v>
      </c>
      <c r="E3139" s="59">
        <v>827</v>
      </c>
    </row>
    <row r="3140" spans="1:5" ht="16.5" x14ac:dyDescent="0.35">
      <c r="A3140" t="str">
        <f t="shared" si="49"/>
        <v>142</v>
      </c>
      <c r="B3140" s="58" t="s">
        <v>528</v>
      </c>
      <c r="C3140" s="58" t="s">
        <v>2756</v>
      </c>
      <c r="D3140" s="58" t="s">
        <v>2757</v>
      </c>
      <c r="E3140" s="59">
        <v>733</v>
      </c>
    </row>
    <row r="3141" spans="1:5" ht="16.5" x14ac:dyDescent="0.35">
      <c r="A3141" t="str">
        <f t="shared" si="49"/>
        <v>142</v>
      </c>
      <c r="B3141" s="58" t="s">
        <v>533</v>
      </c>
      <c r="C3141" s="58" t="s">
        <v>2756</v>
      </c>
      <c r="D3141" s="58" t="s">
        <v>2757</v>
      </c>
      <c r="E3141" s="59">
        <v>817</v>
      </c>
    </row>
    <row r="3142" spans="1:5" ht="16.5" x14ac:dyDescent="0.35">
      <c r="A3142" t="str">
        <f t="shared" si="49"/>
        <v>142</v>
      </c>
      <c r="B3142" s="58" t="s">
        <v>538</v>
      </c>
      <c r="C3142" s="58" t="s">
        <v>2756</v>
      </c>
      <c r="D3142" s="58" t="s">
        <v>2757</v>
      </c>
      <c r="E3142" s="59">
        <v>726</v>
      </c>
    </row>
    <row r="3143" spans="1:5" ht="16.5" x14ac:dyDescent="0.35">
      <c r="A3143" t="str">
        <f t="shared" si="49"/>
        <v>142</v>
      </c>
      <c r="B3143" s="58" t="s">
        <v>543</v>
      </c>
      <c r="C3143" s="58" t="s">
        <v>2756</v>
      </c>
      <c r="D3143" s="58" t="s">
        <v>2757</v>
      </c>
      <c r="E3143" s="59">
        <v>683</v>
      </c>
    </row>
    <row r="3144" spans="1:5" ht="16.5" x14ac:dyDescent="0.35">
      <c r="A3144" t="str">
        <f t="shared" si="49"/>
        <v>142</v>
      </c>
      <c r="B3144" s="58" t="s">
        <v>548</v>
      </c>
      <c r="C3144" s="58" t="s">
        <v>2756</v>
      </c>
      <c r="D3144" s="58" t="s">
        <v>2757</v>
      </c>
      <c r="E3144" s="59">
        <v>817</v>
      </c>
    </row>
    <row r="3145" spans="1:5" ht="16.5" x14ac:dyDescent="0.35">
      <c r="A3145" t="str">
        <f t="shared" si="49"/>
        <v>142</v>
      </c>
      <c r="B3145" s="58" t="s">
        <v>553</v>
      </c>
      <c r="C3145" s="58" t="s">
        <v>2756</v>
      </c>
      <c r="D3145" s="58" t="s">
        <v>2757</v>
      </c>
      <c r="E3145" s="59">
        <v>736</v>
      </c>
    </row>
    <row r="3146" spans="1:5" ht="16.5" x14ac:dyDescent="0.35">
      <c r="A3146" t="str">
        <f t="shared" si="49"/>
        <v>142</v>
      </c>
      <c r="B3146" s="58" t="s">
        <v>558</v>
      </c>
      <c r="C3146" s="58" t="s">
        <v>2756</v>
      </c>
      <c r="D3146" s="58" t="s">
        <v>2757</v>
      </c>
      <c r="E3146" s="59">
        <v>784</v>
      </c>
    </row>
    <row r="3147" spans="1:5" ht="16.5" x14ac:dyDescent="0.35">
      <c r="A3147" t="str">
        <f t="shared" si="49"/>
        <v>142</v>
      </c>
      <c r="B3147" s="58" t="s">
        <v>563</v>
      </c>
      <c r="C3147" s="58" t="s">
        <v>2756</v>
      </c>
      <c r="D3147" s="58" t="s">
        <v>2757</v>
      </c>
      <c r="E3147" s="59">
        <v>759</v>
      </c>
    </row>
    <row r="3148" spans="1:5" ht="16.5" x14ac:dyDescent="0.35">
      <c r="A3148" t="str">
        <f t="shared" si="49"/>
        <v>142</v>
      </c>
      <c r="B3148" s="58" t="s">
        <v>568</v>
      </c>
      <c r="C3148" s="58" t="s">
        <v>2756</v>
      </c>
      <c r="D3148" s="58" t="s">
        <v>2757</v>
      </c>
      <c r="E3148" s="59">
        <v>682</v>
      </c>
    </row>
    <row r="3149" spans="1:5" ht="16.5" x14ac:dyDescent="0.35">
      <c r="A3149" t="str">
        <f t="shared" si="49"/>
        <v>142</v>
      </c>
      <c r="B3149" s="58" t="s">
        <v>573</v>
      </c>
      <c r="C3149" s="58" t="s">
        <v>2756</v>
      </c>
      <c r="D3149" s="58" t="s">
        <v>2757</v>
      </c>
      <c r="E3149" s="59">
        <v>650</v>
      </c>
    </row>
    <row r="3150" spans="1:5" ht="16.5" x14ac:dyDescent="0.35">
      <c r="A3150" t="str">
        <f t="shared" si="49"/>
        <v>142</v>
      </c>
      <c r="B3150" s="58" t="s">
        <v>578</v>
      </c>
      <c r="C3150" s="58" t="s">
        <v>2756</v>
      </c>
      <c r="D3150" s="58" t="s">
        <v>2757</v>
      </c>
      <c r="E3150" s="59">
        <v>669</v>
      </c>
    </row>
    <row r="3151" spans="1:5" ht="16.5" x14ac:dyDescent="0.35">
      <c r="A3151" t="str">
        <f t="shared" si="49"/>
        <v>142</v>
      </c>
      <c r="B3151" s="58" t="s">
        <v>583</v>
      </c>
      <c r="C3151" s="58" t="s">
        <v>2756</v>
      </c>
      <c r="D3151" s="58" t="s">
        <v>2757</v>
      </c>
      <c r="E3151" s="59">
        <v>735</v>
      </c>
    </row>
    <row r="3152" spans="1:5" ht="16.5" x14ac:dyDescent="0.35">
      <c r="A3152" t="str">
        <f t="shared" si="49"/>
        <v>142</v>
      </c>
      <c r="B3152" s="58" t="s">
        <v>588</v>
      </c>
      <c r="C3152" s="58" t="s">
        <v>2756</v>
      </c>
      <c r="D3152" s="58" t="s">
        <v>2757</v>
      </c>
      <c r="E3152" s="59">
        <v>711</v>
      </c>
    </row>
    <row r="3153" spans="1:5" ht="16.5" x14ac:dyDescent="0.35">
      <c r="A3153" t="str">
        <f t="shared" si="49"/>
        <v>153</v>
      </c>
      <c r="B3153" s="58" t="s">
        <v>367</v>
      </c>
      <c r="C3153" s="58" t="s">
        <v>2758</v>
      </c>
      <c r="D3153" s="58" t="s">
        <v>2759</v>
      </c>
      <c r="E3153" s="59">
        <v>48.1</v>
      </c>
    </row>
    <row r="3154" spans="1:5" ht="16.5" x14ac:dyDescent="0.35">
      <c r="A3154" t="str">
        <f t="shared" si="49"/>
        <v>153</v>
      </c>
      <c r="B3154" s="58" t="s">
        <v>379</v>
      </c>
      <c r="C3154" s="58" t="s">
        <v>2758</v>
      </c>
      <c r="D3154" s="58" t="s">
        <v>2759</v>
      </c>
      <c r="E3154" s="59">
        <v>66.599999999999994</v>
      </c>
    </row>
    <row r="3155" spans="1:5" ht="16.5" x14ac:dyDescent="0.35">
      <c r="A3155" t="str">
        <f t="shared" si="49"/>
        <v>153</v>
      </c>
      <c r="B3155" s="58" t="s">
        <v>392</v>
      </c>
      <c r="C3155" s="58" t="s">
        <v>2758</v>
      </c>
      <c r="D3155" s="58" t="s">
        <v>2759</v>
      </c>
      <c r="E3155" s="59">
        <v>65.7</v>
      </c>
    </row>
    <row r="3156" spans="1:5" ht="16.5" x14ac:dyDescent="0.35">
      <c r="A3156" t="str">
        <f t="shared" si="49"/>
        <v>153</v>
      </c>
      <c r="B3156" s="58" t="s">
        <v>399</v>
      </c>
      <c r="C3156" s="58" t="s">
        <v>2758</v>
      </c>
      <c r="D3156" s="58" t="s">
        <v>2759</v>
      </c>
      <c r="E3156" s="59">
        <v>22.4</v>
      </c>
    </row>
    <row r="3157" spans="1:5" ht="16.5" x14ac:dyDescent="0.35">
      <c r="A3157" t="str">
        <f t="shared" si="49"/>
        <v>153</v>
      </c>
      <c r="B3157" s="58" t="s">
        <v>406</v>
      </c>
      <c r="C3157" s="58" t="s">
        <v>2758</v>
      </c>
      <c r="D3157" s="58" t="s">
        <v>2759</v>
      </c>
      <c r="E3157" s="59">
        <v>27.7</v>
      </c>
    </row>
    <row r="3158" spans="1:5" ht="16.5" x14ac:dyDescent="0.35">
      <c r="A3158" t="str">
        <f t="shared" si="49"/>
        <v>153</v>
      </c>
      <c r="B3158" s="58" t="s">
        <v>412</v>
      </c>
      <c r="C3158" s="58" t="s">
        <v>2758</v>
      </c>
      <c r="D3158" s="58" t="s">
        <v>2759</v>
      </c>
      <c r="E3158" s="59">
        <v>17.2</v>
      </c>
    </row>
    <row r="3159" spans="1:5" ht="16.5" x14ac:dyDescent="0.35">
      <c r="A3159" t="str">
        <f t="shared" si="49"/>
        <v>153</v>
      </c>
      <c r="B3159" s="58" t="s">
        <v>417</v>
      </c>
      <c r="C3159" s="58" t="s">
        <v>2758</v>
      </c>
      <c r="D3159" s="58" t="s">
        <v>2759</v>
      </c>
      <c r="E3159" s="59">
        <v>48.1</v>
      </c>
    </row>
    <row r="3160" spans="1:5" ht="16.5" x14ac:dyDescent="0.35">
      <c r="A3160" t="str">
        <f t="shared" si="49"/>
        <v>153</v>
      </c>
      <c r="B3160" s="58" t="s">
        <v>439</v>
      </c>
      <c r="C3160" s="58" t="s">
        <v>2758</v>
      </c>
      <c r="D3160" s="58" t="s">
        <v>2759</v>
      </c>
      <c r="E3160" s="59">
        <v>37.200000000000003</v>
      </c>
    </row>
    <row r="3161" spans="1:5" ht="16.5" x14ac:dyDescent="0.35">
      <c r="A3161" t="str">
        <f t="shared" si="49"/>
        <v>153</v>
      </c>
      <c r="B3161" s="58" t="s">
        <v>452</v>
      </c>
      <c r="C3161" s="58" t="s">
        <v>2758</v>
      </c>
      <c r="D3161" s="58" t="s">
        <v>2759</v>
      </c>
      <c r="E3161" s="59">
        <v>56.3</v>
      </c>
    </row>
    <row r="3162" spans="1:5" ht="16.5" x14ac:dyDescent="0.35">
      <c r="A3162" t="str">
        <f t="shared" si="49"/>
        <v>153</v>
      </c>
      <c r="B3162" s="58" t="s">
        <v>463</v>
      </c>
      <c r="C3162" s="58" t="s">
        <v>2758</v>
      </c>
      <c r="D3162" s="58" t="s">
        <v>2759</v>
      </c>
      <c r="E3162" s="59">
        <v>24.8</v>
      </c>
    </row>
    <row r="3163" spans="1:5" ht="16.5" x14ac:dyDescent="0.35">
      <c r="A3163" t="str">
        <f t="shared" si="49"/>
        <v>153</v>
      </c>
      <c r="B3163" s="58" t="s">
        <v>474</v>
      </c>
      <c r="C3163" s="58" t="s">
        <v>2758</v>
      </c>
      <c r="D3163" s="58" t="s">
        <v>2759</v>
      </c>
      <c r="E3163" s="59">
        <v>30.9</v>
      </c>
    </row>
    <row r="3164" spans="1:5" ht="16.5" x14ac:dyDescent="0.35">
      <c r="A3164" t="str">
        <f t="shared" si="49"/>
        <v>153</v>
      </c>
      <c r="B3164" s="58" t="s">
        <v>485</v>
      </c>
      <c r="C3164" s="58" t="s">
        <v>2758</v>
      </c>
      <c r="D3164" s="58" t="s">
        <v>2759</v>
      </c>
      <c r="E3164" s="59">
        <v>33.299999999999997</v>
      </c>
    </row>
    <row r="3165" spans="1:5" ht="16.5" x14ac:dyDescent="0.35">
      <c r="A3165" t="str">
        <f t="shared" si="49"/>
        <v>153</v>
      </c>
      <c r="B3165" s="58" t="s">
        <v>496</v>
      </c>
      <c r="C3165" s="58" t="s">
        <v>2758</v>
      </c>
      <c r="D3165" s="58" t="s">
        <v>2759</v>
      </c>
      <c r="E3165" s="59">
        <v>35.4</v>
      </c>
    </row>
    <row r="3166" spans="1:5" ht="16.5" x14ac:dyDescent="0.35">
      <c r="A3166" t="str">
        <f t="shared" si="49"/>
        <v>153</v>
      </c>
      <c r="B3166" s="58" t="s">
        <v>507</v>
      </c>
      <c r="C3166" s="58" t="s">
        <v>2758</v>
      </c>
      <c r="D3166" s="58" t="s">
        <v>2759</v>
      </c>
      <c r="E3166" s="59">
        <v>33</v>
      </c>
    </row>
    <row r="3167" spans="1:5" ht="16.5" x14ac:dyDescent="0.35">
      <c r="A3167" t="str">
        <f t="shared" si="49"/>
        <v>153</v>
      </c>
      <c r="B3167" s="58" t="s">
        <v>518</v>
      </c>
      <c r="C3167" s="58" t="s">
        <v>2758</v>
      </c>
      <c r="D3167" s="58" t="s">
        <v>2759</v>
      </c>
      <c r="E3167" s="59">
        <v>40.9</v>
      </c>
    </row>
    <row r="3168" spans="1:5" ht="16.5" x14ac:dyDescent="0.35">
      <c r="A3168" t="str">
        <f t="shared" si="49"/>
        <v>153</v>
      </c>
      <c r="B3168" s="58" t="s">
        <v>528</v>
      </c>
      <c r="C3168" s="58" t="s">
        <v>2758</v>
      </c>
      <c r="D3168" s="58" t="s">
        <v>2759</v>
      </c>
      <c r="E3168" s="59">
        <v>35.799999999999997</v>
      </c>
    </row>
    <row r="3169" spans="1:5" ht="16.5" x14ac:dyDescent="0.35">
      <c r="A3169" t="str">
        <f t="shared" si="49"/>
        <v>153</v>
      </c>
      <c r="B3169" s="58" t="s">
        <v>533</v>
      </c>
      <c r="C3169" s="58" t="s">
        <v>2758</v>
      </c>
      <c r="D3169" s="58" t="s">
        <v>2759</v>
      </c>
      <c r="E3169" s="59">
        <v>57.1</v>
      </c>
    </row>
    <row r="3170" spans="1:5" ht="16.5" x14ac:dyDescent="0.35">
      <c r="A3170" t="str">
        <f t="shared" si="49"/>
        <v>153</v>
      </c>
      <c r="B3170" s="58" t="s">
        <v>538</v>
      </c>
      <c r="C3170" s="58" t="s">
        <v>2758</v>
      </c>
      <c r="D3170" s="58" t="s">
        <v>2759</v>
      </c>
      <c r="E3170" s="59">
        <v>37.799999999999997</v>
      </c>
    </row>
    <row r="3171" spans="1:5" ht="16.5" x14ac:dyDescent="0.35">
      <c r="A3171" t="str">
        <f t="shared" si="49"/>
        <v>153</v>
      </c>
      <c r="B3171" s="58" t="s">
        <v>543</v>
      </c>
      <c r="C3171" s="58" t="s">
        <v>2758</v>
      </c>
      <c r="D3171" s="58" t="s">
        <v>2759</v>
      </c>
      <c r="E3171" s="59">
        <v>81.5</v>
      </c>
    </row>
    <row r="3172" spans="1:5" ht="16.5" x14ac:dyDescent="0.35">
      <c r="A3172" t="str">
        <f t="shared" si="49"/>
        <v>153</v>
      </c>
      <c r="B3172" s="58" t="s">
        <v>548</v>
      </c>
      <c r="C3172" s="58" t="s">
        <v>2758</v>
      </c>
      <c r="D3172" s="58" t="s">
        <v>2759</v>
      </c>
      <c r="E3172" s="59">
        <v>56.9</v>
      </c>
    </row>
    <row r="3173" spans="1:5" ht="16.5" x14ac:dyDescent="0.35">
      <c r="A3173" t="str">
        <f t="shared" si="49"/>
        <v>153</v>
      </c>
      <c r="B3173" s="58" t="s">
        <v>553</v>
      </c>
      <c r="C3173" s="58" t="s">
        <v>2758</v>
      </c>
      <c r="D3173" s="58" t="s">
        <v>2759</v>
      </c>
      <c r="E3173" s="59">
        <v>49.3</v>
      </c>
    </row>
    <row r="3174" spans="1:5" ht="16.5" x14ac:dyDescent="0.35">
      <c r="A3174" t="str">
        <f t="shared" si="49"/>
        <v>153</v>
      </c>
      <c r="B3174" s="58" t="s">
        <v>558</v>
      </c>
      <c r="C3174" s="58" t="s">
        <v>2758</v>
      </c>
      <c r="D3174" s="58" t="s">
        <v>2759</v>
      </c>
      <c r="E3174" s="59">
        <v>66.3</v>
      </c>
    </row>
    <row r="3175" spans="1:5" ht="16.5" x14ac:dyDescent="0.35">
      <c r="A3175" t="str">
        <f t="shared" ref="A3175:A3238" si="50">MID(C3175,2,3)</f>
        <v>153</v>
      </c>
      <c r="B3175" s="58" t="s">
        <v>563</v>
      </c>
      <c r="C3175" s="58" t="s">
        <v>2758</v>
      </c>
      <c r="D3175" s="58" t="s">
        <v>2759</v>
      </c>
      <c r="E3175" s="59">
        <v>54.2</v>
      </c>
    </row>
    <row r="3176" spans="1:5" ht="16.5" x14ac:dyDescent="0.35">
      <c r="A3176" t="str">
        <f t="shared" si="50"/>
        <v>153</v>
      </c>
      <c r="B3176" s="58" t="s">
        <v>568</v>
      </c>
      <c r="C3176" s="58" t="s">
        <v>2758</v>
      </c>
      <c r="D3176" s="58" t="s">
        <v>2759</v>
      </c>
      <c r="E3176" s="59">
        <v>76.900000000000006</v>
      </c>
    </row>
    <row r="3177" spans="1:5" ht="16.5" x14ac:dyDescent="0.35">
      <c r="A3177" t="str">
        <f t="shared" si="50"/>
        <v>153</v>
      </c>
      <c r="B3177" s="58" t="s">
        <v>573</v>
      </c>
      <c r="C3177" s="58" t="s">
        <v>2758</v>
      </c>
      <c r="D3177" s="58" t="s">
        <v>2759</v>
      </c>
      <c r="E3177" s="59">
        <v>118.6</v>
      </c>
    </row>
    <row r="3178" spans="1:5" ht="16.5" x14ac:dyDescent="0.35">
      <c r="A3178" t="str">
        <f t="shared" si="50"/>
        <v>153</v>
      </c>
      <c r="B3178" s="58" t="s">
        <v>578</v>
      </c>
      <c r="C3178" s="58" t="s">
        <v>2758</v>
      </c>
      <c r="D3178" s="58" t="s">
        <v>2759</v>
      </c>
      <c r="E3178" s="59">
        <v>93.8</v>
      </c>
    </row>
    <row r="3179" spans="1:5" ht="16.5" x14ac:dyDescent="0.35">
      <c r="A3179" t="str">
        <f t="shared" si="50"/>
        <v>153</v>
      </c>
      <c r="B3179" s="58" t="s">
        <v>583</v>
      </c>
      <c r="C3179" s="58" t="s">
        <v>2758</v>
      </c>
      <c r="D3179" s="58" t="s">
        <v>2759</v>
      </c>
      <c r="E3179" s="59">
        <v>122.3</v>
      </c>
    </row>
    <row r="3180" spans="1:5" ht="16.5" x14ac:dyDescent="0.35">
      <c r="A3180" t="str">
        <f t="shared" si="50"/>
        <v>153</v>
      </c>
      <c r="B3180" s="58" t="s">
        <v>588</v>
      </c>
      <c r="C3180" s="58" t="s">
        <v>2758</v>
      </c>
      <c r="D3180" s="58" t="s">
        <v>2759</v>
      </c>
      <c r="E3180" s="59">
        <v>84.4</v>
      </c>
    </row>
    <row r="3181" spans="1:5" ht="16.5" x14ac:dyDescent="0.35">
      <c r="A3181" t="str">
        <f t="shared" si="50"/>
        <v>155</v>
      </c>
      <c r="B3181" s="58" t="s">
        <v>367</v>
      </c>
      <c r="C3181" s="58" t="s">
        <v>2760</v>
      </c>
      <c r="D3181" s="58" t="s">
        <v>2761</v>
      </c>
      <c r="E3181" s="59">
        <v>335.1</v>
      </c>
    </row>
    <row r="3182" spans="1:5" ht="16.5" x14ac:dyDescent="0.35">
      <c r="A3182" t="str">
        <f t="shared" si="50"/>
        <v>155</v>
      </c>
      <c r="B3182" s="58" t="s">
        <v>379</v>
      </c>
      <c r="C3182" s="58" t="s">
        <v>2760</v>
      </c>
      <c r="D3182" s="58" t="s">
        <v>2761</v>
      </c>
      <c r="E3182" s="59">
        <v>385.9</v>
      </c>
    </row>
    <row r="3183" spans="1:5" ht="16.5" x14ac:dyDescent="0.35">
      <c r="A3183" t="str">
        <f t="shared" si="50"/>
        <v>155</v>
      </c>
      <c r="B3183" s="58" t="s">
        <v>392</v>
      </c>
      <c r="C3183" s="58" t="s">
        <v>2760</v>
      </c>
      <c r="D3183" s="58" t="s">
        <v>2761</v>
      </c>
      <c r="E3183" s="59">
        <v>399.7</v>
      </c>
    </row>
    <row r="3184" spans="1:5" ht="16.5" x14ac:dyDescent="0.35">
      <c r="A3184" t="str">
        <f t="shared" si="50"/>
        <v>155</v>
      </c>
      <c r="B3184" s="58" t="s">
        <v>399</v>
      </c>
      <c r="C3184" s="58" t="s">
        <v>2760</v>
      </c>
      <c r="D3184" s="58" t="s">
        <v>2761</v>
      </c>
      <c r="E3184" s="59">
        <v>405.9</v>
      </c>
    </row>
    <row r="3185" spans="1:5" ht="16.5" x14ac:dyDescent="0.35">
      <c r="A3185" t="str">
        <f t="shared" si="50"/>
        <v>155</v>
      </c>
      <c r="B3185" s="58" t="s">
        <v>406</v>
      </c>
      <c r="C3185" s="58" t="s">
        <v>2760</v>
      </c>
      <c r="D3185" s="58" t="s">
        <v>2761</v>
      </c>
      <c r="E3185" s="59">
        <v>372.7</v>
      </c>
    </row>
    <row r="3186" spans="1:5" ht="16.5" x14ac:dyDescent="0.35">
      <c r="A3186" t="str">
        <f t="shared" si="50"/>
        <v>155</v>
      </c>
      <c r="B3186" s="58" t="s">
        <v>412</v>
      </c>
      <c r="C3186" s="58" t="s">
        <v>2760</v>
      </c>
      <c r="D3186" s="58" t="s">
        <v>2761</v>
      </c>
      <c r="E3186" s="59">
        <v>473</v>
      </c>
    </row>
    <row r="3187" spans="1:5" ht="16.5" x14ac:dyDescent="0.35">
      <c r="A3187" t="str">
        <f t="shared" si="50"/>
        <v>155</v>
      </c>
      <c r="B3187" s="58" t="s">
        <v>417</v>
      </c>
      <c r="C3187" s="58" t="s">
        <v>2760</v>
      </c>
      <c r="D3187" s="58" t="s">
        <v>2761</v>
      </c>
      <c r="E3187" s="59">
        <v>399.4</v>
      </c>
    </row>
    <row r="3188" spans="1:5" ht="16.5" x14ac:dyDescent="0.35">
      <c r="A3188" t="str">
        <f t="shared" si="50"/>
        <v>155</v>
      </c>
      <c r="B3188" s="58" t="s">
        <v>439</v>
      </c>
      <c r="C3188" s="58" t="s">
        <v>2760</v>
      </c>
      <c r="D3188" s="58" t="s">
        <v>2761</v>
      </c>
      <c r="E3188" s="59">
        <v>396.1</v>
      </c>
    </row>
    <row r="3189" spans="1:5" ht="16.5" x14ac:dyDescent="0.35">
      <c r="A3189" t="str">
        <f t="shared" si="50"/>
        <v>155</v>
      </c>
      <c r="B3189" s="58" t="s">
        <v>452</v>
      </c>
      <c r="C3189" s="58" t="s">
        <v>2760</v>
      </c>
      <c r="D3189" s="58" t="s">
        <v>2761</v>
      </c>
      <c r="E3189" s="59">
        <v>488.6</v>
      </c>
    </row>
    <row r="3190" spans="1:5" ht="16.5" x14ac:dyDescent="0.35">
      <c r="A3190" t="str">
        <f t="shared" si="50"/>
        <v>155</v>
      </c>
      <c r="B3190" s="58" t="s">
        <v>463</v>
      </c>
      <c r="C3190" s="58" t="s">
        <v>2760</v>
      </c>
      <c r="D3190" s="58" t="s">
        <v>2761</v>
      </c>
      <c r="E3190" s="59">
        <v>447</v>
      </c>
    </row>
    <row r="3191" spans="1:5" ht="16.5" x14ac:dyDescent="0.35">
      <c r="A3191" t="str">
        <f t="shared" si="50"/>
        <v>155</v>
      </c>
      <c r="B3191" s="58" t="s">
        <v>474</v>
      </c>
      <c r="C3191" s="58" t="s">
        <v>2760</v>
      </c>
      <c r="D3191" s="58" t="s">
        <v>2761</v>
      </c>
      <c r="E3191" s="59">
        <v>419.4</v>
      </c>
    </row>
    <row r="3192" spans="1:5" ht="16.5" x14ac:dyDescent="0.35">
      <c r="A3192" t="str">
        <f t="shared" si="50"/>
        <v>155</v>
      </c>
      <c r="B3192" s="58" t="s">
        <v>485</v>
      </c>
      <c r="C3192" s="58" t="s">
        <v>2760</v>
      </c>
      <c r="D3192" s="58" t="s">
        <v>2761</v>
      </c>
      <c r="E3192" s="59">
        <v>591.6</v>
      </c>
    </row>
    <row r="3193" spans="1:5" ht="16.5" x14ac:dyDescent="0.35">
      <c r="A3193" t="str">
        <f t="shared" si="50"/>
        <v>155</v>
      </c>
      <c r="B3193" s="58" t="s">
        <v>496</v>
      </c>
      <c r="C3193" s="58" t="s">
        <v>2760</v>
      </c>
      <c r="D3193" s="58" t="s">
        <v>2761</v>
      </c>
      <c r="E3193" s="59">
        <v>529.5</v>
      </c>
    </row>
    <row r="3194" spans="1:5" ht="16.5" x14ac:dyDescent="0.35">
      <c r="A3194" t="str">
        <f t="shared" si="50"/>
        <v>155</v>
      </c>
      <c r="B3194" s="58" t="s">
        <v>507</v>
      </c>
      <c r="C3194" s="58" t="s">
        <v>2760</v>
      </c>
      <c r="D3194" s="58" t="s">
        <v>2761</v>
      </c>
      <c r="E3194" s="59">
        <v>350.5</v>
      </c>
    </row>
    <row r="3195" spans="1:5" ht="16.5" x14ac:dyDescent="0.35">
      <c r="A3195" t="str">
        <f t="shared" si="50"/>
        <v>155</v>
      </c>
      <c r="B3195" s="58" t="s">
        <v>518</v>
      </c>
      <c r="C3195" s="58" t="s">
        <v>2760</v>
      </c>
      <c r="D3195" s="58" t="s">
        <v>2761</v>
      </c>
      <c r="E3195" s="59">
        <v>482.6</v>
      </c>
    </row>
    <row r="3196" spans="1:5" ht="16.5" x14ac:dyDescent="0.35">
      <c r="A3196" t="str">
        <f t="shared" si="50"/>
        <v>155</v>
      </c>
      <c r="B3196" s="58" t="s">
        <v>528</v>
      </c>
      <c r="C3196" s="58" t="s">
        <v>2760</v>
      </c>
      <c r="D3196" s="58" t="s">
        <v>2761</v>
      </c>
      <c r="E3196" s="59">
        <v>397.7</v>
      </c>
    </row>
    <row r="3197" spans="1:5" ht="16.5" x14ac:dyDescent="0.35">
      <c r="A3197" t="str">
        <f t="shared" si="50"/>
        <v>155</v>
      </c>
      <c r="B3197" s="58" t="s">
        <v>533</v>
      </c>
      <c r="C3197" s="58" t="s">
        <v>2760</v>
      </c>
      <c r="D3197" s="58" t="s">
        <v>2761</v>
      </c>
      <c r="E3197" s="59">
        <v>360.2</v>
      </c>
    </row>
    <row r="3198" spans="1:5" ht="16.5" x14ac:dyDescent="0.35">
      <c r="A3198" t="str">
        <f t="shared" si="50"/>
        <v>155</v>
      </c>
      <c r="B3198" s="58" t="s">
        <v>538</v>
      </c>
      <c r="C3198" s="58" t="s">
        <v>2760</v>
      </c>
      <c r="D3198" s="58" t="s">
        <v>2761</v>
      </c>
      <c r="E3198" s="59">
        <v>387.3</v>
      </c>
    </row>
    <row r="3199" spans="1:5" ht="16.5" x14ac:dyDescent="0.35">
      <c r="A3199" t="str">
        <f t="shared" si="50"/>
        <v>155</v>
      </c>
      <c r="B3199" s="58" t="s">
        <v>543</v>
      </c>
      <c r="C3199" s="58" t="s">
        <v>2760</v>
      </c>
      <c r="D3199" s="58" t="s">
        <v>2761</v>
      </c>
      <c r="E3199" s="59">
        <v>487</v>
      </c>
    </row>
    <row r="3200" spans="1:5" ht="16.5" x14ac:dyDescent="0.35">
      <c r="A3200" t="str">
        <f t="shared" si="50"/>
        <v>155</v>
      </c>
      <c r="B3200" s="58" t="s">
        <v>548</v>
      </c>
      <c r="C3200" s="58" t="s">
        <v>2760</v>
      </c>
      <c r="D3200" s="58" t="s">
        <v>2761</v>
      </c>
      <c r="E3200" s="59">
        <v>382</v>
      </c>
    </row>
    <row r="3201" spans="1:5" ht="16.5" x14ac:dyDescent="0.35">
      <c r="A3201" t="str">
        <f t="shared" si="50"/>
        <v>155</v>
      </c>
      <c r="B3201" s="58" t="s">
        <v>553</v>
      </c>
      <c r="C3201" s="58" t="s">
        <v>2760</v>
      </c>
      <c r="D3201" s="58" t="s">
        <v>2761</v>
      </c>
      <c r="E3201" s="59">
        <v>385.7</v>
      </c>
    </row>
    <row r="3202" spans="1:5" ht="16.5" x14ac:dyDescent="0.35">
      <c r="A3202" t="str">
        <f t="shared" si="50"/>
        <v>155</v>
      </c>
      <c r="B3202" s="58" t="s">
        <v>558</v>
      </c>
      <c r="C3202" s="58" t="s">
        <v>2760</v>
      </c>
      <c r="D3202" s="58" t="s">
        <v>2761</v>
      </c>
      <c r="E3202" s="59">
        <v>325.60000000000002</v>
      </c>
    </row>
    <row r="3203" spans="1:5" ht="16.5" x14ac:dyDescent="0.35">
      <c r="A3203" t="str">
        <f t="shared" si="50"/>
        <v>155</v>
      </c>
      <c r="B3203" s="58" t="s">
        <v>563</v>
      </c>
      <c r="C3203" s="58" t="s">
        <v>2760</v>
      </c>
      <c r="D3203" s="58" t="s">
        <v>2761</v>
      </c>
      <c r="E3203" s="59">
        <v>325.60000000000002</v>
      </c>
    </row>
    <row r="3204" spans="1:5" ht="16.5" x14ac:dyDescent="0.35">
      <c r="A3204" t="str">
        <f t="shared" si="50"/>
        <v>155</v>
      </c>
      <c r="B3204" s="58" t="s">
        <v>568</v>
      </c>
      <c r="C3204" s="58" t="s">
        <v>2760</v>
      </c>
      <c r="D3204" s="58" t="s">
        <v>2761</v>
      </c>
      <c r="E3204" s="59">
        <v>249.4</v>
      </c>
    </row>
    <row r="3205" spans="1:5" ht="16.5" x14ac:dyDescent="0.35">
      <c r="A3205" t="str">
        <f t="shared" si="50"/>
        <v>155</v>
      </c>
      <c r="B3205" s="58" t="s">
        <v>573</v>
      </c>
      <c r="C3205" s="58" t="s">
        <v>2760</v>
      </c>
      <c r="D3205" s="58" t="s">
        <v>2761</v>
      </c>
      <c r="E3205" s="59">
        <v>376.3</v>
      </c>
    </row>
    <row r="3206" spans="1:5" ht="16.5" x14ac:dyDescent="0.35">
      <c r="A3206" t="str">
        <f t="shared" si="50"/>
        <v>155</v>
      </c>
      <c r="B3206" s="58" t="s">
        <v>578</v>
      </c>
      <c r="C3206" s="58" t="s">
        <v>2760</v>
      </c>
      <c r="D3206" s="58" t="s">
        <v>2761</v>
      </c>
      <c r="E3206" s="59">
        <v>400.7</v>
      </c>
    </row>
    <row r="3207" spans="1:5" ht="16.5" x14ac:dyDescent="0.35">
      <c r="A3207" t="str">
        <f t="shared" si="50"/>
        <v>155</v>
      </c>
      <c r="B3207" s="58" t="s">
        <v>583</v>
      </c>
      <c r="C3207" s="58" t="s">
        <v>2760</v>
      </c>
      <c r="D3207" s="58" t="s">
        <v>2761</v>
      </c>
      <c r="E3207" s="59">
        <v>445.1</v>
      </c>
    </row>
    <row r="3208" spans="1:5" ht="16.5" x14ac:dyDescent="0.35">
      <c r="A3208" t="str">
        <f t="shared" si="50"/>
        <v>155</v>
      </c>
      <c r="B3208" s="58" t="s">
        <v>588</v>
      </c>
      <c r="C3208" s="58" t="s">
        <v>2760</v>
      </c>
      <c r="D3208" s="58" t="s">
        <v>2761</v>
      </c>
      <c r="E3208" s="59">
        <v>328.7</v>
      </c>
    </row>
    <row r="3209" spans="1:5" ht="16.5" x14ac:dyDescent="0.35">
      <c r="A3209" t="str">
        <f t="shared" si="50"/>
        <v>158</v>
      </c>
      <c r="B3209" s="58" t="s">
        <v>367</v>
      </c>
      <c r="C3209" s="58" t="s">
        <v>2762</v>
      </c>
      <c r="D3209" s="58" t="s">
        <v>2763</v>
      </c>
      <c r="E3209" s="59">
        <v>200</v>
      </c>
    </row>
    <row r="3210" spans="1:5" ht="16.5" x14ac:dyDescent="0.35">
      <c r="A3210" t="str">
        <f t="shared" si="50"/>
        <v>158</v>
      </c>
      <c r="B3210" s="58" t="s">
        <v>379</v>
      </c>
      <c r="C3210" s="58" t="s">
        <v>2762</v>
      </c>
      <c r="D3210" s="58" t="s">
        <v>2763</v>
      </c>
      <c r="E3210" s="59">
        <v>197.2</v>
      </c>
    </row>
    <row r="3211" spans="1:5" ht="16.5" x14ac:dyDescent="0.35">
      <c r="A3211" t="str">
        <f t="shared" si="50"/>
        <v>158</v>
      </c>
      <c r="B3211" s="58" t="s">
        <v>392</v>
      </c>
      <c r="C3211" s="58" t="s">
        <v>2762</v>
      </c>
      <c r="D3211" s="58" t="s">
        <v>2763</v>
      </c>
      <c r="E3211" s="59">
        <v>196.68</v>
      </c>
    </row>
    <row r="3212" spans="1:5" ht="16.5" x14ac:dyDescent="0.35">
      <c r="A3212" t="str">
        <f t="shared" si="50"/>
        <v>158</v>
      </c>
      <c r="B3212" s="58" t="s">
        <v>412</v>
      </c>
      <c r="C3212" s="58" t="s">
        <v>2762</v>
      </c>
      <c r="D3212" s="58" t="s">
        <v>2763</v>
      </c>
      <c r="E3212" s="59">
        <v>200</v>
      </c>
    </row>
    <row r="3213" spans="1:5" ht="16.5" x14ac:dyDescent="0.35">
      <c r="A3213" t="str">
        <f t="shared" si="50"/>
        <v>158</v>
      </c>
      <c r="B3213" s="58" t="s">
        <v>417</v>
      </c>
      <c r="C3213" s="58" t="s">
        <v>2762</v>
      </c>
      <c r="D3213" s="58" t="s">
        <v>2763</v>
      </c>
      <c r="E3213" s="59">
        <v>192.94</v>
      </c>
    </row>
    <row r="3214" spans="1:5" ht="16.5" x14ac:dyDescent="0.35">
      <c r="A3214" t="str">
        <f t="shared" si="50"/>
        <v>158</v>
      </c>
      <c r="B3214" s="58" t="s">
        <v>439</v>
      </c>
      <c r="C3214" s="58" t="s">
        <v>2762</v>
      </c>
      <c r="D3214" s="58" t="s">
        <v>2763</v>
      </c>
      <c r="E3214" s="59">
        <v>200</v>
      </c>
    </row>
    <row r="3215" spans="1:5" ht="16.5" x14ac:dyDescent="0.35">
      <c r="A3215" t="str">
        <f t="shared" si="50"/>
        <v>158</v>
      </c>
      <c r="B3215" s="58" t="s">
        <v>452</v>
      </c>
      <c r="C3215" s="58" t="s">
        <v>2762</v>
      </c>
      <c r="D3215" s="58" t="s">
        <v>2763</v>
      </c>
      <c r="E3215" s="59">
        <v>195.75</v>
      </c>
    </row>
    <row r="3216" spans="1:5" ht="16.5" x14ac:dyDescent="0.35">
      <c r="A3216" t="str">
        <f t="shared" si="50"/>
        <v>158</v>
      </c>
      <c r="B3216" s="58" t="s">
        <v>463</v>
      </c>
      <c r="C3216" s="58" t="s">
        <v>2762</v>
      </c>
      <c r="D3216" s="58" t="s">
        <v>2763</v>
      </c>
      <c r="E3216" s="59">
        <v>200</v>
      </c>
    </row>
    <row r="3217" spans="1:5" ht="16.5" x14ac:dyDescent="0.35">
      <c r="A3217" t="str">
        <f t="shared" si="50"/>
        <v>158</v>
      </c>
      <c r="B3217" s="58" t="s">
        <v>496</v>
      </c>
      <c r="C3217" s="58" t="s">
        <v>2762</v>
      </c>
      <c r="D3217" s="58" t="s">
        <v>2763</v>
      </c>
      <c r="E3217" s="59">
        <v>200</v>
      </c>
    </row>
    <row r="3218" spans="1:5" ht="16.5" x14ac:dyDescent="0.35">
      <c r="A3218" t="str">
        <f t="shared" si="50"/>
        <v>158</v>
      </c>
      <c r="B3218" s="58" t="s">
        <v>507</v>
      </c>
      <c r="C3218" s="58" t="s">
        <v>2762</v>
      </c>
      <c r="D3218" s="58" t="s">
        <v>2763</v>
      </c>
      <c r="E3218" s="59">
        <v>200</v>
      </c>
    </row>
    <row r="3219" spans="1:5" ht="16.5" x14ac:dyDescent="0.35">
      <c r="A3219" t="str">
        <f t="shared" si="50"/>
        <v>158</v>
      </c>
      <c r="B3219" s="58" t="s">
        <v>518</v>
      </c>
      <c r="C3219" s="58" t="s">
        <v>2762</v>
      </c>
      <c r="D3219" s="58" t="s">
        <v>2763</v>
      </c>
      <c r="E3219" s="59">
        <v>200</v>
      </c>
    </row>
    <row r="3220" spans="1:5" ht="16.5" x14ac:dyDescent="0.35">
      <c r="A3220" t="str">
        <f t="shared" si="50"/>
        <v>158</v>
      </c>
      <c r="B3220" s="58" t="s">
        <v>528</v>
      </c>
      <c r="C3220" s="58" t="s">
        <v>2762</v>
      </c>
      <c r="D3220" s="58" t="s">
        <v>2763</v>
      </c>
      <c r="E3220" s="59">
        <v>200</v>
      </c>
    </row>
    <row r="3221" spans="1:5" ht="16.5" x14ac:dyDescent="0.35">
      <c r="A3221" t="str">
        <f t="shared" si="50"/>
        <v>158</v>
      </c>
      <c r="B3221" s="58" t="s">
        <v>533</v>
      </c>
      <c r="C3221" s="58" t="s">
        <v>2762</v>
      </c>
      <c r="D3221" s="58" t="s">
        <v>2763</v>
      </c>
      <c r="E3221" s="59">
        <v>197</v>
      </c>
    </row>
    <row r="3222" spans="1:5" ht="16.5" x14ac:dyDescent="0.35">
      <c r="A3222" t="str">
        <f t="shared" si="50"/>
        <v>158</v>
      </c>
      <c r="B3222" s="58" t="s">
        <v>548</v>
      </c>
      <c r="C3222" s="58" t="s">
        <v>2762</v>
      </c>
      <c r="D3222" s="58" t="s">
        <v>2763</v>
      </c>
      <c r="E3222" s="59">
        <v>200</v>
      </c>
    </row>
    <row r="3223" spans="1:5" ht="16.5" x14ac:dyDescent="0.35">
      <c r="A3223" t="str">
        <f t="shared" si="50"/>
        <v>158</v>
      </c>
      <c r="B3223" s="58" t="s">
        <v>553</v>
      </c>
      <c r="C3223" s="58" t="s">
        <v>2762</v>
      </c>
      <c r="D3223" s="58" t="s">
        <v>2763</v>
      </c>
      <c r="E3223" s="59">
        <v>200</v>
      </c>
    </row>
    <row r="3224" spans="1:5" ht="16.5" x14ac:dyDescent="0.35">
      <c r="A3224" t="str">
        <f t="shared" si="50"/>
        <v>158</v>
      </c>
      <c r="B3224" s="58" t="s">
        <v>558</v>
      </c>
      <c r="C3224" s="58" t="s">
        <v>2762</v>
      </c>
      <c r="D3224" s="58" t="s">
        <v>2763</v>
      </c>
      <c r="E3224" s="59">
        <v>200</v>
      </c>
    </row>
    <row r="3225" spans="1:5" ht="16.5" x14ac:dyDescent="0.35">
      <c r="A3225" t="str">
        <f t="shared" si="50"/>
        <v>158</v>
      </c>
      <c r="B3225" s="58" t="s">
        <v>563</v>
      </c>
      <c r="C3225" s="58" t="s">
        <v>2762</v>
      </c>
      <c r="D3225" s="58" t="s">
        <v>2763</v>
      </c>
      <c r="E3225" s="59">
        <v>200</v>
      </c>
    </row>
    <row r="3226" spans="1:5" ht="16.5" x14ac:dyDescent="0.35">
      <c r="A3226" t="str">
        <f t="shared" si="50"/>
        <v>158</v>
      </c>
      <c r="B3226" s="58" t="s">
        <v>568</v>
      </c>
      <c r="C3226" s="58" t="s">
        <v>2762</v>
      </c>
      <c r="D3226" s="58" t="s">
        <v>2763</v>
      </c>
      <c r="E3226" s="59">
        <v>200</v>
      </c>
    </row>
    <row r="3227" spans="1:5" ht="16.5" x14ac:dyDescent="0.35">
      <c r="A3227" t="str">
        <f t="shared" si="50"/>
        <v>158</v>
      </c>
      <c r="B3227" s="58" t="s">
        <v>583</v>
      </c>
      <c r="C3227" s="58" t="s">
        <v>2762</v>
      </c>
      <c r="D3227" s="58" t="s">
        <v>2763</v>
      </c>
      <c r="E3227" s="59">
        <v>193</v>
      </c>
    </row>
    <row r="3228" spans="1:5" ht="16.5" x14ac:dyDescent="0.35">
      <c r="A3228" t="str">
        <f t="shared" si="50"/>
        <v>158</v>
      </c>
      <c r="B3228" s="58" t="s">
        <v>588</v>
      </c>
      <c r="C3228" s="58" t="s">
        <v>2762</v>
      </c>
      <c r="D3228" s="58" t="s">
        <v>2763</v>
      </c>
      <c r="E3228" s="59">
        <v>200</v>
      </c>
    </row>
    <row r="3229" spans="1:5" ht="16.5" x14ac:dyDescent="0.35">
      <c r="A3229" t="str">
        <f t="shared" si="50"/>
        <v>160</v>
      </c>
      <c r="B3229" s="58" t="s">
        <v>507</v>
      </c>
      <c r="C3229" s="58" t="s">
        <v>2764</v>
      </c>
      <c r="D3229" s="58" t="s">
        <v>2765</v>
      </c>
      <c r="E3229" s="59">
        <v>200</v>
      </c>
    </row>
    <row r="3230" spans="1:5" ht="16.5" x14ac:dyDescent="0.35">
      <c r="A3230" t="str">
        <f t="shared" si="50"/>
        <v>160</v>
      </c>
      <c r="B3230" s="58" t="s">
        <v>518</v>
      </c>
      <c r="C3230" s="58" t="s">
        <v>2764</v>
      </c>
      <c r="D3230" s="58" t="s">
        <v>2765</v>
      </c>
      <c r="E3230" s="59">
        <v>300</v>
      </c>
    </row>
    <row r="3231" spans="1:5" ht="16.5" x14ac:dyDescent="0.35">
      <c r="A3231" t="str">
        <f t="shared" si="50"/>
        <v>160</v>
      </c>
      <c r="B3231" s="58" t="s">
        <v>528</v>
      </c>
      <c r="C3231" s="58" t="s">
        <v>2764</v>
      </c>
      <c r="D3231" s="58" t="s">
        <v>2765</v>
      </c>
      <c r="E3231" s="59">
        <v>37.200000000000003</v>
      </c>
    </row>
    <row r="3232" spans="1:5" ht="16.5" x14ac:dyDescent="0.35">
      <c r="A3232" t="str">
        <f t="shared" si="50"/>
        <v>160</v>
      </c>
      <c r="B3232" s="58" t="s">
        <v>533</v>
      </c>
      <c r="C3232" s="58" t="s">
        <v>2764</v>
      </c>
      <c r="D3232" s="58" t="s">
        <v>2765</v>
      </c>
      <c r="E3232" s="59">
        <v>7.8</v>
      </c>
    </row>
    <row r="3233" spans="1:5" ht="16.5" x14ac:dyDescent="0.35">
      <c r="A3233" t="str">
        <f t="shared" si="50"/>
        <v>160</v>
      </c>
      <c r="B3233" s="58" t="s">
        <v>548</v>
      </c>
      <c r="C3233" s="58" t="s">
        <v>2764</v>
      </c>
      <c r="D3233" s="58" t="s">
        <v>2765</v>
      </c>
      <c r="E3233" s="59">
        <v>0</v>
      </c>
    </row>
    <row r="3234" spans="1:5" ht="16.5" x14ac:dyDescent="0.35">
      <c r="A3234" t="str">
        <f t="shared" si="50"/>
        <v>160</v>
      </c>
      <c r="B3234" s="58" t="s">
        <v>553</v>
      </c>
      <c r="C3234" s="58" t="s">
        <v>2764</v>
      </c>
      <c r="D3234" s="58" t="s">
        <v>2765</v>
      </c>
      <c r="E3234" s="59">
        <v>8</v>
      </c>
    </row>
    <row r="3235" spans="1:5" ht="16.5" x14ac:dyDescent="0.35">
      <c r="A3235" t="str">
        <f t="shared" si="50"/>
        <v>160</v>
      </c>
      <c r="B3235" s="58" t="s">
        <v>558</v>
      </c>
      <c r="C3235" s="58" t="s">
        <v>2764</v>
      </c>
      <c r="D3235" s="58" t="s">
        <v>2765</v>
      </c>
      <c r="E3235" s="59">
        <v>6</v>
      </c>
    </row>
    <row r="3236" spans="1:5" ht="16.5" x14ac:dyDescent="0.35">
      <c r="A3236" t="str">
        <f t="shared" si="50"/>
        <v>160</v>
      </c>
      <c r="B3236" s="58" t="s">
        <v>563</v>
      </c>
      <c r="C3236" s="58" t="s">
        <v>2764</v>
      </c>
      <c r="D3236" s="58" t="s">
        <v>2765</v>
      </c>
      <c r="E3236" s="59">
        <v>0</v>
      </c>
    </row>
    <row r="3237" spans="1:5" ht="16.5" x14ac:dyDescent="0.35">
      <c r="A3237" t="str">
        <f t="shared" si="50"/>
        <v>160</v>
      </c>
      <c r="B3237" s="58" t="s">
        <v>568</v>
      </c>
      <c r="C3237" s="58" t="s">
        <v>2764</v>
      </c>
      <c r="D3237" s="58" t="s">
        <v>2765</v>
      </c>
      <c r="E3237" s="59">
        <v>10.199999999999999</v>
      </c>
    </row>
    <row r="3238" spans="1:5" ht="16.5" x14ac:dyDescent="0.35">
      <c r="A3238" t="str">
        <f t="shared" si="50"/>
        <v>160</v>
      </c>
      <c r="B3238" s="58" t="s">
        <v>573</v>
      </c>
      <c r="C3238" s="58" t="s">
        <v>2764</v>
      </c>
      <c r="D3238" s="58" t="s">
        <v>2765</v>
      </c>
      <c r="E3238" s="59">
        <v>22</v>
      </c>
    </row>
    <row r="3239" spans="1:5" ht="16.5" x14ac:dyDescent="0.35">
      <c r="A3239" t="str">
        <f t="shared" ref="A3239:A3269" si="51">MID(C3239,2,3)</f>
        <v>160</v>
      </c>
      <c r="B3239" s="58" t="s">
        <v>578</v>
      </c>
      <c r="C3239" s="58" t="s">
        <v>2764</v>
      </c>
      <c r="D3239" s="58" t="s">
        <v>2765</v>
      </c>
      <c r="E3239" s="59">
        <v>10</v>
      </c>
    </row>
    <row r="3240" spans="1:5" ht="16.5" x14ac:dyDescent="0.35">
      <c r="A3240" t="str">
        <f t="shared" si="51"/>
        <v>160</v>
      </c>
      <c r="B3240" s="58" t="s">
        <v>583</v>
      </c>
      <c r="C3240" s="58" t="s">
        <v>2764</v>
      </c>
      <c r="D3240" s="58" t="s">
        <v>2765</v>
      </c>
      <c r="E3240" s="59">
        <v>6</v>
      </c>
    </row>
    <row r="3241" spans="1:5" ht="16.5" x14ac:dyDescent="0.35">
      <c r="A3241" t="str">
        <f t="shared" si="51"/>
        <v>160</v>
      </c>
      <c r="B3241" s="58" t="s">
        <v>588</v>
      </c>
      <c r="C3241" s="58" t="s">
        <v>2764</v>
      </c>
      <c r="D3241" s="58" t="s">
        <v>2765</v>
      </c>
      <c r="E3241" s="59">
        <v>14</v>
      </c>
    </row>
    <row r="3242" spans="1:5" ht="16.5" x14ac:dyDescent="0.35">
      <c r="A3242" t="str">
        <f t="shared" si="51"/>
        <v>152</v>
      </c>
      <c r="B3242" s="58" t="s">
        <v>367</v>
      </c>
      <c r="C3242" s="58" t="s">
        <v>2766</v>
      </c>
      <c r="D3242" s="58" t="s">
        <v>2767</v>
      </c>
      <c r="E3242" s="59">
        <v>55762</v>
      </c>
    </row>
    <row r="3243" spans="1:5" ht="16.5" x14ac:dyDescent="0.35">
      <c r="A3243" t="str">
        <f t="shared" si="51"/>
        <v>152</v>
      </c>
      <c r="B3243" s="58" t="s">
        <v>379</v>
      </c>
      <c r="C3243" s="58" t="s">
        <v>2766</v>
      </c>
      <c r="D3243" s="58" t="s">
        <v>2767</v>
      </c>
      <c r="E3243" s="59">
        <v>55658.6</v>
      </c>
    </row>
    <row r="3244" spans="1:5" ht="16.5" x14ac:dyDescent="0.35">
      <c r="A3244" t="str">
        <f t="shared" si="51"/>
        <v>152</v>
      </c>
      <c r="B3244" s="58" t="s">
        <v>392</v>
      </c>
      <c r="C3244" s="58" t="s">
        <v>2766</v>
      </c>
      <c r="D3244" s="58" t="s">
        <v>2767</v>
      </c>
      <c r="E3244" s="59">
        <v>58950.1</v>
      </c>
    </row>
    <row r="3245" spans="1:5" ht="16.5" x14ac:dyDescent="0.35">
      <c r="A3245" t="str">
        <f t="shared" si="51"/>
        <v>152</v>
      </c>
      <c r="B3245" s="58" t="s">
        <v>399</v>
      </c>
      <c r="C3245" s="58" t="s">
        <v>2766</v>
      </c>
      <c r="D3245" s="58" t="s">
        <v>2767</v>
      </c>
      <c r="E3245" s="59">
        <v>57482.400000000001</v>
      </c>
    </row>
    <row r="3246" spans="1:5" ht="16.5" x14ac:dyDescent="0.35">
      <c r="A3246" t="str">
        <f t="shared" si="51"/>
        <v>152</v>
      </c>
      <c r="B3246" s="58" t="s">
        <v>406</v>
      </c>
      <c r="C3246" s="58" t="s">
        <v>2766</v>
      </c>
      <c r="D3246" s="58" t="s">
        <v>2767</v>
      </c>
      <c r="E3246" s="59">
        <v>57508.2</v>
      </c>
    </row>
    <row r="3247" spans="1:5" ht="16.5" x14ac:dyDescent="0.35">
      <c r="A3247" t="str">
        <f t="shared" si="51"/>
        <v>152</v>
      </c>
      <c r="B3247" s="58" t="s">
        <v>412</v>
      </c>
      <c r="C3247" s="58" t="s">
        <v>2766</v>
      </c>
      <c r="D3247" s="58" t="s">
        <v>2767</v>
      </c>
      <c r="E3247" s="59">
        <v>57991.9</v>
      </c>
    </row>
    <row r="3248" spans="1:5" ht="16.5" x14ac:dyDescent="0.35">
      <c r="A3248" t="str">
        <f t="shared" si="51"/>
        <v>152</v>
      </c>
      <c r="B3248" s="58" t="s">
        <v>417</v>
      </c>
      <c r="C3248" s="58" t="s">
        <v>2766</v>
      </c>
      <c r="D3248" s="58" t="s">
        <v>2767</v>
      </c>
      <c r="E3248" s="59">
        <v>56165.7</v>
      </c>
    </row>
    <row r="3249" spans="1:5" ht="16.5" x14ac:dyDescent="0.35">
      <c r="A3249" t="str">
        <f t="shared" si="51"/>
        <v>152</v>
      </c>
      <c r="B3249" s="58" t="s">
        <v>439</v>
      </c>
      <c r="C3249" s="58" t="s">
        <v>2766</v>
      </c>
      <c r="D3249" s="58" t="s">
        <v>2767</v>
      </c>
      <c r="E3249" s="59">
        <v>57527.5</v>
      </c>
    </row>
    <row r="3250" spans="1:5" ht="16.5" x14ac:dyDescent="0.35">
      <c r="A3250" t="str">
        <f t="shared" si="51"/>
        <v>152</v>
      </c>
      <c r="B3250" s="58" t="s">
        <v>452</v>
      </c>
      <c r="C3250" s="58" t="s">
        <v>2766</v>
      </c>
      <c r="D3250" s="58" t="s">
        <v>2767</v>
      </c>
      <c r="E3250" s="59">
        <v>57131.199999999997</v>
      </c>
    </row>
    <row r="3251" spans="1:5" ht="16.5" x14ac:dyDescent="0.35">
      <c r="A3251" t="str">
        <f t="shared" si="51"/>
        <v>152</v>
      </c>
      <c r="B3251" s="58" t="s">
        <v>463</v>
      </c>
      <c r="C3251" s="58" t="s">
        <v>2766</v>
      </c>
      <c r="D3251" s="58" t="s">
        <v>2767</v>
      </c>
      <c r="E3251" s="59">
        <v>57069</v>
      </c>
    </row>
    <row r="3252" spans="1:5" ht="16.5" x14ac:dyDescent="0.35">
      <c r="A3252" t="str">
        <f t="shared" si="51"/>
        <v>152</v>
      </c>
      <c r="B3252" s="58" t="s">
        <v>474</v>
      </c>
      <c r="C3252" s="58" t="s">
        <v>2766</v>
      </c>
      <c r="D3252" s="58" t="s">
        <v>2767</v>
      </c>
      <c r="E3252" s="59">
        <v>57712.2</v>
      </c>
    </row>
    <row r="3253" spans="1:5" ht="16.5" x14ac:dyDescent="0.35">
      <c r="A3253" t="str">
        <f t="shared" si="51"/>
        <v>152</v>
      </c>
      <c r="B3253" s="58" t="s">
        <v>485</v>
      </c>
      <c r="C3253" s="58" t="s">
        <v>2766</v>
      </c>
      <c r="D3253" s="58" t="s">
        <v>2767</v>
      </c>
      <c r="E3253" s="59">
        <v>60060.9</v>
      </c>
    </row>
    <row r="3254" spans="1:5" ht="16.5" x14ac:dyDescent="0.35">
      <c r="A3254" t="str">
        <f t="shared" si="51"/>
        <v>152</v>
      </c>
      <c r="B3254" s="58" t="s">
        <v>496</v>
      </c>
      <c r="C3254" s="58" t="s">
        <v>2766</v>
      </c>
      <c r="D3254" s="58" t="s">
        <v>2767</v>
      </c>
      <c r="E3254" s="59">
        <v>59843</v>
      </c>
    </row>
    <row r="3255" spans="1:5" ht="16.5" x14ac:dyDescent="0.35">
      <c r="A3255" t="str">
        <f t="shared" si="51"/>
        <v>152</v>
      </c>
      <c r="B3255" s="58" t="s">
        <v>507</v>
      </c>
      <c r="C3255" s="58" t="s">
        <v>2766</v>
      </c>
      <c r="D3255" s="58" t="s">
        <v>2767</v>
      </c>
      <c r="E3255" s="59">
        <v>57914.8</v>
      </c>
    </row>
    <row r="3256" spans="1:5" ht="16.5" x14ac:dyDescent="0.35">
      <c r="A3256" t="str">
        <f t="shared" si="51"/>
        <v>152</v>
      </c>
      <c r="B3256" s="58" t="s">
        <v>518</v>
      </c>
      <c r="C3256" s="58" t="s">
        <v>2766</v>
      </c>
      <c r="D3256" s="58" t="s">
        <v>2767</v>
      </c>
      <c r="E3256" s="59">
        <v>57333.9</v>
      </c>
    </row>
    <row r="3257" spans="1:5" ht="16.5" x14ac:dyDescent="0.35">
      <c r="A3257" t="str">
        <f t="shared" si="51"/>
        <v>152</v>
      </c>
      <c r="B3257" s="58" t="s">
        <v>528</v>
      </c>
      <c r="C3257" s="58" t="s">
        <v>2766</v>
      </c>
      <c r="D3257" s="58" t="s">
        <v>2767</v>
      </c>
      <c r="E3257" s="59">
        <v>55591.3</v>
      </c>
    </row>
    <row r="3258" spans="1:5" ht="16.5" x14ac:dyDescent="0.35">
      <c r="A3258" t="str">
        <f t="shared" si="51"/>
        <v>152</v>
      </c>
      <c r="B3258" s="58" t="s">
        <v>533</v>
      </c>
      <c r="C3258" s="58" t="s">
        <v>2766</v>
      </c>
      <c r="D3258" s="58" t="s">
        <v>2767</v>
      </c>
      <c r="E3258" s="59">
        <v>56358.5</v>
      </c>
    </row>
    <row r="3259" spans="1:5" ht="16.5" x14ac:dyDescent="0.35">
      <c r="A3259" t="str">
        <f t="shared" si="51"/>
        <v>152</v>
      </c>
      <c r="B3259" s="58" t="s">
        <v>538</v>
      </c>
      <c r="C3259" s="58" t="s">
        <v>2766</v>
      </c>
      <c r="D3259" s="58" t="s">
        <v>2767</v>
      </c>
      <c r="E3259" s="59">
        <v>58773.5</v>
      </c>
    </row>
    <row r="3260" spans="1:5" ht="16.5" x14ac:dyDescent="0.35">
      <c r="A3260" t="str">
        <f t="shared" si="51"/>
        <v>152</v>
      </c>
      <c r="B3260" s="58" t="s">
        <v>543</v>
      </c>
      <c r="C3260" s="58" t="s">
        <v>2766</v>
      </c>
      <c r="D3260" s="58" t="s">
        <v>2767</v>
      </c>
      <c r="E3260" s="59">
        <v>58299.8</v>
      </c>
    </row>
    <row r="3261" spans="1:5" ht="16.5" x14ac:dyDescent="0.35">
      <c r="A3261" t="str">
        <f t="shared" si="51"/>
        <v>152</v>
      </c>
      <c r="B3261" s="58" t="s">
        <v>548</v>
      </c>
      <c r="C3261" s="58" t="s">
        <v>2766</v>
      </c>
      <c r="D3261" s="58" t="s">
        <v>2767</v>
      </c>
      <c r="E3261" s="59">
        <v>57298.2</v>
      </c>
    </row>
    <row r="3262" spans="1:5" ht="16.5" x14ac:dyDescent="0.35">
      <c r="A3262" t="str">
        <f t="shared" si="51"/>
        <v>152</v>
      </c>
      <c r="B3262" s="58" t="s">
        <v>553</v>
      </c>
      <c r="C3262" s="58" t="s">
        <v>2766</v>
      </c>
      <c r="D3262" s="58" t="s">
        <v>2767</v>
      </c>
      <c r="E3262" s="59">
        <v>53376.9</v>
      </c>
    </row>
    <row r="3263" spans="1:5" ht="16.5" x14ac:dyDescent="0.35">
      <c r="A3263" t="str">
        <f t="shared" si="51"/>
        <v>152</v>
      </c>
      <c r="B3263" s="58" t="s">
        <v>558</v>
      </c>
      <c r="C3263" s="58" t="s">
        <v>2766</v>
      </c>
      <c r="D3263" s="58" t="s">
        <v>2767</v>
      </c>
      <c r="E3263" s="59">
        <v>50939.6</v>
      </c>
    </row>
    <row r="3264" spans="1:5" ht="16.5" x14ac:dyDescent="0.35">
      <c r="A3264" t="str">
        <f t="shared" si="51"/>
        <v>152</v>
      </c>
      <c r="B3264" s="58" t="s">
        <v>563</v>
      </c>
      <c r="C3264" s="58" t="s">
        <v>2766</v>
      </c>
      <c r="D3264" s="58" t="s">
        <v>2767</v>
      </c>
      <c r="E3264" s="59">
        <v>54813.4</v>
      </c>
    </row>
    <row r="3265" spans="1:5" ht="16.5" x14ac:dyDescent="0.35">
      <c r="A3265" t="str">
        <f t="shared" si="51"/>
        <v>152</v>
      </c>
      <c r="B3265" s="58" t="s">
        <v>568</v>
      </c>
      <c r="C3265" s="58" t="s">
        <v>2766</v>
      </c>
      <c r="D3265" s="58" t="s">
        <v>2767</v>
      </c>
      <c r="E3265" s="59">
        <v>57031.4</v>
      </c>
    </row>
    <row r="3266" spans="1:5" ht="16.5" x14ac:dyDescent="0.35">
      <c r="A3266" t="str">
        <f t="shared" si="51"/>
        <v>152</v>
      </c>
      <c r="B3266" s="58" t="s">
        <v>573</v>
      </c>
      <c r="C3266" s="58" t="s">
        <v>2766</v>
      </c>
      <c r="D3266" s="58" t="s">
        <v>2767</v>
      </c>
      <c r="E3266" s="59">
        <v>58042.2</v>
      </c>
    </row>
    <row r="3267" spans="1:5" ht="16.5" x14ac:dyDescent="0.35">
      <c r="A3267" t="str">
        <f t="shared" si="51"/>
        <v>152</v>
      </c>
      <c r="B3267" s="58" t="s">
        <v>578</v>
      </c>
      <c r="C3267" s="58" t="s">
        <v>2766</v>
      </c>
      <c r="D3267" s="58" t="s">
        <v>2767</v>
      </c>
      <c r="E3267" s="59">
        <v>57816.4</v>
      </c>
    </row>
    <row r="3268" spans="1:5" ht="16.5" x14ac:dyDescent="0.35">
      <c r="A3268" t="str">
        <f t="shared" si="51"/>
        <v>152</v>
      </c>
      <c r="B3268" s="58" t="s">
        <v>583</v>
      </c>
      <c r="C3268" s="58" t="s">
        <v>2766</v>
      </c>
      <c r="D3268" s="58" t="s">
        <v>2767</v>
      </c>
      <c r="E3268" s="59">
        <v>57960.5</v>
      </c>
    </row>
    <row r="3269" spans="1:5" ht="16.5" x14ac:dyDescent="0.35">
      <c r="A3269" t="str">
        <f t="shared" si="51"/>
        <v>152</v>
      </c>
      <c r="B3269" s="58" t="s">
        <v>588</v>
      </c>
      <c r="C3269" s="58" t="s">
        <v>2766</v>
      </c>
      <c r="D3269" s="58" t="s">
        <v>2767</v>
      </c>
      <c r="E3269" s="59">
        <v>55478.6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95"/>
  <sheetViews>
    <sheetView workbookViewId="0">
      <selection activeCell="F25" sqref="F25"/>
    </sheetView>
  </sheetViews>
  <sheetFormatPr defaultRowHeight="13.5" x14ac:dyDescent="0.15"/>
  <cols>
    <col min="1" max="1" width="10.5" style="35" bestFit="1" customWidth="1"/>
    <col min="2" max="2" width="9" style="35"/>
    <col min="3" max="3" width="29" style="35" customWidth="1"/>
    <col min="4" max="6" width="9" style="35"/>
    <col min="7" max="7" width="49.5" style="35" bestFit="1" customWidth="1"/>
    <col min="8" max="10" width="9" style="35"/>
    <col min="11" max="12" width="13.875" style="77" bestFit="1" customWidth="1"/>
    <col min="13" max="16384" width="9" style="35"/>
  </cols>
  <sheetData>
    <row r="1" spans="1:12" x14ac:dyDescent="0.15">
      <c r="A1" s="74" t="s">
        <v>4487</v>
      </c>
      <c r="B1" s="74" t="s">
        <v>353</v>
      </c>
      <c r="C1" s="74" t="s">
        <v>1905</v>
      </c>
      <c r="D1" s="74" t="s">
        <v>4488</v>
      </c>
      <c r="E1" s="74" t="s">
        <v>4489</v>
      </c>
      <c r="F1" s="74" t="s">
        <v>4490</v>
      </c>
      <c r="G1" s="74" t="s">
        <v>4491</v>
      </c>
      <c r="H1" s="74" t="s">
        <v>4492</v>
      </c>
      <c r="I1" s="74" t="s">
        <v>4493</v>
      </c>
      <c r="J1" s="75" t="s">
        <v>289</v>
      </c>
      <c r="K1" s="76" t="s">
        <v>4494</v>
      </c>
      <c r="L1" s="76" t="s">
        <v>4495</v>
      </c>
    </row>
    <row r="2" spans="1:12" x14ac:dyDescent="0.15">
      <c r="A2" s="74">
        <v>20230201</v>
      </c>
      <c r="B2" s="74">
        <v>23050941</v>
      </c>
      <c r="C2" s="74" t="s">
        <v>4496</v>
      </c>
      <c r="D2" s="74">
        <v>2117047</v>
      </c>
      <c r="E2" s="74" t="s">
        <v>4497</v>
      </c>
      <c r="F2" s="74" t="s">
        <v>4498</v>
      </c>
      <c r="G2" s="74" t="s">
        <v>4498</v>
      </c>
      <c r="H2" s="74" t="s">
        <v>4469</v>
      </c>
      <c r="I2" s="74" t="s">
        <v>4499</v>
      </c>
      <c r="J2" s="74" t="s">
        <v>175</v>
      </c>
      <c r="K2" s="76">
        <v>2011.45</v>
      </c>
      <c r="L2" s="76">
        <v>2011.45</v>
      </c>
    </row>
    <row r="3" spans="1:12" x14ac:dyDescent="0.15">
      <c r="A3" s="74">
        <v>20230202</v>
      </c>
      <c r="B3" s="74">
        <v>23050941</v>
      </c>
      <c r="C3" s="74" t="s">
        <v>4496</v>
      </c>
      <c r="D3" s="74">
        <v>2117047</v>
      </c>
      <c r="E3" s="74" t="s">
        <v>4497</v>
      </c>
      <c r="F3" s="74" t="s">
        <v>4498</v>
      </c>
      <c r="G3" s="74" t="s">
        <v>4498</v>
      </c>
      <c r="H3" s="74" t="s">
        <v>4469</v>
      </c>
      <c r="I3" s="74" t="s">
        <v>4499</v>
      </c>
      <c r="J3" s="74" t="s">
        <v>4500</v>
      </c>
      <c r="K3" s="76">
        <v>1842.22</v>
      </c>
      <c r="L3" s="76">
        <v>1842.22</v>
      </c>
    </row>
    <row r="4" spans="1:12" x14ac:dyDescent="0.15">
      <c r="A4" s="74">
        <v>20230203</v>
      </c>
      <c r="B4" s="74">
        <v>23050941</v>
      </c>
      <c r="C4" s="74" t="s">
        <v>4496</v>
      </c>
      <c r="D4" s="74">
        <v>2117047</v>
      </c>
      <c r="E4" s="74" t="s">
        <v>4497</v>
      </c>
      <c r="F4" s="74" t="s">
        <v>4498</v>
      </c>
      <c r="G4" s="74" t="s">
        <v>4498</v>
      </c>
      <c r="H4" s="74" t="s">
        <v>4469</v>
      </c>
      <c r="I4" s="74" t="s">
        <v>4499</v>
      </c>
      <c r="J4" s="74" t="s">
        <v>4501</v>
      </c>
      <c r="K4" s="76">
        <v>1710.13</v>
      </c>
      <c r="L4" s="76">
        <v>1710.13</v>
      </c>
    </row>
    <row r="5" spans="1:12" x14ac:dyDescent="0.15">
      <c r="A5" s="74">
        <v>20230204</v>
      </c>
      <c r="B5" s="74">
        <v>23050941</v>
      </c>
      <c r="C5" s="74" t="s">
        <v>4496</v>
      </c>
      <c r="D5" s="74">
        <v>2117047</v>
      </c>
      <c r="E5" s="74" t="s">
        <v>4497</v>
      </c>
      <c r="F5" s="74" t="s">
        <v>4498</v>
      </c>
      <c r="G5" s="74" t="s">
        <v>4498</v>
      </c>
      <c r="H5" s="74" t="s">
        <v>4469</v>
      </c>
      <c r="I5" s="74" t="s">
        <v>4499</v>
      </c>
      <c r="J5" s="74" t="s">
        <v>175</v>
      </c>
      <c r="K5" s="76">
        <v>1744.17</v>
      </c>
      <c r="L5" s="76">
        <v>1744.17</v>
      </c>
    </row>
    <row r="6" spans="1:12" x14ac:dyDescent="0.15">
      <c r="A6" s="74">
        <v>20230205</v>
      </c>
      <c r="B6" s="74">
        <v>23050941</v>
      </c>
      <c r="C6" s="74" t="s">
        <v>4496</v>
      </c>
      <c r="D6" s="74">
        <v>2117047</v>
      </c>
      <c r="E6" s="74" t="s">
        <v>4497</v>
      </c>
      <c r="F6" s="74" t="s">
        <v>4498</v>
      </c>
      <c r="G6" s="74" t="s">
        <v>4498</v>
      </c>
      <c r="H6" s="74" t="s">
        <v>4469</v>
      </c>
      <c r="I6" s="74" t="s">
        <v>4499</v>
      </c>
      <c r="J6" s="74" t="s">
        <v>4501</v>
      </c>
      <c r="K6" s="76">
        <v>1707</v>
      </c>
      <c r="L6" s="76">
        <v>1707</v>
      </c>
    </row>
    <row r="7" spans="1:12" x14ac:dyDescent="0.15">
      <c r="A7" s="74">
        <v>20230206</v>
      </c>
      <c r="B7" s="74">
        <v>23050941</v>
      </c>
      <c r="C7" s="74" t="s">
        <v>4496</v>
      </c>
      <c r="D7" s="74">
        <v>2117047</v>
      </c>
      <c r="E7" s="74" t="s">
        <v>4497</v>
      </c>
      <c r="F7" s="74" t="s">
        <v>4498</v>
      </c>
      <c r="G7" s="74" t="s">
        <v>4498</v>
      </c>
      <c r="H7" s="74" t="s">
        <v>4469</v>
      </c>
      <c r="I7" s="74" t="s">
        <v>4499</v>
      </c>
      <c r="J7" s="74" t="s">
        <v>175</v>
      </c>
      <c r="K7" s="76">
        <v>1739.42</v>
      </c>
      <c r="L7" s="76">
        <v>1739.42</v>
      </c>
    </row>
    <row r="8" spans="1:12" x14ac:dyDescent="0.15">
      <c r="A8" s="74">
        <v>20230207</v>
      </c>
      <c r="B8" s="74">
        <v>23050941</v>
      </c>
      <c r="C8" s="74" t="s">
        <v>4496</v>
      </c>
      <c r="D8" s="74">
        <v>2117047</v>
      </c>
      <c r="E8" s="74" t="s">
        <v>4497</v>
      </c>
      <c r="F8" s="74" t="s">
        <v>4498</v>
      </c>
      <c r="G8" s="74" t="s">
        <v>4498</v>
      </c>
      <c r="H8" s="74" t="s">
        <v>4469</v>
      </c>
      <c r="I8" s="74" t="s">
        <v>4499</v>
      </c>
      <c r="J8" s="74" t="s">
        <v>175</v>
      </c>
      <c r="K8" s="76">
        <v>1929.17</v>
      </c>
      <c r="L8" s="76">
        <v>1929.17</v>
      </c>
    </row>
    <row r="9" spans="1:12" x14ac:dyDescent="0.15">
      <c r="A9" s="74">
        <v>20230208</v>
      </c>
      <c r="B9" s="74">
        <v>23050941</v>
      </c>
      <c r="C9" s="74" t="s">
        <v>4496</v>
      </c>
      <c r="D9" s="74">
        <v>2117047</v>
      </c>
      <c r="E9" s="74" t="s">
        <v>4497</v>
      </c>
      <c r="F9" s="74" t="s">
        <v>4498</v>
      </c>
      <c r="G9" s="74" t="s">
        <v>4498</v>
      </c>
      <c r="H9" s="74" t="s">
        <v>4469</v>
      </c>
      <c r="I9" s="74" t="s">
        <v>4499</v>
      </c>
      <c r="J9" s="74" t="s">
        <v>4502</v>
      </c>
      <c r="K9" s="76">
        <v>1700.85</v>
      </c>
      <c r="L9" s="76">
        <v>1700.85</v>
      </c>
    </row>
    <row r="10" spans="1:12" x14ac:dyDescent="0.15">
      <c r="A10" s="74">
        <v>20230209</v>
      </c>
      <c r="B10" s="74">
        <v>23050941</v>
      </c>
      <c r="C10" s="74" t="s">
        <v>4496</v>
      </c>
      <c r="D10" s="74">
        <v>2117047</v>
      </c>
      <c r="E10" s="74" t="s">
        <v>4497</v>
      </c>
      <c r="F10" s="74" t="s">
        <v>4498</v>
      </c>
      <c r="G10" s="74" t="s">
        <v>4498</v>
      </c>
      <c r="H10" s="74" t="s">
        <v>4469</v>
      </c>
      <c r="I10" s="74" t="s">
        <v>4499</v>
      </c>
      <c r="J10" s="74" t="s">
        <v>4500</v>
      </c>
      <c r="K10" s="76">
        <v>1739.43</v>
      </c>
      <c r="L10" s="76">
        <v>1739.43</v>
      </c>
    </row>
    <row r="11" spans="1:12" x14ac:dyDescent="0.15">
      <c r="A11" s="74">
        <v>20230210</v>
      </c>
      <c r="B11" s="74">
        <v>23050941</v>
      </c>
      <c r="C11" s="74" t="s">
        <v>4496</v>
      </c>
      <c r="D11" s="74">
        <v>2117047</v>
      </c>
      <c r="E11" s="74" t="s">
        <v>4497</v>
      </c>
      <c r="F11" s="74" t="s">
        <v>4498</v>
      </c>
      <c r="G11" s="74" t="s">
        <v>4498</v>
      </c>
      <c r="H11" s="74" t="s">
        <v>4469</v>
      </c>
      <c r="I11" s="74" t="s">
        <v>4499</v>
      </c>
      <c r="J11" s="74" t="s">
        <v>175</v>
      </c>
      <c r="K11" s="76">
        <v>1710.36</v>
      </c>
      <c r="L11" s="76">
        <v>1710.36</v>
      </c>
    </row>
    <row r="12" spans="1:12" x14ac:dyDescent="0.15">
      <c r="A12" s="74">
        <v>20230211</v>
      </c>
      <c r="B12" s="74">
        <v>23050941</v>
      </c>
      <c r="C12" s="74" t="s">
        <v>4496</v>
      </c>
      <c r="D12" s="74">
        <v>2117047</v>
      </c>
      <c r="E12" s="74" t="s">
        <v>4497</v>
      </c>
      <c r="F12" s="74" t="s">
        <v>4498</v>
      </c>
      <c r="G12" s="74" t="s">
        <v>4498</v>
      </c>
      <c r="H12" s="74" t="s">
        <v>4469</v>
      </c>
      <c r="I12" s="74" t="s">
        <v>4499</v>
      </c>
      <c r="J12" s="74" t="s">
        <v>175</v>
      </c>
      <c r="K12" s="76">
        <v>1793.74</v>
      </c>
      <c r="L12" s="76">
        <v>1793.74</v>
      </c>
    </row>
    <row r="13" spans="1:12" x14ac:dyDescent="0.15">
      <c r="A13" s="74">
        <v>20230212</v>
      </c>
      <c r="B13" s="74">
        <v>23050941</v>
      </c>
      <c r="C13" s="74" t="s">
        <v>4496</v>
      </c>
      <c r="D13" s="74">
        <v>2117047</v>
      </c>
      <c r="E13" s="74" t="s">
        <v>4497</v>
      </c>
      <c r="F13" s="74" t="s">
        <v>4498</v>
      </c>
      <c r="G13" s="74" t="s">
        <v>4498</v>
      </c>
      <c r="H13" s="74" t="s">
        <v>4469</v>
      </c>
      <c r="I13" s="74" t="s">
        <v>4499</v>
      </c>
      <c r="J13" s="74" t="s">
        <v>4501</v>
      </c>
      <c r="K13" s="76">
        <v>714.33</v>
      </c>
      <c r="L13" s="76">
        <v>714.33</v>
      </c>
    </row>
    <row r="14" spans="1:12" x14ac:dyDescent="0.15">
      <c r="A14" s="74">
        <v>20230215</v>
      </c>
      <c r="B14" s="74">
        <v>23050941</v>
      </c>
      <c r="C14" s="74" t="s">
        <v>4496</v>
      </c>
      <c r="D14" s="74">
        <v>2117047</v>
      </c>
      <c r="E14" s="74" t="s">
        <v>4497</v>
      </c>
      <c r="F14" s="74" t="s">
        <v>4498</v>
      </c>
      <c r="G14" s="74" t="s">
        <v>4498</v>
      </c>
      <c r="H14" s="74" t="s">
        <v>4469</v>
      </c>
      <c r="I14" s="74" t="s">
        <v>4499</v>
      </c>
      <c r="J14" s="74" t="s">
        <v>175</v>
      </c>
      <c r="K14" s="76">
        <v>164.82</v>
      </c>
      <c r="L14" s="76">
        <v>0</v>
      </c>
    </row>
    <row r="15" spans="1:12" x14ac:dyDescent="0.15">
      <c r="A15" s="74">
        <v>20230216</v>
      </c>
      <c r="B15" s="74">
        <v>23050941</v>
      </c>
      <c r="C15" s="74" t="s">
        <v>4496</v>
      </c>
      <c r="D15" s="74">
        <v>2117047</v>
      </c>
      <c r="E15" s="74" t="s">
        <v>4497</v>
      </c>
      <c r="F15" s="74" t="s">
        <v>4498</v>
      </c>
      <c r="G15" s="74" t="s">
        <v>4498</v>
      </c>
      <c r="H15" s="74" t="s">
        <v>4469</v>
      </c>
      <c r="I15" s="74" t="s">
        <v>4499</v>
      </c>
      <c r="J15" s="74" t="s">
        <v>175</v>
      </c>
      <c r="K15" s="76">
        <v>1740.67</v>
      </c>
      <c r="L15" s="76">
        <v>0</v>
      </c>
    </row>
    <row r="16" spans="1:12" x14ac:dyDescent="0.15">
      <c r="A16" s="74">
        <v>20230217</v>
      </c>
      <c r="B16" s="74">
        <v>23050941</v>
      </c>
      <c r="C16" s="74" t="s">
        <v>4496</v>
      </c>
      <c r="D16" s="74">
        <v>2117047</v>
      </c>
      <c r="E16" s="74" t="s">
        <v>4497</v>
      </c>
      <c r="F16" s="74" t="s">
        <v>4498</v>
      </c>
      <c r="G16" s="74" t="s">
        <v>4498</v>
      </c>
      <c r="H16" s="74" t="s">
        <v>4469</v>
      </c>
      <c r="I16" s="74" t="s">
        <v>4499</v>
      </c>
      <c r="J16" s="74" t="s">
        <v>175</v>
      </c>
      <c r="K16" s="76">
        <v>1466.36</v>
      </c>
      <c r="L16" s="76">
        <v>0</v>
      </c>
    </row>
    <row r="17" spans="1:12" x14ac:dyDescent="0.15">
      <c r="A17" s="74">
        <v>20230218</v>
      </c>
      <c r="B17" s="74">
        <v>23050941</v>
      </c>
      <c r="C17" s="74" t="s">
        <v>4496</v>
      </c>
      <c r="D17" s="74">
        <v>2117047</v>
      </c>
      <c r="E17" s="74" t="s">
        <v>4497</v>
      </c>
      <c r="F17" s="74" t="s">
        <v>4498</v>
      </c>
      <c r="G17" s="74" t="s">
        <v>4498</v>
      </c>
      <c r="H17" s="74" t="s">
        <v>4469</v>
      </c>
      <c r="I17" s="74" t="s">
        <v>4499</v>
      </c>
      <c r="J17" s="74" t="s">
        <v>175</v>
      </c>
      <c r="K17" s="76">
        <v>1491.95</v>
      </c>
      <c r="L17" s="76">
        <v>0</v>
      </c>
    </row>
    <row r="18" spans="1:12" x14ac:dyDescent="0.15">
      <c r="A18" s="74">
        <v>20230219</v>
      </c>
      <c r="B18" s="74">
        <v>23050941</v>
      </c>
      <c r="C18" s="74" t="s">
        <v>4496</v>
      </c>
      <c r="D18" s="74">
        <v>2117047</v>
      </c>
      <c r="E18" s="74" t="s">
        <v>4497</v>
      </c>
      <c r="F18" s="74" t="s">
        <v>4498</v>
      </c>
      <c r="G18" s="74" t="s">
        <v>4498</v>
      </c>
      <c r="H18" s="74" t="s">
        <v>4469</v>
      </c>
      <c r="I18" s="74" t="s">
        <v>4499</v>
      </c>
      <c r="J18" s="74" t="s">
        <v>175</v>
      </c>
      <c r="K18" s="76">
        <v>1472.19</v>
      </c>
      <c r="L18" s="76">
        <v>0</v>
      </c>
    </row>
    <row r="19" spans="1:12" x14ac:dyDescent="0.15">
      <c r="A19" s="74">
        <v>20230220</v>
      </c>
      <c r="B19" s="74">
        <v>23050941</v>
      </c>
      <c r="C19" s="74" t="s">
        <v>4496</v>
      </c>
      <c r="D19" s="74">
        <v>2117047</v>
      </c>
      <c r="E19" s="74" t="s">
        <v>4497</v>
      </c>
      <c r="F19" s="74" t="s">
        <v>4498</v>
      </c>
      <c r="G19" s="74" t="s">
        <v>4498</v>
      </c>
      <c r="H19" s="74" t="s">
        <v>4469</v>
      </c>
      <c r="I19" s="74" t="s">
        <v>4499</v>
      </c>
      <c r="J19" s="74" t="s">
        <v>4500</v>
      </c>
      <c r="K19" s="76">
        <v>1403.82</v>
      </c>
      <c r="L19" s="76">
        <v>0</v>
      </c>
    </row>
    <row r="20" spans="1:12" x14ac:dyDescent="0.15">
      <c r="A20" s="74">
        <v>20230221</v>
      </c>
      <c r="B20" s="74">
        <v>23050941</v>
      </c>
      <c r="C20" s="74" t="s">
        <v>4496</v>
      </c>
      <c r="D20" s="74">
        <v>2117047</v>
      </c>
      <c r="E20" s="74" t="s">
        <v>4497</v>
      </c>
      <c r="F20" s="74" t="s">
        <v>4498</v>
      </c>
      <c r="G20" s="74" t="s">
        <v>4498</v>
      </c>
      <c r="H20" s="74" t="s">
        <v>4469</v>
      </c>
      <c r="I20" s="74" t="s">
        <v>4499</v>
      </c>
      <c r="J20" s="74" t="s">
        <v>4501</v>
      </c>
      <c r="K20" s="76">
        <v>1457.12</v>
      </c>
      <c r="L20" s="76">
        <v>0</v>
      </c>
    </row>
    <row r="21" spans="1:12" x14ac:dyDescent="0.15">
      <c r="A21" s="74">
        <v>20230222</v>
      </c>
      <c r="B21" s="74">
        <v>23050941</v>
      </c>
      <c r="C21" s="74" t="s">
        <v>4496</v>
      </c>
      <c r="D21" s="74">
        <v>2117047</v>
      </c>
      <c r="E21" s="74" t="s">
        <v>4497</v>
      </c>
      <c r="F21" s="74" t="s">
        <v>4498</v>
      </c>
      <c r="G21" s="74" t="s">
        <v>4498</v>
      </c>
      <c r="H21" s="74" t="s">
        <v>4469</v>
      </c>
      <c r="I21" s="74" t="s">
        <v>4499</v>
      </c>
      <c r="J21" s="74" t="s">
        <v>175</v>
      </c>
      <c r="K21" s="76">
        <v>1451.13</v>
      </c>
      <c r="L21" s="76">
        <v>0</v>
      </c>
    </row>
    <row r="22" spans="1:12" x14ac:dyDescent="0.15">
      <c r="A22" s="74">
        <v>20230223</v>
      </c>
      <c r="B22" s="74">
        <v>23050941</v>
      </c>
      <c r="C22" s="74" t="s">
        <v>4496</v>
      </c>
      <c r="D22" s="74">
        <v>2117047</v>
      </c>
      <c r="E22" s="74" t="s">
        <v>4497</v>
      </c>
      <c r="F22" s="74" t="s">
        <v>4498</v>
      </c>
      <c r="G22" s="74" t="s">
        <v>4498</v>
      </c>
      <c r="H22" s="74" t="s">
        <v>4469</v>
      </c>
      <c r="I22" s="74" t="s">
        <v>4499</v>
      </c>
      <c r="J22" s="74" t="s">
        <v>4501</v>
      </c>
      <c r="K22" s="76">
        <v>1735.24</v>
      </c>
      <c r="L22" s="76">
        <v>0</v>
      </c>
    </row>
    <row r="23" spans="1:12" x14ac:dyDescent="0.15">
      <c r="A23" s="74">
        <v>20230224</v>
      </c>
      <c r="B23" s="74">
        <v>23050941</v>
      </c>
      <c r="C23" s="74" t="s">
        <v>4496</v>
      </c>
      <c r="D23" s="74">
        <v>2117047</v>
      </c>
      <c r="E23" s="74" t="s">
        <v>4497</v>
      </c>
      <c r="F23" s="74" t="s">
        <v>4498</v>
      </c>
      <c r="G23" s="74" t="s">
        <v>4498</v>
      </c>
      <c r="H23" s="74" t="s">
        <v>4469</v>
      </c>
      <c r="I23" s="74" t="s">
        <v>4499</v>
      </c>
      <c r="J23" s="74" t="s">
        <v>175</v>
      </c>
      <c r="K23" s="76">
        <v>1716.7</v>
      </c>
      <c r="L23" s="76">
        <v>0</v>
      </c>
    </row>
    <row r="24" spans="1:12" x14ac:dyDescent="0.15">
      <c r="A24" s="74">
        <v>20230212</v>
      </c>
      <c r="B24" s="74">
        <v>23050941</v>
      </c>
      <c r="C24" s="74" t="s">
        <v>4496</v>
      </c>
      <c r="D24" s="74">
        <v>2130054</v>
      </c>
      <c r="E24" s="74" t="s">
        <v>4503</v>
      </c>
      <c r="F24" s="74" t="s">
        <v>4498</v>
      </c>
      <c r="G24" s="74" t="s">
        <v>4498</v>
      </c>
      <c r="H24" s="74" t="s">
        <v>4469</v>
      </c>
      <c r="I24" s="74" t="s">
        <v>4499</v>
      </c>
      <c r="J24" s="74" t="s">
        <v>175</v>
      </c>
      <c r="K24" s="76">
        <v>743.98</v>
      </c>
      <c r="L24" s="76">
        <v>602.39</v>
      </c>
    </row>
    <row r="25" spans="1:12" x14ac:dyDescent="0.15">
      <c r="A25" s="74">
        <v>20230213</v>
      </c>
      <c r="B25" s="74">
        <v>23050941</v>
      </c>
      <c r="C25" s="74" t="s">
        <v>4496</v>
      </c>
      <c r="D25" s="74">
        <v>2130054</v>
      </c>
      <c r="E25" s="74" t="s">
        <v>4503</v>
      </c>
      <c r="F25" s="74" t="s">
        <v>4498</v>
      </c>
      <c r="G25" s="74" t="s">
        <v>4498</v>
      </c>
      <c r="H25" s="74" t="s">
        <v>4469</v>
      </c>
      <c r="I25" s="74" t="s">
        <v>4499</v>
      </c>
      <c r="J25" s="74" t="s">
        <v>175</v>
      </c>
      <c r="K25" s="76">
        <v>1707.8</v>
      </c>
      <c r="L25" s="76">
        <v>1382.8</v>
      </c>
    </row>
    <row r="26" spans="1:12" x14ac:dyDescent="0.15">
      <c r="A26" s="74">
        <v>20230214</v>
      </c>
      <c r="B26" s="74">
        <v>23050941</v>
      </c>
      <c r="C26" s="74" t="s">
        <v>4496</v>
      </c>
      <c r="D26" s="74">
        <v>2130054</v>
      </c>
      <c r="E26" s="74" t="s">
        <v>4503</v>
      </c>
      <c r="F26" s="74" t="s">
        <v>4498</v>
      </c>
      <c r="G26" s="74" t="s">
        <v>4498</v>
      </c>
      <c r="H26" s="74" t="s">
        <v>4469</v>
      </c>
      <c r="I26" s="74" t="s">
        <v>4499</v>
      </c>
      <c r="J26" s="74" t="s">
        <v>4501</v>
      </c>
      <c r="K26" s="76">
        <v>1602.52</v>
      </c>
      <c r="L26" s="76">
        <v>1297.54</v>
      </c>
    </row>
    <row r="27" spans="1:12" x14ac:dyDescent="0.15">
      <c r="A27" s="74">
        <v>20230215</v>
      </c>
      <c r="B27" s="74">
        <v>23050941</v>
      </c>
      <c r="C27" s="74" t="s">
        <v>4496</v>
      </c>
      <c r="D27" s="74">
        <v>2130054</v>
      </c>
      <c r="E27" s="74" t="s">
        <v>4503</v>
      </c>
      <c r="F27" s="74" t="s">
        <v>4498</v>
      </c>
      <c r="G27" s="74" t="s">
        <v>4498</v>
      </c>
      <c r="H27" s="74" t="s">
        <v>4469</v>
      </c>
      <c r="I27" s="74" t="s">
        <v>4499</v>
      </c>
      <c r="J27" s="74" t="s">
        <v>175</v>
      </c>
      <c r="K27" s="76">
        <v>1445.7</v>
      </c>
      <c r="L27" s="76">
        <v>1170.57</v>
      </c>
    </row>
    <row r="28" spans="1:12" x14ac:dyDescent="0.15">
      <c r="A28" s="74">
        <v>20230224</v>
      </c>
      <c r="B28" s="74">
        <v>23050941</v>
      </c>
      <c r="C28" s="74" t="s">
        <v>4496</v>
      </c>
      <c r="D28" s="74">
        <v>2130054</v>
      </c>
      <c r="E28" s="74" t="s">
        <v>4503</v>
      </c>
      <c r="F28" s="74" t="s">
        <v>4498</v>
      </c>
      <c r="G28" s="74" t="s">
        <v>4498</v>
      </c>
      <c r="H28" s="74" t="s">
        <v>4469</v>
      </c>
      <c r="I28" s="74" t="s">
        <v>4499</v>
      </c>
      <c r="J28" s="74" t="s">
        <v>175</v>
      </c>
      <c r="K28" s="76">
        <v>36.82</v>
      </c>
      <c r="L28" s="76">
        <v>29.81</v>
      </c>
    </row>
    <row r="29" spans="1:12" x14ac:dyDescent="0.15">
      <c r="A29" s="74">
        <v>20230225</v>
      </c>
      <c r="B29" s="74">
        <v>23050941</v>
      </c>
      <c r="C29" s="74" t="s">
        <v>4496</v>
      </c>
      <c r="D29" s="74">
        <v>2130054</v>
      </c>
      <c r="E29" s="74" t="s">
        <v>4503</v>
      </c>
      <c r="F29" s="74" t="s">
        <v>4498</v>
      </c>
      <c r="G29" s="74" t="s">
        <v>4498</v>
      </c>
      <c r="H29" s="74" t="s">
        <v>4469</v>
      </c>
      <c r="I29" s="74" t="s">
        <v>4499</v>
      </c>
      <c r="J29" s="74" t="s">
        <v>4502</v>
      </c>
      <c r="K29" s="76">
        <v>1755.09</v>
      </c>
      <c r="L29" s="76">
        <v>1421.09</v>
      </c>
    </row>
    <row r="30" spans="1:12" x14ac:dyDescent="0.15">
      <c r="A30" s="74">
        <v>20230226</v>
      </c>
      <c r="B30" s="74">
        <v>23050941</v>
      </c>
      <c r="C30" s="74" t="s">
        <v>4496</v>
      </c>
      <c r="D30" s="74">
        <v>2130054</v>
      </c>
      <c r="E30" s="74" t="s">
        <v>4503</v>
      </c>
      <c r="F30" s="74" t="s">
        <v>4498</v>
      </c>
      <c r="G30" s="74" t="s">
        <v>4498</v>
      </c>
      <c r="H30" s="74" t="s">
        <v>4469</v>
      </c>
      <c r="I30" s="74" t="s">
        <v>4499</v>
      </c>
      <c r="J30" s="74" t="s">
        <v>175</v>
      </c>
      <c r="K30" s="76">
        <v>1775.97</v>
      </c>
      <c r="L30" s="76">
        <v>1437.99</v>
      </c>
    </row>
    <row r="31" spans="1:12" x14ac:dyDescent="0.15">
      <c r="A31" s="74">
        <v>20230227</v>
      </c>
      <c r="B31" s="74">
        <v>23050941</v>
      </c>
      <c r="C31" s="74" t="s">
        <v>4496</v>
      </c>
      <c r="D31" s="74">
        <v>2130054</v>
      </c>
      <c r="E31" s="74" t="s">
        <v>4503</v>
      </c>
      <c r="F31" s="74" t="s">
        <v>4498</v>
      </c>
      <c r="G31" s="74" t="s">
        <v>4498</v>
      </c>
      <c r="H31" s="74" t="s">
        <v>4469</v>
      </c>
      <c r="I31" s="74" t="s">
        <v>4499</v>
      </c>
      <c r="J31" s="74" t="s">
        <v>175</v>
      </c>
      <c r="K31" s="76">
        <v>1756.01</v>
      </c>
      <c r="L31" s="76">
        <v>1421.83</v>
      </c>
    </row>
    <row r="32" spans="1:12" x14ac:dyDescent="0.15">
      <c r="A32" s="74">
        <v>20230228</v>
      </c>
      <c r="B32" s="74">
        <v>23050941</v>
      </c>
      <c r="C32" s="74" t="s">
        <v>4496</v>
      </c>
      <c r="D32" s="74">
        <v>2130054</v>
      </c>
      <c r="E32" s="74" t="s">
        <v>4503</v>
      </c>
      <c r="F32" s="74" t="s">
        <v>4498</v>
      </c>
      <c r="G32" s="74" t="s">
        <v>4498</v>
      </c>
      <c r="H32" s="74" t="s">
        <v>4469</v>
      </c>
      <c r="I32" s="74" t="s">
        <v>4499</v>
      </c>
      <c r="J32" s="74" t="s">
        <v>175</v>
      </c>
      <c r="K32" s="76">
        <v>1906.96</v>
      </c>
      <c r="L32" s="76">
        <v>1544.06</v>
      </c>
    </row>
    <row r="33" spans="1:12" x14ac:dyDescent="0.15">
      <c r="A33" s="74">
        <v>20230201</v>
      </c>
      <c r="B33" s="74">
        <v>23293206</v>
      </c>
      <c r="C33" s="74" t="s">
        <v>4504</v>
      </c>
      <c r="D33" s="74">
        <v>2001214</v>
      </c>
      <c r="E33" s="74" t="s">
        <v>4505</v>
      </c>
      <c r="F33" s="74" t="s">
        <v>4506</v>
      </c>
      <c r="G33" s="74" t="s">
        <v>4507</v>
      </c>
      <c r="H33" s="74" t="s">
        <v>4469</v>
      </c>
      <c r="I33" s="74" t="s">
        <v>4499</v>
      </c>
      <c r="J33" s="74" t="s">
        <v>175</v>
      </c>
      <c r="K33" s="76">
        <v>7514.38</v>
      </c>
      <c r="L33" s="76">
        <v>6709.13</v>
      </c>
    </row>
    <row r="34" spans="1:12" x14ac:dyDescent="0.15">
      <c r="A34" s="74">
        <v>20230202</v>
      </c>
      <c r="B34" s="74">
        <v>23293206</v>
      </c>
      <c r="C34" s="74" t="s">
        <v>4504</v>
      </c>
      <c r="D34" s="74">
        <v>2001214</v>
      </c>
      <c r="E34" s="74" t="s">
        <v>4505</v>
      </c>
      <c r="F34" s="74" t="s">
        <v>4506</v>
      </c>
      <c r="G34" s="74" t="s">
        <v>4507</v>
      </c>
      <c r="H34" s="74" t="s">
        <v>4469</v>
      </c>
      <c r="I34" s="74" t="s">
        <v>4499</v>
      </c>
      <c r="J34" s="74" t="s">
        <v>175</v>
      </c>
      <c r="K34" s="76">
        <v>7504.68</v>
      </c>
      <c r="L34" s="76">
        <v>6700.46</v>
      </c>
    </row>
    <row r="35" spans="1:12" x14ac:dyDescent="0.15">
      <c r="A35" s="74">
        <v>20230203</v>
      </c>
      <c r="B35" s="74">
        <v>23293206</v>
      </c>
      <c r="C35" s="74" t="s">
        <v>4504</v>
      </c>
      <c r="D35" s="74">
        <v>2001214</v>
      </c>
      <c r="E35" s="74" t="s">
        <v>4505</v>
      </c>
      <c r="F35" s="74" t="s">
        <v>4506</v>
      </c>
      <c r="G35" s="74" t="s">
        <v>4507</v>
      </c>
      <c r="H35" s="74" t="s">
        <v>4469</v>
      </c>
      <c r="I35" s="74" t="s">
        <v>4499</v>
      </c>
      <c r="J35" s="74" t="s">
        <v>175</v>
      </c>
      <c r="K35" s="76">
        <v>7509.66</v>
      </c>
      <c r="L35" s="76">
        <v>6704.9</v>
      </c>
    </row>
    <row r="36" spans="1:12" x14ac:dyDescent="0.15">
      <c r="A36" s="74">
        <v>20230204</v>
      </c>
      <c r="B36" s="74">
        <v>23293206</v>
      </c>
      <c r="C36" s="74" t="s">
        <v>4504</v>
      </c>
      <c r="D36" s="74">
        <v>2001214</v>
      </c>
      <c r="E36" s="74" t="s">
        <v>4505</v>
      </c>
      <c r="F36" s="74" t="s">
        <v>4506</v>
      </c>
      <c r="G36" s="74" t="s">
        <v>4507</v>
      </c>
      <c r="H36" s="74" t="s">
        <v>4469</v>
      </c>
      <c r="I36" s="74" t="s">
        <v>4499</v>
      </c>
      <c r="J36" s="74" t="s">
        <v>4501</v>
      </c>
      <c r="K36" s="76">
        <v>7511.23</v>
      </c>
      <c r="L36" s="76">
        <v>6706.3</v>
      </c>
    </row>
    <row r="37" spans="1:12" x14ac:dyDescent="0.15">
      <c r="A37" s="74">
        <v>20230205</v>
      </c>
      <c r="B37" s="74">
        <v>23293206</v>
      </c>
      <c r="C37" s="74" t="s">
        <v>4504</v>
      </c>
      <c r="D37" s="74">
        <v>2001214</v>
      </c>
      <c r="E37" s="74" t="s">
        <v>4505</v>
      </c>
      <c r="F37" s="74" t="s">
        <v>4506</v>
      </c>
      <c r="G37" s="74" t="s">
        <v>4507</v>
      </c>
      <c r="H37" s="74" t="s">
        <v>4469</v>
      </c>
      <c r="I37" s="74" t="s">
        <v>4499</v>
      </c>
      <c r="J37" s="74" t="s">
        <v>175</v>
      </c>
      <c r="K37" s="76">
        <v>7501.12</v>
      </c>
      <c r="L37" s="76">
        <v>6697.27</v>
      </c>
    </row>
    <row r="38" spans="1:12" x14ac:dyDescent="0.15">
      <c r="A38" s="74">
        <v>20230206</v>
      </c>
      <c r="B38" s="74">
        <v>23293206</v>
      </c>
      <c r="C38" s="74" t="s">
        <v>4504</v>
      </c>
      <c r="D38" s="74">
        <v>2001214</v>
      </c>
      <c r="E38" s="74" t="s">
        <v>4505</v>
      </c>
      <c r="F38" s="74" t="s">
        <v>4506</v>
      </c>
      <c r="G38" s="74" t="s">
        <v>4507</v>
      </c>
      <c r="H38" s="74" t="s">
        <v>4469</v>
      </c>
      <c r="I38" s="74" t="s">
        <v>4499</v>
      </c>
      <c r="J38" s="74" t="s">
        <v>175</v>
      </c>
      <c r="K38" s="76">
        <v>7516.43</v>
      </c>
      <c r="L38" s="76">
        <v>6710.95</v>
      </c>
    </row>
    <row r="39" spans="1:12" x14ac:dyDescent="0.15">
      <c r="A39" s="74">
        <v>20230207</v>
      </c>
      <c r="B39" s="74">
        <v>23293206</v>
      </c>
      <c r="C39" s="74" t="s">
        <v>4504</v>
      </c>
      <c r="D39" s="74">
        <v>2001214</v>
      </c>
      <c r="E39" s="74" t="s">
        <v>4505</v>
      </c>
      <c r="F39" s="74" t="s">
        <v>4506</v>
      </c>
      <c r="G39" s="74" t="s">
        <v>4507</v>
      </c>
      <c r="H39" s="74" t="s">
        <v>4469</v>
      </c>
      <c r="I39" s="74" t="s">
        <v>4499</v>
      </c>
      <c r="J39" s="74" t="s">
        <v>175</v>
      </c>
      <c r="K39" s="76">
        <v>7521.67</v>
      </c>
      <c r="L39" s="76">
        <v>6715.63</v>
      </c>
    </row>
    <row r="40" spans="1:12" x14ac:dyDescent="0.15">
      <c r="A40" s="74">
        <v>20230208</v>
      </c>
      <c r="B40" s="74">
        <v>23293206</v>
      </c>
      <c r="C40" s="74" t="s">
        <v>4504</v>
      </c>
      <c r="D40" s="74">
        <v>2001214</v>
      </c>
      <c r="E40" s="74" t="s">
        <v>4505</v>
      </c>
      <c r="F40" s="74" t="s">
        <v>4506</v>
      </c>
      <c r="G40" s="74" t="s">
        <v>4507</v>
      </c>
      <c r="H40" s="74" t="s">
        <v>4469</v>
      </c>
      <c r="I40" s="74" t="s">
        <v>4499</v>
      </c>
      <c r="J40" s="74" t="s">
        <v>4501</v>
      </c>
      <c r="K40" s="76">
        <v>7521.98</v>
      </c>
      <c r="L40" s="76">
        <v>6715.89</v>
      </c>
    </row>
    <row r="41" spans="1:12" x14ac:dyDescent="0.15">
      <c r="A41" s="74">
        <v>20230209</v>
      </c>
      <c r="B41" s="74">
        <v>23293206</v>
      </c>
      <c r="C41" s="74" t="s">
        <v>4504</v>
      </c>
      <c r="D41" s="74">
        <v>2001214</v>
      </c>
      <c r="E41" s="74" t="s">
        <v>4505</v>
      </c>
      <c r="F41" s="74" t="s">
        <v>4506</v>
      </c>
      <c r="G41" s="74" t="s">
        <v>4507</v>
      </c>
      <c r="H41" s="74" t="s">
        <v>4469</v>
      </c>
      <c r="I41" s="74" t="s">
        <v>4499</v>
      </c>
      <c r="J41" s="74" t="s">
        <v>175</v>
      </c>
      <c r="K41" s="76">
        <v>7507.49</v>
      </c>
      <c r="L41" s="76">
        <v>6702.95</v>
      </c>
    </row>
    <row r="42" spans="1:12" x14ac:dyDescent="0.15">
      <c r="A42" s="74">
        <v>20230210</v>
      </c>
      <c r="B42" s="74">
        <v>23293206</v>
      </c>
      <c r="C42" s="74" t="s">
        <v>4504</v>
      </c>
      <c r="D42" s="74">
        <v>2001214</v>
      </c>
      <c r="E42" s="74" t="s">
        <v>4505</v>
      </c>
      <c r="F42" s="74" t="s">
        <v>4506</v>
      </c>
      <c r="G42" s="74" t="s">
        <v>4507</v>
      </c>
      <c r="H42" s="74" t="s">
        <v>4469</v>
      </c>
      <c r="I42" s="74" t="s">
        <v>4499</v>
      </c>
      <c r="J42" s="74" t="s">
        <v>4500</v>
      </c>
      <c r="K42" s="76">
        <v>7518.98</v>
      </c>
      <c r="L42" s="76">
        <v>6713.21</v>
      </c>
    </row>
    <row r="43" spans="1:12" x14ac:dyDescent="0.15">
      <c r="A43" s="74">
        <v>20230211</v>
      </c>
      <c r="B43" s="74">
        <v>23293206</v>
      </c>
      <c r="C43" s="74" t="s">
        <v>4504</v>
      </c>
      <c r="D43" s="74">
        <v>2001214</v>
      </c>
      <c r="E43" s="74" t="s">
        <v>4505</v>
      </c>
      <c r="F43" s="74" t="s">
        <v>4506</v>
      </c>
      <c r="G43" s="74" t="s">
        <v>4507</v>
      </c>
      <c r="H43" s="74" t="s">
        <v>4469</v>
      </c>
      <c r="I43" s="74" t="s">
        <v>4499</v>
      </c>
      <c r="J43" s="74" t="s">
        <v>4500</v>
      </c>
      <c r="K43" s="76">
        <v>7511.74</v>
      </c>
      <c r="L43" s="76">
        <v>6706.76</v>
      </c>
    </row>
    <row r="44" spans="1:12" x14ac:dyDescent="0.15">
      <c r="A44" s="74">
        <v>20230212</v>
      </c>
      <c r="B44" s="74">
        <v>23293206</v>
      </c>
      <c r="C44" s="74" t="s">
        <v>4504</v>
      </c>
      <c r="D44" s="74">
        <v>2001214</v>
      </c>
      <c r="E44" s="74" t="s">
        <v>4505</v>
      </c>
      <c r="F44" s="74" t="s">
        <v>4506</v>
      </c>
      <c r="G44" s="74" t="s">
        <v>4507</v>
      </c>
      <c r="H44" s="74" t="s">
        <v>4469</v>
      </c>
      <c r="I44" s="74" t="s">
        <v>4499</v>
      </c>
      <c r="J44" s="74" t="s">
        <v>175</v>
      </c>
      <c r="K44" s="76">
        <v>7512.55</v>
      </c>
      <c r="L44" s="76">
        <v>6707.49</v>
      </c>
    </row>
    <row r="45" spans="1:12" x14ac:dyDescent="0.15">
      <c r="A45" s="74">
        <v>20230213</v>
      </c>
      <c r="B45" s="74">
        <v>23293206</v>
      </c>
      <c r="C45" s="74" t="s">
        <v>4504</v>
      </c>
      <c r="D45" s="74">
        <v>2001214</v>
      </c>
      <c r="E45" s="74" t="s">
        <v>4505</v>
      </c>
      <c r="F45" s="74" t="s">
        <v>4506</v>
      </c>
      <c r="G45" s="74" t="s">
        <v>4507</v>
      </c>
      <c r="H45" s="74" t="s">
        <v>4469</v>
      </c>
      <c r="I45" s="74" t="s">
        <v>4499</v>
      </c>
      <c r="J45" s="74" t="s">
        <v>4501</v>
      </c>
      <c r="K45" s="76">
        <v>7513.47</v>
      </c>
      <c r="L45" s="76">
        <v>6708.29</v>
      </c>
    </row>
    <row r="46" spans="1:12" x14ac:dyDescent="0.15">
      <c r="A46" s="74">
        <v>20230214</v>
      </c>
      <c r="B46" s="74">
        <v>23293206</v>
      </c>
      <c r="C46" s="74" t="s">
        <v>4504</v>
      </c>
      <c r="D46" s="74">
        <v>2001214</v>
      </c>
      <c r="E46" s="74" t="s">
        <v>4505</v>
      </c>
      <c r="F46" s="74" t="s">
        <v>4506</v>
      </c>
      <c r="G46" s="74" t="s">
        <v>4507</v>
      </c>
      <c r="H46" s="74" t="s">
        <v>4469</v>
      </c>
      <c r="I46" s="74" t="s">
        <v>4499</v>
      </c>
      <c r="J46" s="74" t="s">
        <v>175</v>
      </c>
      <c r="K46" s="76">
        <v>7513.96</v>
      </c>
      <c r="L46" s="76">
        <v>6708.73</v>
      </c>
    </row>
    <row r="47" spans="1:12" x14ac:dyDescent="0.15">
      <c r="A47" s="74">
        <v>20230215</v>
      </c>
      <c r="B47" s="74">
        <v>23293206</v>
      </c>
      <c r="C47" s="74" t="s">
        <v>4504</v>
      </c>
      <c r="D47" s="74">
        <v>2001214</v>
      </c>
      <c r="E47" s="74" t="s">
        <v>4505</v>
      </c>
      <c r="F47" s="74" t="s">
        <v>4506</v>
      </c>
      <c r="G47" s="74" t="s">
        <v>4507</v>
      </c>
      <c r="H47" s="74" t="s">
        <v>4469</v>
      </c>
      <c r="I47" s="74" t="s">
        <v>4499</v>
      </c>
      <c r="J47" s="74" t="s">
        <v>175</v>
      </c>
      <c r="K47" s="76">
        <v>7506.74</v>
      </c>
      <c r="L47" s="76">
        <v>6702.29</v>
      </c>
    </row>
    <row r="48" spans="1:12" x14ac:dyDescent="0.15">
      <c r="A48" s="74">
        <v>20230216</v>
      </c>
      <c r="B48" s="74">
        <v>23293206</v>
      </c>
      <c r="C48" s="74" t="s">
        <v>4504</v>
      </c>
      <c r="D48" s="74">
        <v>2001214</v>
      </c>
      <c r="E48" s="74" t="s">
        <v>4505</v>
      </c>
      <c r="F48" s="74" t="s">
        <v>4506</v>
      </c>
      <c r="G48" s="74" t="s">
        <v>4507</v>
      </c>
      <c r="H48" s="74" t="s">
        <v>4469</v>
      </c>
      <c r="I48" s="74" t="s">
        <v>4499</v>
      </c>
      <c r="J48" s="74" t="s">
        <v>4500</v>
      </c>
      <c r="K48" s="76">
        <v>7508.71</v>
      </c>
      <c r="L48" s="76">
        <v>6704.05</v>
      </c>
    </row>
    <row r="49" spans="1:12" x14ac:dyDescent="0.15">
      <c r="A49" s="74">
        <v>20230217</v>
      </c>
      <c r="B49" s="74">
        <v>23293206</v>
      </c>
      <c r="C49" s="74" t="s">
        <v>4504</v>
      </c>
      <c r="D49" s="74">
        <v>2001214</v>
      </c>
      <c r="E49" s="74" t="s">
        <v>4505</v>
      </c>
      <c r="F49" s="74" t="s">
        <v>4506</v>
      </c>
      <c r="G49" s="74" t="s">
        <v>4507</v>
      </c>
      <c r="H49" s="74" t="s">
        <v>4469</v>
      </c>
      <c r="I49" s="74" t="s">
        <v>4499</v>
      </c>
      <c r="J49" s="74" t="s">
        <v>175</v>
      </c>
      <c r="K49" s="76">
        <v>7511.89</v>
      </c>
      <c r="L49" s="76">
        <v>6706.88</v>
      </c>
    </row>
    <row r="50" spans="1:12" x14ac:dyDescent="0.15">
      <c r="A50" s="74">
        <v>20230218</v>
      </c>
      <c r="B50" s="74">
        <v>23293206</v>
      </c>
      <c r="C50" s="74" t="s">
        <v>4504</v>
      </c>
      <c r="D50" s="74">
        <v>2001214</v>
      </c>
      <c r="E50" s="74" t="s">
        <v>4505</v>
      </c>
      <c r="F50" s="74" t="s">
        <v>4506</v>
      </c>
      <c r="G50" s="74" t="s">
        <v>4507</v>
      </c>
      <c r="H50" s="74" t="s">
        <v>4469</v>
      </c>
      <c r="I50" s="74" t="s">
        <v>4499</v>
      </c>
      <c r="J50" s="74" t="s">
        <v>175</v>
      </c>
      <c r="K50" s="76">
        <v>7508.23</v>
      </c>
      <c r="L50" s="76">
        <v>6703.59</v>
      </c>
    </row>
    <row r="51" spans="1:12" x14ac:dyDescent="0.15">
      <c r="A51" s="74">
        <v>20230219</v>
      </c>
      <c r="B51" s="74">
        <v>23293206</v>
      </c>
      <c r="C51" s="74" t="s">
        <v>4504</v>
      </c>
      <c r="D51" s="74">
        <v>2001214</v>
      </c>
      <c r="E51" s="74" t="s">
        <v>4505</v>
      </c>
      <c r="F51" s="74" t="s">
        <v>4506</v>
      </c>
      <c r="G51" s="74" t="s">
        <v>4507</v>
      </c>
      <c r="H51" s="74" t="s">
        <v>4469</v>
      </c>
      <c r="I51" s="74" t="s">
        <v>4499</v>
      </c>
      <c r="J51" s="74" t="s">
        <v>175</v>
      </c>
      <c r="K51" s="76">
        <v>7505.29</v>
      </c>
      <c r="L51" s="76">
        <v>6700.96</v>
      </c>
    </row>
    <row r="52" spans="1:12" x14ac:dyDescent="0.15">
      <c r="A52" s="74">
        <v>20230220</v>
      </c>
      <c r="B52" s="74">
        <v>23293206</v>
      </c>
      <c r="C52" s="74" t="s">
        <v>4504</v>
      </c>
      <c r="D52" s="74">
        <v>2001214</v>
      </c>
      <c r="E52" s="74" t="s">
        <v>4505</v>
      </c>
      <c r="F52" s="74" t="s">
        <v>4506</v>
      </c>
      <c r="G52" s="74" t="s">
        <v>4507</v>
      </c>
      <c r="H52" s="74" t="s">
        <v>4469</v>
      </c>
      <c r="I52" s="74" t="s">
        <v>4499</v>
      </c>
      <c r="J52" s="74" t="s">
        <v>175</v>
      </c>
      <c r="K52" s="76">
        <v>7530.39</v>
      </c>
      <c r="L52" s="76">
        <v>6723.4</v>
      </c>
    </row>
    <row r="53" spans="1:12" x14ac:dyDescent="0.15">
      <c r="A53" s="74">
        <v>20230221</v>
      </c>
      <c r="B53" s="74">
        <v>23293206</v>
      </c>
      <c r="C53" s="74" t="s">
        <v>4504</v>
      </c>
      <c r="D53" s="74">
        <v>2001214</v>
      </c>
      <c r="E53" s="74" t="s">
        <v>4505</v>
      </c>
      <c r="F53" s="74" t="s">
        <v>4506</v>
      </c>
      <c r="G53" s="74" t="s">
        <v>4507</v>
      </c>
      <c r="H53" s="74" t="s">
        <v>4469</v>
      </c>
      <c r="I53" s="74" t="s">
        <v>4499</v>
      </c>
      <c r="J53" s="74" t="s">
        <v>4502</v>
      </c>
      <c r="K53" s="76">
        <v>7504.84</v>
      </c>
      <c r="L53" s="76">
        <v>6700.57</v>
      </c>
    </row>
    <row r="54" spans="1:12" x14ac:dyDescent="0.15">
      <c r="A54" s="74">
        <v>20230222</v>
      </c>
      <c r="B54" s="74">
        <v>23293206</v>
      </c>
      <c r="C54" s="74" t="s">
        <v>4504</v>
      </c>
      <c r="D54" s="74">
        <v>2001214</v>
      </c>
      <c r="E54" s="74" t="s">
        <v>4505</v>
      </c>
      <c r="F54" s="74" t="s">
        <v>4506</v>
      </c>
      <c r="G54" s="74" t="s">
        <v>4507</v>
      </c>
      <c r="H54" s="74" t="s">
        <v>4469</v>
      </c>
      <c r="I54" s="74" t="s">
        <v>4499</v>
      </c>
      <c r="J54" s="74" t="s">
        <v>4501</v>
      </c>
      <c r="K54" s="76">
        <v>7517.54</v>
      </c>
      <c r="L54" s="76">
        <v>6711.9</v>
      </c>
    </row>
    <row r="55" spans="1:12" x14ac:dyDescent="0.15">
      <c r="A55" s="74">
        <v>20230223</v>
      </c>
      <c r="B55" s="74">
        <v>23293206</v>
      </c>
      <c r="C55" s="74" t="s">
        <v>4504</v>
      </c>
      <c r="D55" s="74">
        <v>2001214</v>
      </c>
      <c r="E55" s="74" t="s">
        <v>4505</v>
      </c>
      <c r="F55" s="74" t="s">
        <v>4506</v>
      </c>
      <c r="G55" s="74" t="s">
        <v>4507</v>
      </c>
      <c r="H55" s="74" t="s">
        <v>4469</v>
      </c>
      <c r="I55" s="74" t="s">
        <v>4499</v>
      </c>
      <c r="J55" s="74" t="s">
        <v>175</v>
      </c>
      <c r="K55" s="76">
        <v>7505.99</v>
      </c>
      <c r="L55" s="76">
        <v>6701.6</v>
      </c>
    </row>
    <row r="56" spans="1:12" x14ac:dyDescent="0.15">
      <c r="A56" s="74">
        <v>20230224</v>
      </c>
      <c r="B56" s="74">
        <v>23293206</v>
      </c>
      <c r="C56" s="74" t="s">
        <v>4504</v>
      </c>
      <c r="D56" s="74">
        <v>2001214</v>
      </c>
      <c r="E56" s="74" t="s">
        <v>4505</v>
      </c>
      <c r="F56" s="74" t="s">
        <v>4506</v>
      </c>
      <c r="G56" s="74" t="s">
        <v>4507</v>
      </c>
      <c r="H56" s="74" t="s">
        <v>4469</v>
      </c>
      <c r="I56" s="74" t="s">
        <v>4499</v>
      </c>
      <c r="J56" s="74" t="s">
        <v>4500</v>
      </c>
      <c r="K56" s="76">
        <v>7523.35</v>
      </c>
      <c r="L56" s="76">
        <v>6717.1</v>
      </c>
    </row>
    <row r="57" spans="1:12" x14ac:dyDescent="0.15">
      <c r="A57" s="74">
        <v>20230225</v>
      </c>
      <c r="B57" s="74">
        <v>23293206</v>
      </c>
      <c r="C57" s="74" t="s">
        <v>4504</v>
      </c>
      <c r="D57" s="74">
        <v>2001214</v>
      </c>
      <c r="E57" s="74" t="s">
        <v>4505</v>
      </c>
      <c r="F57" s="74" t="s">
        <v>4506</v>
      </c>
      <c r="G57" s="74" t="s">
        <v>4507</v>
      </c>
      <c r="H57" s="74" t="s">
        <v>4469</v>
      </c>
      <c r="I57" s="74" t="s">
        <v>4499</v>
      </c>
      <c r="J57" s="74" t="s">
        <v>175</v>
      </c>
      <c r="K57" s="76">
        <v>7508.22</v>
      </c>
      <c r="L57" s="76">
        <v>6703.59</v>
      </c>
    </row>
    <row r="58" spans="1:12" x14ac:dyDescent="0.15">
      <c r="A58" s="74">
        <v>20230226</v>
      </c>
      <c r="B58" s="74">
        <v>23293206</v>
      </c>
      <c r="C58" s="74" t="s">
        <v>4504</v>
      </c>
      <c r="D58" s="74">
        <v>2001214</v>
      </c>
      <c r="E58" s="74" t="s">
        <v>4505</v>
      </c>
      <c r="F58" s="74" t="s">
        <v>4506</v>
      </c>
      <c r="G58" s="74" t="s">
        <v>4507</v>
      </c>
      <c r="H58" s="74" t="s">
        <v>4469</v>
      </c>
      <c r="I58" s="74" t="s">
        <v>4499</v>
      </c>
      <c r="J58" s="74" t="s">
        <v>4500</v>
      </c>
      <c r="K58" s="76">
        <v>7524.97</v>
      </c>
      <c r="L58" s="76">
        <v>6718.55</v>
      </c>
    </row>
    <row r="59" spans="1:12" x14ac:dyDescent="0.15">
      <c r="A59" s="74">
        <v>20230227</v>
      </c>
      <c r="B59" s="74">
        <v>23293206</v>
      </c>
      <c r="C59" s="74" t="s">
        <v>4504</v>
      </c>
      <c r="D59" s="74">
        <v>2001214</v>
      </c>
      <c r="E59" s="74" t="s">
        <v>4505</v>
      </c>
      <c r="F59" s="74" t="s">
        <v>4506</v>
      </c>
      <c r="G59" s="74" t="s">
        <v>4507</v>
      </c>
      <c r="H59" s="74" t="s">
        <v>4469</v>
      </c>
      <c r="I59" s="74" t="s">
        <v>4499</v>
      </c>
      <c r="J59" s="74" t="s">
        <v>175</v>
      </c>
      <c r="K59" s="76">
        <v>7516.6</v>
      </c>
      <c r="L59" s="76">
        <v>6711.09</v>
      </c>
    </row>
    <row r="60" spans="1:12" x14ac:dyDescent="0.15">
      <c r="A60" s="74">
        <v>20230228</v>
      </c>
      <c r="B60" s="74">
        <v>23293206</v>
      </c>
      <c r="C60" s="74" t="s">
        <v>4504</v>
      </c>
      <c r="D60" s="74">
        <v>2001214</v>
      </c>
      <c r="E60" s="74" t="s">
        <v>4505</v>
      </c>
      <c r="F60" s="74" t="s">
        <v>4506</v>
      </c>
      <c r="G60" s="74" t="s">
        <v>4507</v>
      </c>
      <c r="H60" s="74" t="s">
        <v>4469</v>
      </c>
      <c r="I60" s="74" t="s">
        <v>4499</v>
      </c>
      <c r="J60" s="74" t="s">
        <v>4501</v>
      </c>
      <c r="K60" s="76">
        <v>7516.8</v>
      </c>
      <c r="L60" s="76">
        <v>6711.25</v>
      </c>
    </row>
    <row r="61" spans="1:12" x14ac:dyDescent="0.15">
      <c r="A61" s="74">
        <v>20230214</v>
      </c>
      <c r="B61" s="74">
        <v>25573932</v>
      </c>
      <c r="C61" s="74" t="s">
        <v>4508</v>
      </c>
      <c r="D61" s="74">
        <v>1829909</v>
      </c>
      <c r="E61" s="74" t="s">
        <v>4509</v>
      </c>
      <c r="F61" s="74" t="s">
        <v>4510</v>
      </c>
      <c r="G61" s="74" t="s">
        <v>4511</v>
      </c>
      <c r="H61" s="74" t="s">
        <v>4469</v>
      </c>
      <c r="I61" s="74" t="s">
        <v>4499</v>
      </c>
      <c r="J61" s="74" t="s">
        <v>175</v>
      </c>
      <c r="K61" s="76">
        <v>31.03</v>
      </c>
      <c r="L61" s="76">
        <v>31.03</v>
      </c>
    </row>
    <row r="62" spans="1:12" x14ac:dyDescent="0.15">
      <c r="A62" s="74">
        <v>20230215</v>
      </c>
      <c r="B62" s="74">
        <v>25573932</v>
      </c>
      <c r="C62" s="74" t="s">
        <v>4508</v>
      </c>
      <c r="D62" s="74">
        <v>1829909</v>
      </c>
      <c r="E62" s="74" t="s">
        <v>4509</v>
      </c>
      <c r="F62" s="74" t="s">
        <v>4510</v>
      </c>
      <c r="G62" s="74" t="s">
        <v>4511</v>
      </c>
      <c r="H62" s="74" t="s">
        <v>4469</v>
      </c>
      <c r="I62" s="74" t="s">
        <v>4499</v>
      </c>
      <c r="J62" s="74" t="s">
        <v>175</v>
      </c>
      <c r="K62" s="76">
        <v>58.97</v>
      </c>
      <c r="L62" s="76">
        <v>58.97</v>
      </c>
    </row>
    <row r="63" spans="1:12" x14ac:dyDescent="0.15">
      <c r="A63" s="74">
        <v>20230208</v>
      </c>
      <c r="B63" s="74">
        <v>25573932</v>
      </c>
      <c r="C63" s="74" t="s">
        <v>4508</v>
      </c>
      <c r="D63" s="74">
        <v>1893603</v>
      </c>
      <c r="E63" s="74" t="s">
        <v>4512</v>
      </c>
      <c r="F63" s="74" t="s">
        <v>4510</v>
      </c>
      <c r="G63" s="74" t="s">
        <v>4511</v>
      </c>
      <c r="H63" s="74" t="s">
        <v>4469</v>
      </c>
      <c r="I63" s="74" t="s">
        <v>4499</v>
      </c>
      <c r="J63" s="74" t="s">
        <v>175</v>
      </c>
      <c r="K63" s="76">
        <v>24.52</v>
      </c>
      <c r="L63" s="76">
        <v>22.92</v>
      </c>
    </row>
    <row r="64" spans="1:12" x14ac:dyDescent="0.15">
      <c r="A64" s="74">
        <v>20230209</v>
      </c>
      <c r="B64" s="74">
        <v>25573932</v>
      </c>
      <c r="C64" s="74" t="s">
        <v>4508</v>
      </c>
      <c r="D64" s="74">
        <v>1893603</v>
      </c>
      <c r="E64" s="74" t="s">
        <v>4512</v>
      </c>
      <c r="F64" s="74" t="s">
        <v>4510</v>
      </c>
      <c r="G64" s="74" t="s">
        <v>4511</v>
      </c>
      <c r="H64" s="74" t="s">
        <v>4469</v>
      </c>
      <c r="I64" s="74" t="s">
        <v>4499</v>
      </c>
      <c r="J64" s="74" t="s">
        <v>175</v>
      </c>
      <c r="K64" s="76">
        <v>965.28</v>
      </c>
      <c r="L64" s="76">
        <v>902.09</v>
      </c>
    </row>
    <row r="65" spans="1:12" x14ac:dyDescent="0.15">
      <c r="A65" s="74">
        <v>20230210</v>
      </c>
      <c r="B65" s="74">
        <v>25573932</v>
      </c>
      <c r="C65" s="74" t="s">
        <v>4508</v>
      </c>
      <c r="D65" s="74">
        <v>1893603</v>
      </c>
      <c r="E65" s="74" t="s">
        <v>4512</v>
      </c>
      <c r="F65" s="74" t="s">
        <v>4510</v>
      </c>
      <c r="G65" s="74" t="s">
        <v>4511</v>
      </c>
      <c r="H65" s="74" t="s">
        <v>4469</v>
      </c>
      <c r="I65" s="74" t="s">
        <v>4499</v>
      </c>
      <c r="J65" s="74" t="s">
        <v>175</v>
      </c>
      <c r="K65" s="76">
        <v>2656.07</v>
      </c>
      <c r="L65" s="76">
        <v>2482.21</v>
      </c>
    </row>
    <row r="66" spans="1:12" x14ac:dyDescent="0.15">
      <c r="A66" s="74">
        <v>20230211</v>
      </c>
      <c r="B66" s="74">
        <v>25573932</v>
      </c>
      <c r="C66" s="74" t="s">
        <v>4508</v>
      </c>
      <c r="D66" s="74">
        <v>1893603</v>
      </c>
      <c r="E66" s="74" t="s">
        <v>4512</v>
      </c>
      <c r="F66" s="74" t="s">
        <v>4510</v>
      </c>
      <c r="G66" s="74" t="s">
        <v>4511</v>
      </c>
      <c r="H66" s="74" t="s">
        <v>4469</v>
      </c>
      <c r="I66" s="74" t="s">
        <v>4499</v>
      </c>
      <c r="J66" s="74" t="s">
        <v>175</v>
      </c>
      <c r="K66" s="76">
        <v>1747.82</v>
      </c>
      <c r="L66" s="76">
        <v>1633.41</v>
      </c>
    </row>
    <row r="67" spans="1:12" x14ac:dyDescent="0.15">
      <c r="A67" s="74">
        <v>20230212</v>
      </c>
      <c r="B67" s="74">
        <v>25573932</v>
      </c>
      <c r="C67" s="74" t="s">
        <v>4508</v>
      </c>
      <c r="D67" s="74">
        <v>1893603</v>
      </c>
      <c r="E67" s="74" t="s">
        <v>4512</v>
      </c>
      <c r="F67" s="74" t="s">
        <v>4510</v>
      </c>
      <c r="G67" s="74" t="s">
        <v>4511</v>
      </c>
      <c r="H67" s="74" t="s">
        <v>4469</v>
      </c>
      <c r="I67" s="74" t="s">
        <v>4499</v>
      </c>
      <c r="J67" s="74" t="s">
        <v>175</v>
      </c>
      <c r="K67" s="76">
        <v>2287.25</v>
      </c>
      <c r="L67" s="76">
        <v>2137.54</v>
      </c>
    </row>
    <row r="68" spans="1:12" x14ac:dyDescent="0.15">
      <c r="A68" s="74">
        <v>20230213</v>
      </c>
      <c r="B68" s="74">
        <v>25573932</v>
      </c>
      <c r="C68" s="74" t="s">
        <v>4508</v>
      </c>
      <c r="D68" s="74">
        <v>1893603</v>
      </c>
      <c r="E68" s="74" t="s">
        <v>4512</v>
      </c>
      <c r="F68" s="74" t="s">
        <v>4510</v>
      </c>
      <c r="G68" s="74" t="s">
        <v>4511</v>
      </c>
      <c r="H68" s="74" t="s">
        <v>4469</v>
      </c>
      <c r="I68" s="74" t="s">
        <v>4499</v>
      </c>
      <c r="J68" s="74" t="s">
        <v>4500</v>
      </c>
      <c r="K68" s="76">
        <v>2745.73</v>
      </c>
      <c r="L68" s="76">
        <v>2566.02</v>
      </c>
    </row>
    <row r="69" spans="1:12" x14ac:dyDescent="0.15">
      <c r="A69" s="74">
        <v>20230214</v>
      </c>
      <c r="B69" s="74">
        <v>25573932</v>
      </c>
      <c r="C69" s="74" t="s">
        <v>4508</v>
      </c>
      <c r="D69" s="74">
        <v>1893603</v>
      </c>
      <c r="E69" s="74" t="s">
        <v>4512</v>
      </c>
      <c r="F69" s="74" t="s">
        <v>4510</v>
      </c>
      <c r="G69" s="74" t="s">
        <v>4511</v>
      </c>
      <c r="H69" s="74" t="s">
        <v>4469</v>
      </c>
      <c r="I69" s="74" t="s">
        <v>4499</v>
      </c>
      <c r="J69" s="74" t="s">
        <v>175</v>
      </c>
      <c r="K69" s="76">
        <v>2143.17</v>
      </c>
      <c r="L69" s="76">
        <v>2002.89</v>
      </c>
    </row>
    <row r="70" spans="1:12" x14ac:dyDescent="0.15">
      <c r="A70" s="74">
        <v>20230209</v>
      </c>
      <c r="B70" s="74">
        <v>25573984</v>
      </c>
      <c r="C70" s="74" t="s">
        <v>4513</v>
      </c>
      <c r="D70" s="74">
        <v>1893603</v>
      </c>
      <c r="E70" s="74" t="s">
        <v>4512</v>
      </c>
      <c r="F70" s="74" t="s">
        <v>4510</v>
      </c>
      <c r="G70" s="74" t="s">
        <v>4511</v>
      </c>
      <c r="H70" s="74" t="s">
        <v>4469</v>
      </c>
      <c r="I70" s="74" t="s">
        <v>4499</v>
      </c>
      <c r="J70" s="74" t="s">
        <v>175</v>
      </c>
      <c r="K70" s="76">
        <v>918.87</v>
      </c>
      <c r="L70" s="76">
        <v>858.73</v>
      </c>
    </row>
    <row r="71" spans="1:12" x14ac:dyDescent="0.15">
      <c r="A71" s="74">
        <v>20230210</v>
      </c>
      <c r="B71" s="74">
        <v>25573984</v>
      </c>
      <c r="C71" s="74" t="s">
        <v>4513</v>
      </c>
      <c r="D71" s="74">
        <v>1893603</v>
      </c>
      <c r="E71" s="74" t="s">
        <v>4512</v>
      </c>
      <c r="F71" s="74" t="s">
        <v>4510</v>
      </c>
      <c r="G71" s="74" t="s">
        <v>4511</v>
      </c>
      <c r="H71" s="74" t="s">
        <v>4469</v>
      </c>
      <c r="I71" s="74" t="s">
        <v>4499</v>
      </c>
      <c r="J71" s="74" t="s">
        <v>175</v>
      </c>
      <c r="K71" s="76">
        <v>1274.08</v>
      </c>
      <c r="L71" s="76">
        <v>1190.68</v>
      </c>
    </row>
    <row r="72" spans="1:12" x14ac:dyDescent="0.15">
      <c r="A72" s="74">
        <v>20230211</v>
      </c>
      <c r="B72" s="74">
        <v>25573984</v>
      </c>
      <c r="C72" s="74" t="s">
        <v>4513</v>
      </c>
      <c r="D72" s="74">
        <v>1893603</v>
      </c>
      <c r="E72" s="74" t="s">
        <v>4512</v>
      </c>
      <c r="F72" s="74" t="s">
        <v>4510</v>
      </c>
      <c r="G72" s="74" t="s">
        <v>4511</v>
      </c>
      <c r="H72" s="74" t="s">
        <v>4469</v>
      </c>
      <c r="I72" s="74" t="s">
        <v>4499</v>
      </c>
      <c r="J72" s="74" t="s">
        <v>175</v>
      </c>
      <c r="K72" s="76">
        <v>1217.49</v>
      </c>
      <c r="L72" s="76">
        <v>1137.79</v>
      </c>
    </row>
    <row r="73" spans="1:12" x14ac:dyDescent="0.15">
      <c r="A73" s="74">
        <v>20230212</v>
      </c>
      <c r="B73" s="74">
        <v>25573984</v>
      </c>
      <c r="C73" s="74" t="s">
        <v>4513</v>
      </c>
      <c r="D73" s="74">
        <v>1893603</v>
      </c>
      <c r="E73" s="74" t="s">
        <v>4512</v>
      </c>
      <c r="F73" s="74" t="s">
        <v>4510</v>
      </c>
      <c r="G73" s="74" t="s">
        <v>4511</v>
      </c>
      <c r="H73" s="74" t="s">
        <v>4469</v>
      </c>
      <c r="I73" s="74" t="s">
        <v>4499</v>
      </c>
      <c r="J73" s="74" t="s">
        <v>4501</v>
      </c>
      <c r="K73" s="76">
        <v>1561.96</v>
      </c>
      <c r="L73" s="76">
        <v>1459.72</v>
      </c>
    </row>
    <row r="74" spans="1:12" x14ac:dyDescent="0.15">
      <c r="A74" s="74">
        <v>20230213</v>
      </c>
      <c r="B74" s="74">
        <v>25573984</v>
      </c>
      <c r="C74" s="74" t="s">
        <v>4513</v>
      </c>
      <c r="D74" s="74">
        <v>1893603</v>
      </c>
      <c r="E74" s="74" t="s">
        <v>4512</v>
      </c>
      <c r="F74" s="74" t="s">
        <v>4510</v>
      </c>
      <c r="G74" s="74" t="s">
        <v>4511</v>
      </c>
      <c r="H74" s="74" t="s">
        <v>4469</v>
      </c>
      <c r="I74" s="74" t="s">
        <v>4499</v>
      </c>
      <c r="J74" s="74" t="s">
        <v>175</v>
      </c>
      <c r="K74" s="76">
        <v>1347.72</v>
      </c>
      <c r="L74" s="76">
        <v>1259.51</v>
      </c>
    </row>
    <row r="75" spans="1:12" x14ac:dyDescent="0.15">
      <c r="A75" s="74">
        <v>20230214</v>
      </c>
      <c r="B75" s="74">
        <v>25573984</v>
      </c>
      <c r="C75" s="74" t="s">
        <v>4513</v>
      </c>
      <c r="D75" s="74">
        <v>1893603</v>
      </c>
      <c r="E75" s="74" t="s">
        <v>4512</v>
      </c>
      <c r="F75" s="74" t="s">
        <v>4510</v>
      </c>
      <c r="G75" s="74" t="s">
        <v>4511</v>
      </c>
      <c r="H75" s="74" t="s">
        <v>4469</v>
      </c>
      <c r="I75" s="74" t="s">
        <v>4499</v>
      </c>
      <c r="J75" s="74" t="s">
        <v>175</v>
      </c>
      <c r="K75" s="76">
        <v>1417.9</v>
      </c>
      <c r="L75" s="76">
        <v>1325.09</v>
      </c>
    </row>
    <row r="76" spans="1:12" x14ac:dyDescent="0.15">
      <c r="A76" s="74">
        <v>20230215</v>
      </c>
      <c r="B76" s="74">
        <v>25573984</v>
      </c>
      <c r="C76" s="74" t="s">
        <v>4513</v>
      </c>
      <c r="D76" s="74">
        <v>1893603</v>
      </c>
      <c r="E76" s="74" t="s">
        <v>4512</v>
      </c>
      <c r="F76" s="74" t="s">
        <v>4510</v>
      </c>
      <c r="G76" s="74" t="s">
        <v>4511</v>
      </c>
      <c r="H76" s="74" t="s">
        <v>4469</v>
      </c>
      <c r="I76" s="74" t="s">
        <v>4499</v>
      </c>
      <c r="J76" s="74" t="s">
        <v>175</v>
      </c>
      <c r="K76" s="76">
        <v>61.98</v>
      </c>
      <c r="L76" s="76">
        <v>57.92</v>
      </c>
    </row>
    <row r="77" spans="1:12" x14ac:dyDescent="0.15">
      <c r="A77" s="74">
        <v>20230209</v>
      </c>
      <c r="B77" s="74">
        <v>25573994</v>
      </c>
      <c r="C77" s="74" t="s">
        <v>4514</v>
      </c>
      <c r="D77" s="74">
        <v>1893603</v>
      </c>
      <c r="E77" s="74" t="s">
        <v>4512</v>
      </c>
      <c r="F77" s="74" t="s">
        <v>4510</v>
      </c>
      <c r="G77" s="74" t="s">
        <v>4511</v>
      </c>
      <c r="H77" s="74" t="s">
        <v>4469</v>
      </c>
      <c r="I77" s="74" t="s">
        <v>4499</v>
      </c>
      <c r="J77" s="74" t="s">
        <v>175</v>
      </c>
      <c r="K77" s="76">
        <v>79.3</v>
      </c>
      <c r="L77" s="76">
        <v>74.11</v>
      </c>
    </row>
    <row r="78" spans="1:12" x14ac:dyDescent="0.15">
      <c r="A78" s="74">
        <v>20230210</v>
      </c>
      <c r="B78" s="74">
        <v>25573994</v>
      </c>
      <c r="C78" s="74" t="s">
        <v>4514</v>
      </c>
      <c r="D78" s="74">
        <v>1893603</v>
      </c>
      <c r="E78" s="74" t="s">
        <v>4512</v>
      </c>
      <c r="F78" s="74" t="s">
        <v>4510</v>
      </c>
      <c r="G78" s="74" t="s">
        <v>4511</v>
      </c>
      <c r="H78" s="74" t="s">
        <v>4469</v>
      </c>
      <c r="I78" s="74" t="s">
        <v>4499</v>
      </c>
      <c r="J78" s="74" t="s">
        <v>4500</v>
      </c>
      <c r="K78" s="76">
        <v>627.91999999999996</v>
      </c>
      <c r="L78" s="76">
        <v>586.80999999999995</v>
      </c>
    </row>
    <row r="79" spans="1:12" x14ac:dyDescent="0.15">
      <c r="A79" s="74">
        <v>20230211</v>
      </c>
      <c r="B79" s="74">
        <v>25573994</v>
      </c>
      <c r="C79" s="74" t="s">
        <v>4514</v>
      </c>
      <c r="D79" s="74">
        <v>1893603</v>
      </c>
      <c r="E79" s="74" t="s">
        <v>4512</v>
      </c>
      <c r="F79" s="74" t="s">
        <v>4510</v>
      </c>
      <c r="G79" s="74" t="s">
        <v>4511</v>
      </c>
      <c r="H79" s="74" t="s">
        <v>4469</v>
      </c>
      <c r="I79" s="74" t="s">
        <v>4499</v>
      </c>
      <c r="J79" s="74" t="s">
        <v>175</v>
      </c>
      <c r="K79" s="76">
        <v>570.29999999999995</v>
      </c>
      <c r="L79" s="76">
        <v>532.97</v>
      </c>
    </row>
    <row r="80" spans="1:12" x14ac:dyDescent="0.15">
      <c r="A80" s="74">
        <v>20230212</v>
      </c>
      <c r="B80" s="74">
        <v>25573994</v>
      </c>
      <c r="C80" s="74" t="s">
        <v>4514</v>
      </c>
      <c r="D80" s="74">
        <v>1893603</v>
      </c>
      <c r="E80" s="74" t="s">
        <v>4512</v>
      </c>
      <c r="F80" s="74" t="s">
        <v>4510</v>
      </c>
      <c r="G80" s="74" t="s">
        <v>4511</v>
      </c>
      <c r="H80" s="74" t="s">
        <v>4469</v>
      </c>
      <c r="I80" s="74" t="s">
        <v>4499</v>
      </c>
      <c r="J80" s="74" t="s">
        <v>175</v>
      </c>
      <c r="K80" s="76">
        <v>644.76</v>
      </c>
      <c r="L80" s="76">
        <v>602.55999999999995</v>
      </c>
    </row>
    <row r="81" spans="1:12" x14ac:dyDescent="0.15">
      <c r="A81" s="74">
        <v>20230213</v>
      </c>
      <c r="B81" s="74">
        <v>25573994</v>
      </c>
      <c r="C81" s="74" t="s">
        <v>4514</v>
      </c>
      <c r="D81" s="74">
        <v>1893603</v>
      </c>
      <c r="E81" s="74" t="s">
        <v>4512</v>
      </c>
      <c r="F81" s="74" t="s">
        <v>4510</v>
      </c>
      <c r="G81" s="74" t="s">
        <v>4511</v>
      </c>
      <c r="H81" s="74" t="s">
        <v>4469</v>
      </c>
      <c r="I81" s="74" t="s">
        <v>4499</v>
      </c>
      <c r="J81" s="74" t="s">
        <v>4500</v>
      </c>
      <c r="K81" s="76">
        <v>453.45</v>
      </c>
      <c r="L81" s="76">
        <v>423.76</v>
      </c>
    </row>
    <row r="82" spans="1:12" x14ac:dyDescent="0.15">
      <c r="A82" s="74">
        <v>20230214</v>
      </c>
      <c r="B82" s="74">
        <v>25573994</v>
      </c>
      <c r="C82" s="74" t="s">
        <v>4514</v>
      </c>
      <c r="D82" s="74">
        <v>1893603</v>
      </c>
      <c r="E82" s="74" t="s">
        <v>4512</v>
      </c>
      <c r="F82" s="74" t="s">
        <v>4510</v>
      </c>
      <c r="G82" s="74" t="s">
        <v>4511</v>
      </c>
      <c r="H82" s="74" t="s">
        <v>4469</v>
      </c>
      <c r="I82" s="74" t="s">
        <v>4499</v>
      </c>
      <c r="J82" s="74" t="s">
        <v>175</v>
      </c>
      <c r="K82" s="76">
        <v>269.70999999999998</v>
      </c>
      <c r="L82" s="76">
        <v>252.05</v>
      </c>
    </row>
    <row r="83" spans="1:12" x14ac:dyDescent="0.15">
      <c r="A83" s="74">
        <v>20230215</v>
      </c>
      <c r="B83" s="74">
        <v>25573994</v>
      </c>
      <c r="C83" s="74" t="s">
        <v>4514</v>
      </c>
      <c r="D83" s="74">
        <v>1893603</v>
      </c>
      <c r="E83" s="74" t="s">
        <v>4512</v>
      </c>
      <c r="F83" s="74" t="s">
        <v>4510</v>
      </c>
      <c r="G83" s="74" t="s">
        <v>4511</v>
      </c>
      <c r="H83" s="74" t="s">
        <v>4469</v>
      </c>
      <c r="I83" s="74" t="s">
        <v>4499</v>
      </c>
      <c r="J83" s="74" t="s">
        <v>175</v>
      </c>
      <c r="K83" s="76">
        <v>254.56</v>
      </c>
      <c r="L83" s="76">
        <v>237.89</v>
      </c>
    </row>
    <row r="84" spans="1:12" x14ac:dyDescent="0.15">
      <c r="A84" s="74">
        <v>20230209</v>
      </c>
      <c r="B84" s="74">
        <v>25574003</v>
      </c>
      <c r="C84" s="74" t="s">
        <v>4515</v>
      </c>
      <c r="D84" s="74">
        <v>1893603</v>
      </c>
      <c r="E84" s="74" t="s">
        <v>4512</v>
      </c>
      <c r="F84" s="74" t="s">
        <v>4510</v>
      </c>
      <c r="G84" s="74" t="s">
        <v>4511</v>
      </c>
      <c r="H84" s="74" t="s">
        <v>4469</v>
      </c>
      <c r="I84" s="74" t="s">
        <v>4499</v>
      </c>
      <c r="J84" s="74" t="s">
        <v>4500</v>
      </c>
      <c r="K84" s="76">
        <v>143.80000000000001</v>
      </c>
      <c r="L84" s="76">
        <v>134.38</v>
      </c>
    </row>
    <row r="85" spans="1:12" x14ac:dyDescent="0.15">
      <c r="A85" s="74">
        <v>20230210</v>
      </c>
      <c r="B85" s="74">
        <v>25574003</v>
      </c>
      <c r="C85" s="74" t="s">
        <v>4515</v>
      </c>
      <c r="D85" s="74">
        <v>1893603</v>
      </c>
      <c r="E85" s="74" t="s">
        <v>4512</v>
      </c>
      <c r="F85" s="74" t="s">
        <v>4510</v>
      </c>
      <c r="G85" s="74" t="s">
        <v>4511</v>
      </c>
      <c r="H85" s="74" t="s">
        <v>4469</v>
      </c>
      <c r="I85" s="74" t="s">
        <v>4499</v>
      </c>
      <c r="J85" s="74" t="s">
        <v>175</v>
      </c>
      <c r="K85" s="76">
        <v>624.6</v>
      </c>
      <c r="L85" s="76">
        <v>583.70000000000005</v>
      </c>
    </row>
    <row r="86" spans="1:12" x14ac:dyDescent="0.15">
      <c r="A86" s="74">
        <v>20230211</v>
      </c>
      <c r="B86" s="74">
        <v>25574003</v>
      </c>
      <c r="C86" s="74" t="s">
        <v>4515</v>
      </c>
      <c r="D86" s="74">
        <v>1893603</v>
      </c>
      <c r="E86" s="74" t="s">
        <v>4512</v>
      </c>
      <c r="F86" s="74" t="s">
        <v>4510</v>
      </c>
      <c r="G86" s="74" t="s">
        <v>4511</v>
      </c>
      <c r="H86" s="74" t="s">
        <v>4469</v>
      </c>
      <c r="I86" s="74" t="s">
        <v>4499</v>
      </c>
      <c r="J86" s="74" t="s">
        <v>175</v>
      </c>
      <c r="K86" s="76">
        <v>481.85</v>
      </c>
      <c r="L86" s="76">
        <v>450.3</v>
      </c>
    </row>
    <row r="87" spans="1:12" x14ac:dyDescent="0.15">
      <c r="A87" s="74">
        <v>20230212</v>
      </c>
      <c r="B87" s="74">
        <v>25574003</v>
      </c>
      <c r="C87" s="74" t="s">
        <v>4515</v>
      </c>
      <c r="D87" s="74">
        <v>1893603</v>
      </c>
      <c r="E87" s="74" t="s">
        <v>4512</v>
      </c>
      <c r="F87" s="74" t="s">
        <v>4510</v>
      </c>
      <c r="G87" s="74" t="s">
        <v>4511</v>
      </c>
      <c r="H87" s="74" t="s">
        <v>4469</v>
      </c>
      <c r="I87" s="74" t="s">
        <v>4499</v>
      </c>
      <c r="J87" s="74" t="s">
        <v>175</v>
      </c>
      <c r="K87" s="76">
        <v>536.13</v>
      </c>
      <c r="L87" s="76">
        <v>501.03</v>
      </c>
    </row>
    <row r="88" spans="1:12" x14ac:dyDescent="0.15">
      <c r="A88" s="74">
        <v>20230213</v>
      </c>
      <c r="B88" s="74">
        <v>25574003</v>
      </c>
      <c r="C88" s="74" t="s">
        <v>4515</v>
      </c>
      <c r="D88" s="74">
        <v>1893603</v>
      </c>
      <c r="E88" s="74" t="s">
        <v>4512</v>
      </c>
      <c r="F88" s="74" t="s">
        <v>4510</v>
      </c>
      <c r="G88" s="74" t="s">
        <v>4511</v>
      </c>
      <c r="H88" s="74" t="s">
        <v>4469</v>
      </c>
      <c r="I88" s="74" t="s">
        <v>4499</v>
      </c>
      <c r="J88" s="74" t="s">
        <v>175</v>
      </c>
      <c r="K88" s="76">
        <v>807.77</v>
      </c>
      <c r="L88" s="76">
        <v>754.88</v>
      </c>
    </row>
    <row r="89" spans="1:12" x14ac:dyDescent="0.15">
      <c r="A89" s="74">
        <v>20230214</v>
      </c>
      <c r="B89" s="74">
        <v>25574003</v>
      </c>
      <c r="C89" s="74" t="s">
        <v>4515</v>
      </c>
      <c r="D89" s="74">
        <v>1893603</v>
      </c>
      <c r="E89" s="74" t="s">
        <v>4512</v>
      </c>
      <c r="F89" s="74" t="s">
        <v>4510</v>
      </c>
      <c r="G89" s="74" t="s">
        <v>4511</v>
      </c>
      <c r="H89" s="74" t="s">
        <v>4469</v>
      </c>
      <c r="I89" s="74" t="s">
        <v>4499</v>
      </c>
      <c r="J89" s="74" t="s">
        <v>4502</v>
      </c>
      <c r="K89" s="76">
        <v>590.77</v>
      </c>
      <c r="L89" s="76">
        <v>552.09</v>
      </c>
    </row>
    <row r="90" spans="1:12" x14ac:dyDescent="0.15">
      <c r="A90" s="74">
        <v>20230215</v>
      </c>
      <c r="B90" s="74">
        <v>25574003</v>
      </c>
      <c r="C90" s="74" t="s">
        <v>4515</v>
      </c>
      <c r="D90" s="74">
        <v>1893603</v>
      </c>
      <c r="E90" s="74" t="s">
        <v>4512</v>
      </c>
      <c r="F90" s="74" t="s">
        <v>4510</v>
      </c>
      <c r="G90" s="74" t="s">
        <v>4511</v>
      </c>
      <c r="H90" s="74" t="s">
        <v>4469</v>
      </c>
      <c r="I90" s="74" t="s">
        <v>4499</v>
      </c>
      <c r="J90" s="74" t="s">
        <v>175</v>
      </c>
      <c r="K90" s="76">
        <v>315.08</v>
      </c>
      <c r="L90" s="76">
        <v>294.45</v>
      </c>
    </row>
    <row r="91" spans="1:12" x14ac:dyDescent="0.15">
      <c r="A91" s="74">
        <v>20230201</v>
      </c>
      <c r="B91" s="74">
        <v>25574012</v>
      </c>
      <c r="C91" s="74" t="s">
        <v>4516</v>
      </c>
      <c r="D91" s="74">
        <v>1893603</v>
      </c>
      <c r="E91" s="74" t="s">
        <v>4512</v>
      </c>
      <c r="F91" s="74" t="s">
        <v>4510</v>
      </c>
      <c r="G91" s="74" t="s">
        <v>4511</v>
      </c>
      <c r="H91" s="74" t="s">
        <v>4469</v>
      </c>
      <c r="I91" s="74" t="s">
        <v>4499</v>
      </c>
      <c r="J91" s="74" t="s">
        <v>175</v>
      </c>
      <c r="K91" s="76">
        <v>14.15</v>
      </c>
      <c r="L91" s="76">
        <v>13.22</v>
      </c>
    </row>
    <row r="92" spans="1:12" x14ac:dyDescent="0.15">
      <c r="A92" s="74">
        <v>20230202</v>
      </c>
      <c r="B92" s="74">
        <v>25574012</v>
      </c>
      <c r="C92" s="74" t="s">
        <v>4516</v>
      </c>
      <c r="D92" s="74">
        <v>1893603</v>
      </c>
      <c r="E92" s="74" t="s">
        <v>4512</v>
      </c>
      <c r="F92" s="74" t="s">
        <v>4510</v>
      </c>
      <c r="G92" s="74" t="s">
        <v>4511</v>
      </c>
      <c r="H92" s="74" t="s">
        <v>4469</v>
      </c>
      <c r="I92" s="74" t="s">
        <v>4499</v>
      </c>
      <c r="J92" s="74" t="s">
        <v>175</v>
      </c>
      <c r="K92" s="76">
        <v>229.41</v>
      </c>
      <c r="L92" s="76">
        <v>214.39</v>
      </c>
    </row>
    <row r="93" spans="1:12" x14ac:dyDescent="0.15">
      <c r="A93" s="74">
        <v>20230203</v>
      </c>
      <c r="B93" s="74">
        <v>25574012</v>
      </c>
      <c r="C93" s="74" t="s">
        <v>4516</v>
      </c>
      <c r="D93" s="74">
        <v>1893603</v>
      </c>
      <c r="E93" s="74" t="s">
        <v>4512</v>
      </c>
      <c r="F93" s="74" t="s">
        <v>4510</v>
      </c>
      <c r="G93" s="74" t="s">
        <v>4511</v>
      </c>
      <c r="H93" s="74" t="s">
        <v>4469</v>
      </c>
      <c r="I93" s="74" t="s">
        <v>4499</v>
      </c>
      <c r="J93" s="74" t="s">
        <v>175</v>
      </c>
      <c r="K93" s="76">
        <v>352.83</v>
      </c>
      <c r="L93" s="76">
        <v>329.73</v>
      </c>
    </row>
    <row r="94" spans="1:12" x14ac:dyDescent="0.15">
      <c r="A94" s="74">
        <v>20230204</v>
      </c>
      <c r="B94" s="74">
        <v>25574012</v>
      </c>
      <c r="C94" s="74" t="s">
        <v>4516</v>
      </c>
      <c r="D94" s="74">
        <v>1893603</v>
      </c>
      <c r="E94" s="74" t="s">
        <v>4512</v>
      </c>
      <c r="F94" s="74" t="s">
        <v>4510</v>
      </c>
      <c r="G94" s="74" t="s">
        <v>4511</v>
      </c>
      <c r="H94" s="74" t="s">
        <v>4469</v>
      </c>
      <c r="I94" s="74" t="s">
        <v>4499</v>
      </c>
      <c r="J94" s="74" t="s">
        <v>175</v>
      </c>
      <c r="K94" s="76">
        <v>775.28</v>
      </c>
      <c r="L94" s="76">
        <v>724.53</v>
      </c>
    </row>
    <row r="95" spans="1:12" x14ac:dyDescent="0.15">
      <c r="A95" s="74">
        <v>20230205</v>
      </c>
      <c r="B95" s="74">
        <v>25574012</v>
      </c>
      <c r="C95" s="74" t="s">
        <v>4516</v>
      </c>
      <c r="D95" s="74">
        <v>1893603</v>
      </c>
      <c r="E95" s="74" t="s">
        <v>4512</v>
      </c>
      <c r="F95" s="74" t="s">
        <v>4510</v>
      </c>
      <c r="G95" s="74" t="s">
        <v>4511</v>
      </c>
      <c r="H95" s="74" t="s">
        <v>4469</v>
      </c>
      <c r="I95" s="74" t="s">
        <v>4499</v>
      </c>
      <c r="J95" s="74" t="s">
        <v>175</v>
      </c>
      <c r="K95" s="76">
        <v>353.5</v>
      </c>
      <c r="L95" s="76">
        <v>330.35</v>
      </c>
    </row>
    <row r="96" spans="1:12" x14ac:dyDescent="0.15">
      <c r="A96" s="74">
        <v>20230206</v>
      </c>
      <c r="B96" s="74">
        <v>25574012</v>
      </c>
      <c r="C96" s="74" t="s">
        <v>4516</v>
      </c>
      <c r="D96" s="74">
        <v>1893603</v>
      </c>
      <c r="E96" s="74" t="s">
        <v>4512</v>
      </c>
      <c r="F96" s="74" t="s">
        <v>4510</v>
      </c>
      <c r="G96" s="74" t="s">
        <v>4511</v>
      </c>
      <c r="H96" s="74" t="s">
        <v>4469</v>
      </c>
      <c r="I96" s="74" t="s">
        <v>4499</v>
      </c>
      <c r="J96" s="74" t="s">
        <v>175</v>
      </c>
      <c r="K96" s="76">
        <v>410.56</v>
      </c>
      <c r="L96" s="76">
        <v>383.67</v>
      </c>
    </row>
    <row r="97" spans="1:12" x14ac:dyDescent="0.15">
      <c r="A97" s="74">
        <v>20230207</v>
      </c>
      <c r="B97" s="74">
        <v>25574012</v>
      </c>
      <c r="C97" s="74" t="s">
        <v>4516</v>
      </c>
      <c r="D97" s="74">
        <v>1893603</v>
      </c>
      <c r="E97" s="74" t="s">
        <v>4512</v>
      </c>
      <c r="F97" s="74" t="s">
        <v>4510</v>
      </c>
      <c r="G97" s="74" t="s">
        <v>4511</v>
      </c>
      <c r="H97" s="74" t="s">
        <v>4469</v>
      </c>
      <c r="I97" s="74" t="s">
        <v>4499</v>
      </c>
      <c r="J97" s="74" t="s">
        <v>175</v>
      </c>
      <c r="K97" s="76">
        <v>353.43</v>
      </c>
      <c r="L97" s="76">
        <v>330.28</v>
      </c>
    </row>
    <row r="98" spans="1:12" x14ac:dyDescent="0.15">
      <c r="A98" s="74">
        <v>20230209</v>
      </c>
      <c r="B98" s="74">
        <v>25574012</v>
      </c>
      <c r="C98" s="74" t="s">
        <v>4516</v>
      </c>
      <c r="D98" s="74">
        <v>1893603</v>
      </c>
      <c r="E98" s="74" t="s">
        <v>4512</v>
      </c>
      <c r="F98" s="74" t="s">
        <v>4510</v>
      </c>
      <c r="G98" s="74" t="s">
        <v>4511</v>
      </c>
      <c r="H98" s="74" t="s">
        <v>4469</v>
      </c>
      <c r="I98" s="74" t="s">
        <v>4499</v>
      </c>
      <c r="J98" s="74" t="s">
        <v>175</v>
      </c>
      <c r="K98" s="76">
        <v>7.34</v>
      </c>
      <c r="L98" s="76">
        <v>6.86</v>
      </c>
    </row>
    <row r="99" spans="1:12" x14ac:dyDescent="0.15">
      <c r="A99" s="74">
        <v>20230210</v>
      </c>
      <c r="B99" s="74">
        <v>25574012</v>
      </c>
      <c r="C99" s="74" t="s">
        <v>4516</v>
      </c>
      <c r="D99" s="74">
        <v>1893603</v>
      </c>
      <c r="E99" s="74" t="s">
        <v>4512</v>
      </c>
      <c r="F99" s="74" t="s">
        <v>4510</v>
      </c>
      <c r="G99" s="74" t="s">
        <v>4511</v>
      </c>
      <c r="H99" s="74" t="s">
        <v>4469</v>
      </c>
      <c r="I99" s="74" t="s">
        <v>4499</v>
      </c>
      <c r="J99" s="74" t="s">
        <v>175</v>
      </c>
      <c r="K99" s="76">
        <v>502.77</v>
      </c>
      <c r="L99" s="76">
        <v>469.84</v>
      </c>
    </row>
    <row r="100" spans="1:12" x14ac:dyDescent="0.15">
      <c r="A100" s="74">
        <v>20230211</v>
      </c>
      <c r="B100" s="74">
        <v>25574012</v>
      </c>
      <c r="C100" s="74" t="s">
        <v>4516</v>
      </c>
      <c r="D100" s="74">
        <v>1893603</v>
      </c>
      <c r="E100" s="74" t="s">
        <v>4512</v>
      </c>
      <c r="F100" s="74" t="s">
        <v>4510</v>
      </c>
      <c r="G100" s="74" t="s">
        <v>4511</v>
      </c>
      <c r="H100" s="74" t="s">
        <v>4469</v>
      </c>
      <c r="I100" s="74" t="s">
        <v>4499</v>
      </c>
      <c r="J100" s="74" t="s">
        <v>4502</v>
      </c>
      <c r="K100" s="76">
        <v>682.63</v>
      </c>
      <c r="L100" s="76">
        <v>637.91999999999996</v>
      </c>
    </row>
    <row r="101" spans="1:12" x14ac:dyDescent="0.15">
      <c r="A101" s="74">
        <v>20230212</v>
      </c>
      <c r="B101" s="74">
        <v>25574012</v>
      </c>
      <c r="C101" s="74" t="s">
        <v>4516</v>
      </c>
      <c r="D101" s="74">
        <v>1893603</v>
      </c>
      <c r="E101" s="74" t="s">
        <v>4512</v>
      </c>
      <c r="F101" s="74" t="s">
        <v>4510</v>
      </c>
      <c r="G101" s="74" t="s">
        <v>4511</v>
      </c>
      <c r="H101" s="74" t="s">
        <v>4469</v>
      </c>
      <c r="I101" s="74" t="s">
        <v>4499</v>
      </c>
      <c r="J101" s="74" t="s">
        <v>175</v>
      </c>
      <c r="K101" s="76">
        <v>305.72000000000003</v>
      </c>
      <c r="L101" s="76">
        <v>285.69</v>
      </c>
    </row>
    <row r="102" spans="1:12" x14ac:dyDescent="0.15">
      <c r="A102" s="74">
        <v>20230213</v>
      </c>
      <c r="B102" s="74">
        <v>25574012</v>
      </c>
      <c r="C102" s="74" t="s">
        <v>4516</v>
      </c>
      <c r="D102" s="74">
        <v>1893603</v>
      </c>
      <c r="E102" s="74" t="s">
        <v>4512</v>
      </c>
      <c r="F102" s="74" t="s">
        <v>4510</v>
      </c>
      <c r="G102" s="74" t="s">
        <v>4511</v>
      </c>
      <c r="H102" s="74" t="s">
        <v>4469</v>
      </c>
      <c r="I102" s="74" t="s">
        <v>4499</v>
      </c>
      <c r="J102" s="74" t="s">
        <v>175</v>
      </c>
      <c r="K102" s="76">
        <v>220.89</v>
      </c>
      <c r="L102" s="76">
        <v>206.42</v>
      </c>
    </row>
    <row r="103" spans="1:12" x14ac:dyDescent="0.15">
      <c r="A103" s="74">
        <v>20230214</v>
      </c>
      <c r="B103" s="74">
        <v>25574012</v>
      </c>
      <c r="C103" s="74" t="s">
        <v>4516</v>
      </c>
      <c r="D103" s="74">
        <v>1893603</v>
      </c>
      <c r="E103" s="74" t="s">
        <v>4512</v>
      </c>
      <c r="F103" s="74" t="s">
        <v>4510</v>
      </c>
      <c r="G103" s="74" t="s">
        <v>4511</v>
      </c>
      <c r="H103" s="74" t="s">
        <v>4469</v>
      </c>
      <c r="I103" s="74" t="s">
        <v>4499</v>
      </c>
      <c r="J103" s="74" t="s">
        <v>175</v>
      </c>
      <c r="K103" s="76">
        <v>203.96</v>
      </c>
      <c r="L103" s="76">
        <v>190.6</v>
      </c>
    </row>
    <row r="104" spans="1:12" x14ac:dyDescent="0.15">
      <c r="A104" s="74">
        <v>20230215</v>
      </c>
      <c r="B104" s="74">
        <v>25574012</v>
      </c>
      <c r="C104" s="74" t="s">
        <v>4516</v>
      </c>
      <c r="D104" s="74">
        <v>1893603</v>
      </c>
      <c r="E104" s="74" t="s">
        <v>4512</v>
      </c>
      <c r="F104" s="74" t="s">
        <v>4510</v>
      </c>
      <c r="G104" s="74" t="s">
        <v>4511</v>
      </c>
      <c r="H104" s="74" t="s">
        <v>4469</v>
      </c>
      <c r="I104" s="74" t="s">
        <v>4499</v>
      </c>
      <c r="J104" s="74" t="s">
        <v>175</v>
      </c>
      <c r="K104" s="76">
        <v>76.69</v>
      </c>
      <c r="L104" s="76">
        <v>71.67</v>
      </c>
    </row>
    <row r="105" spans="1:12" x14ac:dyDescent="0.15">
      <c r="A105" s="74">
        <v>20230206</v>
      </c>
      <c r="B105" s="74">
        <v>25574020</v>
      </c>
      <c r="C105" s="74" t="s">
        <v>4517</v>
      </c>
      <c r="D105" s="74">
        <v>1893603</v>
      </c>
      <c r="E105" s="74" t="s">
        <v>4512</v>
      </c>
      <c r="F105" s="74" t="s">
        <v>4510</v>
      </c>
      <c r="G105" s="74" t="s">
        <v>4511</v>
      </c>
      <c r="H105" s="74" t="s">
        <v>4469</v>
      </c>
      <c r="I105" s="74" t="s">
        <v>4499</v>
      </c>
      <c r="J105" s="74" t="s">
        <v>175</v>
      </c>
      <c r="K105" s="76">
        <v>10.02</v>
      </c>
      <c r="L105" s="76">
        <v>9.36</v>
      </c>
    </row>
    <row r="106" spans="1:12" x14ac:dyDescent="0.15">
      <c r="A106" s="74">
        <v>20230207</v>
      </c>
      <c r="B106" s="74">
        <v>25574020</v>
      </c>
      <c r="C106" s="74" t="s">
        <v>4517</v>
      </c>
      <c r="D106" s="74">
        <v>1893603</v>
      </c>
      <c r="E106" s="74" t="s">
        <v>4512</v>
      </c>
      <c r="F106" s="74" t="s">
        <v>4510</v>
      </c>
      <c r="G106" s="74" t="s">
        <v>4511</v>
      </c>
      <c r="H106" s="74" t="s">
        <v>4469</v>
      </c>
      <c r="I106" s="74" t="s">
        <v>4499</v>
      </c>
      <c r="J106" s="74" t="s">
        <v>175</v>
      </c>
      <c r="K106" s="76">
        <v>55.17</v>
      </c>
      <c r="L106" s="76">
        <v>51.55</v>
      </c>
    </row>
    <row r="107" spans="1:12" x14ac:dyDescent="0.15">
      <c r="A107" s="74">
        <v>20230209</v>
      </c>
      <c r="B107" s="74">
        <v>25574020</v>
      </c>
      <c r="C107" s="74" t="s">
        <v>4517</v>
      </c>
      <c r="D107" s="74">
        <v>1893603</v>
      </c>
      <c r="E107" s="74" t="s">
        <v>4512</v>
      </c>
      <c r="F107" s="74" t="s">
        <v>4510</v>
      </c>
      <c r="G107" s="74" t="s">
        <v>4511</v>
      </c>
      <c r="H107" s="74" t="s">
        <v>4469</v>
      </c>
      <c r="I107" s="74" t="s">
        <v>4499</v>
      </c>
      <c r="J107" s="74" t="s">
        <v>175</v>
      </c>
      <c r="K107" s="76">
        <v>23.72</v>
      </c>
      <c r="L107" s="76">
        <v>22.17</v>
      </c>
    </row>
    <row r="108" spans="1:12" x14ac:dyDescent="0.15">
      <c r="A108" s="74">
        <v>20230210</v>
      </c>
      <c r="B108" s="74">
        <v>25574020</v>
      </c>
      <c r="C108" s="74" t="s">
        <v>4517</v>
      </c>
      <c r="D108" s="74">
        <v>1893603</v>
      </c>
      <c r="E108" s="74" t="s">
        <v>4512</v>
      </c>
      <c r="F108" s="74" t="s">
        <v>4510</v>
      </c>
      <c r="G108" s="74" t="s">
        <v>4511</v>
      </c>
      <c r="H108" s="74" t="s">
        <v>4469</v>
      </c>
      <c r="I108" s="74" t="s">
        <v>4499</v>
      </c>
      <c r="J108" s="74" t="s">
        <v>4500</v>
      </c>
      <c r="K108" s="76">
        <v>74.02</v>
      </c>
      <c r="L108" s="76">
        <v>69.17</v>
      </c>
    </row>
    <row r="109" spans="1:12" x14ac:dyDescent="0.15">
      <c r="A109" s="74">
        <v>20230211</v>
      </c>
      <c r="B109" s="74">
        <v>25574020</v>
      </c>
      <c r="C109" s="74" t="s">
        <v>4517</v>
      </c>
      <c r="D109" s="74">
        <v>1893603</v>
      </c>
      <c r="E109" s="74" t="s">
        <v>4512</v>
      </c>
      <c r="F109" s="74" t="s">
        <v>4510</v>
      </c>
      <c r="G109" s="74" t="s">
        <v>4511</v>
      </c>
      <c r="H109" s="74" t="s">
        <v>4469</v>
      </c>
      <c r="I109" s="74" t="s">
        <v>4499</v>
      </c>
      <c r="J109" s="74" t="s">
        <v>175</v>
      </c>
      <c r="K109" s="76">
        <v>33.14</v>
      </c>
      <c r="L109" s="76">
        <v>30.97</v>
      </c>
    </row>
    <row r="110" spans="1:12" x14ac:dyDescent="0.15">
      <c r="A110" s="74">
        <v>20230212</v>
      </c>
      <c r="B110" s="74">
        <v>25574020</v>
      </c>
      <c r="C110" s="74" t="s">
        <v>4517</v>
      </c>
      <c r="D110" s="74">
        <v>1893603</v>
      </c>
      <c r="E110" s="74" t="s">
        <v>4512</v>
      </c>
      <c r="F110" s="74" t="s">
        <v>4510</v>
      </c>
      <c r="G110" s="74" t="s">
        <v>4511</v>
      </c>
      <c r="H110" s="74" t="s">
        <v>4469</v>
      </c>
      <c r="I110" s="74" t="s">
        <v>4499</v>
      </c>
      <c r="J110" s="74" t="s">
        <v>175</v>
      </c>
      <c r="K110" s="76">
        <v>38.590000000000003</v>
      </c>
      <c r="L110" s="76">
        <v>36.06</v>
      </c>
    </row>
    <row r="111" spans="1:12" x14ac:dyDescent="0.15">
      <c r="A111" s="74">
        <v>20230213</v>
      </c>
      <c r="B111" s="74">
        <v>25574020</v>
      </c>
      <c r="C111" s="74" t="s">
        <v>4517</v>
      </c>
      <c r="D111" s="74">
        <v>1893603</v>
      </c>
      <c r="E111" s="74" t="s">
        <v>4512</v>
      </c>
      <c r="F111" s="74" t="s">
        <v>4510</v>
      </c>
      <c r="G111" s="74" t="s">
        <v>4511</v>
      </c>
      <c r="H111" s="74" t="s">
        <v>4469</v>
      </c>
      <c r="I111" s="74" t="s">
        <v>4499</v>
      </c>
      <c r="J111" s="74" t="s">
        <v>175</v>
      </c>
      <c r="K111" s="76">
        <v>56.1</v>
      </c>
      <c r="L111" s="76">
        <v>52.42</v>
      </c>
    </row>
    <row r="112" spans="1:12" x14ac:dyDescent="0.15">
      <c r="A112" s="74">
        <v>20230214</v>
      </c>
      <c r="B112" s="74">
        <v>25574020</v>
      </c>
      <c r="C112" s="74" t="s">
        <v>4517</v>
      </c>
      <c r="D112" s="74">
        <v>1893603</v>
      </c>
      <c r="E112" s="74" t="s">
        <v>4512</v>
      </c>
      <c r="F112" s="74" t="s">
        <v>4510</v>
      </c>
      <c r="G112" s="74" t="s">
        <v>4511</v>
      </c>
      <c r="H112" s="74" t="s">
        <v>4469</v>
      </c>
      <c r="I112" s="74" t="s">
        <v>4499</v>
      </c>
      <c r="J112" s="74" t="s">
        <v>175</v>
      </c>
      <c r="K112" s="76">
        <v>67.790000000000006</v>
      </c>
      <c r="L112" s="76">
        <v>63.35</v>
      </c>
    </row>
    <row r="113" spans="1:12" x14ac:dyDescent="0.15">
      <c r="A113" s="74">
        <v>20230215</v>
      </c>
      <c r="B113" s="74">
        <v>25574020</v>
      </c>
      <c r="C113" s="74" t="s">
        <v>4517</v>
      </c>
      <c r="D113" s="74">
        <v>1893603</v>
      </c>
      <c r="E113" s="74" t="s">
        <v>4512</v>
      </c>
      <c r="F113" s="74" t="s">
        <v>4510</v>
      </c>
      <c r="G113" s="74" t="s">
        <v>4511</v>
      </c>
      <c r="H113" s="74" t="s">
        <v>4469</v>
      </c>
      <c r="I113" s="74" t="s">
        <v>4499</v>
      </c>
      <c r="J113" s="74" t="s">
        <v>4502</v>
      </c>
      <c r="K113" s="76">
        <v>36.28</v>
      </c>
      <c r="L113" s="76">
        <v>33.9</v>
      </c>
    </row>
    <row r="114" spans="1:12" x14ac:dyDescent="0.15">
      <c r="A114" s="74">
        <v>20230216</v>
      </c>
      <c r="B114" s="74">
        <v>25574020</v>
      </c>
      <c r="C114" s="74" t="s">
        <v>4517</v>
      </c>
      <c r="D114" s="74">
        <v>1893603</v>
      </c>
      <c r="E114" s="74" t="s">
        <v>4512</v>
      </c>
      <c r="F114" s="74" t="s">
        <v>4510</v>
      </c>
      <c r="G114" s="74" t="s">
        <v>4511</v>
      </c>
      <c r="H114" s="74" t="s">
        <v>4469</v>
      </c>
      <c r="I114" s="74" t="s">
        <v>4499</v>
      </c>
      <c r="J114" s="74" t="s">
        <v>175</v>
      </c>
      <c r="K114" s="76">
        <v>40.49</v>
      </c>
      <c r="L114" s="76">
        <v>37.83</v>
      </c>
    </row>
    <row r="115" spans="1:12" x14ac:dyDescent="0.15">
      <c r="A115" s="74">
        <v>20230217</v>
      </c>
      <c r="B115" s="74">
        <v>25574020</v>
      </c>
      <c r="C115" s="74" t="s">
        <v>4517</v>
      </c>
      <c r="D115" s="74">
        <v>1893603</v>
      </c>
      <c r="E115" s="74" t="s">
        <v>4512</v>
      </c>
      <c r="F115" s="74" t="s">
        <v>4510</v>
      </c>
      <c r="G115" s="74" t="s">
        <v>4511</v>
      </c>
      <c r="H115" s="74" t="s">
        <v>4469</v>
      </c>
      <c r="I115" s="74" t="s">
        <v>4499</v>
      </c>
      <c r="J115" s="74" t="s">
        <v>175</v>
      </c>
      <c r="K115" s="76">
        <v>129.87</v>
      </c>
      <c r="L115" s="76">
        <v>121.36</v>
      </c>
    </row>
    <row r="116" spans="1:12" x14ac:dyDescent="0.15">
      <c r="A116" s="74">
        <v>20230201</v>
      </c>
      <c r="B116" s="74">
        <v>25878613</v>
      </c>
      <c r="C116" s="74" t="s">
        <v>4518</v>
      </c>
      <c r="D116" s="74">
        <v>2060661</v>
      </c>
      <c r="E116" s="74" t="s">
        <v>4519</v>
      </c>
      <c r="F116" s="74" t="s">
        <v>4520</v>
      </c>
      <c r="G116" s="74" t="s">
        <v>4521</v>
      </c>
      <c r="H116" s="74" t="s">
        <v>4469</v>
      </c>
      <c r="I116" s="74" t="s">
        <v>4499</v>
      </c>
      <c r="J116" s="74" t="s">
        <v>175</v>
      </c>
      <c r="K116" s="76">
        <v>20919.36</v>
      </c>
      <c r="L116" s="76">
        <v>17288.55</v>
      </c>
    </row>
    <row r="117" spans="1:12" x14ac:dyDescent="0.15">
      <c r="A117" s="74">
        <v>20230202</v>
      </c>
      <c r="B117" s="74">
        <v>25878613</v>
      </c>
      <c r="C117" s="74" t="s">
        <v>4518</v>
      </c>
      <c r="D117" s="74">
        <v>2060661</v>
      </c>
      <c r="E117" s="74" t="s">
        <v>4519</v>
      </c>
      <c r="F117" s="74" t="s">
        <v>4520</v>
      </c>
      <c r="G117" s="74" t="s">
        <v>4521</v>
      </c>
      <c r="H117" s="74" t="s">
        <v>4469</v>
      </c>
      <c r="I117" s="74" t="s">
        <v>4499</v>
      </c>
      <c r="J117" s="74" t="s">
        <v>175</v>
      </c>
      <c r="K117" s="76">
        <v>17500.5</v>
      </c>
      <c r="L117" s="76">
        <v>14463.03</v>
      </c>
    </row>
    <row r="118" spans="1:12" x14ac:dyDescent="0.15">
      <c r="A118" s="74">
        <v>20230203</v>
      </c>
      <c r="B118" s="74">
        <v>25878613</v>
      </c>
      <c r="C118" s="74" t="s">
        <v>4518</v>
      </c>
      <c r="D118" s="74">
        <v>2060661</v>
      </c>
      <c r="E118" s="74" t="s">
        <v>4519</v>
      </c>
      <c r="F118" s="74" t="s">
        <v>4520</v>
      </c>
      <c r="G118" s="74" t="s">
        <v>4521</v>
      </c>
      <c r="H118" s="74" t="s">
        <v>4469</v>
      </c>
      <c r="I118" s="74" t="s">
        <v>4499</v>
      </c>
      <c r="J118" s="74" t="s">
        <v>175</v>
      </c>
      <c r="K118" s="76">
        <v>17715.36</v>
      </c>
      <c r="L118" s="76">
        <v>14640.6</v>
      </c>
    </row>
    <row r="119" spans="1:12" x14ac:dyDescent="0.15">
      <c r="A119" s="74">
        <v>20230204</v>
      </c>
      <c r="B119" s="74">
        <v>25878613</v>
      </c>
      <c r="C119" s="74" t="s">
        <v>4518</v>
      </c>
      <c r="D119" s="74">
        <v>2060661</v>
      </c>
      <c r="E119" s="74" t="s">
        <v>4519</v>
      </c>
      <c r="F119" s="74" t="s">
        <v>4520</v>
      </c>
      <c r="G119" s="74" t="s">
        <v>4521</v>
      </c>
      <c r="H119" s="74" t="s">
        <v>4469</v>
      </c>
      <c r="I119" s="74" t="s">
        <v>4499</v>
      </c>
      <c r="J119" s="74" t="s">
        <v>175</v>
      </c>
      <c r="K119" s="76">
        <v>14154.6</v>
      </c>
      <c r="L119" s="76">
        <v>11697.87</v>
      </c>
    </row>
    <row r="120" spans="1:12" x14ac:dyDescent="0.15">
      <c r="A120" s="74">
        <v>20230205</v>
      </c>
      <c r="B120" s="74">
        <v>25878613</v>
      </c>
      <c r="C120" s="74" t="s">
        <v>4518</v>
      </c>
      <c r="D120" s="74">
        <v>2060661</v>
      </c>
      <c r="E120" s="74" t="s">
        <v>4519</v>
      </c>
      <c r="F120" s="74" t="s">
        <v>4520</v>
      </c>
      <c r="G120" s="74" t="s">
        <v>4521</v>
      </c>
      <c r="H120" s="74" t="s">
        <v>4469</v>
      </c>
      <c r="I120" s="74" t="s">
        <v>4499</v>
      </c>
      <c r="J120" s="74" t="s">
        <v>4501</v>
      </c>
      <c r="K120" s="76">
        <v>11293</v>
      </c>
      <c r="L120" s="76">
        <v>9332.92</v>
      </c>
    </row>
    <row r="121" spans="1:12" x14ac:dyDescent="0.15">
      <c r="A121" s="74">
        <v>20230206</v>
      </c>
      <c r="B121" s="74">
        <v>25878613</v>
      </c>
      <c r="C121" s="74" t="s">
        <v>4518</v>
      </c>
      <c r="D121" s="74">
        <v>2060661</v>
      </c>
      <c r="E121" s="74" t="s">
        <v>4519</v>
      </c>
      <c r="F121" s="74" t="s">
        <v>4520</v>
      </c>
      <c r="G121" s="74" t="s">
        <v>4521</v>
      </c>
      <c r="H121" s="74" t="s">
        <v>4469</v>
      </c>
      <c r="I121" s="74" t="s">
        <v>4499</v>
      </c>
      <c r="J121" s="74" t="s">
        <v>4501</v>
      </c>
      <c r="K121" s="76">
        <v>26187.78</v>
      </c>
      <c r="L121" s="76">
        <v>21642.59</v>
      </c>
    </row>
    <row r="122" spans="1:12" x14ac:dyDescent="0.15">
      <c r="A122" s="74">
        <v>20230207</v>
      </c>
      <c r="B122" s="74">
        <v>25878613</v>
      </c>
      <c r="C122" s="74" t="s">
        <v>4518</v>
      </c>
      <c r="D122" s="74">
        <v>2060661</v>
      </c>
      <c r="E122" s="74" t="s">
        <v>4519</v>
      </c>
      <c r="F122" s="74" t="s">
        <v>4520</v>
      </c>
      <c r="G122" s="74" t="s">
        <v>4521</v>
      </c>
      <c r="H122" s="74" t="s">
        <v>4469</v>
      </c>
      <c r="I122" s="74" t="s">
        <v>4499</v>
      </c>
      <c r="J122" s="74" t="s">
        <v>175</v>
      </c>
      <c r="K122" s="76">
        <v>18965.36</v>
      </c>
      <c r="L122" s="76">
        <v>15673.68</v>
      </c>
    </row>
    <row r="123" spans="1:12" x14ac:dyDescent="0.15">
      <c r="A123" s="74">
        <v>20230208</v>
      </c>
      <c r="B123" s="74">
        <v>25878613</v>
      </c>
      <c r="C123" s="74" t="s">
        <v>4518</v>
      </c>
      <c r="D123" s="74">
        <v>2060661</v>
      </c>
      <c r="E123" s="74" t="s">
        <v>4519</v>
      </c>
      <c r="F123" s="74" t="s">
        <v>4520</v>
      </c>
      <c r="G123" s="74" t="s">
        <v>4521</v>
      </c>
      <c r="H123" s="74" t="s">
        <v>4469</v>
      </c>
      <c r="I123" s="74" t="s">
        <v>4499</v>
      </c>
      <c r="J123" s="74" t="s">
        <v>175</v>
      </c>
      <c r="K123" s="76">
        <v>15831.33</v>
      </c>
      <c r="L123" s="76">
        <v>13083.58</v>
      </c>
    </row>
    <row r="124" spans="1:12" x14ac:dyDescent="0.15">
      <c r="A124" s="74">
        <v>20230209</v>
      </c>
      <c r="B124" s="74">
        <v>25878613</v>
      </c>
      <c r="C124" s="74" t="s">
        <v>4518</v>
      </c>
      <c r="D124" s="74">
        <v>2060661</v>
      </c>
      <c r="E124" s="74" t="s">
        <v>4519</v>
      </c>
      <c r="F124" s="74" t="s">
        <v>4520</v>
      </c>
      <c r="G124" s="74" t="s">
        <v>4521</v>
      </c>
      <c r="H124" s="74" t="s">
        <v>4469</v>
      </c>
      <c r="I124" s="74" t="s">
        <v>4499</v>
      </c>
      <c r="J124" s="74" t="s">
        <v>175</v>
      </c>
      <c r="K124" s="76">
        <v>7773.26</v>
      </c>
      <c r="L124" s="76">
        <v>6424.06</v>
      </c>
    </row>
    <row r="125" spans="1:12" x14ac:dyDescent="0.15">
      <c r="A125" s="74">
        <v>20230209</v>
      </c>
      <c r="B125" s="74">
        <v>25878613</v>
      </c>
      <c r="C125" s="74" t="s">
        <v>4518</v>
      </c>
      <c r="D125" s="74">
        <v>2127946</v>
      </c>
      <c r="E125" s="74" t="s">
        <v>4522</v>
      </c>
      <c r="F125" s="74" t="s">
        <v>4520</v>
      </c>
      <c r="G125" s="74" t="s">
        <v>4521</v>
      </c>
      <c r="H125" s="74" t="s">
        <v>4469</v>
      </c>
      <c r="I125" s="74" t="s">
        <v>4499</v>
      </c>
      <c r="J125" s="74" t="s">
        <v>175</v>
      </c>
      <c r="K125" s="76">
        <v>7000</v>
      </c>
      <c r="L125" s="76">
        <v>5555.45</v>
      </c>
    </row>
    <row r="126" spans="1:12" x14ac:dyDescent="0.15">
      <c r="A126" s="74">
        <v>20230215</v>
      </c>
      <c r="B126" s="74">
        <v>25878613</v>
      </c>
      <c r="C126" s="74" t="s">
        <v>4518</v>
      </c>
      <c r="D126" s="74">
        <v>2127946</v>
      </c>
      <c r="E126" s="74" t="s">
        <v>4522</v>
      </c>
      <c r="F126" s="74" t="s">
        <v>4520</v>
      </c>
      <c r="G126" s="74" t="s">
        <v>4521</v>
      </c>
      <c r="H126" s="74" t="s">
        <v>4469</v>
      </c>
      <c r="I126" s="74" t="s">
        <v>4499</v>
      </c>
      <c r="J126" s="74" t="s">
        <v>175</v>
      </c>
      <c r="K126" s="76">
        <v>323.11</v>
      </c>
      <c r="L126" s="76">
        <v>256.41000000000003</v>
      </c>
    </row>
    <row r="127" spans="1:12" x14ac:dyDescent="0.15">
      <c r="A127" s="74">
        <v>20230216</v>
      </c>
      <c r="B127" s="74">
        <v>25878613</v>
      </c>
      <c r="C127" s="74" t="s">
        <v>4518</v>
      </c>
      <c r="D127" s="74">
        <v>2127946</v>
      </c>
      <c r="E127" s="74" t="s">
        <v>4522</v>
      </c>
      <c r="F127" s="74" t="s">
        <v>4520</v>
      </c>
      <c r="G127" s="74" t="s">
        <v>4521</v>
      </c>
      <c r="H127" s="74" t="s">
        <v>4469</v>
      </c>
      <c r="I127" s="74" t="s">
        <v>4499</v>
      </c>
      <c r="J127" s="74" t="s">
        <v>4501</v>
      </c>
      <c r="K127" s="76">
        <v>660.66</v>
      </c>
      <c r="L127" s="76">
        <v>524.30999999999995</v>
      </c>
    </row>
    <row r="128" spans="1:12" x14ac:dyDescent="0.15">
      <c r="A128" s="74">
        <v>20230217</v>
      </c>
      <c r="B128" s="74">
        <v>25878613</v>
      </c>
      <c r="C128" s="74" t="s">
        <v>4518</v>
      </c>
      <c r="D128" s="74">
        <v>2127946</v>
      </c>
      <c r="E128" s="74" t="s">
        <v>4522</v>
      </c>
      <c r="F128" s="74" t="s">
        <v>4520</v>
      </c>
      <c r="G128" s="74" t="s">
        <v>4521</v>
      </c>
      <c r="H128" s="74" t="s">
        <v>4469</v>
      </c>
      <c r="I128" s="74" t="s">
        <v>4499</v>
      </c>
      <c r="J128" s="74" t="s">
        <v>4501</v>
      </c>
      <c r="K128" s="76">
        <v>1222.3900000000001</v>
      </c>
      <c r="L128" s="76">
        <v>970.12</v>
      </c>
    </row>
    <row r="129" spans="1:12" x14ac:dyDescent="0.15">
      <c r="A129" s="74">
        <v>20230218</v>
      </c>
      <c r="B129" s="74">
        <v>25878613</v>
      </c>
      <c r="C129" s="74" t="s">
        <v>4518</v>
      </c>
      <c r="D129" s="74">
        <v>2127946</v>
      </c>
      <c r="E129" s="74" t="s">
        <v>4522</v>
      </c>
      <c r="F129" s="74" t="s">
        <v>4520</v>
      </c>
      <c r="G129" s="74" t="s">
        <v>4521</v>
      </c>
      <c r="H129" s="74" t="s">
        <v>4469</v>
      </c>
      <c r="I129" s="74" t="s">
        <v>4499</v>
      </c>
      <c r="J129" s="74" t="s">
        <v>175</v>
      </c>
      <c r="K129" s="76">
        <v>934.51</v>
      </c>
      <c r="L129" s="76">
        <v>741.65</v>
      </c>
    </row>
    <row r="130" spans="1:12" x14ac:dyDescent="0.15">
      <c r="A130" s="74">
        <v>20230219</v>
      </c>
      <c r="B130" s="74">
        <v>25878613</v>
      </c>
      <c r="C130" s="74" t="s">
        <v>4518</v>
      </c>
      <c r="D130" s="74">
        <v>2127946</v>
      </c>
      <c r="E130" s="74" t="s">
        <v>4522</v>
      </c>
      <c r="F130" s="74" t="s">
        <v>4520</v>
      </c>
      <c r="G130" s="74" t="s">
        <v>4521</v>
      </c>
      <c r="H130" s="74" t="s">
        <v>4469</v>
      </c>
      <c r="I130" s="74" t="s">
        <v>4499</v>
      </c>
      <c r="J130" s="74" t="s">
        <v>4500</v>
      </c>
      <c r="K130" s="76">
        <v>1186.24</v>
      </c>
      <c r="L130" s="76">
        <v>941.43</v>
      </c>
    </row>
    <row r="131" spans="1:12" x14ac:dyDescent="0.15">
      <c r="A131" s="74">
        <v>20230220</v>
      </c>
      <c r="B131" s="74">
        <v>25878613</v>
      </c>
      <c r="C131" s="74" t="s">
        <v>4518</v>
      </c>
      <c r="D131" s="74">
        <v>2127946</v>
      </c>
      <c r="E131" s="74" t="s">
        <v>4522</v>
      </c>
      <c r="F131" s="74" t="s">
        <v>4520</v>
      </c>
      <c r="G131" s="74" t="s">
        <v>4521</v>
      </c>
      <c r="H131" s="74" t="s">
        <v>4469</v>
      </c>
      <c r="I131" s="74" t="s">
        <v>4499</v>
      </c>
      <c r="J131" s="74" t="s">
        <v>175</v>
      </c>
      <c r="K131" s="76">
        <v>1218.17</v>
      </c>
      <c r="L131" s="76">
        <v>966.76</v>
      </c>
    </row>
    <row r="132" spans="1:12" x14ac:dyDescent="0.15">
      <c r="A132" s="74">
        <v>20230221</v>
      </c>
      <c r="B132" s="74">
        <v>25878613</v>
      </c>
      <c r="C132" s="74" t="s">
        <v>4518</v>
      </c>
      <c r="D132" s="74">
        <v>2127946</v>
      </c>
      <c r="E132" s="74" t="s">
        <v>4522</v>
      </c>
      <c r="F132" s="74" t="s">
        <v>4520</v>
      </c>
      <c r="G132" s="74" t="s">
        <v>4521</v>
      </c>
      <c r="H132" s="74" t="s">
        <v>4469</v>
      </c>
      <c r="I132" s="74" t="s">
        <v>4499</v>
      </c>
      <c r="J132" s="74" t="s">
        <v>175</v>
      </c>
      <c r="K132" s="76">
        <v>1406.53</v>
      </c>
      <c r="L132" s="76">
        <v>1116.25</v>
      </c>
    </row>
    <row r="133" spans="1:12" x14ac:dyDescent="0.15">
      <c r="A133" s="74">
        <v>20230222</v>
      </c>
      <c r="B133" s="74">
        <v>25878613</v>
      </c>
      <c r="C133" s="74" t="s">
        <v>4518</v>
      </c>
      <c r="D133" s="74">
        <v>2127946</v>
      </c>
      <c r="E133" s="74" t="s">
        <v>4522</v>
      </c>
      <c r="F133" s="74" t="s">
        <v>4520</v>
      </c>
      <c r="G133" s="74" t="s">
        <v>4521</v>
      </c>
      <c r="H133" s="74" t="s">
        <v>4469</v>
      </c>
      <c r="I133" s="74" t="s">
        <v>4499</v>
      </c>
      <c r="J133" s="74" t="s">
        <v>175</v>
      </c>
      <c r="K133" s="76">
        <v>1997.46</v>
      </c>
      <c r="L133" s="76">
        <v>1585.23</v>
      </c>
    </row>
    <row r="134" spans="1:12" x14ac:dyDescent="0.15">
      <c r="A134" s="74">
        <v>20230223</v>
      </c>
      <c r="B134" s="74">
        <v>25878613</v>
      </c>
      <c r="C134" s="74" t="s">
        <v>4518</v>
      </c>
      <c r="D134" s="74">
        <v>2127946</v>
      </c>
      <c r="E134" s="74" t="s">
        <v>4522</v>
      </c>
      <c r="F134" s="74" t="s">
        <v>4520</v>
      </c>
      <c r="G134" s="74" t="s">
        <v>4521</v>
      </c>
      <c r="H134" s="74" t="s">
        <v>4469</v>
      </c>
      <c r="I134" s="74" t="s">
        <v>4499</v>
      </c>
      <c r="J134" s="74" t="s">
        <v>4501</v>
      </c>
      <c r="K134" s="76">
        <v>2365.0500000000002</v>
      </c>
      <c r="L134" s="76">
        <v>1876.97</v>
      </c>
    </row>
    <row r="135" spans="1:12" x14ac:dyDescent="0.15">
      <c r="A135" s="74">
        <v>20230224</v>
      </c>
      <c r="B135" s="74">
        <v>25878613</v>
      </c>
      <c r="C135" s="74" t="s">
        <v>4518</v>
      </c>
      <c r="D135" s="74">
        <v>2127946</v>
      </c>
      <c r="E135" s="74" t="s">
        <v>4522</v>
      </c>
      <c r="F135" s="74" t="s">
        <v>4520</v>
      </c>
      <c r="G135" s="74" t="s">
        <v>4521</v>
      </c>
      <c r="H135" s="74" t="s">
        <v>4469</v>
      </c>
      <c r="I135" s="74" t="s">
        <v>4499</v>
      </c>
      <c r="J135" s="74" t="s">
        <v>175</v>
      </c>
      <c r="K135" s="76">
        <v>1734.3</v>
      </c>
      <c r="L135" s="76">
        <v>1376.37</v>
      </c>
    </row>
    <row r="136" spans="1:12" x14ac:dyDescent="0.15">
      <c r="A136" s="74">
        <v>20230225</v>
      </c>
      <c r="B136" s="74">
        <v>25878613</v>
      </c>
      <c r="C136" s="74" t="s">
        <v>4518</v>
      </c>
      <c r="D136" s="74">
        <v>2127946</v>
      </c>
      <c r="E136" s="74" t="s">
        <v>4522</v>
      </c>
      <c r="F136" s="74" t="s">
        <v>4520</v>
      </c>
      <c r="G136" s="74" t="s">
        <v>4521</v>
      </c>
      <c r="H136" s="74" t="s">
        <v>4469</v>
      </c>
      <c r="I136" s="74" t="s">
        <v>4499</v>
      </c>
      <c r="J136" s="74" t="s">
        <v>175</v>
      </c>
      <c r="K136" s="76">
        <v>1156.46</v>
      </c>
      <c r="L136" s="76">
        <v>917.78</v>
      </c>
    </row>
    <row r="137" spans="1:12" x14ac:dyDescent="0.15">
      <c r="A137" s="74">
        <v>20230226</v>
      </c>
      <c r="B137" s="74">
        <v>25878613</v>
      </c>
      <c r="C137" s="74" t="s">
        <v>4518</v>
      </c>
      <c r="D137" s="74">
        <v>2127946</v>
      </c>
      <c r="E137" s="74" t="s">
        <v>4522</v>
      </c>
      <c r="F137" s="74" t="s">
        <v>4520</v>
      </c>
      <c r="G137" s="74" t="s">
        <v>4521</v>
      </c>
      <c r="H137" s="74" t="s">
        <v>4469</v>
      </c>
      <c r="I137" s="74" t="s">
        <v>4499</v>
      </c>
      <c r="J137" s="74" t="s">
        <v>4501</v>
      </c>
      <c r="K137" s="76">
        <v>1167.55</v>
      </c>
      <c r="L137" s="76">
        <v>926.6</v>
      </c>
    </row>
    <row r="138" spans="1:12" x14ac:dyDescent="0.15">
      <c r="A138" s="74">
        <v>20230227</v>
      </c>
      <c r="B138" s="74">
        <v>25878613</v>
      </c>
      <c r="C138" s="74" t="s">
        <v>4518</v>
      </c>
      <c r="D138" s="74">
        <v>2127946</v>
      </c>
      <c r="E138" s="74" t="s">
        <v>4522</v>
      </c>
      <c r="F138" s="74" t="s">
        <v>4520</v>
      </c>
      <c r="G138" s="74" t="s">
        <v>4521</v>
      </c>
      <c r="H138" s="74" t="s">
        <v>4469</v>
      </c>
      <c r="I138" s="74" t="s">
        <v>4499</v>
      </c>
      <c r="J138" s="74" t="s">
        <v>175</v>
      </c>
      <c r="K138" s="76">
        <v>2808.13</v>
      </c>
      <c r="L138" s="76">
        <v>2228.6</v>
      </c>
    </row>
    <row r="139" spans="1:12" x14ac:dyDescent="0.15">
      <c r="A139" s="74">
        <v>20230228</v>
      </c>
      <c r="B139" s="74">
        <v>25878613</v>
      </c>
      <c r="C139" s="74" t="s">
        <v>4518</v>
      </c>
      <c r="D139" s="74">
        <v>2127946</v>
      </c>
      <c r="E139" s="74" t="s">
        <v>4522</v>
      </c>
      <c r="F139" s="74" t="s">
        <v>4520</v>
      </c>
      <c r="G139" s="74" t="s">
        <v>4521</v>
      </c>
      <c r="H139" s="74" t="s">
        <v>4469</v>
      </c>
      <c r="I139" s="74" t="s">
        <v>4499</v>
      </c>
      <c r="J139" s="74" t="s">
        <v>175</v>
      </c>
      <c r="K139" s="76">
        <v>3498.73</v>
      </c>
      <c r="L139" s="76">
        <v>2776.68</v>
      </c>
    </row>
    <row r="140" spans="1:12" x14ac:dyDescent="0.15">
      <c r="A140" s="74">
        <v>20230201</v>
      </c>
      <c r="B140" s="74">
        <v>25878630</v>
      </c>
      <c r="C140" s="74" t="s">
        <v>4523</v>
      </c>
      <c r="D140" s="74">
        <v>2060661</v>
      </c>
      <c r="E140" s="74" t="s">
        <v>4519</v>
      </c>
      <c r="F140" s="74" t="s">
        <v>4520</v>
      </c>
      <c r="G140" s="74" t="s">
        <v>4521</v>
      </c>
      <c r="H140" s="74" t="s">
        <v>4469</v>
      </c>
      <c r="I140" s="74" t="s">
        <v>4499</v>
      </c>
      <c r="J140" s="74" t="s">
        <v>175</v>
      </c>
      <c r="K140" s="76">
        <v>121598.02</v>
      </c>
      <c r="L140" s="76">
        <v>100491.52</v>
      </c>
    </row>
    <row r="141" spans="1:12" x14ac:dyDescent="0.15">
      <c r="A141" s="74">
        <v>20230202</v>
      </c>
      <c r="B141" s="74">
        <v>25878630</v>
      </c>
      <c r="C141" s="74" t="s">
        <v>4523</v>
      </c>
      <c r="D141" s="74">
        <v>2060661</v>
      </c>
      <c r="E141" s="74" t="s">
        <v>4519</v>
      </c>
      <c r="F141" s="74" t="s">
        <v>4520</v>
      </c>
      <c r="G141" s="74" t="s">
        <v>4521</v>
      </c>
      <c r="H141" s="74" t="s">
        <v>4469</v>
      </c>
      <c r="I141" s="74" t="s">
        <v>4499</v>
      </c>
      <c r="J141" s="74" t="s">
        <v>175</v>
      </c>
      <c r="K141" s="76">
        <v>100237.27</v>
      </c>
      <c r="L141" s="76">
        <v>82837.94</v>
      </c>
    </row>
    <row r="142" spans="1:12" x14ac:dyDescent="0.15">
      <c r="A142" s="74">
        <v>20230203</v>
      </c>
      <c r="B142" s="74">
        <v>25878630</v>
      </c>
      <c r="C142" s="74" t="s">
        <v>4523</v>
      </c>
      <c r="D142" s="74">
        <v>2060661</v>
      </c>
      <c r="E142" s="74" t="s">
        <v>4519</v>
      </c>
      <c r="F142" s="74" t="s">
        <v>4520</v>
      </c>
      <c r="G142" s="74" t="s">
        <v>4521</v>
      </c>
      <c r="H142" s="74" t="s">
        <v>4469</v>
      </c>
      <c r="I142" s="74" t="s">
        <v>4499</v>
      </c>
      <c r="J142" s="74" t="s">
        <v>175</v>
      </c>
      <c r="K142" s="76">
        <v>96921.51</v>
      </c>
      <c r="L142" s="76">
        <v>80097.460000000006</v>
      </c>
    </row>
    <row r="143" spans="1:12" x14ac:dyDescent="0.15">
      <c r="A143" s="74">
        <v>20230204</v>
      </c>
      <c r="B143" s="74">
        <v>25878630</v>
      </c>
      <c r="C143" s="74" t="s">
        <v>4523</v>
      </c>
      <c r="D143" s="74">
        <v>2060661</v>
      </c>
      <c r="E143" s="74" t="s">
        <v>4519</v>
      </c>
      <c r="F143" s="74" t="s">
        <v>4520</v>
      </c>
      <c r="G143" s="74" t="s">
        <v>4521</v>
      </c>
      <c r="H143" s="74" t="s">
        <v>4469</v>
      </c>
      <c r="I143" s="74" t="s">
        <v>4499</v>
      </c>
      <c r="J143" s="74" t="s">
        <v>4502</v>
      </c>
      <c r="K143" s="76">
        <v>93679.32</v>
      </c>
      <c r="L143" s="76">
        <v>77418.05</v>
      </c>
    </row>
    <row r="144" spans="1:12" x14ac:dyDescent="0.15">
      <c r="A144" s="74">
        <v>20230205</v>
      </c>
      <c r="B144" s="74">
        <v>25878630</v>
      </c>
      <c r="C144" s="74" t="s">
        <v>4523</v>
      </c>
      <c r="D144" s="74">
        <v>2060661</v>
      </c>
      <c r="E144" s="74" t="s">
        <v>4519</v>
      </c>
      <c r="F144" s="74" t="s">
        <v>4520</v>
      </c>
      <c r="G144" s="74" t="s">
        <v>4521</v>
      </c>
      <c r="H144" s="74" t="s">
        <v>4469</v>
      </c>
      <c r="I144" s="74" t="s">
        <v>4499</v>
      </c>
      <c r="J144" s="74" t="s">
        <v>4502</v>
      </c>
      <c r="K144" s="76">
        <v>88833.86</v>
      </c>
      <c r="L144" s="76">
        <v>73413.58</v>
      </c>
    </row>
    <row r="145" spans="1:12" x14ac:dyDescent="0.15">
      <c r="A145" s="74">
        <v>20230206</v>
      </c>
      <c r="B145" s="74">
        <v>25878630</v>
      </c>
      <c r="C145" s="74" t="s">
        <v>4523</v>
      </c>
      <c r="D145" s="74">
        <v>2060661</v>
      </c>
      <c r="E145" s="74" t="s">
        <v>4519</v>
      </c>
      <c r="F145" s="74" t="s">
        <v>4520</v>
      </c>
      <c r="G145" s="74" t="s">
        <v>4521</v>
      </c>
      <c r="H145" s="74" t="s">
        <v>4469</v>
      </c>
      <c r="I145" s="74" t="s">
        <v>4499</v>
      </c>
      <c r="J145" s="74" t="s">
        <v>175</v>
      </c>
      <c r="K145" s="76">
        <v>109011.51</v>
      </c>
      <c r="L145" s="76">
        <v>90088.95</v>
      </c>
    </row>
    <row r="146" spans="1:12" x14ac:dyDescent="0.15">
      <c r="A146" s="74">
        <v>20230206</v>
      </c>
      <c r="B146" s="74">
        <v>25878630</v>
      </c>
      <c r="C146" s="74" t="s">
        <v>4523</v>
      </c>
      <c r="D146" s="74">
        <v>2127946</v>
      </c>
      <c r="E146" s="74" t="s">
        <v>4522</v>
      </c>
      <c r="F146" s="74" t="s">
        <v>4520</v>
      </c>
      <c r="G146" s="74" t="s">
        <v>4521</v>
      </c>
      <c r="H146" s="74" t="s">
        <v>4469</v>
      </c>
      <c r="I146" s="74" t="s">
        <v>4499</v>
      </c>
      <c r="J146" s="74" t="s">
        <v>175</v>
      </c>
      <c r="K146" s="76">
        <v>51051.1</v>
      </c>
      <c r="L146" s="76">
        <v>40514.519999999997</v>
      </c>
    </row>
    <row r="147" spans="1:12" x14ac:dyDescent="0.15">
      <c r="A147" s="74">
        <v>20230207</v>
      </c>
      <c r="B147" s="74">
        <v>25878630</v>
      </c>
      <c r="C147" s="74" t="s">
        <v>4523</v>
      </c>
      <c r="D147" s="74">
        <v>2127946</v>
      </c>
      <c r="E147" s="74" t="s">
        <v>4522</v>
      </c>
      <c r="F147" s="74" t="s">
        <v>4520</v>
      </c>
      <c r="G147" s="74" t="s">
        <v>4521</v>
      </c>
      <c r="H147" s="74" t="s">
        <v>4469</v>
      </c>
      <c r="I147" s="74" t="s">
        <v>4499</v>
      </c>
      <c r="J147" s="74" t="s">
        <v>4500</v>
      </c>
      <c r="K147" s="76">
        <v>183500.47</v>
      </c>
      <c r="L147" s="76">
        <v>145631.25</v>
      </c>
    </row>
    <row r="148" spans="1:12" x14ac:dyDescent="0.15">
      <c r="A148" s="74">
        <v>20230208</v>
      </c>
      <c r="B148" s="74">
        <v>25878630</v>
      </c>
      <c r="C148" s="74" t="s">
        <v>4523</v>
      </c>
      <c r="D148" s="74">
        <v>2127946</v>
      </c>
      <c r="E148" s="74" t="s">
        <v>4522</v>
      </c>
      <c r="F148" s="74" t="s">
        <v>4520</v>
      </c>
      <c r="G148" s="74" t="s">
        <v>4521</v>
      </c>
      <c r="H148" s="74" t="s">
        <v>4469</v>
      </c>
      <c r="I148" s="74" t="s">
        <v>4499</v>
      </c>
      <c r="J148" s="74" t="s">
        <v>175</v>
      </c>
      <c r="K148" s="76">
        <v>190163.57</v>
      </c>
      <c r="L148" s="76">
        <v>150919.64000000001</v>
      </c>
    </row>
    <row r="149" spans="1:12" x14ac:dyDescent="0.15">
      <c r="A149" s="74">
        <v>20230209</v>
      </c>
      <c r="B149" s="74">
        <v>25878630</v>
      </c>
      <c r="C149" s="74" t="s">
        <v>4523</v>
      </c>
      <c r="D149" s="74">
        <v>2127946</v>
      </c>
      <c r="E149" s="74" t="s">
        <v>4522</v>
      </c>
      <c r="F149" s="74" t="s">
        <v>4520</v>
      </c>
      <c r="G149" s="74" t="s">
        <v>4521</v>
      </c>
      <c r="H149" s="74" t="s">
        <v>4469</v>
      </c>
      <c r="I149" s="74" t="s">
        <v>4499</v>
      </c>
      <c r="J149" s="74" t="s">
        <v>175</v>
      </c>
      <c r="K149" s="76">
        <v>194525.67</v>
      </c>
      <c r="L149" s="76">
        <v>154381.26</v>
      </c>
    </row>
    <row r="150" spans="1:12" x14ac:dyDescent="0.15">
      <c r="A150" s="74">
        <v>20230210</v>
      </c>
      <c r="B150" s="74">
        <v>25878630</v>
      </c>
      <c r="C150" s="74" t="s">
        <v>4523</v>
      </c>
      <c r="D150" s="74">
        <v>2127946</v>
      </c>
      <c r="E150" s="74" t="s">
        <v>4522</v>
      </c>
      <c r="F150" s="74" t="s">
        <v>4520</v>
      </c>
      <c r="G150" s="74" t="s">
        <v>4521</v>
      </c>
      <c r="H150" s="74" t="s">
        <v>4469</v>
      </c>
      <c r="I150" s="74" t="s">
        <v>4499</v>
      </c>
      <c r="J150" s="74" t="s">
        <v>4502</v>
      </c>
      <c r="K150" s="76">
        <v>180079.38</v>
      </c>
      <c r="L150" s="76">
        <v>142916.19</v>
      </c>
    </row>
    <row r="151" spans="1:12" x14ac:dyDescent="0.15">
      <c r="A151" s="74">
        <v>20230211</v>
      </c>
      <c r="B151" s="74">
        <v>25878630</v>
      </c>
      <c r="C151" s="74" t="s">
        <v>4523</v>
      </c>
      <c r="D151" s="74">
        <v>2127946</v>
      </c>
      <c r="E151" s="74" t="s">
        <v>4522</v>
      </c>
      <c r="F151" s="74" t="s">
        <v>4520</v>
      </c>
      <c r="G151" s="74" t="s">
        <v>4521</v>
      </c>
      <c r="H151" s="74" t="s">
        <v>4469</v>
      </c>
      <c r="I151" s="74" t="s">
        <v>4499</v>
      </c>
      <c r="J151" s="74" t="s">
        <v>4502</v>
      </c>
      <c r="K151" s="76">
        <v>138322.20000000001</v>
      </c>
      <c r="L151" s="76">
        <v>109775.81</v>
      </c>
    </row>
    <row r="152" spans="1:12" x14ac:dyDescent="0.15">
      <c r="A152" s="74">
        <v>20230212</v>
      </c>
      <c r="B152" s="74">
        <v>25878630</v>
      </c>
      <c r="C152" s="74" t="s">
        <v>4523</v>
      </c>
      <c r="D152" s="74">
        <v>2127946</v>
      </c>
      <c r="E152" s="74" t="s">
        <v>4522</v>
      </c>
      <c r="F152" s="74" t="s">
        <v>4520</v>
      </c>
      <c r="G152" s="74" t="s">
        <v>4521</v>
      </c>
      <c r="H152" s="74" t="s">
        <v>4469</v>
      </c>
      <c r="I152" s="74" t="s">
        <v>4499</v>
      </c>
      <c r="J152" s="74" t="s">
        <v>4500</v>
      </c>
      <c r="K152" s="76">
        <v>125400.08</v>
      </c>
      <c r="L152" s="76">
        <v>99520.29</v>
      </c>
    </row>
    <row r="153" spans="1:12" x14ac:dyDescent="0.15">
      <c r="A153" s="74">
        <v>20230213</v>
      </c>
      <c r="B153" s="74">
        <v>25878630</v>
      </c>
      <c r="C153" s="74" t="s">
        <v>4523</v>
      </c>
      <c r="D153" s="74">
        <v>2127946</v>
      </c>
      <c r="E153" s="74" t="s">
        <v>4522</v>
      </c>
      <c r="F153" s="74" t="s">
        <v>4520</v>
      </c>
      <c r="G153" s="74" t="s">
        <v>4521</v>
      </c>
      <c r="H153" s="74" t="s">
        <v>4469</v>
      </c>
      <c r="I153" s="74" t="s">
        <v>4499</v>
      </c>
      <c r="J153" s="74" t="s">
        <v>175</v>
      </c>
      <c r="K153" s="76">
        <v>183988.43</v>
      </c>
      <c r="L153" s="76">
        <v>146018.43</v>
      </c>
    </row>
    <row r="154" spans="1:12" x14ac:dyDescent="0.15">
      <c r="A154" s="74">
        <v>20230214</v>
      </c>
      <c r="B154" s="74">
        <v>25878630</v>
      </c>
      <c r="C154" s="74" t="s">
        <v>4523</v>
      </c>
      <c r="D154" s="74">
        <v>2127946</v>
      </c>
      <c r="E154" s="74" t="s">
        <v>4522</v>
      </c>
      <c r="F154" s="74" t="s">
        <v>4520</v>
      </c>
      <c r="G154" s="74" t="s">
        <v>4521</v>
      </c>
      <c r="H154" s="74" t="s">
        <v>4469</v>
      </c>
      <c r="I154" s="74" t="s">
        <v>4499</v>
      </c>
      <c r="J154" s="74" t="s">
        <v>175</v>
      </c>
      <c r="K154" s="76">
        <v>128844.67</v>
      </c>
      <c r="L154" s="76">
        <v>102253.75999999999</v>
      </c>
    </row>
    <row r="155" spans="1:12" x14ac:dyDescent="0.15">
      <c r="A155" s="74">
        <v>20230215</v>
      </c>
      <c r="B155" s="74">
        <v>25878630</v>
      </c>
      <c r="C155" s="74" t="s">
        <v>4523</v>
      </c>
      <c r="D155" s="74">
        <v>2127946</v>
      </c>
      <c r="E155" s="74" t="s">
        <v>4522</v>
      </c>
      <c r="F155" s="74" t="s">
        <v>4520</v>
      </c>
      <c r="G155" s="74" t="s">
        <v>4521</v>
      </c>
      <c r="H155" s="74" t="s">
        <v>4469</v>
      </c>
      <c r="I155" s="74" t="s">
        <v>4499</v>
      </c>
      <c r="J155" s="74" t="s">
        <v>175</v>
      </c>
      <c r="K155" s="76">
        <v>148624.95000000001</v>
      </c>
      <c r="L155" s="76">
        <v>117952.3</v>
      </c>
    </row>
    <row r="156" spans="1:12" x14ac:dyDescent="0.15">
      <c r="A156" s="74">
        <v>20230216</v>
      </c>
      <c r="B156" s="74">
        <v>25878630</v>
      </c>
      <c r="C156" s="74" t="s">
        <v>4523</v>
      </c>
      <c r="D156" s="74">
        <v>2127946</v>
      </c>
      <c r="E156" s="74" t="s">
        <v>4522</v>
      </c>
      <c r="F156" s="74" t="s">
        <v>4520</v>
      </c>
      <c r="G156" s="74" t="s">
        <v>4521</v>
      </c>
      <c r="H156" s="74" t="s">
        <v>4469</v>
      </c>
      <c r="I156" s="74" t="s">
        <v>4499</v>
      </c>
      <c r="J156" s="74" t="s">
        <v>175</v>
      </c>
      <c r="K156" s="76">
        <v>151989.25</v>
      </c>
      <c r="L156" s="76">
        <v>120622.24</v>
      </c>
    </row>
    <row r="157" spans="1:12" x14ac:dyDescent="0.15">
      <c r="A157" s="74">
        <v>20230217</v>
      </c>
      <c r="B157" s="74">
        <v>25878630</v>
      </c>
      <c r="C157" s="74" t="s">
        <v>4523</v>
      </c>
      <c r="D157" s="74">
        <v>2127946</v>
      </c>
      <c r="E157" s="74" t="s">
        <v>4522</v>
      </c>
      <c r="F157" s="74" t="s">
        <v>4520</v>
      </c>
      <c r="G157" s="74" t="s">
        <v>4521</v>
      </c>
      <c r="H157" s="74" t="s">
        <v>4469</v>
      </c>
      <c r="I157" s="74" t="s">
        <v>4499</v>
      </c>
      <c r="J157" s="74" t="s">
        <v>4500</v>
      </c>
      <c r="K157" s="76">
        <v>162777.79</v>
      </c>
      <c r="L157" s="76">
        <v>129184.67</v>
      </c>
    </row>
    <row r="158" spans="1:12" x14ac:dyDescent="0.15">
      <c r="A158" s="74">
        <v>20230218</v>
      </c>
      <c r="B158" s="74">
        <v>25878630</v>
      </c>
      <c r="C158" s="74" t="s">
        <v>4523</v>
      </c>
      <c r="D158" s="74">
        <v>2127946</v>
      </c>
      <c r="E158" s="74" t="s">
        <v>4522</v>
      </c>
      <c r="F158" s="74" t="s">
        <v>4520</v>
      </c>
      <c r="G158" s="74" t="s">
        <v>4521</v>
      </c>
      <c r="H158" s="74" t="s">
        <v>4469</v>
      </c>
      <c r="I158" s="74" t="s">
        <v>4499</v>
      </c>
      <c r="J158" s="74" t="s">
        <v>4501</v>
      </c>
      <c r="K158" s="76">
        <v>126023.63</v>
      </c>
      <c r="L158" s="76">
        <v>100014.9</v>
      </c>
    </row>
    <row r="159" spans="1:12" x14ac:dyDescent="0.15">
      <c r="A159" s="74">
        <v>20230219</v>
      </c>
      <c r="B159" s="74">
        <v>25878630</v>
      </c>
      <c r="C159" s="74" t="s">
        <v>4523</v>
      </c>
      <c r="D159" s="74">
        <v>2127946</v>
      </c>
      <c r="E159" s="74" t="s">
        <v>4522</v>
      </c>
      <c r="F159" s="74" t="s">
        <v>4520</v>
      </c>
      <c r="G159" s="74" t="s">
        <v>4521</v>
      </c>
      <c r="H159" s="74" t="s">
        <v>4469</v>
      </c>
      <c r="I159" s="74" t="s">
        <v>4499</v>
      </c>
      <c r="J159" s="74" t="s">
        <v>4502</v>
      </c>
      <c r="K159" s="76">
        <v>121171.58</v>
      </c>
      <c r="L159" s="76">
        <v>96164.29</v>
      </c>
    </row>
    <row r="160" spans="1:12" x14ac:dyDescent="0.15">
      <c r="A160" s="74">
        <v>20230220</v>
      </c>
      <c r="B160" s="74">
        <v>25878630</v>
      </c>
      <c r="C160" s="74" t="s">
        <v>4523</v>
      </c>
      <c r="D160" s="74">
        <v>2127946</v>
      </c>
      <c r="E160" s="74" t="s">
        <v>4522</v>
      </c>
      <c r="F160" s="74" t="s">
        <v>4520</v>
      </c>
      <c r="G160" s="74" t="s">
        <v>4521</v>
      </c>
      <c r="H160" s="74" t="s">
        <v>4469</v>
      </c>
      <c r="I160" s="74" t="s">
        <v>4499</v>
      </c>
      <c r="J160" s="74" t="s">
        <v>4500</v>
      </c>
      <c r="K160" s="76">
        <v>151961.67000000001</v>
      </c>
      <c r="L160" s="76">
        <v>120600.56</v>
      </c>
    </row>
    <row r="161" spans="1:12" x14ac:dyDescent="0.15">
      <c r="A161" s="74">
        <v>20230221</v>
      </c>
      <c r="B161" s="74">
        <v>25878630</v>
      </c>
      <c r="C161" s="74" t="s">
        <v>4523</v>
      </c>
      <c r="D161" s="74">
        <v>2127946</v>
      </c>
      <c r="E161" s="74" t="s">
        <v>4522</v>
      </c>
      <c r="F161" s="74" t="s">
        <v>4520</v>
      </c>
      <c r="G161" s="74" t="s">
        <v>4521</v>
      </c>
      <c r="H161" s="74" t="s">
        <v>4469</v>
      </c>
      <c r="I161" s="74" t="s">
        <v>4499</v>
      </c>
      <c r="J161" s="74" t="s">
        <v>175</v>
      </c>
      <c r="K161" s="76">
        <v>159142.70000000001</v>
      </c>
      <c r="L161" s="76">
        <v>126299.62</v>
      </c>
    </row>
    <row r="162" spans="1:12" x14ac:dyDescent="0.15">
      <c r="A162" s="74">
        <v>20230222</v>
      </c>
      <c r="B162" s="74">
        <v>25878630</v>
      </c>
      <c r="C162" s="74" t="s">
        <v>4523</v>
      </c>
      <c r="D162" s="74">
        <v>2127946</v>
      </c>
      <c r="E162" s="74" t="s">
        <v>4522</v>
      </c>
      <c r="F162" s="74" t="s">
        <v>4520</v>
      </c>
      <c r="G162" s="74" t="s">
        <v>4521</v>
      </c>
      <c r="H162" s="74" t="s">
        <v>4469</v>
      </c>
      <c r="I162" s="74" t="s">
        <v>4499</v>
      </c>
      <c r="J162" s="74" t="s">
        <v>175</v>
      </c>
      <c r="K162" s="76">
        <v>158374.93</v>
      </c>
      <c r="L162" s="76">
        <v>125690.12</v>
      </c>
    </row>
    <row r="163" spans="1:12" x14ac:dyDescent="0.15">
      <c r="A163" s="74">
        <v>20230223</v>
      </c>
      <c r="B163" s="74">
        <v>25878630</v>
      </c>
      <c r="C163" s="74" t="s">
        <v>4523</v>
      </c>
      <c r="D163" s="74">
        <v>2127946</v>
      </c>
      <c r="E163" s="74" t="s">
        <v>4522</v>
      </c>
      <c r="F163" s="74" t="s">
        <v>4520</v>
      </c>
      <c r="G163" s="74" t="s">
        <v>4521</v>
      </c>
      <c r="H163" s="74" t="s">
        <v>4469</v>
      </c>
      <c r="I163" s="74" t="s">
        <v>4499</v>
      </c>
      <c r="J163" s="74" t="s">
        <v>175</v>
      </c>
      <c r="K163" s="76">
        <v>140647.47</v>
      </c>
      <c r="L163" s="76">
        <v>111621.47</v>
      </c>
    </row>
    <row r="164" spans="1:12" x14ac:dyDescent="0.15">
      <c r="A164" s="74">
        <v>20230224</v>
      </c>
      <c r="B164" s="74">
        <v>25878630</v>
      </c>
      <c r="C164" s="74" t="s">
        <v>4523</v>
      </c>
      <c r="D164" s="74">
        <v>2127946</v>
      </c>
      <c r="E164" s="74" t="s">
        <v>4522</v>
      </c>
      <c r="F164" s="74" t="s">
        <v>4520</v>
      </c>
      <c r="G164" s="74" t="s">
        <v>4521</v>
      </c>
      <c r="H164" s="74" t="s">
        <v>4469</v>
      </c>
      <c r="I164" s="74" t="s">
        <v>4499</v>
      </c>
      <c r="J164" s="74" t="s">
        <v>4500</v>
      </c>
      <c r="K164" s="76">
        <v>120464.2</v>
      </c>
      <c r="L164" s="76">
        <v>95603.61</v>
      </c>
    </row>
    <row r="165" spans="1:12" x14ac:dyDescent="0.15">
      <c r="A165" s="74">
        <v>20230225</v>
      </c>
      <c r="B165" s="74">
        <v>25878630</v>
      </c>
      <c r="C165" s="74" t="s">
        <v>4523</v>
      </c>
      <c r="D165" s="74">
        <v>2127946</v>
      </c>
      <c r="E165" s="74" t="s">
        <v>4522</v>
      </c>
      <c r="F165" s="74" t="s">
        <v>4520</v>
      </c>
      <c r="G165" s="74" t="s">
        <v>4521</v>
      </c>
      <c r="H165" s="74" t="s">
        <v>4469</v>
      </c>
      <c r="I165" s="74" t="s">
        <v>4499</v>
      </c>
      <c r="J165" s="74" t="s">
        <v>175</v>
      </c>
      <c r="K165" s="76">
        <v>98330.91</v>
      </c>
      <c r="L165" s="76">
        <v>78037.789999999994</v>
      </c>
    </row>
    <row r="166" spans="1:12" x14ac:dyDescent="0.15">
      <c r="A166" s="74">
        <v>20230226</v>
      </c>
      <c r="B166" s="74">
        <v>25878630</v>
      </c>
      <c r="C166" s="74" t="s">
        <v>4523</v>
      </c>
      <c r="D166" s="74">
        <v>2127946</v>
      </c>
      <c r="E166" s="74" t="s">
        <v>4522</v>
      </c>
      <c r="F166" s="74" t="s">
        <v>4520</v>
      </c>
      <c r="G166" s="74" t="s">
        <v>4521</v>
      </c>
      <c r="H166" s="74" t="s">
        <v>4469</v>
      </c>
      <c r="I166" s="74" t="s">
        <v>4499</v>
      </c>
      <c r="J166" s="74" t="s">
        <v>4502</v>
      </c>
      <c r="K166" s="76">
        <v>80081.679999999993</v>
      </c>
      <c r="L166" s="76">
        <v>63554.47</v>
      </c>
    </row>
    <row r="167" spans="1:12" x14ac:dyDescent="0.15">
      <c r="A167" s="74">
        <v>20230227</v>
      </c>
      <c r="B167" s="74">
        <v>25878630</v>
      </c>
      <c r="C167" s="74" t="s">
        <v>4523</v>
      </c>
      <c r="D167" s="74">
        <v>2127946</v>
      </c>
      <c r="E167" s="74" t="s">
        <v>4522</v>
      </c>
      <c r="F167" s="74" t="s">
        <v>4520</v>
      </c>
      <c r="G167" s="74" t="s">
        <v>4521</v>
      </c>
      <c r="H167" s="74" t="s">
        <v>4469</v>
      </c>
      <c r="I167" s="74" t="s">
        <v>4499</v>
      </c>
      <c r="J167" s="74" t="s">
        <v>175</v>
      </c>
      <c r="K167" s="76">
        <v>100600.89</v>
      </c>
      <c r="L167" s="76">
        <v>79838.679999999993</v>
      </c>
    </row>
    <row r="168" spans="1:12" x14ac:dyDescent="0.15">
      <c r="A168" s="74">
        <v>20230228</v>
      </c>
      <c r="B168" s="74">
        <v>25878630</v>
      </c>
      <c r="C168" s="74" t="s">
        <v>4523</v>
      </c>
      <c r="D168" s="74">
        <v>2127946</v>
      </c>
      <c r="E168" s="74" t="s">
        <v>4522</v>
      </c>
      <c r="F168" s="74" t="s">
        <v>4520</v>
      </c>
      <c r="G168" s="74" t="s">
        <v>4521</v>
      </c>
      <c r="H168" s="74" t="s">
        <v>4469</v>
      </c>
      <c r="I168" s="74" t="s">
        <v>4499</v>
      </c>
      <c r="J168" s="74" t="s">
        <v>175</v>
      </c>
      <c r="K168" s="76">
        <v>110532.7</v>
      </c>
      <c r="L168" s="76">
        <v>87720.38</v>
      </c>
    </row>
    <row r="169" spans="1:12" x14ac:dyDescent="0.15">
      <c r="A169" s="74">
        <v>20230201</v>
      </c>
      <c r="B169" s="74">
        <v>27035470</v>
      </c>
      <c r="C169" s="74" t="s">
        <v>4524</v>
      </c>
      <c r="D169" s="74">
        <v>1893603</v>
      </c>
      <c r="E169" s="74" t="s">
        <v>4512</v>
      </c>
      <c r="F169" s="74" t="s">
        <v>4510</v>
      </c>
      <c r="G169" s="74" t="s">
        <v>4511</v>
      </c>
      <c r="H169" s="74" t="s">
        <v>4469</v>
      </c>
      <c r="I169" s="74" t="s">
        <v>4499</v>
      </c>
      <c r="J169" s="74" t="s">
        <v>4500</v>
      </c>
      <c r="K169" s="76">
        <v>81.62</v>
      </c>
      <c r="L169" s="76">
        <v>76.27</v>
      </c>
    </row>
    <row r="170" spans="1:12" x14ac:dyDescent="0.15">
      <c r="A170" s="74">
        <v>20230202</v>
      </c>
      <c r="B170" s="74">
        <v>27035470</v>
      </c>
      <c r="C170" s="74" t="s">
        <v>4524</v>
      </c>
      <c r="D170" s="74">
        <v>1893603</v>
      </c>
      <c r="E170" s="74" t="s">
        <v>4512</v>
      </c>
      <c r="F170" s="74" t="s">
        <v>4510</v>
      </c>
      <c r="G170" s="74" t="s">
        <v>4511</v>
      </c>
      <c r="H170" s="74" t="s">
        <v>4469</v>
      </c>
      <c r="I170" s="74" t="s">
        <v>4499</v>
      </c>
      <c r="J170" s="74" t="s">
        <v>175</v>
      </c>
      <c r="K170" s="76">
        <v>256.41000000000003</v>
      </c>
      <c r="L170" s="76">
        <v>239.62</v>
      </c>
    </row>
    <row r="171" spans="1:12" x14ac:dyDescent="0.15">
      <c r="A171" s="74">
        <v>20230203</v>
      </c>
      <c r="B171" s="74">
        <v>27035470</v>
      </c>
      <c r="C171" s="74" t="s">
        <v>4524</v>
      </c>
      <c r="D171" s="74">
        <v>1893603</v>
      </c>
      <c r="E171" s="74" t="s">
        <v>4512</v>
      </c>
      <c r="F171" s="74" t="s">
        <v>4510</v>
      </c>
      <c r="G171" s="74" t="s">
        <v>4511</v>
      </c>
      <c r="H171" s="74" t="s">
        <v>4469</v>
      </c>
      <c r="I171" s="74" t="s">
        <v>4499</v>
      </c>
      <c r="J171" s="74" t="s">
        <v>175</v>
      </c>
      <c r="K171" s="76">
        <v>309.58</v>
      </c>
      <c r="L171" s="76">
        <v>289.3</v>
      </c>
    </row>
    <row r="172" spans="1:12" x14ac:dyDescent="0.15">
      <c r="A172" s="74">
        <v>20230204</v>
      </c>
      <c r="B172" s="74">
        <v>27035470</v>
      </c>
      <c r="C172" s="74" t="s">
        <v>4524</v>
      </c>
      <c r="D172" s="74">
        <v>1893603</v>
      </c>
      <c r="E172" s="74" t="s">
        <v>4512</v>
      </c>
      <c r="F172" s="74" t="s">
        <v>4510</v>
      </c>
      <c r="G172" s="74" t="s">
        <v>4511</v>
      </c>
      <c r="H172" s="74" t="s">
        <v>4469</v>
      </c>
      <c r="I172" s="74" t="s">
        <v>4499</v>
      </c>
      <c r="J172" s="74" t="s">
        <v>175</v>
      </c>
      <c r="K172" s="76">
        <v>530.85</v>
      </c>
      <c r="L172" s="76">
        <v>496.09</v>
      </c>
    </row>
    <row r="173" spans="1:12" x14ac:dyDescent="0.15">
      <c r="A173" s="74">
        <v>20230205</v>
      </c>
      <c r="B173" s="74">
        <v>27035470</v>
      </c>
      <c r="C173" s="74" t="s">
        <v>4524</v>
      </c>
      <c r="D173" s="74">
        <v>1893603</v>
      </c>
      <c r="E173" s="74" t="s">
        <v>4512</v>
      </c>
      <c r="F173" s="74" t="s">
        <v>4510</v>
      </c>
      <c r="G173" s="74" t="s">
        <v>4511</v>
      </c>
      <c r="H173" s="74" t="s">
        <v>4469</v>
      </c>
      <c r="I173" s="74" t="s">
        <v>4499</v>
      </c>
      <c r="J173" s="74" t="s">
        <v>175</v>
      </c>
      <c r="K173" s="76">
        <v>362.47</v>
      </c>
      <c r="L173" s="76">
        <v>338.74</v>
      </c>
    </row>
    <row r="174" spans="1:12" x14ac:dyDescent="0.15">
      <c r="A174" s="74">
        <v>20230206</v>
      </c>
      <c r="B174" s="74">
        <v>27035470</v>
      </c>
      <c r="C174" s="74" t="s">
        <v>4524</v>
      </c>
      <c r="D174" s="74">
        <v>1893603</v>
      </c>
      <c r="E174" s="74" t="s">
        <v>4512</v>
      </c>
      <c r="F174" s="74" t="s">
        <v>4510</v>
      </c>
      <c r="G174" s="74" t="s">
        <v>4511</v>
      </c>
      <c r="H174" s="74" t="s">
        <v>4469</v>
      </c>
      <c r="I174" s="74" t="s">
        <v>4499</v>
      </c>
      <c r="J174" s="74" t="s">
        <v>175</v>
      </c>
      <c r="K174" s="76">
        <v>232.36</v>
      </c>
      <c r="L174" s="76">
        <v>217.14</v>
      </c>
    </row>
    <row r="175" spans="1:12" x14ac:dyDescent="0.15">
      <c r="A175" s="74">
        <v>20230209</v>
      </c>
      <c r="B175" s="74">
        <v>27035470</v>
      </c>
      <c r="C175" s="74" t="s">
        <v>4524</v>
      </c>
      <c r="D175" s="74">
        <v>1893603</v>
      </c>
      <c r="E175" s="74" t="s">
        <v>4512</v>
      </c>
      <c r="F175" s="74" t="s">
        <v>4510</v>
      </c>
      <c r="G175" s="74" t="s">
        <v>4511</v>
      </c>
      <c r="H175" s="74" t="s">
        <v>4469</v>
      </c>
      <c r="I175" s="74" t="s">
        <v>4499</v>
      </c>
      <c r="J175" s="74" t="s">
        <v>4500</v>
      </c>
      <c r="K175" s="76">
        <v>158.47999999999999</v>
      </c>
      <c r="L175" s="76">
        <v>148.1</v>
      </c>
    </row>
    <row r="176" spans="1:12" x14ac:dyDescent="0.15">
      <c r="A176" s="74">
        <v>20230210</v>
      </c>
      <c r="B176" s="74">
        <v>27035470</v>
      </c>
      <c r="C176" s="74" t="s">
        <v>4524</v>
      </c>
      <c r="D176" s="74">
        <v>1893603</v>
      </c>
      <c r="E176" s="74" t="s">
        <v>4512</v>
      </c>
      <c r="F176" s="74" t="s">
        <v>4510</v>
      </c>
      <c r="G176" s="74" t="s">
        <v>4511</v>
      </c>
      <c r="H176" s="74" t="s">
        <v>4469</v>
      </c>
      <c r="I176" s="74" t="s">
        <v>4499</v>
      </c>
      <c r="J176" s="74" t="s">
        <v>175</v>
      </c>
      <c r="K176" s="76">
        <v>342.69</v>
      </c>
      <c r="L176" s="76">
        <v>320.25</v>
      </c>
    </row>
    <row r="177" spans="1:12" x14ac:dyDescent="0.15">
      <c r="A177" s="74">
        <v>20230211</v>
      </c>
      <c r="B177" s="74">
        <v>27035470</v>
      </c>
      <c r="C177" s="74" t="s">
        <v>4524</v>
      </c>
      <c r="D177" s="74">
        <v>1893603</v>
      </c>
      <c r="E177" s="74" t="s">
        <v>4512</v>
      </c>
      <c r="F177" s="74" t="s">
        <v>4510</v>
      </c>
      <c r="G177" s="74" t="s">
        <v>4511</v>
      </c>
      <c r="H177" s="74" t="s">
        <v>4469</v>
      </c>
      <c r="I177" s="74" t="s">
        <v>4499</v>
      </c>
      <c r="J177" s="74" t="s">
        <v>175</v>
      </c>
      <c r="K177" s="76">
        <v>379.34</v>
      </c>
      <c r="L177" s="76">
        <v>354.5</v>
      </c>
    </row>
    <row r="178" spans="1:12" x14ac:dyDescent="0.15">
      <c r="A178" s="74">
        <v>20230212</v>
      </c>
      <c r="B178" s="74">
        <v>27035470</v>
      </c>
      <c r="C178" s="74" t="s">
        <v>4524</v>
      </c>
      <c r="D178" s="74">
        <v>1893603</v>
      </c>
      <c r="E178" s="74" t="s">
        <v>4512</v>
      </c>
      <c r="F178" s="74" t="s">
        <v>4510</v>
      </c>
      <c r="G178" s="74" t="s">
        <v>4511</v>
      </c>
      <c r="H178" s="74" t="s">
        <v>4469</v>
      </c>
      <c r="I178" s="74" t="s">
        <v>4499</v>
      </c>
      <c r="J178" s="74" t="s">
        <v>175</v>
      </c>
      <c r="K178" s="76">
        <v>229.91</v>
      </c>
      <c r="L178" s="76">
        <v>214.85</v>
      </c>
    </row>
    <row r="179" spans="1:12" x14ac:dyDescent="0.15">
      <c r="A179" s="74">
        <v>20230213</v>
      </c>
      <c r="B179" s="74">
        <v>27035470</v>
      </c>
      <c r="C179" s="74" t="s">
        <v>4524</v>
      </c>
      <c r="D179" s="74">
        <v>1893603</v>
      </c>
      <c r="E179" s="74" t="s">
        <v>4512</v>
      </c>
      <c r="F179" s="74" t="s">
        <v>4510</v>
      </c>
      <c r="G179" s="74" t="s">
        <v>4511</v>
      </c>
      <c r="H179" s="74" t="s">
        <v>4469</v>
      </c>
      <c r="I179" s="74" t="s">
        <v>4499</v>
      </c>
      <c r="J179" s="74" t="s">
        <v>175</v>
      </c>
      <c r="K179" s="76">
        <v>368.6</v>
      </c>
      <c r="L179" s="76">
        <v>344.46</v>
      </c>
    </row>
    <row r="180" spans="1:12" x14ac:dyDescent="0.15">
      <c r="A180" s="74">
        <v>20230214</v>
      </c>
      <c r="B180" s="74">
        <v>27035470</v>
      </c>
      <c r="C180" s="74" t="s">
        <v>4524</v>
      </c>
      <c r="D180" s="74">
        <v>1893603</v>
      </c>
      <c r="E180" s="74" t="s">
        <v>4512</v>
      </c>
      <c r="F180" s="74" t="s">
        <v>4510</v>
      </c>
      <c r="G180" s="74" t="s">
        <v>4511</v>
      </c>
      <c r="H180" s="74" t="s">
        <v>4469</v>
      </c>
      <c r="I180" s="74" t="s">
        <v>4499</v>
      </c>
      <c r="J180" s="74" t="s">
        <v>175</v>
      </c>
      <c r="K180" s="76">
        <v>391.75</v>
      </c>
      <c r="L180" s="76">
        <v>366.09</v>
      </c>
    </row>
    <row r="181" spans="1:12" x14ac:dyDescent="0.15">
      <c r="A181" s="74">
        <v>20230215</v>
      </c>
      <c r="B181" s="74">
        <v>27035470</v>
      </c>
      <c r="C181" s="74" t="s">
        <v>4524</v>
      </c>
      <c r="D181" s="74">
        <v>1893603</v>
      </c>
      <c r="E181" s="74" t="s">
        <v>4512</v>
      </c>
      <c r="F181" s="74" t="s">
        <v>4510</v>
      </c>
      <c r="G181" s="74" t="s">
        <v>4511</v>
      </c>
      <c r="H181" s="74" t="s">
        <v>4469</v>
      </c>
      <c r="I181" s="74" t="s">
        <v>4499</v>
      </c>
      <c r="J181" s="74" t="s">
        <v>175</v>
      </c>
      <c r="K181" s="76">
        <v>129.22999999999999</v>
      </c>
      <c r="L181" s="76">
        <v>120.76</v>
      </c>
    </row>
    <row r="182" spans="1:12" x14ac:dyDescent="0.15">
      <c r="A182" s="74">
        <v>20230201</v>
      </c>
      <c r="B182" s="74">
        <v>27830416</v>
      </c>
      <c r="C182" s="74" t="s">
        <v>4525</v>
      </c>
      <c r="D182" s="74">
        <v>2025526</v>
      </c>
      <c r="E182" s="74" t="s">
        <v>4526</v>
      </c>
      <c r="F182" s="74" t="s">
        <v>4527</v>
      </c>
      <c r="G182" s="74" t="s">
        <v>4527</v>
      </c>
      <c r="H182" s="74" t="s">
        <v>4469</v>
      </c>
      <c r="I182" s="74" t="s">
        <v>4499</v>
      </c>
      <c r="J182" s="74" t="s">
        <v>175</v>
      </c>
      <c r="K182" s="76">
        <v>73.150000000000006</v>
      </c>
      <c r="L182" s="76">
        <v>0</v>
      </c>
    </row>
    <row r="183" spans="1:12" x14ac:dyDescent="0.15">
      <c r="A183" s="74">
        <v>20230201</v>
      </c>
      <c r="B183" s="74">
        <v>27830416</v>
      </c>
      <c r="C183" s="74" t="s">
        <v>4525</v>
      </c>
      <c r="D183" s="74">
        <v>2124749</v>
      </c>
      <c r="E183" s="74" t="s">
        <v>4528</v>
      </c>
      <c r="F183" s="74" t="s">
        <v>4527</v>
      </c>
      <c r="G183" s="74" t="s">
        <v>4527</v>
      </c>
      <c r="H183" s="74" t="s">
        <v>4469</v>
      </c>
      <c r="I183" s="74" t="s">
        <v>4499</v>
      </c>
      <c r="J183" s="74" t="s">
        <v>4500</v>
      </c>
      <c r="K183" s="76">
        <v>120.08</v>
      </c>
      <c r="L183" s="76">
        <v>120.08</v>
      </c>
    </row>
    <row r="184" spans="1:12" x14ac:dyDescent="0.15">
      <c r="A184" s="74">
        <v>20230202</v>
      </c>
      <c r="B184" s="74">
        <v>27830416</v>
      </c>
      <c r="C184" s="74" t="s">
        <v>4525</v>
      </c>
      <c r="D184" s="74">
        <v>2124749</v>
      </c>
      <c r="E184" s="74" t="s">
        <v>4528</v>
      </c>
      <c r="F184" s="74" t="s">
        <v>4527</v>
      </c>
      <c r="G184" s="74" t="s">
        <v>4527</v>
      </c>
      <c r="H184" s="74" t="s">
        <v>4469</v>
      </c>
      <c r="I184" s="74" t="s">
        <v>4499</v>
      </c>
      <c r="J184" s="74" t="s">
        <v>175</v>
      </c>
      <c r="K184" s="76">
        <v>265.55</v>
      </c>
      <c r="L184" s="76">
        <v>265.55</v>
      </c>
    </row>
    <row r="185" spans="1:12" x14ac:dyDescent="0.15">
      <c r="A185" s="74">
        <v>20230203</v>
      </c>
      <c r="B185" s="74">
        <v>27830416</v>
      </c>
      <c r="C185" s="74" t="s">
        <v>4525</v>
      </c>
      <c r="D185" s="74">
        <v>2124749</v>
      </c>
      <c r="E185" s="74" t="s">
        <v>4528</v>
      </c>
      <c r="F185" s="74" t="s">
        <v>4527</v>
      </c>
      <c r="G185" s="74" t="s">
        <v>4527</v>
      </c>
      <c r="H185" s="74" t="s">
        <v>4469</v>
      </c>
      <c r="I185" s="74" t="s">
        <v>4499</v>
      </c>
      <c r="J185" s="74" t="s">
        <v>175</v>
      </c>
      <c r="K185" s="76">
        <v>325.45</v>
      </c>
      <c r="L185" s="76">
        <v>325.45</v>
      </c>
    </row>
    <row r="186" spans="1:12" x14ac:dyDescent="0.15">
      <c r="A186" s="74">
        <v>20230204</v>
      </c>
      <c r="B186" s="74">
        <v>27830416</v>
      </c>
      <c r="C186" s="74" t="s">
        <v>4525</v>
      </c>
      <c r="D186" s="74">
        <v>2124749</v>
      </c>
      <c r="E186" s="74" t="s">
        <v>4528</v>
      </c>
      <c r="F186" s="74" t="s">
        <v>4527</v>
      </c>
      <c r="G186" s="74" t="s">
        <v>4527</v>
      </c>
      <c r="H186" s="74" t="s">
        <v>4469</v>
      </c>
      <c r="I186" s="74" t="s">
        <v>4499</v>
      </c>
      <c r="J186" s="74" t="s">
        <v>4502</v>
      </c>
      <c r="K186" s="76">
        <v>606.55999999999995</v>
      </c>
      <c r="L186" s="76">
        <v>606.55999999999995</v>
      </c>
    </row>
    <row r="187" spans="1:12" x14ac:dyDescent="0.15">
      <c r="A187" s="74">
        <v>20230205</v>
      </c>
      <c r="B187" s="74">
        <v>27830416</v>
      </c>
      <c r="C187" s="74" t="s">
        <v>4525</v>
      </c>
      <c r="D187" s="74">
        <v>2124749</v>
      </c>
      <c r="E187" s="74" t="s">
        <v>4528</v>
      </c>
      <c r="F187" s="74" t="s">
        <v>4527</v>
      </c>
      <c r="G187" s="74" t="s">
        <v>4527</v>
      </c>
      <c r="H187" s="74" t="s">
        <v>4469</v>
      </c>
      <c r="I187" s="74" t="s">
        <v>4499</v>
      </c>
      <c r="J187" s="74" t="s">
        <v>4502</v>
      </c>
      <c r="K187" s="76">
        <v>341.33</v>
      </c>
      <c r="L187" s="76">
        <v>341.33</v>
      </c>
    </row>
    <row r="188" spans="1:12" x14ac:dyDescent="0.15">
      <c r="A188" s="74">
        <v>20230206</v>
      </c>
      <c r="B188" s="74">
        <v>27830416</v>
      </c>
      <c r="C188" s="74" t="s">
        <v>4525</v>
      </c>
      <c r="D188" s="74">
        <v>2124749</v>
      </c>
      <c r="E188" s="74" t="s">
        <v>4528</v>
      </c>
      <c r="F188" s="74" t="s">
        <v>4527</v>
      </c>
      <c r="G188" s="74" t="s">
        <v>4527</v>
      </c>
      <c r="H188" s="74" t="s">
        <v>4469</v>
      </c>
      <c r="I188" s="74" t="s">
        <v>4499</v>
      </c>
      <c r="J188" s="74" t="s">
        <v>4500</v>
      </c>
      <c r="K188" s="76">
        <v>321.95</v>
      </c>
      <c r="L188" s="76">
        <v>321.95</v>
      </c>
    </row>
    <row r="189" spans="1:12" x14ac:dyDescent="0.15">
      <c r="A189" s="74">
        <v>20230207</v>
      </c>
      <c r="B189" s="74">
        <v>27830416</v>
      </c>
      <c r="C189" s="74" t="s">
        <v>4525</v>
      </c>
      <c r="D189" s="74">
        <v>2124749</v>
      </c>
      <c r="E189" s="74" t="s">
        <v>4528</v>
      </c>
      <c r="F189" s="74" t="s">
        <v>4527</v>
      </c>
      <c r="G189" s="74" t="s">
        <v>4527</v>
      </c>
      <c r="H189" s="74" t="s">
        <v>4469</v>
      </c>
      <c r="I189" s="74" t="s">
        <v>4499</v>
      </c>
      <c r="J189" s="74" t="s">
        <v>175</v>
      </c>
      <c r="K189" s="76">
        <v>545.55999999999995</v>
      </c>
      <c r="L189" s="76">
        <v>545.55999999999995</v>
      </c>
    </row>
    <row r="190" spans="1:12" x14ac:dyDescent="0.15">
      <c r="A190" s="74">
        <v>20230208</v>
      </c>
      <c r="B190" s="74">
        <v>27830416</v>
      </c>
      <c r="C190" s="74" t="s">
        <v>4525</v>
      </c>
      <c r="D190" s="74">
        <v>2124749</v>
      </c>
      <c r="E190" s="74" t="s">
        <v>4528</v>
      </c>
      <c r="F190" s="74" t="s">
        <v>4527</v>
      </c>
      <c r="G190" s="74" t="s">
        <v>4527</v>
      </c>
      <c r="H190" s="74" t="s">
        <v>4469</v>
      </c>
      <c r="I190" s="74" t="s">
        <v>4499</v>
      </c>
      <c r="J190" s="74" t="s">
        <v>175</v>
      </c>
      <c r="K190" s="76">
        <v>314.41000000000003</v>
      </c>
      <c r="L190" s="76">
        <v>314.41000000000003</v>
      </c>
    </row>
    <row r="191" spans="1:12" x14ac:dyDescent="0.15">
      <c r="A191" s="74">
        <v>20230209</v>
      </c>
      <c r="B191" s="74">
        <v>27830416</v>
      </c>
      <c r="C191" s="74" t="s">
        <v>4525</v>
      </c>
      <c r="D191" s="74">
        <v>2124749</v>
      </c>
      <c r="E191" s="74" t="s">
        <v>4528</v>
      </c>
      <c r="F191" s="74" t="s">
        <v>4527</v>
      </c>
      <c r="G191" s="74" t="s">
        <v>4527</v>
      </c>
      <c r="H191" s="74" t="s">
        <v>4469</v>
      </c>
      <c r="I191" s="74" t="s">
        <v>4499</v>
      </c>
      <c r="J191" s="74" t="s">
        <v>175</v>
      </c>
      <c r="K191" s="76">
        <v>245.26</v>
      </c>
      <c r="L191" s="76">
        <v>245.26</v>
      </c>
    </row>
    <row r="192" spans="1:12" x14ac:dyDescent="0.15">
      <c r="A192" s="74">
        <v>20230210</v>
      </c>
      <c r="B192" s="74">
        <v>27830416</v>
      </c>
      <c r="C192" s="74" t="s">
        <v>4525</v>
      </c>
      <c r="D192" s="74">
        <v>2124749</v>
      </c>
      <c r="E192" s="74" t="s">
        <v>4528</v>
      </c>
      <c r="F192" s="74" t="s">
        <v>4527</v>
      </c>
      <c r="G192" s="74" t="s">
        <v>4527</v>
      </c>
      <c r="H192" s="74" t="s">
        <v>4469</v>
      </c>
      <c r="I192" s="74" t="s">
        <v>4499</v>
      </c>
      <c r="J192" s="74" t="s">
        <v>175</v>
      </c>
      <c r="K192" s="76">
        <v>157.02000000000001</v>
      </c>
      <c r="L192" s="76">
        <v>157.02000000000001</v>
      </c>
    </row>
    <row r="193" spans="1:12" x14ac:dyDescent="0.15">
      <c r="A193" s="74">
        <v>20230211</v>
      </c>
      <c r="B193" s="74">
        <v>27830416</v>
      </c>
      <c r="C193" s="74" t="s">
        <v>4525</v>
      </c>
      <c r="D193" s="74">
        <v>2124749</v>
      </c>
      <c r="E193" s="74" t="s">
        <v>4528</v>
      </c>
      <c r="F193" s="74" t="s">
        <v>4527</v>
      </c>
      <c r="G193" s="74" t="s">
        <v>4527</v>
      </c>
      <c r="H193" s="74" t="s">
        <v>4469</v>
      </c>
      <c r="I193" s="74" t="s">
        <v>4499</v>
      </c>
      <c r="J193" s="74" t="s">
        <v>4500</v>
      </c>
      <c r="K193" s="76">
        <v>287.14999999999998</v>
      </c>
      <c r="L193" s="76">
        <v>287.14999999999998</v>
      </c>
    </row>
    <row r="194" spans="1:12" x14ac:dyDescent="0.15">
      <c r="A194" s="74">
        <v>20230212</v>
      </c>
      <c r="B194" s="74">
        <v>27830416</v>
      </c>
      <c r="C194" s="74" t="s">
        <v>4525</v>
      </c>
      <c r="D194" s="74">
        <v>2124749</v>
      </c>
      <c r="E194" s="74" t="s">
        <v>4528</v>
      </c>
      <c r="F194" s="74" t="s">
        <v>4527</v>
      </c>
      <c r="G194" s="74" t="s">
        <v>4527</v>
      </c>
      <c r="H194" s="74" t="s">
        <v>4469</v>
      </c>
      <c r="I194" s="74" t="s">
        <v>4499</v>
      </c>
      <c r="J194" s="74" t="s">
        <v>4501</v>
      </c>
      <c r="K194" s="76">
        <v>115.5</v>
      </c>
      <c r="L194" s="76">
        <v>115.5</v>
      </c>
    </row>
    <row r="195" spans="1:12" x14ac:dyDescent="0.15">
      <c r="A195" s="74">
        <v>20230213</v>
      </c>
      <c r="B195" s="74">
        <v>27830416</v>
      </c>
      <c r="C195" s="74" t="s">
        <v>4525</v>
      </c>
      <c r="D195" s="74">
        <v>2124749</v>
      </c>
      <c r="E195" s="74" t="s">
        <v>4528</v>
      </c>
      <c r="F195" s="74" t="s">
        <v>4527</v>
      </c>
      <c r="G195" s="74" t="s">
        <v>4527</v>
      </c>
      <c r="H195" s="74" t="s">
        <v>4469</v>
      </c>
      <c r="I195" s="74" t="s">
        <v>4499</v>
      </c>
      <c r="J195" s="74" t="s">
        <v>4502</v>
      </c>
      <c r="K195" s="76">
        <v>97.72</v>
      </c>
      <c r="L195" s="76">
        <v>97.72</v>
      </c>
    </row>
    <row r="196" spans="1:12" x14ac:dyDescent="0.15">
      <c r="A196" s="74">
        <v>20230214</v>
      </c>
      <c r="B196" s="74">
        <v>27830416</v>
      </c>
      <c r="C196" s="74" t="s">
        <v>4525</v>
      </c>
      <c r="D196" s="74">
        <v>2124749</v>
      </c>
      <c r="E196" s="74" t="s">
        <v>4528</v>
      </c>
      <c r="F196" s="74" t="s">
        <v>4527</v>
      </c>
      <c r="G196" s="74" t="s">
        <v>4527</v>
      </c>
      <c r="H196" s="74" t="s">
        <v>4469</v>
      </c>
      <c r="I196" s="74" t="s">
        <v>4499</v>
      </c>
      <c r="J196" s="74" t="s">
        <v>4500</v>
      </c>
      <c r="K196" s="76">
        <v>75.16</v>
      </c>
      <c r="L196" s="76">
        <v>75.16</v>
      </c>
    </row>
    <row r="197" spans="1:12" x14ac:dyDescent="0.15">
      <c r="A197" s="74">
        <v>20230215</v>
      </c>
      <c r="B197" s="74">
        <v>27830416</v>
      </c>
      <c r="C197" s="74" t="s">
        <v>4525</v>
      </c>
      <c r="D197" s="74">
        <v>2124749</v>
      </c>
      <c r="E197" s="74" t="s">
        <v>4528</v>
      </c>
      <c r="F197" s="74" t="s">
        <v>4527</v>
      </c>
      <c r="G197" s="74" t="s">
        <v>4527</v>
      </c>
      <c r="H197" s="74" t="s">
        <v>4469</v>
      </c>
      <c r="I197" s="74" t="s">
        <v>4499</v>
      </c>
      <c r="J197" s="74" t="s">
        <v>175</v>
      </c>
      <c r="K197" s="76">
        <v>45.25</v>
      </c>
      <c r="L197" s="76">
        <v>45.25</v>
      </c>
    </row>
    <row r="198" spans="1:12" x14ac:dyDescent="0.15">
      <c r="A198" s="74">
        <v>20230216</v>
      </c>
      <c r="B198" s="74">
        <v>27830416</v>
      </c>
      <c r="C198" s="74" t="s">
        <v>4525</v>
      </c>
      <c r="D198" s="74">
        <v>2124749</v>
      </c>
      <c r="E198" s="74" t="s">
        <v>4528</v>
      </c>
      <c r="F198" s="74" t="s">
        <v>4527</v>
      </c>
      <c r="G198" s="74" t="s">
        <v>4527</v>
      </c>
      <c r="H198" s="74" t="s">
        <v>4469</v>
      </c>
      <c r="I198" s="74" t="s">
        <v>4499</v>
      </c>
      <c r="J198" s="74" t="s">
        <v>175</v>
      </c>
      <c r="K198" s="76">
        <v>131.05000000000001</v>
      </c>
      <c r="L198" s="76">
        <v>131.05000000000001</v>
      </c>
    </row>
    <row r="199" spans="1:12" x14ac:dyDescent="0.15">
      <c r="A199" s="74">
        <v>20230217</v>
      </c>
      <c r="B199" s="74">
        <v>27830416</v>
      </c>
      <c r="C199" s="74" t="s">
        <v>4525</v>
      </c>
      <c r="D199" s="74">
        <v>2124749</v>
      </c>
      <c r="E199" s="74" t="s">
        <v>4528</v>
      </c>
      <c r="F199" s="74" t="s">
        <v>4527</v>
      </c>
      <c r="G199" s="74" t="s">
        <v>4527</v>
      </c>
      <c r="H199" s="74" t="s">
        <v>4469</v>
      </c>
      <c r="I199" s="74" t="s">
        <v>4499</v>
      </c>
      <c r="J199" s="74" t="s">
        <v>175</v>
      </c>
      <c r="K199" s="76">
        <v>174.35</v>
      </c>
      <c r="L199" s="76">
        <v>174.35</v>
      </c>
    </row>
    <row r="200" spans="1:12" x14ac:dyDescent="0.15">
      <c r="A200" s="74">
        <v>20230218</v>
      </c>
      <c r="B200" s="74">
        <v>27830416</v>
      </c>
      <c r="C200" s="74" t="s">
        <v>4525</v>
      </c>
      <c r="D200" s="74">
        <v>2124749</v>
      </c>
      <c r="E200" s="74" t="s">
        <v>4528</v>
      </c>
      <c r="F200" s="74" t="s">
        <v>4527</v>
      </c>
      <c r="G200" s="74" t="s">
        <v>4527</v>
      </c>
      <c r="H200" s="74" t="s">
        <v>4469</v>
      </c>
      <c r="I200" s="74" t="s">
        <v>4499</v>
      </c>
      <c r="J200" s="74" t="s">
        <v>4500</v>
      </c>
      <c r="K200" s="76">
        <v>537.72</v>
      </c>
      <c r="L200" s="76">
        <v>537.72</v>
      </c>
    </row>
    <row r="201" spans="1:12" x14ac:dyDescent="0.15">
      <c r="A201" s="74">
        <v>20230219</v>
      </c>
      <c r="B201" s="74">
        <v>27830416</v>
      </c>
      <c r="C201" s="74" t="s">
        <v>4525</v>
      </c>
      <c r="D201" s="74">
        <v>2124749</v>
      </c>
      <c r="E201" s="74" t="s">
        <v>4528</v>
      </c>
      <c r="F201" s="74" t="s">
        <v>4527</v>
      </c>
      <c r="G201" s="74" t="s">
        <v>4527</v>
      </c>
      <c r="H201" s="74" t="s">
        <v>4469</v>
      </c>
      <c r="I201" s="74" t="s">
        <v>4499</v>
      </c>
      <c r="J201" s="74" t="s">
        <v>175</v>
      </c>
      <c r="K201" s="76">
        <v>509.6</v>
      </c>
      <c r="L201" s="76">
        <v>509.6</v>
      </c>
    </row>
    <row r="202" spans="1:12" x14ac:dyDescent="0.15">
      <c r="A202" s="74">
        <v>20230220</v>
      </c>
      <c r="B202" s="74">
        <v>27830416</v>
      </c>
      <c r="C202" s="74" t="s">
        <v>4525</v>
      </c>
      <c r="D202" s="74">
        <v>2124749</v>
      </c>
      <c r="E202" s="74" t="s">
        <v>4528</v>
      </c>
      <c r="F202" s="74" t="s">
        <v>4527</v>
      </c>
      <c r="G202" s="74" t="s">
        <v>4527</v>
      </c>
      <c r="H202" s="74" t="s">
        <v>4469</v>
      </c>
      <c r="I202" s="74" t="s">
        <v>4499</v>
      </c>
      <c r="J202" s="74" t="s">
        <v>4502</v>
      </c>
      <c r="K202" s="76">
        <v>284.08999999999997</v>
      </c>
      <c r="L202" s="76">
        <v>284.08999999999997</v>
      </c>
    </row>
    <row r="203" spans="1:12" x14ac:dyDescent="0.15">
      <c r="A203" s="74">
        <v>20230221</v>
      </c>
      <c r="B203" s="74">
        <v>27830416</v>
      </c>
      <c r="C203" s="74" t="s">
        <v>4525</v>
      </c>
      <c r="D203" s="74">
        <v>2124749</v>
      </c>
      <c r="E203" s="74" t="s">
        <v>4528</v>
      </c>
      <c r="F203" s="74" t="s">
        <v>4527</v>
      </c>
      <c r="G203" s="74" t="s">
        <v>4527</v>
      </c>
      <c r="H203" s="74" t="s">
        <v>4469</v>
      </c>
      <c r="I203" s="74" t="s">
        <v>4499</v>
      </c>
      <c r="J203" s="74" t="s">
        <v>175</v>
      </c>
      <c r="K203" s="76">
        <v>209.73</v>
      </c>
      <c r="L203" s="76">
        <v>209.73</v>
      </c>
    </row>
    <row r="204" spans="1:12" x14ac:dyDescent="0.15">
      <c r="A204" s="74">
        <v>20230222</v>
      </c>
      <c r="B204" s="74">
        <v>27830416</v>
      </c>
      <c r="C204" s="74" t="s">
        <v>4525</v>
      </c>
      <c r="D204" s="74">
        <v>2124749</v>
      </c>
      <c r="E204" s="74" t="s">
        <v>4528</v>
      </c>
      <c r="F204" s="74" t="s">
        <v>4527</v>
      </c>
      <c r="G204" s="74" t="s">
        <v>4527</v>
      </c>
      <c r="H204" s="74" t="s">
        <v>4469</v>
      </c>
      <c r="I204" s="74" t="s">
        <v>4499</v>
      </c>
      <c r="J204" s="74" t="s">
        <v>175</v>
      </c>
      <c r="K204" s="76">
        <v>178.82</v>
      </c>
      <c r="L204" s="76">
        <v>178.82</v>
      </c>
    </row>
    <row r="205" spans="1:12" x14ac:dyDescent="0.15">
      <c r="A205" s="74">
        <v>20230223</v>
      </c>
      <c r="B205" s="74">
        <v>27830416</v>
      </c>
      <c r="C205" s="74" t="s">
        <v>4525</v>
      </c>
      <c r="D205" s="74">
        <v>2124749</v>
      </c>
      <c r="E205" s="74" t="s">
        <v>4528</v>
      </c>
      <c r="F205" s="74" t="s">
        <v>4527</v>
      </c>
      <c r="G205" s="74" t="s">
        <v>4527</v>
      </c>
      <c r="H205" s="74" t="s">
        <v>4469</v>
      </c>
      <c r="I205" s="74" t="s">
        <v>4499</v>
      </c>
      <c r="J205" s="74" t="s">
        <v>4500</v>
      </c>
      <c r="K205" s="76">
        <v>131.19</v>
      </c>
      <c r="L205" s="76">
        <v>131.19</v>
      </c>
    </row>
    <row r="206" spans="1:12" x14ac:dyDescent="0.15">
      <c r="A206" s="74">
        <v>20230224</v>
      </c>
      <c r="B206" s="74">
        <v>27830416</v>
      </c>
      <c r="C206" s="74" t="s">
        <v>4525</v>
      </c>
      <c r="D206" s="74">
        <v>2124749</v>
      </c>
      <c r="E206" s="74" t="s">
        <v>4528</v>
      </c>
      <c r="F206" s="74" t="s">
        <v>4527</v>
      </c>
      <c r="G206" s="74" t="s">
        <v>4527</v>
      </c>
      <c r="H206" s="74" t="s">
        <v>4469</v>
      </c>
      <c r="I206" s="74" t="s">
        <v>4499</v>
      </c>
      <c r="J206" s="74" t="s">
        <v>175</v>
      </c>
      <c r="K206" s="76">
        <v>358.16</v>
      </c>
      <c r="L206" s="76">
        <v>358.16</v>
      </c>
    </row>
    <row r="207" spans="1:12" x14ac:dyDescent="0.15">
      <c r="A207" s="74">
        <v>20230225</v>
      </c>
      <c r="B207" s="74">
        <v>27830416</v>
      </c>
      <c r="C207" s="74" t="s">
        <v>4525</v>
      </c>
      <c r="D207" s="74">
        <v>2124749</v>
      </c>
      <c r="E207" s="74" t="s">
        <v>4528</v>
      </c>
      <c r="F207" s="74" t="s">
        <v>4527</v>
      </c>
      <c r="G207" s="74" t="s">
        <v>4527</v>
      </c>
      <c r="H207" s="74" t="s">
        <v>4469</v>
      </c>
      <c r="I207" s="74" t="s">
        <v>4499</v>
      </c>
      <c r="J207" s="74" t="s">
        <v>175</v>
      </c>
      <c r="K207" s="76">
        <v>506.3</v>
      </c>
      <c r="L207" s="76">
        <v>506.3</v>
      </c>
    </row>
    <row r="208" spans="1:12" x14ac:dyDescent="0.15">
      <c r="A208" s="74">
        <v>20230226</v>
      </c>
      <c r="B208" s="74">
        <v>27830416</v>
      </c>
      <c r="C208" s="74" t="s">
        <v>4525</v>
      </c>
      <c r="D208" s="74">
        <v>2124749</v>
      </c>
      <c r="E208" s="74" t="s">
        <v>4528</v>
      </c>
      <c r="F208" s="74" t="s">
        <v>4527</v>
      </c>
      <c r="G208" s="74" t="s">
        <v>4527</v>
      </c>
      <c r="H208" s="74" t="s">
        <v>4469</v>
      </c>
      <c r="I208" s="74" t="s">
        <v>4499</v>
      </c>
      <c r="J208" s="74" t="s">
        <v>175</v>
      </c>
      <c r="K208" s="76">
        <v>387.07</v>
      </c>
      <c r="L208" s="76">
        <v>387.07</v>
      </c>
    </row>
    <row r="209" spans="1:12" x14ac:dyDescent="0.15">
      <c r="A209" s="74">
        <v>20230227</v>
      </c>
      <c r="B209" s="74">
        <v>27830416</v>
      </c>
      <c r="C209" s="74" t="s">
        <v>4525</v>
      </c>
      <c r="D209" s="74">
        <v>2124749</v>
      </c>
      <c r="E209" s="74" t="s">
        <v>4528</v>
      </c>
      <c r="F209" s="74" t="s">
        <v>4527</v>
      </c>
      <c r="G209" s="74" t="s">
        <v>4527</v>
      </c>
      <c r="H209" s="74" t="s">
        <v>4469</v>
      </c>
      <c r="I209" s="74" t="s">
        <v>4499</v>
      </c>
      <c r="J209" s="74" t="s">
        <v>175</v>
      </c>
      <c r="K209" s="76">
        <v>505.86</v>
      </c>
      <c r="L209" s="76">
        <v>505.86</v>
      </c>
    </row>
    <row r="210" spans="1:12" x14ac:dyDescent="0.15">
      <c r="A210" s="74">
        <v>20230228</v>
      </c>
      <c r="B210" s="74">
        <v>27830416</v>
      </c>
      <c r="C210" s="74" t="s">
        <v>4525</v>
      </c>
      <c r="D210" s="74">
        <v>2124749</v>
      </c>
      <c r="E210" s="74" t="s">
        <v>4528</v>
      </c>
      <c r="F210" s="74" t="s">
        <v>4527</v>
      </c>
      <c r="G210" s="74" t="s">
        <v>4527</v>
      </c>
      <c r="H210" s="74" t="s">
        <v>4469</v>
      </c>
      <c r="I210" s="74" t="s">
        <v>4499</v>
      </c>
      <c r="J210" s="74" t="s">
        <v>175</v>
      </c>
      <c r="K210" s="76">
        <v>405.98</v>
      </c>
      <c r="L210" s="76">
        <v>405.98</v>
      </c>
    </row>
    <row r="211" spans="1:12" x14ac:dyDescent="0.15">
      <c r="A211" s="74">
        <v>20230201</v>
      </c>
      <c r="B211" s="74">
        <v>27861223</v>
      </c>
      <c r="C211" s="74" t="s">
        <v>4529</v>
      </c>
      <c r="D211" s="74">
        <v>2124749</v>
      </c>
      <c r="E211" s="74" t="s">
        <v>4528</v>
      </c>
      <c r="F211" s="74" t="s">
        <v>4527</v>
      </c>
      <c r="G211" s="74" t="s">
        <v>4527</v>
      </c>
      <c r="H211" s="74" t="s">
        <v>4469</v>
      </c>
      <c r="I211" s="74" t="s">
        <v>4499</v>
      </c>
      <c r="J211" s="74" t="s">
        <v>4500</v>
      </c>
      <c r="K211" s="76">
        <v>27476.73</v>
      </c>
      <c r="L211" s="76">
        <v>27476.73</v>
      </c>
    </row>
    <row r="212" spans="1:12" x14ac:dyDescent="0.15">
      <c r="A212" s="74">
        <v>20230202</v>
      </c>
      <c r="B212" s="74">
        <v>27861223</v>
      </c>
      <c r="C212" s="74" t="s">
        <v>4529</v>
      </c>
      <c r="D212" s="74">
        <v>2124749</v>
      </c>
      <c r="E212" s="74" t="s">
        <v>4528</v>
      </c>
      <c r="F212" s="74" t="s">
        <v>4527</v>
      </c>
      <c r="G212" s="74" t="s">
        <v>4527</v>
      </c>
      <c r="H212" s="74" t="s">
        <v>4469</v>
      </c>
      <c r="I212" s="74" t="s">
        <v>4499</v>
      </c>
      <c r="J212" s="74" t="s">
        <v>175</v>
      </c>
      <c r="K212" s="76">
        <v>32399.59</v>
      </c>
      <c r="L212" s="76">
        <v>32399.59</v>
      </c>
    </row>
    <row r="213" spans="1:12" x14ac:dyDescent="0.15">
      <c r="A213" s="74">
        <v>20230203</v>
      </c>
      <c r="B213" s="74">
        <v>27861223</v>
      </c>
      <c r="C213" s="74" t="s">
        <v>4529</v>
      </c>
      <c r="D213" s="74">
        <v>2124749</v>
      </c>
      <c r="E213" s="74" t="s">
        <v>4528</v>
      </c>
      <c r="F213" s="74" t="s">
        <v>4527</v>
      </c>
      <c r="G213" s="74" t="s">
        <v>4527</v>
      </c>
      <c r="H213" s="74" t="s">
        <v>4469</v>
      </c>
      <c r="I213" s="74" t="s">
        <v>4499</v>
      </c>
      <c r="J213" s="74" t="s">
        <v>175</v>
      </c>
      <c r="K213" s="76">
        <v>32428.65</v>
      </c>
      <c r="L213" s="76">
        <v>32428.65</v>
      </c>
    </row>
    <row r="214" spans="1:12" x14ac:dyDescent="0.15">
      <c r="A214" s="74">
        <v>20230204</v>
      </c>
      <c r="B214" s="74">
        <v>27861223</v>
      </c>
      <c r="C214" s="74" t="s">
        <v>4529</v>
      </c>
      <c r="D214" s="74">
        <v>2124749</v>
      </c>
      <c r="E214" s="74" t="s">
        <v>4528</v>
      </c>
      <c r="F214" s="74" t="s">
        <v>4527</v>
      </c>
      <c r="G214" s="74" t="s">
        <v>4527</v>
      </c>
      <c r="H214" s="74" t="s">
        <v>4469</v>
      </c>
      <c r="I214" s="74" t="s">
        <v>4499</v>
      </c>
      <c r="J214" s="74" t="s">
        <v>175</v>
      </c>
      <c r="K214" s="76">
        <v>28046.560000000001</v>
      </c>
      <c r="L214" s="76">
        <v>28046.560000000001</v>
      </c>
    </row>
    <row r="215" spans="1:12" x14ac:dyDescent="0.15">
      <c r="A215" s="74">
        <v>20230205</v>
      </c>
      <c r="B215" s="74">
        <v>27861223</v>
      </c>
      <c r="C215" s="74" t="s">
        <v>4529</v>
      </c>
      <c r="D215" s="74">
        <v>2124749</v>
      </c>
      <c r="E215" s="74" t="s">
        <v>4528</v>
      </c>
      <c r="F215" s="74" t="s">
        <v>4527</v>
      </c>
      <c r="G215" s="74" t="s">
        <v>4527</v>
      </c>
      <c r="H215" s="74" t="s">
        <v>4469</v>
      </c>
      <c r="I215" s="74" t="s">
        <v>4499</v>
      </c>
      <c r="J215" s="74" t="s">
        <v>175</v>
      </c>
      <c r="K215" s="76">
        <v>27077.99</v>
      </c>
      <c r="L215" s="76">
        <v>27077.99</v>
      </c>
    </row>
    <row r="216" spans="1:12" x14ac:dyDescent="0.15">
      <c r="A216" s="74">
        <v>20230206</v>
      </c>
      <c r="B216" s="74">
        <v>27861223</v>
      </c>
      <c r="C216" s="74" t="s">
        <v>4529</v>
      </c>
      <c r="D216" s="74">
        <v>2124749</v>
      </c>
      <c r="E216" s="74" t="s">
        <v>4528</v>
      </c>
      <c r="F216" s="74" t="s">
        <v>4527</v>
      </c>
      <c r="G216" s="74" t="s">
        <v>4527</v>
      </c>
      <c r="H216" s="74" t="s">
        <v>4469</v>
      </c>
      <c r="I216" s="74" t="s">
        <v>4499</v>
      </c>
      <c r="J216" s="74" t="s">
        <v>175</v>
      </c>
      <c r="K216" s="76">
        <v>27016.74</v>
      </c>
      <c r="L216" s="76">
        <v>27016.74</v>
      </c>
    </row>
    <row r="217" spans="1:12" x14ac:dyDescent="0.15">
      <c r="A217" s="74">
        <v>20230207</v>
      </c>
      <c r="B217" s="74">
        <v>27861223</v>
      </c>
      <c r="C217" s="74" t="s">
        <v>4529</v>
      </c>
      <c r="D217" s="74">
        <v>2124749</v>
      </c>
      <c r="E217" s="74" t="s">
        <v>4528</v>
      </c>
      <c r="F217" s="74" t="s">
        <v>4527</v>
      </c>
      <c r="G217" s="74" t="s">
        <v>4527</v>
      </c>
      <c r="H217" s="74" t="s">
        <v>4469</v>
      </c>
      <c r="I217" s="74" t="s">
        <v>4499</v>
      </c>
      <c r="J217" s="74" t="s">
        <v>4500</v>
      </c>
      <c r="K217" s="76">
        <v>26318.7</v>
      </c>
      <c r="L217" s="76">
        <v>26318.7</v>
      </c>
    </row>
    <row r="218" spans="1:12" x14ac:dyDescent="0.15">
      <c r="A218" s="74">
        <v>20230208</v>
      </c>
      <c r="B218" s="74">
        <v>27861223</v>
      </c>
      <c r="C218" s="74" t="s">
        <v>4529</v>
      </c>
      <c r="D218" s="74">
        <v>2124749</v>
      </c>
      <c r="E218" s="74" t="s">
        <v>4528</v>
      </c>
      <c r="F218" s="74" t="s">
        <v>4527</v>
      </c>
      <c r="G218" s="74" t="s">
        <v>4527</v>
      </c>
      <c r="H218" s="74" t="s">
        <v>4469</v>
      </c>
      <c r="I218" s="74" t="s">
        <v>4499</v>
      </c>
      <c r="J218" s="74" t="s">
        <v>175</v>
      </c>
      <c r="K218" s="76">
        <v>27872.7</v>
      </c>
      <c r="L218" s="76">
        <v>27872.7</v>
      </c>
    </row>
    <row r="219" spans="1:12" x14ac:dyDescent="0.15">
      <c r="A219" s="74">
        <v>20230209</v>
      </c>
      <c r="B219" s="74">
        <v>27861223</v>
      </c>
      <c r="C219" s="74" t="s">
        <v>4529</v>
      </c>
      <c r="D219" s="74">
        <v>2124749</v>
      </c>
      <c r="E219" s="74" t="s">
        <v>4528</v>
      </c>
      <c r="F219" s="74" t="s">
        <v>4527</v>
      </c>
      <c r="G219" s="74" t="s">
        <v>4527</v>
      </c>
      <c r="H219" s="74" t="s">
        <v>4469</v>
      </c>
      <c r="I219" s="74" t="s">
        <v>4499</v>
      </c>
      <c r="J219" s="74" t="s">
        <v>4500</v>
      </c>
      <c r="K219" s="76">
        <v>21218.91</v>
      </c>
      <c r="L219" s="76">
        <v>21218.91</v>
      </c>
    </row>
    <row r="220" spans="1:12" x14ac:dyDescent="0.15">
      <c r="A220" s="74">
        <v>20230210</v>
      </c>
      <c r="B220" s="74">
        <v>27861223</v>
      </c>
      <c r="C220" s="74" t="s">
        <v>4529</v>
      </c>
      <c r="D220" s="74">
        <v>2124749</v>
      </c>
      <c r="E220" s="74" t="s">
        <v>4528</v>
      </c>
      <c r="F220" s="74" t="s">
        <v>4527</v>
      </c>
      <c r="G220" s="74" t="s">
        <v>4527</v>
      </c>
      <c r="H220" s="74" t="s">
        <v>4469</v>
      </c>
      <c r="I220" s="74" t="s">
        <v>4499</v>
      </c>
      <c r="J220" s="74" t="s">
        <v>175</v>
      </c>
      <c r="K220" s="76">
        <v>21911.98</v>
      </c>
      <c r="L220" s="76">
        <v>21911.98</v>
      </c>
    </row>
    <row r="221" spans="1:12" x14ac:dyDescent="0.15">
      <c r="A221" s="74">
        <v>20230211</v>
      </c>
      <c r="B221" s="74">
        <v>27861223</v>
      </c>
      <c r="C221" s="74" t="s">
        <v>4529</v>
      </c>
      <c r="D221" s="74">
        <v>2124749</v>
      </c>
      <c r="E221" s="74" t="s">
        <v>4528</v>
      </c>
      <c r="F221" s="74" t="s">
        <v>4527</v>
      </c>
      <c r="G221" s="74" t="s">
        <v>4527</v>
      </c>
      <c r="H221" s="74" t="s">
        <v>4469</v>
      </c>
      <c r="I221" s="74" t="s">
        <v>4499</v>
      </c>
      <c r="J221" s="74" t="s">
        <v>175</v>
      </c>
      <c r="K221" s="76">
        <v>26751.32</v>
      </c>
      <c r="L221" s="76">
        <v>26751.32</v>
      </c>
    </row>
    <row r="222" spans="1:12" x14ac:dyDescent="0.15">
      <c r="A222" s="74">
        <v>20230212</v>
      </c>
      <c r="B222" s="74">
        <v>27861223</v>
      </c>
      <c r="C222" s="74" t="s">
        <v>4529</v>
      </c>
      <c r="D222" s="74">
        <v>2124749</v>
      </c>
      <c r="E222" s="74" t="s">
        <v>4528</v>
      </c>
      <c r="F222" s="74" t="s">
        <v>4527</v>
      </c>
      <c r="G222" s="74" t="s">
        <v>4527</v>
      </c>
      <c r="H222" s="74" t="s">
        <v>4469</v>
      </c>
      <c r="I222" s="74" t="s">
        <v>4499</v>
      </c>
      <c r="J222" s="74" t="s">
        <v>175</v>
      </c>
      <c r="K222" s="76">
        <v>26940.75</v>
      </c>
      <c r="L222" s="76">
        <v>26940.75</v>
      </c>
    </row>
    <row r="223" spans="1:12" x14ac:dyDescent="0.15">
      <c r="A223" s="74">
        <v>20230213</v>
      </c>
      <c r="B223" s="74">
        <v>27861223</v>
      </c>
      <c r="C223" s="74" t="s">
        <v>4529</v>
      </c>
      <c r="D223" s="74">
        <v>2124749</v>
      </c>
      <c r="E223" s="74" t="s">
        <v>4528</v>
      </c>
      <c r="F223" s="74" t="s">
        <v>4527</v>
      </c>
      <c r="G223" s="74" t="s">
        <v>4527</v>
      </c>
      <c r="H223" s="74" t="s">
        <v>4469</v>
      </c>
      <c r="I223" s="74" t="s">
        <v>4499</v>
      </c>
      <c r="J223" s="74" t="s">
        <v>4502</v>
      </c>
      <c r="K223" s="76">
        <v>26588.52</v>
      </c>
      <c r="L223" s="76">
        <v>26588.52</v>
      </c>
    </row>
    <row r="224" spans="1:12" x14ac:dyDescent="0.15">
      <c r="A224" s="74">
        <v>20230214</v>
      </c>
      <c r="B224" s="74">
        <v>27861223</v>
      </c>
      <c r="C224" s="74" t="s">
        <v>4529</v>
      </c>
      <c r="D224" s="74">
        <v>2124749</v>
      </c>
      <c r="E224" s="74" t="s">
        <v>4528</v>
      </c>
      <c r="F224" s="74" t="s">
        <v>4527</v>
      </c>
      <c r="G224" s="74" t="s">
        <v>4527</v>
      </c>
      <c r="H224" s="74" t="s">
        <v>4469</v>
      </c>
      <c r="I224" s="74" t="s">
        <v>4499</v>
      </c>
      <c r="J224" s="74" t="s">
        <v>4502</v>
      </c>
      <c r="K224" s="76">
        <v>23262.83</v>
      </c>
      <c r="L224" s="76">
        <v>23262.83</v>
      </c>
    </row>
    <row r="225" spans="1:12" x14ac:dyDescent="0.15">
      <c r="A225" s="74">
        <v>20230215</v>
      </c>
      <c r="B225" s="74">
        <v>27861223</v>
      </c>
      <c r="C225" s="74" t="s">
        <v>4529</v>
      </c>
      <c r="D225" s="74">
        <v>2124749</v>
      </c>
      <c r="E225" s="74" t="s">
        <v>4528</v>
      </c>
      <c r="F225" s="74" t="s">
        <v>4527</v>
      </c>
      <c r="G225" s="74" t="s">
        <v>4527</v>
      </c>
      <c r="H225" s="74" t="s">
        <v>4469</v>
      </c>
      <c r="I225" s="74" t="s">
        <v>4499</v>
      </c>
      <c r="J225" s="74" t="s">
        <v>4501</v>
      </c>
      <c r="K225" s="76">
        <v>26563.49</v>
      </c>
      <c r="L225" s="76">
        <v>26563.49</v>
      </c>
    </row>
    <row r="226" spans="1:12" x14ac:dyDescent="0.15">
      <c r="A226" s="74">
        <v>20230216</v>
      </c>
      <c r="B226" s="74">
        <v>27861223</v>
      </c>
      <c r="C226" s="74" t="s">
        <v>4529</v>
      </c>
      <c r="D226" s="74">
        <v>2124749</v>
      </c>
      <c r="E226" s="74" t="s">
        <v>4528</v>
      </c>
      <c r="F226" s="74" t="s">
        <v>4527</v>
      </c>
      <c r="G226" s="74" t="s">
        <v>4527</v>
      </c>
      <c r="H226" s="74" t="s">
        <v>4469</v>
      </c>
      <c r="I226" s="74" t="s">
        <v>4499</v>
      </c>
      <c r="J226" s="74" t="s">
        <v>175</v>
      </c>
      <c r="K226" s="76">
        <v>27938.94</v>
      </c>
      <c r="L226" s="76">
        <v>27938.94</v>
      </c>
    </row>
    <row r="227" spans="1:12" x14ac:dyDescent="0.15">
      <c r="A227" s="74">
        <v>20230217</v>
      </c>
      <c r="B227" s="74">
        <v>27861223</v>
      </c>
      <c r="C227" s="74" t="s">
        <v>4529</v>
      </c>
      <c r="D227" s="74">
        <v>2124749</v>
      </c>
      <c r="E227" s="74" t="s">
        <v>4528</v>
      </c>
      <c r="F227" s="74" t="s">
        <v>4527</v>
      </c>
      <c r="G227" s="74" t="s">
        <v>4527</v>
      </c>
      <c r="H227" s="74" t="s">
        <v>4469</v>
      </c>
      <c r="I227" s="74" t="s">
        <v>4499</v>
      </c>
      <c r="J227" s="74" t="s">
        <v>4500</v>
      </c>
      <c r="K227" s="76">
        <v>28073.55</v>
      </c>
      <c r="L227" s="76">
        <v>28073.55</v>
      </c>
    </row>
    <row r="228" spans="1:12" x14ac:dyDescent="0.15">
      <c r="A228" s="74">
        <v>20230218</v>
      </c>
      <c r="B228" s="74">
        <v>27861223</v>
      </c>
      <c r="C228" s="74" t="s">
        <v>4529</v>
      </c>
      <c r="D228" s="74">
        <v>2124749</v>
      </c>
      <c r="E228" s="74" t="s">
        <v>4528</v>
      </c>
      <c r="F228" s="74" t="s">
        <v>4527</v>
      </c>
      <c r="G228" s="74" t="s">
        <v>4527</v>
      </c>
      <c r="H228" s="74" t="s">
        <v>4469</v>
      </c>
      <c r="I228" s="74" t="s">
        <v>4499</v>
      </c>
      <c r="J228" s="74" t="s">
        <v>175</v>
      </c>
      <c r="K228" s="76">
        <v>26024.16</v>
      </c>
      <c r="L228" s="76">
        <v>26024.16</v>
      </c>
    </row>
    <row r="229" spans="1:12" x14ac:dyDescent="0.15">
      <c r="A229" s="74">
        <v>20230219</v>
      </c>
      <c r="B229" s="74">
        <v>27861223</v>
      </c>
      <c r="C229" s="74" t="s">
        <v>4529</v>
      </c>
      <c r="D229" s="74">
        <v>2124749</v>
      </c>
      <c r="E229" s="74" t="s">
        <v>4528</v>
      </c>
      <c r="F229" s="74" t="s">
        <v>4527</v>
      </c>
      <c r="G229" s="74" t="s">
        <v>4527</v>
      </c>
      <c r="H229" s="74" t="s">
        <v>4469</v>
      </c>
      <c r="I229" s="74" t="s">
        <v>4499</v>
      </c>
      <c r="J229" s="74" t="s">
        <v>175</v>
      </c>
      <c r="K229" s="76">
        <v>25533.19</v>
      </c>
      <c r="L229" s="76">
        <v>25533.19</v>
      </c>
    </row>
    <row r="230" spans="1:12" x14ac:dyDescent="0.15">
      <c r="A230" s="74">
        <v>20230220</v>
      </c>
      <c r="B230" s="74">
        <v>27861223</v>
      </c>
      <c r="C230" s="74" t="s">
        <v>4529</v>
      </c>
      <c r="D230" s="74">
        <v>2124749</v>
      </c>
      <c r="E230" s="74" t="s">
        <v>4528</v>
      </c>
      <c r="F230" s="74" t="s">
        <v>4527</v>
      </c>
      <c r="G230" s="74" t="s">
        <v>4527</v>
      </c>
      <c r="H230" s="74" t="s">
        <v>4469</v>
      </c>
      <c r="I230" s="74" t="s">
        <v>4499</v>
      </c>
      <c r="J230" s="74" t="s">
        <v>175</v>
      </c>
      <c r="K230" s="76">
        <v>26032.959999999999</v>
      </c>
      <c r="L230" s="76">
        <v>26032.959999999999</v>
      </c>
    </row>
    <row r="231" spans="1:12" x14ac:dyDescent="0.15">
      <c r="A231" s="74">
        <v>20230221</v>
      </c>
      <c r="B231" s="74">
        <v>27861223</v>
      </c>
      <c r="C231" s="74" t="s">
        <v>4529</v>
      </c>
      <c r="D231" s="74">
        <v>2124749</v>
      </c>
      <c r="E231" s="74" t="s">
        <v>4528</v>
      </c>
      <c r="F231" s="74" t="s">
        <v>4527</v>
      </c>
      <c r="G231" s="74" t="s">
        <v>4527</v>
      </c>
      <c r="H231" s="74" t="s">
        <v>4469</v>
      </c>
      <c r="I231" s="74" t="s">
        <v>4499</v>
      </c>
      <c r="J231" s="74" t="s">
        <v>175</v>
      </c>
      <c r="K231" s="76">
        <v>24996.25</v>
      </c>
      <c r="L231" s="76">
        <v>24996.25</v>
      </c>
    </row>
    <row r="232" spans="1:12" x14ac:dyDescent="0.15">
      <c r="A232" s="74">
        <v>20230222</v>
      </c>
      <c r="B232" s="74">
        <v>27861223</v>
      </c>
      <c r="C232" s="74" t="s">
        <v>4529</v>
      </c>
      <c r="D232" s="74">
        <v>2124749</v>
      </c>
      <c r="E232" s="74" t="s">
        <v>4528</v>
      </c>
      <c r="F232" s="74" t="s">
        <v>4527</v>
      </c>
      <c r="G232" s="74" t="s">
        <v>4527</v>
      </c>
      <c r="H232" s="74" t="s">
        <v>4469</v>
      </c>
      <c r="I232" s="74" t="s">
        <v>4499</v>
      </c>
      <c r="J232" s="74" t="s">
        <v>175</v>
      </c>
      <c r="K232" s="76">
        <v>25362.79</v>
      </c>
      <c r="L232" s="76">
        <v>25362.79</v>
      </c>
    </row>
    <row r="233" spans="1:12" x14ac:dyDescent="0.15">
      <c r="A233" s="74">
        <v>20230223</v>
      </c>
      <c r="B233" s="74">
        <v>27861223</v>
      </c>
      <c r="C233" s="74" t="s">
        <v>4529</v>
      </c>
      <c r="D233" s="74">
        <v>2124749</v>
      </c>
      <c r="E233" s="74" t="s">
        <v>4528</v>
      </c>
      <c r="F233" s="74" t="s">
        <v>4527</v>
      </c>
      <c r="G233" s="74" t="s">
        <v>4527</v>
      </c>
      <c r="H233" s="74" t="s">
        <v>4469</v>
      </c>
      <c r="I233" s="74" t="s">
        <v>4499</v>
      </c>
      <c r="J233" s="74" t="s">
        <v>4500</v>
      </c>
      <c r="K233" s="76">
        <v>23203.46</v>
      </c>
      <c r="L233" s="76">
        <v>23203.46</v>
      </c>
    </row>
    <row r="234" spans="1:12" x14ac:dyDescent="0.15">
      <c r="A234" s="74">
        <v>20230224</v>
      </c>
      <c r="B234" s="74">
        <v>27861223</v>
      </c>
      <c r="C234" s="74" t="s">
        <v>4529</v>
      </c>
      <c r="D234" s="74">
        <v>2124749</v>
      </c>
      <c r="E234" s="74" t="s">
        <v>4528</v>
      </c>
      <c r="F234" s="74" t="s">
        <v>4527</v>
      </c>
      <c r="G234" s="74" t="s">
        <v>4527</v>
      </c>
      <c r="H234" s="74" t="s">
        <v>4469</v>
      </c>
      <c r="I234" s="74" t="s">
        <v>4499</v>
      </c>
      <c r="J234" s="74" t="s">
        <v>175</v>
      </c>
      <c r="K234" s="76">
        <v>24361.68</v>
      </c>
      <c r="L234" s="76">
        <v>24361.68</v>
      </c>
    </row>
    <row r="235" spans="1:12" x14ac:dyDescent="0.15">
      <c r="A235" s="74">
        <v>20230225</v>
      </c>
      <c r="B235" s="74">
        <v>27861223</v>
      </c>
      <c r="C235" s="74" t="s">
        <v>4529</v>
      </c>
      <c r="D235" s="74">
        <v>2124749</v>
      </c>
      <c r="E235" s="74" t="s">
        <v>4528</v>
      </c>
      <c r="F235" s="74" t="s">
        <v>4527</v>
      </c>
      <c r="G235" s="74" t="s">
        <v>4527</v>
      </c>
      <c r="H235" s="74" t="s">
        <v>4469</v>
      </c>
      <c r="I235" s="74" t="s">
        <v>4499</v>
      </c>
      <c r="J235" s="74" t="s">
        <v>175</v>
      </c>
      <c r="K235" s="76">
        <v>25999.39</v>
      </c>
      <c r="L235" s="76">
        <v>25999.39</v>
      </c>
    </row>
    <row r="236" spans="1:12" x14ac:dyDescent="0.15">
      <c r="A236" s="74">
        <v>20230226</v>
      </c>
      <c r="B236" s="74">
        <v>27861223</v>
      </c>
      <c r="C236" s="74" t="s">
        <v>4529</v>
      </c>
      <c r="D236" s="74">
        <v>2124749</v>
      </c>
      <c r="E236" s="74" t="s">
        <v>4528</v>
      </c>
      <c r="F236" s="74" t="s">
        <v>4527</v>
      </c>
      <c r="G236" s="74" t="s">
        <v>4527</v>
      </c>
      <c r="H236" s="74" t="s">
        <v>4469</v>
      </c>
      <c r="I236" s="74" t="s">
        <v>4499</v>
      </c>
      <c r="J236" s="74" t="s">
        <v>4501</v>
      </c>
      <c r="K236" s="76">
        <v>26626.61</v>
      </c>
      <c r="L236" s="76">
        <v>26626.61</v>
      </c>
    </row>
    <row r="237" spans="1:12" x14ac:dyDescent="0.15">
      <c r="A237" s="74">
        <v>20230227</v>
      </c>
      <c r="B237" s="74">
        <v>27861223</v>
      </c>
      <c r="C237" s="74" t="s">
        <v>4529</v>
      </c>
      <c r="D237" s="74">
        <v>2124749</v>
      </c>
      <c r="E237" s="74" t="s">
        <v>4528</v>
      </c>
      <c r="F237" s="74" t="s">
        <v>4527</v>
      </c>
      <c r="G237" s="74" t="s">
        <v>4527</v>
      </c>
      <c r="H237" s="74" t="s">
        <v>4469</v>
      </c>
      <c r="I237" s="74" t="s">
        <v>4499</v>
      </c>
      <c r="J237" s="74" t="s">
        <v>175</v>
      </c>
      <c r="K237" s="76">
        <v>22221.99</v>
      </c>
      <c r="L237" s="76">
        <v>22221.99</v>
      </c>
    </row>
    <row r="238" spans="1:12" x14ac:dyDescent="0.15">
      <c r="A238" s="74">
        <v>20230228</v>
      </c>
      <c r="B238" s="74">
        <v>27861223</v>
      </c>
      <c r="C238" s="74" t="s">
        <v>4529</v>
      </c>
      <c r="D238" s="74">
        <v>2124749</v>
      </c>
      <c r="E238" s="74" t="s">
        <v>4528</v>
      </c>
      <c r="F238" s="74" t="s">
        <v>4527</v>
      </c>
      <c r="G238" s="74" t="s">
        <v>4527</v>
      </c>
      <c r="H238" s="74" t="s">
        <v>4469</v>
      </c>
      <c r="I238" s="74" t="s">
        <v>4499</v>
      </c>
      <c r="J238" s="74" t="s">
        <v>175</v>
      </c>
      <c r="K238" s="76">
        <v>22131.58</v>
      </c>
      <c r="L238" s="76">
        <v>22131.58</v>
      </c>
    </row>
    <row r="239" spans="1:12" x14ac:dyDescent="0.15">
      <c r="A239" s="74">
        <v>20230219</v>
      </c>
      <c r="B239" s="74">
        <v>27861250</v>
      </c>
      <c r="C239" s="74" t="s">
        <v>4530</v>
      </c>
      <c r="D239" s="74">
        <v>2025526</v>
      </c>
      <c r="E239" s="74" t="s">
        <v>4526</v>
      </c>
      <c r="F239" s="74" t="s">
        <v>4527</v>
      </c>
      <c r="G239" s="74" t="s">
        <v>4527</v>
      </c>
      <c r="H239" s="74" t="s">
        <v>4469</v>
      </c>
      <c r="I239" s="74" t="s">
        <v>4499</v>
      </c>
      <c r="J239" s="74" t="s">
        <v>175</v>
      </c>
      <c r="K239" s="76">
        <v>1618.62</v>
      </c>
      <c r="L239" s="76">
        <v>0</v>
      </c>
    </row>
    <row r="240" spans="1:12" x14ac:dyDescent="0.15">
      <c r="A240" s="74">
        <v>20230220</v>
      </c>
      <c r="B240" s="74">
        <v>27861250</v>
      </c>
      <c r="C240" s="74" t="s">
        <v>4530</v>
      </c>
      <c r="D240" s="74">
        <v>2025526</v>
      </c>
      <c r="E240" s="74" t="s">
        <v>4526</v>
      </c>
      <c r="F240" s="74" t="s">
        <v>4527</v>
      </c>
      <c r="G240" s="74" t="s">
        <v>4527</v>
      </c>
      <c r="H240" s="74" t="s">
        <v>4469</v>
      </c>
      <c r="I240" s="74" t="s">
        <v>4499</v>
      </c>
      <c r="J240" s="74" t="s">
        <v>175</v>
      </c>
      <c r="K240" s="76">
        <v>168.93</v>
      </c>
      <c r="L240" s="76">
        <v>0</v>
      </c>
    </row>
    <row r="241" spans="1:12" x14ac:dyDescent="0.15">
      <c r="A241" s="74">
        <v>20230201</v>
      </c>
      <c r="B241" s="74">
        <v>27861250</v>
      </c>
      <c r="C241" s="74" t="s">
        <v>4530</v>
      </c>
      <c r="D241" s="74">
        <v>2124749</v>
      </c>
      <c r="E241" s="74" t="s">
        <v>4528</v>
      </c>
      <c r="F241" s="74" t="s">
        <v>4527</v>
      </c>
      <c r="G241" s="74" t="s">
        <v>4527</v>
      </c>
      <c r="H241" s="74" t="s">
        <v>4469</v>
      </c>
      <c r="I241" s="74" t="s">
        <v>4499</v>
      </c>
      <c r="J241" s="74" t="s">
        <v>175</v>
      </c>
      <c r="K241" s="76">
        <v>4809.99</v>
      </c>
      <c r="L241" s="76">
        <v>4809.99</v>
      </c>
    </row>
    <row r="242" spans="1:12" x14ac:dyDescent="0.15">
      <c r="A242" s="74">
        <v>20230202</v>
      </c>
      <c r="B242" s="74">
        <v>27861250</v>
      </c>
      <c r="C242" s="74" t="s">
        <v>4530</v>
      </c>
      <c r="D242" s="74">
        <v>2124749</v>
      </c>
      <c r="E242" s="74" t="s">
        <v>4528</v>
      </c>
      <c r="F242" s="74" t="s">
        <v>4527</v>
      </c>
      <c r="G242" s="74" t="s">
        <v>4527</v>
      </c>
      <c r="H242" s="74" t="s">
        <v>4469</v>
      </c>
      <c r="I242" s="74" t="s">
        <v>4499</v>
      </c>
      <c r="J242" s="74" t="s">
        <v>175</v>
      </c>
      <c r="K242" s="76">
        <v>5439.44</v>
      </c>
      <c r="L242" s="76">
        <v>5439.44</v>
      </c>
    </row>
    <row r="243" spans="1:12" x14ac:dyDescent="0.15">
      <c r="A243" s="74">
        <v>20230203</v>
      </c>
      <c r="B243" s="74">
        <v>27861250</v>
      </c>
      <c r="C243" s="74" t="s">
        <v>4530</v>
      </c>
      <c r="D243" s="74">
        <v>2124749</v>
      </c>
      <c r="E243" s="74" t="s">
        <v>4528</v>
      </c>
      <c r="F243" s="74" t="s">
        <v>4527</v>
      </c>
      <c r="G243" s="74" t="s">
        <v>4527</v>
      </c>
      <c r="H243" s="74" t="s">
        <v>4469</v>
      </c>
      <c r="I243" s="74" t="s">
        <v>4499</v>
      </c>
      <c r="J243" s="74" t="s">
        <v>4500</v>
      </c>
      <c r="K243" s="76">
        <v>3153.9</v>
      </c>
      <c r="L243" s="76">
        <v>3153.9</v>
      </c>
    </row>
    <row r="244" spans="1:12" x14ac:dyDescent="0.15">
      <c r="A244" s="74">
        <v>20230204</v>
      </c>
      <c r="B244" s="74">
        <v>27861250</v>
      </c>
      <c r="C244" s="74" t="s">
        <v>4530</v>
      </c>
      <c r="D244" s="74">
        <v>2124749</v>
      </c>
      <c r="E244" s="74" t="s">
        <v>4528</v>
      </c>
      <c r="F244" s="74" t="s">
        <v>4527</v>
      </c>
      <c r="G244" s="74" t="s">
        <v>4527</v>
      </c>
      <c r="H244" s="74" t="s">
        <v>4469</v>
      </c>
      <c r="I244" s="74" t="s">
        <v>4499</v>
      </c>
      <c r="J244" s="74" t="s">
        <v>4501</v>
      </c>
      <c r="K244" s="76">
        <v>4136.24</v>
      </c>
      <c r="L244" s="76">
        <v>4136.24</v>
      </c>
    </row>
    <row r="245" spans="1:12" x14ac:dyDescent="0.15">
      <c r="A245" s="74">
        <v>20230205</v>
      </c>
      <c r="B245" s="74">
        <v>27861250</v>
      </c>
      <c r="C245" s="74" t="s">
        <v>4530</v>
      </c>
      <c r="D245" s="74">
        <v>2124749</v>
      </c>
      <c r="E245" s="74" t="s">
        <v>4528</v>
      </c>
      <c r="F245" s="74" t="s">
        <v>4527</v>
      </c>
      <c r="G245" s="74" t="s">
        <v>4527</v>
      </c>
      <c r="H245" s="74" t="s">
        <v>4469</v>
      </c>
      <c r="I245" s="74" t="s">
        <v>4499</v>
      </c>
      <c r="J245" s="74" t="s">
        <v>175</v>
      </c>
      <c r="K245" s="76">
        <v>4859.33</v>
      </c>
      <c r="L245" s="76">
        <v>4859.33</v>
      </c>
    </row>
    <row r="246" spans="1:12" x14ac:dyDescent="0.15">
      <c r="A246" s="74">
        <v>20230206</v>
      </c>
      <c r="B246" s="74">
        <v>27861250</v>
      </c>
      <c r="C246" s="74" t="s">
        <v>4530</v>
      </c>
      <c r="D246" s="74">
        <v>2124749</v>
      </c>
      <c r="E246" s="74" t="s">
        <v>4528</v>
      </c>
      <c r="F246" s="74" t="s">
        <v>4527</v>
      </c>
      <c r="G246" s="74" t="s">
        <v>4527</v>
      </c>
      <c r="H246" s="74" t="s">
        <v>4469</v>
      </c>
      <c r="I246" s="74" t="s">
        <v>4499</v>
      </c>
      <c r="J246" s="74" t="s">
        <v>175</v>
      </c>
      <c r="K246" s="76">
        <v>4330.9399999999996</v>
      </c>
      <c r="L246" s="76">
        <v>4330.9399999999996</v>
      </c>
    </row>
    <row r="247" spans="1:12" x14ac:dyDescent="0.15">
      <c r="A247" s="74">
        <v>20230207</v>
      </c>
      <c r="B247" s="74">
        <v>27861250</v>
      </c>
      <c r="C247" s="74" t="s">
        <v>4530</v>
      </c>
      <c r="D247" s="74">
        <v>2124749</v>
      </c>
      <c r="E247" s="74" t="s">
        <v>4528</v>
      </c>
      <c r="F247" s="74" t="s">
        <v>4527</v>
      </c>
      <c r="G247" s="74" t="s">
        <v>4527</v>
      </c>
      <c r="H247" s="74" t="s">
        <v>4469</v>
      </c>
      <c r="I247" s="74" t="s">
        <v>4499</v>
      </c>
      <c r="J247" s="74" t="s">
        <v>175</v>
      </c>
      <c r="K247" s="76">
        <v>3663</v>
      </c>
      <c r="L247" s="76">
        <v>3663</v>
      </c>
    </row>
    <row r="248" spans="1:12" x14ac:dyDescent="0.15">
      <c r="A248" s="74">
        <v>20230208</v>
      </c>
      <c r="B248" s="74">
        <v>27861250</v>
      </c>
      <c r="C248" s="74" t="s">
        <v>4530</v>
      </c>
      <c r="D248" s="74">
        <v>2124749</v>
      </c>
      <c r="E248" s="74" t="s">
        <v>4528</v>
      </c>
      <c r="F248" s="74" t="s">
        <v>4527</v>
      </c>
      <c r="G248" s="74" t="s">
        <v>4527</v>
      </c>
      <c r="H248" s="74" t="s">
        <v>4469</v>
      </c>
      <c r="I248" s="74" t="s">
        <v>4499</v>
      </c>
      <c r="J248" s="74" t="s">
        <v>4501</v>
      </c>
      <c r="K248" s="76">
        <v>4026.13</v>
      </c>
      <c r="L248" s="76">
        <v>4026.13</v>
      </c>
    </row>
    <row r="249" spans="1:12" x14ac:dyDescent="0.15">
      <c r="A249" s="74">
        <v>20230209</v>
      </c>
      <c r="B249" s="74">
        <v>27861250</v>
      </c>
      <c r="C249" s="74" t="s">
        <v>4530</v>
      </c>
      <c r="D249" s="74">
        <v>2124749</v>
      </c>
      <c r="E249" s="74" t="s">
        <v>4528</v>
      </c>
      <c r="F249" s="74" t="s">
        <v>4527</v>
      </c>
      <c r="G249" s="74" t="s">
        <v>4527</v>
      </c>
      <c r="H249" s="74" t="s">
        <v>4469</v>
      </c>
      <c r="I249" s="74" t="s">
        <v>4499</v>
      </c>
      <c r="J249" s="74" t="s">
        <v>4501</v>
      </c>
      <c r="K249" s="76">
        <v>4487.79</v>
      </c>
      <c r="L249" s="76">
        <v>4487.79</v>
      </c>
    </row>
    <row r="250" spans="1:12" x14ac:dyDescent="0.15">
      <c r="A250" s="74">
        <v>20230210</v>
      </c>
      <c r="B250" s="74">
        <v>27861250</v>
      </c>
      <c r="C250" s="74" t="s">
        <v>4530</v>
      </c>
      <c r="D250" s="74">
        <v>2124749</v>
      </c>
      <c r="E250" s="74" t="s">
        <v>4528</v>
      </c>
      <c r="F250" s="74" t="s">
        <v>4527</v>
      </c>
      <c r="G250" s="74" t="s">
        <v>4527</v>
      </c>
      <c r="H250" s="74" t="s">
        <v>4469</v>
      </c>
      <c r="I250" s="74" t="s">
        <v>4499</v>
      </c>
      <c r="J250" s="74" t="s">
        <v>175</v>
      </c>
      <c r="K250" s="76">
        <v>3938.84</v>
      </c>
      <c r="L250" s="76">
        <v>3938.84</v>
      </c>
    </row>
    <row r="251" spans="1:12" x14ac:dyDescent="0.15">
      <c r="A251" s="74">
        <v>20230211</v>
      </c>
      <c r="B251" s="74">
        <v>27861250</v>
      </c>
      <c r="C251" s="74" t="s">
        <v>4530</v>
      </c>
      <c r="D251" s="74">
        <v>2124749</v>
      </c>
      <c r="E251" s="74" t="s">
        <v>4528</v>
      </c>
      <c r="F251" s="74" t="s">
        <v>4527</v>
      </c>
      <c r="G251" s="74" t="s">
        <v>4527</v>
      </c>
      <c r="H251" s="74" t="s">
        <v>4469</v>
      </c>
      <c r="I251" s="74" t="s">
        <v>4499</v>
      </c>
      <c r="J251" s="74" t="s">
        <v>4500</v>
      </c>
      <c r="K251" s="76">
        <v>4096.1400000000003</v>
      </c>
      <c r="L251" s="76">
        <v>4096.1400000000003</v>
      </c>
    </row>
    <row r="252" spans="1:12" x14ac:dyDescent="0.15">
      <c r="A252" s="74">
        <v>20230212</v>
      </c>
      <c r="B252" s="74">
        <v>27861250</v>
      </c>
      <c r="C252" s="74" t="s">
        <v>4530</v>
      </c>
      <c r="D252" s="74">
        <v>2124749</v>
      </c>
      <c r="E252" s="74" t="s">
        <v>4528</v>
      </c>
      <c r="F252" s="74" t="s">
        <v>4527</v>
      </c>
      <c r="G252" s="74" t="s">
        <v>4527</v>
      </c>
      <c r="H252" s="74" t="s">
        <v>4469</v>
      </c>
      <c r="I252" s="74" t="s">
        <v>4499</v>
      </c>
      <c r="J252" s="74" t="s">
        <v>175</v>
      </c>
      <c r="K252" s="76">
        <v>4982.01</v>
      </c>
      <c r="L252" s="76">
        <v>4982.01</v>
      </c>
    </row>
    <row r="253" spans="1:12" x14ac:dyDescent="0.15">
      <c r="A253" s="74">
        <v>20230213</v>
      </c>
      <c r="B253" s="74">
        <v>27861250</v>
      </c>
      <c r="C253" s="74" t="s">
        <v>4530</v>
      </c>
      <c r="D253" s="74">
        <v>2124749</v>
      </c>
      <c r="E253" s="74" t="s">
        <v>4528</v>
      </c>
      <c r="F253" s="74" t="s">
        <v>4527</v>
      </c>
      <c r="G253" s="74" t="s">
        <v>4527</v>
      </c>
      <c r="H253" s="74" t="s">
        <v>4469</v>
      </c>
      <c r="I253" s="74" t="s">
        <v>4499</v>
      </c>
      <c r="J253" s="74" t="s">
        <v>175</v>
      </c>
      <c r="K253" s="76">
        <v>3521.29</v>
      </c>
      <c r="L253" s="76">
        <v>3521.29</v>
      </c>
    </row>
    <row r="254" spans="1:12" x14ac:dyDescent="0.15">
      <c r="A254" s="74">
        <v>20230214</v>
      </c>
      <c r="B254" s="74">
        <v>27861250</v>
      </c>
      <c r="C254" s="74" t="s">
        <v>4530</v>
      </c>
      <c r="D254" s="74">
        <v>2124749</v>
      </c>
      <c r="E254" s="74" t="s">
        <v>4528</v>
      </c>
      <c r="F254" s="74" t="s">
        <v>4527</v>
      </c>
      <c r="G254" s="74" t="s">
        <v>4527</v>
      </c>
      <c r="H254" s="74" t="s">
        <v>4469</v>
      </c>
      <c r="I254" s="74" t="s">
        <v>4499</v>
      </c>
      <c r="J254" s="74" t="s">
        <v>175</v>
      </c>
      <c r="K254" s="76">
        <v>2259.9699999999998</v>
      </c>
      <c r="L254" s="76">
        <v>2259.9699999999998</v>
      </c>
    </row>
    <row r="255" spans="1:12" x14ac:dyDescent="0.15">
      <c r="A255" s="74">
        <v>20230215</v>
      </c>
      <c r="B255" s="74">
        <v>27861250</v>
      </c>
      <c r="C255" s="74" t="s">
        <v>4530</v>
      </c>
      <c r="D255" s="74">
        <v>2124749</v>
      </c>
      <c r="E255" s="74" t="s">
        <v>4528</v>
      </c>
      <c r="F255" s="74" t="s">
        <v>4527</v>
      </c>
      <c r="G255" s="74" t="s">
        <v>4527</v>
      </c>
      <c r="H255" s="74" t="s">
        <v>4469</v>
      </c>
      <c r="I255" s="74" t="s">
        <v>4499</v>
      </c>
      <c r="J255" s="74" t="s">
        <v>4501</v>
      </c>
      <c r="K255" s="76">
        <v>2354.5700000000002</v>
      </c>
      <c r="L255" s="76">
        <v>2354.5700000000002</v>
      </c>
    </row>
    <row r="256" spans="1:12" x14ac:dyDescent="0.15">
      <c r="A256" s="74">
        <v>20230216</v>
      </c>
      <c r="B256" s="74">
        <v>27861250</v>
      </c>
      <c r="C256" s="74" t="s">
        <v>4530</v>
      </c>
      <c r="D256" s="74">
        <v>2124749</v>
      </c>
      <c r="E256" s="74" t="s">
        <v>4528</v>
      </c>
      <c r="F256" s="74" t="s">
        <v>4527</v>
      </c>
      <c r="G256" s="74" t="s">
        <v>4527</v>
      </c>
      <c r="H256" s="74" t="s">
        <v>4469</v>
      </c>
      <c r="I256" s="74" t="s">
        <v>4499</v>
      </c>
      <c r="J256" s="74" t="s">
        <v>175</v>
      </c>
      <c r="K256" s="76">
        <v>2792.62</v>
      </c>
      <c r="L256" s="76">
        <v>2792.62</v>
      </c>
    </row>
    <row r="257" spans="1:12" x14ac:dyDescent="0.15">
      <c r="A257" s="74">
        <v>20230217</v>
      </c>
      <c r="B257" s="74">
        <v>27861250</v>
      </c>
      <c r="C257" s="74" t="s">
        <v>4530</v>
      </c>
      <c r="D257" s="74">
        <v>2124749</v>
      </c>
      <c r="E257" s="74" t="s">
        <v>4528</v>
      </c>
      <c r="F257" s="74" t="s">
        <v>4527</v>
      </c>
      <c r="G257" s="74" t="s">
        <v>4527</v>
      </c>
      <c r="H257" s="74" t="s">
        <v>4469</v>
      </c>
      <c r="I257" s="74" t="s">
        <v>4499</v>
      </c>
      <c r="J257" s="74" t="s">
        <v>175</v>
      </c>
      <c r="K257" s="76">
        <v>3352.25</v>
      </c>
      <c r="L257" s="76">
        <v>3352.25</v>
      </c>
    </row>
    <row r="258" spans="1:12" x14ac:dyDescent="0.15">
      <c r="A258" s="74">
        <v>20230218</v>
      </c>
      <c r="B258" s="74">
        <v>27861250</v>
      </c>
      <c r="C258" s="74" t="s">
        <v>4530</v>
      </c>
      <c r="D258" s="74">
        <v>2124749</v>
      </c>
      <c r="E258" s="74" t="s">
        <v>4528</v>
      </c>
      <c r="F258" s="74" t="s">
        <v>4527</v>
      </c>
      <c r="G258" s="74" t="s">
        <v>4527</v>
      </c>
      <c r="H258" s="74" t="s">
        <v>4469</v>
      </c>
      <c r="I258" s="74" t="s">
        <v>4499</v>
      </c>
      <c r="J258" s="74" t="s">
        <v>4501</v>
      </c>
      <c r="K258" s="76">
        <v>3322.83</v>
      </c>
      <c r="L258" s="76">
        <v>3322.83</v>
      </c>
    </row>
    <row r="259" spans="1:12" x14ac:dyDescent="0.15">
      <c r="A259" s="74">
        <v>20230219</v>
      </c>
      <c r="B259" s="74">
        <v>27861250</v>
      </c>
      <c r="C259" s="74" t="s">
        <v>4530</v>
      </c>
      <c r="D259" s="74">
        <v>2124749</v>
      </c>
      <c r="E259" s="74" t="s">
        <v>4528</v>
      </c>
      <c r="F259" s="74" t="s">
        <v>4527</v>
      </c>
      <c r="G259" s="74" t="s">
        <v>4527</v>
      </c>
      <c r="H259" s="74" t="s">
        <v>4469</v>
      </c>
      <c r="I259" s="74" t="s">
        <v>4499</v>
      </c>
      <c r="J259" s="74" t="s">
        <v>175</v>
      </c>
      <c r="K259" s="76">
        <v>1394.82</v>
      </c>
      <c r="L259" s="76">
        <v>1394.82</v>
      </c>
    </row>
    <row r="260" spans="1:12" x14ac:dyDescent="0.15">
      <c r="A260" s="74">
        <v>20230220</v>
      </c>
      <c r="B260" s="74">
        <v>27861250</v>
      </c>
      <c r="C260" s="74" t="s">
        <v>4530</v>
      </c>
      <c r="D260" s="74">
        <v>2124749</v>
      </c>
      <c r="E260" s="74" t="s">
        <v>4528</v>
      </c>
      <c r="F260" s="74" t="s">
        <v>4527</v>
      </c>
      <c r="G260" s="74" t="s">
        <v>4527</v>
      </c>
      <c r="H260" s="74" t="s">
        <v>4469</v>
      </c>
      <c r="I260" s="74" t="s">
        <v>4499</v>
      </c>
      <c r="J260" s="74" t="s">
        <v>175</v>
      </c>
      <c r="K260" s="76">
        <v>2826.65</v>
      </c>
      <c r="L260" s="76">
        <v>2826.65</v>
      </c>
    </row>
    <row r="261" spans="1:12" x14ac:dyDescent="0.15">
      <c r="A261" s="74">
        <v>20230221</v>
      </c>
      <c r="B261" s="74">
        <v>27861250</v>
      </c>
      <c r="C261" s="74" t="s">
        <v>4530</v>
      </c>
      <c r="D261" s="74">
        <v>2124749</v>
      </c>
      <c r="E261" s="74" t="s">
        <v>4528</v>
      </c>
      <c r="F261" s="74" t="s">
        <v>4527</v>
      </c>
      <c r="G261" s="74" t="s">
        <v>4527</v>
      </c>
      <c r="H261" s="74" t="s">
        <v>4469</v>
      </c>
      <c r="I261" s="74" t="s">
        <v>4499</v>
      </c>
      <c r="J261" s="74" t="s">
        <v>4502</v>
      </c>
      <c r="K261" s="76">
        <v>3001.3</v>
      </c>
      <c r="L261" s="76">
        <v>3001.3</v>
      </c>
    </row>
    <row r="262" spans="1:12" x14ac:dyDescent="0.15">
      <c r="A262" s="74">
        <v>20230222</v>
      </c>
      <c r="B262" s="74">
        <v>27861250</v>
      </c>
      <c r="C262" s="74" t="s">
        <v>4530</v>
      </c>
      <c r="D262" s="74">
        <v>2124749</v>
      </c>
      <c r="E262" s="74" t="s">
        <v>4528</v>
      </c>
      <c r="F262" s="74" t="s">
        <v>4527</v>
      </c>
      <c r="G262" s="74" t="s">
        <v>4527</v>
      </c>
      <c r="H262" s="74" t="s">
        <v>4469</v>
      </c>
      <c r="I262" s="74" t="s">
        <v>4499</v>
      </c>
      <c r="J262" s="74" t="s">
        <v>4500</v>
      </c>
      <c r="K262" s="76">
        <v>2491.5700000000002</v>
      </c>
      <c r="L262" s="76">
        <v>2491.5700000000002</v>
      </c>
    </row>
    <row r="263" spans="1:12" x14ac:dyDescent="0.15">
      <c r="A263" s="74">
        <v>20230223</v>
      </c>
      <c r="B263" s="74">
        <v>27861250</v>
      </c>
      <c r="C263" s="74" t="s">
        <v>4530</v>
      </c>
      <c r="D263" s="74">
        <v>2124749</v>
      </c>
      <c r="E263" s="74" t="s">
        <v>4528</v>
      </c>
      <c r="F263" s="74" t="s">
        <v>4527</v>
      </c>
      <c r="G263" s="74" t="s">
        <v>4527</v>
      </c>
      <c r="H263" s="74" t="s">
        <v>4469</v>
      </c>
      <c r="I263" s="74" t="s">
        <v>4499</v>
      </c>
      <c r="J263" s="74" t="s">
        <v>175</v>
      </c>
      <c r="K263" s="76">
        <v>4772.87</v>
      </c>
      <c r="L263" s="76">
        <v>4772.87</v>
      </c>
    </row>
    <row r="264" spans="1:12" x14ac:dyDescent="0.15">
      <c r="A264" s="74">
        <v>20230224</v>
      </c>
      <c r="B264" s="74">
        <v>27861250</v>
      </c>
      <c r="C264" s="74" t="s">
        <v>4530</v>
      </c>
      <c r="D264" s="74">
        <v>2124749</v>
      </c>
      <c r="E264" s="74" t="s">
        <v>4528</v>
      </c>
      <c r="F264" s="74" t="s">
        <v>4527</v>
      </c>
      <c r="G264" s="74" t="s">
        <v>4527</v>
      </c>
      <c r="H264" s="74" t="s">
        <v>4469</v>
      </c>
      <c r="I264" s="74" t="s">
        <v>4499</v>
      </c>
      <c r="J264" s="74" t="s">
        <v>175</v>
      </c>
      <c r="K264" s="76">
        <v>3659.49</v>
      </c>
      <c r="L264" s="76">
        <v>3659.49</v>
      </c>
    </row>
    <row r="265" spans="1:12" x14ac:dyDescent="0.15">
      <c r="A265" s="74">
        <v>20230225</v>
      </c>
      <c r="B265" s="74">
        <v>27861250</v>
      </c>
      <c r="C265" s="74" t="s">
        <v>4530</v>
      </c>
      <c r="D265" s="74">
        <v>2124749</v>
      </c>
      <c r="E265" s="74" t="s">
        <v>4528</v>
      </c>
      <c r="F265" s="74" t="s">
        <v>4527</v>
      </c>
      <c r="G265" s="74" t="s">
        <v>4527</v>
      </c>
      <c r="H265" s="74" t="s">
        <v>4469</v>
      </c>
      <c r="I265" s="74" t="s">
        <v>4499</v>
      </c>
      <c r="J265" s="74" t="s">
        <v>175</v>
      </c>
      <c r="K265" s="76">
        <v>248.12</v>
      </c>
      <c r="L265" s="76">
        <v>248.12</v>
      </c>
    </row>
    <row r="266" spans="1:12" x14ac:dyDescent="0.15">
      <c r="A266" s="74">
        <v>20230226</v>
      </c>
      <c r="B266" s="74">
        <v>27861250</v>
      </c>
      <c r="C266" s="74" t="s">
        <v>4530</v>
      </c>
      <c r="D266" s="74">
        <v>2124749</v>
      </c>
      <c r="E266" s="74" t="s">
        <v>4528</v>
      </c>
      <c r="F266" s="74" t="s">
        <v>4527</v>
      </c>
      <c r="G266" s="74" t="s">
        <v>4527</v>
      </c>
      <c r="H266" s="74" t="s">
        <v>4469</v>
      </c>
      <c r="I266" s="74" t="s">
        <v>4499</v>
      </c>
      <c r="J266" s="74" t="s">
        <v>175</v>
      </c>
      <c r="K266" s="76">
        <v>4060.09</v>
      </c>
      <c r="L266" s="76">
        <v>4060.09</v>
      </c>
    </row>
    <row r="267" spans="1:12" x14ac:dyDescent="0.15">
      <c r="A267" s="74">
        <v>20230227</v>
      </c>
      <c r="B267" s="74">
        <v>27861250</v>
      </c>
      <c r="C267" s="74" t="s">
        <v>4530</v>
      </c>
      <c r="D267" s="74">
        <v>2124749</v>
      </c>
      <c r="E267" s="74" t="s">
        <v>4528</v>
      </c>
      <c r="F267" s="74" t="s">
        <v>4527</v>
      </c>
      <c r="G267" s="74" t="s">
        <v>4527</v>
      </c>
      <c r="H267" s="74" t="s">
        <v>4469</v>
      </c>
      <c r="I267" s="74" t="s">
        <v>4499</v>
      </c>
      <c r="J267" s="74" t="s">
        <v>175</v>
      </c>
      <c r="K267" s="76">
        <v>5028.72</v>
      </c>
      <c r="L267" s="76">
        <v>5028.72</v>
      </c>
    </row>
    <row r="268" spans="1:12" x14ac:dyDescent="0.15">
      <c r="A268" s="74">
        <v>20230228</v>
      </c>
      <c r="B268" s="74">
        <v>27861250</v>
      </c>
      <c r="C268" s="74" t="s">
        <v>4530</v>
      </c>
      <c r="D268" s="74">
        <v>2124749</v>
      </c>
      <c r="E268" s="74" t="s">
        <v>4528</v>
      </c>
      <c r="F268" s="74" t="s">
        <v>4527</v>
      </c>
      <c r="G268" s="74" t="s">
        <v>4527</v>
      </c>
      <c r="H268" s="74" t="s">
        <v>4469</v>
      </c>
      <c r="I268" s="74" t="s">
        <v>4499</v>
      </c>
      <c r="J268" s="74" t="s">
        <v>175</v>
      </c>
      <c r="K268" s="76">
        <v>4053.24</v>
      </c>
      <c r="L268" s="76">
        <v>4053.24</v>
      </c>
    </row>
    <row r="269" spans="1:12" x14ac:dyDescent="0.15">
      <c r="A269" s="74">
        <v>20230201</v>
      </c>
      <c r="B269" s="74">
        <v>28156403</v>
      </c>
      <c r="C269" s="74" t="s">
        <v>4531</v>
      </c>
      <c r="D269" s="74">
        <v>1798584</v>
      </c>
      <c r="E269" s="74" t="s">
        <v>4532</v>
      </c>
      <c r="F269" s="74" t="s">
        <v>4533</v>
      </c>
      <c r="G269" s="74" t="s">
        <v>4534</v>
      </c>
      <c r="H269" s="74" t="s">
        <v>4469</v>
      </c>
      <c r="I269" s="74" t="s">
        <v>4499</v>
      </c>
      <c r="J269" s="74" t="s">
        <v>175</v>
      </c>
      <c r="K269" s="76">
        <v>502</v>
      </c>
      <c r="L269" s="76">
        <v>502</v>
      </c>
    </row>
    <row r="270" spans="1:12" x14ac:dyDescent="0.15">
      <c r="A270" s="74">
        <v>20230202</v>
      </c>
      <c r="B270" s="74">
        <v>28156403</v>
      </c>
      <c r="C270" s="74" t="s">
        <v>4531</v>
      </c>
      <c r="D270" s="74">
        <v>1798584</v>
      </c>
      <c r="E270" s="74" t="s">
        <v>4532</v>
      </c>
      <c r="F270" s="74" t="s">
        <v>4533</v>
      </c>
      <c r="G270" s="74" t="s">
        <v>4534</v>
      </c>
      <c r="H270" s="74" t="s">
        <v>4469</v>
      </c>
      <c r="I270" s="74" t="s">
        <v>4499</v>
      </c>
      <c r="J270" s="74" t="s">
        <v>175</v>
      </c>
      <c r="K270" s="76">
        <v>431.98</v>
      </c>
      <c r="L270" s="76">
        <v>431.98</v>
      </c>
    </row>
    <row r="271" spans="1:12" x14ac:dyDescent="0.15">
      <c r="A271" s="74">
        <v>20230203</v>
      </c>
      <c r="B271" s="74">
        <v>28156403</v>
      </c>
      <c r="C271" s="74" t="s">
        <v>4531</v>
      </c>
      <c r="D271" s="74">
        <v>1798584</v>
      </c>
      <c r="E271" s="74" t="s">
        <v>4532</v>
      </c>
      <c r="F271" s="74" t="s">
        <v>4533</v>
      </c>
      <c r="G271" s="74" t="s">
        <v>4534</v>
      </c>
      <c r="H271" s="74" t="s">
        <v>4469</v>
      </c>
      <c r="I271" s="74" t="s">
        <v>4499</v>
      </c>
      <c r="J271" s="74" t="s">
        <v>175</v>
      </c>
      <c r="K271" s="76">
        <v>500.09</v>
      </c>
      <c r="L271" s="76">
        <v>500.09</v>
      </c>
    </row>
    <row r="272" spans="1:12" x14ac:dyDescent="0.15">
      <c r="A272" s="74">
        <v>20230204</v>
      </c>
      <c r="B272" s="74">
        <v>28156403</v>
      </c>
      <c r="C272" s="74" t="s">
        <v>4531</v>
      </c>
      <c r="D272" s="74">
        <v>1798584</v>
      </c>
      <c r="E272" s="74" t="s">
        <v>4532</v>
      </c>
      <c r="F272" s="74" t="s">
        <v>4533</v>
      </c>
      <c r="G272" s="74" t="s">
        <v>4534</v>
      </c>
      <c r="H272" s="74" t="s">
        <v>4469</v>
      </c>
      <c r="I272" s="74" t="s">
        <v>4499</v>
      </c>
      <c r="J272" s="74" t="s">
        <v>175</v>
      </c>
      <c r="K272" s="76">
        <v>442.08</v>
      </c>
      <c r="L272" s="76">
        <v>442.08</v>
      </c>
    </row>
    <row r="273" spans="1:12" x14ac:dyDescent="0.15">
      <c r="A273" s="74">
        <v>20230205</v>
      </c>
      <c r="B273" s="74">
        <v>28156403</v>
      </c>
      <c r="C273" s="74" t="s">
        <v>4531</v>
      </c>
      <c r="D273" s="74">
        <v>1798584</v>
      </c>
      <c r="E273" s="74" t="s">
        <v>4532</v>
      </c>
      <c r="F273" s="74" t="s">
        <v>4533</v>
      </c>
      <c r="G273" s="74" t="s">
        <v>4534</v>
      </c>
      <c r="H273" s="74" t="s">
        <v>4469</v>
      </c>
      <c r="I273" s="74" t="s">
        <v>4499</v>
      </c>
      <c r="J273" s="74" t="s">
        <v>175</v>
      </c>
      <c r="K273" s="76">
        <v>415.99</v>
      </c>
      <c r="L273" s="76">
        <v>415.99</v>
      </c>
    </row>
    <row r="274" spans="1:12" x14ac:dyDescent="0.15">
      <c r="A274" s="74">
        <v>20230206</v>
      </c>
      <c r="B274" s="74">
        <v>28156403</v>
      </c>
      <c r="C274" s="74" t="s">
        <v>4531</v>
      </c>
      <c r="D274" s="74">
        <v>1798584</v>
      </c>
      <c r="E274" s="74" t="s">
        <v>4532</v>
      </c>
      <c r="F274" s="74" t="s">
        <v>4533</v>
      </c>
      <c r="G274" s="74" t="s">
        <v>4534</v>
      </c>
      <c r="H274" s="74" t="s">
        <v>4469</v>
      </c>
      <c r="I274" s="74" t="s">
        <v>4499</v>
      </c>
      <c r="J274" s="74" t="s">
        <v>175</v>
      </c>
      <c r="K274" s="76">
        <v>500.63</v>
      </c>
      <c r="L274" s="76">
        <v>500.63</v>
      </c>
    </row>
    <row r="275" spans="1:12" x14ac:dyDescent="0.15">
      <c r="A275" s="74">
        <v>20230207</v>
      </c>
      <c r="B275" s="74">
        <v>28156403</v>
      </c>
      <c r="C275" s="74" t="s">
        <v>4531</v>
      </c>
      <c r="D275" s="74">
        <v>1798584</v>
      </c>
      <c r="E275" s="74" t="s">
        <v>4532</v>
      </c>
      <c r="F275" s="74" t="s">
        <v>4533</v>
      </c>
      <c r="G275" s="74" t="s">
        <v>4534</v>
      </c>
      <c r="H275" s="74" t="s">
        <v>4469</v>
      </c>
      <c r="I275" s="74" t="s">
        <v>4499</v>
      </c>
      <c r="J275" s="74" t="s">
        <v>175</v>
      </c>
      <c r="K275" s="76">
        <v>500.22</v>
      </c>
      <c r="L275" s="76">
        <v>500.22</v>
      </c>
    </row>
    <row r="276" spans="1:12" x14ac:dyDescent="0.15">
      <c r="A276" s="74">
        <v>20230208</v>
      </c>
      <c r="B276" s="74">
        <v>28156403</v>
      </c>
      <c r="C276" s="74" t="s">
        <v>4531</v>
      </c>
      <c r="D276" s="74">
        <v>1798584</v>
      </c>
      <c r="E276" s="74" t="s">
        <v>4532</v>
      </c>
      <c r="F276" s="74" t="s">
        <v>4533</v>
      </c>
      <c r="G276" s="74" t="s">
        <v>4534</v>
      </c>
      <c r="H276" s="74" t="s">
        <v>4469</v>
      </c>
      <c r="I276" s="74" t="s">
        <v>4499</v>
      </c>
      <c r="J276" s="74" t="s">
        <v>4502</v>
      </c>
      <c r="K276" s="76">
        <v>494.39</v>
      </c>
      <c r="L276" s="76">
        <v>494.39</v>
      </c>
    </row>
    <row r="277" spans="1:12" x14ac:dyDescent="0.15">
      <c r="A277" s="74">
        <v>20230209</v>
      </c>
      <c r="B277" s="74">
        <v>28156403</v>
      </c>
      <c r="C277" s="74" t="s">
        <v>4531</v>
      </c>
      <c r="D277" s="74">
        <v>1798584</v>
      </c>
      <c r="E277" s="74" t="s">
        <v>4532</v>
      </c>
      <c r="F277" s="74" t="s">
        <v>4533</v>
      </c>
      <c r="G277" s="74" t="s">
        <v>4534</v>
      </c>
      <c r="H277" s="74" t="s">
        <v>4469</v>
      </c>
      <c r="I277" s="74" t="s">
        <v>4499</v>
      </c>
      <c r="J277" s="74" t="s">
        <v>175</v>
      </c>
      <c r="K277" s="76">
        <v>501.46</v>
      </c>
      <c r="L277" s="76">
        <v>501.46</v>
      </c>
    </row>
    <row r="278" spans="1:12" x14ac:dyDescent="0.15">
      <c r="A278" s="74">
        <v>20230210</v>
      </c>
      <c r="B278" s="74">
        <v>28156403</v>
      </c>
      <c r="C278" s="74" t="s">
        <v>4531</v>
      </c>
      <c r="D278" s="74">
        <v>1798584</v>
      </c>
      <c r="E278" s="74" t="s">
        <v>4532</v>
      </c>
      <c r="F278" s="74" t="s">
        <v>4533</v>
      </c>
      <c r="G278" s="74" t="s">
        <v>4534</v>
      </c>
      <c r="H278" s="74" t="s">
        <v>4469</v>
      </c>
      <c r="I278" s="74" t="s">
        <v>4499</v>
      </c>
      <c r="J278" s="74" t="s">
        <v>175</v>
      </c>
      <c r="K278" s="76">
        <v>501.27</v>
      </c>
      <c r="L278" s="76">
        <v>501.27</v>
      </c>
    </row>
    <row r="279" spans="1:12" x14ac:dyDescent="0.15">
      <c r="A279" s="74">
        <v>20230211</v>
      </c>
      <c r="B279" s="74">
        <v>28156403</v>
      </c>
      <c r="C279" s="74" t="s">
        <v>4531</v>
      </c>
      <c r="D279" s="74">
        <v>1798584</v>
      </c>
      <c r="E279" s="74" t="s">
        <v>4532</v>
      </c>
      <c r="F279" s="74" t="s">
        <v>4533</v>
      </c>
      <c r="G279" s="74" t="s">
        <v>4534</v>
      </c>
      <c r="H279" s="74" t="s">
        <v>4469</v>
      </c>
      <c r="I279" s="74" t="s">
        <v>4499</v>
      </c>
      <c r="J279" s="74" t="s">
        <v>175</v>
      </c>
      <c r="K279" s="76">
        <v>501.9</v>
      </c>
      <c r="L279" s="76">
        <v>501.9</v>
      </c>
    </row>
    <row r="280" spans="1:12" x14ac:dyDescent="0.15">
      <c r="A280" s="74">
        <v>20230212</v>
      </c>
      <c r="B280" s="74">
        <v>28156403</v>
      </c>
      <c r="C280" s="74" t="s">
        <v>4531</v>
      </c>
      <c r="D280" s="74">
        <v>1798584</v>
      </c>
      <c r="E280" s="74" t="s">
        <v>4532</v>
      </c>
      <c r="F280" s="74" t="s">
        <v>4533</v>
      </c>
      <c r="G280" s="74" t="s">
        <v>4534</v>
      </c>
      <c r="H280" s="74" t="s">
        <v>4469</v>
      </c>
      <c r="I280" s="74" t="s">
        <v>4499</v>
      </c>
      <c r="J280" s="74" t="s">
        <v>175</v>
      </c>
      <c r="K280" s="76">
        <v>278.64999999999998</v>
      </c>
      <c r="L280" s="76">
        <v>278.64999999999998</v>
      </c>
    </row>
    <row r="281" spans="1:12" x14ac:dyDescent="0.15">
      <c r="A281" s="74">
        <v>20230213</v>
      </c>
      <c r="B281" s="74">
        <v>28156403</v>
      </c>
      <c r="C281" s="74" t="s">
        <v>4531</v>
      </c>
      <c r="D281" s="74">
        <v>1798584</v>
      </c>
      <c r="E281" s="74" t="s">
        <v>4532</v>
      </c>
      <c r="F281" s="74" t="s">
        <v>4533</v>
      </c>
      <c r="G281" s="74" t="s">
        <v>4534</v>
      </c>
      <c r="H281" s="74" t="s">
        <v>4469</v>
      </c>
      <c r="I281" s="74" t="s">
        <v>4499</v>
      </c>
      <c r="J281" s="74" t="s">
        <v>175</v>
      </c>
      <c r="K281" s="76">
        <v>481.42</v>
      </c>
      <c r="L281" s="76">
        <v>481.42</v>
      </c>
    </row>
    <row r="282" spans="1:12" x14ac:dyDescent="0.15">
      <c r="A282" s="74">
        <v>20230214</v>
      </c>
      <c r="B282" s="74">
        <v>28156403</v>
      </c>
      <c r="C282" s="74" t="s">
        <v>4531</v>
      </c>
      <c r="D282" s="74">
        <v>1798584</v>
      </c>
      <c r="E282" s="74" t="s">
        <v>4532</v>
      </c>
      <c r="F282" s="74" t="s">
        <v>4533</v>
      </c>
      <c r="G282" s="74" t="s">
        <v>4534</v>
      </c>
      <c r="H282" s="74" t="s">
        <v>4469</v>
      </c>
      <c r="I282" s="74" t="s">
        <v>4499</v>
      </c>
      <c r="J282" s="74" t="s">
        <v>175</v>
      </c>
      <c r="K282" s="76">
        <v>500.13</v>
      </c>
      <c r="L282" s="76">
        <v>500.13</v>
      </c>
    </row>
    <row r="283" spans="1:12" x14ac:dyDescent="0.15">
      <c r="A283" s="74">
        <v>20230215</v>
      </c>
      <c r="B283" s="74">
        <v>28156403</v>
      </c>
      <c r="C283" s="74" t="s">
        <v>4531</v>
      </c>
      <c r="D283" s="74">
        <v>1798584</v>
      </c>
      <c r="E283" s="74" t="s">
        <v>4532</v>
      </c>
      <c r="F283" s="74" t="s">
        <v>4533</v>
      </c>
      <c r="G283" s="74" t="s">
        <v>4534</v>
      </c>
      <c r="H283" s="74" t="s">
        <v>4469</v>
      </c>
      <c r="I283" s="74" t="s">
        <v>4499</v>
      </c>
      <c r="J283" s="74" t="s">
        <v>175</v>
      </c>
      <c r="K283" s="76">
        <v>502.41</v>
      </c>
      <c r="L283" s="76">
        <v>502.41</v>
      </c>
    </row>
    <row r="284" spans="1:12" x14ac:dyDescent="0.15">
      <c r="A284" s="74">
        <v>20230216</v>
      </c>
      <c r="B284" s="74">
        <v>28156403</v>
      </c>
      <c r="C284" s="74" t="s">
        <v>4531</v>
      </c>
      <c r="D284" s="74">
        <v>1798584</v>
      </c>
      <c r="E284" s="74" t="s">
        <v>4532</v>
      </c>
      <c r="F284" s="74" t="s">
        <v>4533</v>
      </c>
      <c r="G284" s="74" t="s">
        <v>4534</v>
      </c>
      <c r="H284" s="74" t="s">
        <v>4469</v>
      </c>
      <c r="I284" s="74" t="s">
        <v>4499</v>
      </c>
      <c r="J284" s="74" t="s">
        <v>4500</v>
      </c>
      <c r="K284" s="76">
        <v>501.71</v>
      </c>
      <c r="L284" s="76">
        <v>501.71</v>
      </c>
    </row>
    <row r="285" spans="1:12" x14ac:dyDescent="0.15">
      <c r="A285" s="74">
        <v>20230217</v>
      </c>
      <c r="B285" s="74">
        <v>28156403</v>
      </c>
      <c r="C285" s="74" t="s">
        <v>4531</v>
      </c>
      <c r="D285" s="74">
        <v>1798584</v>
      </c>
      <c r="E285" s="74" t="s">
        <v>4532</v>
      </c>
      <c r="F285" s="74" t="s">
        <v>4533</v>
      </c>
      <c r="G285" s="74" t="s">
        <v>4534</v>
      </c>
      <c r="H285" s="74" t="s">
        <v>4469</v>
      </c>
      <c r="I285" s="74" t="s">
        <v>4499</v>
      </c>
      <c r="J285" s="74" t="s">
        <v>175</v>
      </c>
      <c r="K285" s="76">
        <v>501.61</v>
      </c>
      <c r="L285" s="76">
        <v>501.61</v>
      </c>
    </row>
    <row r="286" spans="1:12" x14ac:dyDescent="0.15">
      <c r="A286" s="74">
        <v>20230218</v>
      </c>
      <c r="B286" s="74">
        <v>28156403</v>
      </c>
      <c r="C286" s="74" t="s">
        <v>4531</v>
      </c>
      <c r="D286" s="74">
        <v>1798584</v>
      </c>
      <c r="E286" s="74" t="s">
        <v>4532</v>
      </c>
      <c r="F286" s="74" t="s">
        <v>4533</v>
      </c>
      <c r="G286" s="74" t="s">
        <v>4534</v>
      </c>
      <c r="H286" s="74" t="s">
        <v>4469</v>
      </c>
      <c r="I286" s="74" t="s">
        <v>4499</v>
      </c>
      <c r="J286" s="74" t="s">
        <v>175</v>
      </c>
      <c r="K286" s="76">
        <v>443.74</v>
      </c>
      <c r="L286" s="76">
        <v>443.74</v>
      </c>
    </row>
    <row r="287" spans="1:12" x14ac:dyDescent="0.15">
      <c r="A287" s="74">
        <v>20230219</v>
      </c>
      <c r="B287" s="74">
        <v>28156403</v>
      </c>
      <c r="C287" s="74" t="s">
        <v>4531</v>
      </c>
      <c r="D287" s="74">
        <v>1798584</v>
      </c>
      <c r="E287" s="74" t="s">
        <v>4532</v>
      </c>
      <c r="F287" s="74" t="s">
        <v>4533</v>
      </c>
      <c r="G287" s="74" t="s">
        <v>4534</v>
      </c>
      <c r="H287" s="74" t="s">
        <v>4469</v>
      </c>
      <c r="I287" s="74" t="s">
        <v>4499</v>
      </c>
      <c r="J287" s="74" t="s">
        <v>175</v>
      </c>
      <c r="K287" s="76">
        <v>316.26</v>
      </c>
      <c r="L287" s="76">
        <v>316.26</v>
      </c>
    </row>
    <row r="288" spans="1:12" x14ac:dyDescent="0.15">
      <c r="A288" s="74">
        <v>20230220</v>
      </c>
      <c r="B288" s="74">
        <v>28156403</v>
      </c>
      <c r="C288" s="74" t="s">
        <v>4531</v>
      </c>
      <c r="D288" s="74">
        <v>1798584</v>
      </c>
      <c r="E288" s="74" t="s">
        <v>4532</v>
      </c>
      <c r="F288" s="74" t="s">
        <v>4533</v>
      </c>
      <c r="G288" s="74" t="s">
        <v>4534</v>
      </c>
      <c r="H288" s="74" t="s">
        <v>4469</v>
      </c>
      <c r="I288" s="74" t="s">
        <v>4499</v>
      </c>
      <c r="J288" s="74" t="s">
        <v>175</v>
      </c>
      <c r="K288" s="76">
        <v>500.93</v>
      </c>
      <c r="L288" s="76">
        <v>500.93</v>
      </c>
    </row>
    <row r="289" spans="1:12" x14ac:dyDescent="0.15">
      <c r="A289" s="74">
        <v>20230221</v>
      </c>
      <c r="B289" s="74">
        <v>28156403</v>
      </c>
      <c r="C289" s="74" t="s">
        <v>4531</v>
      </c>
      <c r="D289" s="74">
        <v>1798584</v>
      </c>
      <c r="E289" s="74" t="s">
        <v>4532</v>
      </c>
      <c r="F289" s="74" t="s">
        <v>4533</v>
      </c>
      <c r="G289" s="74" t="s">
        <v>4534</v>
      </c>
      <c r="H289" s="74" t="s">
        <v>4469</v>
      </c>
      <c r="I289" s="74" t="s">
        <v>4499</v>
      </c>
      <c r="J289" s="74" t="s">
        <v>4502</v>
      </c>
      <c r="K289" s="76">
        <v>502.27</v>
      </c>
      <c r="L289" s="76">
        <v>502.27</v>
      </c>
    </row>
    <row r="290" spans="1:12" x14ac:dyDescent="0.15">
      <c r="A290" s="74">
        <v>20230222</v>
      </c>
      <c r="B290" s="74">
        <v>28156403</v>
      </c>
      <c r="C290" s="74" t="s">
        <v>4531</v>
      </c>
      <c r="D290" s="74">
        <v>1798584</v>
      </c>
      <c r="E290" s="74" t="s">
        <v>4532</v>
      </c>
      <c r="F290" s="74" t="s">
        <v>4533</v>
      </c>
      <c r="G290" s="74" t="s">
        <v>4534</v>
      </c>
      <c r="H290" s="74" t="s">
        <v>4469</v>
      </c>
      <c r="I290" s="74" t="s">
        <v>4499</v>
      </c>
      <c r="J290" s="74" t="s">
        <v>175</v>
      </c>
      <c r="K290" s="76">
        <v>500.59</v>
      </c>
      <c r="L290" s="76">
        <v>500.59</v>
      </c>
    </row>
    <row r="291" spans="1:12" x14ac:dyDescent="0.15">
      <c r="A291" s="74">
        <v>20230223</v>
      </c>
      <c r="B291" s="74">
        <v>28156403</v>
      </c>
      <c r="C291" s="74" t="s">
        <v>4531</v>
      </c>
      <c r="D291" s="74">
        <v>1798584</v>
      </c>
      <c r="E291" s="74" t="s">
        <v>4532</v>
      </c>
      <c r="F291" s="74" t="s">
        <v>4533</v>
      </c>
      <c r="G291" s="74" t="s">
        <v>4534</v>
      </c>
      <c r="H291" s="74" t="s">
        <v>4469</v>
      </c>
      <c r="I291" s="74" t="s">
        <v>4499</v>
      </c>
      <c r="J291" s="74" t="s">
        <v>175</v>
      </c>
      <c r="K291" s="76">
        <v>504.79</v>
      </c>
      <c r="L291" s="76">
        <v>504.79</v>
      </c>
    </row>
    <row r="292" spans="1:12" x14ac:dyDescent="0.15">
      <c r="A292" s="74">
        <v>20230224</v>
      </c>
      <c r="B292" s="74">
        <v>28156403</v>
      </c>
      <c r="C292" s="74" t="s">
        <v>4531</v>
      </c>
      <c r="D292" s="74">
        <v>1798584</v>
      </c>
      <c r="E292" s="74" t="s">
        <v>4532</v>
      </c>
      <c r="F292" s="74" t="s">
        <v>4533</v>
      </c>
      <c r="G292" s="74" t="s">
        <v>4534</v>
      </c>
      <c r="H292" s="74" t="s">
        <v>4469</v>
      </c>
      <c r="I292" s="74" t="s">
        <v>4499</v>
      </c>
      <c r="J292" s="74" t="s">
        <v>175</v>
      </c>
      <c r="K292" s="76">
        <v>372.53</v>
      </c>
      <c r="L292" s="76">
        <v>372.53</v>
      </c>
    </row>
    <row r="293" spans="1:12" x14ac:dyDescent="0.15">
      <c r="A293" s="74">
        <v>20230225</v>
      </c>
      <c r="B293" s="74">
        <v>28156403</v>
      </c>
      <c r="C293" s="74" t="s">
        <v>4531</v>
      </c>
      <c r="D293" s="74">
        <v>1798584</v>
      </c>
      <c r="E293" s="74" t="s">
        <v>4532</v>
      </c>
      <c r="F293" s="74" t="s">
        <v>4533</v>
      </c>
      <c r="G293" s="74" t="s">
        <v>4534</v>
      </c>
      <c r="H293" s="74" t="s">
        <v>4469</v>
      </c>
      <c r="I293" s="74" t="s">
        <v>4499</v>
      </c>
      <c r="J293" s="74" t="s">
        <v>175</v>
      </c>
      <c r="K293" s="76">
        <v>374.77</v>
      </c>
      <c r="L293" s="76">
        <v>374.77</v>
      </c>
    </row>
    <row r="294" spans="1:12" x14ac:dyDescent="0.15">
      <c r="A294" s="74">
        <v>20230226</v>
      </c>
      <c r="B294" s="74">
        <v>28156403</v>
      </c>
      <c r="C294" s="74" t="s">
        <v>4531</v>
      </c>
      <c r="D294" s="74">
        <v>1798584</v>
      </c>
      <c r="E294" s="74" t="s">
        <v>4532</v>
      </c>
      <c r="F294" s="74" t="s">
        <v>4533</v>
      </c>
      <c r="G294" s="74" t="s">
        <v>4534</v>
      </c>
      <c r="H294" s="74" t="s">
        <v>4469</v>
      </c>
      <c r="I294" s="74" t="s">
        <v>4499</v>
      </c>
      <c r="J294" s="74" t="s">
        <v>4501</v>
      </c>
      <c r="K294" s="76">
        <v>317.95999999999998</v>
      </c>
      <c r="L294" s="76">
        <v>317.95999999999998</v>
      </c>
    </row>
    <row r="295" spans="1:12" x14ac:dyDescent="0.15">
      <c r="A295" s="74">
        <v>20230227</v>
      </c>
      <c r="B295" s="74">
        <v>28156403</v>
      </c>
      <c r="C295" s="74" t="s">
        <v>4531</v>
      </c>
      <c r="D295" s="74">
        <v>1798584</v>
      </c>
      <c r="E295" s="74" t="s">
        <v>4532</v>
      </c>
      <c r="F295" s="74" t="s">
        <v>4533</v>
      </c>
      <c r="G295" s="74" t="s">
        <v>4534</v>
      </c>
      <c r="H295" s="74" t="s">
        <v>4469</v>
      </c>
      <c r="I295" s="74" t="s">
        <v>4499</v>
      </c>
      <c r="J295" s="74" t="s">
        <v>175</v>
      </c>
      <c r="K295" s="76">
        <v>409.97</v>
      </c>
      <c r="L295" s="76">
        <v>409.97</v>
      </c>
    </row>
    <row r="296" spans="1:12" x14ac:dyDescent="0.15">
      <c r="A296" s="74">
        <v>20230228</v>
      </c>
      <c r="B296" s="74">
        <v>28156403</v>
      </c>
      <c r="C296" s="74" t="s">
        <v>4531</v>
      </c>
      <c r="D296" s="74">
        <v>1798584</v>
      </c>
      <c r="E296" s="74" t="s">
        <v>4532</v>
      </c>
      <c r="F296" s="74" t="s">
        <v>4533</v>
      </c>
      <c r="G296" s="74" t="s">
        <v>4534</v>
      </c>
      <c r="H296" s="74" t="s">
        <v>4469</v>
      </c>
      <c r="I296" s="74" t="s">
        <v>4499</v>
      </c>
      <c r="J296" s="74" t="s">
        <v>4501</v>
      </c>
      <c r="K296" s="76">
        <v>309.42</v>
      </c>
      <c r="L296" s="76">
        <v>309.42</v>
      </c>
    </row>
    <row r="297" spans="1:12" x14ac:dyDescent="0.15">
      <c r="A297" s="74">
        <v>20230201</v>
      </c>
      <c r="B297" s="74">
        <v>28450438</v>
      </c>
      <c r="C297" s="74" t="s">
        <v>4535</v>
      </c>
      <c r="D297" s="74">
        <v>2113477</v>
      </c>
      <c r="E297" s="74" t="s">
        <v>4536</v>
      </c>
      <c r="F297" s="74" t="s">
        <v>1881</v>
      </c>
      <c r="G297" s="74" t="s">
        <v>1881</v>
      </c>
      <c r="H297" s="74" t="s">
        <v>4469</v>
      </c>
      <c r="I297" s="74" t="s">
        <v>4499</v>
      </c>
      <c r="J297" s="74" t="s">
        <v>175</v>
      </c>
      <c r="K297" s="76">
        <v>2091.9299999999998</v>
      </c>
      <c r="L297" s="76">
        <v>2091.9299999999998</v>
      </c>
    </row>
    <row r="298" spans="1:12" x14ac:dyDescent="0.15">
      <c r="A298" s="74">
        <v>20230202</v>
      </c>
      <c r="B298" s="74">
        <v>28450438</v>
      </c>
      <c r="C298" s="74" t="s">
        <v>4535</v>
      </c>
      <c r="D298" s="74">
        <v>2113477</v>
      </c>
      <c r="E298" s="74" t="s">
        <v>4536</v>
      </c>
      <c r="F298" s="74" t="s">
        <v>1881</v>
      </c>
      <c r="G298" s="74" t="s">
        <v>1881</v>
      </c>
      <c r="H298" s="74" t="s">
        <v>4469</v>
      </c>
      <c r="I298" s="74" t="s">
        <v>4499</v>
      </c>
      <c r="J298" s="74" t="s">
        <v>175</v>
      </c>
      <c r="K298" s="76">
        <v>2174.86</v>
      </c>
      <c r="L298" s="76">
        <v>2174.86</v>
      </c>
    </row>
    <row r="299" spans="1:12" x14ac:dyDescent="0.15">
      <c r="A299" s="74">
        <v>20230203</v>
      </c>
      <c r="B299" s="74">
        <v>28450438</v>
      </c>
      <c r="C299" s="74" t="s">
        <v>4535</v>
      </c>
      <c r="D299" s="74">
        <v>2113477</v>
      </c>
      <c r="E299" s="74" t="s">
        <v>4536</v>
      </c>
      <c r="F299" s="74" t="s">
        <v>1881</v>
      </c>
      <c r="G299" s="74" t="s">
        <v>1881</v>
      </c>
      <c r="H299" s="74" t="s">
        <v>4469</v>
      </c>
      <c r="I299" s="74" t="s">
        <v>4499</v>
      </c>
      <c r="J299" s="74" t="s">
        <v>175</v>
      </c>
      <c r="K299" s="76">
        <v>2420.67</v>
      </c>
      <c r="L299" s="76">
        <v>2420.67</v>
      </c>
    </row>
    <row r="300" spans="1:12" x14ac:dyDescent="0.15">
      <c r="A300" s="74">
        <v>20230204</v>
      </c>
      <c r="B300" s="74">
        <v>28450438</v>
      </c>
      <c r="C300" s="74" t="s">
        <v>4535</v>
      </c>
      <c r="D300" s="74">
        <v>2113477</v>
      </c>
      <c r="E300" s="74" t="s">
        <v>4536</v>
      </c>
      <c r="F300" s="74" t="s">
        <v>1881</v>
      </c>
      <c r="G300" s="74" t="s">
        <v>1881</v>
      </c>
      <c r="H300" s="74" t="s">
        <v>4469</v>
      </c>
      <c r="I300" s="74" t="s">
        <v>4499</v>
      </c>
      <c r="J300" s="74" t="s">
        <v>175</v>
      </c>
      <c r="K300" s="76">
        <v>2875.43</v>
      </c>
      <c r="L300" s="76">
        <v>2875.43</v>
      </c>
    </row>
    <row r="301" spans="1:12" x14ac:dyDescent="0.15">
      <c r="A301" s="74">
        <v>20230205</v>
      </c>
      <c r="B301" s="74">
        <v>28450438</v>
      </c>
      <c r="C301" s="74" t="s">
        <v>4535</v>
      </c>
      <c r="D301" s="74">
        <v>2113477</v>
      </c>
      <c r="E301" s="74" t="s">
        <v>4536</v>
      </c>
      <c r="F301" s="74" t="s">
        <v>1881</v>
      </c>
      <c r="G301" s="74" t="s">
        <v>1881</v>
      </c>
      <c r="H301" s="74" t="s">
        <v>4469</v>
      </c>
      <c r="I301" s="74" t="s">
        <v>4499</v>
      </c>
      <c r="J301" s="74" t="s">
        <v>175</v>
      </c>
      <c r="K301" s="76">
        <v>2432.87</v>
      </c>
      <c r="L301" s="76">
        <v>2432.87</v>
      </c>
    </row>
    <row r="302" spans="1:12" x14ac:dyDescent="0.15">
      <c r="A302" s="74">
        <v>20230206</v>
      </c>
      <c r="B302" s="74">
        <v>28450438</v>
      </c>
      <c r="C302" s="74" t="s">
        <v>4535</v>
      </c>
      <c r="D302" s="74">
        <v>2113477</v>
      </c>
      <c r="E302" s="74" t="s">
        <v>4536</v>
      </c>
      <c r="F302" s="74" t="s">
        <v>1881</v>
      </c>
      <c r="G302" s="74" t="s">
        <v>1881</v>
      </c>
      <c r="H302" s="74" t="s">
        <v>4469</v>
      </c>
      <c r="I302" s="74" t="s">
        <v>4499</v>
      </c>
      <c r="J302" s="74" t="s">
        <v>175</v>
      </c>
      <c r="K302" s="76">
        <v>2628.15</v>
      </c>
      <c r="L302" s="76">
        <v>2628.15</v>
      </c>
    </row>
    <row r="303" spans="1:12" x14ac:dyDescent="0.15">
      <c r="A303" s="74">
        <v>20230207</v>
      </c>
      <c r="B303" s="74">
        <v>28450438</v>
      </c>
      <c r="C303" s="74" t="s">
        <v>4535</v>
      </c>
      <c r="D303" s="74">
        <v>2113477</v>
      </c>
      <c r="E303" s="74" t="s">
        <v>4536</v>
      </c>
      <c r="F303" s="74" t="s">
        <v>1881</v>
      </c>
      <c r="G303" s="74" t="s">
        <v>1881</v>
      </c>
      <c r="H303" s="74" t="s">
        <v>4469</v>
      </c>
      <c r="I303" s="74" t="s">
        <v>4499</v>
      </c>
      <c r="J303" s="74" t="s">
        <v>4500</v>
      </c>
      <c r="K303" s="76">
        <v>3015.35</v>
      </c>
      <c r="L303" s="76">
        <v>3015.35</v>
      </c>
    </row>
    <row r="304" spans="1:12" x14ac:dyDescent="0.15">
      <c r="A304" s="74">
        <v>20230208</v>
      </c>
      <c r="B304" s="74">
        <v>28450438</v>
      </c>
      <c r="C304" s="74" t="s">
        <v>4535</v>
      </c>
      <c r="D304" s="74">
        <v>2113477</v>
      </c>
      <c r="E304" s="74" t="s">
        <v>4536</v>
      </c>
      <c r="F304" s="74" t="s">
        <v>1881</v>
      </c>
      <c r="G304" s="74" t="s">
        <v>1881</v>
      </c>
      <c r="H304" s="74" t="s">
        <v>4469</v>
      </c>
      <c r="I304" s="74" t="s">
        <v>4499</v>
      </c>
      <c r="J304" s="74" t="s">
        <v>175</v>
      </c>
      <c r="K304" s="76">
        <v>3003.94</v>
      </c>
      <c r="L304" s="76">
        <v>3003.94</v>
      </c>
    </row>
    <row r="305" spans="1:12" x14ac:dyDescent="0.15">
      <c r="A305" s="74">
        <v>20230209</v>
      </c>
      <c r="B305" s="74">
        <v>28450438</v>
      </c>
      <c r="C305" s="74" t="s">
        <v>4535</v>
      </c>
      <c r="D305" s="74">
        <v>2113477</v>
      </c>
      <c r="E305" s="74" t="s">
        <v>4536</v>
      </c>
      <c r="F305" s="74" t="s">
        <v>1881</v>
      </c>
      <c r="G305" s="74" t="s">
        <v>1881</v>
      </c>
      <c r="H305" s="74" t="s">
        <v>4469</v>
      </c>
      <c r="I305" s="74" t="s">
        <v>4499</v>
      </c>
      <c r="J305" s="74" t="s">
        <v>175</v>
      </c>
      <c r="K305" s="76">
        <v>3014.04</v>
      </c>
      <c r="L305" s="76">
        <v>3014.04</v>
      </c>
    </row>
    <row r="306" spans="1:12" x14ac:dyDescent="0.15">
      <c r="A306" s="74">
        <v>20230210</v>
      </c>
      <c r="B306" s="74">
        <v>28450438</v>
      </c>
      <c r="C306" s="74" t="s">
        <v>4535</v>
      </c>
      <c r="D306" s="74">
        <v>2113477</v>
      </c>
      <c r="E306" s="74" t="s">
        <v>4536</v>
      </c>
      <c r="F306" s="74" t="s">
        <v>1881</v>
      </c>
      <c r="G306" s="74" t="s">
        <v>1881</v>
      </c>
      <c r="H306" s="74" t="s">
        <v>4469</v>
      </c>
      <c r="I306" s="74" t="s">
        <v>4499</v>
      </c>
      <c r="J306" s="74" t="s">
        <v>175</v>
      </c>
      <c r="K306" s="76">
        <v>3026.15</v>
      </c>
      <c r="L306" s="76">
        <v>3026.15</v>
      </c>
    </row>
    <row r="307" spans="1:12" x14ac:dyDescent="0.15">
      <c r="A307" s="74">
        <v>20230211</v>
      </c>
      <c r="B307" s="74">
        <v>28450438</v>
      </c>
      <c r="C307" s="74" t="s">
        <v>4535</v>
      </c>
      <c r="D307" s="74">
        <v>2113477</v>
      </c>
      <c r="E307" s="74" t="s">
        <v>4536</v>
      </c>
      <c r="F307" s="74" t="s">
        <v>1881</v>
      </c>
      <c r="G307" s="74" t="s">
        <v>1881</v>
      </c>
      <c r="H307" s="74" t="s">
        <v>4469</v>
      </c>
      <c r="I307" s="74" t="s">
        <v>4499</v>
      </c>
      <c r="J307" s="74" t="s">
        <v>175</v>
      </c>
      <c r="K307" s="76">
        <v>2057.11</v>
      </c>
      <c r="L307" s="76">
        <v>2057.11</v>
      </c>
    </row>
    <row r="308" spans="1:12" x14ac:dyDescent="0.15">
      <c r="A308" s="74">
        <v>20230212</v>
      </c>
      <c r="B308" s="74">
        <v>28450438</v>
      </c>
      <c r="C308" s="74" t="s">
        <v>4535</v>
      </c>
      <c r="D308" s="74">
        <v>2113477</v>
      </c>
      <c r="E308" s="74" t="s">
        <v>4536</v>
      </c>
      <c r="F308" s="74" t="s">
        <v>1881</v>
      </c>
      <c r="G308" s="74" t="s">
        <v>1881</v>
      </c>
      <c r="H308" s="74" t="s">
        <v>4469</v>
      </c>
      <c r="I308" s="74" t="s">
        <v>4499</v>
      </c>
      <c r="J308" s="74" t="s">
        <v>4500</v>
      </c>
      <c r="K308" s="76">
        <v>2398.5100000000002</v>
      </c>
      <c r="L308" s="76">
        <v>2398.5100000000002</v>
      </c>
    </row>
    <row r="309" spans="1:12" x14ac:dyDescent="0.15">
      <c r="A309" s="74">
        <v>20230213</v>
      </c>
      <c r="B309" s="74">
        <v>28450438</v>
      </c>
      <c r="C309" s="74" t="s">
        <v>4535</v>
      </c>
      <c r="D309" s="74">
        <v>2113477</v>
      </c>
      <c r="E309" s="74" t="s">
        <v>4536</v>
      </c>
      <c r="F309" s="74" t="s">
        <v>1881</v>
      </c>
      <c r="G309" s="74" t="s">
        <v>1881</v>
      </c>
      <c r="H309" s="74" t="s">
        <v>4469</v>
      </c>
      <c r="I309" s="74" t="s">
        <v>4499</v>
      </c>
      <c r="J309" s="74" t="s">
        <v>175</v>
      </c>
      <c r="K309" s="76">
        <v>2922.06</v>
      </c>
      <c r="L309" s="76">
        <v>2922.06</v>
      </c>
    </row>
    <row r="310" spans="1:12" x14ac:dyDescent="0.15">
      <c r="A310" s="74">
        <v>20230214</v>
      </c>
      <c r="B310" s="74">
        <v>28450438</v>
      </c>
      <c r="C310" s="74" t="s">
        <v>4535</v>
      </c>
      <c r="D310" s="74">
        <v>2113477</v>
      </c>
      <c r="E310" s="74" t="s">
        <v>4536</v>
      </c>
      <c r="F310" s="74" t="s">
        <v>1881</v>
      </c>
      <c r="G310" s="74" t="s">
        <v>1881</v>
      </c>
      <c r="H310" s="74" t="s">
        <v>4469</v>
      </c>
      <c r="I310" s="74" t="s">
        <v>4499</v>
      </c>
      <c r="J310" s="74" t="s">
        <v>4500</v>
      </c>
      <c r="K310" s="76">
        <v>1938.05</v>
      </c>
      <c r="L310" s="76">
        <v>1938.05</v>
      </c>
    </row>
    <row r="311" spans="1:12" x14ac:dyDescent="0.15">
      <c r="A311" s="74">
        <v>20230215</v>
      </c>
      <c r="B311" s="74">
        <v>28450438</v>
      </c>
      <c r="C311" s="74" t="s">
        <v>4535</v>
      </c>
      <c r="D311" s="74">
        <v>2113477</v>
      </c>
      <c r="E311" s="74" t="s">
        <v>4536</v>
      </c>
      <c r="F311" s="74" t="s">
        <v>1881</v>
      </c>
      <c r="G311" s="74" t="s">
        <v>1881</v>
      </c>
      <c r="H311" s="74" t="s">
        <v>4469</v>
      </c>
      <c r="I311" s="74" t="s">
        <v>4499</v>
      </c>
      <c r="J311" s="74" t="s">
        <v>175</v>
      </c>
      <c r="K311" s="76">
        <v>3332.85</v>
      </c>
      <c r="L311" s="76">
        <v>3332.85</v>
      </c>
    </row>
    <row r="312" spans="1:12" x14ac:dyDescent="0.15">
      <c r="A312" s="74">
        <v>20230216</v>
      </c>
      <c r="B312" s="74">
        <v>28450438</v>
      </c>
      <c r="C312" s="74" t="s">
        <v>4535</v>
      </c>
      <c r="D312" s="74">
        <v>2113477</v>
      </c>
      <c r="E312" s="74" t="s">
        <v>4536</v>
      </c>
      <c r="F312" s="74" t="s">
        <v>1881</v>
      </c>
      <c r="G312" s="74" t="s">
        <v>1881</v>
      </c>
      <c r="H312" s="74" t="s">
        <v>4469</v>
      </c>
      <c r="I312" s="74" t="s">
        <v>4499</v>
      </c>
      <c r="J312" s="74" t="s">
        <v>4502</v>
      </c>
      <c r="K312" s="76">
        <v>1932.82</v>
      </c>
      <c r="L312" s="76">
        <v>1932.82</v>
      </c>
    </row>
    <row r="313" spans="1:12" x14ac:dyDescent="0.15">
      <c r="A313" s="74">
        <v>20230217</v>
      </c>
      <c r="B313" s="74">
        <v>28450438</v>
      </c>
      <c r="C313" s="74" t="s">
        <v>4535</v>
      </c>
      <c r="D313" s="74">
        <v>2113477</v>
      </c>
      <c r="E313" s="74" t="s">
        <v>4536</v>
      </c>
      <c r="F313" s="74" t="s">
        <v>1881</v>
      </c>
      <c r="G313" s="74" t="s">
        <v>1881</v>
      </c>
      <c r="H313" s="74" t="s">
        <v>4469</v>
      </c>
      <c r="I313" s="74" t="s">
        <v>4499</v>
      </c>
      <c r="J313" s="74" t="s">
        <v>175</v>
      </c>
      <c r="K313" s="76">
        <v>4002.98</v>
      </c>
      <c r="L313" s="76">
        <v>4002.98</v>
      </c>
    </row>
    <row r="314" spans="1:12" x14ac:dyDescent="0.15">
      <c r="A314" s="74">
        <v>20230218</v>
      </c>
      <c r="B314" s="74">
        <v>28450438</v>
      </c>
      <c r="C314" s="74" t="s">
        <v>4535</v>
      </c>
      <c r="D314" s="74">
        <v>2113477</v>
      </c>
      <c r="E314" s="74" t="s">
        <v>4536</v>
      </c>
      <c r="F314" s="74" t="s">
        <v>1881</v>
      </c>
      <c r="G314" s="74" t="s">
        <v>1881</v>
      </c>
      <c r="H314" s="74" t="s">
        <v>4469</v>
      </c>
      <c r="I314" s="74" t="s">
        <v>4499</v>
      </c>
      <c r="J314" s="74" t="s">
        <v>175</v>
      </c>
      <c r="K314" s="76">
        <v>4113.72</v>
      </c>
      <c r="L314" s="76">
        <v>4113.72</v>
      </c>
    </row>
    <row r="315" spans="1:12" x14ac:dyDescent="0.15">
      <c r="A315" s="74">
        <v>20230219</v>
      </c>
      <c r="B315" s="74">
        <v>28450438</v>
      </c>
      <c r="C315" s="74" t="s">
        <v>4535</v>
      </c>
      <c r="D315" s="74">
        <v>2113477</v>
      </c>
      <c r="E315" s="74" t="s">
        <v>4536</v>
      </c>
      <c r="F315" s="74" t="s">
        <v>1881</v>
      </c>
      <c r="G315" s="74" t="s">
        <v>1881</v>
      </c>
      <c r="H315" s="74" t="s">
        <v>4469</v>
      </c>
      <c r="I315" s="74" t="s">
        <v>4499</v>
      </c>
      <c r="J315" s="74" t="s">
        <v>175</v>
      </c>
      <c r="K315" s="76">
        <v>3500.04</v>
      </c>
      <c r="L315" s="76">
        <v>3500.04</v>
      </c>
    </row>
    <row r="316" spans="1:12" x14ac:dyDescent="0.15">
      <c r="A316" s="74">
        <v>20230220</v>
      </c>
      <c r="B316" s="74">
        <v>28450438</v>
      </c>
      <c r="C316" s="74" t="s">
        <v>4535</v>
      </c>
      <c r="D316" s="74">
        <v>2113477</v>
      </c>
      <c r="E316" s="74" t="s">
        <v>4536</v>
      </c>
      <c r="F316" s="74" t="s">
        <v>1881</v>
      </c>
      <c r="G316" s="74" t="s">
        <v>1881</v>
      </c>
      <c r="H316" s="74" t="s">
        <v>4469</v>
      </c>
      <c r="I316" s="74" t="s">
        <v>4499</v>
      </c>
      <c r="J316" s="74" t="s">
        <v>175</v>
      </c>
      <c r="K316" s="76">
        <v>3945.98</v>
      </c>
      <c r="L316" s="76">
        <v>3945.98</v>
      </c>
    </row>
    <row r="317" spans="1:12" x14ac:dyDescent="0.15">
      <c r="A317" s="74">
        <v>20230221</v>
      </c>
      <c r="B317" s="74">
        <v>28450438</v>
      </c>
      <c r="C317" s="74" t="s">
        <v>4535</v>
      </c>
      <c r="D317" s="74">
        <v>2113477</v>
      </c>
      <c r="E317" s="74" t="s">
        <v>4536</v>
      </c>
      <c r="F317" s="74" t="s">
        <v>1881</v>
      </c>
      <c r="G317" s="74" t="s">
        <v>1881</v>
      </c>
      <c r="H317" s="74" t="s">
        <v>4469</v>
      </c>
      <c r="I317" s="74" t="s">
        <v>4499</v>
      </c>
      <c r="J317" s="74" t="s">
        <v>175</v>
      </c>
      <c r="K317" s="76">
        <v>5215.8</v>
      </c>
      <c r="L317" s="76">
        <v>5215.8</v>
      </c>
    </row>
    <row r="318" spans="1:12" x14ac:dyDescent="0.15">
      <c r="A318" s="74">
        <v>20230222</v>
      </c>
      <c r="B318" s="74">
        <v>28450438</v>
      </c>
      <c r="C318" s="74" t="s">
        <v>4535</v>
      </c>
      <c r="D318" s="74">
        <v>2113477</v>
      </c>
      <c r="E318" s="74" t="s">
        <v>4536</v>
      </c>
      <c r="F318" s="74" t="s">
        <v>1881</v>
      </c>
      <c r="G318" s="74" t="s">
        <v>1881</v>
      </c>
      <c r="H318" s="74" t="s">
        <v>4469</v>
      </c>
      <c r="I318" s="74" t="s">
        <v>4499</v>
      </c>
      <c r="J318" s="74" t="s">
        <v>175</v>
      </c>
      <c r="K318" s="76">
        <v>7401.94</v>
      </c>
      <c r="L318" s="76">
        <v>7401.94</v>
      </c>
    </row>
    <row r="319" spans="1:12" x14ac:dyDescent="0.15">
      <c r="A319" s="74">
        <v>20230223</v>
      </c>
      <c r="B319" s="74">
        <v>28450438</v>
      </c>
      <c r="C319" s="74" t="s">
        <v>4535</v>
      </c>
      <c r="D319" s="74">
        <v>2113477</v>
      </c>
      <c r="E319" s="74" t="s">
        <v>4536</v>
      </c>
      <c r="F319" s="74" t="s">
        <v>1881</v>
      </c>
      <c r="G319" s="74" t="s">
        <v>1881</v>
      </c>
      <c r="H319" s="74" t="s">
        <v>4469</v>
      </c>
      <c r="I319" s="74" t="s">
        <v>4499</v>
      </c>
      <c r="J319" s="74" t="s">
        <v>4501</v>
      </c>
      <c r="K319" s="76">
        <v>5427.83</v>
      </c>
      <c r="L319" s="76">
        <v>5427.83</v>
      </c>
    </row>
    <row r="320" spans="1:12" x14ac:dyDescent="0.15">
      <c r="A320" s="74">
        <v>20230224</v>
      </c>
      <c r="B320" s="74">
        <v>28450438</v>
      </c>
      <c r="C320" s="74" t="s">
        <v>4535</v>
      </c>
      <c r="D320" s="74">
        <v>2113477</v>
      </c>
      <c r="E320" s="74" t="s">
        <v>4536</v>
      </c>
      <c r="F320" s="74" t="s">
        <v>1881</v>
      </c>
      <c r="G320" s="74" t="s">
        <v>1881</v>
      </c>
      <c r="H320" s="74" t="s">
        <v>4469</v>
      </c>
      <c r="I320" s="74" t="s">
        <v>4499</v>
      </c>
      <c r="J320" s="74" t="s">
        <v>175</v>
      </c>
      <c r="K320" s="76">
        <v>5628.03</v>
      </c>
      <c r="L320" s="76">
        <v>5628.03</v>
      </c>
    </row>
    <row r="321" spans="1:12" x14ac:dyDescent="0.15">
      <c r="A321" s="74">
        <v>20230225</v>
      </c>
      <c r="B321" s="74">
        <v>28450438</v>
      </c>
      <c r="C321" s="74" t="s">
        <v>4535</v>
      </c>
      <c r="D321" s="74">
        <v>2113477</v>
      </c>
      <c r="E321" s="74" t="s">
        <v>4536</v>
      </c>
      <c r="F321" s="74" t="s">
        <v>1881</v>
      </c>
      <c r="G321" s="74" t="s">
        <v>1881</v>
      </c>
      <c r="H321" s="74" t="s">
        <v>4469</v>
      </c>
      <c r="I321" s="74" t="s">
        <v>4499</v>
      </c>
      <c r="J321" s="74" t="s">
        <v>175</v>
      </c>
      <c r="K321" s="76">
        <v>6175.33</v>
      </c>
      <c r="L321" s="76">
        <v>6175.33</v>
      </c>
    </row>
    <row r="322" spans="1:12" x14ac:dyDescent="0.15">
      <c r="A322" s="74">
        <v>20230226</v>
      </c>
      <c r="B322" s="74">
        <v>28450438</v>
      </c>
      <c r="C322" s="74" t="s">
        <v>4535</v>
      </c>
      <c r="D322" s="74">
        <v>2113477</v>
      </c>
      <c r="E322" s="74" t="s">
        <v>4536</v>
      </c>
      <c r="F322" s="74" t="s">
        <v>1881</v>
      </c>
      <c r="G322" s="74" t="s">
        <v>1881</v>
      </c>
      <c r="H322" s="74" t="s">
        <v>4469</v>
      </c>
      <c r="I322" s="74" t="s">
        <v>4499</v>
      </c>
      <c r="J322" s="74" t="s">
        <v>4500</v>
      </c>
      <c r="K322" s="76">
        <v>5927.17</v>
      </c>
      <c r="L322" s="76">
        <v>5927.17</v>
      </c>
    </row>
    <row r="323" spans="1:12" x14ac:dyDescent="0.15">
      <c r="A323" s="74">
        <v>20230227</v>
      </c>
      <c r="B323" s="74">
        <v>28450438</v>
      </c>
      <c r="C323" s="74" t="s">
        <v>4535</v>
      </c>
      <c r="D323" s="74">
        <v>2113477</v>
      </c>
      <c r="E323" s="74" t="s">
        <v>4536</v>
      </c>
      <c r="F323" s="74" t="s">
        <v>1881</v>
      </c>
      <c r="G323" s="74" t="s">
        <v>1881</v>
      </c>
      <c r="H323" s="74" t="s">
        <v>4469</v>
      </c>
      <c r="I323" s="74" t="s">
        <v>4499</v>
      </c>
      <c r="J323" s="74" t="s">
        <v>175</v>
      </c>
      <c r="K323" s="76">
        <v>5339.23</v>
      </c>
      <c r="L323" s="76">
        <v>5339.23</v>
      </c>
    </row>
    <row r="324" spans="1:12" x14ac:dyDescent="0.15">
      <c r="A324" s="74">
        <v>20230228</v>
      </c>
      <c r="B324" s="74">
        <v>28450438</v>
      </c>
      <c r="C324" s="74" t="s">
        <v>4535</v>
      </c>
      <c r="D324" s="74">
        <v>2113477</v>
      </c>
      <c r="E324" s="74" t="s">
        <v>4536</v>
      </c>
      <c r="F324" s="74" t="s">
        <v>1881</v>
      </c>
      <c r="G324" s="74" t="s">
        <v>1881</v>
      </c>
      <c r="H324" s="74" t="s">
        <v>4469</v>
      </c>
      <c r="I324" s="74" t="s">
        <v>4499</v>
      </c>
      <c r="J324" s="74" t="s">
        <v>175</v>
      </c>
      <c r="K324" s="76">
        <v>5715.15</v>
      </c>
      <c r="L324" s="76">
        <v>5715.15</v>
      </c>
    </row>
    <row r="325" spans="1:12" x14ac:dyDescent="0.15">
      <c r="A325" s="74">
        <v>20230214</v>
      </c>
      <c r="B325" s="74">
        <v>28935070</v>
      </c>
      <c r="C325" s="74" t="s">
        <v>4537</v>
      </c>
      <c r="D325" s="74">
        <v>2127946</v>
      </c>
      <c r="E325" s="74" t="s">
        <v>4522</v>
      </c>
      <c r="F325" s="74" t="s">
        <v>4520</v>
      </c>
      <c r="G325" s="74" t="s">
        <v>4521</v>
      </c>
      <c r="H325" s="74" t="s">
        <v>4469</v>
      </c>
      <c r="I325" s="74" t="s">
        <v>4499</v>
      </c>
      <c r="J325" s="74" t="s">
        <v>4502</v>
      </c>
      <c r="K325" s="76">
        <v>1066.67</v>
      </c>
      <c r="L325" s="76">
        <v>846.21</v>
      </c>
    </row>
    <row r="326" spans="1:12" x14ac:dyDescent="0.15">
      <c r="A326" s="74">
        <v>20230215</v>
      </c>
      <c r="B326" s="74">
        <v>28935070</v>
      </c>
      <c r="C326" s="74" t="s">
        <v>4537</v>
      </c>
      <c r="D326" s="74">
        <v>2127946</v>
      </c>
      <c r="E326" s="74" t="s">
        <v>4522</v>
      </c>
      <c r="F326" s="74" t="s">
        <v>4520</v>
      </c>
      <c r="G326" s="74" t="s">
        <v>4521</v>
      </c>
      <c r="H326" s="74" t="s">
        <v>4469</v>
      </c>
      <c r="I326" s="74" t="s">
        <v>4499</v>
      </c>
      <c r="J326" s="74" t="s">
        <v>175</v>
      </c>
      <c r="K326" s="76">
        <v>15090.04</v>
      </c>
      <c r="L326" s="76">
        <v>11975.25</v>
      </c>
    </row>
    <row r="327" spans="1:12" x14ac:dyDescent="0.15">
      <c r="A327" s="74">
        <v>20230216</v>
      </c>
      <c r="B327" s="74">
        <v>28935070</v>
      </c>
      <c r="C327" s="74" t="s">
        <v>4537</v>
      </c>
      <c r="D327" s="74">
        <v>2127946</v>
      </c>
      <c r="E327" s="74" t="s">
        <v>4522</v>
      </c>
      <c r="F327" s="74" t="s">
        <v>4520</v>
      </c>
      <c r="G327" s="74" t="s">
        <v>4521</v>
      </c>
      <c r="H327" s="74" t="s">
        <v>4469</v>
      </c>
      <c r="I327" s="74" t="s">
        <v>4499</v>
      </c>
      <c r="J327" s="74" t="s">
        <v>175</v>
      </c>
      <c r="K327" s="76">
        <v>8164.75</v>
      </c>
      <c r="L327" s="76">
        <v>6479.27</v>
      </c>
    </row>
    <row r="328" spans="1:12" x14ac:dyDescent="0.15">
      <c r="A328" s="74">
        <v>20230218</v>
      </c>
      <c r="B328" s="74">
        <v>28935070</v>
      </c>
      <c r="C328" s="74" t="s">
        <v>4537</v>
      </c>
      <c r="D328" s="74">
        <v>2127946</v>
      </c>
      <c r="E328" s="74" t="s">
        <v>4522</v>
      </c>
      <c r="F328" s="74" t="s">
        <v>4520</v>
      </c>
      <c r="G328" s="74" t="s">
        <v>4521</v>
      </c>
      <c r="H328" s="74" t="s">
        <v>4469</v>
      </c>
      <c r="I328" s="74" t="s">
        <v>4499</v>
      </c>
      <c r="J328" s="74" t="s">
        <v>175</v>
      </c>
      <c r="K328" s="76">
        <v>1940.76</v>
      </c>
      <c r="L328" s="76">
        <v>1540.07</v>
      </c>
    </row>
    <row r="329" spans="1:12" x14ac:dyDescent="0.15">
      <c r="A329" s="74">
        <v>20230219</v>
      </c>
      <c r="B329" s="74">
        <v>28935070</v>
      </c>
      <c r="C329" s="74" t="s">
        <v>4537</v>
      </c>
      <c r="D329" s="74">
        <v>2127946</v>
      </c>
      <c r="E329" s="74" t="s">
        <v>4522</v>
      </c>
      <c r="F329" s="74" t="s">
        <v>4520</v>
      </c>
      <c r="G329" s="74" t="s">
        <v>4521</v>
      </c>
      <c r="H329" s="74" t="s">
        <v>4469</v>
      </c>
      <c r="I329" s="74" t="s">
        <v>4499</v>
      </c>
      <c r="J329" s="74" t="s">
        <v>175</v>
      </c>
      <c r="K329" s="76">
        <v>2478.13</v>
      </c>
      <c r="L329" s="76">
        <v>1966.54</v>
      </c>
    </row>
    <row r="330" spans="1:12" x14ac:dyDescent="0.15">
      <c r="A330" s="74">
        <v>20230220</v>
      </c>
      <c r="B330" s="74">
        <v>28935070</v>
      </c>
      <c r="C330" s="74" t="s">
        <v>4537</v>
      </c>
      <c r="D330" s="74">
        <v>2127946</v>
      </c>
      <c r="E330" s="74" t="s">
        <v>4522</v>
      </c>
      <c r="F330" s="74" t="s">
        <v>4520</v>
      </c>
      <c r="G330" s="74" t="s">
        <v>4521</v>
      </c>
      <c r="H330" s="74" t="s">
        <v>4469</v>
      </c>
      <c r="I330" s="74" t="s">
        <v>4499</v>
      </c>
      <c r="J330" s="74" t="s">
        <v>175</v>
      </c>
      <c r="K330" s="76">
        <v>2699.89</v>
      </c>
      <c r="L330" s="76">
        <v>2142.52</v>
      </c>
    </row>
    <row r="331" spans="1:12" x14ac:dyDescent="0.15">
      <c r="A331" s="74">
        <v>20230221</v>
      </c>
      <c r="B331" s="74">
        <v>28935070</v>
      </c>
      <c r="C331" s="74" t="s">
        <v>4537</v>
      </c>
      <c r="D331" s="74">
        <v>2127946</v>
      </c>
      <c r="E331" s="74" t="s">
        <v>4522</v>
      </c>
      <c r="F331" s="74" t="s">
        <v>4520</v>
      </c>
      <c r="G331" s="74" t="s">
        <v>4521</v>
      </c>
      <c r="H331" s="74" t="s">
        <v>4469</v>
      </c>
      <c r="I331" s="74" t="s">
        <v>4499</v>
      </c>
      <c r="J331" s="74" t="s">
        <v>4502</v>
      </c>
      <c r="K331" s="76">
        <v>2815.48</v>
      </c>
      <c r="L331" s="76">
        <v>2234.2199999999998</v>
      </c>
    </row>
    <row r="332" spans="1:12" x14ac:dyDescent="0.15">
      <c r="A332" s="74">
        <v>20230222</v>
      </c>
      <c r="B332" s="74">
        <v>28935070</v>
      </c>
      <c r="C332" s="74" t="s">
        <v>4537</v>
      </c>
      <c r="D332" s="74">
        <v>2127946</v>
      </c>
      <c r="E332" s="74" t="s">
        <v>4522</v>
      </c>
      <c r="F332" s="74" t="s">
        <v>4520</v>
      </c>
      <c r="G332" s="74" t="s">
        <v>4521</v>
      </c>
      <c r="H332" s="74" t="s">
        <v>4469</v>
      </c>
      <c r="I332" s="74" t="s">
        <v>4499</v>
      </c>
      <c r="J332" s="74" t="s">
        <v>175</v>
      </c>
      <c r="K332" s="76">
        <v>3006.44</v>
      </c>
      <c r="L332" s="76">
        <v>2385.8000000000002</v>
      </c>
    </row>
    <row r="333" spans="1:12" x14ac:dyDescent="0.15">
      <c r="A333" s="74">
        <v>20230223</v>
      </c>
      <c r="B333" s="74">
        <v>28935070</v>
      </c>
      <c r="C333" s="74" t="s">
        <v>4537</v>
      </c>
      <c r="D333" s="74">
        <v>2127946</v>
      </c>
      <c r="E333" s="74" t="s">
        <v>4522</v>
      </c>
      <c r="F333" s="74" t="s">
        <v>4520</v>
      </c>
      <c r="G333" s="74" t="s">
        <v>4521</v>
      </c>
      <c r="H333" s="74" t="s">
        <v>4469</v>
      </c>
      <c r="I333" s="74" t="s">
        <v>4499</v>
      </c>
      <c r="J333" s="74" t="s">
        <v>4500</v>
      </c>
      <c r="K333" s="76">
        <v>5013.2700000000004</v>
      </c>
      <c r="L333" s="76">
        <v>3978.56</v>
      </c>
    </row>
    <row r="334" spans="1:12" x14ac:dyDescent="0.15">
      <c r="A334" s="74">
        <v>20230224</v>
      </c>
      <c r="B334" s="74">
        <v>28935070</v>
      </c>
      <c r="C334" s="74" t="s">
        <v>4537</v>
      </c>
      <c r="D334" s="74">
        <v>2127946</v>
      </c>
      <c r="E334" s="74" t="s">
        <v>4522</v>
      </c>
      <c r="F334" s="74" t="s">
        <v>4520</v>
      </c>
      <c r="G334" s="74" t="s">
        <v>4521</v>
      </c>
      <c r="H334" s="74" t="s">
        <v>4469</v>
      </c>
      <c r="I334" s="74" t="s">
        <v>4499</v>
      </c>
      <c r="J334" s="74" t="s">
        <v>175</v>
      </c>
      <c r="K334" s="76">
        <v>5024.88</v>
      </c>
      <c r="L334" s="76">
        <v>3987.78</v>
      </c>
    </row>
    <row r="335" spans="1:12" x14ac:dyDescent="0.15">
      <c r="A335" s="74">
        <v>20230225</v>
      </c>
      <c r="B335" s="74">
        <v>28935070</v>
      </c>
      <c r="C335" s="74" t="s">
        <v>4537</v>
      </c>
      <c r="D335" s="74">
        <v>2127946</v>
      </c>
      <c r="E335" s="74" t="s">
        <v>4522</v>
      </c>
      <c r="F335" s="74" t="s">
        <v>4520</v>
      </c>
      <c r="G335" s="74" t="s">
        <v>4521</v>
      </c>
      <c r="H335" s="74" t="s">
        <v>4469</v>
      </c>
      <c r="I335" s="74" t="s">
        <v>4499</v>
      </c>
      <c r="J335" s="74" t="s">
        <v>4500</v>
      </c>
      <c r="K335" s="76">
        <v>4826.7299999999996</v>
      </c>
      <c r="L335" s="76">
        <v>3830.55</v>
      </c>
    </row>
    <row r="336" spans="1:12" x14ac:dyDescent="0.15">
      <c r="A336" s="74">
        <v>20230226</v>
      </c>
      <c r="B336" s="74">
        <v>28935070</v>
      </c>
      <c r="C336" s="74" t="s">
        <v>4537</v>
      </c>
      <c r="D336" s="74">
        <v>2127946</v>
      </c>
      <c r="E336" s="74" t="s">
        <v>4522</v>
      </c>
      <c r="F336" s="74" t="s">
        <v>4520</v>
      </c>
      <c r="G336" s="74" t="s">
        <v>4521</v>
      </c>
      <c r="H336" s="74" t="s">
        <v>4469</v>
      </c>
      <c r="I336" s="74" t="s">
        <v>4499</v>
      </c>
      <c r="J336" s="74" t="s">
        <v>175</v>
      </c>
      <c r="K336" s="76">
        <v>5013.37</v>
      </c>
      <c r="L336" s="76">
        <v>3978.71</v>
      </c>
    </row>
    <row r="337" spans="1:12" x14ac:dyDescent="0.15">
      <c r="A337" s="74">
        <v>20230227</v>
      </c>
      <c r="B337" s="74">
        <v>28935070</v>
      </c>
      <c r="C337" s="74" t="s">
        <v>4537</v>
      </c>
      <c r="D337" s="74">
        <v>2127946</v>
      </c>
      <c r="E337" s="74" t="s">
        <v>4522</v>
      </c>
      <c r="F337" s="74" t="s">
        <v>4520</v>
      </c>
      <c r="G337" s="74" t="s">
        <v>4521</v>
      </c>
      <c r="H337" s="74" t="s">
        <v>4469</v>
      </c>
      <c r="I337" s="74" t="s">
        <v>4499</v>
      </c>
      <c r="J337" s="74" t="s">
        <v>4501</v>
      </c>
      <c r="K337" s="76">
        <v>5031.97</v>
      </c>
      <c r="L337" s="76">
        <v>3993.43</v>
      </c>
    </row>
    <row r="338" spans="1:12" x14ac:dyDescent="0.15">
      <c r="A338" s="74">
        <v>20230228</v>
      </c>
      <c r="B338" s="74">
        <v>28935070</v>
      </c>
      <c r="C338" s="74" t="s">
        <v>4537</v>
      </c>
      <c r="D338" s="74">
        <v>2127946</v>
      </c>
      <c r="E338" s="74" t="s">
        <v>4522</v>
      </c>
      <c r="F338" s="74" t="s">
        <v>4520</v>
      </c>
      <c r="G338" s="74" t="s">
        <v>4521</v>
      </c>
      <c r="H338" s="74" t="s">
        <v>4469</v>
      </c>
      <c r="I338" s="74" t="s">
        <v>4499</v>
      </c>
      <c r="J338" s="74" t="s">
        <v>175</v>
      </c>
      <c r="K338" s="76">
        <v>5008.5600000000004</v>
      </c>
      <c r="L338" s="76">
        <v>3974.78</v>
      </c>
    </row>
    <row r="339" spans="1:12" x14ac:dyDescent="0.15">
      <c r="A339" s="74">
        <v>20230201</v>
      </c>
      <c r="B339" s="74">
        <v>29404181</v>
      </c>
      <c r="C339" s="74" t="s">
        <v>4538</v>
      </c>
      <c r="D339" s="74">
        <v>2117047</v>
      </c>
      <c r="E339" s="74" t="s">
        <v>4497</v>
      </c>
      <c r="F339" s="74" t="s">
        <v>4498</v>
      </c>
      <c r="G339" s="74" t="s">
        <v>4498</v>
      </c>
      <c r="H339" s="74" t="s">
        <v>4469</v>
      </c>
      <c r="I339" s="74" t="s">
        <v>4499</v>
      </c>
      <c r="J339" s="74" t="s">
        <v>175</v>
      </c>
      <c r="K339" s="76">
        <v>2848.7</v>
      </c>
      <c r="L339" s="76">
        <v>2848.7</v>
      </c>
    </row>
    <row r="340" spans="1:12" x14ac:dyDescent="0.15">
      <c r="A340" s="74">
        <v>20230202</v>
      </c>
      <c r="B340" s="74">
        <v>29404181</v>
      </c>
      <c r="C340" s="74" t="s">
        <v>4538</v>
      </c>
      <c r="D340" s="74">
        <v>2117047</v>
      </c>
      <c r="E340" s="74" t="s">
        <v>4497</v>
      </c>
      <c r="F340" s="74" t="s">
        <v>4498</v>
      </c>
      <c r="G340" s="74" t="s">
        <v>4498</v>
      </c>
      <c r="H340" s="74" t="s">
        <v>4469</v>
      </c>
      <c r="I340" s="74" t="s">
        <v>4499</v>
      </c>
      <c r="J340" s="74" t="s">
        <v>175</v>
      </c>
      <c r="K340" s="76">
        <v>2917.31</v>
      </c>
      <c r="L340" s="76">
        <v>2917.31</v>
      </c>
    </row>
    <row r="341" spans="1:12" x14ac:dyDescent="0.15">
      <c r="A341" s="74">
        <v>20230203</v>
      </c>
      <c r="B341" s="74">
        <v>29404181</v>
      </c>
      <c r="C341" s="74" t="s">
        <v>4538</v>
      </c>
      <c r="D341" s="74">
        <v>2117047</v>
      </c>
      <c r="E341" s="74" t="s">
        <v>4497</v>
      </c>
      <c r="F341" s="74" t="s">
        <v>4498</v>
      </c>
      <c r="G341" s="74" t="s">
        <v>4498</v>
      </c>
      <c r="H341" s="74" t="s">
        <v>4469</v>
      </c>
      <c r="I341" s="74" t="s">
        <v>4499</v>
      </c>
      <c r="J341" s="74" t="s">
        <v>175</v>
      </c>
      <c r="K341" s="76">
        <v>2904.33</v>
      </c>
      <c r="L341" s="76">
        <v>2904.33</v>
      </c>
    </row>
    <row r="342" spans="1:12" x14ac:dyDescent="0.15">
      <c r="A342" s="74">
        <v>20230204</v>
      </c>
      <c r="B342" s="74">
        <v>29404181</v>
      </c>
      <c r="C342" s="74" t="s">
        <v>4538</v>
      </c>
      <c r="D342" s="74">
        <v>2117047</v>
      </c>
      <c r="E342" s="74" t="s">
        <v>4497</v>
      </c>
      <c r="F342" s="74" t="s">
        <v>4498</v>
      </c>
      <c r="G342" s="74" t="s">
        <v>4498</v>
      </c>
      <c r="H342" s="74" t="s">
        <v>4469</v>
      </c>
      <c r="I342" s="74" t="s">
        <v>4499</v>
      </c>
      <c r="J342" s="74" t="s">
        <v>175</v>
      </c>
      <c r="K342" s="76">
        <v>2921.55</v>
      </c>
      <c r="L342" s="76">
        <v>2921.55</v>
      </c>
    </row>
    <row r="343" spans="1:12" x14ac:dyDescent="0.15">
      <c r="A343" s="74">
        <v>20230205</v>
      </c>
      <c r="B343" s="74">
        <v>29404181</v>
      </c>
      <c r="C343" s="74" t="s">
        <v>4538</v>
      </c>
      <c r="D343" s="74">
        <v>2117047</v>
      </c>
      <c r="E343" s="74" t="s">
        <v>4497</v>
      </c>
      <c r="F343" s="74" t="s">
        <v>4498</v>
      </c>
      <c r="G343" s="74" t="s">
        <v>4498</v>
      </c>
      <c r="H343" s="74" t="s">
        <v>4469</v>
      </c>
      <c r="I343" s="74" t="s">
        <v>4499</v>
      </c>
      <c r="J343" s="74" t="s">
        <v>175</v>
      </c>
      <c r="K343" s="76">
        <v>2978.41</v>
      </c>
      <c r="L343" s="76">
        <v>2978.41</v>
      </c>
    </row>
    <row r="344" spans="1:12" x14ac:dyDescent="0.15">
      <c r="A344" s="74">
        <v>20230206</v>
      </c>
      <c r="B344" s="74">
        <v>29404181</v>
      </c>
      <c r="C344" s="74" t="s">
        <v>4538</v>
      </c>
      <c r="D344" s="74">
        <v>2117047</v>
      </c>
      <c r="E344" s="74" t="s">
        <v>4497</v>
      </c>
      <c r="F344" s="74" t="s">
        <v>4498</v>
      </c>
      <c r="G344" s="74" t="s">
        <v>4498</v>
      </c>
      <c r="H344" s="74" t="s">
        <v>4469</v>
      </c>
      <c r="I344" s="74" t="s">
        <v>4499</v>
      </c>
      <c r="J344" s="74" t="s">
        <v>175</v>
      </c>
      <c r="K344" s="76">
        <v>3706.31</v>
      </c>
      <c r="L344" s="76">
        <v>3706.31</v>
      </c>
    </row>
    <row r="345" spans="1:12" x14ac:dyDescent="0.15">
      <c r="A345" s="74">
        <v>20230207</v>
      </c>
      <c r="B345" s="74">
        <v>29404181</v>
      </c>
      <c r="C345" s="74" t="s">
        <v>4538</v>
      </c>
      <c r="D345" s="74">
        <v>2117047</v>
      </c>
      <c r="E345" s="74" t="s">
        <v>4497</v>
      </c>
      <c r="F345" s="74" t="s">
        <v>4498</v>
      </c>
      <c r="G345" s="74" t="s">
        <v>4498</v>
      </c>
      <c r="H345" s="74" t="s">
        <v>4469</v>
      </c>
      <c r="I345" s="74" t="s">
        <v>4499</v>
      </c>
      <c r="J345" s="74" t="s">
        <v>175</v>
      </c>
      <c r="K345" s="76">
        <v>2927.02</v>
      </c>
      <c r="L345" s="76">
        <v>2927.02</v>
      </c>
    </row>
    <row r="346" spans="1:12" x14ac:dyDescent="0.15">
      <c r="A346" s="74">
        <v>20230208</v>
      </c>
      <c r="B346" s="74">
        <v>29404181</v>
      </c>
      <c r="C346" s="74" t="s">
        <v>4538</v>
      </c>
      <c r="D346" s="74">
        <v>2117047</v>
      </c>
      <c r="E346" s="74" t="s">
        <v>4497</v>
      </c>
      <c r="F346" s="74" t="s">
        <v>4498</v>
      </c>
      <c r="G346" s="74" t="s">
        <v>4498</v>
      </c>
      <c r="H346" s="74" t="s">
        <v>4469</v>
      </c>
      <c r="I346" s="74" t="s">
        <v>4499</v>
      </c>
      <c r="J346" s="74" t="s">
        <v>175</v>
      </c>
      <c r="K346" s="76">
        <v>2918.1</v>
      </c>
      <c r="L346" s="76">
        <v>2918.1</v>
      </c>
    </row>
    <row r="347" spans="1:12" x14ac:dyDescent="0.15">
      <c r="A347" s="74">
        <v>20230209</v>
      </c>
      <c r="B347" s="74">
        <v>29404181</v>
      </c>
      <c r="C347" s="74" t="s">
        <v>4538</v>
      </c>
      <c r="D347" s="74">
        <v>2117047</v>
      </c>
      <c r="E347" s="74" t="s">
        <v>4497</v>
      </c>
      <c r="F347" s="74" t="s">
        <v>4498</v>
      </c>
      <c r="G347" s="74" t="s">
        <v>4498</v>
      </c>
      <c r="H347" s="74" t="s">
        <v>4469</v>
      </c>
      <c r="I347" s="74" t="s">
        <v>4499</v>
      </c>
      <c r="J347" s="74" t="s">
        <v>175</v>
      </c>
      <c r="K347" s="76">
        <v>2757.28</v>
      </c>
      <c r="L347" s="76">
        <v>2757.28</v>
      </c>
    </row>
    <row r="348" spans="1:12" x14ac:dyDescent="0.15">
      <c r="A348" s="74">
        <v>20230210</v>
      </c>
      <c r="B348" s="74">
        <v>29404181</v>
      </c>
      <c r="C348" s="74" t="s">
        <v>4538</v>
      </c>
      <c r="D348" s="74">
        <v>2117047</v>
      </c>
      <c r="E348" s="74" t="s">
        <v>4497</v>
      </c>
      <c r="F348" s="74" t="s">
        <v>4498</v>
      </c>
      <c r="G348" s="74" t="s">
        <v>4498</v>
      </c>
      <c r="H348" s="74" t="s">
        <v>4469</v>
      </c>
      <c r="I348" s="74" t="s">
        <v>4499</v>
      </c>
      <c r="J348" s="74" t="s">
        <v>4500</v>
      </c>
      <c r="K348" s="76">
        <v>2404.19</v>
      </c>
      <c r="L348" s="76">
        <v>2404.19</v>
      </c>
    </row>
    <row r="349" spans="1:12" x14ac:dyDescent="0.15">
      <c r="A349" s="74">
        <v>20230211</v>
      </c>
      <c r="B349" s="74">
        <v>29404181</v>
      </c>
      <c r="C349" s="74" t="s">
        <v>4538</v>
      </c>
      <c r="D349" s="74">
        <v>2117047</v>
      </c>
      <c r="E349" s="74" t="s">
        <v>4497</v>
      </c>
      <c r="F349" s="74" t="s">
        <v>4498</v>
      </c>
      <c r="G349" s="74" t="s">
        <v>4498</v>
      </c>
      <c r="H349" s="74" t="s">
        <v>4469</v>
      </c>
      <c r="I349" s="74" t="s">
        <v>4499</v>
      </c>
      <c r="J349" s="74" t="s">
        <v>175</v>
      </c>
      <c r="K349" s="76">
        <v>2443.1999999999998</v>
      </c>
      <c r="L349" s="76">
        <v>2443.1999999999998</v>
      </c>
    </row>
    <row r="350" spans="1:12" x14ac:dyDescent="0.15">
      <c r="A350" s="74">
        <v>20230212</v>
      </c>
      <c r="B350" s="74">
        <v>29404181</v>
      </c>
      <c r="C350" s="74" t="s">
        <v>4538</v>
      </c>
      <c r="D350" s="74">
        <v>2117047</v>
      </c>
      <c r="E350" s="74" t="s">
        <v>4497</v>
      </c>
      <c r="F350" s="74" t="s">
        <v>4498</v>
      </c>
      <c r="G350" s="74" t="s">
        <v>4498</v>
      </c>
      <c r="H350" s="74" t="s">
        <v>4469</v>
      </c>
      <c r="I350" s="74" t="s">
        <v>4499</v>
      </c>
      <c r="J350" s="74" t="s">
        <v>4502</v>
      </c>
      <c r="K350" s="76">
        <v>2542.3200000000002</v>
      </c>
      <c r="L350" s="76">
        <v>2542.3200000000002</v>
      </c>
    </row>
    <row r="351" spans="1:12" x14ac:dyDescent="0.15">
      <c r="A351" s="74">
        <v>20230213</v>
      </c>
      <c r="B351" s="74">
        <v>29404181</v>
      </c>
      <c r="C351" s="74" t="s">
        <v>4538</v>
      </c>
      <c r="D351" s="74">
        <v>2117047</v>
      </c>
      <c r="E351" s="74" t="s">
        <v>4497</v>
      </c>
      <c r="F351" s="74" t="s">
        <v>4498</v>
      </c>
      <c r="G351" s="74" t="s">
        <v>4498</v>
      </c>
      <c r="H351" s="74" t="s">
        <v>4469</v>
      </c>
      <c r="I351" s="74" t="s">
        <v>4499</v>
      </c>
      <c r="J351" s="74" t="s">
        <v>175</v>
      </c>
      <c r="K351" s="76">
        <v>2149.79</v>
      </c>
      <c r="L351" s="76">
        <v>2149.79</v>
      </c>
    </row>
    <row r="352" spans="1:12" x14ac:dyDescent="0.15">
      <c r="A352" s="74">
        <v>20230214</v>
      </c>
      <c r="B352" s="74">
        <v>29404181</v>
      </c>
      <c r="C352" s="74" t="s">
        <v>4538</v>
      </c>
      <c r="D352" s="74">
        <v>2117047</v>
      </c>
      <c r="E352" s="74" t="s">
        <v>4497</v>
      </c>
      <c r="F352" s="74" t="s">
        <v>4498</v>
      </c>
      <c r="G352" s="74" t="s">
        <v>4498</v>
      </c>
      <c r="H352" s="74" t="s">
        <v>4469</v>
      </c>
      <c r="I352" s="74" t="s">
        <v>4499</v>
      </c>
      <c r="J352" s="74" t="s">
        <v>4501</v>
      </c>
      <c r="K352" s="76">
        <v>349.51</v>
      </c>
      <c r="L352" s="76">
        <v>349.51</v>
      </c>
    </row>
    <row r="353" spans="1:12" x14ac:dyDescent="0.15">
      <c r="A353" s="74">
        <v>20230214</v>
      </c>
      <c r="B353" s="74">
        <v>29404181</v>
      </c>
      <c r="C353" s="74" t="s">
        <v>4538</v>
      </c>
      <c r="D353" s="74">
        <v>2130054</v>
      </c>
      <c r="E353" s="74" t="s">
        <v>4503</v>
      </c>
      <c r="F353" s="74" t="s">
        <v>4498</v>
      </c>
      <c r="G353" s="74" t="s">
        <v>4498</v>
      </c>
      <c r="H353" s="74" t="s">
        <v>4469</v>
      </c>
      <c r="I353" s="74" t="s">
        <v>4499</v>
      </c>
      <c r="J353" s="74" t="s">
        <v>175</v>
      </c>
      <c r="K353" s="76">
        <v>1313</v>
      </c>
      <c r="L353" s="76">
        <v>1063.0999999999999</v>
      </c>
    </row>
    <row r="354" spans="1:12" x14ac:dyDescent="0.15">
      <c r="A354" s="74">
        <v>20230215</v>
      </c>
      <c r="B354" s="74">
        <v>29404181</v>
      </c>
      <c r="C354" s="74" t="s">
        <v>4538</v>
      </c>
      <c r="D354" s="74">
        <v>2130054</v>
      </c>
      <c r="E354" s="74" t="s">
        <v>4503</v>
      </c>
      <c r="F354" s="74" t="s">
        <v>4498</v>
      </c>
      <c r="G354" s="74" t="s">
        <v>4498</v>
      </c>
      <c r="H354" s="74" t="s">
        <v>4469</v>
      </c>
      <c r="I354" s="74" t="s">
        <v>4499</v>
      </c>
      <c r="J354" s="74" t="s">
        <v>4502</v>
      </c>
      <c r="K354" s="76">
        <v>2747.09</v>
      </c>
      <c r="L354" s="76">
        <v>2224.27</v>
      </c>
    </row>
    <row r="355" spans="1:12" x14ac:dyDescent="0.15">
      <c r="A355" s="74">
        <v>20230216</v>
      </c>
      <c r="B355" s="74">
        <v>29404181</v>
      </c>
      <c r="C355" s="74" t="s">
        <v>4538</v>
      </c>
      <c r="D355" s="74">
        <v>2130054</v>
      </c>
      <c r="E355" s="74" t="s">
        <v>4503</v>
      </c>
      <c r="F355" s="74" t="s">
        <v>4498</v>
      </c>
      <c r="G355" s="74" t="s">
        <v>4498</v>
      </c>
      <c r="H355" s="74" t="s">
        <v>4469</v>
      </c>
      <c r="I355" s="74" t="s">
        <v>4499</v>
      </c>
      <c r="J355" s="74" t="s">
        <v>175</v>
      </c>
      <c r="K355" s="76">
        <v>1793.74</v>
      </c>
      <c r="L355" s="76">
        <v>1452.31</v>
      </c>
    </row>
    <row r="356" spans="1:12" x14ac:dyDescent="0.15">
      <c r="A356" s="74">
        <v>20230217</v>
      </c>
      <c r="B356" s="74">
        <v>29404181</v>
      </c>
      <c r="C356" s="74" t="s">
        <v>4538</v>
      </c>
      <c r="D356" s="74">
        <v>2130054</v>
      </c>
      <c r="E356" s="74" t="s">
        <v>4503</v>
      </c>
      <c r="F356" s="74" t="s">
        <v>4498</v>
      </c>
      <c r="G356" s="74" t="s">
        <v>4498</v>
      </c>
      <c r="H356" s="74" t="s">
        <v>4469</v>
      </c>
      <c r="I356" s="74" t="s">
        <v>4499</v>
      </c>
      <c r="J356" s="74" t="s">
        <v>175</v>
      </c>
      <c r="K356" s="76">
        <v>2427.59</v>
      </c>
      <c r="L356" s="76">
        <v>1965.56</v>
      </c>
    </row>
    <row r="357" spans="1:12" x14ac:dyDescent="0.15">
      <c r="A357" s="74">
        <v>20230218</v>
      </c>
      <c r="B357" s="74">
        <v>29404181</v>
      </c>
      <c r="C357" s="74" t="s">
        <v>4538</v>
      </c>
      <c r="D357" s="74">
        <v>2130054</v>
      </c>
      <c r="E357" s="74" t="s">
        <v>4503</v>
      </c>
      <c r="F357" s="74" t="s">
        <v>4498</v>
      </c>
      <c r="G357" s="74" t="s">
        <v>4498</v>
      </c>
      <c r="H357" s="74" t="s">
        <v>4469</v>
      </c>
      <c r="I357" s="74" t="s">
        <v>4499</v>
      </c>
      <c r="J357" s="74" t="s">
        <v>4502</v>
      </c>
      <c r="K357" s="76">
        <v>4046.59</v>
      </c>
      <c r="L357" s="76">
        <v>3276.49</v>
      </c>
    </row>
    <row r="358" spans="1:12" x14ac:dyDescent="0.15">
      <c r="A358" s="74">
        <v>20230219</v>
      </c>
      <c r="B358" s="74">
        <v>29404181</v>
      </c>
      <c r="C358" s="74" t="s">
        <v>4538</v>
      </c>
      <c r="D358" s="74">
        <v>2130054</v>
      </c>
      <c r="E358" s="74" t="s">
        <v>4503</v>
      </c>
      <c r="F358" s="74" t="s">
        <v>4498</v>
      </c>
      <c r="G358" s="74" t="s">
        <v>4498</v>
      </c>
      <c r="H358" s="74" t="s">
        <v>4469</v>
      </c>
      <c r="I358" s="74" t="s">
        <v>4499</v>
      </c>
      <c r="J358" s="74" t="s">
        <v>175</v>
      </c>
      <c r="K358" s="76">
        <v>2810.66</v>
      </c>
      <c r="L358" s="76">
        <v>2275.7399999999998</v>
      </c>
    </row>
    <row r="359" spans="1:12" x14ac:dyDescent="0.15">
      <c r="A359" s="74">
        <v>20230220</v>
      </c>
      <c r="B359" s="74">
        <v>29404181</v>
      </c>
      <c r="C359" s="74" t="s">
        <v>4538</v>
      </c>
      <c r="D359" s="74">
        <v>2130054</v>
      </c>
      <c r="E359" s="74" t="s">
        <v>4503</v>
      </c>
      <c r="F359" s="74" t="s">
        <v>4498</v>
      </c>
      <c r="G359" s="74" t="s">
        <v>4498</v>
      </c>
      <c r="H359" s="74" t="s">
        <v>4469</v>
      </c>
      <c r="I359" s="74" t="s">
        <v>4499</v>
      </c>
      <c r="J359" s="74" t="s">
        <v>175</v>
      </c>
      <c r="K359" s="76">
        <v>2085.69</v>
      </c>
      <c r="L359" s="76">
        <v>1688.74</v>
      </c>
    </row>
    <row r="360" spans="1:12" x14ac:dyDescent="0.15">
      <c r="A360" s="74">
        <v>20230221</v>
      </c>
      <c r="B360" s="74">
        <v>29404181</v>
      </c>
      <c r="C360" s="74" t="s">
        <v>4538</v>
      </c>
      <c r="D360" s="74">
        <v>2130054</v>
      </c>
      <c r="E360" s="74" t="s">
        <v>4503</v>
      </c>
      <c r="F360" s="74" t="s">
        <v>4498</v>
      </c>
      <c r="G360" s="74" t="s">
        <v>4498</v>
      </c>
      <c r="H360" s="74" t="s">
        <v>4469</v>
      </c>
      <c r="I360" s="74" t="s">
        <v>4499</v>
      </c>
      <c r="J360" s="74" t="s">
        <v>175</v>
      </c>
      <c r="K360" s="76">
        <v>3491.85</v>
      </c>
      <c r="L360" s="76">
        <v>2827.33</v>
      </c>
    </row>
    <row r="361" spans="1:12" x14ac:dyDescent="0.15">
      <c r="A361" s="74">
        <v>20230222</v>
      </c>
      <c r="B361" s="74">
        <v>29404181</v>
      </c>
      <c r="C361" s="74" t="s">
        <v>4538</v>
      </c>
      <c r="D361" s="74">
        <v>2130054</v>
      </c>
      <c r="E361" s="74" t="s">
        <v>4503</v>
      </c>
      <c r="F361" s="74" t="s">
        <v>4498</v>
      </c>
      <c r="G361" s="74" t="s">
        <v>4498</v>
      </c>
      <c r="H361" s="74" t="s">
        <v>4469</v>
      </c>
      <c r="I361" s="74" t="s">
        <v>4499</v>
      </c>
      <c r="J361" s="74" t="s">
        <v>175</v>
      </c>
      <c r="K361" s="76">
        <v>3084.86</v>
      </c>
      <c r="L361" s="76">
        <v>2497.7800000000002</v>
      </c>
    </row>
    <row r="362" spans="1:12" x14ac:dyDescent="0.15">
      <c r="A362" s="74">
        <v>20230223</v>
      </c>
      <c r="B362" s="74">
        <v>29404181</v>
      </c>
      <c r="C362" s="74" t="s">
        <v>4538</v>
      </c>
      <c r="D362" s="74">
        <v>2130054</v>
      </c>
      <c r="E362" s="74" t="s">
        <v>4503</v>
      </c>
      <c r="F362" s="74" t="s">
        <v>4498</v>
      </c>
      <c r="G362" s="74" t="s">
        <v>4498</v>
      </c>
      <c r="H362" s="74" t="s">
        <v>4469</v>
      </c>
      <c r="I362" s="74" t="s">
        <v>4499</v>
      </c>
      <c r="J362" s="74" t="s">
        <v>175</v>
      </c>
      <c r="K362" s="76">
        <v>2828.01</v>
      </c>
      <c r="L362" s="76">
        <v>2289.8200000000002</v>
      </c>
    </row>
    <row r="363" spans="1:12" x14ac:dyDescent="0.15">
      <c r="A363" s="74">
        <v>20230224</v>
      </c>
      <c r="B363" s="74">
        <v>29404181</v>
      </c>
      <c r="C363" s="74" t="s">
        <v>4538</v>
      </c>
      <c r="D363" s="74">
        <v>2130054</v>
      </c>
      <c r="E363" s="74" t="s">
        <v>4503</v>
      </c>
      <c r="F363" s="74" t="s">
        <v>4498</v>
      </c>
      <c r="G363" s="74" t="s">
        <v>4498</v>
      </c>
      <c r="H363" s="74" t="s">
        <v>4469</v>
      </c>
      <c r="I363" s="74" t="s">
        <v>4499</v>
      </c>
      <c r="J363" s="74" t="s">
        <v>175</v>
      </c>
      <c r="K363" s="76">
        <v>2837.09</v>
      </c>
      <c r="L363" s="76">
        <v>2297.1799999999998</v>
      </c>
    </row>
    <row r="364" spans="1:12" x14ac:dyDescent="0.15">
      <c r="A364" s="74">
        <v>20230225</v>
      </c>
      <c r="B364" s="74">
        <v>29404181</v>
      </c>
      <c r="C364" s="74" t="s">
        <v>4538</v>
      </c>
      <c r="D364" s="74">
        <v>2130054</v>
      </c>
      <c r="E364" s="74" t="s">
        <v>4503</v>
      </c>
      <c r="F364" s="74" t="s">
        <v>4498</v>
      </c>
      <c r="G364" s="74" t="s">
        <v>4498</v>
      </c>
      <c r="H364" s="74" t="s">
        <v>4469</v>
      </c>
      <c r="I364" s="74" t="s">
        <v>4499</v>
      </c>
      <c r="J364" s="74" t="s">
        <v>175</v>
      </c>
      <c r="K364" s="76">
        <v>2869.51</v>
      </c>
      <c r="L364" s="76">
        <v>2323.41</v>
      </c>
    </row>
    <row r="365" spans="1:12" x14ac:dyDescent="0.15">
      <c r="A365" s="74">
        <v>20230226</v>
      </c>
      <c r="B365" s="74">
        <v>29404181</v>
      </c>
      <c r="C365" s="74" t="s">
        <v>4538</v>
      </c>
      <c r="D365" s="74">
        <v>2130054</v>
      </c>
      <c r="E365" s="74" t="s">
        <v>4503</v>
      </c>
      <c r="F365" s="74" t="s">
        <v>4498</v>
      </c>
      <c r="G365" s="74" t="s">
        <v>4498</v>
      </c>
      <c r="H365" s="74" t="s">
        <v>4469</v>
      </c>
      <c r="I365" s="74" t="s">
        <v>4499</v>
      </c>
      <c r="J365" s="74" t="s">
        <v>4502</v>
      </c>
      <c r="K365" s="76">
        <v>3004.46</v>
      </c>
      <c r="L365" s="76">
        <v>2432.67</v>
      </c>
    </row>
    <row r="366" spans="1:12" x14ac:dyDescent="0.15">
      <c r="A366" s="74">
        <v>20230227</v>
      </c>
      <c r="B366" s="74">
        <v>29404181</v>
      </c>
      <c r="C366" s="74" t="s">
        <v>4538</v>
      </c>
      <c r="D366" s="74">
        <v>2130054</v>
      </c>
      <c r="E366" s="74" t="s">
        <v>4503</v>
      </c>
      <c r="F366" s="74" t="s">
        <v>4498</v>
      </c>
      <c r="G366" s="74" t="s">
        <v>4498</v>
      </c>
      <c r="H366" s="74" t="s">
        <v>4469</v>
      </c>
      <c r="I366" s="74" t="s">
        <v>4499</v>
      </c>
      <c r="J366" s="74" t="s">
        <v>175</v>
      </c>
      <c r="K366" s="76">
        <v>2617.7199999999998</v>
      </c>
      <c r="L366" s="76">
        <v>2119.5100000000002</v>
      </c>
    </row>
    <row r="367" spans="1:12" x14ac:dyDescent="0.15">
      <c r="A367" s="74">
        <v>20230228</v>
      </c>
      <c r="B367" s="74">
        <v>29404181</v>
      </c>
      <c r="C367" s="74" t="s">
        <v>4538</v>
      </c>
      <c r="D367" s="74">
        <v>2130054</v>
      </c>
      <c r="E367" s="74" t="s">
        <v>4503</v>
      </c>
      <c r="F367" s="74" t="s">
        <v>4498</v>
      </c>
      <c r="G367" s="74" t="s">
        <v>4498</v>
      </c>
      <c r="H367" s="74" t="s">
        <v>4469</v>
      </c>
      <c r="I367" s="74" t="s">
        <v>4499</v>
      </c>
      <c r="J367" s="74" t="s">
        <v>175</v>
      </c>
      <c r="K367" s="76">
        <v>3134.77</v>
      </c>
      <c r="L367" s="76">
        <v>2538.1799999999998</v>
      </c>
    </row>
    <row r="368" spans="1:12" x14ac:dyDescent="0.15">
      <c r="A368" s="74">
        <v>20230210</v>
      </c>
      <c r="B368" s="74">
        <v>29420275</v>
      </c>
      <c r="C368" s="74" t="s">
        <v>4539</v>
      </c>
      <c r="D368" s="74">
        <v>2060661</v>
      </c>
      <c r="E368" s="74" t="s">
        <v>4519</v>
      </c>
      <c r="F368" s="74" t="s">
        <v>4520</v>
      </c>
      <c r="G368" s="74" t="s">
        <v>4521</v>
      </c>
      <c r="H368" s="74" t="s">
        <v>4469</v>
      </c>
      <c r="I368" s="74" t="s">
        <v>4499</v>
      </c>
      <c r="J368" s="74" t="s">
        <v>175</v>
      </c>
      <c r="K368" s="76">
        <v>7000</v>
      </c>
      <c r="L368" s="76">
        <v>5784.99</v>
      </c>
    </row>
    <row r="369" spans="1:12" x14ac:dyDescent="0.15">
      <c r="A369" s="74">
        <v>20230210</v>
      </c>
      <c r="B369" s="74">
        <v>29420275</v>
      </c>
      <c r="C369" s="74" t="s">
        <v>4539</v>
      </c>
      <c r="D369" s="74">
        <v>2127946</v>
      </c>
      <c r="E369" s="74" t="s">
        <v>4522</v>
      </c>
      <c r="F369" s="74" t="s">
        <v>4520</v>
      </c>
      <c r="G369" s="74" t="s">
        <v>4521</v>
      </c>
      <c r="H369" s="74" t="s">
        <v>4469</v>
      </c>
      <c r="I369" s="74" t="s">
        <v>4499</v>
      </c>
      <c r="J369" s="74" t="s">
        <v>175</v>
      </c>
      <c r="K369" s="76">
        <v>3270.53</v>
      </c>
      <c r="L369" s="76">
        <v>2595.58</v>
      </c>
    </row>
    <row r="370" spans="1:12" x14ac:dyDescent="0.15">
      <c r="A370" s="74">
        <v>20230211</v>
      </c>
      <c r="B370" s="74">
        <v>29420275</v>
      </c>
      <c r="C370" s="74" t="s">
        <v>4539</v>
      </c>
      <c r="D370" s="74">
        <v>2127946</v>
      </c>
      <c r="E370" s="74" t="s">
        <v>4522</v>
      </c>
      <c r="F370" s="74" t="s">
        <v>4520</v>
      </c>
      <c r="G370" s="74" t="s">
        <v>4521</v>
      </c>
      <c r="H370" s="74" t="s">
        <v>4469</v>
      </c>
      <c r="I370" s="74" t="s">
        <v>4499</v>
      </c>
      <c r="J370" s="74" t="s">
        <v>175</v>
      </c>
      <c r="K370" s="76">
        <v>11128.95</v>
      </c>
      <c r="L370" s="76">
        <v>8832.4</v>
      </c>
    </row>
    <row r="371" spans="1:12" x14ac:dyDescent="0.15">
      <c r="A371" s="74">
        <v>20230212</v>
      </c>
      <c r="B371" s="74">
        <v>29420275</v>
      </c>
      <c r="C371" s="74" t="s">
        <v>4539</v>
      </c>
      <c r="D371" s="74">
        <v>2127946</v>
      </c>
      <c r="E371" s="74" t="s">
        <v>4522</v>
      </c>
      <c r="F371" s="74" t="s">
        <v>4520</v>
      </c>
      <c r="G371" s="74" t="s">
        <v>4521</v>
      </c>
      <c r="H371" s="74" t="s">
        <v>4469</v>
      </c>
      <c r="I371" s="74" t="s">
        <v>4499</v>
      </c>
      <c r="J371" s="74" t="s">
        <v>175</v>
      </c>
      <c r="K371" s="76">
        <v>8149.58</v>
      </c>
      <c r="L371" s="76">
        <v>6467.82</v>
      </c>
    </row>
    <row r="372" spans="1:12" x14ac:dyDescent="0.15">
      <c r="A372" s="74">
        <v>20230213</v>
      </c>
      <c r="B372" s="74">
        <v>29420275</v>
      </c>
      <c r="C372" s="74" t="s">
        <v>4539</v>
      </c>
      <c r="D372" s="74">
        <v>2127946</v>
      </c>
      <c r="E372" s="74" t="s">
        <v>4522</v>
      </c>
      <c r="F372" s="74" t="s">
        <v>4520</v>
      </c>
      <c r="G372" s="74" t="s">
        <v>4521</v>
      </c>
      <c r="H372" s="74" t="s">
        <v>4469</v>
      </c>
      <c r="I372" s="74" t="s">
        <v>4499</v>
      </c>
      <c r="J372" s="74" t="s">
        <v>175</v>
      </c>
      <c r="K372" s="76">
        <v>55239.46</v>
      </c>
      <c r="L372" s="76">
        <v>43840.62</v>
      </c>
    </row>
    <row r="373" spans="1:12" x14ac:dyDescent="0.15">
      <c r="A373" s="74">
        <v>20230214</v>
      </c>
      <c r="B373" s="74">
        <v>29420275</v>
      </c>
      <c r="C373" s="74" t="s">
        <v>4539</v>
      </c>
      <c r="D373" s="74">
        <v>2127946</v>
      </c>
      <c r="E373" s="74" t="s">
        <v>4522</v>
      </c>
      <c r="F373" s="74" t="s">
        <v>4520</v>
      </c>
      <c r="G373" s="74" t="s">
        <v>4521</v>
      </c>
      <c r="H373" s="74" t="s">
        <v>4469</v>
      </c>
      <c r="I373" s="74" t="s">
        <v>4499</v>
      </c>
      <c r="J373" s="74" t="s">
        <v>4500</v>
      </c>
      <c r="K373" s="76">
        <v>34788.17</v>
      </c>
      <c r="L373" s="76">
        <v>27609.46</v>
      </c>
    </row>
    <row r="374" spans="1:12" x14ac:dyDescent="0.15">
      <c r="A374" s="74">
        <v>20230215</v>
      </c>
      <c r="B374" s="74">
        <v>29420275</v>
      </c>
      <c r="C374" s="74" t="s">
        <v>4539</v>
      </c>
      <c r="D374" s="74">
        <v>2127946</v>
      </c>
      <c r="E374" s="74" t="s">
        <v>4522</v>
      </c>
      <c r="F374" s="74" t="s">
        <v>4520</v>
      </c>
      <c r="G374" s="74" t="s">
        <v>4521</v>
      </c>
      <c r="H374" s="74" t="s">
        <v>4469</v>
      </c>
      <c r="I374" s="74" t="s">
        <v>4499</v>
      </c>
      <c r="J374" s="74" t="s">
        <v>175</v>
      </c>
      <c r="K374" s="76">
        <v>40249.5</v>
      </c>
      <c r="L374" s="76">
        <v>31943.8</v>
      </c>
    </row>
    <row r="375" spans="1:12" x14ac:dyDescent="0.15">
      <c r="A375" s="74">
        <v>20230216</v>
      </c>
      <c r="B375" s="74">
        <v>29420275</v>
      </c>
      <c r="C375" s="74" t="s">
        <v>4539</v>
      </c>
      <c r="D375" s="74">
        <v>2127946</v>
      </c>
      <c r="E375" s="74" t="s">
        <v>4522</v>
      </c>
      <c r="F375" s="74" t="s">
        <v>4520</v>
      </c>
      <c r="G375" s="74" t="s">
        <v>4521</v>
      </c>
      <c r="H375" s="74" t="s">
        <v>4469</v>
      </c>
      <c r="I375" s="74" t="s">
        <v>4499</v>
      </c>
      <c r="J375" s="74" t="s">
        <v>175</v>
      </c>
      <c r="K375" s="76">
        <v>34392.839999999997</v>
      </c>
      <c r="L375" s="76">
        <v>27295.66</v>
      </c>
    </row>
    <row r="376" spans="1:12" x14ac:dyDescent="0.15">
      <c r="A376" s="74">
        <v>20230217</v>
      </c>
      <c r="B376" s="74">
        <v>29420275</v>
      </c>
      <c r="C376" s="74" t="s">
        <v>4539</v>
      </c>
      <c r="D376" s="74">
        <v>2127946</v>
      </c>
      <c r="E376" s="74" t="s">
        <v>4522</v>
      </c>
      <c r="F376" s="74" t="s">
        <v>4520</v>
      </c>
      <c r="G376" s="74" t="s">
        <v>4521</v>
      </c>
      <c r="H376" s="74" t="s">
        <v>4469</v>
      </c>
      <c r="I376" s="74" t="s">
        <v>4499</v>
      </c>
      <c r="J376" s="74" t="s">
        <v>175</v>
      </c>
      <c r="K376" s="76">
        <v>27121.97</v>
      </c>
      <c r="L376" s="76">
        <v>21525.15</v>
      </c>
    </row>
    <row r="377" spans="1:12" x14ac:dyDescent="0.15">
      <c r="A377" s="74">
        <v>20230218</v>
      </c>
      <c r="B377" s="74">
        <v>29420275</v>
      </c>
      <c r="C377" s="74" t="s">
        <v>4539</v>
      </c>
      <c r="D377" s="74">
        <v>2127946</v>
      </c>
      <c r="E377" s="74" t="s">
        <v>4522</v>
      </c>
      <c r="F377" s="74" t="s">
        <v>4520</v>
      </c>
      <c r="G377" s="74" t="s">
        <v>4521</v>
      </c>
      <c r="H377" s="74" t="s">
        <v>4469</v>
      </c>
      <c r="I377" s="74" t="s">
        <v>4499</v>
      </c>
      <c r="J377" s="74" t="s">
        <v>175</v>
      </c>
      <c r="K377" s="76">
        <v>10606.98</v>
      </c>
      <c r="L377" s="76">
        <v>8418.09</v>
      </c>
    </row>
    <row r="378" spans="1:12" x14ac:dyDescent="0.15">
      <c r="A378" s="74">
        <v>20230219</v>
      </c>
      <c r="B378" s="74">
        <v>29420275</v>
      </c>
      <c r="C378" s="74" t="s">
        <v>4539</v>
      </c>
      <c r="D378" s="74">
        <v>2127946</v>
      </c>
      <c r="E378" s="74" t="s">
        <v>4522</v>
      </c>
      <c r="F378" s="74" t="s">
        <v>4520</v>
      </c>
      <c r="G378" s="74" t="s">
        <v>4521</v>
      </c>
      <c r="H378" s="74" t="s">
        <v>4469</v>
      </c>
      <c r="I378" s="74" t="s">
        <v>4499</v>
      </c>
      <c r="J378" s="74" t="s">
        <v>4502</v>
      </c>
      <c r="K378" s="76">
        <v>7873.16</v>
      </c>
      <c r="L378" s="76">
        <v>6248.41</v>
      </c>
    </row>
    <row r="379" spans="1:12" x14ac:dyDescent="0.15">
      <c r="A379" s="74">
        <v>20230220</v>
      </c>
      <c r="B379" s="74">
        <v>29420275</v>
      </c>
      <c r="C379" s="74" t="s">
        <v>4539</v>
      </c>
      <c r="D379" s="74">
        <v>2127946</v>
      </c>
      <c r="E379" s="74" t="s">
        <v>4522</v>
      </c>
      <c r="F379" s="74" t="s">
        <v>4520</v>
      </c>
      <c r="G379" s="74" t="s">
        <v>4521</v>
      </c>
      <c r="H379" s="74" t="s">
        <v>4469</v>
      </c>
      <c r="I379" s="74" t="s">
        <v>4499</v>
      </c>
      <c r="J379" s="74" t="s">
        <v>175</v>
      </c>
      <c r="K379" s="76">
        <v>25070.22</v>
      </c>
      <c r="L379" s="76">
        <v>19896.79</v>
      </c>
    </row>
    <row r="380" spans="1:12" x14ac:dyDescent="0.15">
      <c r="A380" s="74">
        <v>20230221</v>
      </c>
      <c r="B380" s="74">
        <v>29420275</v>
      </c>
      <c r="C380" s="74" t="s">
        <v>4539</v>
      </c>
      <c r="D380" s="74">
        <v>2127946</v>
      </c>
      <c r="E380" s="74" t="s">
        <v>4522</v>
      </c>
      <c r="F380" s="74" t="s">
        <v>4520</v>
      </c>
      <c r="G380" s="74" t="s">
        <v>4521</v>
      </c>
      <c r="H380" s="74" t="s">
        <v>4469</v>
      </c>
      <c r="I380" s="74" t="s">
        <v>4499</v>
      </c>
      <c r="J380" s="74" t="s">
        <v>175</v>
      </c>
      <c r="K380" s="76">
        <v>15116.65</v>
      </c>
      <c r="L380" s="76">
        <v>11997.17</v>
      </c>
    </row>
    <row r="381" spans="1:12" x14ac:dyDescent="0.15">
      <c r="A381" s="74">
        <v>20230222</v>
      </c>
      <c r="B381" s="74">
        <v>29420275</v>
      </c>
      <c r="C381" s="74" t="s">
        <v>4539</v>
      </c>
      <c r="D381" s="74">
        <v>2127946</v>
      </c>
      <c r="E381" s="74" t="s">
        <v>4522</v>
      </c>
      <c r="F381" s="74" t="s">
        <v>4520</v>
      </c>
      <c r="G381" s="74" t="s">
        <v>4521</v>
      </c>
      <c r="H381" s="74" t="s">
        <v>4469</v>
      </c>
      <c r="I381" s="74" t="s">
        <v>4499</v>
      </c>
      <c r="J381" s="74" t="s">
        <v>175</v>
      </c>
      <c r="K381" s="76">
        <v>11240.68</v>
      </c>
      <c r="L381" s="76">
        <v>8921.0300000000007</v>
      </c>
    </row>
    <row r="382" spans="1:12" x14ac:dyDescent="0.15">
      <c r="A382" s="74">
        <v>20230223</v>
      </c>
      <c r="B382" s="74">
        <v>29420275</v>
      </c>
      <c r="C382" s="74" t="s">
        <v>4539</v>
      </c>
      <c r="D382" s="74">
        <v>2127946</v>
      </c>
      <c r="E382" s="74" t="s">
        <v>4522</v>
      </c>
      <c r="F382" s="74" t="s">
        <v>4520</v>
      </c>
      <c r="G382" s="74" t="s">
        <v>4521</v>
      </c>
      <c r="H382" s="74" t="s">
        <v>4469</v>
      </c>
      <c r="I382" s="74" t="s">
        <v>4499</v>
      </c>
      <c r="J382" s="74" t="s">
        <v>175</v>
      </c>
      <c r="K382" s="76">
        <v>10152.1</v>
      </c>
      <c r="L382" s="76">
        <v>8057.1</v>
      </c>
    </row>
    <row r="383" spans="1:12" x14ac:dyDescent="0.15">
      <c r="A383" s="74">
        <v>20230224</v>
      </c>
      <c r="B383" s="74">
        <v>29420275</v>
      </c>
      <c r="C383" s="74" t="s">
        <v>4539</v>
      </c>
      <c r="D383" s="74">
        <v>2127946</v>
      </c>
      <c r="E383" s="74" t="s">
        <v>4522</v>
      </c>
      <c r="F383" s="74" t="s">
        <v>4520</v>
      </c>
      <c r="G383" s="74" t="s">
        <v>4521</v>
      </c>
      <c r="H383" s="74" t="s">
        <v>4469</v>
      </c>
      <c r="I383" s="74" t="s">
        <v>4499</v>
      </c>
      <c r="J383" s="74" t="s">
        <v>4501</v>
      </c>
      <c r="K383" s="76">
        <v>10147.86</v>
      </c>
      <c r="L383" s="76">
        <v>8053.7</v>
      </c>
    </row>
    <row r="384" spans="1:12" x14ac:dyDescent="0.15">
      <c r="A384" s="74">
        <v>20230225</v>
      </c>
      <c r="B384" s="74">
        <v>29420275</v>
      </c>
      <c r="C384" s="74" t="s">
        <v>4539</v>
      </c>
      <c r="D384" s="74">
        <v>2127946</v>
      </c>
      <c r="E384" s="74" t="s">
        <v>4522</v>
      </c>
      <c r="F384" s="74" t="s">
        <v>4520</v>
      </c>
      <c r="G384" s="74" t="s">
        <v>4521</v>
      </c>
      <c r="H384" s="74" t="s">
        <v>4469</v>
      </c>
      <c r="I384" s="74" t="s">
        <v>4499</v>
      </c>
      <c r="J384" s="74" t="s">
        <v>175</v>
      </c>
      <c r="K384" s="76">
        <v>4009.83</v>
      </c>
      <c r="L384" s="76">
        <v>3182.29</v>
      </c>
    </row>
    <row r="385" spans="1:12" x14ac:dyDescent="0.15">
      <c r="A385" s="74">
        <v>20230226</v>
      </c>
      <c r="B385" s="74">
        <v>29420275</v>
      </c>
      <c r="C385" s="74" t="s">
        <v>4539</v>
      </c>
      <c r="D385" s="74">
        <v>2127946</v>
      </c>
      <c r="E385" s="74" t="s">
        <v>4522</v>
      </c>
      <c r="F385" s="74" t="s">
        <v>4520</v>
      </c>
      <c r="G385" s="74" t="s">
        <v>4521</v>
      </c>
      <c r="H385" s="74" t="s">
        <v>4469</v>
      </c>
      <c r="I385" s="74" t="s">
        <v>4499</v>
      </c>
      <c r="J385" s="74" t="s">
        <v>4501</v>
      </c>
      <c r="K385" s="76">
        <v>2781.63</v>
      </c>
      <c r="L385" s="76">
        <v>2207.56</v>
      </c>
    </row>
    <row r="386" spans="1:12" x14ac:dyDescent="0.15">
      <c r="A386" s="74">
        <v>20230227</v>
      </c>
      <c r="B386" s="74">
        <v>29420275</v>
      </c>
      <c r="C386" s="74" t="s">
        <v>4539</v>
      </c>
      <c r="D386" s="74">
        <v>2127946</v>
      </c>
      <c r="E386" s="74" t="s">
        <v>4522</v>
      </c>
      <c r="F386" s="74" t="s">
        <v>4520</v>
      </c>
      <c r="G386" s="74" t="s">
        <v>4521</v>
      </c>
      <c r="H386" s="74" t="s">
        <v>4469</v>
      </c>
      <c r="I386" s="74" t="s">
        <v>4499</v>
      </c>
      <c r="J386" s="74" t="s">
        <v>175</v>
      </c>
      <c r="K386" s="76">
        <v>3729.75</v>
      </c>
      <c r="L386" s="76">
        <v>2960.01</v>
      </c>
    </row>
    <row r="387" spans="1:12" x14ac:dyDescent="0.15">
      <c r="A387" s="74">
        <v>20230201</v>
      </c>
      <c r="B387" s="74">
        <v>29522751</v>
      </c>
      <c r="C387" s="74" t="s">
        <v>4540</v>
      </c>
      <c r="D387" s="74">
        <v>2117047</v>
      </c>
      <c r="E387" s="74" t="s">
        <v>4497</v>
      </c>
      <c r="F387" s="74" t="s">
        <v>4498</v>
      </c>
      <c r="G387" s="74" t="s">
        <v>4498</v>
      </c>
      <c r="H387" s="74" t="s">
        <v>4469</v>
      </c>
      <c r="I387" s="74" t="s">
        <v>4499</v>
      </c>
      <c r="J387" s="74" t="s">
        <v>175</v>
      </c>
      <c r="K387" s="76">
        <v>852.69</v>
      </c>
      <c r="L387" s="76">
        <v>852.69</v>
      </c>
    </row>
    <row r="388" spans="1:12" x14ac:dyDescent="0.15">
      <c r="A388" s="74">
        <v>20230202</v>
      </c>
      <c r="B388" s="74">
        <v>29522751</v>
      </c>
      <c r="C388" s="74" t="s">
        <v>4540</v>
      </c>
      <c r="D388" s="74">
        <v>2117047</v>
      </c>
      <c r="E388" s="74" t="s">
        <v>4497</v>
      </c>
      <c r="F388" s="74" t="s">
        <v>4498</v>
      </c>
      <c r="G388" s="74" t="s">
        <v>4498</v>
      </c>
      <c r="H388" s="74" t="s">
        <v>4469</v>
      </c>
      <c r="I388" s="74" t="s">
        <v>4499</v>
      </c>
      <c r="J388" s="74" t="s">
        <v>175</v>
      </c>
      <c r="K388" s="76">
        <v>786.94</v>
      </c>
      <c r="L388" s="76">
        <v>786.94</v>
      </c>
    </row>
    <row r="389" spans="1:12" x14ac:dyDescent="0.15">
      <c r="A389" s="74">
        <v>20230203</v>
      </c>
      <c r="B389" s="74">
        <v>29522751</v>
      </c>
      <c r="C389" s="74" t="s">
        <v>4540</v>
      </c>
      <c r="D389" s="74">
        <v>2117047</v>
      </c>
      <c r="E389" s="74" t="s">
        <v>4497</v>
      </c>
      <c r="F389" s="74" t="s">
        <v>4498</v>
      </c>
      <c r="G389" s="74" t="s">
        <v>4498</v>
      </c>
      <c r="H389" s="74" t="s">
        <v>4469</v>
      </c>
      <c r="I389" s="74" t="s">
        <v>4499</v>
      </c>
      <c r="J389" s="74" t="s">
        <v>175</v>
      </c>
      <c r="K389" s="76">
        <v>793.78</v>
      </c>
      <c r="L389" s="76">
        <v>793.78</v>
      </c>
    </row>
    <row r="390" spans="1:12" x14ac:dyDescent="0.15">
      <c r="A390" s="74">
        <v>20230204</v>
      </c>
      <c r="B390" s="74">
        <v>29522751</v>
      </c>
      <c r="C390" s="74" t="s">
        <v>4540</v>
      </c>
      <c r="D390" s="74">
        <v>2117047</v>
      </c>
      <c r="E390" s="74" t="s">
        <v>4497</v>
      </c>
      <c r="F390" s="74" t="s">
        <v>4498</v>
      </c>
      <c r="G390" s="74" t="s">
        <v>4498</v>
      </c>
      <c r="H390" s="74" t="s">
        <v>4469</v>
      </c>
      <c r="I390" s="74" t="s">
        <v>4499</v>
      </c>
      <c r="J390" s="74" t="s">
        <v>175</v>
      </c>
      <c r="K390" s="76">
        <v>609.9</v>
      </c>
      <c r="L390" s="76">
        <v>609.9</v>
      </c>
    </row>
    <row r="391" spans="1:12" x14ac:dyDescent="0.15">
      <c r="A391" s="74">
        <v>20230205</v>
      </c>
      <c r="B391" s="74">
        <v>29522751</v>
      </c>
      <c r="C391" s="74" t="s">
        <v>4540</v>
      </c>
      <c r="D391" s="74">
        <v>2117047</v>
      </c>
      <c r="E391" s="74" t="s">
        <v>4497</v>
      </c>
      <c r="F391" s="74" t="s">
        <v>4498</v>
      </c>
      <c r="G391" s="74" t="s">
        <v>4498</v>
      </c>
      <c r="H391" s="74" t="s">
        <v>4469</v>
      </c>
      <c r="I391" s="74" t="s">
        <v>4499</v>
      </c>
      <c r="J391" s="74" t="s">
        <v>175</v>
      </c>
      <c r="K391" s="76">
        <v>583.29999999999995</v>
      </c>
      <c r="L391" s="76">
        <v>583.29999999999995</v>
      </c>
    </row>
    <row r="392" spans="1:12" x14ac:dyDescent="0.15">
      <c r="A392" s="74">
        <v>20230206</v>
      </c>
      <c r="B392" s="74">
        <v>29522751</v>
      </c>
      <c r="C392" s="74" t="s">
        <v>4540</v>
      </c>
      <c r="D392" s="74">
        <v>2117047</v>
      </c>
      <c r="E392" s="74" t="s">
        <v>4497</v>
      </c>
      <c r="F392" s="74" t="s">
        <v>4498</v>
      </c>
      <c r="G392" s="74" t="s">
        <v>4498</v>
      </c>
      <c r="H392" s="74" t="s">
        <v>4469</v>
      </c>
      <c r="I392" s="74" t="s">
        <v>4499</v>
      </c>
      <c r="J392" s="74" t="s">
        <v>4500</v>
      </c>
      <c r="K392" s="76">
        <v>911.49</v>
      </c>
      <c r="L392" s="76">
        <v>911.49</v>
      </c>
    </row>
    <row r="393" spans="1:12" x14ac:dyDescent="0.15">
      <c r="A393" s="74">
        <v>20230207</v>
      </c>
      <c r="B393" s="74">
        <v>29522751</v>
      </c>
      <c r="C393" s="74" t="s">
        <v>4540</v>
      </c>
      <c r="D393" s="74">
        <v>2117047</v>
      </c>
      <c r="E393" s="74" t="s">
        <v>4497</v>
      </c>
      <c r="F393" s="74" t="s">
        <v>4498</v>
      </c>
      <c r="G393" s="74" t="s">
        <v>4498</v>
      </c>
      <c r="H393" s="74" t="s">
        <v>4469</v>
      </c>
      <c r="I393" s="74" t="s">
        <v>4499</v>
      </c>
      <c r="J393" s="74" t="s">
        <v>175</v>
      </c>
      <c r="K393" s="76">
        <v>863.09</v>
      </c>
      <c r="L393" s="76">
        <v>863.09</v>
      </c>
    </row>
    <row r="394" spans="1:12" x14ac:dyDescent="0.15">
      <c r="A394" s="74">
        <v>20230208</v>
      </c>
      <c r="B394" s="74">
        <v>29522751</v>
      </c>
      <c r="C394" s="74" t="s">
        <v>4540</v>
      </c>
      <c r="D394" s="74">
        <v>2117047</v>
      </c>
      <c r="E394" s="74" t="s">
        <v>4497</v>
      </c>
      <c r="F394" s="74" t="s">
        <v>4498</v>
      </c>
      <c r="G394" s="74" t="s">
        <v>4498</v>
      </c>
      <c r="H394" s="74" t="s">
        <v>4469</v>
      </c>
      <c r="I394" s="74" t="s">
        <v>4499</v>
      </c>
      <c r="J394" s="74" t="s">
        <v>175</v>
      </c>
      <c r="K394" s="76">
        <v>965.1</v>
      </c>
      <c r="L394" s="76">
        <v>965.1</v>
      </c>
    </row>
    <row r="395" spans="1:12" x14ac:dyDescent="0.15">
      <c r="A395" s="74">
        <v>20230209</v>
      </c>
      <c r="B395" s="74">
        <v>29522751</v>
      </c>
      <c r="C395" s="74" t="s">
        <v>4540</v>
      </c>
      <c r="D395" s="74">
        <v>2117047</v>
      </c>
      <c r="E395" s="74" t="s">
        <v>4497</v>
      </c>
      <c r="F395" s="74" t="s">
        <v>4498</v>
      </c>
      <c r="G395" s="74" t="s">
        <v>4498</v>
      </c>
      <c r="H395" s="74" t="s">
        <v>4469</v>
      </c>
      <c r="I395" s="74" t="s">
        <v>4499</v>
      </c>
      <c r="J395" s="74" t="s">
        <v>175</v>
      </c>
      <c r="K395" s="76">
        <v>1003.96</v>
      </c>
      <c r="L395" s="76">
        <v>1003.96</v>
      </c>
    </row>
    <row r="396" spans="1:12" x14ac:dyDescent="0.15">
      <c r="A396" s="74">
        <v>20230210</v>
      </c>
      <c r="B396" s="74">
        <v>29522751</v>
      </c>
      <c r="C396" s="74" t="s">
        <v>4540</v>
      </c>
      <c r="D396" s="74">
        <v>2117047</v>
      </c>
      <c r="E396" s="74" t="s">
        <v>4497</v>
      </c>
      <c r="F396" s="74" t="s">
        <v>4498</v>
      </c>
      <c r="G396" s="74" t="s">
        <v>4498</v>
      </c>
      <c r="H396" s="74" t="s">
        <v>4469</v>
      </c>
      <c r="I396" s="74" t="s">
        <v>4499</v>
      </c>
      <c r="J396" s="74" t="s">
        <v>175</v>
      </c>
      <c r="K396" s="76">
        <v>791.56</v>
      </c>
      <c r="L396" s="76">
        <v>791.56</v>
      </c>
    </row>
    <row r="397" spans="1:12" x14ac:dyDescent="0.15">
      <c r="A397" s="74">
        <v>20230211</v>
      </c>
      <c r="B397" s="74">
        <v>29522751</v>
      </c>
      <c r="C397" s="74" t="s">
        <v>4540</v>
      </c>
      <c r="D397" s="74">
        <v>2117047</v>
      </c>
      <c r="E397" s="74" t="s">
        <v>4497</v>
      </c>
      <c r="F397" s="74" t="s">
        <v>4498</v>
      </c>
      <c r="G397" s="74" t="s">
        <v>4498</v>
      </c>
      <c r="H397" s="74" t="s">
        <v>4469</v>
      </c>
      <c r="I397" s="74" t="s">
        <v>4499</v>
      </c>
      <c r="J397" s="74" t="s">
        <v>4500</v>
      </c>
      <c r="K397" s="76">
        <v>821.02</v>
      </c>
      <c r="L397" s="76">
        <v>821.02</v>
      </c>
    </row>
    <row r="398" spans="1:12" x14ac:dyDescent="0.15">
      <c r="A398" s="74">
        <v>20230212</v>
      </c>
      <c r="B398" s="74">
        <v>29522751</v>
      </c>
      <c r="C398" s="74" t="s">
        <v>4540</v>
      </c>
      <c r="D398" s="74">
        <v>2117047</v>
      </c>
      <c r="E398" s="74" t="s">
        <v>4497</v>
      </c>
      <c r="F398" s="74" t="s">
        <v>4498</v>
      </c>
      <c r="G398" s="74" t="s">
        <v>4498</v>
      </c>
      <c r="H398" s="74" t="s">
        <v>4469</v>
      </c>
      <c r="I398" s="74" t="s">
        <v>4499</v>
      </c>
      <c r="J398" s="74" t="s">
        <v>175</v>
      </c>
      <c r="K398" s="76">
        <v>796.33</v>
      </c>
      <c r="L398" s="76">
        <v>796.33</v>
      </c>
    </row>
    <row r="399" spans="1:12" x14ac:dyDescent="0.15">
      <c r="A399" s="74">
        <v>20230213</v>
      </c>
      <c r="B399" s="74">
        <v>29522751</v>
      </c>
      <c r="C399" s="74" t="s">
        <v>4540</v>
      </c>
      <c r="D399" s="74">
        <v>2117047</v>
      </c>
      <c r="E399" s="74" t="s">
        <v>4497</v>
      </c>
      <c r="F399" s="74" t="s">
        <v>4498</v>
      </c>
      <c r="G399" s="74" t="s">
        <v>4498</v>
      </c>
      <c r="H399" s="74" t="s">
        <v>4469</v>
      </c>
      <c r="I399" s="74" t="s">
        <v>4499</v>
      </c>
      <c r="J399" s="74" t="s">
        <v>4500</v>
      </c>
      <c r="K399" s="76">
        <v>1107.96</v>
      </c>
      <c r="L399" s="76">
        <v>1107.96</v>
      </c>
    </row>
    <row r="400" spans="1:12" x14ac:dyDescent="0.15">
      <c r="A400" s="74">
        <v>20230214</v>
      </c>
      <c r="B400" s="74">
        <v>29522751</v>
      </c>
      <c r="C400" s="74" t="s">
        <v>4540</v>
      </c>
      <c r="D400" s="74">
        <v>2117047</v>
      </c>
      <c r="E400" s="74" t="s">
        <v>4497</v>
      </c>
      <c r="F400" s="74" t="s">
        <v>4498</v>
      </c>
      <c r="G400" s="74" t="s">
        <v>4498</v>
      </c>
      <c r="H400" s="74" t="s">
        <v>4469</v>
      </c>
      <c r="I400" s="74" t="s">
        <v>4499</v>
      </c>
      <c r="J400" s="74" t="s">
        <v>175</v>
      </c>
      <c r="K400" s="76">
        <v>968.33</v>
      </c>
      <c r="L400" s="76">
        <v>968.33</v>
      </c>
    </row>
    <row r="401" spans="1:12" x14ac:dyDescent="0.15">
      <c r="A401" s="74">
        <v>20230215</v>
      </c>
      <c r="B401" s="74">
        <v>29522751</v>
      </c>
      <c r="C401" s="74" t="s">
        <v>4540</v>
      </c>
      <c r="D401" s="74">
        <v>2117047</v>
      </c>
      <c r="E401" s="74" t="s">
        <v>4497</v>
      </c>
      <c r="F401" s="74" t="s">
        <v>4498</v>
      </c>
      <c r="G401" s="74" t="s">
        <v>4498</v>
      </c>
      <c r="H401" s="74" t="s">
        <v>4469</v>
      </c>
      <c r="I401" s="74" t="s">
        <v>4499</v>
      </c>
      <c r="J401" s="74" t="s">
        <v>4502</v>
      </c>
      <c r="K401" s="76">
        <v>910.67</v>
      </c>
      <c r="L401" s="76">
        <v>910.67</v>
      </c>
    </row>
    <row r="402" spans="1:12" x14ac:dyDescent="0.15">
      <c r="A402" s="74">
        <v>20230216</v>
      </c>
      <c r="B402" s="74">
        <v>29522751</v>
      </c>
      <c r="C402" s="74" t="s">
        <v>4540</v>
      </c>
      <c r="D402" s="74">
        <v>2117047</v>
      </c>
      <c r="E402" s="74" t="s">
        <v>4497</v>
      </c>
      <c r="F402" s="74" t="s">
        <v>4498</v>
      </c>
      <c r="G402" s="74" t="s">
        <v>4498</v>
      </c>
      <c r="H402" s="74" t="s">
        <v>4469</v>
      </c>
      <c r="I402" s="74" t="s">
        <v>4499</v>
      </c>
      <c r="J402" s="74" t="s">
        <v>175</v>
      </c>
      <c r="K402" s="76">
        <v>924.95</v>
      </c>
      <c r="L402" s="76">
        <v>924.95</v>
      </c>
    </row>
    <row r="403" spans="1:12" x14ac:dyDescent="0.15">
      <c r="A403" s="74">
        <v>20230217</v>
      </c>
      <c r="B403" s="74">
        <v>29522751</v>
      </c>
      <c r="C403" s="74" t="s">
        <v>4540</v>
      </c>
      <c r="D403" s="74">
        <v>2117047</v>
      </c>
      <c r="E403" s="74" t="s">
        <v>4497</v>
      </c>
      <c r="F403" s="74" t="s">
        <v>4498</v>
      </c>
      <c r="G403" s="74" t="s">
        <v>4498</v>
      </c>
      <c r="H403" s="74" t="s">
        <v>4469</v>
      </c>
      <c r="I403" s="74" t="s">
        <v>4499</v>
      </c>
      <c r="J403" s="74" t="s">
        <v>175</v>
      </c>
      <c r="K403" s="76">
        <v>723.45</v>
      </c>
      <c r="L403" s="76">
        <v>29.52</v>
      </c>
    </row>
    <row r="404" spans="1:12" x14ac:dyDescent="0.15">
      <c r="A404" s="74">
        <v>20230218</v>
      </c>
      <c r="B404" s="74">
        <v>29522751</v>
      </c>
      <c r="C404" s="74" t="s">
        <v>4540</v>
      </c>
      <c r="D404" s="74">
        <v>2117047</v>
      </c>
      <c r="E404" s="74" t="s">
        <v>4497</v>
      </c>
      <c r="F404" s="74" t="s">
        <v>4498</v>
      </c>
      <c r="G404" s="74" t="s">
        <v>4498</v>
      </c>
      <c r="H404" s="74" t="s">
        <v>4469</v>
      </c>
      <c r="I404" s="74" t="s">
        <v>4499</v>
      </c>
      <c r="J404" s="74" t="s">
        <v>175</v>
      </c>
      <c r="K404" s="76">
        <v>838.02</v>
      </c>
      <c r="L404" s="76">
        <v>0</v>
      </c>
    </row>
    <row r="405" spans="1:12" x14ac:dyDescent="0.15">
      <c r="A405" s="74">
        <v>20230219</v>
      </c>
      <c r="B405" s="74">
        <v>29522751</v>
      </c>
      <c r="C405" s="74" t="s">
        <v>4540</v>
      </c>
      <c r="D405" s="74">
        <v>2117047</v>
      </c>
      <c r="E405" s="74" t="s">
        <v>4497</v>
      </c>
      <c r="F405" s="74" t="s">
        <v>4498</v>
      </c>
      <c r="G405" s="74" t="s">
        <v>4498</v>
      </c>
      <c r="H405" s="74" t="s">
        <v>4469</v>
      </c>
      <c r="I405" s="74" t="s">
        <v>4499</v>
      </c>
      <c r="J405" s="74" t="s">
        <v>4501</v>
      </c>
      <c r="K405" s="76">
        <v>891.3</v>
      </c>
      <c r="L405" s="76">
        <v>0</v>
      </c>
    </row>
    <row r="406" spans="1:12" x14ac:dyDescent="0.15">
      <c r="A406" s="74">
        <v>20230220</v>
      </c>
      <c r="B406" s="74">
        <v>29522751</v>
      </c>
      <c r="C406" s="74" t="s">
        <v>4540</v>
      </c>
      <c r="D406" s="74">
        <v>2117047</v>
      </c>
      <c r="E406" s="74" t="s">
        <v>4497</v>
      </c>
      <c r="F406" s="74" t="s">
        <v>4498</v>
      </c>
      <c r="G406" s="74" t="s">
        <v>4498</v>
      </c>
      <c r="H406" s="74" t="s">
        <v>4469</v>
      </c>
      <c r="I406" s="74" t="s">
        <v>4499</v>
      </c>
      <c r="J406" s="74" t="s">
        <v>175</v>
      </c>
      <c r="K406" s="76">
        <v>944.75</v>
      </c>
      <c r="L406" s="76">
        <v>0</v>
      </c>
    </row>
    <row r="407" spans="1:12" x14ac:dyDescent="0.15">
      <c r="A407" s="74">
        <v>20230221</v>
      </c>
      <c r="B407" s="74">
        <v>29522751</v>
      </c>
      <c r="C407" s="74" t="s">
        <v>4540</v>
      </c>
      <c r="D407" s="74">
        <v>2117047</v>
      </c>
      <c r="E407" s="74" t="s">
        <v>4497</v>
      </c>
      <c r="F407" s="74" t="s">
        <v>4498</v>
      </c>
      <c r="G407" s="74" t="s">
        <v>4498</v>
      </c>
      <c r="H407" s="74" t="s">
        <v>4469</v>
      </c>
      <c r="I407" s="74" t="s">
        <v>4499</v>
      </c>
      <c r="J407" s="74" t="s">
        <v>175</v>
      </c>
      <c r="K407" s="76">
        <v>768.64</v>
      </c>
      <c r="L407" s="76">
        <v>0</v>
      </c>
    </row>
    <row r="408" spans="1:12" x14ac:dyDescent="0.15">
      <c r="A408" s="74">
        <v>20230222</v>
      </c>
      <c r="B408" s="74">
        <v>29522751</v>
      </c>
      <c r="C408" s="74" t="s">
        <v>4540</v>
      </c>
      <c r="D408" s="74">
        <v>2117047</v>
      </c>
      <c r="E408" s="74" t="s">
        <v>4497</v>
      </c>
      <c r="F408" s="74" t="s">
        <v>4498</v>
      </c>
      <c r="G408" s="74" t="s">
        <v>4498</v>
      </c>
      <c r="H408" s="74" t="s">
        <v>4469</v>
      </c>
      <c r="I408" s="74" t="s">
        <v>4499</v>
      </c>
      <c r="J408" s="74" t="s">
        <v>175</v>
      </c>
      <c r="K408" s="76">
        <v>858.19</v>
      </c>
      <c r="L408" s="76">
        <v>0</v>
      </c>
    </row>
    <row r="409" spans="1:12" x14ac:dyDescent="0.15">
      <c r="A409" s="74">
        <v>20230223</v>
      </c>
      <c r="B409" s="74">
        <v>29522751</v>
      </c>
      <c r="C409" s="74" t="s">
        <v>4540</v>
      </c>
      <c r="D409" s="74">
        <v>2117047</v>
      </c>
      <c r="E409" s="74" t="s">
        <v>4497</v>
      </c>
      <c r="F409" s="74" t="s">
        <v>4498</v>
      </c>
      <c r="G409" s="74" t="s">
        <v>4498</v>
      </c>
      <c r="H409" s="74" t="s">
        <v>4469</v>
      </c>
      <c r="I409" s="74" t="s">
        <v>4499</v>
      </c>
      <c r="J409" s="74" t="s">
        <v>4502</v>
      </c>
      <c r="K409" s="76">
        <v>719.07</v>
      </c>
      <c r="L409" s="76">
        <v>0</v>
      </c>
    </row>
    <row r="410" spans="1:12" x14ac:dyDescent="0.15">
      <c r="A410" s="74">
        <v>20230224</v>
      </c>
      <c r="B410" s="74">
        <v>29522751</v>
      </c>
      <c r="C410" s="74" t="s">
        <v>4540</v>
      </c>
      <c r="D410" s="74">
        <v>2117047</v>
      </c>
      <c r="E410" s="74" t="s">
        <v>4497</v>
      </c>
      <c r="F410" s="74" t="s">
        <v>4498</v>
      </c>
      <c r="G410" s="74" t="s">
        <v>4498</v>
      </c>
      <c r="H410" s="74" t="s">
        <v>4469</v>
      </c>
      <c r="I410" s="74" t="s">
        <v>4499</v>
      </c>
      <c r="J410" s="74" t="s">
        <v>4502</v>
      </c>
      <c r="K410" s="76">
        <v>855.57</v>
      </c>
      <c r="L410" s="76">
        <v>0</v>
      </c>
    </row>
    <row r="411" spans="1:12" x14ac:dyDescent="0.15">
      <c r="A411" s="74">
        <v>20230225</v>
      </c>
      <c r="B411" s="74">
        <v>29522751</v>
      </c>
      <c r="C411" s="74" t="s">
        <v>4540</v>
      </c>
      <c r="D411" s="74">
        <v>2117047</v>
      </c>
      <c r="E411" s="74" t="s">
        <v>4497</v>
      </c>
      <c r="F411" s="74" t="s">
        <v>4498</v>
      </c>
      <c r="G411" s="74" t="s">
        <v>4498</v>
      </c>
      <c r="H411" s="74" t="s">
        <v>4469</v>
      </c>
      <c r="I411" s="74" t="s">
        <v>4499</v>
      </c>
      <c r="J411" s="74" t="s">
        <v>175</v>
      </c>
      <c r="K411" s="76">
        <v>430.53</v>
      </c>
      <c r="L411" s="76">
        <v>0</v>
      </c>
    </row>
    <row r="412" spans="1:12" x14ac:dyDescent="0.15">
      <c r="A412" s="74">
        <v>20230225</v>
      </c>
      <c r="B412" s="74">
        <v>29522751</v>
      </c>
      <c r="C412" s="74" t="s">
        <v>4540</v>
      </c>
      <c r="D412" s="74">
        <v>2130054</v>
      </c>
      <c r="E412" s="74" t="s">
        <v>4503</v>
      </c>
      <c r="F412" s="74" t="s">
        <v>4498</v>
      </c>
      <c r="G412" s="74" t="s">
        <v>4498</v>
      </c>
      <c r="H412" s="74" t="s">
        <v>4469</v>
      </c>
      <c r="I412" s="74" t="s">
        <v>4499</v>
      </c>
      <c r="J412" s="74" t="s">
        <v>175</v>
      </c>
      <c r="K412" s="76">
        <v>395.35</v>
      </c>
      <c r="L412" s="76">
        <v>320.12</v>
      </c>
    </row>
    <row r="413" spans="1:12" x14ac:dyDescent="0.15">
      <c r="A413" s="74">
        <v>20230226</v>
      </c>
      <c r="B413" s="74">
        <v>29522751</v>
      </c>
      <c r="C413" s="74" t="s">
        <v>4540</v>
      </c>
      <c r="D413" s="74">
        <v>2130054</v>
      </c>
      <c r="E413" s="74" t="s">
        <v>4503</v>
      </c>
      <c r="F413" s="74" t="s">
        <v>4498</v>
      </c>
      <c r="G413" s="74" t="s">
        <v>4498</v>
      </c>
      <c r="H413" s="74" t="s">
        <v>4469</v>
      </c>
      <c r="I413" s="74" t="s">
        <v>4499</v>
      </c>
      <c r="J413" s="74" t="s">
        <v>4500</v>
      </c>
      <c r="K413" s="76">
        <v>766.85</v>
      </c>
      <c r="L413" s="76">
        <v>620.92999999999995</v>
      </c>
    </row>
    <row r="414" spans="1:12" x14ac:dyDescent="0.15">
      <c r="A414" s="74">
        <v>20230227</v>
      </c>
      <c r="B414" s="74">
        <v>29522751</v>
      </c>
      <c r="C414" s="74" t="s">
        <v>4540</v>
      </c>
      <c r="D414" s="74">
        <v>2130054</v>
      </c>
      <c r="E414" s="74" t="s">
        <v>4503</v>
      </c>
      <c r="F414" s="74" t="s">
        <v>4498</v>
      </c>
      <c r="G414" s="74" t="s">
        <v>4498</v>
      </c>
      <c r="H414" s="74" t="s">
        <v>4469</v>
      </c>
      <c r="I414" s="74" t="s">
        <v>4499</v>
      </c>
      <c r="J414" s="74" t="s">
        <v>175</v>
      </c>
      <c r="K414" s="76">
        <v>1003</v>
      </c>
      <c r="L414" s="76">
        <v>812.13</v>
      </c>
    </row>
    <row r="415" spans="1:12" x14ac:dyDescent="0.15">
      <c r="A415" s="74">
        <v>20230228</v>
      </c>
      <c r="B415" s="74">
        <v>29522751</v>
      </c>
      <c r="C415" s="74" t="s">
        <v>4540</v>
      </c>
      <c r="D415" s="74">
        <v>2130054</v>
      </c>
      <c r="E415" s="74" t="s">
        <v>4503</v>
      </c>
      <c r="F415" s="74" t="s">
        <v>4498</v>
      </c>
      <c r="G415" s="74" t="s">
        <v>4498</v>
      </c>
      <c r="H415" s="74" t="s">
        <v>4469</v>
      </c>
      <c r="I415" s="74" t="s">
        <v>4499</v>
      </c>
      <c r="J415" s="74" t="s">
        <v>175</v>
      </c>
      <c r="K415" s="76">
        <v>959.24</v>
      </c>
      <c r="L415" s="76">
        <v>776.71</v>
      </c>
    </row>
    <row r="416" spans="1:12" x14ac:dyDescent="0.15">
      <c r="A416" s="74">
        <v>20230201</v>
      </c>
      <c r="B416" s="74">
        <v>29522757</v>
      </c>
      <c r="C416" s="74" t="s">
        <v>4541</v>
      </c>
      <c r="D416" s="74">
        <v>2117047</v>
      </c>
      <c r="E416" s="74" t="s">
        <v>4497</v>
      </c>
      <c r="F416" s="74" t="s">
        <v>4498</v>
      </c>
      <c r="G416" s="74" t="s">
        <v>4498</v>
      </c>
      <c r="H416" s="74" t="s">
        <v>4469</v>
      </c>
      <c r="I416" s="74" t="s">
        <v>4499</v>
      </c>
      <c r="J416" s="74" t="s">
        <v>4502</v>
      </c>
      <c r="K416" s="76">
        <v>2165.27</v>
      </c>
      <c r="L416" s="76">
        <v>2165.27</v>
      </c>
    </row>
    <row r="417" spans="1:12" x14ac:dyDescent="0.15">
      <c r="A417" s="74">
        <v>20230202</v>
      </c>
      <c r="B417" s="74">
        <v>29522757</v>
      </c>
      <c r="C417" s="74" t="s">
        <v>4541</v>
      </c>
      <c r="D417" s="74">
        <v>2117047</v>
      </c>
      <c r="E417" s="74" t="s">
        <v>4497</v>
      </c>
      <c r="F417" s="74" t="s">
        <v>4498</v>
      </c>
      <c r="G417" s="74" t="s">
        <v>4498</v>
      </c>
      <c r="H417" s="74" t="s">
        <v>4469</v>
      </c>
      <c r="I417" s="74" t="s">
        <v>4499</v>
      </c>
      <c r="J417" s="74" t="s">
        <v>4502</v>
      </c>
      <c r="K417" s="76">
        <v>1968.36</v>
      </c>
      <c r="L417" s="76">
        <v>1968.36</v>
      </c>
    </row>
    <row r="418" spans="1:12" x14ac:dyDescent="0.15">
      <c r="A418" s="74">
        <v>20230203</v>
      </c>
      <c r="B418" s="74">
        <v>29522757</v>
      </c>
      <c r="C418" s="74" t="s">
        <v>4541</v>
      </c>
      <c r="D418" s="74">
        <v>2117047</v>
      </c>
      <c r="E418" s="74" t="s">
        <v>4497</v>
      </c>
      <c r="F418" s="74" t="s">
        <v>4498</v>
      </c>
      <c r="G418" s="74" t="s">
        <v>4498</v>
      </c>
      <c r="H418" s="74" t="s">
        <v>4469</v>
      </c>
      <c r="I418" s="74" t="s">
        <v>4499</v>
      </c>
      <c r="J418" s="74" t="s">
        <v>4500</v>
      </c>
      <c r="K418" s="76">
        <v>1850.85</v>
      </c>
      <c r="L418" s="76">
        <v>1850.85</v>
      </c>
    </row>
    <row r="419" spans="1:12" x14ac:dyDescent="0.15">
      <c r="A419" s="74">
        <v>20230204</v>
      </c>
      <c r="B419" s="74">
        <v>29522757</v>
      </c>
      <c r="C419" s="74" t="s">
        <v>4541</v>
      </c>
      <c r="D419" s="74">
        <v>2117047</v>
      </c>
      <c r="E419" s="74" t="s">
        <v>4497</v>
      </c>
      <c r="F419" s="74" t="s">
        <v>4498</v>
      </c>
      <c r="G419" s="74" t="s">
        <v>4498</v>
      </c>
      <c r="H419" s="74" t="s">
        <v>4469</v>
      </c>
      <c r="I419" s="74" t="s">
        <v>4499</v>
      </c>
      <c r="J419" s="74" t="s">
        <v>175</v>
      </c>
      <c r="K419" s="76">
        <v>1986.62</v>
      </c>
      <c r="L419" s="76">
        <v>1986.62</v>
      </c>
    </row>
    <row r="420" spans="1:12" x14ac:dyDescent="0.15">
      <c r="A420" s="74">
        <v>20230205</v>
      </c>
      <c r="B420" s="74">
        <v>29522757</v>
      </c>
      <c r="C420" s="74" t="s">
        <v>4541</v>
      </c>
      <c r="D420" s="74">
        <v>2117047</v>
      </c>
      <c r="E420" s="74" t="s">
        <v>4497</v>
      </c>
      <c r="F420" s="74" t="s">
        <v>4498</v>
      </c>
      <c r="G420" s="74" t="s">
        <v>4498</v>
      </c>
      <c r="H420" s="74" t="s">
        <v>4469</v>
      </c>
      <c r="I420" s="74" t="s">
        <v>4499</v>
      </c>
      <c r="J420" s="74" t="s">
        <v>175</v>
      </c>
      <c r="K420" s="76">
        <v>1845.14</v>
      </c>
      <c r="L420" s="76">
        <v>1845.14</v>
      </c>
    </row>
    <row r="421" spans="1:12" x14ac:dyDescent="0.15">
      <c r="A421" s="74">
        <v>20230206</v>
      </c>
      <c r="B421" s="74">
        <v>29522757</v>
      </c>
      <c r="C421" s="74" t="s">
        <v>4541</v>
      </c>
      <c r="D421" s="74">
        <v>2117047</v>
      </c>
      <c r="E421" s="74" t="s">
        <v>4497</v>
      </c>
      <c r="F421" s="74" t="s">
        <v>4498</v>
      </c>
      <c r="G421" s="74" t="s">
        <v>4498</v>
      </c>
      <c r="H421" s="74" t="s">
        <v>4469</v>
      </c>
      <c r="I421" s="74" t="s">
        <v>4499</v>
      </c>
      <c r="J421" s="74" t="s">
        <v>175</v>
      </c>
      <c r="K421" s="76">
        <v>1846.07</v>
      </c>
      <c r="L421" s="76">
        <v>1846.07</v>
      </c>
    </row>
    <row r="422" spans="1:12" x14ac:dyDescent="0.15">
      <c r="A422" s="74">
        <v>20230207</v>
      </c>
      <c r="B422" s="74">
        <v>29522757</v>
      </c>
      <c r="C422" s="74" t="s">
        <v>4541</v>
      </c>
      <c r="D422" s="74">
        <v>2117047</v>
      </c>
      <c r="E422" s="74" t="s">
        <v>4497</v>
      </c>
      <c r="F422" s="74" t="s">
        <v>4498</v>
      </c>
      <c r="G422" s="74" t="s">
        <v>4498</v>
      </c>
      <c r="H422" s="74" t="s">
        <v>4469</v>
      </c>
      <c r="I422" s="74" t="s">
        <v>4499</v>
      </c>
      <c r="J422" s="74" t="s">
        <v>175</v>
      </c>
      <c r="K422" s="76">
        <v>1919.63</v>
      </c>
      <c r="L422" s="76">
        <v>1919.63</v>
      </c>
    </row>
    <row r="423" spans="1:12" x14ac:dyDescent="0.15">
      <c r="A423" s="74">
        <v>20230208</v>
      </c>
      <c r="B423" s="74">
        <v>29522757</v>
      </c>
      <c r="C423" s="74" t="s">
        <v>4541</v>
      </c>
      <c r="D423" s="74">
        <v>2117047</v>
      </c>
      <c r="E423" s="74" t="s">
        <v>4497</v>
      </c>
      <c r="F423" s="74" t="s">
        <v>4498</v>
      </c>
      <c r="G423" s="74" t="s">
        <v>4498</v>
      </c>
      <c r="H423" s="74" t="s">
        <v>4469</v>
      </c>
      <c r="I423" s="74" t="s">
        <v>4499</v>
      </c>
      <c r="J423" s="74" t="s">
        <v>4500</v>
      </c>
      <c r="K423" s="76">
        <v>1975.18</v>
      </c>
      <c r="L423" s="76">
        <v>1975.18</v>
      </c>
    </row>
    <row r="424" spans="1:12" x14ac:dyDescent="0.15">
      <c r="A424" s="74">
        <v>20230209</v>
      </c>
      <c r="B424" s="74">
        <v>29522757</v>
      </c>
      <c r="C424" s="74" t="s">
        <v>4541</v>
      </c>
      <c r="D424" s="74">
        <v>2117047</v>
      </c>
      <c r="E424" s="74" t="s">
        <v>4497</v>
      </c>
      <c r="F424" s="74" t="s">
        <v>4498</v>
      </c>
      <c r="G424" s="74" t="s">
        <v>4498</v>
      </c>
      <c r="H424" s="74" t="s">
        <v>4469</v>
      </c>
      <c r="I424" s="74" t="s">
        <v>4499</v>
      </c>
      <c r="J424" s="74" t="s">
        <v>4501</v>
      </c>
      <c r="K424" s="76">
        <v>1778.4</v>
      </c>
      <c r="L424" s="76">
        <v>1778.4</v>
      </c>
    </row>
    <row r="425" spans="1:12" x14ac:dyDescent="0.15">
      <c r="A425" s="74">
        <v>20230210</v>
      </c>
      <c r="B425" s="74">
        <v>29522757</v>
      </c>
      <c r="C425" s="74" t="s">
        <v>4541</v>
      </c>
      <c r="D425" s="74">
        <v>2117047</v>
      </c>
      <c r="E425" s="74" t="s">
        <v>4497</v>
      </c>
      <c r="F425" s="74" t="s">
        <v>4498</v>
      </c>
      <c r="G425" s="74" t="s">
        <v>4498</v>
      </c>
      <c r="H425" s="74" t="s">
        <v>4469</v>
      </c>
      <c r="I425" s="74" t="s">
        <v>4499</v>
      </c>
      <c r="J425" s="74" t="s">
        <v>4502</v>
      </c>
      <c r="K425" s="76">
        <v>490.05</v>
      </c>
      <c r="L425" s="76">
        <v>490.05</v>
      </c>
    </row>
    <row r="426" spans="1:12" x14ac:dyDescent="0.15">
      <c r="A426" s="74">
        <v>20230214</v>
      </c>
      <c r="B426" s="74">
        <v>29522757</v>
      </c>
      <c r="C426" s="74" t="s">
        <v>4541</v>
      </c>
      <c r="D426" s="74">
        <v>2117047</v>
      </c>
      <c r="E426" s="74" t="s">
        <v>4497</v>
      </c>
      <c r="F426" s="74" t="s">
        <v>4498</v>
      </c>
      <c r="G426" s="74" t="s">
        <v>4498</v>
      </c>
      <c r="H426" s="74" t="s">
        <v>4469</v>
      </c>
      <c r="I426" s="74" t="s">
        <v>4499</v>
      </c>
      <c r="J426" s="74" t="s">
        <v>4500</v>
      </c>
      <c r="K426" s="76">
        <v>65.91</v>
      </c>
      <c r="L426" s="76">
        <v>0</v>
      </c>
    </row>
    <row r="427" spans="1:12" x14ac:dyDescent="0.15">
      <c r="A427" s="74">
        <v>20230215</v>
      </c>
      <c r="B427" s="74">
        <v>29522757</v>
      </c>
      <c r="C427" s="74" t="s">
        <v>4541</v>
      </c>
      <c r="D427" s="74">
        <v>2117047</v>
      </c>
      <c r="E427" s="74" t="s">
        <v>4497</v>
      </c>
      <c r="F427" s="74" t="s">
        <v>4498</v>
      </c>
      <c r="G427" s="74" t="s">
        <v>4498</v>
      </c>
      <c r="H427" s="74" t="s">
        <v>4469</v>
      </c>
      <c r="I427" s="74" t="s">
        <v>4499</v>
      </c>
      <c r="J427" s="74" t="s">
        <v>175</v>
      </c>
      <c r="K427" s="76">
        <v>2001.09</v>
      </c>
      <c r="L427" s="76">
        <v>0</v>
      </c>
    </row>
    <row r="428" spans="1:12" x14ac:dyDescent="0.15">
      <c r="A428" s="74">
        <v>20230216</v>
      </c>
      <c r="B428" s="74">
        <v>29522757</v>
      </c>
      <c r="C428" s="74" t="s">
        <v>4541</v>
      </c>
      <c r="D428" s="74">
        <v>2117047</v>
      </c>
      <c r="E428" s="74" t="s">
        <v>4497</v>
      </c>
      <c r="F428" s="74" t="s">
        <v>4498</v>
      </c>
      <c r="G428" s="74" t="s">
        <v>4498</v>
      </c>
      <c r="H428" s="74" t="s">
        <v>4469</v>
      </c>
      <c r="I428" s="74" t="s">
        <v>4499</v>
      </c>
      <c r="J428" s="74" t="s">
        <v>175</v>
      </c>
      <c r="K428" s="76">
        <v>1498.78</v>
      </c>
      <c r="L428" s="76">
        <v>0</v>
      </c>
    </row>
    <row r="429" spans="1:12" x14ac:dyDescent="0.15">
      <c r="A429" s="74">
        <v>20230217</v>
      </c>
      <c r="B429" s="74">
        <v>29522757</v>
      </c>
      <c r="C429" s="74" t="s">
        <v>4541</v>
      </c>
      <c r="D429" s="74">
        <v>2117047</v>
      </c>
      <c r="E429" s="74" t="s">
        <v>4497</v>
      </c>
      <c r="F429" s="74" t="s">
        <v>4498</v>
      </c>
      <c r="G429" s="74" t="s">
        <v>4498</v>
      </c>
      <c r="H429" s="74" t="s">
        <v>4469</v>
      </c>
      <c r="I429" s="74" t="s">
        <v>4499</v>
      </c>
      <c r="J429" s="74" t="s">
        <v>175</v>
      </c>
      <c r="K429" s="76">
        <v>2019.56</v>
      </c>
      <c r="L429" s="76">
        <v>0</v>
      </c>
    </row>
    <row r="430" spans="1:12" x14ac:dyDescent="0.15">
      <c r="A430" s="74">
        <v>20230218</v>
      </c>
      <c r="B430" s="74">
        <v>29522757</v>
      </c>
      <c r="C430" s="74" t="s">
        <v>4541</v>
      </c>
      <c r="D430" s="74">
        <v>2117047</v>
      </c>
      <c r="E430" s="74" t="s">
        <v>4497</v>
      </c>
      <c r="F430" s="74" t="s">
        <v>4498</v>
      </c>
      <c r="G430" s="74" t="s">
        <v>4498</v>
      </c>
      <c r="H430" s="74" t="s">
        <v>4469</v>
      </c>
      <c r="I430" s="74" t="s">
        <v>4499</v>
      </c>
      <c r="J430" s="74" t="s">
        <v>4500</v>
      </c>
      <c r="K430" s="76">
        <v>2117.9699999999998</v>
      </c>
      <c r="L430" s="76">
        <v>0</v>
      </c>
    </row>
    <row r="431" spans="1:12" x14ac:dyDescent="0.15">
      <c r="A431" s="74">
        <v>20230219</v>
      </c>
      <c r="B431" s="74">
        <v>29522757</v>
      </c>
      <c r="C431" s="74" t="s">
        <v>4541</v>
      </c>
      <c r="D431" s="74">
        <v>2117047</v>
      </c>
      <c r="E431" s="74" t="s">
        <v>4497</v>
      </c>
      <c r="F431" s="74" t="s">
        <v>4498</v>
      </c>
      <c r="G431" s="74" t="s">
        <v>4498</v>
      </c>
      <c r="H431" s="74" t="s">
        <v>4469</v>
      </c>
      <c r="I431" s="74" t="s">
        <v>4499</v>
      </c>
      <c r="J431" s="74" t="s">
        <v>175</v>
      </c>
      <c r="K431" s="76">
        <v>2240.44</v>
      </c>
      <c r="L431" s="76">
        <v>0</v>
      </c>
    </row>
    <row r="432" spans="1:12" x14ac:dyDescent="0.15">
      <c r="A432" s="74">
        <v>20230220</v>
      </c>
      <c r="B432" s="74">
        <v>29522757</v>
      </c>
      <c r="C432" s="74" t="s">
        <v>4541</v>
      </c>
      <c r="D432" s="74">
        <v>2117047</v>
      </c>
      <c r="E432" s="74" t="s">
        <v>4497</v>
      </c>
      <c r="F432" s="74" t="s">
        <v>4498</v>
      </c>
      <c r="G432" s="74" t="s">
        <v>4498</v>
      </c>
      <c r="H432" s="74" t="s">
        <v>4469</v>
      </c>
      <c r="I432" s="74" t="s">
        <v>4499</v>
      </c>
      <c r="J432" s="74" t="s">
        <v>4502</v>
      </c>
      <c r="K432" s="76">
        <v>1894.78</v>
      </c>
      <c r="L432" s="76">
        <v>0</v>
      </c>
    </row>
    <row r="433" spans="1:12" x14ac:dyDescent="0.15">
      <c r="A433" s="74">
        <v>20230221</v>
      </c>
      <c r="B433" s="74">
        <v>29522757</v>
      </c>
      <c r="C433" s="74" t="s">
        <v>4541</v>
      </c>
      <c r="D433" s="74">
        <v>2117047</v>
      </c>
      <c r="E433" s="74" t="s">
        <v>4497</v>
      </c>
      <c r="F433" s="74" t="s">
        <v>4498</v>
      </c>
      <c r="G433" s="74" t="s">
        <v>4498</v>
      </c>
      <c r="H433" s="74" t="s">
        <v>4469</v>
      </c>
      <c r="I433" s="74" t="s">
        <v>4499</v>
      </c>
      <c r="J433" s="74" t="s">
        <v>175</v>
      </c>
      <c r="K433" s="76">
        <v>2260.27</v>
      </c>
      <c r="L433" s="76">
        <v>0</v>
      </c>
    </row>
    <row r="434" spans="1:12" x14ac:dyDescent="0.15">
      <c r="A434" s="74">
        <v>20230222</v>
      </c>
      <c r="B434" s="74">
        <v>29522757</v>
      </c>
      <c r="C434" s="74" t="s">
        <v>4541</v>
      </c>
      <c r="D434" s="74">
        <v>2117047</v>
      </c>
      <c r="E434" s="74" t="s">
        <v>4497</v>
      </c>
      <c r="F434" s="74" t="s">
        <v>4498</v>
      </c>
      <c r="G434" s="74" t="s">
        <v>4498</v>
      </c>
      <c r="H434" s="74" t="s">
        <v>4469</v>
      </c>
      <c r="I434" s="74" t="s">
        <v>4499</v>
      </c>
      <c r="J434" s="74" t="s">
        <v>175</v>
      </c>
      <c r="K434" s="76">
        <v>2054.96</v>
      </c>
      <c r="L434" s="76">
        <v>0</v>
      </c>
    </row>
    <row r="435" spans="1:12" x14ac:dyDescent="0.15">
      <c r="A435" s="74">
        <v>20230223</v>
      </c>
      <c r="B435" s="74">
        <v>29522757</v>
      </c>
      <c r="C435" s="74" t="s">
        <v>4541</v>
      </c>
      <c r="D435" s="74">
        <v>2117047</v>
      </c>
      <c r="E435" s="74" t="s">
        <v>4497</v>
      </c>
      <c r="F435" s="74" t="s">
        <v>4498</v>
      </c>
      <c r="G435" s="74" t="s">
        <v>4498</v>
      </c>
      <c r="H435" s="74" t="s">
        <v>4469</v>
      </c>
      <c r="I435" s="74" t="s">
        <v>4499</v>
      </c>
      <c r="J435" s="74" t="s">
        <v>175</v>
      </c>
      <c r="K435" s="76">
        <v>2253</v>
      </c>
      <c r="L435" s="76">
        <v>0</v>
      </c>
    </row>
    <row r="436" spans="1:12" x14ac:dyDescent="0.15">
      <c r="A436" s="74">
        <v>20230224</v>
      </c>
      <c r="B436" s="74">
        <v>29522757</v>
      </c>
      <c r="C436" s="74" t="s">
        <v>4541</v>
      </c>
      <c r="D436" s="74">
        <v>2117047</v>
      </c>
      <c r="E436" s="74" t="s">
        <v>4497</v>
      </c>
      <c r="F436" s="74" t="s">
        <v>4498</v>
      </c>
      <c r="G436" s="74" t="s">
        <v>4498</v>
      </c>
      <c r="H436" s="74" t="s">
        <v>4469</v>
      </c>
      <c r="I436" s="74" t="s">
        <v>4499</v>
      </c>
      <c r="J436" s="74" t="s">
        <v>175</v>
      </c>
      <c r="K436" s="76">
        <v>93.24</v>
      </c>
      <c r="L436" s="76">
        <v>0</v>
      </c>
    </row>
    <row r="437" spans="1:12" x14ac:dyDescent="0.15">
      <c r="A437" s="74">
        <v>20230210</v>
      </c>
      <c r="B437" s="74">
        <v>29522757</v>
      </c>
      <c r="C437" s="74" t="s">
        <v>4541</v>
      </c>
      <c r="D437" s="74">
        <v>2130054</v>
      </c>
      <c r="E437" s="74" t="s">
        <v>4503</v>
      </c>
      <c r="F437" s="74" t="s">
        <v>4498</v>
      </c>
      <c r="G437" s="74" t="s">
        <v>4498</v>
      </c>
      <c r="H437" s="74" t="s">
        <v>4469</v>
      </c>
      <c r="I437" s="74" t="s">
        <v>4499</v>
      </c>
      <c r="J437" s="74" t="s">
        <v>4500</v>
      </c>
      <c r="K437" s="76">
        <v>1263.43</v>
      </c>
      <c r="L437" s="76">
        <v>1022.96</v>
      </c>
    </row>
    <row r="438" spans="1:12" x14ac:dyDescent="0.15">
      <c r="A438" s="74">
        <v>20230211</v>
      </c>
      <c r="B438" s="74">
        <v>29522757</v>
      </c>
      <c r="C438" s="74" t="s">
        <v>4541</v>
      </c>
      <c r="D438" s="74">
        <v>2130054</v>
      </c>
      <c r="E438" s="74" t="s">
        <v>4503</v>
      </c>
      <c r="F438" s="74" t="s">
        <v>4498</v>
      </c>
      <c r="G438" s="74" t="s">
        <v>4498</v>
      </c>
      <c r="H438" s="74" t="s">
        <v>4469</v>
      </c>
      <c r="I438" s="74" t="s">
        <v>4499</v>
      </c>
      <c r="J438" s="74" t="s">
        <v>175</v>
      </c>
      <c r="K438" s="76">
        <v>2345.4699999999998</v>
      </c>
      <c r="L438" s="76">
        <v>1899.07</v>
      </c>
    </row>
    <row r="439" spans="1:12" x14ac:dyDescent="0.15">
      <c r="A439" s="74">
        <v>20230212</v>
      </c>
      <c r="B439" s="74">
        <v>29522757</v>
      </c>
      <c r="C439" s="74" t="s">
        <v>4541</v>
      </c>
      <c r="D439" s="74">
        <v>2130054</v>
      </c>
      <c r="E439" s="74" t="s">
        <v>4503</v>
      </c>
      <c r="F439" s="74" t="s">
        <v>4498</v>
      </c>
      <c r="G439" s="74" t="s">
        <v>4498</v>
      </c>
      <c r="H439" s="74" t="s">
        <v>4469</v>
      </c>
      <c r="I439" s="74" t="s">
        <v>4499</v>
      </c>
      <c r="J439" s="74" t="s">
        <v>175</v>
      </c>
      <c r="K439" s="76">
        <v>2299.6</v>
      </c>
      <c r="L439" s="76">
        <v>1861.92</v>
      </c>
    </row>
    <row r="440" spans="1:12" x14ac:dyDescent="0.15">
      <c r="A440" s="74">
        <v>20230213</v>
      </c>
      <c r="B440" s="74">
        <v>29522757</v>
      </c>
      <c r="C440" s="74" t="s">
        <v>4541</v>
      </c>
      <c r="D440" s="74">
        <v>2130054</v>
      </c>
      <c r="E440" s="74" t="s">
        <v>4503</v>
      </c>
      <c r="F440" s="74" t="s">
        <v>4498</v>
      </c>
      <c r="G440" s="74" t="s">
        <v>4498</v>
      </c>
      <c r="H440" s="74" t="s">
        <v>4469</v>
      </c>
      <c r="I440" s="74" t="s">
        <v>4499</v>
      </c>
      <c r="J440" s="74" t="s">
        <v>175</v>
      </c>
      <c r="K440" s="76">
        <v>1660.51</v>
      </c>
      <c r="L440" s="76">
        <v>1344.45</v>
      </c>
    </row>
    <row r="441" spans="1:12" x14ac:dyDescent="0.15">
      <c r="A441" s="74">
        <v>20230214</v>
      </c>
      <c r="B441" s="74">
        <v>29522757</v>
      </c>
      <c r="C441" s="74" t="s">
        <v>4541</v>
      </c>
      <c r="D441" s="74">
        <v>2130054</v>
      </c>
      <c r="E441" s="74" t="s">
        <v>4503</v>
      </c>
      <c r="F441" s="74" t="s">
        <v>4498</v>
      </c>
      <c r="G441" s="74" t="s">
        <v>4498</v>
      </c>
      <c r="H441" s="74" t="s">
        <v>4469</v>
      </c>
      <c r="I441" s="74" t="s">
        <v>4499</v>
      </c>
      <c r="J441" s="74" t="s">
        <v>175</v>
      </c>
      <c r="K441" s="76">
        <v>2150.9899999999998</v>
      </c>
      <c r="L441" s="76">
        <v>1741.6</v>
      </c>
    </row>
    <row r="442" spans="1:12" x14ac:dyDescent="0.15">
      <c r="A442" s="74">
        <v>20230224</v>
      </c>
      <c r="B442" s="74">
        <v>29522757</v>
      </c>
      <c r="C442" s="74" t="s">
        <v>4541</v>
      </c>
      <c r="D442" s="74">
        <v>2130054</v>
      </c>
      <c r="E442" s="74" t="s">
        <v>4503</v>
      </c>
      <c r="F442" s="74" t="s">
        <v>4498</v>
      </c>
      <c r="G442" s="74" t="s">
        <v>4498</v>
      </c>
      <c r="H442" s="74" t="s">
        <v>4469</v>
      </c>
      <c r="I442" s="74" t="s">
        <v>4499</v>
      </c>
      <c r="J442" s="74" t="s">
        <v>175</v>
      </c>
      <c r="K442" s="76">
        <v>2218.94</v>
      </c>
      <c r="L442" s="76">
        <v>1796.6</v>
      </c>
    </row>
    <row r="443" spans="1:12" x14ac:dyDescent="0.15">
      <c r="A443" s="74">
        <v>20230225</v>
      </c>
      <c r="B443" s="74">
        <v>29522757</v>
      </c>
      <c r="C443" s="74" t="s">
        <v>4541</v>
      </c>
      <c r="D443" s="74">
        <v>2130054</v>
      </c>
      <c r="E443" s="74" t="s">
        <v>4503</v>
      </c>
      <c r="F443" s="74" t="s">
        <v>4498</v>
      </c>
      <c r="G443" s="74" t="s">
        <v>4498</v>
      </c>
      <c r="H443" s="74" t="s">
        <v>4469</v>
      </c>
      <c r="I443" s="74" t="s">
        <v>4499</v>
      </c>
      <c r="J443" s="74" t="s">
        <v>175</v>
      </c>
      <c r="K443" s="76">
        <v>2809.6</v>
      </c>
      <c r="L443" s="76">
        <v>2274.85</v>
      </c>
    </row>
    <row r="444" spans="1:12" x14ac:dyDescent="0.15">
      <c r="A444" s="74">
        <v>20230226</v>
      </c>
      <c r="B444" s="74">
        <v>29522757</v>
      </c>
      <c r="C444" s="74" t="s">
        <v>4541</v>
      </c>
      <c r="D444" s="74">
        <v>2130054</v>
      </c>
      <c r="E444" s="74" t="s">
        <v>4503</v>
      </c>
      <c r="F444" s="74" t="s">
        <v>4498</v>
      </c>
      <c r="G444" s="74" t="s">
        <v>4498</v>
      </c>
      <c r="H444" s="74" t="s">
        <v>4469</v>
      </c>
      <c r="I444" s="74" t="s">
        <v>4499</v>
      </c>
      <c r="J444" s="74" t="s">
        <v>175</v>
      </c>
      <c r="K444" s="76">
        <v>3070.41</v>
      </c>
      <c r="L444" s="76">
        <v>2486.0300000000002</v>
      </c>
    </row>
    <row r="445" spans="1:12" x14ac:dyDescent="0.15">
      <c r="A445" s="74">
        <v>20230227</v>
      </c>
      <c r="B445" s="74">
        <v>29522757</v>
      </c>
      <c r="C445" s="74" t="s">
        <v>4541</v>
      </c>
      <c r="D445" s="74">
        <v>2130054</v>
      </c>
      <c r="E445" s="74" t="s">
        <v>4503</v>
      </c>
      <c r="F445" s="74" t="s">
        <v>4498</v>
      </c>
      <c r="G445" s="74" t="s">
        <v>4498</v>
      </c>
      <c r="H445" s="74" t="s">
        <v>4469</v>
      </c>
      <c r="I445" s="74" t="s">
        <v>4499</v>
      </c>
      <c r="J445" s="74" t="s">
        <v>175</v>
      </c>
      <c r="K445" s="76">
        <v>2250.23</v>
      </c>
      <c r="L445" s="76">
        <v>1821.94</v>
      </c>
    </row>
    <row r="446" spans="1:12" x14ac:dyDescent="0.15">
      <c r="A446" s="74">
        <v>20230228</v>
      </c>
      <c r="B446" s="74">
        <v>29522757</v>
      </c>
      <c r="C446" s="74" t="s">
        <v>4541</v>
      </c>
      <c r="D446" s="74">
        <v>2130054</v>
      </c>
      <c r="E446" s="74" t="s">
        <v>4503</v>
      </c>
      <c r="F446" s="74" t="s">
        <v>4498</v>
      </c>
      <c r="G446" s="74" t="s">
        <v>4498</v>
      </c>
      <c r="H446" s="74" t="s">
        <v>4469</v>
      </c>
      <c r="I446" s="74" t="s">
        <v>4499</v>
      </c>
      <c r="J446" s="74" t="s">
        <v>4501</v>
      </c>
      <c r="K446" s="76">
        <v>1923.4</v>
      </c>
      <c r="L446" s="76">
        <v>1557.32</v>
      </c>
    </row>
    <row r="447" spans="1:12" x14ac:dyDescent="0.15">
      <c r="A447" s="74">
        <v>20230201</v>
      </c>
      <c r="B447" s="74">
        <v>29768589</v>
      </c>
      <c r="C447" s="74" t="s">
        <v>4542</v>
      </c>
      <c r="D447" s="74">
        <v>2117047</v>
      </c>
      <c r="E447" s="74" t="s">
        <v>4497</v>
      </c>
      <c r="F447" s="74" t="s">
        <v>4498</v>
      </c>
      <c r="G447" s="74" t="s">
        <v>4498</v>
      </c>
      <c r="H447" s="74" t="s">
        <v>4469</v>
      </c>
      <c r="I447" s="74" t="s">
        <v>4499</v>
      </c>
      <c r="J447" s="74" t="s">
        <v>175</v>
      </c>
      <c r="K447" s="76">
        <v>3009.48</v>
      </c>
      <c r="L447" s="76">
        <v>3009.48</v>
      </c>
    </row>
    <row r="448" spans="1:12" x14ac:dyDescent="0.15">
      <c r="A448" s="74">
        <v>20230202</v>
      </c>
      <c r="B448" s="74">
        <v>29768589</v>
      </c>
      <c r="C448" s="74" t="s">
        <v>4542</v>
      </c>
      <c r="D448" s="74">
        <v>2117047</v>
      </c>
      <c r="E448" s="74" t="s">
        <v>4497</v>
      </c>
      <c r="F448" s="74" t="s">
        <v>4498</v>
      </c>
      <c r="G448" s="74" t="s">
        <v>4498</v>
      </c>
      <c r="H448" s="74" t="s">
        <v>4469</v>
      </c>
      <c r="I448" s="74" t="s">
        <v>4499</v>
      </c>
      <c r="J448" s="74" t="s">
        <v>4500</v>
      </c>
      <c r="K448" s="76">
        <v>3001.02</v>
      </c>
      <c r="L448" s="76">
        <v>3001.02</v>
      </c>
    </row>
    <row r="449" spans="1:12" x14ac:dyDescent="0.15">
      <c r="A449" s="74">
        <v>20230203</v>
      </c>
      <c r="B449" s="74">
        <v>29768589</v>
      </c>
      <c r="C449" s="74" t="s">
        <v>4542</v>
      </c>
      <c r="D449" s="74">
        <v>2117047</v>
      </c>
      <c r="E449" s="74" t="s">
        <v>4497</v>
      </c>
      <c r="F449" s="74" t="s">
        <v>4498</v>
      </c>
      <c r="G449" s="74" t="s">
        <v>4498</v>
      </c>
      <c r="H449" s="74" t="s">
        <v>4469</v>
      </c>
      <c r="I449" s="74" t="s">
        <v>4499</v>
      </c>
      <c r="J449" s="74" t="s">
        <v>175</v>
      </c>
      <c r="K449" s="76">
        <v>3031.54</v>
      </c>
      <c r="L449" s="76">
        <v>3031.54</v>
      </c>
    </row>
    <row r="450" spans="1:12" x14ac:dyDescent="0.15">
      <c r="A450" s="74">
        <v>20230204</v>
      </c>
      <c r="B450" s="74">
        <v>29768589</v>
      </c>
      <c r="C450" s="74" t="s">
        <v>4542</v>
      </c>
      <c r="D450" s="74">
        <v>2117047</v>
      </c>
      <c r="E450" s="74" t="s">
        <v>4497</v>
      </c>
      <c r="F450" s="74" t="s">
        <v>4498</v>
      </c>
      <c r="G450" s="74" t="s">
        <v>4498</v>
      </c>
      <c r="H450" s="74" t="s">
        <v>4469</v>
      </c>
      <c r="I450" s="74" t="s">
        <v>4499</v>
      </c>
      <c r="J450" s="74" t="s">
        <v>175</v>
      </c>
      <c r="K450" s="76">
        <v>3000.74</v>
      </c>
      <c r="L450" s="76">
        <v>3000.74</v>
      </c>
    </row>
    <row r="451" spans="1:12" x14ac:dyDescent="0.15">
      <c r="A451" s="74">
        <v>20230205</v>
      </c>
      <c r="B451" s="74">
        <v>29768589</v>
      </c>
      <c r="C451" s="74" t="s">
        <v>4542</v>
      </c>
      <c r="D451" s="74">
        <v>2117047</v>
      </c>
      <c r="E451" s="74" t="s">
        <v>4497</v>
      </c>
      <c r="F451" s="74" t="s">
        <v>4498</v>
      </c>
      <c r="G451" s="74" t="s">
        <v>4498</v>
      </c>
      <c r="H451" s="74" t="s">
        <v>4469</v>
      </c>
      <c r="I451" s="74" t="s">
        <v>4499</v>
      </c>
      <c r="J451" s="74" t="s">
        <v>175</v>
      </c>
      <c r="K451" s="76">
        <v>3008.1</v>
      </c>
      <c r="L451" s="76">
        <v>3008.1</v>
      </c>
    </row>
    <row r="452" spans="1:12" x14ac:dyDescent="0.15">
      <c r="A452" s="74">
        <v>20230206</v>
      </c>
      <c r="B452" s="74">
        <v>29768589</v>
      </c>
      <c r="C452" s="74" t="s">
        <v>4542</v>
      </c>
      <c r="D452" s="74">
        <v>2117047</v>
      </c>
      <c r="E452" s="74" t="s">
        <v>4497</v>
      </c>
      <c r="F452" s="74" t="s">
        <v>4498</v>
      </c>
      <c r="G452" s="74" t="s">
        <v>4498</v>
      </c>
      <c r="H452" s="74" t="s">
        <v>4469</v>
      </c>
      <c r="I452" s="74" t="s">
        <v>4499</v>
      </c>
      <c r="J452" s="74" t="s">
        <v>4502</v>
      </c>
      <c r="K452" s="76">
        <v>3002.57</v>
      </c>
      <c r="L452" s="76">
        <v>3002.57</v>
      </c>
    </row>
    <row r="453" spans="1:12" x14ac:dyDescent="0.15">
      <c r="A453" s="74">
        <v>20230207</v>
      </c>
      <c r="B453" s="74">
        <v>29768589</v>
      </c>
      <c r="C453" s="74" t="s">
        <v>4542</v>
      </c>
      <c r="D453" s="74">
        <v>2117047</v>
      </c>
      <c r="E453" s="74" t="s">
        <v>4497</v>
      </c>
      <c r="F453" s="74" t="s">
        <v>4498</v>
      </c>
      <c r="G453" s="74" t="s">
        <v>4498</v>
      </c>
      <c r="H453" s="74" t="s">
        <v>4469</v>
      </c>
      <c r="I453" s="74" t="s">
        <v>4499</v>
      </c>
      <c r="J453" s="74" t="s">
        <v>4502</v>
      </c>
      <c r="K453" s="76">
        <v>3077.08</v>
      </c>
      <c r="L453" s="76">
        <v>3077.08</v>
      </c>
    </row>
    <row r="454" spans="1:12" x14ac:dyDescent="0.15">
      <c r="A454" s="74">
        <v>20230208</v>
      </c>
      <c r="B454" s="74">
        <v>29768589</v>
      </c>
      <c r="C454" s="74" t="s">
        <v>4542</v>
      </c>
      <c r="D454" s="74">
        <v>2117047</v>
      </c>
      <c r="E454" s="74" t="s">
        <v>4497</v>
      </c>
      <c r="F454" s="74" t="s">
        <v>4498</v>
      </c>
      <c r="G454" s="74" t="s">
        <v>4498</v>
      </c>
      <c r="H454" s="74" t="s">
        <v>4469</v>
      </c>
      <c r="I454" s="74" t="s">
        <v>4499</v>
      </c>
      <c r="J454" s="74" t="s">
        <v>4501</v>
      </c>
      <c r="K454" s="76">
        <v>3046.94</v>
      </c>
      <c r="L454" s="76">
        <v>3046.94</v>
      </c>
    </row>
    <row r="455" spans="1:12" x14ac:dyDescent="0.15">
      <c r="A455" s="74">
        <v>20230209</v>
      </c>
      <c r="B455" s="74">
        <v>29768589</v>
      </c>
      <c r="C455" s="74" t="s">
        <v>4542</v>
      </c>
      <c r="D455" s="74">
        <v>2117047</v>
      </c>
      <c r="E455" s="74" t="s">
        <v>4497</v>
      </c>
      <c r="F455" s="74" t="s">
        <v>4498</v>
      </c>
      <c r="G455" s="74" t="s">
        <v>4498</v>
      </c>
      <c r="H455" s="74" t="s">
        <v>4469</v>
      </c>
      <c r="I455" s="74" t="s">
        <v>4499</v>
      </c>
      <c r="J455" s="74" t="s">
        <v>175</v>
      </c>
      <c r="K455" s="76">
        <v>3018.13</v>
      </c>
      <c r="L455" s="76">
        <v>3018.13</v>
      </c>
    </row>
    <row r="456" spans="1:12" x14ac:dyDescent="0.15">
      <c r="A456" s="74">
        <v>20230210</v>
      </c>
      <c r="B456" s="74">
        <v>29768589</v>
      </c>
      <c r="C456" s="74" t="s">
        <v>4542</v>
      </c>
      <c r="D456" s="74">
        <v>2117047</v>
      </c>
      <c r="E456" s="74" t="s">
        <v>4497</v>
      </c>
      <c r="F456" s="74" t="s">
        <v>4498</v>
      </c>
      <c r="G456" s="74" t="s">
        <v>4498</v>
      </c>
      <c r="H456" s="74" t="s">
        <v>4469</v>
      </c>
      <c r="I456" s="74" t="s">
        <v>4499</v>
      </c>
      <c r="J456" s="74" t="s">
        <v>4500</v>
      </c>
      <c r="K456" s="76">
        <v>3001.12</v>
      </c>
      <c r="L456" s="76">
        <v>3001.12</v>
      </c>
    </row>
    <row r="457" spans="1:12" x14ac:dyDescent="0.15">
      <c r="A457" s="74">
        <v>20230211</v>
      </c>
      <c r="B457" s="74">
        <v>29768589</v>
      </c>
      <c r="C457" s="74" t="s">
        <v>4542</v>
      </c>
      <c r="D457" s="74">
        <v>2117047</v>
      </c>
      <c r="E457" s="74" t="s">
        <v>4497</v>
      </c>
      <c r="F457" s="74" t="s">
        <v>4498</v>
      </c>
      <c r="G457" s="74" t="s">
        <v>4498</v>
      </c>
      <c r="H457" s="74" t="s">
        <v>4469</v>
      </c>
      <c r="I457" s="74" t="s">
        <v>4499</v>
      </c>
      <c r="J457" s="74" t="s">
        <v>175</v>
      </c>
      <c r="K457" s="76">
        <v>3005.92</v>
      </c>
      <c r="L457" s="76">
        <v>3005.92</v>
      </c>
    </row>
    <row r="458" spans="1:12" x14ac:dyDescent="0.15">
      <c r="A458" s="74">
        <v>20230212</v>
      </c>
      <c r="B458" s="74">
        <v>29768589</v>
      </c>
      <c r="C458" s="74" t="s">
        <v>4542</v>
      </c>
      <c r="D458" s="74">
        <v>2117047</v>
      </c>
      <c r="E458" s="74" t="s">
        <v>4497</v>
      </c>
      <c r="F458" s="74" t="s">
        <v>4498</v>
      </c>
      <c r="G458" s="74" t="s">
        <v>4498</v>
      </c>
      <c r="H458" s="74" t="s">
        <v>4469</v>
      </c>
      <c r="I458" s="74" t="s">
        <v>4499</v>
      </c>
      <c r="J458" s="74" t="s">
        <v>175</v>
      </c>
      <c r="K458" s="76">
        <v>2155.2199999999998</v>
      </c>
      <c r="L458" s="76">
        <v>2155.2199999999998</v>
      </c>
    </row>
    <row r="459" spans="1:12" x14ac:dyDescent="0.15">
      <c r="A459" s="74">
        <v>20230215</v>
      </c>
      <c r="B459" s="74">
        <v>29768589</v>
      </c>
      <c r="C459" s="74" t="s">
        <v>4542</v>
      </c>
      <c r="D459" s="74">
        <v>2117047</v>
      </c>
      <c r="E459" s="74" t="s">
        <v>4497</v>
      </c>
      <c r="F459" s="74" t="s">
        <v>4498</v>
      </c>
      <c r="G459" s="74" t="s">
        <v>4498</v>
      </c>
      <c r="H459" s="74" t="s">
        <v>4469</v>
      </c>
      <c r="I459" s="74" t="s">
        <v>4499</v>
      </c>
      <c r="J459" s="74" t="s">
        <v>175</v>
      </c>
      <c r="K459" s="76">
        <v>1887.69</v>
      </c>
      <c r="L459" s="76">
        <v>0</v>
      </c>
    </row>
    <row r="460" spans="1:12" x14ac:dyDescent="0.15">
      <c r="A460" s="74">
        <v>20230216</v>
      </c>
      <c r="B460" s="74">
        <v>29768589</v>
      </c>
      <c r="C460" s="74" t="s">
        <v>4542</v>
      </c>
      <c r="D460" s="74">
        <v>2117047</v>
      </c>
      <c r="E460" s="74" t="s">
        <v>4497</v>
      </c>
      <c r="F460" s="74" t="s">
        <v>4498</v>
      </c>
      <c r="G460" s="74" t="s">
        <v>4498</v>
      </c>
      <c r="H460" s="74" t="s">
        <v>4469</v>
      </c>
      <c r="I460" s="74" t="s">
        <v>4499</v>
      </c>
      <c r="J460" s="74" t="s">
        <v>175</v>
      </c>
      <c r="K460" s="76">
        <v>3010.67</v>
      </c>
      <c r="L460" s="76">
        <v>0</v>
      </c>
    </row>
    <row r="461" spans="1:12" x14ac:dyDescent="0.15">
      <c r="A461" s="74">
        <v>20230217</v>
      </c>
      <c r="B461" s="74">
        <v>29768589</v>
      </c>
      <c r="C461" s="74" t="s">
        <v>4542</v>
      </c>
      <c r="D461" s="74">
        <v>2117047</v>
      </c>
      <c r="E461" s="74" t="s">
        <v>4497</v>
      </c>
      <c r="F461" s="74" t="s">
        <v>4498</v>
      </c>
      <c r="G461" s="74" t="s">
        <v>4498</v>
      </c>
      <c r="H461" s="74" t="s">
        <v>4469</v>
      </c>
      <c r="I461" s="74" t="s">
        <v>4499</v>
      </c>
      <c r="J461" s="74" t="s">
        <v>175</v>
      </c>
      <c r="K461" s="76">
        <v>3008.11</v>
      </c>
      <c r="L461" s="76">
        <v>0</v>
      </c>
    </row>
    <row r="462" spans="1:12" x14ac:dyDescent="0.15">
      <c r="A462" s="74">
        <v>20230218</v>
      </c>
      <c r="B462" s="74">
        <v>29768589</v>
      </c>
      <c r="C462" s="74" t="s">
        <v>4542</v>
      </c>
      <c r="D462" s="74">
        <v>2117047</v>
      </c>
      <c r="E462" s="74" t="s">
        <v>4497</v>
      </c>
      <c r="F462" s="74" t="s">
        <v>4498</v>
      </c>
      <c r="G462" s="74" t="s">
        <v>4498</v>
      </c>
      <c r="H462" s="74" t="s">
        <v>4469</v>
      </c>
      <c r="I462" s="74" t="s">
        <v>4499</v>
      </c>
      <c r="J462" s="74" t="s">
        <v>4500</v>
      </c>
      <c r="K462" s="76">
        <v>3010.18</v>
      </c>
      <c r="L462" s="76">
        <v>0</v>
      </c>
    </row>
    <row r="463" spans="1:12" x14ac:dyDescent="0.15">
      <c r="A463" s="74">
        <v>20230219</v>
      </c>
      <c r="B463" s="74">
        <v>29768589</v>
      </c>
      <c r="C463" s="74" t="s">
        <v>4542</v>
      </c>
      <c r="D463" s="74">
        <v>2117047</v>
      </c>
      <c r="E463" s="74" t="s">
        <v>4497</v>
      </c>
      <c r="F463" s="74" t="s">
        <v>4498</v>
      </c>
      <c r="G463" s="74" t="s">
        <v>4498</v>
      </c>
      <c r="H463" s="74" t="s">
        <v>4469</v>
      </c>
      <c r="I463" s="74" t="s">
        <v>4499</v>
      </c>
      <c r="J463" s="74" t="s">
        <v>175</v>
      </c>
      <c r="K463" s="76">
        <v>3002.96</v>
      </c>
      <c r="L463" s="76">
        <v>0</v>
      </c>
    </row>
    <row r="464" spans="1:12" x14ac:dyDescent="0.15">
      <c r="A464" s="74">
        <v>20230220</v>
      </c>
      <c r="B464" s="74">
        <v>29768589</v>
      </c>
      <c r="C464" s="74" t="s">
        <v>4542</v>
      </c>
      <c r="D464" s="74">
        <v>2117047</v>
      </c>
      <c r="E464" s="74" t="s">
        <v>4497</v>
      </c>
      <c r="F464" s="74" t="s">
        <v>4498</v>
      </c>
      <c r="G464" s="74" t="s">
        <v>4498</v>
      </c>
      <c r="H464" s="74" t="s">
        <v>4469</v>
      </c>
      <c r="I464" s="74" t="s">
        <v>4499</v>
      </c>
      <c r="J464" s="74" t="s">
        <v>175</v>
      </c>
      <c r="K464" s="76">
        <v>2933.12</v>
      </c>
      <c r="L464" s="76">
        <v>0</v>
      </c>
    </row>
    <row r="465" spans="1:12" x14ac:dyDescent="0.15">
      <c r="A465" s="74">
        <v>20230221</v>
      </c>
      <c r="B465" s="74">
        <v>29768589</v>
      </c>
      <c r="C465" s="74" t="s">
        <v>4542</v>
      </c>
      <c r="D465" s="74">
        <v>2117047</v>
      </c>
      <c r="E465" s="74" t="s">
        <v>4497</v>
      </c>
      <c r="F465" s="74" t="s">
        <v>4498</v>
      </c>
      <c r="G465" s="74" t="s">
        <v>4498</v>
      </c>
      <c r="H465" s="74" t="s">
        <v>4469</v>
      </c>
      <c r="I465" s="74" t="s">
        <v>4499</v>
      </c>
      <c r="J465" s="74" t="s">
        <v>4501</v>
      </c>
      <c r="K465" s="76">
        <v>2579.25</v>
      </c>
      <c r="L465" s="76">
        <v>0</v>
      </c>
    </row>
    <row r="466" spans="1:12" x14ac:dyDescent="0.15">
      <c r="A466" s="74">
        <v>20230222</v>
      </c>
      <c r="B466" s="74">
        <v>29768589</v>
      </c>
      <c r="C466" s="74" t="s">
        <v>4542</v>
      </c>
      <c r="D466" s="74">
        <v>2117047</v>
      </c>
      <c r="E466" s="74" t="s">
        <v>4497</v>
      </c>
      <c r="F466" s="74" t="s">
        <v>4498</v>
      </c>
      <c r="G466" s="74" t="s">
        <v>4498</v>
      </c>
      <c r="H466" s="74" t="s">
        <v>4469</v>
      </c>
      <c r="I466" s="74" t="s">
        <v>4499</v>
      </c>
      <c r="J466" s="74" t="s">
        <v>175</v>
      </c>
      <c r="K466" s="76">
        <v>2179.98</v>
      </c>
      <c r="L466" s="76">
        <v>0</v>
      </c>
    </row>
    <row r="467" spans="1:12" x14ac:dyDescent="0.15">
      <c r="A467" s="74">
        <v>20230223</v>
      </c>
      <c r="B467" s="74">
        <v>29768589</v>
      </c>
      <c r="C467" s="74" t="s">
        <v>4542</v>
      </c>
      <c r="D467" s="74">
        <v>2117047</v>
      </c>
      <c r="E467" s="74" t="s">
        <v>4497</v>
      </c>
      <c r="F467" s="74" t="s">
        <v>4498</v>
      </c>
      <c r="G467" s="74" t="s">
        <v>4498</v>
      </c>
      <c r="H467" s="74" t="s">
        <v>4469</v>
      </c>
      <c r="I467" s="74" t="s">
        <v>4499</v>
      </c>
      <c r="J467" s="74" t="s">
        <v>175</v>
      </c>
      <c r="K467" s="76">
        <v>2073.4899999999998</v>
      </c>
      <c r="L467" s="76">
        <v>0</v>
      </c>
    </row>
    <row r="468" spans="1:12" x14ac:dyDescent="0.15">
      <c r="A468" s="74">
        <v>20230224</v>
      </c>
      <c r="B468" s="74">
        <v>29768589</v>
      </c>
      <c r="C468" s="74" t="s">
        <v>4542</v>
      </c>
      <c r="D468" s="74">
        <v>2117047</v>
      </c>
      <c r="E468" s="74" t="s">
        <v>4497</v>
      </c>
      <c r="F468" s="74" t="s">
        <v>4498</v>
      </c>
      <c r="G468" s="74" t="s">
        <v>4498</v>
      </c>
      <c r="H468" s="74" t="s">
        <v>4469</v>
      </c>
      <c r="I468" s="74" t="s">
        <v>4499</v>
      </c>
      <c r="J468" s="74" t="s">
        <v>175</v>
      </c>
      <c r="K468" s="76">
        <v>2467.96</v>
      </c>
      <c r="L468" s="76">
        <v>0</v>
      </c>
    </row>
    <row r="469" spans="1:12" x14ac:dyDescent="0.15">
      <c r="A469" s="74">
        <v>20230225</v>
      </c>
      <c r="B469" s="74">
        <v>29768589</v>
      </c>
      <c r="C469" s="74" t="s">
        <v>4542</v>
      </c>
      <c r="D469" s="74">
        <v>2117047</v>
      </c>
      <c r="E469" s="74" t="s">
        <v>4497</v>
      </c>
      <c r="F469" s="74" t="s">
        <v>4498</v>
      </c>
      <c r="G469" s="74" t="s">
        <v>4498</v>
      </c>
      <c r="H469" s="74" t="s">
        <v>4469</v>
      </c>
      <c r="I469" s="74" t="s">
        <v>4499</v>
      </c>
      <c r="J469" s="74" t="s">
        <v>175</v>
      </c>
      <c r="K469" s="76">
        <v>3000.29</v>
      </c>
      <c r="L469" s="76">
        <v>0</v>
      </c>
    </row>
    <row r="470" spans="1:12" x14ac:dyDescent="0.15">
      <c r="A470" s="74">
        <v>20230226</v>
      </c>
      <c r="B470" s="74">
        <v>29768589</v>
      </c>
      <c r="C470" s="74" t="s">
        <v>4542</v>
      </c>
      <c r="D470" s="74">
        <v>2117047</v>
      </c>
      <c r="E470" s="74" t="s">
        <v>4497</v>
      </c>
      <c r="F470" s="74" t="s">
        <v>4498</v>
      </c>
      <c r="G470" s="74" t="s">
        <v>4498</v>
      </c>
      <c r="H470" s="74" t="s">
        <v>4469</v>
      </c>
      <c r="I470" s="74" t="s">
        <v>4499</v>
      </c>
      <c r="J470" s="74" t="s">
        <v>175</v>
      </c>
      <c r="K470" s="76">
        <v>346.3</v>
      </c>
      <c r="L470" s="76">
        <v>0</v>
      </c>
    </row>
    <row r="471" spans="1:12" x14ac:dyDescent="0.15">
      <c r="A471" s="74">
        <v>20230212</v>
      </c>
      <c r="B471" s="74">
        <v>29768589</v>
      </c>
      <c r="C471" s="74" t="s">
        <v>4542</v>
      </c>
      <c r="D471" s="74">
        <v>2130054</v>
      </c>
      <c r="E471" s="74" t="s">
        <v>4503</v>
      </c>
      <c r="F471" s="74" t="s">
        <v>4498</v>
      </c>
      <c r="G471" s="74" t="s">
        <v>4498</v>
      </c>
      <c r="H471" s="74" t="s">
        <v>4469</v>
      </c>
      <c r="I471" s="74" t="s">
        <v>4499</v>
      </c>
      <c r="J471" s="74" t="s">
        <v>175</v>
      </c>
      <c r="K471" s="76">
        <v>861.31</v>
      </c>
      <c r="L471" s="76">
        <v>697.38</v>
      </c>
    </row>
    <row r="472" spans="1:12" x14ac:dyDescent="0.15">
      <c r="A472" s="74">
        <v>20230213</v>
      </c>
      <c r="B472" s="74">
        <v>29768589</v>
      </c>
      <c r="C472" s="74" t="s">
        <v>4542</v>
      </c>
      <c r="D472" s="74">
        <v>2130054</v>
      </c>
      <c r="E472" s="74" t="s">
        <v>4503</v>
      </c>
      <c r="F472" s="74" t="s">
        <v>4498</v>
      </c>
      <c r="G472" s="74" t="s">
        <v>4498</v>
      </c>
      <c r="H472" s="74" t="s">
        <v>4469</v>
      </c>
      <c r="I472" s="74" t="s">
        <v>4499</v>
      </c>
      <c r="J472" s="74" t="s">
        <v>4500</v>
      </c>
      <c r="K472" s="76">
        <v>3007.63</v>
      </c>
      <c r="L472" s="76">
        <v>2435.2800000000002</v>
      </c>
    </row>
    <row r="473" spans="1:12" x14ac:dyDescent="0.15">
      <c r="A473" s="74">
        <v>20230214</v>
      </c>
      <c r="B473" s="74">
        <v>29768589</v>
      </c>
      <c r="C473" s="74" t="s">
        <v>4542</v>
      </c>
      <c r="D473" s="74">
        <v>2130054</v>
      </c>
      <c r="E473" s="74" t="s">
        <v>4503</v>
      </c>
      <c r="F473" s="74" t="s">
        <v>4498</v>
      </c>
      <c r="G473" s="74" t="s">
        <v>4498</v>
      </c>
      <c r="H473" s="74" t="s">
        <v>4469</v>
      </c>
      <c r="I473" s="74" t="s">
        <v>4499</v>
      </c>
      <c r="J473" s="74" t="s">
        <v>4501</v>
      </c>
      <c r="K473" s="76">
        <v>3001.59</v>
      </c>
      <c r="L473" s="76">
        <v>2430.36</v>
      </c>
    </row>
    <row r="474" spans="1:12" x14ac:dyDescent="0.15">
      <c r="A474" s="74">
        <v>20230215</v>
      </c>
      <c r="B474" s="74">
        <v>29768589</v>
      </c>
      <c r="C474" s="74" t="s">
        <v>4542</v>
      </c>
      <c r="D474" s="74">
        <v>2130054</v>
      </c>
      <c r="E474" s="74" t="s">
        <v>4503</v>
      </c>
      <c r="F474" s="74" t="s">
        <v>4498</v>
      </c>
      <c r="G474" s="74" t="s">
        <v>4498</v>
      </c>
      <c r="H474" s="74" t="s">
        <v>4469</v>
      </c>
      <c r="I474" s="74" t="s">
        <v>4499</v>
      </c>
      <c r="J474" s="74" t="s">
        <v>175</v>
      </c>
      <c r="K474" s="76">
        <v>1129.47</v>
      </c>
      <c r="L474" s="76">
        <v>914.53</v>
      </c>
    </row>
    <row r="475" spans="1:12" x14ac:dyDescent="0.15">
      <c r="A475" s="74">
        <v>20230226</v>
      </c>
      <c r="B475" s="74">
        <v>29768589</v>
      </c>
      <c r="C475" s="74" t="s">
        <v>4542</v>
      </c>
      <c r="D475" s="74">
        <v>2130054</v>
      </c>
      <c r="E475" s="74" t="s">
        <v>4503</v>
      </c>
      <c r="F475" s="74" t="s">
        <v>4498</v>
      </c>
      <c r="G475" s="74" t="s">
        <v>4498</v>
      </c>
      <c r="H475" s="74" t="s">
        <v>4469</v>
      </c>
      <c r="I475" s="74" t="s">
        <v>4499</v>
      </c>
      <c r="J475" s="74" t="s">
        <v>175</v>
      </c>
      <c r="K475" s="76">
        <v>2366.25</v>
      </c>
      <c r="L475" s="76">
        <v>1915.94</v>
      </c>
    </row>
    <row r="476" spans="1:12" x14ac:dyDescent="0.15">
      <c r="A476" s="74">
        <v>20230227</v>
      </c>
      <c r="B476" s="74">
        <v>29768589</v>
      </c>
      <c r="C476" s="74" t="s">
        <v>4542</v>
      </c>
      <c r="D476" s="74">
        <v>2130054</v>
      </c>
      <c r="E476" s="74" t="s">
        <v>4503</v>
      </c>
      <c r="F476" s="74" t="s">
        <v>4498</v>
      </c>
      <c r="G476" s="74" t="s">
        <v>4498</v>
      </c>
      <c r="H476" s="74" t="s">
        <v>4469</v>
      </c>
      <c r="I476" s="74" t="s">
        <v>4499</v>
      </c>
      <c r="J476" s="74" t="s">
        <v>175</v>
      </c>
      <c r="K476" s="76">
        <v>2170.19</v>
      </c>
      <c r="L476" s="76">
        <v>1757.2</v>
      </c>
    </row>
    <row r="477" spans="1:12" x14ac:dyDescent="0.15">
      <c r="A477" s="74">
        <v>20230228</v>
      </c>
      <c r="B477" s="74">
        <v>29768589</v>
      </c>
      <c r="C477" s="74" t="s">
        <v>4542</v>
      </c>
      <c r="D477" s="74">
        <v>2130054</v>
      </c>
      <c r="E477" s="74" t="s">
        <v>4503</v>
      </c>
      <c r="F477" s="74" t="s">
        <v>4498</v>
      </c>
      <c r="G477" s="74" t="s">
        <v>4498</v>
      </c>
      <c r="H477" s="74" t="s">
        <v>4469</v>
      </c>
      <c r="I477" s="74" t="s">
        <v>4499</v>
      </c>
      <c r="J477" s="74" t="s">
        <v>4501</v>
      </c>
      <c r="K477" s="76">
        <v>2287.04</v>
      </c>
      <c r="L477" s="76">
        <v>1851.8</v>
      </c>
    </row>
    <row r="478" spans="1:12" x14ac:dyDescent="0.15">
      <c r="A478" s="74">
        <v>20230201</v>
      </c>
      <c r="B478" s="74">
        <v>29768591</v>
      </c>
      <c r="C478" s="74" t="s">
        <v>4543</v>
      </c>
      <c r="D478" s="74">
        <v>2117047</v>
      </c>
      <c r="E478" s="74" t="s">
        <v>4497</v>
      </c>
      <c r="F478" s="74" t="s">
        <v>4498</v>
      </c>
      <c r="G478" s="74" t="s">
        <v>4498</v>
      </c>
      <c r="H478" s="74" t="s">
        <v>4469</v>
      </c>
      <c r="I478" s="74" t="s">
        <v>4499</v>
      </c>
      <c r="J478" s="74" t="s">
        <v>4501</v>
      </c>
      <c r="K478" s="76">
        <v>8008.72</v>
      </c>
      <c r="L478" s="76">
        <v>8008.72</v>
      </c>
    </row>
    <row r="479" spans="1:12" x14ac:dyDescent="0.15">
      <c r="A479" s="74">
        <v>20230202</v>
      </c>
      <c r="B479" s="74">
        <v>29768591</v>
      </c>
      <c r="C479" s="74" t="s">
        <v>4543</v>
      </c>
      <c r="D479" s="74">
        <v>2117047</v>
      </c>
      <c r="E479" s="74" t="s">
        <v>4497</v>
      </c>
      <c r="F479" s="74" t="s">
        <v>4498</v>
      </c>
      <c r="G479" s="74" t="s">
        <v>4498</v>
      </c>
      <c r="H479" s="74" t="s">
        <v>4469</v>
      </c>
      <c r="I479" s="74" t="s">
        <v>4499</v>
      </c>
      <c r="J479" s="74" t="s">
        <v>175</v>
      </c>
      <c r="K479" s="76">
        <v>10524.56</v>
      </c>
      <c r="L479" s="76">
        <v>10524.56</v>
      </c>
    </row>
    <row r="480" spans="1:12" x14ac:dyDescent="0.15">
      <c r="A480" s="74">
        <v>20230203</v>
      </c>
      <c r="B480" s="74">
        <v>29768591</v>
      </c>
      <c r="C480" s="74" t="s">
        <v>4543</v>
      </c>
      <c r="D480" s="74">
        <v>2117047</v>
      </c>
      <c r="E480" s="74" t="s">
        <v>4497</v>
      </c>
      <c r="F480" s="74" t="s">
        <v>4498</v>
      </c>
      <c r="G480" s="74" t="s">
        <v>4498</v>
      </c>
      <c r="H480" s="74" t="s">
        <v>4469</v>
      </c>
      <c r="I480" s="74" t="s">
        <v>4499</v>
      </c>
      <c r="J480" s="74" t="s">
        <v>4500</v>
      </c>
      <c r="K480" s="76">
        <v>11519.91</v>
      </c>
      <c r="L480" s="76">
        <v>11519.91</v>
      </c>
    </row>
    <row r="481" spans="1:12" x14ac:dyDescent="0.15">
      <c r="A481" s="74">
        <v>20230204</v>
      </c>
      <c r="B481" s="74">
        <v>29768591</v>
      </c>
      <c r="C481" s="74" t="s">
        <v>4543</v>
      </c>
      <c r="D481" s="74">
        <v>2117047</v>
      </c>
      <c r="E481" s="74" t="s">
        <v>4497</v>
      </c>
      <c r="F481" s="74" t="s">
        <v>4498</v>
      </c>
      <c r="G481" s="74" t="s">
        <v>4498</v>
      </c>
      <c r="H481" s="74" t="s">
        <v>4469</v>
      </c>
      <c r="I481" s="74" t="s">
        <v>4499</v>
      </c>
      <c r="J481" s="74" t="s">
        <v>175</v>
      </c>
      <c r="K481" s="76">
        <v>11988.83</v>
      </c>
      <c r="L481" s="76">
        <v>11988.83</v>
      </c>
    </row>
    <row r="482" spans="1:12" x14ac:dyDescent="0.15">
      <c r="A482" s="74">
        <v>20230205</v>
      </c>
      <c r="B482" s="74">
        <v>29768591</v>
      </c>
      <c r="C482" s="74" t="s">
        <v>4543</v>
      </c>
      <c r="D482" s="74">
        <v>2117047</v>
      </c>
      <c r="E482" s="74" t="s">
        <v>4497</v>
      </c>
      <c r="F482" s="74" t="s">
        <v>4498</v>
      </c>
      <c r="G482" s="74" t="s">
        <v>4498</v>
      </c>
      <c r="H482" s="74" t="s">
        <v>4469</v>
      </c>
      <c r="I482" s="74" t="s">
        <v>4499</v>
      </c>
      <c r="J482" s="74" t="s">
        <v>175</v>
      </c>
      <c r="K482" s="76">
        <v>11519.15</v>
      </c>
      <c r="L482" s="76">
        <v>11519.15</v>
      </c>
    </row>
    <row r="483" spans="1:12" x14ac:dyDescent="0.15">
      <c r="A483" s="74">
        <v>20230206</v>
      </c>
      <c r="B483" s="74">
        <v>29768591</v>
      </c>
      <c r="C483" s="74" t="s">
        <v>4543</v>
      </c>
      <c r="D483" s="74">
        <v>2117047</v>
      </c>
      <c r="E483" s="74" t="s">
        <v>4497</v>
      </c>
      <c r="F483" s="74" t="s">
        <v>4498</v>
      </c>
      <c r="G483" s="74" t="s">
        <v>4498</v>
      </c>
      <c r="H483" s="74" t="s">
        <v>4469</v>
      </c>
      <c r="I483" s="74" t="s">
        <v>4499</v>
      </c>
      <c r="J483" s="74" t="s">
        <v>175</v>
      </c>
      <c r="K483" s="76">
        <v>11314.93</v>
      </c>
      <c r="L483" s="76">
        <v>11314.93</v>
      </c>
    </row>
    <row r="484" spans="1:12" x14ac:dyDescent="0.15">
      <c r="A484" s="74">
        <v>20230207</v>
      </c>
      <c r="B484" s="74">
        <v>29768591</v>
      </c>
      <c r="C484" s="74" t="s">
        <v>4543</v>
      </c>
      <c r="D484" s="74">
        <v>2117047</v>
      </c>
      <c r="E484" s="74" t="s">
        <v>4497</v>
      </c>
      <c r="F484" s="74" t="s">
        <v>4498</v>
      </c>
      <c r="G484" s="74" t="s">
        <v>4498</v>
      </c>
      <c r="H484" s="74" t="s">
        <v>4469</v>
      </c>
      <c r="I484" s="74" t="s">
        <v>4499</v>
      </c>
      <c r="J484" s="74" t="s">
        <v>4501</v>
      </c>
      <c r="K484" s="76">
        <v>10239.4</v>
      </c>
      <c r="L484" s="76">
        <v>10239.4</v>
      </c>
    </row>
    <row r="485" spans="1:12" x14ac:dyDescent="0.15">
      <c r="A485" s="74">
        <v>20230208</v>
      </c>
      <c r="B485" s="74">
        <v>29768591</v>
      </c>
      <c r="C485" s="74" t="s">
        <v>4543</v>
      </c>
      <c r="D485" s="74">
        <v>2117047</v>
      </c>
      <c r="E485" s="74" t="s">
        <v>4497</v>
      </c>
      <c r="F485" s="74" t="s">
        <v>4498</v>
      </c>
      <c r="G485" s="74" t="s">
        <v>4498</v>
      </c>
      <c r="H485" s="74" t="s">
        <v>4469</v>
      </c>
      <c r="I485" s="74" t="s">
        <v>4499</v>
      </c>
      <c r="J485" s="74" t="s">
        <v>175</v>
      </c>
      <c r="K485" s="76">
        <v>11577.9</v>
      </c>
      <c r="L485" s="76">
        <v>11577.9</v>
      </c>
    </row>
    <row r="486" spans="1:12" x14ac:dyDescent="0.15">
      <c r="A486" s="74">
        <v>20230209</v>
      </c>
      <c r="B486" s="74">
        <v>29768591</v>
      </c>
      <c r="C486" s="74" t="s">
        <v>4543</v>
      </c>
      <c r="D486" s="74">
        <v>2117047</v>
      </c>
      <c r="E486" s="74" t="s">
        <v>4497</v>
      </c>
      <c r="F486" s="74" t="s">
        <v>4498</v>
      </c>
      <c r="G486" s="74" t="s">
        <v>4498</v>
      </c>
      <c r="H486" s="74" t="s">
        <v>4469</v>
      </c>
      <c r="I486" s="74" t="s">
        <v>4499</v>
      </c>
      <c r="J486" s="74" t="s">
        <v>175</v>
      </c>
      <c r="K486" s="76">
        <v>11191.19</v>
      </c>
      <c r="L486" s="76">
        <v>11191.19</v>
      </c>
    </row>
    <row r="487" spans="1:12" x14ac:dyDescent="0.15">
      <c r="A487" s="74">
        <v>20230210</v>
      </c>
      <c r="B487" s="74">
        <v>29768591</v>
      </c>
      <c r="C487" s="74" t="s">
        <v>4543</v>
      </c>
      <c r="D487" s="74">
        <v>2117047</v>
      </c>
      <c r="E487" s="74" t="s">
        <v>4497</v>
      </c>
      <c r="F487" s="74" t="s">
        <v>4498</v>
      </c>
      <c r="G487" s="74" t="s">
        <v>4498</v>
      </c>
      <c r="H487" s="74" t="s">
        <v>4469</v>
      </c>
      <c r="I487" s="74" t="s">
        <v>4499</v>
      </c>
      <c r="J487" s="74" t="s">
        <v>4501</v>
      </c>
      <c r="K487" s="76">
        <v>6961.24</v>
      </c>
      <c r="L487" s="76">
        <v>6961.24</v>
      </c>
    </row>
    <row r="488" spans="1:12" x14ac:dyDescent="0.15">
      <c r="A488" s="74">
        <v>20230215</v>
      </c>
      <c r="B488" s="74">
        <v>29768591</v>
      </c>
      <c r="C488" s="74" t="s">
        <v>4543</v>
      </c>
      <c r="D488" s="74">
        <v>2117047</v>
      </c>
      <c r="E488" s="74" t="s">
        <v>4497</v>
      </c>
      <c r="F488" s="74" t="s">
        <v>4498</v>
      </c>
      <c r="G488" s="74" t="s">
        <v>4498</v>
      </c>
      <c r="H488" s="74" t="s">
        <v>4469</v>
      </c>
      <c r="I488" s="74" t="s">
        <v>4499</v>
      </c>
      <c r="J488" s="74" t="s">
        <v>175</v>
      </c>
      <c r="K488" s="76">
        <v>2758.85</v>
      </c>
      <c r="L488" s="76">
        <v>0</v>
      </c>
    </row>
    <row r="489" spans="1:12" x14ac:dyDescent="0.15">
      <c r="A489" s="74">
        <v>20230216</v>
      </c>
      <c r="B489" s="74">
        <v>29768591</v>
      </c>
      <c r="C489" s="74" t="s">
        <v>4543</v>
      </c>
      <c r="D489" s="74">
        <v>2117047</v>
      </c>
      <c r="E489" s="74" t="s">
        <v>4497</v>
      </c>
      <c r="F489" s="74" t="s">
        <v>4498</v>
      </c>
      <c r="G489" s="74" t="s">
        <v>4498</v>
      </c>
      <c r="H489" s="74" t="s">
        <v>4469</v>
      </c>
      <c r="I489" s="74" t="s">
        <v>4499</v>
      </c>
      <c r="J489" s="74" t="s">
        <v>175</v>
      </c>
      <c r="K489" s="76">
        <v>7009.71</v>
      </c>
      <c r="L489" s="76">
        <v>0</v>
      </c>
    </row>
    <row r="490" spans="1:12" x14ac:dyDescent="0.15">
      <c r="A490" s="74">
        <v>20230217</v>
      </c>
      <c r="B490" s="74">
        <v>29768591</v>
      </c>
      <c r="C490" s="74" t="s">
        <v>4543</v>
      </c>
      <c r="D490" s="74">
        <v>2117047</v>
      </c>
      <c r="E490" s="74" t="s">
        <v>4497</v>
      </c>
      <c r="F490" s="74" t="s">
        <v>4498</v>
      </c>
      <c r="G490" s="74" t="s">
        <v>4498</v>
      </c>
      <c r="H490" s="74" t="s">
        <v>4469</v>
      </c>
      <c r="I490" s="74" t="s">
        <v>4499</v>
      </c>
      <c r="J490" s="74" t="s">
        <v>4502</v>
      </c>
      <c r="K490" s="76">
        <v>9766.9500000000007</v>
      </c>
      <c r="L490" s="76">
        <v>0</v>
      </c>
    </row>
    <row r="491" spans="1:12" x14ac:dyDescent="0.15">
      <c r="A491" s="74">
        <v>20230218</v>
      </c>
      <c r="B491" s="74">
        <v>29768591</v>
      </c>
      <c r="C491" s="74" t="s">
        <v>4543</v>
      </c>
      <c r="D491" s="74">
        <v>2117047</v>
      </c>
      <c r="E491" s="74" t="s">
        <v>4497</v>
      </c>
      <c r="F491" s="74" t="s">
        <v>4498</v>
      </c>
      <c r="G491" s="74" t="s">
        <v>4498</v>
      </c>
      <c r="H491" s="74" t="s">
        <v>4469</v>
      </c>
      <c r="I491" s="74" t="s">
        <v>4499</v>
      </c>
      <c r="J491" s="74" t="s">
        <v>4500</v>
      </c>
      <c r="K491" s="76">
        <v>11544.07</v>
      </c>
      <c r="L491" s="76">
        <v>0</v>
      </c>
    </row>
    <row r="492" spans="1:12" x14ac:dyDescent="0.15">
      <c r="A492" s="74">
        <v>20230219</v>
      </c>
      <c r="B492" s="74">
        <v>29768591</v>
      </c>
      <c r="C492" s="74" t="s">
        <v>4543</v>
      </c>
      <c r="D492" s="74">
        <v>2117047</v>
      </c>
      <c r="E492" s="74" t="s">
        <v>4497</v>
      </c>
      <c r="F492" s="74" t="s">
        <v>4498</v>
      </c>
      <c r="G492" s="74" t="s">
        <v>4498</v>
      </c>
      <c r="H492" s="74" t="s">
        <v>4469</v>
      </c>
      <c r="I492" s="74" t="s">
        <v>4499</v>
      </c>
      <c r="J492" s="74" t="s">
        <v>175</v>
      </c>
      <c r="K492" s="76">
        <v>11540.06</v>
      </c>
      <c r="L492" s="76">
        <v>0</v>
      </c>
    </row>
    <row r="493" spans="1:12" x14ac:dyDescent="0.15">
      <c r="A493" s="74">
        <v>20230220</v>
      </c>
      <c r="B493" s="74">
        <v>29768591</v>
      </c>
      <c r="C493" s="74" t="s">
        <v>4543</v>
      </c>
      <c r="D493" s="74">
        <v>2117047</v>
      </c>
      <c r="E493" s="74" t="s">
        <v>4497</v>
      </c>
      <c r="F493" s="74" t="s">
        <v>4498</v>
      </c>
      <c r="G493" s="74" t="s">
        <v>4498</v>
      </c>
      <c r="H493" s="74" t="s">
        <v>4469</v>
      </c>
      <c r="I493" s="74" t="s">
        <v>4499</v>
      </c>
      <c r="J493" s="74" t="s">
        <v>175</v>
      </c>
      <c r="K493" s="76">
        <v>9524.51</v>
      </c>
      <c r="L493" s="76">
        <v>0</v>
      </c>
    </row>
    <row r="494" spans="1:12" x14ac:dyDescent="0.15">
      <c r="A494" s="74">
        <v>20230221</v>
      </c>
      <c r="B494" s="74">
        <v>29768591</v>
      </c>
      <c r="C494" s="74" t="s">
        <v>4543</v>
      </c>
      <c r="D494" s="74">
        <v>2117047</v>
      </c>
      <c r="E494" s="74" t="s">
        <v>4497</v>
      </c>
      <c r="F494" s="74" t="s">
        <v>4498</v>
      </c>
      <c r="G494" s="74" t="s">
        <v>4498</v>
      </c>
      <c r="H494" s="74" t="s">
        <v>4469</v>
      </c>
      <c r="I494" s="74" t="s">
        <v>4499</v>
      </c>
      <c r="J494" s="74" t="s">
        <v>175</v>
      </c>
      <c r="K494" s="76">
        <v>11528.13</v>
      </c>
      <c r="L494" s="76">
        <v>0</v>
      </c>
    </row>
    <row r="495" spans="1:12" x14ac:dyDescent="0.15">
      <c r="A495" s="74">
        <v>20230222</v>
      </c>
      <c r="B495" s="74">
        <v>29768591</v>
      </c>
      <c r="C495" s="74" t="s">
        <v>4543</v>
      </c>
      <c r="D495" s="74">
        <v>2117047</v>
      </c>
      <c r="E495" s="74" t="s">
        <v>4497</v>
      </c>
      <c r="F495" s="74" t="s">
        <v>4498</v>
      </c>
      <c r="G495" s="74" t="s">
        <v>4498</v>
      </c>
      <c r="H495" s="74" t="s">
        <v>4469</v>
      </c>
      <c r="I495" s="74" t="s">
        <v>4499</v>
      </c>
      <c r="J495" s="74" t="s">
        <v>175</v>
      </c>
      <c r="K495" s="76">
        <v>10382.879999999999</v>
      </c>
      <c r="L495" s="76">
        <v>0</v>
      </c>
    </row>
    <row r="496" spans="1:12" x14ac:dyDescent="0.15">
      <c r="A496" s="74">
        <v>20230223</v>
      </c>
      <c r="B496" s="74">
        <v>29768591</v>
      </c>
      <c r="C496" s="74" t="s">
        <v>4543</v>
      </c>
      <c r="D496" s="74">
        <v>2117047</v>
      </c>
      <c r="E496" s="74" t="s">
        <v>4497</v>
      </c>
      <c r="F496" s="74" t="s">
        <v>4498</v>
      </c>
      <c r="G496" s="74" t="s">
        <v>4498</v>
      </c>
      <c r="H496" s="74" t="s">
        <v>4469</v>
      </c>
      <c r="I496" s="74" t="s">
        <v>4499</v>
      </c>
      <c r="J496" s="74" t="s">
        <v>175</v>
      </c>
      <c r="K496" s="76">
        <v>11002.45</v>
      </c>
      <c r="L496" s="76">
        <v>0</v>
      </c>
    </row>
    <row r="497" spans="1:12" x14ac:dyDescent="0.15">
      <c r="A497" s="74">
        <v>20230224</v>
      </c>
      <c r="B497" s="74">
        <v>29768591</v>
      </c>
      <c r="C497" s="74" t="s">
        <v>4543</v>
      </c>
      <c r="D497" s="74">
        <v>2117047</v>
      </c>
      <c r="E497" s="74" t="s">
        <v>4497</v>
      </c>
      <c r="F497" s="74" t="s">
        <v>4498</v>
      </c>
      <c r="G497" s="74" t="s">
        <v>4498</v>
      </c>
      <c r="H497" s="74" t="s">
        <v>4469</v>
      </c>
      <c r="I497" s="74" t="s">
        <v>4499</v>
      </c>
      <c r="J497" s="74" t="s">
        <v>175</v>
      </c>
      <c r="K497" s="76">
        <v>11543.4</v>
      </c>
      <c r="L497" s="76">
        <v>0</v>
      </c>
    </row>
    <row r="498" spans="1:12" x14ac:dyDescent="0.15">
      <c r="A498" s="74">
        <v>20230225</v>
      </c>
      <c r="B498" s="74">
        <v>29768591</v>
      </c>
      <c r="C498" s="74" t="s">
        <v>4543</v>
      </c>
      <c r="D498" s="74">
        <v>2117047</v>
      </c>
      <c r="E498" s="74" t="s">
        <v>4497</v>
      </c>
      <c r="F498" s="74" t="s">
        <v>4498</v>
      </c>
      <c r="G498" s="74" t="s">
        <v>4498</v>
      </c>
      <c r="H498" s="74" t="s">
        <v>4469</v>
      </c>
      <c r="I498" s="74" t="s">
        <v>4499</v>
      </c>
      <c r="J498" s="74" t="s">
        <v>175</v>
      </c>
      <c r="K498" s="76">
        <v>398.99</v>
      </c>
      <c r="L498" s="76">
        <v>0</v>
      </c>
    </row>
    <row r="499" spans="1:12" x14ac:dyDescent="0.15">
      <c r="A499" s="74">
        <v>20230210</v>
      </c>
      <c r="B499" s="74">
        <v>29768591</v>
      </c>
      <c r="C499" s="74" t="s">
        <v>4543</v>
      </c>
      <c r="D499" s="74">
        <v>2130054</v>
      </c>
      <c r="E499" s="74" t="s">
        <v>4503</v>
      </c>
      <c r="F499" s="74" t="s">
        <v>4498</v>
      </c>
      <c r="G499" s="74" t="s">
        <v>4498</v>
      </c>
      <c r="H499" s="74" t="s">
        <v>4469</v>
      </c>
      <c r="I499" s="74" t="s">
        <v>4499</v>
      </c>
      <c r="J499" s="74" t="s">
        <v>4502</v>
      </c>
      <c r="K499" s="76">
        <v>3954.29</v>
      </c>
      <c r="L499" s="76">
        <v>3201.8</v>
      </c>
    </row>
    <row r="500" spans="1:12" x14ac:dyDescent="0.15">
      <c r="A500" s="74">
        <v>20230211</v>
      </c>
      <c r="B500" s="74">
        <v>29768591</v>
      </c>
      <c r="C500" s="74" t="s">
        <v>4543</v>
      </c>
      <c r="D500" s="74">
        <v>2130054</v>
      </c>
      <c r="E500" s="74" t="s">
        <v>4503</v>
      </c>
      <c r="F500" s="74" t="s">
        <v>4498</v>
      </c>
      <c r="G500" s="74" t="s">
        <v>4498</v>
      </c>
      <c r="H500" s="74" t="s">
        <v>4469</v>
      </c>
      <c r="I500" s="74" t="s">
        <v>4499</v>
      </c>
      <c r="J500" s="74" t="s">
        <v>175</v>
      </c>
      <c r="K500" s="76">
        <v>12030.7</v>
      </c>
      <c r="L500" s="76">
        <v>9741.35</v>
      </c>
    </row>
    <row r="501" spans="1:12" x14ac:dyDescent="0.15">
      <c r="A501" s="74">
        <v>20230212</v>
      </c>
      <c r="B501" s="74">
        <v>29768591</v>
      </c>
      <c r="C501" s="74" t="s">
        <v>4543</v>
      </c>
      <c r="D501" s="74">
        <v>2130054</v>
      </c>
      <c r="E501" s="74" t="s">
        <v>4503</v>
      </c>
      <c r="F501" s="74" t="s">
        <v>4498</v>
      </c>
      <c r="G501" s="74" t="s">
        <v>4498</v>
      </c>
      <c r="H501" s="74" t="s">
        <v>4469</v>
      </c>
      <c r="I501" s="74" t="s">
        <v>4499</v>
      </c>
      <c r="J501" s="74" t="s">
        <v>175</v>
      </c>
      <c r="K501" s="76">
        <v>12017.87</v>
      </c>
      <c r="L501" s="76">
        <v>9730.98</v>
      </c>
    </row>
    <row r="502" spans="1:12" x14ac:dyDescent="0.15">
      <c r="A502" s="74">
        <v>20230213</v>
      </c>
      <c r="B502" s="74">
        <v>29768591</v>
      </c>
      <c r="C502" s="74" t="s">
        <v>4543</v>
      </c>
      <c r="D502" s="74">
        <v>2130054</v>
      </c>
      <c r="E502" s="74" t="s">
        <v>4503</v>
      </c>
      <c r="F502" s="74" t="s">
        <v>4498</v>
      </c>
      <c r="G502" s="74" t="s">
        <v>4498</v>
      </c>
      <c r="H502" s="74" t="s">
        <v>4469</v>
      </c>
      <c r="I502" s="74" t="s">
        <v>4499</v>
      </c>
      <c r="J502" s="74" t="s">
        <v>175</v>
      </c>
      <c r="K502" s="76">
        <v>10169.93</v>
      </c>
      <c r="L502" s="76">
        <v>8234.68</v>
      </c>
    </row>
    <row r="503" spans="1:12" x14ac:dyDescent="0.15">
      <c r="A503" s="74">
        <v>20230214</v>
      </c>
      <c r="B503" s="74">
        <v>29768591</v>
      </c>
      <c r="C503" s="74" t="s">
        <v>4543</v>
      </c>
      <c r="D503" s="74">
        <v>2130054</v>
      </c>
      <c r="E503" s="74" t="s">
        <v>4503</v>
      </c>
      <c r="F503" s="74" t="s">
        <v>4498</v>
      </c>
      <c r="G503" s="74" t="s">
        <v>4498</v>
      </c>
      <c r="H503" s="74" t="s">
        <v>4469</v>
      </c>
      <c r="I503" s="74" t="s">
        <v>4499</v>
      </c>
      <c r="J503" s="74" t="s">
        <v>175</v>
      </c>
      <c r="K503" s="76">
        <v>10730.72</v>
      </c>
      <c r="L503" s="76">
        <v>8688.76</v>
      </c>
    </row>
    <row r="504" spans="1:12" x14ac:dyDescent="0.15">
      <c r="A504" s="74">
        <v>20230215</v>
      </c>
      <c r="B504" s="74">
        <v>29768591</v>
      </c>
      <c r="C504" s="74" t="s">
        <v>4543</v>
      </c>
      <c r="D504" s="74">
        <v>2130054</v>
      </c>
      <c r="E504" s="74" t="s">
        <v>4503</v>
      </c>
      <c r="F504" s="74" t="s">
        <v>4498</v>
      </c>
      <c r="G504" s="74" t="s">
        <v>4498</v>
      </c>
      <c r="H504" s="74" t="s">
        <v>4469</v>
      </c>
      <c r="I504" s="74" t="s">
        <v>4499</v>
      </c>
      <c r="J504" s="74" t="s">
        <v>175</v>
      </c>
      <c r="K504" s="76">
        <v>10296.49</v>
      </c>
      <c r="L504" s="76">
        <v>8337.15</v>
      </c>
    </row>
    <row r="505" spans="1:12" x14ac:dyDescent="0.15">
      <c r="A505" s="74">
        <v>20230225</v>
      </c>
      <c r="B505" s="74">
        <v>29768591</v>
      </c>
      <c r="C505" s="74" t="s">
        <v>4543</v>
      </c>
      <c r="D505" s="74">
        <v>2130054</v>
      </c>
      <c r="E505" s="74" t="s">
        <v>4503</v>
      </c>
      <c r="F505" s="74" t="s">
        <v>4498</v>
      </c>
      <c r="G505" s="74" t="s">
        <v>4498</v>
      </c>
      <c r="H505" s="74" t="s">
        <v>4469</v>
      </c>
      <c r="I505" s="74" t="s">
        <v>4499</v>
      </c>
      <c r="J505" s="74" t="s">
        <v>4502</v>
      </c>
      <c r="K505" s="76">
        <v>11620.01</v>
      </c>
      <c r="L505" s="76">
        <v>9408.7999999999993</v>
      </c>
    </row>
    <row r="506" spans="1:12" x14ac:dyDescent="0.15">
      <c r="A506" s="74">
        <v>20230226</v>
      </c>
      <c r="B506" s="74">
        <v>29768591</v>
      </c>
      <c r="C506" s="74" t="s">
        <v>4543</v>
      </c>
      <c r="D506" s="74">
        <v>2130054</v>
      </c>
      <c r="E506" s="74" t="s">
        <v>4503</v>
      </c>
      <c r="F506" s="74" t="s">
        <v>4498</v>
      </c>
      <c r="G506" s="74" t="s">
        <v>4498</v>
      </c>
      <c r="H506" s="74" t="s">
        <v>4469</v>
      </c>
      <c r="I506" s="74" t="s">
        <v>4499</v>
      </c>
      <c r="J506" s="74" t="s">
        <v>175</v>
      </c>
      <c r="K506" s="76">
        <v>11002.04</v>
      </c>
      <c r="L506" s="76">
        <v>8908.41</v>
      </c>
    </row>
    <row r="507" spans="1:12" x14ac:dyDescent="0.15">
      <c r="A507" s="74">
        <v>20230227</v>
      </c>
      <c r="B507" s="74">
        <v>29768591</v>
      </c>
      <c r="C507" s="74" t="s">
        <v>4543</v>
      </c>
      <c r="D507" s="74">
        <v>2130054</v>
      </c>
      <c r="E507" s="74" t="s">
        <v>4503</v>
      </c>
      <c r="F507" s="74" t="s">
        <v>4498</v>
      </c>
      <c r="G507" s="74" t="s">
        <v>4498</v>
      </c>
      <c r="H507" s="74" t="s">
        <v>4469</v>
      </c>
      <c r="I507" s="74" t="s">
        <v>4499</v>
      </c>
      <c r="J507" s="74" t="s">
        <v>4500</v>
      </c>
      <c r="K507" s="76">
        <v>12569.44</v>
      </c>
      <c r="L507" s="76">
        <v>10177.56</v>
      </c>
    </row>
    <row r="508" spans="1:12" x14ac:dyDescent="0.15">
      <c r="A508" s="74">
        <v>20230228</v>
      </c>
      <c r="B508" s="74">
        <v>29768591</v>
      </c>
      <c r="C508" s="74" t="s">
        <v>4543</v>
      </c>
      <c r="D508" s="74">
        <v>2130054</v>
      </c>
      <c r="E508" s="74" t="s">
        <v>4503</v>
      </c>
      <c r="F508" s="74" t="s">
        <v>4498</v>
      </c>
      <c r="G508" s="74" t="s">
        <v>4498</v>
      </c>
      <c r="H508" s="74" t="s">
        <v>4469</v>
      </c>
      <c r="I508" s="74" t="s">
        <v>4499</v>
      </c>
      <c r="J508" s="74" t="s">
        <v>175</v>
      </c>
      <c r="K508" s="76">
        <v>12516.24</v>
      </c>
      <c r="L508" s="76">
        <v>10134.49</v>
      </c>
    </row>
    <row r="509" spans="1:12" x14ac:dyDescent="0.15">
      <c r="A509" s="74">
        <v>20230201</v>
      </c>
      <c r="B509" s="74">
        <v>29768594</v>
      </c>
      <c r="C509" s="74" t="s">
        <v>4544</v>
      </c>
      <c r="D509" s="74">
        <v>2117047</v>
      </c>
      <c r="E509" s="74" t="s">
        <v>4497</v>
      </c>
      <c r="F509" s="74" t="s">
        <v>4498</v>
      </c>
      <c r="G509" s="74" t="s">
        <v>4498</v>
      </c>
      <c r="H509" s="74" t="s">
        <v>4469</v>
      </c>
      <c r="I509" s="74" t="s">
        <v>4499</v>
      </c>
      <c r="J509" s="74" t="s">
        <v>4500</v>
      </c>
      <c r="K509" s="76">
        <v>4721.54</v>
      </c>
      <c r="L509" s="76">
        <v>4721.54</v>
      </c>
    </row>
    <row r="510" spans="1:12" x14ac:dyDescent="0.15">
      <c r="A510" s="74">
        <v>20230202</v>
      </c>
      <c r="B510" s="74">
        <v>29768594</v>
      </c>
      <c r="C510" s="74" t="s">
        <v>4544</v>
      </c>
      <c r="D510" s="74">
        <v>2117047</v>
      </c>
      <c r="E510" s="74" t="s">
        <v>4497</v>
      </c>
      <c r="F510" s="74" t="s">
        <v>4498</v>
      </c>
      <c r="G510" s="74" t="s">
        <v>4498</v>
      </c>
      <c r="H510" s="74" t="s">
        <v>4469</v>
      </c>
      <c r="I510" s="74" t="s">
        <v>4499</v>
      </c>
      <c r="J510" s="74" t="s">
        <v>175</v>
      </c>
      <c r="K510" s="76">
        <v>4712.2299999999996</v>
      </c>
      <c r="L510" s="76">
        <v>4712.2299999999996</v>
      </c>
    </row>
    <row r="511" spans="1:12" x14ac:dyDescent="0.15">
      <c r="A511" s="74">
        <v>20230203</v>
      </c>
      <c r="B511" s="74">
        <v>29768594</v>
      </c>
      <c r="C511" s="74" t="s">
        <v>4544</v>
      </c>
      <c r="D511" s="74">
        <v>2117047</v>
      </c>
      <c r="E511" s="74" t="s">
        <v>4497</v>
      </c>
      <c r="F511" s="74" t="s">
        <v>4498</v>
      </c>
      <c r="G511" s="74" t="s">
        <v>4498</v>
      </c>
      <c r="H511" s="74" t="s">
        <v>4469</v>
      </c>
      <c r="I511" s="74" t="s">
        <v>4499</v>
      </c>
      <c r="J511" s="74" t="s">
        <v>4501</v>
      </c>
      <c r="K511" s="76">
        <v>4746.38</v>
      </c>
      <c r="L511" s="76">
        <v>4746.38</v>
      </c>
    </row>
    <row r="512" spans="1:12" x14ac:dyDescent="0.15">
      <c r="A512" s="74">
        <v>20230204</v>
      </c>
      <c r="B512" s="74">
        <v>29768594</v>
      </c>
      <c r="C512" s="74" t="s">
        <v>4544</v>
      </c>
      <c r="D512" s="74">
        <v>2117047</v>
      </c>
      <c r="E512" s="74" t="s">
        <v>4497</v>
      </c>
      <c r="F512" s="74" t="s">
        <v>4498</v>
      </c>
      <c r="G512" s="74" t="s">
        <v>4498</v>
      </c>
      <c r="H512" s="74" t="s">
        <v>4469</v>
      </c>
      <c r="I512" s="74" t="s">
        <v>4499</v>
      </c>
      <c r="J512" s="74" t="s">
        <v>175</v>
      </c>
      <c r="K512" s="76">
        <v>4716.55</v>
      </c>
      <c r="L512" s="76">
        <v>4716.55</v>
      </c>
    </row>
    <row r="513" spans="1:12" x14ac:dyDescent="0.15">
      <c r="A513" s="74">
        <v>20230205</v>
      </c>
      <c r="B513" s="74">
        <v>29768594</v>
      </c>
      <c r="C513" s="74" t="s">
        <v>4544</v>
      </c>
      <c r="D513" s="74">
        <v>2117047</v>
      </c>
      <c r="E513" s="74" t="s">
        <v>4497</v>
      </c>
      <c r="F513" s="74" t="s">
        <v>4498</v>
      </c>
      <c r="G513" s="74" t="s">
        <v>4498</v>
      </c>
      <c r="H513" s="74" t="s">
        <v>4469</v>
      </c>
      <c r="I513" s="74" t="s">
        <v>4499</v>
      </c>
      <c r="J513" s="74" t="s">
        <v>175</v>
      </c>
      <c r="K513" s="76">
        <v>5051.57</v>
      </c>
      <c r="L513" s="76">
        <v>5051.57</v>
      </c>
    </row>
    <row r="514" spans="1:12" x14ac:dyDescent="0.15">
      <c r="A514" s="74">
        <v>20230206</v>
      </c>
      <c r="B514" s="74">
        <v>29768594</v>
      </c>
      <c r="C514" s="74" t="s">
        <v>4544</v>
      </c>
      <c r="D514" s="74">
        <v>2117047</v>
      </c>
      <c r="E514" s="74" t="s">
        <v>4497</v>
      </c>
      <c r="F514" s="74" t="s">
        <v>4498</v>
      </c>
      <c r="G514" s="74" t="s">
        <v>4498</v>
      </c>
      <c r="H514" s="74" t="s">
        <v>4469</v>
      </c>
      <c r="I514" s="74" t="s">
        <v>4499</v>
      </c>
      <c r="J514" s="74" t="s">
        <v>175</v>
      </c>
      <c r="K514" s="76">
        <v>4774.8</v>
      </c>
      <c r="L514" s="76">
        <v>4774.8</v>
      </c>
    </row>
    <row r="515" spans="1:12" x14ac:dyDescent="0.15">
      <c r="A515" s="74">
        <v>20230207</v>
      </c>
      <c r="B515" s="74">
        <v>29768594</v>
      </c>
      <c r="C515" s="74" t="s">
        <v>4544</v>
      </c>
      <c r="D515" s="74">
        <v>2117047</v>
      </c>
      <c r="E515" s="74" t="s">
        <v>4497</v>
      </c>
      <c r="F515" s="74" t="s">
        <v>4498</v>
      </c>
      <c r="G515" s="74" t="s">
        <v>4498</v>
      </c>
      <c r="H515" s="74" t="s">
        <v>4469</v>
      </c>
      <c r="I515" s="74" t="s">
        <v>4499</v>
      </c>
      <c r="J515" s="74" t="s">
        <v>175</v>
      </c>
      <c r="K515" s="76">
        <v>4714.9399999999996</v>
      </c>
      <c r="L515" s="76">
        <v>4714.9399999999996</v>
      </c>
    </row>
    <row r="516" spans="1:12" x14ac:dyDescent="0.15">
      <c r="A516" s="74">
        <v>20230208</v>
      </c>
      <c r="B516" s="74">
        <v>29768594</v>
      </c>
      <c r="C516" s="74" t="s">
        <v>4544</v>
      </c>
      <c r="D516" s="74">
        <v>2117047</v>
      </c>
      <c r="E516" s="74" t="s">
        <v>4497</v>
      </c>
      <c r="F516" s="74" t="s">
        <v>4498</v>
      </c>
      <c r="G516" s="74" t="s">
        <v>4498</v>
      </c>
      <c r="H516" s="74" t="s">
        <v>4469</v>
      </c>
      <c r="I516" s="74" t="s">
        <v>4499</v>
      </c>
      <c r="J516" s="74" t="s">
        <v>175</v>
      </c>
      <c r="K516" s="76">
        <v>4709.24</v>
      </c>
      <c r="L516" s="76">
        <v>4709.24</v>
      </c>
    </row>
    <row r="517" spans="1:12" x14ac:dyDescent="0.15">
      <c r="A517" s="74">
        <v>20230209</v>
      </c>
      <c r="B517" s="74">
        <v>29768594</v>
      </c>
      <c r="C517" s="74" t="s">
        <v>4544</v>
      </c>
      <c r="D517" s="74">
        <v>2117047</v>
      </c>
      <c r="E517" s="74" t="s">
        <v>4497</v>
      </c>
      <c r="F517" s="74" t="s">
        <v>4498</v>
      </c>
      <c r="G517" s="74" t="s">
        <v>4498</v>
      </c>
      <c r="H517" s="74" t="s">
        <v>4469</v>
      </c>
      <c r="I517" s="74" t="s">
        <v>4499</v>
      </c>
      <c r="J517" s="74" t="s">
        <v>175</v>
      </c>
      <c r="K517" s="76">
        <v>4740.05</v>
      </c>
      <c r="L517" s="76">
        <v>4740.05</v>
      </c>
    </row>
    <row r="518" spans="1:12" x14ac:dyDescent="0.15">
      <c r="A518" s="74">
        <v>20230210</v>
      </c>
      <c r="B518" s="74">
        <v>29768594</v>
      </c>
      <c r="C518" s="74" t="s">
        <v>4544</v>
      </c>
      <c r="D518" s="74">
        <v>2117047</v>
      </c>
      <c r="E518" s="74" t="s">
        <v>4497</v>
      </c>
      <c r="F518" s="74" t="s">
        <v>4498</v>
      </c>
      <c r="G518" s="74" t="s">
        <v>4498</v>
      </c>
      <c r="H518" s="74" t="s">
        <v>4469</v>
      </c>
      <c r="I518" s="74" t="s">
        <v>4499</v>
      </c>
      <c r="J518" s="74" t="s">
        <v>175</v>
      </c>
      <c r="K518" s="76">
        <v>4745.8999999999996</v>
      </c>
      <c r="L518" s="76">
        <v>4745.8999999999996</v>
      </c>
    </row>
    <row r="519" spans="1:12" x14ac:dyDescent="0.15">
      <c r="A519" s="74">
        <v>20230211</v>
      </c>
      <c r="B519" s="74">
        <v>29768594</v>
      </c>
      <c r="C519" s="74" t="s">
        <v>4544</v>
      </c>
      <c r="D519" s="74">
        <v>2117047</v>
      </c>
      <c r="E519" s="74" t="s">
        <v>4497</v>
      </c>
      <c r="F519" s="74" t="s">
        <v>4498</v>
      </c>
      <c r="G519" s="74" t="s">
        <v>4498</v>
      </c>
      <c r="H519" s="74" t="s">
        <v>4469</v>
      </c>
      <c r="I519" s="74" t="s">
        <v>4499</v>
      </c>
      <c r="J519" s="74" t="s">
        <v>175</v>
      </c>
      <c r="K519" s="76">
        <v>4806.25</v>
      </c>
      <c r="L519" s="76">
        <v>4806.25</v>
      </c>
    </row>
    <row r="520" spans="1:12" x14ac:dyDescent="0.15">
      <c r="A520" s="74">
        <v>20230212</v>
      </c>
      <c r="B520" s="74">
        <v>29768594</v>
      </c>
      <c r="C520" s="74" t="s">
        <v>4544</v>
      </c>
      <c r="D520" s="74">
        <v>2117047</v>
      </c>
      <c r="E520" s="74" t="s">
        <v>4497</v>
      </c>
      <c r="F520" s="74" t="s">
        <v>4498</v>
      </c>
      <c r="G520" s="74" t="s">
        <v>4498</v>
      </c>
      <c r="H520" s="74" t="s">
        <v>4469</v>
      </c>
      <c r="I520" s="74" t="s">
        <v>4499</v>
      </c>
      <c r="J520" s="74" t="s">
        <v>4501</v>
      </c>
      <c r="K520" s="76">
        <v>4745.8999999999996</v>
      </c>
      <c r="L520" s="76">
        <v>4745.8999999999996</v>
      </c>
    </row>
    <row r="521" spans="1:12" x14ac:dyDescent="0.15">
      <c r="A521" s="74">
        <v>20230213</v>
      </c>
      <c r="B521" s="74">
        <v>29768594</v>
      </c>
      <c r="C521" s="74" t="s">
        <v>4544</v>
      </c>
      <c r="D521" s="74">
        <v>2117047</v>
      </c>
      <c r="E521" s="74" t="s">
        <v>4497</v>
      </c>
      <c r="F521" s="74" t="s">
        <v>4498</v>
      </c>
      <c r="G521" s="74" t="s">
        <v>4498</v>
      </c>
      <c r="H521" s="74" t="s">
        <v>4469</v>
      </c>
      <c r="I521" s="74" t="s">
        <v>4499</v>
      </c>
      <c r="J521" s="74" t="s">
        <v>175</v>
      </c>
      <c r="K521" s="76">
        <v>4709.28</v>
      </c>
      <c r="L521" s="76">
        <v>4709.28</v>
      </c>
    </row>
    <row r="522" spans="1:12" x14ac:dyDescent="0.15">
      <c r="A522" s="74">
        <v>20230214</v>
      </c>
      <c r="B522" s="74">
        <v>29768594</v>
      </c>
      <c r="C522" s="74" t="s">
        <v>4544</v>
      </c>
      <c r="D522" s="74">
        <v>2117047</v>
      </c>
      <c r="E522" s="74" t="s">
        <v>4497</v>
      </c>
      <c r="F522" s="74" t="s">
        <v>4498</v>
      </c>
      <c r="G522" s="74" t="s">
        <v>4498</v>
      </c>
      <c r="H522" s="74" t="s">
        <v>4469</v>
      </c>
      <c r="I522" s="74" t="s">
        <v>4499</v>
      </c>
      <c r="J522" s="74" t="s">
        <v>4501</v>
      </c>
      <c r="K522" s="76">
        <v>4484.32</v>
      </c>
      <c r="L522" s="76">
        <v>4484.32</v>
      </c>
    </row>
    <row r="523" spans="1:12" x14ac:dyDescent="0.15">
      <c r="A523" s="74">
        <v>20230219</v>
      </c>
      <c r="B523" s="74">
        <v>29768594</v>
      </c>
      <c r="C523" s="74" t="s">
        <v>4544</v>
      </c>
      <c r="D523" s="74">
        <v>2117047</v>
      </c>
      <c r="E523" s="74" t="s">
        <v>4497</v>
      </c>
      <c r="F523" s="74" t="s">
        <v>4498</v>
      </c>
      <c r="G523" s="74" t="s">
        <v>4498</v>
      </c>
      <c r="H523" s="74" t="s">
        <v>4469</v>
      </c>
      <c r="I523" s="74" t="s">
        <v>4499</v>
      </c>
      <c r="J523" s="74" t="s">
        <v>175</v>
      </c>
      <c r="K523" s="76">
        <v>2194.1799999999998</v>
      </c>
      <c r="L523" s="76">
        <v>0</v>
      </c>
    </row>
    <row r="524" spans="1:12" x14ac:dyDescent="0.15">
      <c r="A524" s="74">
        <v>20230220</v>
      </c>
      <c r="B524" s="74">
        <v>29768594</v>
      </c>
      <c r="C524" s="74" t="s">
        <v>4544</v>
      </c>
      <c r="D524" s="74">
        <v>2117047</v>
      </c>
      <c r="E524" s="74" t="s">
        <v>4497</v>
      </c>
      <c r="F524" s="74" t="s">
        <v>4498</v>
      </c>
      <c r="G524" s="74" t="s">
        <v>4498</v>
      </c>
      <c r="H524" s="74" t="s">
        <v>4469</v>
      </c>
      <c r="I524" s="74" t="s">
        <v>4499</v>
      </c>
      <c r="J524" s="74" t="s">
        <v>175</v>
      </c>
      <c r="K524" s="76">
        <v>4715.12</v>
      </c>
      <c r="L524" s="76">
        <v>0</v>
      </c>
    </row>
    <row r="525" spans="1:12" x14ac:dyDescent="0.15">
      <c r="A525" s="74">
        <v>20230221</v>
      </c>
      <c r="B525" s="74">
        <v>29768594</v>
      </c>
      <c r="C525" s="74" t="s">
        <v>4544</v>
      </c>
      <c r="D525" s="74">
        <v>2117047</v>
      </c>
      <c r="E525" s="74" t="s">
        <v>4497</v>
      </c>
      <c r="F525" s="74" t="s">
        <v>4498</v>
      </c>
      <c r="G525" s="74" t="s">
        <v>4498</v>
      </c>
      <c r="H525" s="74" t="s">
        <v>4469</v>
      </c>
      <c r="I525" s="74" t="s">
        <v>4499</v>
      </c>
      <c r="J525" s="74" t="s">
        <v>175</v>
      </c>
      <c r="K525" s="76">
        <v>4703.21</v>
      </c>
      <c r="L525" s="76">
        <v>0</v>
      </c>
    </row>
    <row r="526" spans="1:12" x14ac:dyDescent="0.15">
      <c r="A526" s="74">
        <v>20230222</v>
      </c>
      <c r="B526" s="74">
        <v>29768594</v>
      </c>
      <c r="C526" s="74" t="s">
        <v>4544</v>
      </c>
      <c r="D526" s="74">
        <v>2117047</v>
      </c>
      <c r="E526" s="74" t="s">
        <v>4497</v>
      </c>
      <c r="F526" s="74" t="s">
        <v>4498</v>
      </c>
      <c r="G526" s="74" t="s">
        <v>4498</v>
      </c>
      <c r="H526" s="74" t="s">
        <v>4469</v>
      </c>
      <c r="I526" s="74" t="s">
        <v>4499</v>
      </c>
      <c r="J526" s="74" t="s">
        <v>175</v>
      </c>
      <c r="K526" s="76">
        <v>4750.1099999999997</v>
      </c>
      <c r="L526" s="76">
        <v>0</v>
      </c>
    </row>
    <row r="527" spans="1:12" x14ac:dyDescent="0.15">
      <c r="A527" s="74">
        <v>20230223</v>
      </c>
      <c r="B527" s="74">
        <v>29768594</v>
      </c>
      <c r="C527" s="74" t="s">
        <v>4544</v>
      </c>
      <c r="D527" s="74">
        <v>2117047</v>
      </c>
      <c r="E527" s="74" t="s">
        <v>4497</v>
      </c>
      <c r="F527" s="74" t="s">
        <v>4498</v>
      </c>
      <c r="G527" s="74" t="s">
        <v>4498</v>
      </c>
      <c r="H527" s="74" t="s">
        <v>4469</v>
      </c>
      <c r="I527" s="74" t="s">
        <v>4499</v>
      </c>
      <c r="J527" s="74" t="s">
        <v>175</v>
      </c>
      <c r="K527" s="76">
        <v>4707.21</v>
      </c>
      <c r="L527" s="76">
        <v>0</v>
      </c>
    </row>
    <row r="528" spans="1:12" x14ac:dyDescent="0.15">
      <c r="A528" s="74">
        <v>20230224</v>
      </c>
      <c r="B528" s="74">
        <v>29768594</v>
      </c>
      <c r="C528" s="74" t="s">
        <v>4544</v>
      </c>
      <c r="D528" s="74">
        <v>2117047</v>
      </c>
      <c r="E528" s="74" t="s">
        <v>4497</v>
      </c>
      <c r="F528" s="74" t="s">
        <v>4498</v>
      </c>
      <c r="G528" s="74" t="s">
        <v>4498</v>
      </c>
      <c r="H528" s="74" t="s">
        <v>4469</v>
      </c>
      <c r="I528" s="74" t="s">
        <v>4499</v>
      </c>
      <c r="J528" s="74" t="s">
        <v>175</v>
      </c>
      <c r="K528" s="76">
        <v>4701.37</v>
      </c>
      <c r="L528" s="76">
        <v>0</v>
      </c>
    </row>
    <row r="529" spans="1:12" x14ac:dyDescent="0.15">
      <c r="A529" s="74">
        <v>20230225</v>
      </c>
      <c r="B529" s="74">
        <v>29768594</v>
      </c>
      <c r="C529" s="74" t="s">
        <v>4544</v>
      </c>
      <c r="D529" s="74">
        <v>2117047</v>
      </c>
      <c r="E529" s="74" t="s">
        <v>4497</v>
      </c>
      <c r="F529" s="74" t="s">
        <v>4498</v>
      </c>
      <c r="G529" s="74" t="s">
        <v>4498</v>
      </c>
      <c r="H529" s="74" t="s">
        <v>4469</v>
      </c>
      <c r="I529" s="74" t="s">
        <v>4499</v>
      </c>
      <c r="J529" s="74" t="s">
        <v>4500</v>
      </c>
      <c r="K529" s="76">
        <v>3228.8</v>
      </c>
      <c r="L529" s="76">
        <v>0</v>
      </c>
    </row>
    <row r="530" spans="1:12" x14ac:dyDescent="0.15">
      <c r="A530" s="74">
        <v>20230214</v>
      </c>
      <c r="B530" s="74">
        <v>29768594</v>
      </c>
      <c r="C530" s="74" t="s">
        <v>4544</v>
      </c>
      <c r="D530" s="74">
        <v>2130054</v>
      </c>
      <c r="E530" s="74" t="s">
        <v>4503</v>
      </c>
      <c r="F530" s="74" t="s">
        <v>4498</v>
      </c>
      <c r="G530" s="74" t="s">
        <v>4498</v>
      </c>
      <c r="H530" s="74" t="s">
        <v>4469</v>
      </c>
      <c r="I530" s="74" t="s">
        <v>4499</v>
      </c>
      <c r="J530" s="74" t="s">
        <v>175</v>
      </c>
      <c r="K530" s="76">
        <v>266.83</v>
      </c>
      <c r="L530" s="76">
        <v>216.04</v>
      </c>
    </row>
    <row r="531" spans="1:12" x14ac:dyDescent="0.15">
      <c r="A531" s="74">
        <v>20230215</v>
      </c>
      <c r="B531" s="74">
        <v>29768594</v>
      </c>
      <c r="C531" s="74" t="s">
        <v>4544</v>
      </c>
      <c r="D531" s="74">
        <v>2130054</v>
      </c>
      <c r="E531" s="74" t="s">
        <v>4503</v>
      </c>
      <c r="F531" s="74" t="s">
        <v>4498</v>
      </c>
      <c r="G531" s="74" t="s">
        <v>4498</v>
      </c>
      <c r="H531" s="74" t="s">
        <v>4469</v>
      </c>
      <c r="I531" s="74" t="s">
        <v>4499</v>
      </c>
      <c r="J531" s="74" t="s">
        <v>175</v>
      </c>
      <c r="K531" s="76">
        <v>4702.1000000000004</v>
      </c>
      <c r="L531" s="76">
        <v>3807.21</v>
      </c>
    </row>
    <row r="532" spans="1:12" x14ac:dyDescent="0.15">
      <c r="A532" s="74">
        <v>20230216</v>
      </c>
      <c r="B532" s="74">
        <v>29768594</v>
      </c>
      <c r="C532" s="74" t="s">
        <v>4544</v>
      </c>
      <c r="D532" s="74">
        <v>2130054</v>
      </c>
      <c r="E532" s="74" t="s">
        <v>4503</v>
      </c>
      <c r="F532" s="74" t="s">
        <v>4498</v>
      </c>
      <c r="G532" s="74" t="s">
        <v>4498</v>
      </c>
      <c r="H532" s="74" t="s">
        <v>4469</v>
      </c>
      <c r="I532" s="74" t="s">
        <v>4499</v>
      </c>
      <c r="J532" s="74" t="s">
        <v>175</v>
      </c>
      <c r="K532" s="76">
        <v>4840.57</v>
      </c>
      <c r="L532" s="76">
        <v>3919.37</v>
      </c>
    </row>
    <row r="533" spans="1:12" x14ac:dyDescent="0.15">
      <c r="A533" s="74">
        <v>20230217</v>
      </c>
      <c r="B533" s="74">
        <v>29768594</v>
      </c>
      <c r="C533" s="74" t="s">
        <v>4544</v>
      </c>
      <c r="D533" s="74">
        <v>2130054</v>
      </c>
      <c r="E533" s="74" t="s">
        <v>4503</v>
      </c>
      <c r="F533" s="74" t="s">
        <v>4498</v>
      </c>
      <c r="G533" s="74" t="s">
        <v>4498</v>
      </c>
      <c r="H533" s="74" t="s">
        <v>4469</v>
      </c>
      <c r="I533" s="74" t="s">
        <v>4499</v>
      </c>
      <c r="J533" s="74" t="s">
        <v>175</v>
      </c>
      <c r="K533" s="76">
        <v>4719.84</v>
      </c>
      <c r="L533" s="76">
        <v>3821.6</v>
      </c>
    </row>
    <row r="534" spans="1:12" x14ac:dyDescent="0.15">
      <c r="A534" s="74">
        <v>20230218</v>
      </c>
      <c r="B534" s="74">
        <v>29768594</v>
      </c>
      <c r="C534" s="74" t="s">
        <v>4544</v>
      </c>
      <c r="D534" s="74">
        <v>2130054</v>
      </c>
      <c r="E534" s="74" t="s">
        <v>4503</v>
      </c>
      <c r="F534" s="74" t="s">
        <v>4498</v>
      </c>
      <c r="G534" s="74" t="s">
        <v>4498</v>
      </c>
      <c r="H534" s="74" t="s">
        <v>4469</v>
      </c>
      <c r="I534" s="74" t="s">
        <v>4499</v>
      </c>
      <c r="J534" s="74" t="s">
        <v>4500</v>
      </c>
      <c r="K534" s="76">
        <v>4940.78</v>
      </c>
      <c r="L534" s="76">
        <v>4000.47</v>
      </c>
    </row>
    <row r="535" spans="1:12" x14ac:dyDescent="0.15">
      <c r="A535" s="74">
        <v>20230219</v>
      </c>
      <c r="B535" s="74">
        <v>29768594</v>
      </c>
      <c r="C535" s="74" t="s">
        <v>4544</v>
      </c>
      <c r="D535" s="74">
        <v>2130054</v>
      </c>
      <c r="E535" s="74" t="s">
        <v>4503</v>
      </c>
      <c r="F535" s="74" t="s">
        <v>4498</v>
      </c>
      <c r="G535" s="74" t="s">
        <v>4498</v>
      </c>
      <c r="H535" s="74" t="s">
        <v>4469</v>
      </c>
      <c r="I535" s="74" t="s">
        <v>4499</v>
      </c>
      <c r="J535" s="74" t="s">
        <v>175</v>
      </c>
      <c r="K535" s="76">
        <v>2529.88</v>
      </c>
      <c r="L535" s="76">
        <v>2048.38</v>
      </c>
    </row>
    <row r="536" spans="1:12" x14ac:dyDescent="0.15">
      <c r="A536" s="74">
        <v>20230225</v>
      </c>
      <c r="B536" s="74">
        <v>29768594</v>
      </c>
      <c r="C536" s="74" t="s">
        <v>4544</v>
      </c>
      <c r="D536" s="74">
        <v>2130054</v>
      </c>
      <c r="E536" s="74" t="s">
        <v>4503</v>
      </c>
      <c r="F536" s="74" t="s">
        <v>4498</v>
      </c>
      <c r="G536" s="74" t="s">
        <v>4498</v>
      </c>
      <c r="H536" s="74" t="s">
        <v>4469</v>
      </c>
      <c r="I536" s="74" t="s">
        <v>4499</v>
      </c>
      <c r="J536" s="74" t="s">
        <v>4500</v>
      </c>
      <c r="K536" s="76">
        <v>1521.66</v>
      </c>
      <c r="L536" s="76">
        <v>1232.02</v>
      </c>
    </row>
    <row r="537" spans="1:12" x14ac:dyDescent="0.15">
      <c r="A537" s="74">
        <v>20230226</v>
      </c>
      <c r="B537" s="74">
        <v>29768594</v>
      </c>
      <c r="C537" s="74" t="s">
        <v>4544</v>
      </c>
      <c r="D537" s="74">
        <v>2130054</v>
      </c>
      <c r="E537" s="74" t="s">
        <v>4503</v>
      </c>
      <c r="F537" s="74" t="s">
        <v>4498</v>
      </c>
      <c r="G537" s="74" t="s">
        <v>4498</v>
      </c>
      <c r="H537" s="74" t="s">
        <v>4469</v>
      </c>
      <c r="I537" s="74" t="s">
        <v>4499</v>
      </c>
      <c r="J537" s="74" t="s">
        <v>175</v>
      </c>
      <c r="K537" s="76">
        <v>4977.6499999999996</v>
      </c>
      <c r="L537" s="76">
        <v>4030.33</v>
      </c>
    </row>
    <row r="538" spans="1:12" x14ac:dyDescent="0.15">
      <c r="A538" s="74">
        <v>20230227</v>
      </c>
      <c r="B538" s="74">
        <v>29768594</v>
      </c>
      <c r="C538" s="74" t="s">
        <v>4544</v>
      </c>
      <c r="D538" s="74">
        <v>2130054</v>
      </c>
      <c r="E538" s="74" t="s">
        <v>4503</v>
      </c>
      <c r="F538" s="74" t="s">
        <v>4498</v>
      </c>
      <c r="G538" s="74" t="s">
        <v>4498</v>
      </c>
      <c r="H538" s="74" t="s">
        <v>4469</v>
      </c>
      <c r="I538" s="74" t="s">
        <v>4499</v>
      </c>
      <c r="J538" s="74" t="s">
        <v>4502</v>
      </c>
      <c r="K538" s="76">
        <v>4732.12</v>
      </c>
      <c r="L538" s="76">
        <v>3831.53</v>
      </c>
    </row>
    <row r="539" spans="1:12" x14ac:dyDescent="0.15">
      <c r="A539" s="74">
        <v>20230228</v>
      </c>
      <c r="B539" s="74">
        <v>29768594</v>
      </c>
      <c r="C539" s="74" t="s">
        <v>4544</v>
      </c>
      <c r="D539" s="74">
        <v>2130054</v>
      </c>
      <c r="E539" s="74" t="s">
        <v>4503</v>
      </c>
      <c r="F539" s="74" t="s">
        <v>4498</v>
      </c>
      <c r="G539" s="74" t="s">
        <v>4498</v>
      </c>
      <c r="H539" s="74" t="s">
        <v>4469</v>
      </c>
      <c r="I539" s="74" t="s">
        <v>4499</v>
      </c>
      <c r="J539" s="74" t="s">
        <v>175</v>
      </c>
      <c r="K539" s="76">
        <v>4776.05</v>
      </c>
      <c r="L539" s="76">
        <v>3867.09</v>
      </c>
    </row>
    <row r="540" spans="1:12" x14ac:dyDescent="0.15">
      <c r="A540" s="74">
        <v>20230201</v>
      </c>
      <c r="B540" s="74">
        <v>29768622</v>
      </c>
      <c r="C540" s="74" t="s">
        <v>4545</v>
      </c>
      <c r="D540" s="74">
        <v>2117047</v>
      </c>
      <c r="E540" s="74" t="s">
        <v>4497</v>
      </c>
      <c r="F540" s="74" t="s">
        <v>4498</v>
      </c>
      <c r="G540" s="74" t="s">
        <v>4498</v>
      </c>
      <c r="H540" s="74" t="s">
        <v>4469</v>
      </c>
      <c r="I540" s="74" t="s">
        <v>4499</v>
      </c>
      <c r="J540" s="74" t="s">
        <v>175</v>
      </c>
      <c r="K540" s="76">
        <v>3420.07</v>
      </c>
      <c r="L540" s="76">
        <v>3420.07</v>
      </c>
    </row>
    <row r="541" spans="1:12" x14ac:dyDescent="0.15">
      <c r="A541" s="74">
        <v>20230202</v>
      </c>
      <c r="B541" s="74">
        <v>29768622</v>
      </c>
      <c r="C541" s="74" t="s">
        <v>4545</v>
      </c>
      <c r="D541" s="74">
        <v>2117047</v>
      </c>
      <c r="E541" s="74" t="s">
        <v>4497</v>
      </c>
      <c r="F541" s="74" t="s">
        <v>4498</v>
      </c>
      <c r="G541" s="74" t="s">
        <v>4498</v>
      </c>
      <c r="H541" s="74" t="s">
        <v>4469</v>
      </c>
      <c r="I541" s="74" t="s">
        <v>4499</v>
      </c>
      <c r="J541" s="74" t="s">
        <v>175</v>
      </c>
      <c r="K541" s="76">
        <v>3226.5</v>
      </c>
      <c r="L541" s="76">
        <v>3226.5</v>
      </c>
    </row>
    <row r="542" spans="1:12" x14ac:dyDescent="0.15">
      <c r="A542" s="74">
        <v>20230203</v>
      </c>
      <c r="B542" s="74">
        <v>29768622</v>
      </c>
      <c r="C542" s="74" t="s">
        <v>4545</v>
      </c>
      <c r="D542" s="74">
        <v>2117047</v>
      </c>
      <c r="E542" s="74" t="s">
        <v>4497</v>
      </c>
      <c r="F542" s="74" t="s">
        <v>4498</v>
      </c>
      <c r="G542" s="74" t="s">
        <v>4498</v>
      </c>
      <c r="H542" s="74" t="s">
        <v>4469</v>
      </c>
      <c r="I542" s="74" t="s">
        <v>4499</v>
      </c>
      <c r="J542" s="74" t="s">
        <v>4501</v>
      </c>
      <c r="K542" s="76">
        <v>3420.26</v>
      </c>
      <c r="L542" s="76">
        <v>3420.26</v>
      </c>
    </row>
    <row r="543" spans="1:12" x14ac:dyDescent="0.15">
      <c r="A543" s="74">
        <v>20230204</v>
      </c>
      <c r="B543" s="74">
        <v>29768622</v>
      </c>
      <c r="C543" s="74" t="s">
        <v>4545</v>
      </c>
      <c r="D543" s="74">
        <v>2117047</v>
      </c>
      <c r="E543" s="74" t="s">
        <v>4497</v>
      </c>
      <c r="F543" s="74" t="s">
        <v>4498</v>
      </c>
      <c r="G543" s="74" t="s">
        <v>4498</v>
      </c>
      <c r="H543" s="74" t="s">
        <v>4469</v>
      </c>
      <c r="I543" s="74" t="s">
        <v>4499</v>
      </c>
      <c r="J543" s="74" t="s">
        <v>175</v>
      </c>
      <c r="K543" s="76">
        <v>3408.62</v>
      </c>
      <c r="L543" s="76">
        <v>3408.62</v>
      </c>
    </row>
    <row r="544" spans="1:12" x14ac:dyDescent="0.15">
      <c r="A544" s="74">
        <v>20230205</v>
      </c>
      <c r="B544" s="74">
        <v>29768622</v>
      </c>
      <c r="C544" s="74" t="s">
        <v>4545</v>
      </c>
      <c r="D544" s="74">
        <v>2117047</v>
      </c>
      <c r="E544" s="74" t="s">
        <v>4497</v>
      </c>
      <c r="F544" s="74" t="s">
        <v>4498</v>
      </c>
      <c r="G544" s="74" t="s">
        <v>4498</v>
      </c>
      <c r="H544" s="74" t="s">
        <v>4469</v>
      </c>
      <c r="I544" s="74" t="s">
        <v>4499</v>
      </c>
      <c r="J544" s="74" t="s">
        <v>175</v>
      </c>
      <c r="K544" s="76">
        <v>3412.36</v>
      </c>
      <c r="L544" s="76">
        <v>3412.36</v>
      </c>
    </row>
    <row r="545" spans="1:12" x14ac:dyDescent="0.15">
      <c r="A545" s="74">
        <v>20230206</v>
      </c>
      <c r="B545" s="74">
        <v>29768622</v>
      </c>
      <c r="C545" s="74" t="s">
        <v>4545</v>
      </c>
      <c r="D545" s="74">
        <v>2117047</v>
      </c>
      <c r="E545" s="74" t="s">
        <v>4497</v>
      </c>
      <c r="F545" s="74" t="s">
        <v>4498</v>
      </c>
      <c r="G545" s="74" t="s">
        <v>4498</v>
      </c>
      <c r="H545" s="74" t="s">
        <v>4469</v>
      </c>
      <c r="I545" s="74" t="s">
        <v>4499</v>
      </c>
      <c r="J545" s="74" t="s">
        <v>175</v>
      </c>
      <c r="K545" s="76">
        <v>3402.43</v>
      </c>
      <c r="L545" s="76">
        <v>3402.43</v>
      </c>
    </row>
    <row r="546" spans="1:12" x14ac:dyDescent="0.15">
      <c r="A546" s="74">
        <v>20230207</v>
      </c>
      <c r="B546" s="74">
        <v>29768622</v>
      </c>
      <c r="C546" s="74" t="s">
        <v>4545</v>
      </c>
      <c r="D546" s="74">
        <v>2117047</v>
      </c>
      <c r="E546" s="74" t="s">
        <v>4497</v>
      </c>
      <c r="F546" s="74" t="s">
        <v>4498</v>
      </c>
      <c r="G546" s="74" t="s">
        <v>4498</v>
      </c>
      <c r="H546" s="74" t="s">
        <v>4469</v>
      </c>
      <c r="I546" s="74" t="s">
        <v>4499</v>
      </c>
      <c r="J546" s="74" t="s">
        <v>4502</v>
      </c>
      <c r="K546" s="76">
        <v>3448.02</v>
      </c>
      <c r="L546" s="76">
        <v>3448.02</v>
      </c>
    </row>
    <row r="547" spans="1:12" x14ac:dyDescent="0.15">
      <c r="A547" s="74">
        <v>20230208</v>
      </c>
      <c r="B547" s="74">
        <v>29768622</v>
      </c>
      <c r="C547" s="74" t="s">
        <v>4545</v>
      </c>
      <c r="D547" s="74">
        <v>2117047</v>
      </c>
      <c r="E547" s="74" t="s">
        <v>4497</v>
      </c>
      <c r="F547" s="74" t="s">
        <v>4498</v>
      </c>
      <c r="G547" s="74" t="s">
        <v>4498</v>
      </c>
      <c r="H547" s="74" t="s">
        <v>4469</v>
      </c>
      <c r="I547" s="74" t="s">
        <v>4499</v>
      </c>
      <c r="J547" s="74" t="s">
        <v>4502</v>
      </c>
      <c r="K547" s="76">
        <v>3131.16</v>
      </c>
      <c r="L547" s="76">
        <v>3131.16</v>
      </c>
    </row>
    <row r="548" spans="1:12" x14ac:dyDescent="0.15">
      <c r="A548" s="74">
        <v>20230209</v>
      </c>
      <c r="B548" s="74">
        <v>29768622</v>
      </c>
      <c r="C548" s="74" t="s">
        <v>4545</v>
      </c>
      <c r="D548" s="74">
        <v>2117047</v>
      </c>
      <c r="E548" s="74" t="s">
        <v>4497</v>
      </c>
      <c r="F548" s="74" t="s">
        <v>4498</v>
      </c>
      <c r="G548" s="74" t="s">
        <v>4498</v>
      </c>
      <c r="H548" s="74" t="s">
        <v>4469</v>
      </c>
      <c r="I548" s="74" t="s">
        <v>4499</v>
      </c>
      <c r="J548" s="74" t="s">
        <v>175</v>
      </c>
      <c r="K548" s="76">
        <v>3124.93</v>
      </c>
      <c r="L548" s="76">
        <v>3124.93</v>
      </c>
    </row>
    <row r="549" spans="1:12" x14ac:dyDescent="0.15">
      <c r="A549" s="74">
        <v>20230210</v>
      </c>
      <c r="B549" s="74">
        <v>29768622</v>
      </c>
      <c r="C549" s="74" t="s">
        <v>4545</v>
      </c>
      <c r="D549" s="74">
        <v>2117047</v>
      </c>
      <c r="E549" s="74" t="s">
        <v>4497</v>
      </c>
      <c r="F549" s="74" t="s">
        <v>4498</v>
      </c>
      <c r="G549" s="74" t="s">
        <v>4498</v>
      </c>
      <c r="H549" s="74" t="s">
        <v>4469</v>
      </c>
      <c r="I549" s="74" t="s">
        <v>4499</v>
      </c>
      <c r="J549" s="74" t="s">
        <v>175</v>
      </c>
      <c r="K549" s="76">
        <v>2700.06</v>
      </c>
      <c r="L549" s="76">
        <v>2700.06</v>
      </c>
    </row>
    <row r="550" spans="1:12" x14ac:dyDescent="0.15">
      <c r="A550" s="74">
        <v>20230211</v>
      </c>
      <c r="B550" s="74">
        <v>29768622</v>
      </c>
      <c r="C550" s="74" t="s">
        <v>4545</v>
      </c>
      <c r="D550" s="74">
        <v>2117047</v>
      </c>
      <c r="E550" s="74" t="s">
        <v>4497</v>
      </c>
      <c r="F550" s="74" t="s">
        <v>4498</v>
      </c>
      <c r="G550" s="74" t="s">
        <v>4498</v>
      </c>
      <c r="H550" s="74" t="s">
        <v>4469</v>
      </c>
      <c r="I550" s="74" t="s">
        <v>4499</v>
      </c>
      <c r="J550" s="74" t="s">
        <v>4500</v>
      </c>
      <c r="K550" s="76">
        <v>3403.93</v>
      </c>
      <c r="L550" s="76">
        <v>3403.93</v>
      </c>
    </row>
    <row r="551" spans="1:12" x14ac:dyDescent="0.15">
      <c r="A551" s="74">
        <v>20230212</v>
      </c>
      <c r="B551" s="74">
        <v>29768622</v>
      </c>
      <c r="C551" s="74" t="s">
        <v>4545</v>
      </c>
      <c r="D551" s="74">
        <v>2117047</v>
      </c>
      <c r="E551" s="74" t="s">
        <v>4497</v>
      </c>
      <c r="F551" s="74" t="s">
        <v>4498</v>
      </c>
      <c r="G551" s="74" t="s">
        <v>4498</v>
      </c>
      <c r="H551" s="74" t="s">
        <v>4469</v>
      </c>
      <c r="I551" s="74" t="s">
        <v>4499</v>
      </c>
      <c r="J551" s="74" t="s">
        <v>175</v>
      </c>
      <c r="K551" s="76">
        <v>3429.76</v>
      </c>
      <c r="L551" s="76">
        <v>3429.76</v>
      </c>
    </row>
    <row r="552" spans="1:12" x14ac:dyDescent="0.15">
      <c r="A552" s="74">
        <v>20230213</v>
      </c>
      <c r="B552" s="74">
        <v>29768622</v>
      </c>
      <c r="C552" s="74" t="s">
        <v>4545</v>
      </c>
      <c r="D552" s="74">
        <v>2117047</v>
      </c>
      <c r="E552" s="74" t="s">
        <v>4497</v>
      </c>
      <c r="F552" s="74" t="s">
        <v>4498</v>
      </c>
      <c r="G552" s="74" t="s">
        <v>4498</v>
      </c>
      <c r="H552" s="74" t="s">
        <v>4469</v>
      </c>
      <c r="I552" s="74" t="s">
        <v>4499</v>
      </c>
      <c r="J552" s="74" t="s">
        <v>175</v>
      </c>
      <c r="K552" s="76">
        <v>2008.16</v>
      </c>
      <c r="L552" s="76">
        <v>2008.16</v>
      </c>
    </row>
    <row r="553" spans="1:12" x14ac:dyDescent="0.15">
      <c r="A553" s="74">
        <v>20230214</v>
      </c>
      <c r="B553" s="74">
        <v>29768622</v>
      </c>
      <c r="C553" s="74" t="s">
        <v>4545</v>
      </c>
      <c r="D553" s="74">
        <v>2117047</v>
      </c>
      <c r="E553" s="74" t="s">
        <v>4497</v>
      </c>
      <c r="F553" s="74" t="s">
        <v>4498</v>
      </c>
      <c r="G553" s="74" t="s">
        <v>4498</v>
      </c>
      <c r="H553" s="74" t="s">
        <v>4469</v>
      </c>
      <c r="I553" s="74" t="s">
        <v>4499</v>
      </c>
      <c r="J553" s="74" t="s">
        <v>4502</v>
      </c>
      <c r="K553" s="76">
        <v>2040.83</v>
      </c>
      <c r="L553" s="76">
        <v>2040.83</v>
      </c>
    </row>
    <row r="554" spans="1:12" x14ac:dyDescent="0.15">
      <c r="A554" s="74">
        <v>20230215</v>
      </c>
      <c r="B554" s="74">
        <v>29768622</v>
      </c>
      <c r="C554" s="74" t="s">
        <v>4545</v>
      </c>
      <c r="D554" s="74">
        <v>2117047</v>
      </c>
      <c r="E554" s="74" t="s">
        <v>4497</v>
      </c>
      <c r="F554" s="74" t="s">
        <v>4498</v>
      </c>
      <c r="G554" s="74" t="s">
        <v>4498</v>
      </c>
      <c r="H554" s="74" t="s">
        <v>4469</v>
      </c>
      <c r="I554" s="74" t="s">
        <v>4499</v>
      </c>
      <c r="J554" s="74" t="s">
        <v>4502</v>
      </c>
      <c r="K554" s="76">
        <v>1831.13</v>
      </c>
      <c r="L554" s="76">
        <v>299.2</v>
      </c>
    </row>
    <row r="555" spans="1:12" x14ac:dyDescent="0.15">
      <c r="A555" s="74">
        <v>20230216</v>
      </c>
      <c r="B555" s="74">
        <v>29768622</v>
      </c>
      <c r="C555" s="74" t="s">
        <v>4545</v>
      </c>
      <c r="D555" s="74">
        <v>2117047</v>
      </c>
      <c r="E555" s="74" t="s">
        <v>4497</v>
      </c>
      <c r="F555" s="74" t="s">
        <v>4498</v>
      </c>
      <c r="G555" s="74" t="s">
        <v>4498</v>
      </c>
      <c r="H555" s="74" t="s">
        <v>4469</v>
      </c>
      <c r="I555" s="74" t="s">
        <v>4499</v>
      </c>
      <c r="J555" s="74" t="s">
        <v>4500</v>
      </c>
      <c r="K555" s="76">
        <v>1809.54</v>
      </c>
      <c r="L555" s="76">
        <v>0</v>
      </c>
    </row>
    <row r="556" spans="1:12" x14ac:dyDescent="0.15">
      <c r="A556" s="74">
        <v>20230217</v>
      </c>
      <c r="B556" s="74">
        <v>29768622</v>
      </c>
      <c r="C556" s="74" t="s">
        <v>4545</v>
      </c>
      <c r="D556" s="74">
        <v>2117047</v>
      </c>
      <c r="E556" s="74" t="s">
        <v>4497</v>
      </c>
      <c r="F556" s="74" t="s">
        <v>4498</v>
      </c>
      <c r="G556" s="74" t="s">
        <v>4498</v>
      </c>
      <c r="H556" s="74" t="s">
        <v>4469</v>
      </c>
      <c r="I556" s="74" t="s">
        <v>4499</v>
      </c>
      <c r="J556" s="74" t="s">
        <v>175</v>
      </c>
      <c r="K556" s="76">
        <v>1801.07</v>
      </c>
      <c r="L556" s="76">
        <v>0</v>
      </c>
    </row>
    <row r="557" spans="1:12" x14ac:dyDescent="0.15">
      <c r="A557" s="74">
        <v>20230218</v>
      </c>
      <c r="B557" s="74">
        <v>29768622</v>
      </c>
      <c r="C557" s="74" t="s">
        <v>4545</v>
      </c>
      <c r="D557" s="74">
        <v>2117047</v>
      </c>
      <c r="E557" s="74" t="s">
        <v>4497</v>
      </c>
      <c r="F557" s="74" t="s">
        <v>4498</v>
      </c>
      <c r="G557" s="74" t="s">
        <v>4498</v>
      </c>
      <c r="H557" s="74" t="s">
        <v>4469</v>
      </c>
      <c r="I557" s="74" t="s">
        <v>4499</v>
      </c>
      <c r="J557" s="74" t="s">
        <v>175</v>
      </c>
      <c r="K557" s="76">
        <v>1810.56</v>
      </c>
      <c r="L557" s="76">
        <v>0</v>
      </c>
    </row>
    <row r="558" spans="1:12" x14ac:dyDescent="0.15">
      <c r="A558" s="74">
        <v>20230219</v>
      </c>
      <c r="B558" s="74">
        <v>29768622</v>
      </c>
      <c r="C558" s="74" t="s">
        <v>4545</v>
      </c>
      <c r="D558" s="74">
        <v>2117047</v>
      </c>
      <c r="E558" s="74" t="s">
        <v>4497</v>
      </c>
      <c r="F558" s="74" t="s">
        <v>4498</v>
      </c>
      <c r="G558" s="74" t="s">
        <v>4498</v>
      </c>
      <c r="H558" s="74" t="s">
        <v>4469</v>
      </c>
      <c r="I558" s="74" t="s">
        <v>4499</v>
      </c>
      <c r="J558" s="74" t="s">
        <v>175</v>
      </c>
      <c r="K558" s="76">
        <v>1816.84</v>
      </c>
      <c r="L558" s="76">
        <v>0</v>
      </c>
    </row>
    <row r="559" spans="1:12" x14ac:dyDescent="0.15">
      <c r="A559" s="74">
        <v>20230220</v>
      </c>
      <c r="B559" s="74">
        <v>29768622</v>
      </c>
      <c r="C559" s="74" t="s">
        <v>4545</v>
      </c>
      <c r="D559" s="74">
        <v>2117047</v>
      </c>
      <c r="E559" s="74" t="s">
        <v>4497</v>
      </c>
      <c r="F559" s="74" t="s">
        <v>4498</v>
      </c>
      <c r="G559" s="74" t="s">
        <v>4498</v>
      </c>
      <c r="H559" s="74" t="s">
        <v>4469</v>
      </c>
      <c r="I559" s="74" t="s">
        <v>4499</v>
      </c>
      <c r="J559" s="74" t="s">
        <v>175</v>
      </c>
      <c r="K559" s="76">
        <v>1818.07</v>
      </c>
      <c r="L559" s="76">
        <v>0</v>
      </c>
    </row>
    <row r="560" spans="1:12" x14ac:dyDescent="0.15">
      <c r="A560" s="74">
        <v>20230221</v>
      </c>
      <c r="B560" s="74">
        <v>29768622</v>
      </c>
      <c r="C560" s="74" t="s">
        <v>4545</v>
      </c>
      <c r="D560" s="74">
        <v>2117047</v>
      </c>
      <c r="E560" s="74" t="s">
        <v>4497</v>
      </c>
      <c r="F560" s="74" t="s">
        <v>4498</v>
      </c>
      <c r="G560" s="74" t="s">
        <v>4498</v>
      </c>
      <c r="H560" s="74" t="s">
        <v>4469</v>
      </c>
      <c r="I560" s="74" t="s">
        <v>4499</v>
      </c>
      <c r="J560" s="74" t="s">
        <v>4500</v>
      </c>
      <c r="K560" s="76">
        <v>1810.08</v>
      </c>
      <c r="L560" s="76">
        <v>0</v>
      </c>
    </row>
    <row r="561" spans="1:12" x14ac:dyDescent="0.15">
      <c r="A561" s="74">
        <v>20230222</v>
      </c>
      <c r="B561" s="74">
        <v>29768622</v>
      </c>
      <c r="C561" s="74" t="s">
        <v>4545</v>
      </c>
      <c r="D561" s="74">
        <v>2117047</v>
      </c>
      <c r="E561" s="74" t="s">
        <v>4497</v>
      </c>
      <c r="F561" s="74" t="s">
        <v>4498</v>
      </c>
      <c r="G561" s="74" t="s">
        <v>4498</v>
      </c>
      <c r="H561" s="74" t="s">
        <v>4469</v>
      </c>
      <c r="I561" s="74" t="s">
        <v>4499</v>
      </c>
      <c r="J561" s="74" t="s">
        <v>4501</v>
      </c>
      <c r="K561" s="76">
        <v>1807.95</v>
      </c>
      <c r="L561" s="76">
        <v>0</v>
      </c>
    </row>
    <row r="562" spans="1:12" x14ac:dyDescent="0.15">
      <c r="A562" s="74">
        <v>20230223</v>
      </c>
      <c r="B562" s="74">
        <v>29768622</v>
      </c>
      <c r="C562" s="74" t="s">
        <v>4545</v>
      </c>
      <c r="D562" s="74">
        <v>2117047</v>
      </c>
      <c r="E562" s="74" t="s">
        <v>4497</v>
      </c>
      <c r="F562" s="74" t="s">
        <v>4498</v>
      </c>
      <c r="G562" s="74" t="s">
        <v>4498</v>
      </c>
      <c r="H562" s="74" t="s">
        <v>4469</v>
      </c>
      <c r="I562" s="74" t="s">
        <v>4499</v>
      </c>
      <c r="J562" s="74" t="s">
        <v>4502</v>
      </c>
      <c r="K562" s="76">
        <v>2270.5700000000002</v>
      </c>
      <c r="L562" s="76">
        <v>0</v>
      </c>
    </row>
    <row r="563" spans="1:12" x14ac:dyDescent="0.15">
      <c r="A563" s="74">
        <v>20230224</v>
      </c>
      <c r="B563" s="74">
        <v>29768622</v>
      </c>
      <c r="C563" s="74" t="s">
        <v>4545</v>
      </c>
      <c r="D563" s="74">
        <v>2117047</v>
      </c>
      <c r="E563" s="74" t="s">
        <v>4497</v>
      </c>
      <c r="F563" s="74" t="s">
        <v>4498</v>
      </c>
      <c r="G563" s="74" t="s">
        <v>4498</v>
      </c>
      <c r="H563" s="74" t="s">
        <v>4469</v>
      </c>
      <c r="I563" s="74" t="s">
        <v>4499</v>
      </c>
      <c r="J563" s="74" t="s">
        <v>4500</v>
      </c>
      <c r="K563" s="76">
        <v>1800.29</v>
      </c>
      <c r="L563" s="76">
        <v>0</v>
      </c>
    </row>
    <row r="564" spans="1:12" x14ac:dyDescent="0.15">
      <c r="A564" s="74">
        <v>20230225</v>
      </c>
      <c r="B564" s="74">
        <v>29768622</v>
      </c>
      <c r="C564" s="74" t="s">
        <v>4545</v>
      </c>
      <c r="D564" s="74">
        <v>2117047</v>
      </c>
      <c r="E564" s="74" t="s">
        <v>4497</v>
      </c>
      <c r="F564" s="74" t="s">
        <v>4498</v>
      </c>
      <c r="G564" s="74" t="s">
        <v>4498</v>
      </c>
      <c r="H564" s="74" t="s">
        <v>4469</v>
      </c>
      <c r="I564" s="74" t="s">
        <v>4499</v>
      </c>
      <c r="J564" s="74" t="s">
        <v>175</v>
      </c>
      <c r="K564" s="76">
        <v>1831.66</v>
      </c>
      <c r="L564" s="76">
        <v>0</v>
      </c>
    </row>
    <row r="565" spans="1:12" x14ac:dyDescent="0.15">
      <c r="A565" s="74">
        <v>20230226</v>
      </c>
      <c r="B565" s="74">
        <v>29768622</v>
      </c>
      <c r="C565" s="74" t="s">
        <v>4545</v>
      </c>
      <c r="D565" s="74">
        <v>2117047</v>
      </c>
      <c r="E565" s="74" t="s">
        <v>4497</v>
      </c>
      <c r="F565" s="74" t="s">
        <v>4498</v>
      </c>
      <c r="G565" s="74" t="s">
        <v>4498</v>
      </c>
      <c r="H565" s="74" t="s">
        <v>4469</v>
      </c>
      <c r="I565" s="74" t="s">
        <v>4499</v>
      </c>
      <c r="J565" s="74" t="s">
        <v>175</v>
      </c>
      <c r="K565" s="76">
        <v>1826.12</v>
      </c>
      <c r="L565" s="76">
        <v>0</v>
      </c>
    </row>
    <row r="566" spans="1:12" x14ac:dyDescent="0.15">
      <c r="A566" s="74">
        <v>20230227</v>
      </c>
      <c r="B566" s="74">
        <v>29768622</v>
      </c>
      <c r="C566" s="74" t="s">
        <v>4545</v>
      </c>
      <c r="D566" s="74">
        <v>2117047</v>
      </c>
      <c r="E566" s="74" t="s">
        <v>4497</v>
      </c>
      <c r="F566" s="74" t="s">
        <v>4498</v>
      </c>
      <c r="G566" s="74" t="s">
        <v>4498</v>
      </c>
      <c r="H566" s="74" t="s">
        <v>4469</v>
      </c>
      <c r="I566" s="74" t="s">
        <v>4499</v>
      </c>
      <c r="J566" s="74" t="s">
        <v>175</v>
      </c>
      <c r="K566" s="76">
        <v>1658.83</v>
      </c>
      <c r="L566" s="76">
        <v>0</v>
      </c>
    </row>
    <row r="567" spans="1:12" x14ac:dyDescent="0.15">
      <c r="A567" s="74">
        <v>20230228</v>
      </c>
      <c r="B567" s="74">
        <v>29768622</v>
      </c>
      <c r="C567" s="74" t="s">
        <v>4545</v>
      </c>
      <c r="D567" s="74">
        <v>2117047</v>
      </c>
      <c r="E567" s="74" t="s">
        <v>4497</v>
      </c>
      <c r="F567" s="74" t="s">
        <v>4498</v>
      </c>
      <c r="G567" s="74" t="s">
        <v>4498</v>
      </c>
      <c r="H567" s="74" t="s">
        <v>4469</v>
      </c>
      <c r="I567" s="74" t="s">
        <v>4499</v>
      </c>
      <c r="J567" s="74" t="s">
        <v>4500</v>
      </c>
      <c r="K567" s="76">
        <v>1800.12</v>
      </c>
      <c r="L567" s="76">
        <v>0</v>
      </c>
    </row>
    <row r="568" spans="1:12" x14ac:dyDescent="0.15">
      <c r="A568" s="74">
        <v>20230201</v>
      </c>
      <c r="B568" s="74">
        <v>29768624</v>
      </c>
      <c r="C568" s="74" t="s">
        <v>4546</v>
      </c>
      <c r="D568" s="74">
        <v>2117047</v>
      </c>
      <c r="E568" s="74" t="s">
        <v>4497</v>
      </c>
      <c r="F568" s="74" t="s">
        <v>4498</v>
      </c>
      <c r="G568" s="74" t="s">
        <v>4498</v>
      </c>
      <c r="H568" s="74" t="s">
        <v>4469</v>
      </c>
      <c r="I568" s="74" t="s">
        <v>4499</v>
      </c>
      <c r="J568" s="74" t="s">
        <v>175</v>
      </c>
      <c r="K568" s="76">
        <v>733.64</v>
      </c>
      <c r="L568" s="76">
        <v>733.64</v>
      </c>
    </row>
    <row r="569" spans="1:12" x14ac:dyDescent="0.15">
      <c r="A569" s="74">
        <v>20230202</v>
      </c>
      <c r="B569" s="74">
        <v>29768624</v>
      </c>
      <c r="C569" s="74" t="s">
        <v>4546</v>
      </c>
      <c r="D569" s="74">
        <v>2117047</v>
      </c>
      <c r="E569" s="74" t="s">
        <v>4497</v>
      </c>
      <c r="F569" s="74" t="s">
        <v>4498</v>
      </c>
      <c r="G569" s="74" t="s">
        <v>4498</v>
      </c>
      <c r="H569" s="74" t="s">
        <v>4469</v>
      </c>
      <c r="I569" s="74" t="s">
        <v>4499</v>
      </c>
      <c r="J569" s="74" t="s">
        <v>4502</v>
      </c>
      <c r="K569" s="76">
        <v>758.06</v>
      </c>
      <c r="L569" s="76">
        <v>758.06</v>
      </c>
    </row>
    <row r="570" spans="1:12" x14ac:dyDescent="0.15">
      <c r="A570" s="74">
        <v>20230203</v>
      </c>
      <c r="B570" s="74">
        <v>29768624</v>
      </c>
      <c r="C570" s="74" t="s">
        <v>4546</v>
      </c>
      <c r="D570" s="74">
        <v>2117047</v>
      </c>
      <c r="E570" s="74" t="s">
        <v>4497</v>
      </c>
      <c r="F570" s="74" t="s">
        <v>4498</v>
      </c>
      <c r="G570" s="74" t="s">
        <v>4498</v>
      </c>
      <c r="H570" s="74" t="s">
        <v>4469</v>
      </c>
      <c r="I570" s="74" t="s">
        <v>4499</v>
      </c>
      <c r="J570" s="74" t="s">
        <v>175</v>
      </c>
      <c r="K570" s="76">
        <v>663.53</v>
      </c>
      <c r="L570" s="76">
        <v>663.53</v>
      </c>
    </row>
    <row r="571" spans="1:12" x14ac:dyDescent="0.15">
      <c r="A571" s="74">
        <v>20230204</v>
      </c>
      <c r="B571" s="74">
        <v>29768624</v>
      </c>
      <c r="C571" s="74" t="s">
        <v>4546</v>
      </c>
      <c r="D571" s="74">
        <v>2117047</v>
      </c>
      <c r="E571" s="74" t="s">
        <v>4497</v>
      </c>
      <c r="F571" s="74" t="s">
        <v>4498</v>
      </c>
      <c r="G571" s="74" t="s">
        <v>4498</v>
      </c>
      <c r="H571" s="74" t="s">
        <v>4469</v>
      </c>
      <c r="I571" s="74" t="s">
        <v>4499</v>
      </c>
      <c r="J571" s="74" t="s">
        <v>175</v>
      </c>
      <c r="K571" s="76">
        <v>843.43</v>
      </c>
      <c r="L571" s="76">
        <v>843.43</v>
      </c>
    </row>
    <row r="572" spans="1:12" x14ac:dyDescent="0.15">
      <c r="A572" s="74">
        <v>20230205</v>
      </c>
      <c r="B572" s="74">
        <v>29768624</v>
      </c>
      <c r="C572" s="74" t="s">
        <v>4546</v>
      </c>
      <c r="D572" s="74">
        <v>2117047</v>
      </c>
      <c r="E572" s="74" t="s">
        <v>4497</v>
      </c>
      <c r="F572" s="74" t="s">
        <v>4498</v>
      </c>
      <c r="G572" s="74" t="s">
        <v>4498</v>
      </c>
      <c r="H572" s="74" t="s">
        <v>4469</v>
      </c>
      <c r="I572" s="74" t="s">
        <v>4499</v>
      </c>
      <c r="J572" s="74" t="s">
        <v>4500</v>
      </c>
      <c r="K572" s="76">
        <v>614.98</v>
      </c>
      <c r="L572" s="76">
        <v>614.98</v>
      </c>
    </row>
    <row r="573" spans="1:12" x14ac:dyDescent="0.15">
      <c r="A573" s="74">
        <v>20230206</v>
      </c>
      <c r="B573" s="74">
        <v>29768624</v>
      </c>
      <c r="C573" s="74" t="s">
        <v>4546</v>
      </c>
      <c r="D573" s="74">
        <v>2117047</v>
      </c>
      <c r="E573" s="74" t="s">
        <v>4497</v>
      </c>
      <c r="F573" s="74" t="s">
        <v>4498</v>
      </c>
      <c r="G573" s="74" t="s">
        <v>4498</v>
      </c>
      <c r="H573" s="74" t="s">
        <v>4469</v>
      </c>
      <c r="I573" s="74" t="s">
        <v>4499</v>
      </c>
      <c r="J573" s="74" t="s">
        <v>175</v>
      </c>
      <c r="K573" s="76">
        <v>504.11</v>
      </c>
      <c r="L573" s="76">
        <v>504.11</v>
      </c>
    </row>
    <row r="574" spans="1:12" x14ac:dyDescent="0.15">
      <c r="A574" s="74">
        <v>20230207</v>
      </c>
      <c r="B574" s="74">
        <v>29768624</v>
      </c>
      <c r="C574" s="74" t="s">
        <v>4546</v>
      </c>
      <c r="D574" s="74">
        <v>2117047</v>
      </c>
      <c r="E574" s="74" t="s">
        <v>4497</v>
      </c>
      <c r="F574" s="74" t="s">
        <v>4498</v>
      </c>
      <c r="G574" s="74" t="s">
        <v>4498</v>
      </c>
      <c r="H574" s="74" t="s">
        <v>4469</v>
      </c>
      <c r="I574" s="74" t="s">
        <v>4499</v>
      </c>
      <c r="J574" s="74" t="s">
        <v>175</v>
      </c>
      <c r="K574" s="76">
        <v>480.67</v>
      </c>
      <c r="L574" s="76">
        <v>480.67</v>
      </c>
    </row>
    <row r="575" spans="1:12" x14ac:dyDescent="0.15">
      <c r="A575" s="74">
        <v>20230208</v>
      </c>
      <c r="B575" s="74">
        <v>29768624</v>
      </c>
      <c r="C575" s="74" t="s">
        <v>4546</v>
      </c>
      <c r="D575" s="74">
        <v>2117047</v>
      </c>
      <c r="E575" s="74" t="s">
        <v>4497</v>
      </c>
      <c r="F575" s="74" t="s">
        <v>4498</v>
      </c>
      <c r="G575" s="74" t="s">
        <v>4498</v>
      </c>
      <c r="H575" s="74" t="s">
        <v>4469</v>
      </c>
      <c r="I575" s="74" t="s">
        <v>4499</v>
      </c>
      <c r="J575" s="74" t="s">
        <v>175</v>
      </c>
      <c r="K575" s="76">
        <v>581.77</v>
      </c>
      <c r="L575" s="76">
        <v>581.77</v>
      </c>
    </row>
    <row r="576" spans="1:12" x14ac:dyDescent="0.15">
      <c r="A576" s="74">
        <v>20230209</v>
      </c>
      <c r="B576" s="74">
        <v>29768624</v>
      </c>
      <c r="C576" s="74" t="s">
        <v>4546</v>
      </c>
      <c r="D576" s="74">
        <v>2117047</v>
      </c>
      <c r="E576" s="74" t="s">
        <v>4497</v>
      </c>
      <c r="F576" s="74" t="s">
        <v>4498</v>
      </c>
      <c r="G576" s="74" t="s">
        <v>4498</v>
      </c>
      <c r="H576" s="74" t="s">
        <v>4469</v>
      </c>
      <c r="I576" s="74" t="s">
        <v>4499</v>
      </c>
      <c r="J576" s="74" t="s">
        <v>175</v>
      </c>
      <c r="K576" s="76">
        <v>577.26</v>
      </c>
      <c r="L576" s="76">
        <v>577.26</v>
      </c>
    </row>
    <row r="577" spans="1:12" x14ac:dyDescent="0.15">
      <c r="A577" s="74">
        <v>20230210</v>
      </c>
      <c r="B577" s="74">
        <v>29768624</v>
      </c>
      <c r="C577" s="74" t="s">
        <v>4546</v>
      </c>
      <c r="D577" s="74">
        <v>2117047</v>
      </c>
      <c r="E577" s="74" t="s">
        <v>4497</v>
      </c>
      <c r="F577" s="74" t="s">
        <v>4498</v>
      </c>
      <c r="G577" s="74" t="s">
        <v>4498</v>
      </c>
      <c r="H577" s="74" t="s">
        <v>4469</v>
      </c>
      <c r="I577" s="74" t="s">
        <v>4499</v>
      </c>
      <c r="J577" s="74" t="s">
        <v>175</v>
      </c>
      <c r="K577" s="76">
        <v>651.51</v>
      </c>
      <c r="L577" s="76">
        <v>651.51</v>
      </c>
    </row>
    <row r="578" spans="1:12" x14ac:dyDescent="0.15">
      <c r="A578" s="74">
        <v>20230211</v>
      </c>
      <c r="B578" s="74">
        <v>29768624</v>
      </c>
      <c r="C578" s="74" t="s">
        <v>4546</v>
      </c>
      <c r="D578" s="74">
        <v>2117047</v>
      </c>
      <c r="E578" s="74" t="s">
        <v>4497</v>
      </c>
      <c r="F578" s="74" t="s">
        <v>4498</v>
      </c>
      <c r="G578" s="74" t="s">
        <v>4498</v>
      </c>
      <c r="H578" s="74" t="s">
        <v>4469</v>
      </c>
      <c r="I578" s="74" t="s">
        <v>4499</v>
      </c>
      <c r="J578" s="74" t="s">
        <v>4500</v>
      </c>
      <c r="K578" s="76">
        <v>775.19</v>
      </c>
      <c r="L578" s="76">
        <v>775.19</v>
      </c>
    </row>
    <row r="579" spans="1:12" x14ac:dyDescent="0.15">
      <c r="A579" s="74">
        <v>20230212</v>
      </c>
      <c r="B579" s="74">
        <v>29768624</v>
      </c>
      <c r="C579" s="74" t="s">
        <v>4546</v>
      </c>
      <c r="D579" s="74">
        <v>2117047</v>
      </c>
      <c r="E579" s="74" t="s">
        <v>4497</v>
      </c>
      <c r="F579" s="74" t="s">
        <v>4498</v>
      </c>
      <c r="G579" s="74" t="s">
        <v>4498</v>
      </c>
      <c r="H579" s="74" t="s">
        <v>4469</v>
      </c>
      <c r="I579" s="74" t="s">
        <v>4499</v>
      </c>
      <c r="J579" s="74" t="s">
        <v>175</v>
      </c>
      <c r="K579" s="76">
        <v>951.99</v>
      </c>
      <c r="L579" s="76">
        <v>951.99</v>
      </c>
    </row>
    <row r="580" spans="1:12" x14ac:dyDescent="0.15">
      <c r="A580" s="74">
        <v>20230213</v>
      </c>
      <c r="B580" s="74">
        <v>29768624</v>
      </c>
      <c r="C580" s="74" t="s">
        <v>4546</v>
      </c>
      <c r="D580" s="74">
        <v>2117047</v>
      </c>
      <c r="E580" s="74" t="s">
        <v>4497</v>
      </c>
      <c r="F580" s="74" t="s">
        <v>4498</v>
      </c>
      <c r="G580" s="74" t="s">
        <v>4498</v>
      </c>
      <c r="H580" s="74" t="s">
        <v>4469</v>
      </c>
      <c r="I580" s="74" t="s">
        <v>4499</v>
      </c>
      <c r="J580" s="74" t="s">
        <v>175</v>
      </c>
      <c r="K580" s="76">
        <v>523.04999999999995</v>
      </c>
      <c r="L580" s="76">
        <v>523.04999999999995</v>
      </c>
    </row>
    <row r="581" spans="1:12" x14ac:dyDescent="0.15">
      <c r="A581" s="74">
        <v>20230221</v>
      </c>
      <c r="B581" s="74">
        <v>29768624</v>
      </c>
      <c r="C581" s="74" t="s">
        <v>4546</v>
      </c>
      <c r="D581" s="74">
        <v>2117047</v>
      </c>
      <c r="E581" s="74" t="s">
        <v>4497</v>
      </c>
      <c r="F581" s="74" t="s">
        <v>4498</v>
      </c>
      <c r="G581" s="74" t="s">
        <v>4498</v>
      </c>
      <c r="H581" s="74" t="s">
        <v>4469</v>
      </c>
      <c r="I581" s="74" t="s">
        <v>4499</v>
      </c>
      <c r="J581" s="74" t="s">
        <v>175</v>
      </c>
      <c r="K581" s="76">
        <v>50.69</v>
      </c>
      <c r="L581" s="76">
        <v>0</v>
      </c>
    </row>
    <row r="582" spans="1:12" x14ac:dyDescent="0.15">
      <c r="A582" s="74">
        <v>20230222</v>
      </c>
      <c r="B582" s="74">
        <v>29768624</v>
      </c>
      <c r="C582" s="74" t="s">
        <v>4546</v>
      </c>
      <c r="D582" s="74">
        <v>2117047</v>
      </c>
      <c r="E582" s="74" t="s">
        <v>4497</v>
      </c>
      <c r="F582" s="74" t="s">
        <v>4498</v>
      </c>
      <c r="G582" s="74" t="s">
        <v>4498</v>
      </c>
      <c r="H582" s="74" t="s">
        <v>4469</v>
      </c>
      <c r="I582" s="74" t="s">
        <v>4499</v>
      </c>
      <c r="J582" s="74" t="s">
        <v>175</v>
      </c>
      <c r="K582" s="76">
        <v>1488.52</v>
      </c>
      <c r="L582" s="76">
        <v>0</v>
      </c>
    </row>
    <row r="583" spans="1:12" x14ac:dyDescent="0.15">
      <c r="A583" s="74">
        <v>20230223</v>
      </c>
      <c r="B583" s="74">
        <v>29768624</v>
      </c>
      <c r="C583" s="74" t="s">
        <v>4546</v>
      </c>
      <c r="D583" s="74">
        <v>2117047</v>
      </c>
      <c r="E583" s="74" t="s">
        <v>4497</v>
      </c>
      <c r="F583" s="74" t="s">
        <v>4498</v>
      </c>
      <c r="G583" s="74" t="s">
        <v>4498</v>
      </c>
      <c r="H583" s="74" t="s">
        <v>4469</v>
      </c>
      <c r="I583" s="74" t="s">
        <v>4499</v>
      </c>
      <c r="J583" s="74" t="s">
        <v>175</v>
      </c>
      <c r="K583" s="76">
        <v>1529.14</v>
      </c>
      <c r="L583" s="76">
        <v>0</v>
      </c>
    </row>
    <row r="584" spans="1:12" x14ac:dyDescent="0.15">
      <c r="A584" s="74">
        <v>20230224</v>
      </c>
      <c r="B584" s="74">
        <v>29768624</v>
      </c>
      <c r="C584" s="74" t="s">
        <v>4546</v>
      </c>
      <c r="D584" s="74">
        <v>2117047</v>
      </c>
      <c r="E584" s="74" t="s">
        <v>4497</v>
      </c>
      <c r="F584" s="74" t="s">
        <v>4498</v>
      </c>
      <c r="G584" s="74" t="s">
        <v>4498</v>
      </c>
      <c r="H584" s="74" t="s">
        <v>4469</v>
      </c>
      <c r="I584" s="74" t="s">
        <v>4499</v>
      </c>
      <c r="J584" s="74" t="s">
        <v>4500</v>
      </c>
      <c r="K584" s="76">
        <v>1985.32</v>
      </c>
      <c r="L584" s="76">
        <v>0</v>
      </c>
    </row>
    <row r="585" spans="1:12" x14ac:dyDescent="0.15">
      <c r="A585" s="74">
        <v>20230225</v>
      </c>
      <c r="B585" s="74">
        <v>29768624</v>
      </c>
      <c r="C585" s="74" t="s">
        <v>4546</v>
      </c>
      <c r="D585" s="74">
        <v>2117047</v>
      </c>
      <c r="E585" s="74" t="s">
        <v>4497</v>
      </c>
      <c r="F585" s="74" t="s">
        <v>4498</v>
      </c>
      <c r="G585" s="74" t="s">
        <v>4498</v>
      </c>
      <c r="H585" s="74" t="s">
        <v>4469</v>
      </c>
      <c r="I585" s="74" t="s">
        <v>4499</v>
      </c>
      <c r="J585" s="74" t="s">
        <v>175</v>
      </c>
      <c r="K585" s="76">
        <v>1446.33</v>
      </c>
      <c r="L585" s="76">
        <v>0</v>
      </c>
    </row>
    <row r="586" spans="1:12" x14ac:dyDescent="0.15">
      <c r="A586" s="74">
        <v>20230213</v>
      </c>
      <c r="B586" s="74">
        <v>29768624</v>
      </c>
      <c r="C586" s="74" t="s">
        <v>4546</v>
      </c>
      <c r="D586" s="74">
        <v>2130054</v>
      </c>
      <c r="E586" s="74" t="s">
        <v>4503</v>
      </c>
      <c r="F586" s="74" t="s">
        <v>4498</v>
      </c>
      <c r="G586" s="74" t="s">
        <v>4498</v>
      </c>
      <c r="H586" s="74" t="s">
        <v>4469</v>
      </c>
      <c r="I586" s="74" t="s">
        <v>4499</v>
      </c>
      <c r="J586" s="74" t="s">
        <v>4500</v>
      </c>
      <c r="K586" s="76">
        <v>1433.09</v>
      </c>
      <c r="L586" s="76">
        <v>1160.3</v>
      </c>
    </row>
    <row r="587" spans="1:12" x14ac:dyDescent="0.15">
      <c r="A587" s="74">
        <v>20230214</v>
      </c>
      <c r="B587" s="74">
        <v>29768624</v>
      </c>
      <c r="C587" s="74" t="s">
        <v>4546</v>
      </c>
      <c r="D587" s="74">
        <v>2130054</v>
      </c>
      <c r="E587" s="74" t="s">
        <v>4503</v>
      </c>
      <c r="F587" s="74" t="s">
        <v>4498</v>
      </c>
      <c r="G587" s="74" t="s">
        <v>4498</v>
      </c>
      <c r="H587" s="74" t="s">
        <v>4469</v>
      </c>
      <c r="I587" s="74" t="s">
        <v>4499</v>
      </c>
      <c r="J587" s="74" t="s">
        <v>175</v>
      </c>
      <c r="K587" s="76">
        <v>1753.06</v>
      </c>
      <c r="L587" s="76">
        <v>1419.36</v>
      </c>
    </row>
    <row r="588" spans="1:12" x14ac:dyDescent="0.15">
      <c r="A588" s="74">
        <v>20230215</v>
      </c>
      <c r="B588" s="74">
        <v>29768624</v>
      </c>
      <c r="C588" s="74" t="s">
        <v>4546</v>
      </c>
      <c r="D588" s="74">
        <v>2130054</v>
      </c>
      <c r="E588" s="74" t="s">
        <v>4503</v>
      </c>
      <c r="F588" s="74" t="s">
        <v>4498</v>
      </c>
      <c r="G588" s="74" t="s">
        <v>4498</v>
      </c>
      <c r="H588" s="74" t="s">
        <v>4469</v>
      </c>
      <c r="I588" s="74" t="s">
        <v>4499</v>
      </c>
      <c r="J588" s="74" t="s">
        <v>175</v>
      </c>
      <c r="K588" s="76">
        <v>1382.28</v>
      </c>
      <c r="L588" s="76">
        <v>1119.1400000000001</v>
      </c>
    </row>
    <row r="589" spans="1:12" x14ac:dyDescent="0.15">
      <c r="A589" s="74">
        <v>20230216</v>
      </c>
      <c r="B589" s="74">
        <v>29768624</v>
      </c>
      <c r="C589" s="74" t="s">
        <v>4546</v>
      </c>
      <c r="D589" s="74">
        <v>2130054</v>
      </c>
      <c r="E589" s="74" t="s">
        <v>4503</v>
      </c>
      <c r="F589" s="74" t="s">
        <v>4498</v>
      </c>
      <c r="G589" s="74" t="s">
        <v>4498</v>
      </c>
      <c r="H589" s="74" t="s">
        <v>4469</v>
      </c>
      <c r="I589" s="74" t="s">
        <v>4499</v>
      </c>
      <c r="J589" s="74" t="s">
        <v>175</v>
      </c>
      <c r="K589" s="76">
        <v>1508.21</v>
      </c>
      <c r="L589" s="76">
        <v>1221.0999999999999</v>
      </c>
    </row>
    <row r="590" spans="1:12" x14ac:dyDescent="0.15">
      <c r="A590" s="74">
        <v>20230217</v>
      </c>
      <c r="B590" s="74">
        <v>29768624</v>
      </c>
      <c r="C590" s="74" t="s">
        <v>4546</v>
      </c>
      <c r="D590" s="74">
        <v>2130054</v>
      </c>
      <c r="E590" s="74" t="s">
        <v>4503</v>
      </c>
      <c r="F590" s="74" t="s">
        <v>4498</v>
      </c>
      <c r="G590" s="74" t="s">
        <v>4498</v>
      </c>
      <c r="H590" s="74" t="s">
        <v>4469</v>
      </c>
      <c r="I590" s="74" t="s">
        <v>4499</v>
      </c>
      <c r="J590" s="74" t="s">
        <v>4502</v>
      </c>
      <c r="K590" s="76">
        <v>1775.02</v>
      </c>
      <c r="L590" s="76">
        <v>1437.13</v>
      </c>
    </row>
    <row r="591" spans="1:12" x14ac:dyDescent="0.15">
      <c r="A591" s="74">
        <v>20230218</v>
      </c>
      <c r="B591" s="74">
        <v>29768624</v>
      </c>
      <c r="C591" s="74" t="s">
        <v>4546</v>
      </c>
      <c r="D591" s="74">
        <v>2130054</v>
      </c>
      <c r="E591" s="74" t="s">
        <v>4503</v>
      </c>
      <c r="F591" s="74" t="s">
        <v>4498</v>
      </c>
      <c r="G591" s="74" t="s">
        <v>4498</v>
      </c>
      <c r="H591" s="74" t="s">
        <v>4469</v>
      </c>
      <c r="I591" s="74" t="s">
        <v>4499</v>
      </c>
      <c r="J591" s="74" t="s">
        <v>4502</v>
      </c>
      <c r="K591" s="76">
        <v>2052.89</v>
      </c>
      <c r="L591" s="76">
        <v>1662.11</v>
      </c>
    </row>
    <row r="592" spans="1:12" x14ac:dyDescent="0.15">
      <c r="A592" s="74">
        <v>20230219</v>
      </c>
      <c r="B592" s="74">
        <v>29768624</v>
      </c>
      <c r="C592" s="74" t="s">
        <v>4546</v>
      </c>
      <c r="D592" s="74">
        <v>2130054</v>
      </c>
      <c r="E592" s="74" t="s">
        <v>4503</v>
      </c>
      <c r="F592" s="74" t="s">
        <v>4498</v>
      </c>
      <c r="G592" s="74" t="s">
        <v>4498</v>
      </c>
      <c r="H592" s="74" t="s">
        <v>4469</v>
      </c>
      <c r="I592" s="74" t="s">
        <v>4499</v>
      </c>
      <c r="J592" s="74" t="s">
        <v>4501</v>
      </c>
      <c r="K592" s="76">
        <v>1847.13</v>
      </c>
      <c r="L592" s="76">
        <v>1495.51</v>
      </c>
    </row>
    <row r="593" spans="1:12" x14ac:dyDescent="0.15">
      <c r="A593" s="74">
        <v>20230220</v>
      </c>
      <c r="B593" s="74">
        <v>29768624</v>
      </c>
      <c r="C593" s="74" t="s">
        <v>4546</v>
      </c>
      <c r="D593" s="74">
        <v>2130054</v>
      </c>
      <c r="E593" s="74" t="s">
        <v>4503</v>
      </c>
      <c r="F593" s="74" t="s">
        <v>4498</v>
      </c>
      <c r="G593" s="74" t="s">
        <v>4498</v>
      </c>
      <c r="H593" s="74" t="s">
        <v>4469</v>
      </c>
      <c r="I593" s="74" t="s">
        <v>4499</v>
      </c>
      <c r="J593" s="74" t="s">
        <v>175</v>
      </c>
      <c r="K593" s="76">
        <v>1532.49</v>
      </c>
      <c r="L593" s="76">
        <v>1240.76</v>
      </c>
    </row>
    <row r="594" spans="1:12" x14ac:dyDescent="0.15">
      <c r="A594" s="74">
        <v>20230221</v>
      </c>
      <c r="B594" s="74">
        <v>29768624</v>
      </c>
      <c r="C594" s="74" t="s">
        <v>4546</v>
      </c>
      <c r="D594" s="74">
        <v>2130054</v>
      </c>
      <c r="E594" s="74" t="s">
        <v>4503</v>
      </c>
      <c r="F594" s="74" t="s">
        <v>4498</v>
      </c>
      <c r="G594" s="74" t="s">
        <v>4498</v>
      </c>
      <c r="H594" s="74" t="s">
        <v>4469</v>
      </c>
      <c r="I594" s="74" t="s">
        <v>4499</v>
      </c>
      <c r="J594" s="74" t="s">
        <v>4500</v>
      </c>
      <c r="K594" s="76">
        <v>1380.77</v>
      </c>
      <c r="L594" s="76">
        <v>1117.92</v>
      </c>
    </row>
    <row r="595" spans="1:12" x14ac:dyDescent="0.15">
      <c r="A595" s="74">
        <v>20230225</v>
      </c>
      <c r="B595" s="74">
        <v>29768624</v>
      </c>
      <c r="C595" s="74" t="s">
        <v>4546</v>
      </c>
      <c r="D595" s="74">
        <v>2130054</v>
      </c>
      <c r="E595" s="74" t="s">
        <v>4503</v>
      </c>
      <c r="F595" s="74" t="s">
        <v>4498</v>
      </c>
      <c r="G595" s="74" t="s">
        <v>4498</v>
      </c>
      <c r="H595" s="74" t="s">
        <v>4469</v>
      </c>
      <c r="I595" s="74" t="s">
        <v>4499</v>
      </c>
      <c r="J595" s="74" t="s">
        <v>175</v>
      </c>
      <c r="K595" s="76">
        <v>911.15</v>
      </c>
      <c r="L595" s="76">
        <v>737.67</v>
      </c>
    </row>
    <row r="596" spans="1:12" x14ac:dyDescent="0.15">
      <c r="A596" s="74">
        <v>20230226</v>
      </c>
      <c r="B596" s="74">
        <v>29768624</v>
      </c>
      <c r="C596" s="74" t="s">
        <v>4546</v>
      </c>
      <c r="D596" s="74">
        <v>2130054</v>
      </c>
      <c r="E596" s="74" t="s">
        <v>4503</v>
      </c>
      <c r="F596" s="74" t="s">
        <v>4498</v>
      </c>
      <c r="G596" s="74" t="s">
        <v>4498</v>
      </c>
      <c r="H596" s="74" t="s">
        <v>4469</v>
      </c>
      <c r="I596" s="74" t="s">
        <v>4499</v>
      </c>
      <c r="J596" s="74" t="s">
        <v>175</v>
      </c>
      <c r="K596" s="76">
        <v>2553.79</v>
      </c>
      <c r="L596" s="76">
        <v>2067.67</v>
      </c>
    </row>
    <row r="597" spans="1:12" x14ac:dyDescent="0.15">
      <c r="A597" s="74">
        <v>20230227</v>
      </c>
      <c r="B597" s="74">
        <v>29768624</v>
      </c>
      <c r="C597" s="74" t="s">
        <v>4546</v>
      </c>
      <c r="D597" s="74">
        <v>2130054</v>
      </c>
      <c r="E597" s="74" t="s">
        <v>4503</v>
      </c>
      <c r="F597" s="74" t="s">
        <v>4498</v>
      </c>
      <c r="G597" s="74" t="s">
        <v>4498</v>
      </c>
      <c r="H597" s="74" t="s">
        <v>4469</v>
      </c>
      <c r="I597" s="74" t="s">
        <v>4499</v>
      </c>
      <c r="J597" s="74" t="s">
        <v>175</v>
      </c>
      <c r="K597" s="76">
        <v>1551.9</v>
      </c>
      <c r="L597" s="76">
        <v>1256.44</v>
      </c>
    </row>
    <row r="598" spans="1:12" x14ac:dyDescent="0.15">
      <c r="A598" s="74">
        <v>20230228</v>
      </c>
      <c r="B598" s="74">
        <v>29768624</v>
      </c>
      <c r="C598" s="74" t="s">
        <v>4546</v>
      </c>
      <c r="D598" s="74">
        <v>2130054</v>
      </c>
      <c r="E598" s="74" t="s">
        <v>4503</v>
      </c>
      <c r="F598" s="74" t="s">
        <v>4498</v>
      </c>
      <c r="G598" s="74" t="s">
        <v>4498</v>
      </c>
      <c r="H598" s="74" t="s">
        <v>4469</v>
      </c>
      <c r="I598" s="74" t="s">
        <v>4499</v>
      </c>
      <c r="J598" s="74" t="s">
        <v>175</v>
      </c>
      <c r="K598" s="76">
        <v>1237.33</v>
      </c>
      <c r="L598" s="76">
        <v>1001.76</v>
      </c>
    </row>
    <row r="599" spans="1:12" x14ac:dyDescent="0.15">
      <c r="A599" s="74">
        <v>20230201</v>
      </c>
      <c r="B599" s="74">
        <v>29768627</v>
      </c>
      <c r="C599" s="74" t="s">
        <v>4547</v>
      </c>
      <c r="D599" s="74">
        <v>2117047</v>
      </c>
      <c r="E599" s="74" t="s">
        <v>4497</v>
      </c>
      <c r="F599" s="74" t="s">
        <v>4498</v>
      </c>
      <c r="G599" s="74" t="s">
        <v>4498</v>
      </c>
      <c r="H599" s="74" t="s">
        <v>4469</v>
      </c>
      <c r="I599" s="74" t="s">
        <v>4499</v>
      </c>
      <c r="J599" s="74" t="s">
        <v>175</v>
      </c>
      <c r="K599" s="76">
        <v>172.59</v>
      </c>
      <c r="L599" s="76">
        <v>172.59</v>
      </c>
    </row>
    <row r="600" spans="1:12" x14ac:dyDescent="0.15">
      <c r="A600" s="74">
        <v>20230202</v>
      </c>
      <c r="B600" s="74">
        <v>29768627</v>
      </c>
      <c r="C600" s="74" t="s">
        <v>4547</v>
      </c>
      <c r="D600" s="74">
        <v>2117047</v>
      </c>
      <c r="E600" s="74" t="s">
        <v>4497</v>
      </c>
      <c r="F600" s="74" t="s">
        <v>4498</v>
      </c>
      <c r="G600" s="74" t="s">
        <v>4498</v>
      </c>
      <c r="H600" s="74" t="s">
        <v>4469</v>
      </c>
      <c r="I600" s="74" t="s">
        <v>4499</v>
      </c>
      <c r="J600" s="74" t="s">
        <v>4500</v>
      </c>
      <c r="K600" s="76">
        <v>181</v>
      </c>
      <c r="L600" s="76">
        <v>181</v>
      </c>
    </row>
    <row r="601" spans="1:12" x14ac:dyDescent="0.15">
      <c r="A601" s="74">
        <v>20230203</v>
      </c>
      <c r="B601" s="74">
        <v>29768627</v>
      </c>
      <c r="C601" s="74" t="s">
        <v>4547</v>
      </c>
      <c r="D601" s="74">
        <v>2117047</v>
      </c>
      <c r="E601" s="74" t="s">
        <v>4497</v>
      </c>
      <c r="F601" s="74" t="s">
        <v>4498</v>
      </c>
      <c r="G601" s="74" t="s">
        <v>4498</v>
      </c>
      <c r="H601" s="74" t="s">
        <v>4469</v>
      </c>
      <c r="I601" s="74" t="s">
        <v>4499</v>
      </c>
      <c r="J601" s="74" t="s">
        <v>175</v>
      </c>
      <c r="K601" s="76">
        <v>189.54</v>
      </c>
      <c r="L601" s="76">
        <v>189.54</v>
      </c>
    </row>
    <row r="602" spans="1:12" x14ac:dyDescent="0.15">
      <c r="A602" s="74">
        <v>20230204</v>
      </c>
      <c r="B602" s="74">
        <v>29768627</v>
      </c>
      <c r="C602" s="74" t="s">
        <v>4547</v>
      </c>
      <c r="D602" s="74">
        <v>2117047</v>
      </c>
      <c r="E602" s="74" t="s">
        <v>4497</v>
      </c>
      <c r="F602" s="74" t="s">
        <v>4498</v>
      </c>
      <c r="G602" s="74" t="s">
        <v>4498</v>
      </c>
      <c r="H602" s="74" t="s">
        <v>4469</v>
      </c>
      <c r="I602" s="74" t="s">
        <v>4499</v>
      </c>
      <c r="J602" s="74" t="s">
        <v>175</v>
      </c>
      <c r="K602" s="76">
        <v>223.61</v>
      </c>
      <c r="L602" s="76">
        <v>223.61</v>
      </c>
    </row>
    <row r="603" spans="1:12" x14ac:dyDescent="0.15">
      <c r="A603" s="74">
        <v>20230205</v>
      </c>
      <c r="B603" s="74">
        <v>29768627</v>
      </c>
      <c r="C603" s="74" t="s">
        <v>4547</v>
      </c>
      <c r="D603" s="74">
        <v>2117047</v>
      </c>
      <c r="E603" s="74" t="s">
        <v>4497</v>
      </c>
      <c r="F603" s="74" t="s">
        <v>4498</v>
      </c>
      <c r="G603" s="74" t="s">
        <v>4498</v>
      </c>
      <c r="H603" s="74" t="s">
        <v>4469</v>
      </c>
      <c r="I603" s="74" t="s">
        <v>4499</v>
      </c>
      <c r="J603" s="74" t="s">
        <v>4501</v>
      </c>
      <c r="K603" s="76">
        <v>148.65</v>
      </c>
      <c r="L603" s="76">
        <v>148.65</v>
      </c>
    </row>
    <row r="604" spans="1:12" x14ac:dyDescent="0.15">
      <c r="A604" s="74">
        <v>20230206</v>
      </c>
      <c r="B604" s="74">
        <v>29768627</v>
      </c>
      <c r="C604" s="74" t="s">
        <v>4547</v>
      </c>
      <c r="D604" s="74">
        <v>2117047</v>
      </c>
      <c r="E604" s="74" t="s">
        <v>4497</v>
      </c>
      <c r="F604" s="74" t="s">
        <v>4498</v>
      </c>
      <c r="G604" s="74" t="s">
        <v>4498</v>
      </c>
      <c r="H604" s="74" t="s">
        <v>4469</v>
      </c>
      <c r="I604" s="74" t="s">
        <v>4499</v>
      </c>
      <c r="J604" s="74" t="s">
        <v>175</v>
      </c>
      <c r="K604" s="76">
        <v>155.54</v>
      </c>
      <c r="L604" s="76">
        <v>155.54</v>
      </c>
    </row>
    <row r="605" spans="1:12" x14ac:dyDescent="0.15">
      <c r="A605" s="74">
        <v>20230207</v>
      </c>
      <c r="B605" s="74">
        <v>29768627</v>
      </c>
      <c r="C605" s="74" t="s">
        <v>4547</v>
      </c>
      <c r="D605" s="74">
        <v>2117047</v>
      </c>
      <c r="E605" s="74" t="s">
        <v>4497</v>
      </c>
      <c r="F605" s="74" t="s">
        <v>4498</v>
      </c>
      <c r="G605" s="74" t="s">
        <v>4498</v>
      </c>
      <c r="H605" s="74" t="s">
        <v>4469</v>
      </c>
      <c r="I605" s="74" t="s">
        <v>4499</v>
      </c>
      <c r="J605" s="74" t="s">
        <v>175</v>
      </c>
      <c r="K605" s="76">
        <v>214.79</v>
      </c>
      <c r="L605" s="76">
        <v>214.79</v>
      </c>
    </row>
    <row r="606" spans="1:12" x14ac:dyDescent="0.15">
      <c r="A606" s="74">
        <v>20230208</v>
      </c>
      <c r="B606" s="74">
        <v>29768627</v>
      </c>
      <c r="C606" s="74" t="s">
        <v>4547</v>
      </c>
      <c r="D606" s="74">
        <v>2117047</v>
      </c>
      <c r="E606" s="74" t="s">
        <v>4497</v>
      </c>
      <c r="F606" s="74" t="s">
        <v>4498</v>
      </c>
      <c r="G606" s="74" t="s">
        <v>4498</v>
      </c>
      <c r="H606" s="74" t="s">
        <v>4469</v>
      </c>
      <c r="I606" s="74" t="s">
        <v>4499</v>
      </c>
      <c r="J606" s="74" t="s">
        <v>175</v>
      </c>
      <c r="K606" s="76">
        <v>113.46</v>
      </c>
      <c r="L606" s="76">
        <v>113.46</v>
      </c>
    </row>
    <row r="607" spans="1:12" x14ac:dyDescent="0.15">
      <c r="A607" s="74">
        <v>20230209</v>
      </c>
      <c r="B607" s="74">
        <v>29768627</v>
      </c>
      <c r="C607" s="74" t="s">
        <v>4547</v>
      </c>
      <c r="D607" s="74">
        <v>2117047</v>
      </c>
      <c r="E607" s="74" t="s">
        <v>4497</v>
      </c>
      <c r="F607" s="74" t="s">
        <v>4498</v>
      </c>
      <c r="G607" s="74" t="s">
        <v>4498</v>
      </c>
      <c r="H607" s="74" t="s">
        <v>4469</v>
      </c>
      <c r="I607" s="74" t="s">
        <v>4499</v>
      </c>
      <c r="J607" s="74" t="s">
        <v>4500</v>
      </c>
      <c r="K607" s="76">
        <v>125.53</v>
      </c>
      <c r="L607" s="76">
        <v>125.53</v>
      </c>
    </row>
    <row r="608" spans="1:12" x14ac:dyDescent="0.15">
      <c r="A608" s="74">
        <v>20230210</v>
      </c>
      <c r="B608" s="74">
        <v>29768627</v>
      </c>
      <c r="C608" s="74" t="s">
        <v>4547</v>
      </c>
      <c r="D608" s="74">
        <v>2117047</v>
      </c>
      <c r="E608" s="74" t="s">
        <v>4497</v>
      </c>
      <c r="F608" s="74" t="s">
        <v>4498</v>
      </c>
      <c r="G608" s="74" t="s">
        <v>4498</v>
      </c>
      <c r="H608" s="74" t="s">
        <v>4469</v>
      </c>
      <c r="I608" s="74" t="s">
        <v>4499</v>
      </c>
      <c r="J608" s="74" t="s">
        <v>175</v>
      </c>
      <c r="K608" s="76">
        <v>160.93</v>
      </c>
      <c r="L608" s="76">
        <v>160.93</v>
      </c>
    </row>
    <row r="609" spans="1:12" x14ac:dyDescent="0.15">
      <c r="A609" s="74">
        <v>20230211</v>
      </c>
      <c r="B609" s="74">
        <v>29768627</v>
      </c>
      <c r="C609" s="74" t="s">
        <v>4547</v>
      </c>
      <c r="D609" s="74">
        <v>2117047</v>
      </c>
      <c r="E609" s="74" t="s">
        <v>4497</v>
      </c>
      <c r="F609" s="74" t="s">
        <v>4498</v>
      </c>
      <c r="G609" s="74" t="s">
        <v>4498</v>
      </c>
      <c r="H609" s="74" t="s">
        <v>4469</v>
      </c>
      <c r="I609" s="74" t="s">
        <v>4499</v>
      </c>
      <c r="J609" s="74" t="s">
        <v>175</v>
      </c>
      <c r="K609" s="76">
        <v>175.69</v>
      </c>
      <c r="L609" s="76">
        <v>175.69</v>
      </c>
    </row>
    <row r="610" spans="1:12" x14ac:dyDescent="0.15">
      <c r="A610" s="74">
        <v>20230212</v>
      </c>
      <c r="B610" s="74">
        <v>29768627</v>
      </c>
      <c r="C610" s="74" t="s">
        <v>4547</v>
      </c>
      <c r="D610" s="74">
        <v>2117047</v>
      </c>
      <c r="E610" s="74" t="s">
        <v>4497</v>
      </c>
      <c r="F610" s="74" t="s">
        <v>4498</v>
      </c>
      <c r="G610" s="74" t="s">
        <v>4498</v>
      </c>
      <c r="H610" s="74" t="s">
        <v>4469</v>
      </c>
      <c r="I610" s="74" t="s">
        <v>4499</v>
      </c>
      <c r="J610" s="74" t="s">
        <v>175</v>
      </c>
      <c r="K610" s="76">
        <v>280.38</v>
      </c>
      <c r="L610" s="76">
        <v>280.38</v>
      </c>
    </row>
    <row r="611" spans="1:12" x14ac:dyDescent="0.15">
      <c r="A611" s="74">
        <v>20230213</v>
      </c>
      <c r="B611" s="74">
        <v>29768627</v>
      </c>
      <c r="C611" s="74" t="s">
        <v>4547</v>
      </c>
      <c r="D611" s="74">
        <v>2117047</v>
      </c>
      <c r="E611" s="74" t="s">
        <v>4497</v>
      </c>
      <c r="F611" s="74" t="s">
        <v>4498</v>
      </c>
      <c r="G611" s="74" t="s">
        <v>4498</v>
      </c>
      <c r="H611" s="74" t="s">
        <v>4469</v>
      </c>
      <c r="I611" s="74" t="s">
        <v>4499</v>
      </c>
      <c r="J611" s="74" t="s">
        <v>175</v>
      </c>
      <c r="K611" s="76">
        <v>101.72</v>
      </c>
      <c r="L611" s="76">
        <v>101.72</v>
      </c>
    </row>
    <row r="612" spans="1:12" x14ac:dyDescent="0.15">
      <c r="A612" s="74">
        <v>20230214</v>
      </c>
      <c r="B612" s="74">
        <v>29768627</v>
      </c>
      <c r="C612" s="74" t="s">
        <v>4547</v>
      </c>
      <c r="D612" s="74">
        <v>2117047</v>
      </c>
      <c r="E612" s="74" t="s">
        <v>4497</v>
      </c>
      <c r="F612" s="74" t="s">
        <v>4498</v>
      </c>
      <c r="G612" s="74" t="s">
        <v>4498</v>
      </c>
      <c r="H612" s="74" t="s">
        <v>4469</v>
      </c>
      <c r="I612" s="74" t="s">
        <v>4499</v>
      </c>
      <c r="J612" s="74" t="s">
        <v>175</v>
      </c>
      <c r="K612" s="76">
        <v>166.64</v>
      </c>
      <c r="L612" s="76">
        <v>166.64</v>
      </c>
    </row>
    <row r="613" spans="1:12" x14ac:dyDescent="0.15">
      <c r="A613" s="74">
        <v>20230215</v>
      </c>
      <c r="B613" s="74">
        <v>29768627</v>
      </c>
      <c r="C613" s="74" t="s">
        <v>4547</v>
      </c>
      <c r="D613" s="74">
        <v>2117047</v>
      </c>
      <c r="E613" s="74" t="s">
        <v>4497</v>
      </c>
      <c r="F613" s="74" t="s">
        <v>4498</v>
      </c>
      <c r="G613" s="74" t="s">
        <v>4498</v>
      </c>
      <c r="H613" s="74" t="s">
        <v>4469</v>
      </c>
      <c r="I613" s="74" t="s">
        <v>4499</v>
      </c>
      <c r="J613" s="74" t="s">
        <v>4500</v>
      </c>
      <c r="K613" s="76">
        <v>71.569999999999993</v>
      </c>
      <c r="L613" s="76">
        <v>71.569999999999993</v>
      </c>
    </row>
    <row r="614" spans="1:12" x14ac:dyDescent="0.15">
      <c r="A614" s="74">
        <v>20230216</v>
      </c>
      <c r="B614" s="74">
        <v>29768627</v>
      </c>
      <c r="C614" s="74" t="s">
        <v>4547</v>
      </c>
      <c r="D614" s="74">
        <v>2117047</v>
      </c>
      <c r="E614" s="74" t="s">
        <v>4497</v>
      </c>
      <c r="F614" s="74" t="s">
        <v>4498</v>
      </c>
      <c r="G614" s="74" t="s">
        <v>4498</v>
      </c>
      <c r="H614" s="74" t="s">
        <v>4469</v>
      </c>
      <c r="I614" s="74" t="s">
        <v>4499</v>
      </c>
      <c r="J614" s="74" t="s">
        <v>175</v>
      </c>
      <c r="K614" s="76">
        <v>98.49</v>
      </c>
      <c r="L614" s="76">
        <v>98.49</v>
      </c>
    </row>
    <row r="615" spans="1:12" x14ac:dyDescent="0.15">
      <c r="A615" s="74">
        <v>20230217</v>
      </c>
      <c r="B615" s="74">
        <v>29768627</v>
      </c>
      <c r="C615" s="74" t="s">
        <v>4547</v>
      </c>
      <c r="D615" s="74">
        <v>2117047</v>
      </c>
      <c r="E615" s="74" t="s">
        <v>4497</v>
      </c>
      <c r="F615" s="74" t="s">
        <v>4498</v>
      </c>
      <c r="G615" s="74" t="s">
        <v>4498</v>
      </c>
      <c r="H615" s="74" t="s">
        <v>4469</v>
      </c>
      <c r="I615" s="74" t="s">
        <v>4499</v>
      </c>
      <c r="J615" s="74" t="s">
        <v>4500</v>
      </c>
      <c r="K615" s="76">
        <v>114.66</v>
      </c>
      <c r="L615" s="76">
        <v>114.66</v>
      </c>
    </row>
    <row r="616" spans="1:12" x14ac:dyDescent="0.15">
      <c r="A616" s="74">
        <v>20230218</v>
      </c>
      <c r="B616" s="74">
        <v>29768627</v>
      </c>
      <c r="C616" s="74" t="s">
        <v>4547</v>
      </c>
      <c r="D616" s="74">
        <v>2117047</v>
      </c>
      <c r="E616" s="74" t="s">
        <v>4497</v>
      </c>
      <c r="F616" s="74" t="s">
        <v>4498</v>
      </c>
      <c r="G616" s="74" t="s">
        <v>4498</v>
      </c>
      <c r="H616" s="74" t="s">
        <v>4469</v>
      </c>
      <c r="I616" s="74" t="s">
        <v>4499</v>
      </c>
      <c r="J616" s="74" t="s">
        <v>175</v>
      </c>
      <c r="K616" s="76">
        <v>249.87</v>
      </c>
      <c r="L616" s="76">
        <v>249.87</v>
      </c>
    </row>
    <row r="617" spans="1:12" x14ac:dyDescent="0.15">
      <c r="A617" s="74">
        <v>20230219</v>
      </c>
      <c r="B617" s="74">
        <v>29768627</v>
      </c>
      <c r="C617" s="74" t="s">
        <v>4547</v>
      </c>
      <c r="D617" s="74">
        <v>2117047</v>
      </c>
      <c r="E617" s="74" t="s">
        <v>4497</v>
      </c>
      <c r="F617" s="74" t="s">
        <v>4498</v>
      </c>
      <c r="G617" s="74" t="s">
        <v>4498</v>
      </c>
      <c r="H617" s="74" t="s">
        <v>4469</v>
      </c>
      <c r="I617" s="74" t="s">
        <v>4499</v>
      </c>
      <c r="J617" s="74" t="s">
        <v>175</v>
      </c>
      <c r="K617" s="76">
        <v>247.34</v>
      </c>
      <c r="L617" s="76">
        <v>247.34</v>
      </c>
    </row>
    <row r="618" spans="1:12" x14ac:dyDescent="0.15">
      <c r="A618" s="74">
        <v>20230220</v>
      </c>
      <c r="B618" s="74">
        <v>29768627</v>
      </c>
      <c r="C618" s="74" t="s">
        <v>4547</v>
      </c>
      <c r="D618" s="74">
        <v>2117047</v>
      </c>
      <c r="E618" s="74" t="s">
        <v>4497</v>
      </c>
      <c r="F618" s="74" t="s">
        <v>4498</v>
      </c>
      <c r="G618" s="74" t="s">
        <v>4498</v>
      </c>
      <c r="H618" s="74" t="s">
        <v>4469</v>
      </c>
      <c r="I618" s="74" t="s">
        <v>4499</v>
      </c>
      <c r="J618" s="74" t="s">
        <v>175</v>
      </c>
      <c r="K618" s="76">
        <v>122.67</v>
      </c>
      <c r="L618" s="76">
        <v>122.67</v>
      </c>
    </row>
    <row r="619" spans="1:12" x14ac:dyDescent="0.15">
      <c r="A619" s="74">
        <v>20230221</v>
      </c>
      <c r="B619" s="74">
        <v>29768627</v>
      </c>
      <c r="C619" s="74" t="s">
        <v>4547</v>
      </c>
      <c r="D619" s="74">
        <v>2117047</v>
      </c>
      <c r="E619" s="74" t="s">
        <v>4497</v>
      </c>
      <c r="F619" s="74" t="s">
        <v>4498</v>
      </c>
      <c r="G619" s="74" t="s">
        <v>4498</v>
      </c>
      <c r="H619" s="74" t="s">
        <v>4469</v>
      </c>
      <c r="I619" s="74" t="s">
        <v>4499</v>
      </c>
      <c r="J619" s="74" t="s">
        <v>4502</v>
      </c>
      <c r="K619" s="76">
        <v>207.42</v>
      </c>
      <c r="L619" s="76">
        <v>207.42</v>
      </c>
    </row>
    <row r="620" spans="1:12" x14ac:dyDescent="0.15">
      <c r="A620" s="74">
        <v>20230222</v>
      </c>
      <c r="B620" s="74">
        <v>29768627</v>
      </c>
      <c r="C620" s="74" t="s">
        <v>4547</v>
      </c>
      <c r="D620" s="74">
        <v>2117047</v>
      </c>
      <c r="E620" s="74" t="s">
        <v>4497</v>
      </c>
      <c r="F620" s="74" t="s">
        <v>4498</v>
      </c>
      <c r="G620" s="74" t="s">
        <v>4498</v>
      </c>
      <c r="H620" s="74" t="s">
        <v>4469</v>
      </c>
      <c r="I620" s="74" t="s">
        <v>4499</v>
      </c>
      <c r="J620" s="74" t="s">
        <v>4502</v>
      </c>
      <c r="K620" s="76">
        <v>88.45</v>
      </c>
      <c r="L620" s="76">
        <v>88.45</v>
      </c>
    </row>
    <row r="621" spans="1:12" x14ac:dyDescent="0.15">
      <c r="A621" s="74">
        <v>20230223</v>
      </c>
      <c r="B621" s="74">
        <v>29768627</v>
      </c>
      <c r="C621" s="74" t="s">
        <v>4547</v>
      </c>
      <c r="D621" s="74">
        <v>2117047</v>
      </c>
      <c r="E621" s="74" t="s">
        <v>4497</v>
      </c>
      <c r="F621" s="74" t="s">
        <v>4498</v>
      </c>
      <c r="G621" s="74" t="s">
        <v>4498</v>
      </c>
      <c r="H621" s="74" t="s">
        <v>4469</v>
      </c>
      <c r="I621" s="74" t="s">
        <v>4499</v>
      </c>
      <c r="J621" s="74" t="s">
        <v>4501</v>
      </c>
      <c r="K621" s="76">
        <v>203.84</v>
      </c>
      <c r="L621" s="76">
        <v>3.13</v>
      </c>
    </row>
    <row r="622" spans="1:12" x14ac:dyDescent="0.15">
      <c r="A622" s="74">
        <v>20230224</v>
      </c>
      <c r="B622" s="74">
        <v>29768627</v>
      </c>
      <c r="C622" s="74" t="s">
        <v>4547</v>
      </c>
      <c r="D622" s="74">
        <v>2117047</v>
      </c>
      <c r="E622" s="74" t="s">
        <v>4497</v>
      </c>
      <c r="F622" s="74" t="s">
        <v>4498</v>
      </c>
      <c r="G622" s="74" t="s">
        <v>4498</v>
      </c>
      <c r="H622" s="74" t="s">
        <v>4469</v>
      </c>
      <c r="I622" s="74" t="s">
        <v>4499</v>
      </c>
      <c r="J622" s="74" t="s">
        <v>175</v>
      </c>
      <c r="K622" s="76">
        <v>196.43</v>
      </c>
      <c r="L622" s="76">
        <v>0</v>
      </c>
    </row>
    <row r="623" spans="1:12" x14ac:dyDescent="0.15">
      <c r="A623" s="74">
        <v>20230225</v>
      </c>
      <c r="B623" s="74">
        <v>29768627</v>
      </c>
      <c r="C623" s="74" t="s">
        <v>4547</v>
      </c>
      <c r="D623" s="74">
        <v>2117047</v>
      </c>
      <c r="E623" s="74" t="s">
        <v>4497</v>
      </c>
      <c r="F623" s="74" t="s">
        <v>4498</v>
      </c>
      <c r="G623" s="74" t="s">
        <v>4498</v>
      </c>
      <c r="H623" s="74" t="s">
        <v>4469</v>
      </c>
      <c r="I623" s="74" t="s">
        <v>4499</v>
      </c>
      <c r="J623" s="74" t="s">
        <v>4500</v>
      </c>
      <c r="K623" s="76">
        <v>260.13</v>
      </c>
      <c r="L623" s="76">
        <v>0</v>
      </c>
    </row>
    <row r="624" spans="1:12" x14ac:dyDescent="0.15">
      <c r="A624" s="74">
        <v>20230226</v>
      </c>
      <c r="B624" s="74">
        <v>29768627</v>
      </c>
      <c r="C624" s="74" t="s">
        <v>4547</v>
      </c>
      <c r="D624" s="74">
        <v>2117047</v>
      </c>
      <c r="E624" s="74" t="s">
        <v>4497</v>
      </c>
      <c r="F624" s="74" t="s">
        <v>4498</v>
      </c>
      <c r="G624" s="74" t="s">
        <v>4498</v>
      </c>
      <c r="H624" s="74" t="s">
        <v>4469</v>
      </c>
      <c r="I624" s="74" t="s">
        <v>4499</v>
      </c>
      <c r="J624" s="74" t="s">
        <v>175</v>
      </c>
      <c r="K624" s="76">
        <v>155.1</v>
      </c>
      <c r="L624" s="76">
        <v>0</v>
      </c>
    </row>
    <row r="625" spans="1:12" x14ac:dyDescent="0.15">
      <c r="A625" s="74">
        <v>20230227</v>
      </c>
      <c r="B625" s="74">
        <v>29768627</v>
      </c>
      <c r="C625" s="74" t="s">
        <v>4547</v>
      </c>
      <c r="D625" s="74">
        <v>2117047</v>
      </c>
      <c r="E625" s="74" t="s">
        <v>4497</v>
      </c>
      <c r="F625" s="74" t="s">
        <v>4498</v>
      </c>
      <c r="G625" s="74" t="s">
        <v>4498</v>
      </c>
      <c r="H625" s="74" t="s">
        <v>4469</v>
      </c>
      <c r="I625" s="74" t="s">
        <v>4499</v>
      </c>
      <c r="J625" s="74" t="s">
        <v>175</v>
      </c>
      <c r="K625" s="76">
        <v>149.83000000000001</v>
      </c>
      <c r="L625" s="76">
        <v>0</v>
      </c>
    </row>
    <row r="626" spans="1:12" x14ac:dyDescent="0.15">
      <c r="A626" s="74">
        <v>20230228</v>
      </c>
      <c r="B626" s="74">
        <v>29768627</v>
      </c>
      <c r="C626" s="74" t="s">
        <v>4547</v>
      </c>
      <c r="D626" s="74">
        <v>2117047</v>
      </c>
      <c r="E626" s="74" t="s">
        <v>4497</v>
      </c>
      <c r="F626" s="74" t="s">
        <v>4498</v>
      </c>
      <c r="G626" s="74" t="s">
        <v>4498</v>
      </c>
      <c r="H626" s="74" t="s">
        <v>4469</v>
      </c>
      <c r="I626" s="74" t="s">
        <v>4499</v>
      </c>
      <c r="J626" s="74" t="s">
        <v>175</v>
      </c>
      <c r="K626" s="76">
        <v>169.53</v>
      </c>
      <c r="L626" s="76">
        <v>0</v>
      </c>
    </row>
    <row r="627" spans="1:12" x14ac:dyDescent="0.15">
      <c r="A627" s="74">
        <v>20230201</v>
      </c>
      <c r="B627" s="74">
        <v>29768629</v>
      </c>
      <c r="C627" s="74" t="s">
        <v>4548</v>
      </c>
      <c r="D627" s="74">
        <v>2117047</v>
      </c>
      <c r="E627" s="74" t="s">
        <v>4497</v>
      </c>
      <c r="F627" s="74" t="s">
        <v>4498</v>
      </c>
      <c r="G627" s="74" t="s">
        <v>4498</v>
      </c>
      <c r="H627" s="74" t="s">
        <v>4469</v>
      </c>
      <c r="I627" s="74" t="s">
        <v>4499</v>
      </c>
      <c r="J627" s="74" t="s">
        <v>175</v>
      </c>
      <c r="K627" s="76">
        <v>352.63</v>
      </c>
      <c r="L627" s="76">
        <v>352.63</v>
      </c>
    </row>
    <row r="628" spans="1:12" x14ac:dyDescent="0.15">
      <c r="A628" s="74">
        <v>20230202</v>
      </c>
      <c r="B628" s="74">
        <v>29768629</v>
      </c>
      <c r="C628" s="74" t="s">
        <v>4548</v>
      </c>
      <c r="D628" s="74">
        <v>2117047</v>
      </c>
      <c r="E628" s="74" t="s">
        <v>4497</v>
      </c>
      <c r="F628" s="74" t="s">
        <v>4498</v>
      </c>
      <c r="G628" s="74" t="s">
        <v>4498</v>
      </c>
      <c r="H628" s="74" t="s">
        <v>4469</v>
      </c>
      <c r="I628" s="74" t="s">
        <v>4499</v>
      </c>
      <c r="J628" s="74" t="s">
        <v>4501</v>
      </c>
      <c r="K628" s="76">
        <v>304.91000000000003</v>
      </c>
      <c r="L628" s="76">
        <v>304.91000000000003</v>
      </c>
    </row>
    <row r="629" spans="1:12" x14ac:dyDescent="0.15">
      <c r="A629" s="74">
        <v>20230203</v>
      </c>
      <c r="B629" s="74">
        <v>29768629</v>
      </c>
      <c r="C629" s="74" t="s">
        <v>4548</v>
      </c>
      <c r="D629" s="74">
        <v>2117047</v>
      </c>
      <c r="E629" s="74" t="s">
        <v>4497</v>
      </c>
      <c r="F629" s="74" t="s">
        <v>4498</v>
      </c>
      <c r="G629" s="74" t="s">
        <v>4498</v>
      </c>
      <c r="H629" s="74" t="s">
        <v>4469</v>
      </c>
      <c r="I629" s="74" t="s">
        <v>4499</v>
      </c>
      <c r="J629" s="74" t="s">
        <v>175</v>
      </c>
      <c r="K629" s="76">
        <v>278.58999999999997</v>
      </c>
      <c r="L629" s="76">
        <v>278.58999999999997</v>
      </c>
    </row>
    <row r="630" spans="1:12" x14ac:dyDescent="0.15">
      <c r="A630" s="74">
        <v>20230204</v>
      </c>
      <c r="B630" s="74">
        <v>29768629</v>
      </c>
      <c r="C630" s="74" t="s">
        <v>4548</v>
      </c>
      <c r="D630" s="74">
        <v>2117047</v>
      </c>
      <c r="E630" s="74" t="s">
        <v>4497</v>
      </c>
      <c r="F630" s="74" t="s">
        <v>4498</v>
      </c>
      <c r="G630" s="74" t="s">
        <v>4498</v>
      </c>
      <c r="H630" s="74" t="s">
        <v>4469</v>
      </c>
      <c r="I630" s="74" t="s">
        <v>4499</v>
      </c>
      <c r="J630" s="74" t="s">
        <v>175</v>
      </c>
      <c r="K630" s="76">
        <v>410.05</v>
      </c>
      <c r="L630" s="76">
        <v>410.05</v>
      </c>
    </row>
    <row r="631" spans="1:12" x14ac:dyDescent="0.15">
      <c r="A631" s="74">
        <v>20230205</v>
      </c>
      <c r="B631" s="74">
        <v>29768629</v>
      </c>
      <c r="C631" s="74" t="s">
        <v>4548</v>
      </c>
      <c r="D631" s="74">
        <v>2117047</v>
      </c>
      <c r="E631" s="74" t="s">
        <v>4497</v>
      </c>
      <c r="F631" s="74" t="s">
        <v>4498</v>
      </c>
      <c r="G631" s="74" t="s">
        <v>4498</v>
      </c>
      <c r="H631" s="74" t="s">
        <v>4469</v>
      </c>
      <c r="I631" s="74" t="s">
        <v>4499</v>
      </c>
      <c r="J631" s="74" t="s">
        <v>175</v>
      </c>
      <c r="K631" s="76">
        <v>429.77</v>
      </c>
      <c r="L631" s="76">
        <v>429.77</v>
      </c>
    </row>
    <row r="632" spans="1:12" x14ac:dyDescent="0.15">
      <c r="A632" s="74">
        <v>20230206</v>
      </c>
      <c r="B632" s="74">
        <v>29768629</v>
      </c>
      <c r="C632" s="74" t="s">
        <v>4548</v>
      </c>
      <c r="D632" s="74">
        <v>2117047</v>
      </c>
      <c r="E632" s="74" t="s">
        <v>4497</v>
      </c>
      <c r="F632" s="74" t="s">
        <v>4498</v>
      </c>
      <c r="G632" s="74" t="s">
        <v>4498</v>
      </c>
      <c r="H632" s="74" t="s">
        <v>4469</v>
      </c>
      <c r="I632" s="74" t="s">
        <v>4499</v>
      </c>
      <c r="J632" s="74" t="s">
        <v>175</v>
      </c>
      <c r="K632" s="76">
        <v>264.2</v>
      </c>
      <c r="L632" s="76">
        <v>264.2</v>
      </c>
    </row>
    <row r="633" spans="1:12" x14ac:dyDescent="0.15">
      <c r="A633" s="74">
        <v>20230207</v>
      </c>
      <c r="B633" s="74">
        <v>29768629</v>
      </c>
      <c r="C633" s="74" t="s">
        <v>4548</v>
      </c>
      <c r="D633" s="74">
        <v>2117047</v>
      </c>
      <c r="E633" s="74" t="s">
        <v>4497</v>
      </c>
      <c r="F633" s="74" t="s">
        <v>4498</v>
      </c>
      <c r="G633" s="74" t="s">
        <v>4498</v>
      </c>
      <c r="H633" s="74" t="s">
        <v>4469</v>
      </c>
      <c r="I633" s="74" t="s">
        <v>4499</v>
      </c>
      <c r="J633" s="74" t="s">
        <v>175</v>
      </c>
      <c r="K633" s="76">
        <v>241.39</v>
      </c>
      <c r="L633" s="76">
        <v>241.39</v>
      </c>
    </row>
    <row r="634" spans="1:12" x14ac:dyDescent="0.15">
      <c r="A634" s="74">
        <v>20230208</v>
      </c>
      <c r="B634" s="74">
        <v>29768629</v>
      </c>
      <c r="C634" s="74" t="s">
        <v>4548</v>
      </c>
      <c r="D634" s="74">
        <v>2117047</v>
      </c>
      <c r="E634" s="74" t="s">
        <v>4497</v>
      </c>
      <c r="F634" s="74" t="s">
        <v>4498</v>
      </c>
      <c r="G634" s="74" t="s">
        <v>4498</v>
      </c>
      <c r="H634" s="74" t="s">
        <v>4469</v>
      </c>
      <c r="I634" s="74" t="s">
        <v>4499</v>
      </c>
      <c r="J634" s="74" t="s">
        <v>175</v>
      </c>
      <c r="K634" s="76">
        <v>297.98</v>
      </c>
      <c r="L634" s="76">
        <v>297.98</v>
      </c>
    </row>
    <row r="635" spans="1:12" x14ac:dyDescent="0.15">
      <c r="A635" s="74">
        <v>20230209</v>
      </c>
      <c r="B635" s="74">
        <v>29768629</v>
      </c>
      <c r="C635" s="74" t="s">
        <v>4548</v>
      </c>
      <c r="D635" s="74">
        <v>2117047</v>
      </c>
      <c r="E635" s="74" t="s">
        <v>4497</v>
      </c>
      <c r="F635" s="74" t="s">
        <v>4498</v>
      </c>
      <c r="G635" s="74" t="s">
        <v>4498</v>
      </c>
      <c r="H635" s="74" t="s">
        <v>4469</v>
      </c>
      <c r="I635" s="74" t="s">
        <v>4499</v>
      </c>
      <c r="J635" s="74" t="s">
        <v>175</v>
      </c>
      <c r="K635" s="76">
        <v>256.13</v>
      </c>
      <c r="L635" s="76">
        <v>256.13</v>
      </c>
    </row>
    <row r="636" spans="1:12" x14ac:dyDescent="0.15">
      <c r="A636" s="74">
        <v>20230210</v>
      </c>
      <c r="B636" s="74">
        <v>29768629</v>
      </c>
      <c r="C636" s="74" t="s">
        <v>4548</v>
      </c>
      <c r="D636" s="74">
        <v>2117047</v>
      </c>
      <c r="E636" s="74" t="s">
        <v>4497</v>
      </c>
      <c r="F636" s="74" t="s">
        <v>4498</v>
      </c>
      <c r="G636" s="74" t="s">
        <v>4498</v>
      </c>
      <c r="H636" s="74" t="s">
        <v>4469</v>
      </c>
      <c r="I636" s="74" t="s">
        <v>4499</v>
      </c>
      <c r="J636" s="74" t="s">
        <v>4501</v>
      </c>
      <c r="K636" s="76">
        <v>278.94</v>
      </c>
      <c r="L636" s="76">
        <v>278.94</v>
      </c>
    </row>
    <row r="637" spans="1:12" x14ac:dyDescent="0.15">
      <c r="A637" s="74">
        <v>20230211</v>
      </c>
      <c r="B637" s="74">
        <v>29768629</v>
      </c>
      <c r="C637" s="74" t="s">
        <v>4548</v>
      </c>
      <c r="D637" s="74">
        <v>2117047</v>
      </c>
      <c r="E637" s="74" t="s">
        <v>4497</v>
      </c>
      <c r="F637" s="74" t="s">
        <v>4498</v>
      </c>
      <c r="G637" s="74" t="s">
        <v>4498</v>
      </c>
      <c r="H637" s="74" t="s">
        <v>4469</v>
      </c>
      <c r="I637" s="74" t="s">
        <v>4499</v>
      </c>
      <c r="J637" s="74" t="s">
        <v>4501</v>
      </c>
      <c r="K637" s="76">
        <v>301.37</v>
      </c>
      <c r="L637" s="76">
        <v>301.37</v>
      </c>
    </row>
    <row r="638" spans="1:12" x14ac:dyDescent="0.15">
      <c r="A638" s="74">
        <v>20230212</v>
      </c>
      <c r="B638" s="74">
        <v>29768629</v>
      </c>
      <c r="C638" s="74" t="s">
        <v>4548</v>
      </c>
      <c r="D638" s="74">
        <v>2117047</v>
      </c>
      <c r="E638" s="74" t="s">
        <v>4497</v>
      </c>
      <c r="F638" s="74" t="s">
        <v>4498</v>
      </c>
      <c r="G638" s="74" t="s">
        <v>4498</v>
      </c>
      <c r="H638" s="74" t="s">
        <v>4469</v>
      </c>
      <c r="I638" s="74" t="s">
        <v>4499</v>
      </c>
      <c r="J638" s="74" t="s">
        <v>175</v>
      </c>
      <c r="K638" s="76">
        <v>275.67</v>
      </c>
      <c r="L638" s="76">
        <v>275.67</v>
      </c>
    </row>
    <row r="639" spans="1:12" x14ac:dyDescent="0.15">
      <c r="A639" s="74">
        <v>20230213</v>
      </c>
      <c r="B639" s="74">
        <v>29768629</v>
      </c>
      <c r="C639" s="74" t="s">
        <v>4548</v>
      </c>
      <c r="D639" s="74">
        <v>2117047</v>
      </c>
      <c r="E639" s="74" t="s">
        <v>4497</v>
      </c>
      <c r="F639" s="74" t="s">
        <v>4498</v>
      </c>
      <c r="G639" s="74" t="s">
        <v>4498</v>
      </c>
      <c r="H639" s="74" t="s">
        <v>4469</v>
      </c>
      <c r="I639" s="74" t="s">
        <v>4499</v>
      </c>
      <c r="J639" s="74" t="s">
        <v>175</v>
      </c>
      <c r="K639" s="76">
        <v>146.86000000000001</v>
      </c>
      <c r="L639" s="76">
        <v>146.86000000000001</v>
      </c>
    </row>
    <row r="640" spans="1:12" x14ac:dyDescent="0.15">
      <c r="A640" s="74">
        <v>20230214</v>
      </c>
      <c r="B640" s="74">
        <v>29768629</v>
      </c>
      <c r="C640" s="74" t="s">
        <v>4548</v>
      </c>
      <c r="D640" s="74">
        <v>2117047</v>
      </c>
      <c r="E640" s="74" t="s">
        <v>4497</v>
      </c>
      <c r="F640" s="74" t="s">
        <v>4498</v>
      </c>
      <c r="G640" s="74" t="s">
        <v>4498</v>
      </c>
      <c r="H640" s="74" t="s">
        <v>4469</v>
      </c>
      <c r="I640" s="74" t="s">
        <v>4499</v>
      </c>
      <c r="J640" s="74" t="s">
        <v>175</v>
      </c>
      <c r="K640" s="76">
        <v>110.48</v>
      </c>
      <c r="L640" s="76">
        <v>110.48</v>
      </c>
    </row>
    <row r="641" spans="1:12" x14ac:dyDescent="0.15">
      <c r="A641" s="74">
        <v>20230215</v>
      </c>
      <c r="B641" s="74">
        <v>29768629</v>
      </c>
      <c r="C641" s="74" t="s">
        <v>4548</v>
      </c>
      <c r="D641" s="74">
        <v>2117047</v>
      </c>
      <c r="E641" s="74" t="s">
        <v>4497</v>
      </c>
      <c r="F641" s="74" t="s">
        <v>4498</v>
      </c>
      <c r="G641" s="74" t="s">
        <v>4498</v>
      </c>
      <c r="H641" s="74" t="s">
        <v>4469</v>
      </c>
      <c r="I641" s="74" t="s">
        <v>4499</v>
      </c>
      <c r="J641" s="74" t="s">
        <v>175</v>
      </c>
      <c r="K641" s="76">
        <v>145.54</v>
      </c>
      <c r="L641" s="76">
        <v>145.54</v>
      </c>
    </row>
    <row r="642" spans="1:12" x14ac:dyDescent="0.15">
      <c r="A642" s="74">
        <v>20230216</v>
      </c>
      <c r="B642" s="74">
        <v>29768629</v>
      </c>
      <c r="C642" s="74" t="s">
        <v>4548</v>
      </c>
      <c r="D642" s="74">
        <v>2117047</v>
      </c>
      <c r="E642" s="74" t="s">
        <v>4497</v>
      </c>
      <c r="F642" s="74" t="s">
        <v>4498</v>
      </c>
      <c r="G642" s="74" t="s">
        <v>4498</v>
      </c>
      <c r="H642" s="74" t="s">
        <v>4469</v>
      </c>
      <c r="I642" s="74" t="s">
        <v>4499</v>
      </c>
      <c r="J642" s="74" t="s">
        <v>4501</v>
      </c>
      <c r="K642" s="76">
        <v>188.48</v>
      </c>
      <c r="L642" s="76">
        <v>188.48</v>
      </c>
    </row>
    <row r="643" spans="1:12" x14ac:dyDescent="0.15">
      <c r="A643" s="74">
        <v>20230217</v>
      </c>
      <c r="B643" s="74">
        <v>29768629</v>
      </c>
      <c r="C643" s="74" t="s">
        <v>4548</v>
      </c>
      <c r="D643" s="74">
        <v>2117047</v>
      </c>
      <c r="E643" s="74" t="s">
        <v>4497</v>
      </c>
      <c r="F643" s="74" t="s">
        <v>4498</v>
      </c>
      <c r="G643" s="74" t="s">
        <v>4498</v>
      </c>
      <c r="H643" s="74" t="s">
        <v>4469</v>
      </c>
      <c r="I643" s="74" t="s">
        <v>4499</v>
      </c>
      <c r="J643" s="74" t="s">
        <v>175</v>
      </c>
      <c r="K643" s="76">
        <v>194.71</v>
      </c>
      <c r="L643" s="76">
        <v>194.71</v>
      </c>
    </row>
    <row r="644" spans="1:12" x14ac:dyDescent="0.15">
      <c r="A644" s="74">
        <v>20230218</v>
      </c>
      <c r="B644" s="74">
        <v>29768629</v>
      </c>
      <c r="C644" s="74" t="s">
        <v>4548</v>
      </c>
      <c r="D644" s="74">
        <v>2117047</v>
      </c>
      <c r="E644" s="74" t="s">
        <v>4497</v>
      </c>
      <c r="F644" s="74" t="s">
        <v>4498</v>
      </c>
      <c r="G644" s="74" t="s">
        <v>4498</v>
      </c>
      <c r="H644" s="74" t="s">
        <v>4469</v>
      </c>
      <c r="I644" s="74" t="s">
        <v>4499</v>
      </c>
      <c r="J644" s="74" t="s">
        <v>4502</v>
      </c>
      <c r="K644" s="76">
        <v>269.45999999999998</v>
      </c>
      <c r="L644" s="76">
        <v>269.45999999999998</v>
      </c>
    </row>
    <row r="645" spans="1:12" x14ac:dyDescent="0.15">
      <c r="A645" s="74">
        <v>20230219</v>
      </c>
      <c r="B645" s="74">
        <v>29768629</v>
      </c>
      <c r="C645" s="74" t="s">
        <v>4548</v>
      </c>
      <c r="D645" s="74">
        <v>2117047</v>
      </c>
      <c r="E645" s="74" t="s">
        <v>4497</v>
      </c>
      <c r="F645" s="74" t="s">
        <v>4498</v>
      </c>
      <c r="G645" s="74" t="s">
        <v>4498</v>
      </c>
      <c r="H645" s="74" t="s">
        <v>4469</v>
      </c>
      <c r="I645" s="74" t="s">
        <v>4499</v>
      </c>
      <c r="J645" s="74" t="s">
        <v>175</v>
      </c>
      <c r="K645" s="76">
        <v>222.89</v>
      </c>
      <c r="L645" s="76">
        <v>222.89</v>
      </c>
    </row>
    <row r="646" spans="1:12" x14ac:dyDescent="0.15">
      <c r="A646" s="74">
        <v>20230220</v>
      </c>
      <c r="B646" s="74">
        <v>29768629</v>
      </c>
      <c r="C646" s="74" t="s">
        <v>4548</v>
      </c>
      <c r="D646" s="74">
        <v>2117047</v>
      </c>
      <c r="E646" s="74" t="s">
        <v>4497</v>
      </c>
      <c r="F646" s="74" t="s">
        <v>4498</v>
      </c>
      <c r="G646" s="74" t="s">
        <v>4498</v>
      </c>
      <c r="H646" s="74" t="s">
        <v>4469</v>
      </c>
      <c r="I646" s="74" t="s">
        <v>4499</v>
      </c>
      <c r="J646" s="74" t="s">
        <v>4502</v>
      </c>
      <c r="K646" s="76">
        <v>137.83000000000001</v>
      </c>
      <c r="L646" s="76">
        <v>137.83000000000001</v>
      </c>
    </row>
    <row r="647" spans="1:12" x14ac:dyDescent="0.15">
      <c r="A647" s="74">
        <v>20230221</v>
      </c>
      <c r="B647" s="74">
        <v>29768629</v>
      </c>
      <c r="C647" s="74" t="s">
        <v>4548</v>
      </c>
      <c r="D647" s="74">
        <v>2117047</v>
      </c>
      <c r="E647" s="74" t="s">
        <v>4497</v>
      </c>
      <c r="F647" s="74" t="s">
        <v>4498</v>
      </c>
      <c r="G647" s="74" t="s">
        <v>4498</v>
      </c>
      <c r="H647" s="74" t="s">
        <v>4469</v>
      </c>
      <c r="I647" s="74" t="s">
        <v>4499</v>
      </c>
      <c r="J647" s="74" t="s">
        <v>175</v>
      </c>
      <c r="K647" s="76">
        <v>194.47</v>
      </c>
      <c r="L647" s="76">
        <v>194.47</v>
      </c>
    </row>
    <row r="648" spans="1:12" x14ac:dyDescent="0.15">
      <c r="A648" s="74">
        <v>20230222</v>
      </c>
      <c r="B648" s="74">
        <v>29768629</v>
      </c>
      <c r="C648" s="74" t="s">
        <v>4548</v>
      </c>
      <c r="D648" s="74">
        <v>2117047</v>
      </c>
      <c r="E648" s="74" t="s">
        <v>4497</v>
      </c>
      <c r="F648" s="74" t="s">
        <v>4498</v>
      </c>
      <c r="G648" s="74" t="s">
        <v>4498</v>
      </c>
      <c r="H648" s="74" t="s">
        <v>4469</v>
      </c>
      <c r="I648" s="74" t="s">
        <v>4499</v>
      </c>
      <c r="J648" s="74" t="s">
        <v>175</v>
      </c>
      <c r="K648" s="76">
        <v>146.99</v>
      </c>
      <c r="L648" s="76">
        <v>146.99</v>
      </c>
    </row>
    <row r="649" spans="1:12" x14ac:dyDescent="0.15">
      <c r="A649" s="74">
        <v>20230223</v>
      </c>
      <c r="B649" s="74">
        <v>29768629</v>
      </c>
      <c r="C649" s="74" t="s">
        <v>4548</v>
      </c>
      <c r="D649" s="74">
        <v>2117047</v>
      </c>
      <c r="E649" s="74" t="s">
        <v>4497</v>
      </c>
      <c r="F649" s="74" t="s">
        <v>4498</v>
      </c>
      <c r="G649" s="74" t="s">
        <v>4498</v>
      </c>
      <c r="H649" s="74" t="s">
        <v>4469</v>
      </c>
      <c r="I649" s="74" t="s">
        <v>4499</v>
      </c>
      <c r="J649" s="74" t="s">
        <v>4501</v>
      </c>
      <c r="K649" s="76">
        <v>148.87</v>
      </c>
      <c r="L649" s="76">
        <v>148.87</v>
      </c>
    </row>
    <row r="650" spans="1:12" x14ac:dyDescent="0.15">
      <c r="A650" s="74">
        <v>20230224</v>
      </c>
      <c r="B650" s="74">
        <v>29768629</v>
      </c>
      <c r="C650" s="74" t="s">
        <v>4548</v>
      </c>
      <c r="D650" s="74">
        <v>2117047</v>
      </c>
      <c r="E650" s="74" t="s">
        <v>4497</v>
      </c>
      <c r="F650" s="74" t="s">
        <v>4498</v>
      </c>
      <c r="G650" s="74" t="s">
        <v>4498</v>
      </c>
      <c r="H650" s="74" t="s">
        <v>4469</v>
      </c>
      <c r="I650" s="74" t="s">
        <v>4499</v>
      </c>
      <c r="J650" s="74" t="s">
        <v>4500</v>
      </c>
      <c r="K650" s="76">
        <v>152.52000000000001</v>
      </c>
      <c r="L650" s="76">
        <v>63.64</v>
      </c>
    </row>
    <row r="651" spans="1:12" x14ac:dyDescent="0.15">
      <c r="A651" s="74">
        <v>20230225</v>
      </c>
      <c r="B651" s="74">
        <v>29768629</v>
      </c>
      <c r="C651" s="74" t="s">
        <v>4548</v>
      </c>
      <c r="D651" s="74">
        <v>2117047</v>
      </c>
      <c r="E651" s="74" t="s">
        <v>4497</v>
      </c>
      <c r="F651" s="74" t="s">
        <v>4498</v>
      </c>
      <c r="G651" s="74" t="s">
        <v>4498</v>
      </c>
      <c r="H651" s="74" t="s">
        <v>4469</v>
      </c>
      <c r="I651" s="74" t="s">
        <v>4499</v>
      </c>
      <c r="J651" s="74" t="s">
        <v>4500</v>
      </c>
      <c r="K651" s="76">
        <v>318.60000000000002</v>
      </c>
      <c r="L651" s="76">
        <v>0</v>
      </c>
    </row>
    <row r="652" spans="1:12" x14ac:dyDescent="0.15">
      <c r="A652" s="74">
        <v>20230226</v>
      </c>
      <c r="B652" s="74">
        <v>29768629</v>
      </c>
      <c r="C652" s="74" t="s">
        <v>4548</v>
      </c>
      <c r="D652" s="74">
        <v>2117047</v>
      </c>
      <c r="E652" s="74" t="s">
        <v>4497</v>
      </c>
      <c r="F652" s="74" t="s">
        <v>4498</v>
      </c>
      <c r="G652" s="74" t="s">
        <v>4498</v>
      </c>
      <c r="H652" s="74" t="s">
        <v>4469</v>
      </c>
      <c r="I652" s="74" t="s">
        <v>4499</v>
      </c>
      <c r="J652" s="74" t="s">
        <v>175</v>
      </c>
      <c r="K652" s="76">
        <v>218.42</v>
      </c>
      <c r="L652" s="76">
        <v>0</v>
      </c>
    </row>
    <row r="653" spans="1:12" x14ac:dyDescent="0.15">
      <c r="A653" s="74">
        <v>20230227</v>
      </c>
      <c r="B653" s="74">
        <v>29768629</v>
      </c>
      <c r="C653" s="74" t="s">
        <v>4548</v>
      </c>
      <c r="D653" s="74">
        <v>2117047</v>
      </c>
      <c r="E653" s="74" t="s">
        <v>4497</v>
      </c>
      <c r="F653" s="74" t="s">
        <v>4498</v>
      </c>
      <c r="G653" s="74" t="s">
        <v>4498</v>
      </c>
      <c r="H653" s="74" t="s">
        <v>4469</v>
      </c>
      <c r="I653" s="74" t="s">
        <v>4499</v>
      </c>
      <c r="J653" s="74" t="s">
        <v>175</v>
      </c>
      <c r="K653" s="76">
        <v>176.28</v>
      </c>
      <c r="L653" s="76">
        <v>0</v>
      </c>
    </row>
    <row r="654" spans="1:12" x14ac:dyDescent="0.15">
      <c r="A654" s="74">
        <v>20230228</v>
      </c>
      <c r="B654" s="74">
        <v>29768629</v>
      </c>
      <c r="C654" s="74" t="s">
        <v>4548</v>
      </c>
      <c r="D654" s="74">
        <v>2117047</v>
      </c>
      <c r="E654" s="74" t="s">
        <v>4497</v>
      </c>
      <c r="F654" s="74" t="s">
        <v>4498</v>
      </c>
      <c r="G654" s="74" t="s">
        <v>4498</v>
      </c>
      <c r="H654" s="74" t="s">
        <v>4469</v>
      </c>
      <c r="I654" s="74" t="s">
        <v>4499</v>
      </c>
      <c r="J654" s="74" t="s">
        <v>4500</v>
      </c>
      <c r="K654" s="76">
        <v>181.63</v>
      </c>
      <c r="L654" s="76">
        <v>0</v>
      </c>
    </row>
    <row r="655" spans="1:12" x14ac:dyDescent="0.15">
      <c r="A655" s="74">
        <v>20230201</v>
      </c>
      <c r="B655" s="74">
        <v>29778594</v>
      </c>
      <c r="C655" s="74" t="s">
        <v>4549</v>
      </c>
      <c r="D655" s="74">
        <v>2117047</v>
      </c>
      <c r="E655" s="74" t="s">
        <v>4497</v>
      </c>
      <c r="F655" s="74" t="s">
        <v>4498</v>
      </c>
      <c r="G655" s="74" t="s">
        <v>4498</v>
      </c>
      <c r="H655" s="74" t="s">
        <v>4469</v>
      </c>
      <c r="I655" s="74" t="s">
        <v>4499</v>
      </c>
      <c r="J655" s="74" t="s">
        <v>175</v>
      </c>
      <c r="K655" s="76">
        <v>3509.96</v>
      </c>
      <c r="L655" s="76">
        <v>3509.96</v>
      </c>
    </row>
    <row r="656" spans="1:12" x14ac:dyDescent="0.15">
      <c r="A656" s="74">
        <v>20230202</v>
      </c>
      <c r="B656" s="74">
        <v>29778594</v>
      </c>
      <c r="C656" s="74" t="s">
        <v>4549</v>
      </c>
      <c r="D656" s="74">
        <v>2117047</v>
      </c>
      <c r="E656" s="74" t="s">
        <v>4497</v>
      </c>
      <c r="F656" s="74" t="s">
        <v>4498</v>
      </c>
      <c r="G656" s="74" t="s">
        <v>4498</v>
      </c>
      <c r="H656" s="74" t="s">
        <v>4469</v>
      </c>
      <c r="I656" s="74" t="s">
        <v>4499</v>
      </c>
      <c r="J656" s="74" t="s">
        <v>175</v>
      </c>
      <c r="K656" s="76">
        <v>3521.39</v>
      </c>
      <c r="L656" s="76">
        <v>3521.39</v>
      </c>
    </row>
    <row r="657" spans="1:12" x14ac:dyDescent="0.15">
      <c r="A657" s="74">
        <v>20230203</v>
      </c>
      <c r="B657" s="74">
        <v>29778594</v>
      </c>
      <c r="C657" s="74" t="s">
        <v>4549</v>
      </c>
      <c r="D657" s="74">
        <v>2117047</v>
      </c>
      <c r="E657" s="74" t="s">
        <v>4497</v>
      </c>
      <c r="F657" s="74" t="s">
        <v>4498</v>
      </c>
      <c r="G657" s="74" t="s">
        <v>4498</v>
      </c>
      <c r="H657" s="74" t="s">
        <v>4469</v>
      </c>
      <c r="I657" s="74" t="s">
        <v>4499</v>
      </c>
      <c r="J657" s="74" t="s">
        <v>175</v>
      </c>
      <c r="K657" s="76">
        <v>3578.65</v>
      </c>
      <c r="L657" s="76">
        <v>3578.65</v>
      </c>
    </row>
    <row r="658" spans="1:12" x14ac:dyDescent="0.15">
      <c r="A658" s="74">
        <v>20230204</v>
      </c>
      <c r="B658" s="74">
        <v>29778594</v>
      </c>
      <c r="C658" s="74" t="s">
        <v>4549</v>
      </c>
      <c r="D658" s="74">
        <v>2117047</v>
      </c>
      <c r="E658" s="74" t="s">
        <v>4497</v>
      </c>
      <c r="F658" s="74" t="s">
        <v>4498</v>
      </c>
      <c r="G658" s="74" t="s">
        <v>4498</v>
      </c>
      <c r="H658" s="74" t="s">
        <v>4469</v>
      </c>
      <c r="I658" s="74" t="s">
        <v>4499</v>
      </c>
      <c r="J658" s="74" t="s">
        <v>175</v>
      </c>
      <c r="K658" s="76">
        <v>3508.38</v>
      </c>
      <c r="L658" s="76">
        <v>3508.38</v>
      </c>
    </row>
    <row r="659" spans="1:12" x14ac:dyDescent="0.15">
      <c r="A659" s="74">
        <v>20230205</v>
      </c>
      <c r="B659" s="74">
        <v>29778594</v>
      </c>
      <c r="C659" s="74" t="s">
        <v>4549</v>
      </c>
      <c r="D659" s="74">
        <v>2117047</v>
      </c>
      <c r="E659" s="74" t="s">
        <v>4497</v>
      </c>
      <c r="F659" s="74" t="s">
        <v>4498</v>
      </c>
      <c r="G659" s="74" t="s">
        <v>4498</v>
      </c>
      <c r="H659" s="74" t="s">
        <v>4469</v>
      </c>
      <c r="I659" s="74" t="s">
        <v>4499</v>
      </c>
      <c r="J659" s="74" t="s">
        <v>4501</v>
      </c>
      <c r="K659" s="76">
        <v>3503.49</v>
      </c>
      <c r="L659" s="76">
        <v>3503.49</v>
      </c>
    </row>
    <row r="660" spans="1:12" x14ac:dyDescent="0.15">
      <c r="A660" s="74">
        <v>20230206</v>
      </c>
      <c r="B660" s="74">
        <v>29778594</v>
      </c>
      <c r="C660" s="74" t="s">
        <v>4549</v>
      </c>
      <c r="D660" s="74">
        <v>2117047</v>
      </c>
      <c r="E660" s="74" t="s">
        <v>4497</v>
      </c>
      <c r="F660" s="74" t="s">
        <v>4498</v>
      </c>
      <c r="G660" s="74" t="s">
        <v>4498</v>
      </c>
      <c r="H660" s="74" t="s">
        <v>4469</v>
      </c>
      <c r="I660" s="74" t="s">
        <v>4499</v>
      </c>
      <c r="J660" s="74" t="s">
        <v>175</v>
      </c>
      <c r="K660" s="76">
        <v>3518.9</v>
      </c>
      <c r="L660" s="76">
        <v>3518.9</v>
      </c>
    </row>
    <row r="661" spans="1:12" x14ac:dyDescent="0.15">
      <c r="A661" s="74">
        <v>20230207</v>
      </c>
      <c r="B661" s="74">
        <v>29778594</v>
      </c>
      <c r="C661" s="74" t="s">
        <v>4549</v>
      </c>
      <c r="D661" s="74">
        <v>2117047</v>
      </c>
      <c r="E661" s="74" t="s">
        <v>4497</v>
      </c>
      <c r="F661" s="74" t="s">
        <v>4498</v>
      </c>
      <c r="G661" s="74" t="s">
        <v>4498</v>
      </c>
      <c r="H661" s="74" t="s">
        <v>4469</v>
      </c>
      <c r="I661" s="74" t="s">
        <v>4499</v>
      </c>
      <c r="J661" s="74" t="s">
        <v>175</v>
      </c>
      <c r="K661" s="76">
        <v>3524.62</v>
      </c>
      <c r="L661" s="76">
        <v>3524.62</v>
      </c>
    </row>
    <row r="662" spans="1:12" x14ac:dyDescent="0.15">
      <c r="A662" s="74">
        <v>20230208</v>
      </c>
      <c r="B662" s="74">
        <v>29778594</v>
      </c>
      <c r="C662" s="74" t="s">
        <v>4549</v>
      </c>
      <c r="D662" s="74">
        <v>2117047</v>
      </c>
      <c r="E662" s="74" t="s">
        <v>4497</v>
      </c>
      <c r="F662" s="74" t="s">
        <v>4498</v>
      </c>
      <c r="G662" s="74" t="s">
        <v>4498</v>
      </c>
      <c r="H662" s="74" t="s">
        <v>4469</v>
      </c>
      <c r="I662" s="74" t="s">
        <v>4499</v>
      </c>
      <c r="J662" s="74" t="s">
        <v>4500</v>
      </c>
      <c r="K662" s="76">
        <v>3518.19</v>
      </c>
      <c r="L662" s="76">
        <v>3518.19</v>
      </c>
    </row>
    <row r="663" spans="1:12" x14ac:dyDescent="0.15">
      <c r="A663" s="74">
        <v>20230209</v>
      </c>
      <c r="B663" s="74">
        <v>29778594</v>
      </c>
      <c r="C663" s="74" t="s">
        <v>4549</v>
      </c>
      <c r="D663" s="74">
        <v>2117047</v>
      </c>
      <c r="E663" s="74" t="s">
        <v>4497</v>
      </c>
      <c r="F663" s="74" t="s">
        <v>4498</v>
      </c>
      <c r="G663" s="74" t="s">
        <v>4498</v>
      </c>
      <c r="H663" s="74" t="s">
        <v>4469</v>
      </c>
      <c r="I663" s="74" t="s">
        <v>4499</v>
      </c>
      <c r="J663" s="74" t="s">
        <v>175</v>
      </c>
      <c r="K663" s="76">
        <v>2530.7199999999998</v>
      </c>
      <c r="L663" s="76">
        <v>2530.7199999999998</v>
      </c>
    </row>
    <row r="664" spans="1:12" x14ac:dyDescent="0.15">
      <c r="A664" s="74">
        <v>20230210</v>
      </c>
      <c r="B664" s="74">
        <v>29778594</v>
      </c>
      <c r="C664" s="74" t="s">
        <v>4549</v>
      </c>
      <c r="D664" s="74">
        <v>2117047</v>
      </c>
      <c r="E664" s="74" t="s">
        <v>4497</v>
      </c>
      <c r="F664" s="74" t="s">
        <v>4498</v>
      </c>
      <c r="G664" s="74" t="s">
        <v>4498</v>
      </c>
      <c r="H664" s="74" t="s">
        <v>4469</v>
      </c>
      <c r="I664" s="74" t="s">
        <v>4499</v>
      </c>
      <c r="J664" s="74" t="s">
        <v>175</v>
      </c>
      <c r="K664" s="76">
        <v>2512.7199999999998</v>
      </c>
      <c r="L664" s="76">
        <v>2512.7199999999998</v>
      </c>
    </row>
    <row r="665" spans="1:12" x14ac:dyDescent="0.15">
      <c r="A665" s="74">
        <v>20230211</v>
      </c>
      <c r="B665" s="74">
        <v>29778594</v>
      </c>
      <c r="C665" s="74" t="s">
        <v>4549</v>
      </c>
      <c r="D665" s="74">
        <v>2117047</v>
      </c>
      <c r="E665" s="74" t="s">
        <v>4497</v>
      </c>
      <c r="F665" s="74" t="s">
        <v>4498</v>
      </c>
      <c r="G665" s="74" t="s">
        <v>4498</v>
      </c>
      <c r="H665" s="74" t="s">
        <v>4469</v>
      </c>
      <c r="I665" s="74" t="s">
        <v>4499</v>
      </c>
      <c r="J665" s="74" t="s">
        <v>4500</v>
      </c>
      <c r="K665" s="76">
        <v>2627.29</v>
      </c>
      <c r="L665" s="76">
        <v>2627.29</v>
      </c>
    </row>
    <row r="666" spans="1:12" x14ac:dyDescent="0.15">
      <c r="A666" s="74">
        <v>20230212</v>
      </c>
      <c r="B666" s="74">
        <v>29778594</v>
      </c>
      <c r="C666" s="74" t="s">
        <v>4549</v>
      </c>
      <c r="D666" s="74">
        <v>2117047</v>
      </c>
      <c r="E666" s="74" t="s">
        <v>4497</v>
      </c>
      <c r="F666" s="74" t="s">
        <v>4498</v>
      </c>
      <c r="G666" s="74" t="s">
        <v>4498</v>
      </c>
      <c r="H666" s="74" t="s">
        <v>4469</v>
      </c>
      <c r="I666" s="74" t="s">
        <v>4499</v>
      </c>
      <c r="J666" s="74" t="s">
        <v>4500</v>
      </c>
      <c r="K666" s="76">
        <v>2567.0300000000002</v>
      </c>
      <c r="L666" s="76">
        <v>2567.0300000000002</v>
      </c>
    </row>
    <row r="667" spans="1:12" x14ac:dyDescent="0.15">
      <c r="A667" s="74">
        <v>20230213</v>
      </c>
      <c r="B667" s="74">
        <v>29778594</v>
      </c>
      <c r="C667" s="74" t="s">
        <v>4549</v>
      </c>
      <c r="D667" s="74">
        <v>2117047</v>
      </c>
      <c r="E667" s="74" t="s">
        <v>4497</v>
      </c>
      <c r="F667" s="74" t="s">
        <v>4498</v>
      </c>
      <c r="G667" s="74" t="s">
        <v>4498</v>
      </c>
      <c r="H667" s="74" t="s">
        <v>4469</v>
      </c>
      <c r="I667" s="74" t="s">
        <v>4499</v>
      </c>
      <c r="J667" s="74" t="s">
        <v>175</v>
      </c>
      <c r="K667" s="76">
        <v>1823.85</v>
      </c>
      <c r="L667" s="76">
        <v>1823.85</v>
      </c>
    </row>
    <row r="668" spans="1:12" x14ac:dyDescent="0.15">
      <c r="A668" s="74">
        <v>20230214</v>
      </c>
      <c r="B668" s="74">
        <v>29778594</v>
      </c>
      <c r="C668" s="74" t="s">
        <v>4549</v>
      </c>
      <c r="D668" s="74">
        <v>2117047</v>
      </c>
      <c r="E668" s="74" t="s">
        <v>4497</v>
      </c>
      <c r="F668" s="74" t="s">
        <v>4498</v>
      </c>
      <c r="G668" s="74" t="s">
        <v>4498</v>
      </c>
      <c r="H668" s="74" t="s">
        <v>4469</v>
      </c>
      <c r="I668" s="74" t="s">
        <v>4499</v>
      </c>
      <c r="J668" s="74" t="s">
        <v>4501</v>
      </c>
      <c r="K668" s="76">
        <v>1812.66</v>
      </c>
      <c r="L668" s="76">
        <v>1812.66</v>
      </c>
    </row>
    <row r="669" spans="1:12" x14ac:dyDescent="0.15">
      <c r="A669" s="74">
        <v>20230215</v>
      </c>
      <c r="B669" s="74">
        <v>29778594</v>
      </c>
      <c r="C669" s="74" t="s">
        <v>4549</v>
      </c>
      <c r="D669" s="74">
        <v>2117047</v>
      </c>
      <c r="E669" s="74" t="s">
        <v>4497</v>
      </c>
      <c r="F669" s="74" t="s">
        <v>4498</v>
      </c>
      <c r="G669" s="74" t="s">
        <v>4498</v>
      </c>
      <c r="H669" s="74" t="s">
        <v>4469</v>
      </c>
      <c r="I669" s="74" t="s">
        <v>4499</v>
      </c>
      <c r="J669" s="74" t="s">
        <v>175</v>
      </c>
      <c r="K669" s="76">
        <v>1808.93</v>
      </c>
      <c r="L669" s="76">
        <v>1808.93</v>
      </c>
    </row>
    <row r="670" spans="1:12" x14ac:dyDescent="0.15">
      <c r="A670" s="74">
        <v>20230216</v>
      </c>
      <c r="B670" s="74">
        <v>29778594</v>
      </c>
      <c r="C670" s="74" t="s">
        <v>4549</v>
      </c>
      <c r="D670" s="74">
        <v>2117047</v>
      </c>
      <c r="E670" s="74" t="s">
        <v>4497</v>
      </c>
      <c r="F670" s="74" t="s">
        <v>4498</v>
      </c>
      <c r="G670" s="74" t="s">
        <v>4498</v>
      </c>
      <c r="H670" s="74" t="s">
        <v>4469</v>
      </c>
      <c r="I670" s="74" t="s">
        <v>4499</v>
      </c>
      <c r="J670" s="74" t="s">
        <v>175</v>
      </c>
      <c r="K670" s="76">
        <v>1858.29</v>
      </c>
      <c r="L670" s="76">
        <v>705.89</v>
      </c>
    </row>
    <row r="671" spans="1:12" x14ac:dyDescent="0.15">
      <c r="A671" s="74">
        <v>20230217</v>
      </c>
      <c r="B671" s="74">
        <v>29778594</v>
      </c>
      <c r="C671" s="74" t="s">
        <v>4549</v>
      </c>
      <c r="D671" s="74">
        <v>2117047</v>
      </c>
      <c r="E671" s="74" t="s">
        <v>4497</v>
      </c>
      <c r="F671" s="74" t="s">
        <v>4498</v>
      </c>
      <c r="G671" s="74" t="s">
        <v>4498</v>
      </c>
      <c r="H671" s="74" t="s">
        <v>4469</v>
      </c>
      <c r="I671" s="74" t="s">
        <v>4499</v>
      </c>
      <c r="J671" s="74" t="s">
        <v>4500</v>
      </c>
      <c r="K671" s="76">
        <v>1803.92</v>
      </c>
      <c r="L671" s="76">
        <v>0</v>
      </c>
    </row>
    <row r="672" spans="1:12" x14ac:dyDescent="0.15">
      <c r="A672" s="74">
        <v>20230218</v>
      </c>
      <c r="B672" s="74">
        <v>29778594</v>
      </c>
      <c r="C672" s="74" t="s">
        <v>4549</v>
      </c>
      <c r="D672" s="74">
        <v>2117047</v>
      </c>
      <c r="E672" s="74" t="s">
        <v>4497</v>
      </c>
      <c r="F672" s="74" t="s">
        <v>4498</v>
      </c>
      <c r="G672" s="74" t="s">
        <v>4498</v>
      </c>
      <c r="H672" s="74" t="s">
        <v>4469</v>
      </c>
      <c r="I672" s="74" t="s">
        <v>4499</v>
      </c>
      <c r="J672" s="74" t="s">
        <v>175</v>
      </c>
      <c r="K672" s="76">
        <v>1864.7</v>
      </c>
      <c r="L672" s="76">
        <v>0</v>
      </c>
    </row>
    <row r="673" spans="1:12" x14ac:dyDescent="0.15">
      <c r="A673" s="74">
        <v>20230219</v>
      </c>
      <c r="B673" s="74">
        <v>29778594</v>
      </c>
      <c r="C673" s="74" t="s">
        <v>4549</v>
      </c>
      <c r="D673" s="74">
        <v>2117047</v>
      </c>
      <c r="E673" s="74" t="s">
        <v>4497</v>
      </c>
      <c r="F673" s="74" t="s">
        <v>4498</v>
      </c>
      <c r="G673" s="74" t="s">
        <v>4498</v>
      </c>
      <c r="H673" s="74" t="s">
        <v>4469</v>
      </c>
      <c r="I673" s="74" t="s">
        <v>4499</v>
      </c>
      <c r="J673" s="74" t="s">
        <v>175</v>
      </c>
      <c r="K673" s="76">
        <v>1813.79</v>
      </c>
      <c r="L673" s="76">
        <v>0</v>
      </c>
    </row>
    <row r="674" spans="1:12" x14ac:dyDescent="0.15">
      <c r="A674" s="74">
        <v>20230220</v>
      </c>
      <c r="B674" s="74">
        <v>29778594</v>
      </c>
      <c r="C674" s="74" t="s">
        <v>4549</v>
      </c>
      <c r="D674" s="74">
        <v>2117047</v>
      </c>
      <c r="E674" s="74" t="s">
        <v>4497</v>
      </c>
      <c r="F674" s="74" t="s">
        <v>4498</v>
      </c>
      <c r="G674" s="74" t="s">
        <v>4498</v>
      </c>
      <c r="H674" s="74" t="s">
        <v>4469</v>
      </c>
      <c r="I674" s="74" t="s">
        <v>4499</v>
      </c>
      <c r="J674" s="74" t="s">
        <v>175</v>
      </c>
      <c r="K674" s="76">
        <v>1805.92</v>
      </c>
      <c r="L674" s="76">
        <v>0</v>
      </c>
    </row>
    <row r="675" spans="1:12" x14ac:dyDescent="0.15">
      <c r="A675" s="74">
        <v>20230221</v>
      </c>
      <c r="B675" s="74">
        <v>29778594</v>
      </c>
      <c r="C675" s="74" t="s">
        <v>4549</v>
      </c>
      <c r="D675" s="74">
        <v>2117047</v>
      </c>
      <c r="E675" s="74" t="s">
        <v>4497</v>
      </c>
      <c r="F675" s="74" t="s">
        <v>4498</v>
      </c>
      <c r="G675" s="74" t="s">
        <v>4498</v>
      </c>
      <c r="H675" s="74" t="s">
        <v>4469</v>
      </c>
      <c r="I675" s="74" t="s">
        <v>4499</v>
      </c>
      <c r="J675" s="74" t="s">
        <v>175</v>
      </c>
      <c r="K675" s="76">
        <v>1807.26</v>
      </c>
      <c r="L675" s="76">
        <v>0</v>
      </c>
    </row>
    <row r="676" spans="1:12" x14ac:dyDescent="0.15">
      <c r="A676" s="74">
        <v>20230222</v>
      </c>
      <c r="B676" s="74">
        <v>29778594</v>
      </c>
      <c r="C676" s="74" t="s">
        <v>4549</v>
      </c>
      <c r="D676" s="74">
        <v>2117047</v>
      </c>
      <c r="E676" s="74" t="s">
        <v>4497</v>
      </c>
      <c r="F676" s="74" t="s">
        <v>4498</v>
      </c>
      <c r="G676" s="74" t="s">
        <v>4498</v>
      </c>
      <c r="H676" s="74" t="s">
        <v>4469</v>
      </c>
      <c r="I676" s="74" t="s">
        <v>4499</v>
      </c>
      <c r="J676" s="74" t="s">
        <v>4502</v>
      </c>
      <c r="K676" s="76">
        <v>1810.33</v>
      </c>
      <c r="L676" s="76">
        <v>0</v>
      </c>
    </row>
    <row r="677" spans="1:12" x14ac:dyDescent="0.15">
      <c r="A677" s="74">
        <v>20230223</v>
      </c>
      <c r="B677" s="74">
        <v>29778594</v>
      </c>
      <c r="C677" s="74" t="s">
        <v>4549</v>
      </c>
      <c r="D677" s="74">
        <v>2117047</v>
      </c>
      <c r="E677" s="74" t="s">
        <v>4497</v>
      </c>
      <c r="F677" s="74" t="s">
        <v>4498</v>
      </c>
      <c r="G677" s="74" t="s">
        <v>4498</v>
      </c>
      <c r="H677" s="74" t="s">
        <v>4469</v>
      </c>
      <c r="I677" s="74" t="s">
        <v>4499</v>
      </c>
      <c r="J677" s="74" t="s">
        <v>4501</v>
      </c>
      <c r="K677" s="76">
        <v>1992.96</v>
      </c>
      <c r="L677" s="76">
        <v>0</v>
      </c>
    </row>
    <row r="678" spans="1:12" x14ac:dyDescent="0.15">
      <c r="A678" s="74">
        <v>20230224</v>
      </c>
      <c r="B678" s="74">
        <v>29778594</v>
      </c>
      <c r="C678" s="74" t="s">
        <v>4549</v>
      </c>
      <c r="D678" s="74">
        <v>2117047</v>
      </c>
      <c r="E678" s="74" t="s">
        <v>4497</v>
      </c>
      <c r="F678" s="74" t="s">
        <v>4498</v>
      </c>
      <c r="G678" s="74" t="s">
        <v>4498</v>
      </c>
      <c r="H678" s="74" t="s">
        <v>4469</v>
      </c>
      <c r="I678" s="74" t="s">
        <v>4499</v>
      </c>
      <c r="J678" s="74" t="s">
        <v>175</v>
      </c>
      <c r="K678" s="76">
        <v>1801.21</v>
      </c>
      <c r="L678" s="76">
        <v>0</v>
      </c>
    </row>
    <row r="679" spans="1:12" x14ac:dyDescent="0.15">
      <c r="A679" s="74">
        <v>20230225</v>
      </c>
      <c r="B679" s="74">
        <v>29778594</v>
      </c>
      <c r="C679" s="74" t="s">
        <v>4549</v>
      </c>
      <c r="D679" s="74">
        <v>2117047</v>
      </c>
      <c r="E679" s="74" t="s">
        <v>4497</v>
      </c>
      <c r="F679" s="74" t="s">
        <v>4498</v>
      </c>
      <c r="G679" s="74" t="s">
        <v>4498</v>
      </c>
      <c r="H679" s="74" t="s">
        <v>4469</v>
      </c>
      <c r="I679" s="74" t="s">
        <v>4499</v>
      </c>
      <c r="J679" s="74" t="s">
        <v>4500</v>
      </c>
      <c r="K679" s="76">
        <v>1834.18</v>
      </c>
      <c r="L679" s="76">
        <v>0</v>
      </c>
    </row>
    <row r="680" spans="1:12" x14ac:dyDescent="0.15">
      <c r="A680" s="74">
        <v>20230226</v>
      </c>
      <c r="B680" s="74">
        <v>29778594</v>
      </c>
      <c r="C680" s="74" t="s">
        <v>4549</v>
      </c>
      <c r="D680" s="74">
        <v>2117047</v>
      </c>
      <c r="E680" s="74" t="s">
        <v>4497</v>
      </c>
      <c r="F680" s="74" t="s">
        <v>4498</v>
      </c>
      <c r="G680" s="74" t="s">
        <v>4498</v>
      </c>
      <c r="H680" s="74" t="s">
        <v>4469</v>
      </c>
      <c r="I680" s="74" t="s">
        <v>4499</v>
      </c>
      <c r="J680" s="74" t="s">
        <v>175</v>
      </c>
      <c r="K680" s="76">
        <v>1804.91</v>
      </c>
      <c r="L680" s="76">
        <v>0</v>
      </c>
    </row>
    <row r="681" spans="1:12" x14ac:dyDescent="0.15">
      <c r="A681" s="74">
        <v>20230227</v>
      </c>
      <c r="B681" s="74">
        <v>29778594</v>
      </c>
      <c r="C681" s="74" t="s">
        <v>4549</v>
      </c>
      <c r="D681" s="74">
        <v>2117047</v>
      </c>
      <c r="E681" s="74" t="s">
        <v>4497</v>
      </c>
      <c r="F681" s="74" t="s">
        <v>4498</v>
      </c>
      <c r="G681" s="74" t="s">
        <v>4498</v>
      </c>
      <c r="H681" s="74" t="s">
        <v>4469</v>
      </c>
      <c r="I681" s="74" t="s">
        <v>4499</v>
      </c>
      <c r="J681" s="74" t="s">
        <v>4500</v>
      </c>
      <c r="K681" s="76">
        <v>1802.24</v>
      </c>
      <c r="L681" s="76">
        <v>0</v>
      </c>
    </row>
    <row r="682" spans="1:12" x14ac:dyDescent="0.15">
      <c r="A682" s="74">
        <v>20230228</v>
      </c>
      <c r="B682" s="74">
        <v>29778594</v>
      </c>
      <c r="C682" s="74" t="s">
        <v>4549</v>
      </c>
      <c r="D682" s="74">
        <v>2117047</v>
      </c>
      <c r="E682" s="74" t="s">
        <v>4497</v>
      </c>
      <c r="F682" s="74" t="s">
        <v>4498</v>
      </c>
      <c r="G682" s="74" t="s">
        <v>4498</v>
      </c>
      <c r="H682" s="74" t="s">
        <v>4469</v>
      </c>
      <c r="I682" s="74" t="s">
        <v>4499</v>
      </c>
      <c r="J682" s="74" t="s">
        <v>175</v>
      </c>
      <c r="K682" s="76">
        <v>2506.19</v>
      </c>
      <c r="L682" s="76">
        <v>0</v>
      </c>
    </row>
    <row r="683" spans="1:12" x14ac:dyDescent="0.15">
      <c r="A683" s="74">
        <v>20230201</v>
      </c>
      <c r="B683" s="74">
        <v>29850997</v>
      </c>
      <c r="C683" s="74" t="s">
        <v>4550</v>
      </c>
      <c r="D683" s="74">
        <v>2117047</v>
      </c>
      <c r="E683" s="74" t="s">
        <v>4497</v>
      </c>
      <c r="F683" s="74" t="s">
        <v>4498</v>
      </c>
      <c r="G683" s="74" t="s">
        <v>4498</v>
      </c>
      <c r="H683" s="74" t="s">
        <v>4469</v>
      </c>
      <c r="I683" s="74" t="s">
        <v>4499</v>
      </c>
      <c r="J683" s="74" t="s">
        <v>4501</v>
      </c>
      <c r="K683" s="76">
        <v>9075.0499999999993</v>
      </c>
      <c r="L683" s="76">
        <v>9075.0499999999993</v>
      </c>
    </row>
    <row r="684" spans="1:12" x14ac:dyDescent="0.15">
      <c r="A684" s="74">
        <v>20230202</v>
      </c>
      <c r="B684" s="74">
        <v>29850997</v>
      </c>
      <c r="C684" s="74" t="s">
        <v>4550</v>
      </c>
      <c r="D684" s="74">
        <v>2117047</v>
      </c>
      <c r="E684" s="74" t="s">
        <v>4497</v>
      </c>
      <c r="F684" s="74" t="s">
        <v>4498</v>
      </c>
      <c r="G684" s="74" t="s">
        <v>4498</v>
      </c>
      <c r="H684" s="74" t="s">
        <v>4469</v>
      </c>
      <c r="I684" s="74" t="s">
        <v>4499</v>
      </c>
      <c r="J684" s="74" t="s">
        <v>4502</v>
      </c>
      <c r="K684" s="76">
        <v>9002.5</v>
      </c>
      <c r="L684" s="76">
        <v>9002.5</v>
      </c>
    </row>
    <row r="685" spans="1:12" x14ac:dyDescent="0.15">
      <c r="A685" s="74">
        <v>20230203</v>
      </c>
      <c r="B685" s="74">
        <v>29850997</v>
      </c>
      <c r="C685" s="74" t="s">
        <v>4550</v>
      </c>
      <c r="D685" s="74">
        <v>2117047</v>
      </c>
      <c r="E685" s="74" t="s">
        <v>4497</v>
      </c>
      <c r="F685" s="74" t="s">
        <v>4498</v>
      </c>
      <c r="G685" s="74" t="s">
        <v>4498</v>
      </c>
      <c r="H685" s="74" t="s">
        <v>4469</v>
      </c>
      <c r="I685" s="74" t="s">
        <v>4499</v>
      </c>
      <c r="J685" s="74" t="s">
        <v>175</v>
      </c>
      <c r="K685" s="76">
        <v>8461.2199999999993</v>
      </c>
      <c r="L685" s="76">
        <v>8461.2199999999993</v>
      </c>
    </row>
    <row r="686" spans="1:12" x14ac:dyDescent="0.15">
      <c r="A686" s="74">
        <v>20230204</v>
      </c>
      <c r="B686" s="74">
        <v>29850997</v>
      </c>
      <c r="C686" s="74" t="s">
        <v>4550</v>
      </c>
      <c r="D686" s="74">
        <v>2117047</v>
      </c>
      <c r="E686" s="74" t="s">
        <v>4497</v>
      </c>
      <c r="F686" s="74" t="s">
        <v>4498</v>
      </c>
      <c r="G686" s="74" t="s">
        <v>4498</v>
      </c>
      <c r="H686" s="74" t="s">
        <v>4469</v>
      </c>
      <c r="I686" s="74" t="s">
        <v>4499</v>
      </c>
      <c r="J686" s="74" t="s">
        <v>4502</v>
      </c>
      <c r="K686" s="76">
        <v>9018.2999999999993</v>
      </c>
      <c r="L686" s="76">
        <v>9018.2999999999993</v>
      </c>
    </row>
    <row r="687" spans="1:12" x14ac:dyDescent="0.15">
      <c r="A687" s="74">
        <v>20230205</v>
      </c>
      <c r="B687" s="74">
        <v>29850997</v>
      </c>
      <c r="C687" s="74" t="s">
        <v>4550</v>
      </c>
      <c r="D687" s="74">
        <v>2117047</v>
      </c>
      <c r="E687" s="74" t="s">
        <v>4497</v>
      </c>
      <c r="F687" s="74" t="s">
        <v>4498</v>
      </c>
      <c r="G687" s="74" t="s">
        <v>4498</v>
      </c>
      <c r="H687" s="74" t="s">
        <v>4469</v>
      </c>
      <c r="I687" s="74" t="s">
        <v>4499</v>
      </c>
      <c r="J687" s="74" t="s">
        <v>175</v>
      </c>
      <c r="K687" s="76">
        <v>9084.92</v>
      </c>
      <c r="L687" s="76">
        <v>9084.92</v>
      </c>
    </row>
    <row r="688" spans="1:12" x14ac:dyDescent="0.15">
      <c r="A688" s="74">
        <v>20230206</v>
      </c>
      <c r="B688" s="74">
        <v>29850997</v>
      </c>
      <c r="C688" s="74" t="s">
        <v>4550</v>
      </c>
      <c r="D688" s="74">
        <v>2117047</v>
      </c>
      <c r="E688" s="74" t="s">
        <v>4497</v>
      </c>
      <c r="F688" s="74" t="s">
        <v>4498</v>
      </c>
      <c r="G688" s="74" t="s">
        <v>4498</v>
      </c>
      <c r="H688" s="74" t="s">
        <v>4469</v>
      </c>
      <c r="I688" s="74" t="s">
        <v>4499</v>
      </c>
      <c r="J688" s="74" t="s">
        <v>4501</v>
      </c>
      <c r="K688" s="76">
        <v>9061.42</v>
      </c>
      <c r="L688" s="76">
        <v>9061.42</v>
      </c>
    </row>
    <row r="689" spans="1:12" x14ac:dyDescent="0.15">
      <c r="A689" s="74">
        <v>20230207</v>
      </c>
      <c r="B689" s="74">
        <v>29850997</v>
      </c>
      <c r="C689" s="74" t="s">
        <v>4550</v>
      </c>
      <c r="D689" s="74">
        <v>2117047</v>
      </c>
      <c r="E689" s="74" t="s">
        <v>4497</v>
      </c>
      <c r="F689" s="74" t="s">
        <v>4498</v>
      </c>
      <c r="G689" s="74" t="s">
        <v>4498</v>
      </c>
      <c r="H689" s="74" t="s">
        <v>4469</v>
      </c>
      <c r="I689" s="74" t="s">
        <v>4499</v>
      </c>
      <c r="J689" s="74" t="s">
        <v>175</v>
      </c>
      <c r="K689" s="76">
        <v>8353.26</v>
      </c>
      <c r="L689" s="76">
        <v>8353.26</v>
      </c>
    </row>
    <row r="690" spans="1:12" x14ac:dyDescent="0.15">
      <c r="A690" s="74">
        <v>20230208</v>
      </c>
      <c r="B690" s="74">
        <v>29850997</v>
      </c>
      <c r="C690" s="74" t="s">
        <v>4550</v>
      </c>
      <c r="D690" s="74">
        <v>2117047</v>
      </c>
      <c r="E690" s="74" t="s">
        <v>4497</v>
      </c>
      <c r="F690" s="74" t="s">
        <v>4498</v>
      </c>
      <c r="G690" s="74" t="s">
        <v>4498</v>
      </c>
      <c r="H690" s="74" t="s">
        <v>4469</v>
      </c>
      <c r="I690" s="74" t="s">
        <v>4499</v>
      </c>
      <c r="J690" s="74" t="s">
        <v>175</v>
      </c>
      <c r="K690" s="76">
        <v>9031.94</v>
      </c>
      <c r="L690" s="76">
        <v>9031.94</v>
      </c>
    </row>
    <row r="691" spans="1:12" x14ac:dyDescent="0.15">
      <c r="A691" s="74">
        <v>20230209</v>
      </c>
      <c r="B691" s="74">
        <v>29850997</v>
      </c>
      <c r="C691" s="74" t="s">
        <v>4550</v>
      </c>
      <c r="D691" s="74">
        <v>2117047</v>
      </c>
      <c r="E691" s="74" t="s">
        <v>4497</v>
      </c>
      <c r="F691" s="74" t="s">
        <v>4498</v>
      </c>
      <c r="G691" s="74" t="s">
        <v>4498</v>
      </c>
      <c r="H691" s="74" t="s">
        <v>4469</v>
      </c>
      <c r="I691" s="74" t="s">
        <v>4499</v>
      </c>
      <c r="J691" s="74" t="s">
        <v>175</v>
      </c>
      <c r="K691" s="76">
        <v>7558.48</v>
      </c>
      <c r="L691" s="76">
        <v>7558.48</v>
      </c>
    </row>
    <row r="692" spans="1:12" x14ac:dyDescent="0.15">
      <c r="A692" s="74">
        <v>20230210</v>
      </c>
      <c r="B692" s="74">
        <v>29850997</v>
      </c>
      <c r="C692" s="74" t="s">
        <v>4550</v>
      </c>
      <c r="D692" s="74">
        <v>2117047</v>
      </c>
      <c r="E692" s="74" t="s">
        <v>4497</v>
      </c>
      <c r="F692" s="74" t="s">
        <v>4498</v>
      </c>
      <c r="G692" s="74" t="s">
        <v>4498</v>
      </c>
      <c r="H692" s="74" t="s">
        <v>4469</v>
      </c>
      <c r="I692" s="74" t="s">
        <v>4499</v>
      </c>
      <c r="J692" s="74" t="s">
        <v>175</v>
      </c>
      <c r="K692" s="76">
        <v>9000.6200000000008</v>
      </c>
      <c r="L692" s="76">
        <v>9000.6200000000008</v>
      </c>
    </row>
    <row r="693" spans="1:12" x14ac:dyDescent="0.15">
      <c r="A693" s="74">
        <v>20230211</v>
      </c>
      <c r="B693" s="74">
        <v>29850997</v>
      </c>
      <c r="C693" s="74" t="s">
        <v>4550</v>
      </c>
      <c r="D693" s="74">
        <v>2117047</v>
      </c>
      <c r="E693" s="74" t="s">
        <v>4497</v>
      </c>
      <c r="F693" s="74" t="s">
        <v>4498</v>
      </c>
      <c r="G693" s="74" t="s">
        <v>4498</v>
      </c>
      <c r="H693" s="74" t="s">
        <v>4469</v>
      </c>
      <c r="I693" s="74" t="s">
        <v>4499</v>
      </c>
      <c r="J693" s="74" t="s">
        <v>175</v>
      </c>
      <c r="K693" s="76">
        <v>8748.49</v>
      </c>
      <c r="L693" s="76">
        <v>8748.49</v>
      </c>
    </row>
    <row r="694" spans="1:12" x14ac:dyDescent="0.15">
      <c r="A694" s="74">
        <v>20230212</v>
      </c>
      <c r="B694" s="74">
        <v>29850997</v>
      </c>
      <c r="C694" s="74" t="s">
        <v>4550</v>
      </c>
      <c r="D694" s="74">
        <v>2117047</v>
      </c>
      <c r="E694" s="74" t="s">
        <v>4497</v>
      </c>
      <c r="F694" s="74" t="s">
        <v>4498</v>
      </c>
      <c r="G694" s="74" t="s">
        <v>4498</v>
      </c>
      <c r="H694" s="74" t="s">
        <v>4469</v>
      </c>
      <c r="I694" s="74" t="s">
        <v>4499</v>
      </c>
      <c r="J694" s="74" t="s">
        <v>175</v>
      </c>
      <c r="K694" s="76">
        <v>8324.43</v>
      </c>
      <c r="L694" s="76">
        <v>8324.43</v>
      </c>
    </row>
    <row r="695" spans="1:12" x14ac:dyDescent="0.15">
      <c r="A695" s="74">
        <v>20230213</v>
      </c>
      <c r="B695" s="74">
        <v>29850997</v>
      </c>
      <c r="C695" s="74" t="s">
        <v>4550</v>
      </c>
      <c r="D695" s="74">
        <v>2117047</v>
      </c>
      <c r="E695" s="74" t="s">
        <v>4497</v>
      </c>
      <c r="F695" s="74" t="s">
        <v>4498</v>
      </c>
      <c r="G695" s="74" t="s">
        <v>4498</v>
      </c>
      <c r="H695" s="74" t="s">
        <v>4469</v>
      </c>
      <c r="I695" s="74" t="s">
        <v>4499</v>
      </c>
      <c r="J695" s="74" t="s">
        <v>4502</v>
      </c>
      <c r="K695" s="76">
        <v>8082.42</v>
      </c>
      <c r="L695" s="76">
        <v>8082.42</v>
      </c>
    </row>
    <row r="696" spans="1:12" x14ac:dyDescent="0.15">
      <c r="A696" s="74">
        <v>20230214</v>
      </c>
      <c r="B696" s="74">
        <v>29850997</v>
      </c>
      <c r="C696" s="74" t="s">
        <v>4550</v>
      </c>
      <c r="D696" s="74">
        <v>2117047</v>
      </c>
      <c r="E696" s="74" t="s">
        <v>4497</v>
      </c>
      <c r="F696" s="74" t="s">
        <v>4498</v>
      </c>
      <c r="G696" s="74" t="s">
        <v>4498</v>
      </c>
      <c r="H696" s="74" t="s">
        <v>4469</v>
      </c>
      <c r="I696" s="74" t="s">
        <v>4499</v>
      </c>
      <c r="J696" s="74" t="s">
        <v>175</v>
      </c>
      <c r="K696" s="76">
        <v>7475.58</v>
      </c>
      <c r="L696" s="76">
        <v>7475.58</v>
      </c>
    </row>
    <row r="697" spans="1:12" x14ac:dyDescent="0.15">
      <c r="A697" s="74">
        <v>20230215</v>
      </c>
      <c r="B697" s="74">
        <v>29850997</v>
      </c>
      <c r="C697" s="74" t="s">
        <v>4550</v>
      </c>
      <c r="D697" s="74">
        <v>2117047</v>
      </c>
      <c r="E697" s="74" t="s">
        <v>4497</v>
      </c>
      <c r="F697" s="74" t="s">
        <v>4498</v>
      </c>
      <c r="G697" s="74" t="s">
        <v>4498</v>
      </c>
      <c r="H697" s="74" t="s">
        <v>4469</v>
      </c>
      <c r="I697" s="74" t="s">
        <v>4499</v>
      </c>
      <c r="J697" s="74" t="s">
        <v>4500</v>
      </c>
      <c r="K697" s="76">
        <v>8399.09</v>
      </c>
      <c r="L697" s="76">
        <v>8399.09</v>
      </c>
    </row>
    <row r="698" spans="1:12" x14ac:dyDescent="0.15">
      <c r="A698" s="74">
        <v>20230216</v>
      </c>
      <c r="B698" s="74">
        <v>29850997</v>
      </c>
      <c r="C698" s="74" t="s">
        <v>4550</v>
      </c>
      <c r="D698" s="74">
        <v>2117047</v>
      </c>
      <c r="E698" s="74" t="s">
        <v>4497</v>
      </c>
      <c r="F698" s="74" t="s">
        <v>4498</v>
      </c>
      <c r="G698" s="74" t="s">
        <v>4498</v>
      </c>
      <c r="H698" s="74" t="s">
        <v>4469</v>
      </c>
      <c r="I698" s="74" t="s">
        <v>4499</v>
      </c>
      <c r="J698" s="74" t="s">
        <v>175</v>
      </c>
      <c r="K698" s="76">
        <v>7648.38</v>
      </c>
      <c r="L698" s="76">
        <v>7648.38</v>
      </c>
    </row>
    <row r="699" spans="1:12" x14ac:dyDescent="0.15">
      <c r="A699" s="74">
        <v>20230217</v>
      </c>
      <c r="B699" s="74">
        <v>29850997</v>
      </c>
      <c r="C699" s="74" t="s">
        <v>4550</v>
      </c>
      <c r="D699" s="74">
        <v>2117047</v>
      </c>
      <c r="E699" s="74" t="s">
        <v>4497</v>
      </c>
      <c r="F699" s="74" t="s">
        <v>4498</v>
      </c>
      <c r="G699" s="74" t="s">
        <v>4498</v>
      </c>
      <c r="H699" s="74" t="s">
        <v>4469</v>
      </c>
      <c r="I699" s="74" t="s">
        <v>4499</v>
      </c>
      <c r="J699" s="74" t="s">
        <v>4500</v>
      </c>
      <c r="K699" s="76">
        <v>9009.7000000000007</v>
      </c>
      <c r="L699" s="76">
        <v>9009.7000000000007</v>
      </c>
    </row>
    <row r="700" spans="1:12" x14ac:dyDescent="0.15">
      <c r="A700" s="74">
        <v>20230218</v>
      </c>
      <c r="B700" s="74">
        <v>29850997</v>
      </c>
      <c r="C700" s="74" t="s">
        <v>4550</v>
      </c>
      <c r="D700" s="74">
        <v>2117047</v>
      </c>
      <c r="E700" s="74" t="s">
        <v>4497</v>
      </c>
      <c r="F700" s="74" t="s">
        <v>4498</v>
      </c>
      <c r="G700" s="74" t="s">
        <v>4498</v>
      </c>
      <c r="H700" s="74" t="s">
        <v>4469</v>
      </c>
      <c r="I700" s="74" t="s">
        <v>4499</v>
      </c>
      <c r="J700" s="74" t="s">
        <v>175</v>
      </c>
      <c r="K700" s="76">
        <v>9032.7900000000009</v>
      </c>
      <c r="L700" s="76">
        <v>2099.42</v>
      </c>
    </row>
    <row r="701" spans="1:12" x14ac:dyDescent="0.15">
      <c r="A701" s="74">
        <v>20230219</v>
      </c>
      <c r="B701" s="74">
        <v>29850997</v>
      </c>
      <c r="C701" s="74" t="s">
        <v>4550</v>
      </c>
      <c r="D701" s="74">
        <v>2117047</v>
      </c>
      <c r="E701" s="74" t="s">
        <v>4497</v>
      </c>
      <c r="F701" s="74" t="s">
        <v>4498</v>
      </c>
      <c r="G701" s="74" t="s">
        <v>4498</v>
      </c>
      <c r="H701" s="74" t="s">
        <v>4469</v>
      </c>
      <c r="I701" s="74" t="s">
        <v>4499</v>
      </c>
      <c r="J701" s="74" t="s">
        <v>4501</v>
      </c>
      <c r="K701" s="76">
        <v>9002.74</v>
      </c>
      <c r="L701" s="76">
        <v>0</v>
      </c>
    </row>
    <row r="702" spans="1:12" x14ac:dyDescent="0.15">
      <c r="A702" s="74">
        <v>20230220</v>
      </c>
      <c r="B702" s="74">
        <v>29850997</v>
      </c>
      <c r="C702" s="74" t="s">
        <v>4550</v>
      </c>
      <c r="D702" s="74">
        <v>2117047</v>
      </c>
      <c r="E702" s="74" t="s">
        <v>4497</v>
      </c>
      <c r="F702" s="74" t="s">
        <v>4498</v>
      </c>
      <c r="G702" s="74" t="s">
        <v>4498</v>
      </c>
      <c r="H702" s="74" t="s">
        <v>4469</v>
      </c>
      <c r="I702" s="74" t="s">
        <v>4499</v>
      </c>
      <c r="J702" s="74" t="s">
        <v>175</v>
      </c>
      <c r="K702" s="76">
        <v>9025.6</v>
      </c>
      <c r="L702" s="76">
        <v>0</v>
      </c>
    </row>
    <row r="703" spans="1:12" x14ac:dyDescent="0.15">
      <c r="A703" s="74">
        <v>20230221</v>
      </c>
      <c r="B703" s="74">
        <v>29850997</v>
      </c>
      <c r="C703" s="74" t="s">
        <v>4550</v>
      </c>
      <c r="D703" s="74">
        <v>2117047</v>
      </c>
      <c r="E703" s="74" t="s">
        <v>4497</v>
      </c>
      <c r="F703" s="74" t="s">
        <v>4498</v>
      </c>
      <c r="G703" s="74" t="s">
        <v>4498</v>
      </c>
      <c r="H703" s="74" t="s">
        <v>4469</v>
      </c>
      <c r="I703" s="74" t="s">
        <v>4499</v>
      </c>
      <c r="J703" s="74" t="s">
        <v>175</v>
      </c>
      <c r="K703" s="76">
        <v>9299.27</v>
      </c>
      <c r="L703" s="76">
        <v>0</v>
      </c>
    </row>
    <row r="704" spans="1:12" x14ac:dyDescent="0.15">
      <c r="A704" s="74">
        <v>20230222</v>
      </c>
      <c r="B704" s="74">
        <v>29850997</v>
      </c>
      <c r="C704" s="74" t="s">
        <v>4550</v>
      </c>
      <c r="D704" s="74">
        <v>2117047</v>
      </c>
      <c r="E704" s="74" t="s">
        <v>4497</v>
      </c>
      <c r="F704" s="74" t="s">
        <v>4498</v>
      </c>
      <c r="G704" s="74" t="s">
        <v>4498</v>
      </c>
      <c r="H704" s="74" t="s">
        <v>4469</v>
      </c>
      <c r="I704" s="74" t="s">
        <v>4499</v>
      </c>
      <c r="J704" s="74" t="s">
        <v>175</v>
      </c>
      <c r="K704" s="76">
        <v>9104.15</v>
      </c>
      <c r="L704" s="76">
        <v>0</v>
      </c>
    </row>
    <row r="705" spans="1:12" x14ac:dyDescent="0.15">
      <c r="A705" s="74">
        <v>20230223</v>
      </c>
      <c r="B705" s="74">
        <v>29850997</v>
      </c>
      <c r="C705" s="74" t="s">
        <v>4550</v>
      </c>
      <c r="D705" s="74">
        <v>2117047</v>
      </c>
      <c r="E705" s="74" t="s">
        <v>4497</v>
      </c>
      <c r="F705" s="74" t="s">
        <v>4498</v>
      </c>
      <c r="G705" s="74" t="s">
        <v>4498</v>
      </c>
      <c r="H705" s="74" t="s">
        <v>4469</v>
      </c>
      <c r="I705" s="74" t="s">
        <v>4499</v>
      </c>
      <c r="J705" s="74" t="s">
        <v>175</v>
      </c>
      <c r="K705" s="76">
        <v>9081.2099999999991</v>
      </c>
      <c r="L705" s="76">
        <v>0</v>
      </c>
    </row>
    <row r="706" spans="1:12" x14ac:dyDescent="0.15">
      <c r="A706" s="74">
        <v>20230224</v>
      </c>
      <c r="B706" s="74">
        <v>29850997</v>
      </c>
      <c r="C706" s="74" t="s">
        <v>4550</v>
      </c>
      <c r="D706" s="74">
        <v>2117047</v>
      </c>
      <c r="E706" s="74" t="s">
        <v>4497</v>
      </c>
      <c r="F706" s="74" t="s">
        <v>4498</v>
      </c>
      <c r="G706" s="74" t="s">
        <v>4498</v>
      </c>
      <c r="H706" s="74" t="s">
        <v>4469</v>
      </c>
      <c r="I706" s="74" t="s">
        <v>4499</v>
      </c>
      <c r="J706" s="74" t="s">
        <v>175</v>
      </c>
      <c r="K706" s="76">
        <v>7553.66</v>
      </c>
      <c r="L706" s="76">
        <v>0</v>
      </c>
    </row>
    <row r="707" spans="1:12" x14ac:dyDescent="0.15">
      <c r="A707" s="74">
        <v>20230224</v>
      </c>
      <c r="B707" s="74">
        <v>29850997</v>
      </c>
      <c r="C707" s="74" t="s">
        <v>4550</v>
      </c>
      <c r="D707" s="74">
        <v>2130054</v>
      </c>
      <c r="E707" s="74" t="s">
        <v>4503</v>
      </c>
      <c r="F707" s="74" t="s">
        <v>4498</v>
      </c>
      <c r="G707" s="74" t="s">
        <v>4498</v>
      </c>
      <c r="H707" s="74" t="s">
        <v>4469</v>
      </c>
      <c r="I707" s="74" t="s">
        <v>4499</v>
      </c>
      <c r="J707" s="74" t="s">
        <v>175</v>
      </c>
      <c r="K707" s="76">
        <v>1452.53</v>
      </c>
      <c r="L707" s="76">
        <v>1176.07</v>
      </c>
    </row>
    <row r="708" spans="1:12" x14ac:dyDescent="0.15">
      <c r="A708" s="74">
        <v>20230225</v>
      </c>
      <c r="B708" s="74">
        <v>29850997</v>
      </c>
      <c r="C708" s="74" t="s">
        <v>4550</v>
      </c>
      <c r="D708" s="74">
        <v>2130054</v>
      </c>
      <c r="E708" s="74" t="s">
        <v>4503</v>
      </c>
      <c r="F708" s="74" t="s">
        <v>4498</v>
      </c>
      <c r="G708" s="74" t="s">
        <v>4498</v>
      </c>
      <c r="H708" s="74" t="s">
        <v>4469</v>
      </c>
      <c r="I708" s="74" t="s">
        <v>4499</v>
      </c>
      <c r="J708" s="74" t="s">
        <v>175</v>
      </c>
      <c r="K708" s="76">
        <v>9005.06</v>
      </c>
      <c r="L708" s="76">
        <v>7291.4</v>
      </c>
    </row>
    <row r="709" spans="1:12" x14ac:dyDescent="0.15">
      <c r="A709" s="74">
        <v>20230226</v>
      </c>
      <c r="B709" s="74">
        <v>29850997</v>
      </c>
      <c r="C709" s="74" t="s">
        <v>4550</v>
      </c>
      <c r="D709" s="74">
        <v>2130054</v>
      </c>
      <c r="E709" s="74" t="s">
        <v>4503</v>
      </c>
      <c r="F709" s="74" t="s">
        <v>4498</v>
      </c>
      <c r="G709" s="74" t="s">
        <v>4498</v>
      </c>
      <c r="H709" s="74" t="s">
        <v>4469</v>
      </c>
      <c r="I709" s="74" t="s">
        <v>4499</v>
      </c>
      <c r="J709" s="74" t="s">
        <v>175</v>
      </c>
      <c r="K709" s="76">
        <v>9215.32</v>
      </c>
      <c r="L709" s="76">
        <v>7461.65</v>
      </c>
    </row>
    <row r="710" spans="1:12" x14ac:dyDescent="0.15">
      <c r="A710" s="74">
        <v>20230227</v>
      </c>
      <c r="B710" s="74">
        <v>29850997</v>
      </c>
      <c r="C710" s="74" t="s">
        <v>4550</v>
      </c>
      <c r="D710" s="74">
        <v>2130054</v>
      </c>
      <c r="E710" s="74" t="s">
        <v>4503</v>
      </c>
      <c r="F710" s="74" t="s">
        <v>4498</v>
      </c>
      <c r="G710" s="74" t="s">
        <v>4498</v>
      </c>
      <c r="H710" s="74" t="s">
        <v>4469</v>
      </c>
      <c r="I710" s="74" t="s">
        <v>4499</v>
      </c>
      <c r="J710" s="74" t="s">
        <v>175</v>
      </c>
      <c r="K710" s="76">
        <v>5651.88</v>
      </c>
      <c r="L710" s="76">
        <v>4576.3</v>
      </c>
    </row>
    <row r="711" spans="1:12" x14ac:dyDescent="0.15">
      <c r="A711" s="74">
        <v>20230228</v>
      </c>
      <c r="B711" s="74">
        <v>29850997</v>
      </c>
      <c r="C711" s="74" t="s">
        <v>4550</v>
      </c>
      <c r="D711" s="74">
        <v>2130054</v>
      </c>
      <c r="E711" s="74" t="s">
        <v>4503</v>
      </c>
      <c r="F711" s="74" t="s">
        <v>4498</v>
      </c>
      <c r="G711" s="74" t="s">
        <v>4498</v>
      </c>
      <c r="H711" s="74" t="s">
        <v>4469</v>
      </c>
      <c r="I711" s="74" t="s">
        <v>4499</v>
      </c>
      <c r="J711" s="74" t="s">
        <v>175</v>
      </c>
      <c r="K711" s="76">
        <v>5556.11</v>
      </c>
      <c r="L711" s="76">
        <v>4498.74</v>
      </c>
    </row>
    <row r="712" spans="1:12" x14ac:dyDescent="0.15">
      <c r="A712" s="74">
        <v>20230201</v>
      </c>
      <c r="B712" s="74">
        <v>29851020</v>
      </c>
      <c r="C712" s="74" t="s">
        <v>4551</v>
      </c>
      <c r="D712" s="74">
        <v>2117047</v>
      </c>
      <c r="E712" s="74" t="s">
        <v>4497</v>
      </c>
      <c r="F712" s="74" t="s">
        <v>4498</v>
      </c>
      <c r="G712" s="74" t="s">
        <v>4498</v>
      </c>
      <c r="H712" s="74" t="s">
        <v>4469</v>
      </c>
      <c r="I712" s="74" t="s">
        <v>4499</v>
      </c>
      <c r="J712" s="74" t="s">
        <v>4500</v>
      </c>
      <c r="K712" s="76">
        <v>3110.86</v>
      </c>
      <c r="L712" s="76">
        <v>3110.86</v>
      </c>
    </row>
    <row r="713" spans="1:12" x14ac:dyDescent="0.15">
      <c r="A713" s="74">
        <v>20230202</v>
      </c>
      <c r="B713" s="74">
        <v>29851020</v>
      </c>
      <c r="C713" s="74" t="s">
        <v>4551</v>
      </c>
      <c r="D713" s="74">
        <v>2117047</v>
      </c>
      <c r="E713" s="74" t="s">
        <v>4497</v>
      </c>
      <c r="F713" s="74" t="s">
        <v>4498</v>
      </c>
      <c r="G713" s="74" t="s">
        <v>4498</v>
      </c>
      <c r="H713" s="74" t="s">
        <v>4469</v>
      </c>
      <c r="I713" s="74" t="s">
        <v>4499</v>
      </c>
      <c r="J713" s="74" t="s">
        <v>175</v>
      </c>
      <c r="K713" s="76">
        <v>2565.9299999999998</v>
      </c>
      <c r="L713" s="76">
        <v>2565.9299999999998</v>
      </c>
    </row>
    <row r="714" spans="1:12" x14ac:dyDescent="0.15">
      <c r="A714" s="74">
        <v>20230203</v>
      </c>
      <c r="B714" s="74">
        <v>29851020</v>
      </c>
      <c r="C714" s="74" t="s">
        <v>4551</v>
      </c>
      <c r="D714" s="74">
        <v>2117047</v>
      </c>
      <c r="E714" s="74" t="s">
        <v>4497</v>
      </c>
      <c r="F714" s="74" t="s">
        <v>4498</v>
      </c>
      <c r="G714" s="74" t="s">
        <v>4498</v>
      </c>
      <c r="H714" s="74" t="s">
        <v>4469</v>
      </c>
      <c r="I714" s="74" t="s">
        <v>4499</v>
      </c>
      <c r="J714" s="74" t="s">
        <v>175</v>
      </c>
      <c r="K714" s="76">
        <v>2514.12</v>
      </c>
      <c r="L714" s="76">
        <v>2514.12</v>
      </c>
    </row>
    <row r="715" spans="1:12" x14ac:dyDescent="0.15">
      <c r="A715" s="74">
        <v>20230204</v>
      </c>
      <c r="B715" s="74">
        <v>29851020</v>
      </c>
      <c r="C715" s="74" t="s">
        <v>4551</v>
      </c>
      <c r="D715" s="74">
        <v>2117047</v>
      </c>
      <c r="E715" s="74" t="s">
        <v>4497</v>
      </c>
      <c r="F715" s="74" t="s">
        <v>4498</v>
      </c>
      <c r="G715" s="74" t="s">
        <v>4498</v>
      </c>
      <c r="H715" s="74" t="s">
        <v>4469</v>
      </c>
      <c r="I715" s="74" t="s">
        <v>4499</v>
      </c>
      <c r="J715" s="74" t="s">
        <v>175</v>
      </c>
      <c r="K715" s="76">
        <v>3101.62</v>
      </c>
      <c r="L715" s="76">
        <v>3101.62</v>
      </c>
    </row>
    <row r="716" spans="1:12" x14ac:dyDescent="0.15">
      <c r="A716" s="74">
        <v>20230205</v>
      </c>
      <c r="B716" s="74">
        <v>29851020</v>
      </c>
      <c r="C716" s="74" t="s">
        <v>4551</v>
      </c>
      <c r="D716" s="74">
        <v>2117047</v>
      </c>
      <c r="E716" s="74" t="s">
        <v>4497</v>
      </c>
      <c r="F716" s="74" t="s">
        <v>4498</v>
      </c>
      <c r="G716" s="74" t="s">
        <v>4498</v>
      </c>
      <c r="H716" s="74" t="s">
        <v>4469</v>
      </c>
      <c r="I716" s="74" t="s">
        <v>4499</v>
      </c>
      <c r="J716" s="74" t="s">
        <v>175</v>
      </c>
      <c r="K716" s="76">
        <v>3117.72</v>
      </c>
      <c r="L716" s="76">
        <v>3117.72</v>
      </c>
    </row>
    <row r="717" spans="1:12" x14ac:dyDescent="0.15">
      <c r="A717" s="74">
        <v>20230206</v>
      </c>
      <c r="B717" s="74">
        <v>29851020</v>
      </c>
      <c r="C717" s="74" t="s">
        <v>4551</v>
      </c>
      <c r="D717" s="74">
        <v>2117047</v>
      </c>
      <c r="E717" s="74" t="s">
        <v>4497</v>
      </c>
      <c r="F717" s="74" t="s">
        <v>4498</v>
      </c>
      <c r="G717" s="74" t="s">
        <v>4498</v>
      </c>
      <c r="H717" s="74" t="s">
        <v>4469</v>
      </c>
      <c r="I717" s="74" t="s">
        <v>4499</v>
      </c>
      <c r="J717" s="74" t="s">
        <v>175</v>
      </c>
      <c r="K717" s="76">
        <v>2839.06</v>
      </c>
      <c r="L717" s="76">
        <v>2839.06</v>
      </c>
    </row>
    <row r="718" spans="1:12" x14ac:dyDescent="0.15">
      <c r="A718" s="74">
        <v>20230207</v>
      </c>
      <c r="B718" s="74">
        <v>29851020</v>
      </c>
      <c r="C718" s="74" t="s">
        <v>4551</v>
      </c>
      <c r="D718" s="74">
        <v>2117047</v>
      </c>
      <c r="E718" s="74" t="s">
        <v>4497</v>
      </c>
      <c r="F718" s="74" t="s">
        <v>4498</v>
      </c>
      <c r="G718" s="74" t="s">
        <v>4498</v>
      </c>
      <c r="H718" s="74" t="s">
        <v>4469</v>
      </c>
      <c r="I718" s="74" t="s">
        <v>4499</v>
      </c>
      <c r="J718" s="74" t="s">
        <v>175</v>
      </c>
      <c r="K718" s="76">
        <v>2647.7</v>
      </c>
      <c r="L718" s="76">
        <v>2647.7</v>
      </c>
    </row>
    <row r="719" spans="1:12" x14ac:dyDescent="0.15">
      <c r="A719" s="74">
        <v>20230208</v>
      </c>
      <c r="B719" s="74">
        <v>29851020</v>
      </c>
      <c r="C719" s="74" t="s">
        <v>4551</v>
      </c>
      <c r="D719" s="74">
        <v>2117047</v>
      </c>
      <c r="E719" s="74" t="s">
        <v>4497</v>
      </c>
      <c r="F719" s="74" t="s">
        <v>4498</v>
      </c>
      <c r="G719" s="74" t="s">
        <v>4498</v>
      </c>
      <c r="H719" s="74" t="s">
        <v>4469</v>
      </c>
      <c r="I719" s="74" t="s">
        <v>4499</v>
      </c>
      <c r="J719" s="74" t="s">
        <v>175</v>
      </c>
      <c r="K719" s="76">
        <v>2663.34</v>
      </c>
      <c r="L719" s="76">
        <v>2663.34</v>
      </c>
    </row>
    <row r="720" spans="1:12" x14ac:dyDescent="0.15">
      <c r="A720" s="74">
        <v>20230209</v>
      </c>
      <c r="B720" s="74">
        <v>29851020</v>
      </c>
      <c r="C720" s="74" t="s">
        <v>4551</v>
      </c>
      <c r="D720" s="74">
        <v>2117047</v>
      </c>
      <c r="E720" s="74" t="s">
        <v>4497</v>
      </c>
      <c r="F720" s="74" t="s">
        <v>4498</v>
      </c>
      <c r="G720" s="74" t="s">
        <v>4498</v>
      </c>
      <c r="H720" s="74" t="s">
        <v>4469</v>
      </c>
      <c r="I720" s="74" t="s">
        <v>4499</v>
      </c>
      <c r="J720" s="74" t="s">
        <v>175</v>
      </c>
      <c r="K720" s="76">
        <v>3068.64</v>
      </c>
      <c r="L720" s="76">
        <v>3068.64</v>
      </c>
    </row>
    <row r="721" spans="1:12" x14ac:dyDescent="0.15">
      <c r="A721" s="74">
        <v>20230210</v>
      </c>
      <c r="B721" s="74">
        <v>29851020</v>
      </c>
      <c r="C721" s="74" t="s">
        <v>4551</v>
      </c>
      <c r="D721" s="74">
        <v>2117047</v>
      </c>
      <c r="E721" s="74" t="s">
        <v>4497</v>
      </c>
      <c r="F721" s="74" t="s">
        <v>4498</v>
      </c>
      <c r="G721" s="74" t="s">
        <v>4498</v>
      </c>
      <c r="H721" s="74" t="s">
        <v>4469</v>
      </c>
      <c r="I721" s="74" t="s">
        <v>4499</v>
      </c>
      <c r="J721" s="74" t="s">
        <v>4501</v>
      </c>
      <c r="K721" s="76">
        <v>2702.11</v>
      </c>
      <c r="L721" s="76">
        <v>2702.11</v>
      </c>
    </row>
    <row r="722" spans="1:12" x14ac:dyDescent="0.15">
      <c r="A722" s="74">
        <v>20230211</v>
      </c>
      <c r="B722" s="74">
        <v>29851020</v>
      </c>
      <c r="C722" s="74" t="s">
        <v>4551</v>
      </c>
      <c r="D722" s="74">
        <v>2117047</v>
      </c>
      <c r="E722" s="74" t="s">
        <v>4497</v>
      </c>
      <c r="F722" s="74" t="s">
        <v>4498</v>
      </c>
      <c r="G722" s="74" t="s">
        <v>4498</v>
      </c>
      <c r="H722" s="74" t="s">
        <v>4469</v>
      </c>
      <c r="I722" s="74" t="s">
        <v>4499</v>
      </c>
      <c r="J722" s="74" t="s">
        <v>175</v>
      </c>
      <c r="K722" s="76">
        <v>2709.74</v>
      </c>
      <c r="L722" s="76">
        <v>2709.74</v>
      </c>
    </row>
    <row r="723" spans="1:12" x14ac:dyDescent="0.15">
      <c r="A723" s="74">
        <v>20230212</v>
      </c>
      <c r="B723" s="74">
        <v>29851020</v>
      </c>
      <c r="C723" s="74" t="s">
        <v>4551</v>
      </c>
      <c r="D723" s="74">
        <v>2117047</v>
      </c>
      <c r="E723" s="74" t="s">
        <v>4497</v>
      </c>
      <c r="F723" s="74" t="s">
        <v>4498</v>
      </c>
      <c r="G723" s="74" t="s">
        <v>4498</v>
      </c>
      <c r="H723" s="74" t="s">
        <v>4469</v>
      </c>
      <c r="I723" s="74" t="s">
        <v>4499</v>
      </c>
      <c r="J723" s="74" t="s">
        <v>175</v>
      </c>
      <c r="K723" s="76">
        <v>2776.77</v>
      </c>
      <c r="L723" s="76">
        <v>2776.77</v>
      </c>
    </row>
    <row r="724" spans="1:12" x14ac:dyDescent="0.15">
      <c r="A724" s="74">
        <v>20230213</v>
      </c>
      <c r="B724" s="74">
        <v>29851020</v>
      </c>
      <c r="C724" s="74" t="s">
        <v>4551</v>
      </c>
      <c r="D724" s="74">
        <v>2117047</v>
      </c>
      <c r="E724" s="74" t="s">
        <v>4497</v>
      </c>
      <c r="F724" s="74" t="s">
        <v>4498</v>
      </c>
      <c r="G724" s="74" t="s">
        <v>4498</v>
      </c>
      <c r="H724" s="74" t="s">
        <v>4469</v>
      </c>
      <c r="I724" s="74" t="s">
        <v>4499</v>
      </c>
      <c r="J724" s="74" t="s">
        <v>175</v>
      </c>
      <c r="K724" s="76">
        <v>2709</v>
      </c>
      <c r="L724" s="76">
        <v>2709</v>
      </c>
    </row>
    <row r="725" spans="1:12" x14ac:dyDescent="0.15">
      <c r="A725" s="74">
        <v>20230214</v>
      </c>
      <c r="B725" s="74">
        <v>29851020</v>
      </c>
      <c r="C725" s="74" t="s">
        <v>4551</v>
      </c>
      <c r="D725" s="74">
        <v>2117047</v>
      </c>
      <c r="E725" s="74" t="s">
        <v>4497</v>
      </c>
      <c r="F725" s="74" t="s">
        <v>4498</v>
      </c>
      <c r="G725" s="74" t="s">
        <v>4498</v>
      </c>
      <c r="H725" s="74" t="s">
        <v>4469</v>
      </c>
      <c r="I725" s="74" t="s">
        <v>4499</v>
      </c>
      <c r="J725" s="74" t="s">
        <v>175</v>
      </c>
      <c r="K725" s="76">
        <v>2595.19</v>
      </c>
      <c r="L725" s="76">
        <v>647.46</v>
      </c>
    </row>
    <row r="726" spans="1:12" x14ac:dyDescent="0.15">
      <c r="A726" s="74">
        <v>20230215</v>
      </c>
      <c r="B726" s="74">
        <v>29851020</v>
      </c>
      <c r="C726" s="74" t="s">
        <v>4551</v>
      </c>
      <c r="D726" s="74">
        <v>2117047</v>
      </c>
      <c r="E726" s="74" t="s">
        <v>4497</v>
      </c>
      <c r="F726" s="74" t="s">
        <v>4498</v>
      </c>
      <c r="G726" s="74" t="s">
        <v>4498</v>
      </c>
      <c r="H726" s="74" t="s">
        <v>4469</v>
      </c>
      <c r="I726" s="74" t="s">
        <v>4499</v>
      </c>
      <c r="J726" s="74" t="s">
        <v>4500</v>
      </c>
      <c r="K726" s="76">
        <v>2704.09</v>
      </c>
      <c r="L726" s="76">
        <v>0</v>
      </c>
    </row>
    <row r="727" spans="1:12" x14ac:dyDescent="0.15">
      <c r="A727" s="74">
        <v>20230216</v>
      </c>
      <c r="B727" s="74">
        <v>29851020</v>
      </c>
      <c r="C727" s="74" t="s">
        <v>4551</v>
      </c>
      <c r="D727" s="74">
        <v>2117047</v>
      </c>
      <c r="E727" s="74" t="s">
        <v>4497</v>
      </c>
      <c r="F727" s="74" t="s">
        <v>4498</v>
      </c>
      <c r="G727" s="74" t="s">
        <v>4498</v>
      </c>
      <c r="H727" s="74" t="s">
        <v>4469</v>
      </c>
      <c r="I727" s="74" t="s">
        <v>4499</v>
      </c>
      <c r="J727" s="74" t="s">
        <v>175</v>
      </c>
      <c r="K727" s="76">
        <v>3522.43</v>
      </c>
      <c r="L727" s="76">
        <v>0</v>
      </c>
    </row>
    <row r="728" spans="1:12" x14ac:dyDescent="0.15">
      <c r="A728" s="74">
        <v>20230217</v>
      </c>
      <c r="B728" s="74">
        <v>29851020</v>
      </c>
      <c r="C728" s="74" t="s">
        <v>4551</v>
      </c>
      <c r="D728" s="74">
        <v>2117047</v>
      </c>
      <c r="E728" s="74" t="s">
        <v>4497</v>
      </c>
      <c r="F728" s="74" t="s">
        <v>4498</v>
      </c>
      <c r="G728" s="74" t="s">
        <v>4498</v>
      </c>
      <c r="H728" s="74" t="s">
        <v>4469</v>
      </c>
      <c r="I728" s="74" t="s">
        <v>4499</v>
      </c>
      <c r="J728" s="74" t="s">
        <v>175</v>
      </c>
      <c r="K728" s="76">
        <v>3003.59</v>
      </c>
      <c r="L728" s="76">
        <v>0</v>
      </c>
    </row>
    <row r="729" spans="1:12" x14ac:dyDescent="0.15">
      <c r="A729" s="74">
        <v>20230218</v>
      </c>
      <c r="B729" s="74">
        <v>29851020</v>
      </c>
      <c r="C729" s="74" t="s">
        <v>4551</v>
      </c>
      <c r="D729" s="74">
        <v>2117047</v>
      </c>
      <c r="E729" s="74" t="s">
        <v>4497</v>
      </c>
      <c r="F729" s="74" t="s">
        <v>4498</v>
      </c>
      <c r="G729" s="74" t="s">
        <v>4498</v>
      </c>
      <c r="H729" s="74" t="s">
        <v>4469</v>
      </c>
      <c r="I729" s="74" t="s">
        <v>4499</v>
      </c>
      <c r="J729" s="74" t="s">
        <v>4500</v>
      </c>
      <c r="K729" s="76">
        <v>4411.84</v>
      </c>
      <c r="L729" s="76">
        <v>0</v>
      </c>
    </row>
    <row r="730" spans="1:12" x14ac:dyDescent="0.15">
      <c r="A730" s="74">
        <v>20230219</v>
      </c>
      <c r="B730" s="74">
        <v>29851020</v>
      </c>
      <c r="C730" s="74" t="s">
        <v>4551</v>
      </c>
      <c r="D730" s="74">
        <v>2117047</v>
      </c>
      <c r="E730" s="74" t="s">
        <v>4497</v>
      </c>
      <c r="F730" s="74" t="s">
        <v>4498</v>
      </c>
      <c r="G730" s="74" t="s">
        <v>4498</v>
      </c>
      <c r="H730" s="74" t="s">
        <v>4469</v>
      </c>
      <c r="I730" s="74" t="s">
        <v>4499</v>
      </c>
      <c r="J730" s="74" t="s">
        <v>175</v>
      </c>
      <c r="K730" s="76">
        <v>4004.88</v>
      </c>
      <c r="L730" s="76">
        <v>0</v>
      </c>
    </row>
    <row r="731" spans="1:12" x14ac:dyDescent="0.15">
      <c r="A731" s="74">
        <v>20230220</v>
      </c>
      <c r="B731" s="74">
        <v>29851020</v>
      </c>
      <c r="C731" s="74" t="s">
        <v>4551</v>
      </c>
      <c r="D731" s="74">
        <v>2117047</v>
      </c>
      <c r="E731" s="74" t="s">
        <v>4497</v>
      </c>
      <c r="F731" s="74" t="s">
        <v>4498</v>
      </c>
      <c r="G731" s="74" t="s">
        <v>4498</v>
      </c>
      <c r="H731" s="74" t="s">
        <v>4469</v>
      </c>
      <c r="I731" s="74" t="s">
        <v>4499</v>
      </c>
      <c r="J731" s="74" t="s">
        <v>175</v>
      </c>
      <c r="K731" s="76">
        <v>3868.98</v>
      </c>
      <c r="L731" s="76">
        <v>0</v>
      </c>
    </row>
    <row r="732" spans="1:12" x14ac:dyDescent="0.15">
      <c r="A732" s="74">
        <v>20230221</v>
      </c>
      <c r="B732" s="74">
        <v>29851020</v>
      </c>
      <c r="C732" s="74" t="s">
        <v>4551</v>
      </c>
      <c r="D732" s="74">
        <v>2117047</v>
      </c>
      <c r="E732" s="74" t="s">
        <v>4497</v>
      </c>
      <c r="F732" s="74" t="s">
        <v>4498</v>
      </c>
      <c r="G732" s="74" t="s">
        <v>4498</v>
      </c>
      <c r="H732" s="74" t="s">
        <v>4469</v>
      </c>
      <c r="I732" s="74" t="s">
        <v>4499</v>
      </c>
      <c r="J732" s="74" t="s">
        <v>175</v>
      </c>
      <c r="K732" s="76">
        <v>4284.1400000000003</v>
      </c>
      <c r="L732" s="76">
        <v>0</v>
      </c>
    </row>
    <row r="733" spans="1:12" x14ac:dyDescent="0.15">
      <c r="A733" s="74">
        <v>20230222</v>
      </c>
      <c r="B733" s="74">
        <v>29851020</v>
      </c>
      <c r="C733" s="74" t="s">
        <v>4551</v>
      </c>
      <c r="D733" s="74">
        <v>2117047</v>
      </c>
      <c r="E733" s="74" t="s">
        <v>4497</v>
      </c>
      <c r="F733" s="74" t="s">
        <v>4498</v>
      </c>
      <c r="G733" s="74" t="s">
        <v>4498</v>
      </c>
      <c r="H733" s="74" t="s">
        <v>4469</v>
      </c>
      <c r="I733" s="74" t="s">
        <v>4499</v>
      </c>
      <c r="J733" s="74" t="s">
        <v>4502</v>
      </c>
      <c r="K733" s="76">
        <v>3444.63</v>
      </c>
      <c r="L733" s="76">
        <v>0</v>
      </c>
    </row>
    <row r="734" spans="1:12" x14ac:dyDescent="0.15">
      <c r="A734" s="74">
        <v>20230223</v>
      </c>
      <c r="B734" s="74">
        <v>29851020</v>
      </c>
      <c r="C734" s="74" t="s">
        <v>4551</v>
      </c>
      <c r="D734" s="74">
        <v>2117047</v>
      </c>
      <c r="E734" s="74" t="s">
        <v>4497</v>
      </c>
      <c r="F734" s="74" t="s">
        <v>4498</v>
      </c>
      <c r="G734" s="74" t="s">
        <v>4498</v>
      </c>
      <c r="H734" s="74" t="s">
        <v>4469</v>
      </c>
      <c r="I734" s="74" t="s">
        <v>4499</v>
      </c>
      <c r="J734" s="74" t="s">
        <v>175</v>
      </c>
      <c r="K734" s="76">
        <v>2700.62</v>
      </c>
      <c r="L734" s="76">
        <v>0</v>
      </c>
    </row>
    <row r="735" spans="1:12" x14ac:dyDescent="0.15">
      <c r="A735" s="74">
        <v>20230224</v>
      </c>
      <c r="B735" s="74">
        <v>29851020</v>
      </c>
      <c r="C735" s="74" t="s">
        <v>4551</v>
      </c>
      <c r="D735" s="74">
        <v>2117047</v>
      </c>
      <c r="E735" s="74" t="s">
        <v>4497</v>
      </c>
      <c r="F735" s="74" t="s">
        <v>4498</v>
      </c>
      <c r="G735" s="74" t="s">
        <v>4498</v>
      </c>
      <c r="H735" s="74" t="s">
        <v>4469</v>
      </c>
      <c r="I735" s="74" t="s">
        <v>4499</v>
      </c>
      <c r="J735" s="74" t="s">
        <v>4502</v>
      </c>
      <c r="K735" s="76">
        <v>2717.39</v>
      </c>
      <c r="L735" s="76">
        <v>0</v>
      </c>
    </row>
    <row r="736" spans="1:12" x14ac:dyDescent="0.15">
      <c r="A736" s="74">
        <v>20230225</v>
      </c>
      <c r="B736" s="74">
        <v>29851020</v>
      </c>
      <c r="C736" s="74" t="s">
        <v>4551</v>
      </c>
      <c r="D736" s="74">
        <v>2117047</v>
      </c>
      <c r="E736" s="74" t="s">
        <v>4497</v>
      </c>
      <c r="F736" s="74" t="s">
        <v>4498</v>
      </c>
      <c r="G736" s="74" t="s">
        <v>4498</v>
      </c>
      <c r="H736" s="74" t="s">
        <v>4469</v>
      </c>
      <c r="I736" s="74" t="s">
        <v>4499</v>
      </c>
      <c r="J736" s="74" t="s">
        <v>175</v>
      </c>
      <c r="K736" s="76">
        <v>2714.52</v>
      </c>
      <c r="L736" s="76">
        <v>0</v>
      </c>
    </row>
    <row r="737" spans="1:12" x14ac:dyDescent="0.15">
      <c r="A737" s="74">
        <v>20230226</v>
      </c>
      <c r="B737" s="74">
        <v>29851020</v>
      </c>
      <c r="C737" s="74" t="s">
        <v>4551</v>
      </c>
      <c r="D737" s="74">
        <v>2117047</v>
      </c>
      <c r="E737" s="74" t="s">
        <v>4497</v>
      </c>
      <c r="F737" s="74" t="s">
        <v>4498</v>
      </c>
      <c r="G737" s="74" t="s">
        <v>4498</v>
      </c>
      <c r="H737" s="74" t="s">
        <v>4469</v>
      </c>
      <c r="I737" s="74" t="s">
        <v>4499</v>
      </c>
      <c r="J737" s="74" t="s">
        <v>4501</v>
      </c>
      <c r="K737" s="76">
        <v>2821.64</v>
      </c>
      <c r="L737" s="76">
        <v>0</v>
      </c>
    </row>
    <row r="738" spans="1:12" x14ac:dyDescent="0.15">
      <c r="A738" s="74">
        <v>20230227</v>
      </c>
      <c r="B738" s="74">
        <v>29851020</v>
      </c>
      <c r="C738" s="74" t="s">
        <v>4551</v>
      </c>
      <c r="D738" s="74">
        <v>2117047</v>
      </c>
      <c r="E738" s="74" t="s">
        <v>4497</v>
      </c>
      <c r="F738" s="74" t="s">
        <v>4498</v>
      </c>
      <c r="G738" s="74" t="s">
        <v>4498</v>
      </c>
      <c r="H738" s="74" t="s">
        <v>4469</v>
      </c>
      <c r="I738" s="74" t="s">
        <v>4499</v>
      </c>
      <c r="J738" s="74" t="s">
        <v>175</v>
      </c>
      <c r="K738" s="76">
        <v>2709.42</v>
      </c>
      <c r="L738" s="76">
        <v>0</v>
      </c>
    </row>
    <row r="739" spans="1:12" x14ac:dyDescent="0.15">
      <c r="A739" s="74">
        <v>20230228</v>
      </c>
      <c r="B739" s="74">
        <v>29851020</v>
      </c>
      <c r="C739" s="74" t="s">
        <v>4551</v>
      </c>
      <c r="D739" s="74">
        <v>2117047</v>
      </c>
      <c r="E739" s="74" t="s">
        <v>4497</v>
      </c>
      <c r="F739" s="74" t="s">
        <v>4498</v>
      </c>
      <c r="G739" s="74" t="s">
        <v>4498</v>
      </c>
      <c r="H739" s="74" t="s">
        <v>4469</v>
      </c>
      <c r="I739" s="74" t="s">
        <v>4499</v>
      </c>
      <c r="J739" s="74" t="s">
        <v>175</v>
      </c>
      <c r="K739" s="76">
        <v>1159.26</v>
      </c>
      <c r="L739" s="76">
        <v>0</v>
      </c>
    </row>
    <row r="740" spans="1:12" x14ac:dyDescent="0.15">
      <c r="A740" s="74">
        <v>20230228</v>
      </c>
      <c r="B740" s="74">
        <v>29851020</v>
      </c>
      <c r="C740" s="74" t="s">
        <v>4551</v>
      </c>
      <c r="D740" s="74">
        <v>2130054</v>
      </c>
      <c r="E740" s="74" t="s">
        <v>4503</v>
      </c>
      <c r="F740" s="74" t="s">
        <v>4498</v>
      </c>
      <c r="G740" s="74" t="s">
        <v>4498</v>
      </c>
      <c r="H740" s="74" t="s">
        <v>4469</v>
      </c>
      <c r="I740" s="74" t="s">
        <v>4499</v>
      </c>
      <c r="J740" s="74" t="s">
        <v>175</v>
      </c>
      <c r="K740" s="76">
        <v>1975.88</v>
      </c>
      <c r="L740" s="76">
        <v>1599.81</v>
      </c>
    </row>
    <row r="741" spans="1:12" x14ac:dyDescent="0.15">
      <c r="A741" s="74">
        <v>20230201</v>
      </c>
      <c r="B741" s="74">
        <v>29855630</v>
      </c>
      <c r="C741" s="74" t="s">
        <v>4552</v>
      </c>
      <c r="D741" s="74">
        <v>2117047</v>
      </c>
      <c r="E741" s="74" t="s">
        <v>4497</v>
      </c>
      <c r="F741" s="74" t="s">
        <v>4498</v>
      </c>
      <c r="G741" s="74" t="s">
        <v>4498</v>
      </c>
      <c r="H741" s="74" t="s">
        <v>4469</v>
      </c>
      <c r="I741" s="74" t="s">
        <v>4499</v>
      </c>
      <c r="J741" s="74" t="s">
        <v>175</v>
      </c>
      <c r="K741" s="76">
        <v>2907.62</v>
      </c>
      <c r="L741" s="76">
        <v>2907.62</v>
      </c>
    </row>
    <row r="742" spans="1:12" x14ac:dyDescent="0.15">
      <c r="A742" s="74">
        <v>20230202</v>
      </c>
      <c r="B742" s="74">
        <v>29855630</v>
      </c>
      <c r="C742" s="74" t="s">
        <v>4552</v>
      </c>
      <c r="D742" s="74">
        <v>2117047</v>
      </c>
      <c r="E742" s="74" t="s">
        <v>4497</v>
      </c>
      <c r="F742" s="74" t="s">
        <v>4498</v>
      </c>
      <c r="G742" s="74" t="s">
        <v>4498</v>
      </c>
      <c r="H742" s="74" t="s">
        <v>4469</v>
      </c>
      <c r="I742" s="74" t="s">
        <v>4499</v>
      </c>
      <c r="J742" s="74" t="s">
        <v>175</v>
      </c>
      <c r="K742" s="76">
        <v>2901.9</v>
      </c>
      <c r="L742" s="76">
        <v>2901.9</v>
      </c>
    </row>
    <row r="743" spans="1:12" x14ac:dyDescent="0.15">
      <c r="A743" s="74">
        <v>20230203</v>
      </c>
      <c r="B743" s="74">
        <v>29855630</v>
      </c>
      <c r="C743" s="74" t="s">
        <v>4552</v>
      </c>
      <c r="D743" s="74">
        <v>2117047</v>
      </c>
      <c r="E743" s="74" t="s">
        <v>4497</v>
      </c>
      <c r="F743" s="74" t="s">
        <v>4498</v>
      </c>
      <c r="G743" s="74" t="s">
        <v>4498</v>
      </c>
      <c r="H743" s="74" t="s">
        <v>4469</v>
      </c>
      <c r="I743" s="74" t="s">
        <v>4499</v>
      </c>
      <c r="J743" s="74" t="s">
        <v>175</v>
      </c>
      <c r="K743" s="76">
        <v>2902.83</v>
      </c>
      <c r="L743" s="76">
        <v>2902.83</v>
      </c>
    </row>
    <row r="744" spans="1:12" x14ac:dyDescent="0.15">
      <c r="A744" s="74">
        <v>20230204</v>
      </c>
      <c r="B744" s="74">
        <v>29855630</v>
      </c>
      <c r="C744" s="74" t="s">
        <v>4552</v>
      </c>
      <c r="D744" s="74">
        <v>2117047</v>
      </c>
      <c r="E744" s="74" t="s">
        <v>4497</v>
      </c>
      <c r="F744" s="74" t="s">
        <v>4498</v>
      </c>
      <c r="G744" s="74" t="s">
        <v>4498</v>
      </c>
      <c r="H744" s="74" t="s">
        <v>4469</v>
      </c>
      <c r="I744" s="74" t="s">
        <v>4499</v>
      </c>
      <c r="J744" s="74" t="s">
        <v>175</v>
      </c>
      <c r="K744" s="76">
        <v>2917.25</v>
      </c>
      <c r="L744" s="76">
        <v>2917.25</v>
      </c>
    </row>
    <row r="745" spans="1:12" x14ac:dyDescent="0.15">
      <c r="A745" s="74">
        <v>20230205</v>
      </c>
      <c r="B745" s="74">
        <v>29855630</v>
      </c>
      <c r="C745" s="74" t="s">
        <v>4552</v>
      </c>
      <c r="D745" s="74">
        <v>2117047</v>
      </c>
      <c r="E745" s="74" t="s">
        <v>4497</v>
      </c>
      <c r="F745" s="74" t="s">
        <v>4498</v>
      </c>
      <c r="G745" s="74" t="s">
        <v>4498</v>
      </c>
      <c r="H745" s="74" t="s">
        <v>4469</v>
      </c>
      <c r="I745" s="74" t="s">
        <v>4499</v>
      </c>
      <c r="J745" s="74" t="s">
        <v>4501</v>
      </c>
      <c r="K745" s="76">
        <v>2929.25</v>
      </c>
      <c r="L745" s="76">
        <v>2929.25</v>
      </c>
    </row>
    <row r="746" spans="1:12" x14ac:dyDescent="0.15">
      <c r="A746" s="74">
        <v>20230206</v>
      </c>
      <c r="B746" s="74">
        <v>29855630</v>
      </c>
      <c r="C746" s="74" t="s">
        <v>4552</v>
      </c>
      <c r="D746" s="74">
        <v>2117047</v>
      </c>
      <c r="E746" s="74" t="s">
        <v>4497</v>
      </c>
      <c r="F746" s="74" t="s">
        <v>4498</v>
      </c>
      <c r="G746" s="74" t="s">
        <v>4498</v>
      </c>
      <c r="H746" s="74" t="s">
        <v>4469</v>
      </c>
      <c r="I746" s="74" t="s">
        <v>4499</v>
      </c>
      <c r="J746" s="74" t="s">
        <v>4501</v>
      </c>
      <c r="K746" s="76">
        <v>2917.83</v>
      </c>
      <c r="L746" s="76">
        <v>2917.83</v>
      </c>
    </row>
    <row r="747" spans="1:12" x14ac:dyDescent="0.15">
      <c r="A747" s="74">
        <v>20230207</v>
      </c>
      <c r="B747" s="74">
        <v>29855630</v>
      </c>
      <c r="C747" s="74" t="s">
        <v>4552</v>
      </c>
      <c r="D747" s="74">
        <v>2117047</v>
      </c>
      <c r="E747" s="74" t="s">
        <v>4497</v>
      </c>
      <c r="F747" s="74" t="s">
        <v>4498</v>
      </c>
      <c r="G747" s="74" t="s">
        <v>4498</v>
      </c>
      <c r="H747" s="74" t="s">
        <v>4469</v>
      </c>
      <c r="I747" s="74" t="s">
        <v>4499</v>
      </c>
      <c r="J747" s="74" t="s">
        <v>175</v>
      </c>
      <c r="K747" s="76">
        <v>2914.36</v>
      </c>
      <c r="L747" s="76">
        <v>2914.36</v>
      </c>
    </row>
    <row r="748" spans="1:12" x14ac:dyDescent="0.15">
      <c r="A748" s="74">
        <v>20230208</v>
      </c>
      <c r="B748" s="74">
        <v>29855630</v>
      </c>
      <c r="C748" s="74" t="s">
        <v>4552</v>
      </c>
      <c r="D748" s="74">
        <v>2117047</v>
      </c>
      <c r="E748" s="74" t="s">
        <v>4497</v>
      </c>
      <c r="F748" s="74" t="s">
        <v>4498</v>
      </c>
      <c r="G748" s="74" t="s">
        <v>4498</v>
      </c>
      <c r="H748" s="74" t="s">
        <v>4469</v>
      </c>
      <c r="I748" s="74" t="s">
        <v>4499</v>
      </c>
      <c r="J748" s="74" t="s">
        <v>175</v>
      </c>
      <c r="K748" s="76">
        <v>2902.55</v>
      </c>
      <c r="L748" s="76">
        <v>2902.55</v>
      </c>
    </row>
    <row r="749" spans="1:12" x14ac:dyDescent="0.15">
      <c r="A749" s="74">
        <v>20230209</v>
      </c>
      <c r="B749" s="74">
        <v>29855630</v>
      </c>
      <c r="C749" s="74" t="s">
        <v>4552</v>
      </c>
      <c r="D749" s="74">
        <v>2117047</v>
      </c>
      <c r="E749" s="74" t="s">
        <v>4497</v>
      </c>
      <c r="F749" s="74" t="s">
        <v>4498</v>
      </c>
      <c r="G749" s="74" t="s">
        <v>4498</v>
      </c>
      <c r="H749" s="74" t="s">
        <v>4469</v>
      </c>
      <c r="I749" s="74" t="s">
        <v>4499</v>
      </c>
      <c r="J749" s="74" t="s">
        <v>175</v>
      </c>
      <c r="K749" s="76">
        <v>2900.61</v>
      </c>
      <c r="L749" s="76">
        <v>2900.61</v>
      </c>
    </row>
    <row r="750" spans="1:12" x14ac:dyDescent="0.15">
      <c r="A750" s="74">
        <v>20230210</v>
      </c>
      <c r="B750" s="74">
        <v>29855630</v>
      </c>
      <c r="C750" s="74" t="s">
        <v>4552</v>
      </c>
      <c r="D750" s="74">
        <v>2117047</v>
      </c>
      <c r="E750" s="74" t="s">
        <v>4497</v>
      </c>
      <c r="F750" s="74" t="s">
        <v>4498</v>
      </c>
      <c r="G750" s="74" t="s">
        <v>4498</v>
      </c>
      <c r="H750" s="74" t="s">
        <v>4469</v>
      </c>
      <c r="I750" s="74" t="s">
        <v>4499</v>
      </c>
      <c r="J750" s="74" t="s">
        <v>175</v>
      </c>
      <c r="K750" s="76">
        <v>2938.15</v>
      </c>
      <c r="L750" s="76">
        <v>2938.15</v>
      </c>
    </row>
    <row r="751" spans="1:12" x14ac:dyDescent="0.15">
      <c r="A751" s="74">
        <v>20230211</v>
      </c>
      <c r="B751" s="74">
        <v>29855630</v>
      </c>
      <c r="C751" s="74" t="s">
        <v>4552</v>
      </c>
      <c r="D751" s="74">
        <v>2117047</v>
      </c>
      <c r="E751" s="74" t="s">
        <v>4497</v>
      </c>
      <c r="F751" s="74" t="s">
        <v>4498</v>
      </c>
      <c r="G751" s="74" t="s">
        <v>4498</v>
      </c>
      <c r="H751" s="74" t="s">
        <v>4469</v>
      </c>
      <c r="I751" s="74" t="s">
        <v>4499</v>
      </c>
      <c r="J751" s="74" t="s">
        <v>4501</v>
      </c>
      <c r="K751" s="76">
        <v>2247.7399999999998</v>
      </c>
      <c r="L751" s="76">
        <v>2247.7399999999998</v>
      </c>
    </row>
    <row r="752" spans="1:12" x14ac:dyDescent="0.15">
      <c r="A752" s="74">
        <v>20230215</v>
      </c>
      <c r="B752" s="74">
        <v>29855630</v>
      </c>
      <c r="C752" s="74" t="s">
        <v>4552</v>
      </c>
      <c r="D752" s="74">
        <v>2117047</v>
      </c>
      <c r="E752" s="74" t="s">
        <v>4497</v>
      </c>
      <c r="F752" s="74" t="s">
        <v>4498</v>
      </c>
      <c r="G752" s="74" t="s">
        <v>4498</v>
      </c>
      <c r="H752" s="74" t="s">
        <v>4469</v>
      </c>
      <c r="I752" s="74" t="s">
        <v>4499</v>
      </c>
      <c r="J752" s="74" t="s">
        <v>175</v>
      </c>
      <c r="K752" s="76">
        <v>2354.4299999999998</v>
      </c>
      <c r="L752" s="76">
        <v>0</v>
      </c>
    </row>
    <row r="753" spans="1:12" x14ac:dyDescent="0.15">
      <c r="A753" s="74">
        <v>20230216</v>
      </c>
      <c r="B753" s="74">
        <v>29855630</v>
      </c>
      <c r="C753" s="74" t="s">
        <v>4552</v>
      </c>
      <c r="D753" s="74">
        <v>2117047</v>
      </c>
      <c r="E753" s="74" t="s">
        <v>4497</v>
      </c>
      <c r="F753" s="74" t="s">
        <v>4498</v>
      </c>
      <c r="G753" s="74" t="s">
        <v>4498</v>
      </c>
      <c r="H753" s="74" t="s">
        <v>4469</v>
      </c>
      <c r="I753" s="74" t="s">
        <v>4499</v>
      </c>
      <c r="J753" s="74" t="s">
        <v>4502</v>
      </c>
      <c r="K753" s="76">
        <v>2772.49</v>
      </c>
      <c r="L753" s="76">
        <v>0</v>
      </c>
    </row>
    <row r="754" spans="1:12" x14ac:dyDescent="0.15">
      <c r="A754" s="74">
        <v>20230217</v>
      </c>
      <c r="B754" s="74">
        <v>29855630</v>
      </c>
      <c r="C754" s="74" t="s">
        <v>4552</v>
      </c>
      <c r="D754" s="74">
        <v>2117047</v>
      </c>
      <c r="E754" s="74" t="s">
        <v>4497</v>
      </c>
      <c r="F754" s="74" t="s">
        <v>4498</v>
      </c>
      <c r="G754" s="74" t="s">
        <v>4498</v>
      </c>
      <c r="H754" s="74" t="s">
        <v>4469</v>
      </c>
      <c r="I754" s="74" t="s">
        <v>4499</v>
      </c>
      <c r="J754" s="74" t="s">
        <v>175</v>
      </c>
      <c r="K754" s="76">
        <v>2925.24</v>
      </c>
      <c r="L754" s="76">
        <v>0</v>
      </c>
    </row>
    <row r="755" spans="1:12" x14ac:dyDescent="0.15">
      <c r="A755" s="74">
        <v>20230218</v>
      </c>
      <c r="B755" s="74">
        <v>29855630</v>
      </c>
      <c r="C755" s="74" t="s">
        <v>4552</v>
      </c>
      <c r="D755" s="74">
        <v>2117047</v>
      </c>
      <c r="E755" s="74" t="s">
        <v>4497</v>
      </c>
      <c r="F755" s="74" t="s">
        <v>4498</v>
      </c>
      <c r="G755" s="74" t="s">
        <v>4498</v>
      </c>
      <c r="H755" s="74" t="s">
        <v>4469</v>
      </c>
      <c r="I755" s="74" t="s">
        <v>4499</v>
      </c>
      <c r="J755" s="74" t="s">
        <v>4502</v>
      </c>
      <c r="K755" s="76">
        <v>2908.65</v>
      </c>
      <c r="L755" s="76">
        <v>0</v>
      </c>
    </row>
    <row r="756" spans="1:12" x14ac:dyDescent="0.15">
      <c r="A756" s="74">
        <v>20230219</v>
      </c>
      <c r="B756" s="74">
        <v>29855630</v>
      </c>
      <c r="C756" s="74" t="s">
        <v>4552</v>
      </c>
      <c r="D756" s="74">
        <v>2117047</v>
      </c>
      <c r="E756" s="74" t="s">
        <v>4497</v>
      </c>
      <c r="F756" s="74" t="s">
        <v>4498</v>
      </c>
      <c r="G756" s="74" t="s">
        <v>4498</v>
      </c>
      <c r="H756" s="74" t="s">
        <v>4469</v>
      </c>
      <c r="I756" s="74" t="s">
        <v>4499</v>
      </c>
      <c r="J756" s="74" t="s">
        <v>175</v>
      </c>
      <c r="K756" s="76">
        <v>2930.22</v>
      </c>
      <c r="L756" s="76">
        <v>0</v>
      </c>
    </row>
    <row r="757" spans="1:12" x14ac:dyDescent="0.15">
      <c r="A757" s="74">
        <v>20230220</v>
      </c>
      <c r="B757" s="74">
        <v>29855630</v>
      </c>
      <c r="C757" s="74" t="s">
        <v>4552</v>
      </c>
      <c r="D757" s="74">
        <v>2117047</v>
      </c>
      <c r="E757" s="74" t="s">
        <v>4497</v>
      </c>
      <c r="F757" s="74" t="s">
        <v>4498</v>
      </c>
      <c r="G757" s="74" t="s">
        <v>4498</v>
      </c>
      <c r="H757" s="74" t="s">
        <v>4469</v>
      </c>
      <c r="I757" s="74" t="s">
        <v>4499</v>
      </c>
      <c r="J757" s="74" t="s">
        <v>175</v>
      </c>
      <c r="K757" s="76">
        <v>2907.98</v>
      </c>
      <c r="L757" s="76">
        <v>0</v>
      </c>
    </row>
    <row r="758" spans="1:12" x14ac:dyDescent="0.15">
      <c r="A758" s="74">
        <v>20230221</v>
      </c>
      <c r="B758" s="74">
        <v>29855630</v>
      </c>
      <c r="C758" s="74" t="s">
        <v>4552</v>
      </c>
      <c r="D758" s="74">
        <v>2117047</v>
      </c>
      <c r="E758" s="74" t="s">
        <v>4497</v>
      </c>
      <c r="F758" s="74" t="s">
        <v>4498</v>
      </c>
      <c r="G758" s="74" t="s">
        <v>4498</v>
      </c>
      <c r="H758" s="74" t="s">
        <v>4469</v>
      </c>
      <c r="I758" s="74" t="s">
        <v>4499</v>
      </c>
      <c r="J758" s="74" t="s">
        <v>4501</v>
      </c>
      <c r="K758" s="76">
        <v>2909.99</v>
      </c>
      <c r="L758" s="76">
        <v>0</v>
      </c>
    </row>
    <row r="759" spans="1:12" x14ac:dyDescent="0.15">
      <c r="A759" s="74">
        <v>20230222</v>
      </c>
      <c r="B759" s="74">
        <v>29855630</v>
      </c>
      <c r="C759" s="74" t="s">
        <v>4552</v>
      </c>
      <c r="D759" s="74">
        <v>2117047</v>
      </c>
      <c r="E759" s="74" t="s">
        <v>4497</v>
      </c>
      <c r="F759" s="74" t="s">
        <v>4498</v>
      </c>
      <c r="G759" s="74" t="s">
        <v>4498</v>
      </c>
      <c r="H759" s="74" t="s">
        <v>4469</v>
      </c>
      <c r="I759" s="74" t="s">
        <v>4499</v>
      </c>
      <c r="J759" s="74" t="s">
        <v>4500</v>
      </c>
      <c r="K759" s="76">
        <v>2911.49</v>
      </c>
      <c r="L759" s="76">
        <v>0</v>
      </c>
    </row>
    <row r="760" spans="1:12" x14ac:dyDescent="0.15">
      <c r="A760" s="74">
        <v>20230223</v>
      </c>
      <c r="B760" s="74">
        <v>29855630</v>
      </c>
      <c r="C760" s="74" t="s">
        <v>4552</v>
      </c>
      <c r="D760" s="74">
        <v>2117047</v>
      </c>
      <c r="E760" s="74" t="s">
        <v>4497</v>
      </c>
      <c r="F760" s="74" t="s">
        <v>4498</v>
      </c>
      <c r="G760" s="74" t="s">
        <v>4498</v>
      </c>
      <c r="H760" s="74" t="s">
        <v>4469</v>
      </c>
      <c r="I760" s="74" t="s">
        <v>4499</v>
      </c>
      <c r="J760" s="74" t="s">
        <v>4500</v>
      </c>
      <c r="K760" s="76">
        <v>2934.07</v>
      </c>
      <c r="L760" s="76">
        <v>0</v>
      </c>
    </row>
    <row r="761" spans="1:12" x14ac:dyDescent="0.15">
      <c r="A761" s="74">
        <v>20230224</v>
      </c>
      <c r="B761" s="74">
        <v>29855630</v>
      </c>
      <c r="C761" s="74" t="s">
        <v>4552</v>
      </c>
      <c r="D761" s="74">
        <v>2117047</v>
      </c>
      <c r="E761" s="74" t="s">
        <v>4497</v>
      </c>
      <c r="F761" s="74" t="s">
        <v>4498</v>
      </c>
      <c r="G761" s="74" t="s">
        <v>4498</v>
      </c>
      <c r="H761" s="74" t="s">
        <v>4469</v>
      </c>
      <c r="I761" s="74" t="s">
        <v>4499</v>
      </c>
      <c r="J761" s="74" t="s">
        <v>175</v>
      </c>
      <c r="K761" s="76">
        <v>2927.64</v>
      </c>
      <c r="L761" s="76">
        <v>0</v>
      </c>
    </row>
    <row r="762" spans="1:12" x14ac:dyDescent="0.15">
      <c r="A762" s="74">
        <v>20230225</v>
      </c>
      <c r="B762" s="74">
        <v>29855630</v>
      </c>
      <c r="C762" s="74" t="s">
        <v>4552</v>
      </c>
      <c r="D762" s="74">
        <v>2117047</v>
      </c>
      <c r="E762" s="74" t="s">
        <v>4497</v>
      </c>
      <c r="F762" s="74" t="s">
        <v>4498</v>
      </c>
      <c r="G762" s="74" t="s">
        <v>4498</v>
      </c>
      <c r="H762" s="74" t="s">
        <v>4469</v>
      </c>
      <c r="I762" s="74" t="s">
        <v>4499</v>
      </c>
      <c r="J762" s="74" t="s">
        <v>175</v>
      </c>
      <c r="K762" s="76">
        <v>1517.8</v>
      </c>
      <c r="L762" s="76">
        <v>0</v>
      </c>
    </row>
    <row r="763" spans="1:12" x14ac:dyDescent="0.15">
      <c r="A763" s="74">
        <v>20230211</v>
      </c>
      <c r="B763" s="74">
        <v>29855630</v>
      </c>
      <c r="C763" s="74" t="s">
        <v>4552</v>
      </c>
      <c r="D763" s="74">
        <v>2130054</v>
      </c>
      <c r="E763" s="74" t="s">
        <v>4503</v>
      </c>
      <c r="F763" s="74" t="s">
        <v>4498</v>
      </c>
      <c r="G763" s="74" t="s">
        <v>4498</v>
      </c>
      <c r="H763" s="74" t="s">
        <v>4469</v>
      </c>
      <c r="I763" s="74" t="s">
        <v>4499</v>
      </c>
      <c r="J763" s="74" t="s">
        <v>4500</v>
      </c>
      <c r="K763" s="76">
        <v>694.01</v>
      </c>
      <c r="L763" s="76">
        <v>561.91999999999996</v>
      </c>
    </row>
    <row r="764" spans="1:12" x14ac:dyDescent="0.15">
      <c r="A764" s="74">
        <v>20230212</v>
      </c>
      <c r="B764" s="74">
        <v>29855630</v>
      </c>
      <c r="C764" s="74" t="s">
        <v>4552</v>
      </c>
      <c r="D764" s="74">
        <v>2130054</v>
      </c>
      <c r="E764" s="74" t="s">
        <v>4503</v>
      </c>
      <c r="F764" s="74" t="s">
        <v>4498</v>
      </c>
      <c r="G764" s="74" t="s">
        <v>4498</v>
      </c>
      <c r="H764" s="74" t="s">
        <v>4469</v>
      </c>
      <c r="I764" s="74" t="s">
        <v>4499</v>
      </c>
      <c r="J764" s="74" t="s">
        <v>175</v>
      </c>
      <c r="K764" s="76">
        <v>2906.63</v>
      </c>
      <c r="L764" s="76">
        <v>2353.4699999999998</v>
      </c>
    </row>
    <row r="765" spans="1:12" x14ac:dyDescent="0.15">
      <c r="A765" s="74">
        <v>20230213</v>
      </c>
      <c r="B765" s="74">
        <v>29855630</v>
      </c>
      <c r="C765" s="74" t="s">
        <v>4552</v>
      </c>
      <c r="D765" s="74">
        <v>2130054</v>
      </c>
      <c r="E765" s="74" t="s">
        <v>4503</v>
      </c>
      <c r="F765" s="74" t="s">
        <v>4498</v>
      </c>
      <c r="G765" s="74" t="s">
        <v>4498</v>
      </c>
      <c r="H765" s="74" t="s">
        <v>4469</v>
      </c>
      <c r="I765" s="74" t="s">
        <v>4499</v>
      </c>
      <c r="J765" s="74" t="s">
        <v>175</v>
      </c>
      <c r="K765" s="76">
        <v>2902.28</v>
      </c>
      <c r="L765" s="76">
        <v>2349.94</v>
      </c>
    </row>
    <row r="766" spans="1:12" x14ac:dyDescent="0.15">
      <c r="A766" s="74">
        <v>20230214</v>
      </c>
      <c r="B766" s="74">
        <v>29855630</v>
      </c>
      <c r="C766" s="74" t="s">
        <v>4552</v>
      </c>
      <c r="D766" s="74">
        <v>2130054</v>
      </c>
      <c r="E766" s="74" t="s">
        <v>4503</v>
      </c>
      <c r="F766" s="74" t="s">
        <v>4498</v>
      </c>
      <c r="G766" s="74" t="s">
        <v>4498</v>
      </c>
      <c r="H766" s="74" t="s">
        <v>4469</v>
      </c>
      <c r="I766" s="74" t="s">
        <v>4499</v>
      </c>
      <c r="J766" s="74" t="s">
        <v>175</v>
      </c>
      <c r="K766" s="76">
        <v>2933.83</v>
      </c>
      <c r="L766" s="76">
        <v>2375.5</v>
      </c>
    </row>
    <row r="767" spans="1:12" x14ac:dyDescent="0.15">
      <c r="A767" s="74">
        <v>20230215</v>
      </c>
      <c r="B767" s="74">
        <v>29855630</v>
      </c>
      <c r="C767" s="74" t="s">
        <v>4552</v>
      </c>
      <c r="D767" s="74">
        <v>2130054</v>
      </c>
      <c r="E767" s="74" t="s">
        <v>4503</v>
      </c>
      <c r="F767" s="74" t="s">
        <v>4498</v>
      </c>
      <c r="G767" s="74" t="s">
        <v>4498</v>
      </c>
      <c r="H767" s="74" t="s">
        <v>4469</v>
      </c>
      <c r="I767" s="74" t="s">
        <v>4499</v>
      </c>
      <c r="J767" s="74" t="s">
        <v>175</v>
      </c>
      <c r="K767" s="76">
        <v>563.25</v>
      </c>
      <c r="L767" s="76">
        <v>456.04</v>
      </c>
    </row>
    <row r="768" spans="1:12" x14ac:dyDescent="0.15">
      <c r="A768" s="74">
        <v>20230225</v>
      </c>
      <c r="B768" s="74">
        <v>29855630</v>
      </c>
      <c r="C768" s="74" t="s">
        <v>4552</v>
      </c>
      <c r="D768" s="74">
        <v>2130054</v>
      </c>
      <c r="E768" s="74" t="s">
        <v>4503</v>
      </c>
      <c r="F768" s="74" t="s">
        <v>4498</v>
      </c>
      <c r="G768" s="74" t="s">
        <v>4498</v>
      </c>
      <c r="H768" s="74" t="s">
        <v>4469</v>
      </c>
      <c r="I768" s="74" t="s">
        <v>4499</v>
      </c>
      <c r="J768" s="74" t="s">
        <v>4501</v>
      </c>
      <c r="K768" s="76">
        <v>1389.63</v>
      </c>
      <c r="L768" s="76">
        <v>1125.1600000000001</v>
      </c>
    </row>
    <row r="769" spans="1:12" x14ac:dyDescent="0.15">
      <c r="A769" s="74">
        <v>20230226</v>
      </c>
      <c r="B769" s="74">
        <v>29855630</v>
      </c>
      <c r="C769" s="74" t="s">
        <v>4552</v>
      </c>
      <c r="D769" s="74">
        <v>2130054</v>
      </c>
      <c r="E769" s="74" t="s">
        <v>4503</v>
      </c>
      <c r="F769" s="74" t="s">
        <v>4498</v>
      </c>
      <c r="G769" s="74" t="s">
        <v>4498</v>
      </c>
      <c r="H769" s="74" t="s">
        <v>4469</v>
      </c>
      <c r="I769" s="74" t="s">
        <v>4499</v>
      </c>
      <c r="J769" s="74" t="s">
        <v>175</v>
      </c>
      <c r="K769" s="76">
        <v>3001.84</v>
      </c>
      <c r="L769" s="76">
        <v>2430.5700000000002</v>
      </c>
    </row>
    <row r="770" spans="1:12" x14ac:dyDescent="0.15">
      <c r="A770" s="74">
        <v>20230227</v>
      </c>
      <c r="B770" s="74">
        <v>29855630</v>
      </c>
      <c r="C770" s="74" t="s">
        <v>4552</v>
      </c>
      <c r="D770" s="74">
        <v>2130054</v>
      </c>
      <c r="E770" s="74" t="s">
        <v>4503</v>
      </c>
      <c r="F770" s="74" t="s">
        <v>4498</v>
      </c>
      <c r="G770" s="74" t="s">
        <v>4498</v>
      </c>
      <c r="H770" s="74" t="s">
        <v>4469</v>
      </c>
      <c r="I770" s="74" t="s">
        <v>4499</v>
      </c>
      <c r="J770" s="74" t="s">
        <v>175</v>
      </c>
      <c r="K770" s="76">
        <v>2913.59</v>
      </c>
      <c r="L770" s="76">
        <v>2359.12</v>
      </c>
    </row>
    <row r="771" spans="1:12" x14ac:dyDescent="0.15">
      <c r="A771" s="74">
        <v>20230228</v>
      </c>
      <c r="B771" s="74">
        <v>29855630</v>
      </c>
      <c r="C771" s="74" t="s">
        <v>4552</v>
      </c>
      <c r="D771" s="74">
        <v>2130054</v>
      </c>
      <c r="E771" s="74" t="s">
        <v>4503</v>
      </c>
      <c r="F771" s="74" t="s">
        <v>4498</v>
      </c>
      <c r="G771" s="74" t="s">
        <v>4498</v>
      </c>
      <c r="H771" s="74" t="s">
        <v>4469</v>
      </c>
      <c r="I771" s="74" t="s">
        <v>4499</v>
      </c>
      <c r="J771" s="74" t="s">
        <v>4500</v>
      </c>
      <c r="K771" s="76">
        <v>3218.81</v>
      </c>
      <c r="L771" s="76">
        <v>2606.2600000000002</v>
      </c>
    </row>
    <row r="772" spans="1:12" x14ac:dyDescent="0.15">
      <c r="A772" s="74">
        <v>20230201</v>
      </c>
      <c r="B772" s="74">
        <v>29880965</v>
      </c>
      <c r="C772" s="74" t="s">
        <v>4553</v>
      </c>
      <c r="D772" s="74">
        <v>2117047</v>
      </c>
      <c r="E772" s="74" t="s">
        <v>4497</v>
      </c>
      <c r="F772" s="74" t="s">
        <v>4498</v>
      </c>
      <c r="G772" s="74" t="s">
        <v>4498</v>
      </c>
      <c r="H772" s="74" t="s">
        <v>4469</v>
      </c>
      <c r="I772" s="74" t="s">
        <v>4499</v>
      </c>
      <c r="J772" s="74" t="s">
        <v>175</v>
      </c>
      <c r="K772" s="76">
        <v>7539.22</v>
      </c>
      <c r="L772" s="76">
        <v>7539.22</v>
      </c>
    </row>
    <row r="773" spans="1:12" x14ac:dyDescent="0.15">
      <c r="A773" s="74">
        <v>20230202</v>
      </c>
      <c r="B773" s="74">
        <v>29880965</v>
      </c>
      <c r="C773" s="74" t="s">
        <v>4553</v>
      </c>
      <c r="D773" s="74">
        <v>2117047</v>
      </c>
      <c r="E773" s="74" t="s">
        <v>4497</v>
      </c>
      <c r="F773" s="74" t="s">
        <v>4498</v>
      </c>
      <c r="G773" s="74" t="s">
        <v>4498</v>
      </c>
      <c r="H773" s="74" t="s">
        <v>4469</v>
      </c>
      <c r="I773" s="74" t="s">
        <v>4499</v>
      </c>
      <c r="J773" s="74" t="s">
        <v>175</v>
      </c>
      <c r="K773" s="76">
        <v>7505.57</v>
      </c>
      <c r="L773" s="76">
        <v>7505.57</v>
      </c>
    </row>
    <row r="774" spans="1:12" x14ac:dyDescent="0.15">
      <c r="A774" s="74">
        <v>20230203</v>
      </c>
      <c r="B774" s="74">
        <v>29880965</v>
      </c>
      <c r="C774" s="74" t="s">
        <v>4553</v>
      </c>
      <c r="D774" s="74">
        <v>2117047</v>
      </c>
      <c r="E774" s="74" t="s">
        <v>4497</v>
      </c>
      <c r="F774" s="74" t="s">
        <v>4498</v>
      </c>
      <c r="G774" s="74" t="s">
        <v>4498</v>
      </c>
      <c r="H774" s="74" t="s">
        <v>4469</v>
      </c>
      <c r="I774" s="74" t="s">
        <v>4499</v>
      </c>
      <c r="J774" s="74" t="s">
        <v>4502</v>
      </c>
      <c r="K774" s="76">
        <v>8503.4500000000007</v>
      </c>
      <c r="L774" s="76">
        <v>8503.4500000000007</v>
      </c>
    </row>
    <row r="775" spans="1:12" x14ac:dyDescent="0.15">
      <c r="A775" s="74">
        <v>20230204</v>
      </c>
      <c r="B775" s="74">
        <v>29880965</v>
      </c>
      <c r="C775" s="74" t="s">
        <v>4553</v>
      </c>
      <c r="D775" s="74">
        <v>2117047</v>
      </c>
      <c r="E775" s="74" t="s">
        <v>4497</v>
      </c>
      <c r="F775" s="74" t="s">
        <v>4498</v>
      </c>
      <c r="G775" s="74" t="s">
        <v>4498</v>
      </c>
      <c r="H775" s="74" t="s">
        <v>4469</v>
      </c>
      <c r="I775" s="74" t="s">
        <v>4499</v>
      </c>
      <c r="J775" s="74" t="s">
        <v>4500</v>
      </c>
      <c r="K775" s="76">
        <v>8509.11</v>
      </c>
      <c r="L775" s="76">
        <v>8509.11</v>
      </c>
    </row>
    <row r="776" spans="1:12" x14ac:dyDescent="0.15">
      <c r="A776" s="74">
        <v>20230205</v>
      </c>
      <c r="B776" s="74">
        <v>29880965</v>
      </c>
      <c r="C776" s="74" t="s">
        <v>4553</v>
      </c>
      <c r="D776" s="74">
        <v>2117047</v>
      </c>
      <c r="E776" s="74" t="s">
        <v>4497</v>
      </c>
      <c r="F776" s="74" t="s">
        <v>4498</v>
      </c>
      <c r="G776" s="74" t="s">
        <v>4498</v>
      </c>
      <c r="H776" s="74" t="s">
        <v>4469</v>
      </c>
      <c r="I776" s="74" t="s">
        <v>4499</v>
      </c>
      <c r="J776" s="74" t="s">
        <v>175</v>
      </c>
      <c r="K776" s="76">
        <v>8503.23</v>
      </c>
      <c r="L776" s="76">
        <v>8503.23</v>
      </c>
    </row>
    <row r="777" spans="1:12" x14ac:dyDescent="0.15">
      <c r="A777" s="74">
        <v>20230206</v>
      </c>
      <c r="B777" s="74">
        <v>29880965</v>
      </c>
      <c r="C777" s="74" t="s">
        <v>4553</v>
      </c>
      <c r="D777" s="74">
        <v>2117047</v>
      </c>
      <c r="E777" s="74" t="s">
        <v>4497</v>
      </c>
      <c r="F777" s="74" t="s">
        <v>4498</v>
      </c>
      <c r="G777" s="74" t="s">
        <v>4498</v>
      </c>
      <c r="H777" s="74" t="s">
        <v>4469</v>
      </c>
      <c r="I777" s="74" t="s">
        <v>4499</v>
      </c>
      <c r="J777" s="74" t="s">
        <v>175</v>
      </c>
      <c r="K777" s="76">
        <v>8556.17</v>
      </c>
      <c r="L777" s="76">
        <v>8556.17</v>
      </c>
    </row>
    <row r="778" spans="1:12" x14ac:dyDescent="0.15">
      <c r="A778" s="74">
        <v>20230207</v>
      </c>
      <c r="B778" s="74">
        <v>29880965</v>
      </c>
      <c r="C778" s="74" t="s">
        <v>4553</v>
      </c>
      <c r="D778" s="74">
        <v>2117047</v>
      </c>
      <c r="E778" s="74" t="s">
        <v>4497</v>
      </c>
      <c r="F778" s="74" t="s">
        <v>4498</v>
      </c>
      <c r="G778" s="74" t="s">
        <v>4498</v>
      </c>
      <c r="H778" s="74" t="s">
        <v>4469</v>
      </c>
      <c r="I778" s="74" t="s">
        <v>4499</v>
      </c>
      <c r="J778" s="74" t="s">
        <v>175</v>
      </c>
      <c r="K778" s="76">
        <v>8404.15</v>
      </c>
      <c r="L778" s="76">
        <v>8404.15</v>
      </c>
    </row>
    <row r="779" spans="1:12" x14ac:dyDescent="0.15">
      <c r="A779" s="74">
        <v>20230208</v>
      </c>
      <c r="B779" s="74">
        <v>29880965</v>
      </c>
      <c r="C779" s="74" t="s">
        <v>4553</v>
      </c>
      <c r="D779" s="74">
        <v>2117047</v>
      </c>
      <c r="E779" s="74" t="s">
        <v>4497</v>
      </c>
      <c r="F779" s="74" t="s">
        <v>4498</v>
      </c>
      <c r="G779" s="74" t="s">
        <v>4498</v>
      </c>
      <c r="H779" s="74" t="s">
        <v>4469</v>
      </c>
      <c r="I779" s="74" t="s">
        <v>4499</v>
      </c>
      <c r="J779" s="74" t="s">
        <v>175</v>
      </c>
      <c r="K779" s="76">
        <v>8563.3799999999992</v>
      </c>
      <c r="L779" s="76">
        <v>8563.3799999999992</v>
      </c>
    </row>
    <row r="780" spans="1:12" x14ac:dyDescent="0.15">
      <c r="A780" s="74">
        <v>20230209</v>
      </c>
      <c r="B780" s="74">
        <v>29880965</v>
      </c>
      <c r="C780" s="74" t="s">
        <v>4553</v>
      </c>
      <c r="D780" s="74">
        <v>2117047</v>
      </c>
      <c r="E780" s="74" t="s">
        <v>4497</v>
      </c>
      <c r="F780" s="74" t="s">
        <v>4498</v>
      </c>
      <c r="G780" s="74" t="s">
        <v>4498</v>
      </c>
      <c r="H780" s="74" t="s">
        <v>4469</v>
      </c>
      <c r="I780" s="74" t="s">
        <v>4499</v>
      </c>
      <c r="J780" s="74" t="s">
        <v>4502</v>
      </c>
      <c r="K780" s="76">
        <v>8561.06</v>
      </c>
      <c r="L780" s="76">
        <v>8561.06</v>
      </c>
    </row>
    <row r="781" spans="1:12" x14ac:dyDescent="0.15">
      <c r="A781" s="74">
        <v>20230210</v>
      </c>
      <c r="B781" s="74">
        <v>29880965</v>
      </c>
      <c r="C781" s="74" t="s">
        <v>4553</v>
      </c>
      <c r="D781" s="74">
        <v>2117047</v>
      </c>
      <c r="E781" s="74" t="s">
        <v>4497</v>
      </c>
      <c r="F781" s="74" t="s">
        <v>4498</v>
      </c>
      <c r="G781" s="74" t="s">
        <v>4498</v>
      </c>
      <c r="H781" s="74" t="s">
        <v>4469</v>
      </c>
      <c r="I781" s="74" t="s">
        <v>4499</v>
      </c>
      <c r="J781" s="74" t="s">
        <v>4501</v>
      </c>
      <c r="K781" s="76">
        <v>8503.4500000000007</v>
      </c>
      <c r="L781" s="76">
        <v>8503.4500000000007</v>
      </c>
    </row>
    <row r="782" spans="1:12" x14ac:dyDescent="0.15">
      <c r="A782" s="74">
        <v>20230211</v>
      </c>
      <c r="B782" s="74">
        <v>29880965</v>
      </c>
      <c r="C782" s="74" t="s">
        <v>4553</v>
      </c>
      <c r="D782" s="74">
        <v>2117047</v>
      </c>
      <c r="E782" s="74" t="s">
        <v>4497</v>
      </c>
      <c r="F782" s="74" t="s">
        <v>4498</v>
      </c>
      <c r="G782" s="74" t="s">
        <v>4498</v>
      </c>
      <c r="H782" s="74" t="s">
        <v>4469</v>
      </c>
      <c r="I782" s="74" t="s">
        <v>4499</v>
      </c>
      <c r="J782" s="74" t="s">
        <v>175</v>
      </c>
      <c r="K782" s="76">
        <v>7761.13</v>
      </c>
      <c r="L782" s="76">
        <v>7761.13</v>
      </c>
    </row>
    <row r="783" spans="1:12" x14ac:dyDescent="0.15">
      <c r="A783" s="74">
        <v>20230212</v>
      </c>
      <c r="B783" s="74">
        <v>29880965</v>
      </c>
      <c r="C783" s="74" t="s">
        <v>4553</v>
      </c>
      <c r="D783" s="74">
        <v>2117047</v>
      </c>
      <c r="E783" s="74" t="s">
        <v>4497</v>
      </c>
      <c r="F783" s="74" t="s">
        <v>4498</v>
      </c>
      <c r="G783" s="74" t="s">
        <v>4498</v>
      </c>
      <c r="H783" s="74" t="s">
        <v>4469</v>
      </c>
      <c r="I783" s="74" t="s">
        <v>4499</v>
      </c>
      <c r="J783" s="74" t="s">
        <v>4500</v>
      </c>
      <c r="K783" s="76">
        <v>4478.7299999999996</v>
      </c>
      <c r="L783" s="76">
        <v>4478.7299999999996</v>
      </c>
    </row>
    <row r="784" spans="1:12" x14ac:dyDescent="0.15">
      <c r="A784" s="74">
        <v>20230219</v>
      </c>
      <c r="B784" s="74">
        <v>29880965</v>
      </c>
      <c r="C784" s="74" t="s">
        <v>4553</v>
      </c>
      <c r="D784" s="74">
        <v>2117047</v>
      </c>
      <c r="E784" s="74" t="s">
        <v>4497</v>
      </c>
      <c r="F784" s="74" t="s">
        <v>4498</v>
      </c>
      <c r="G784" s="74" t="s">
        <v>4498</v>
      </c>
      <c r="H784" s="74" t="s">
        <v>4469</v>
      </c>
      <c r="I784" s="74" t="s">
        <v>4499</v>
      </c>
      <c r="J784" s="74" t="s">
        <v>175</v>
      </c>
      <c r="K784" s="76">
        <v>1102.0899999999999</v>
      </c>
      <c r="L784" s="76">
        <v>0</v>
      </c>
    </row>
    <row r="785" spans="1:12" x14ac:dyDescent="0.15">
      <c r="A785" s="74">
        <v>20230220</v>
      </c>
      <c r="B785" s="74">
        <v>29880965</v>
      </c>
      <c r="C785" s="74" t="s">
        <v>4553</v>
      </c>
      <c r="D785" s="74">
        <v>2117047</v>
      </c>
      <c r="E785" s="74" t="s">
        <v>4497</v>
      </c>
      <c r="F785" s="74" t="s">
        <v>4498</v>
      </c>
      <c r="G785" s="74" t="s">
        <v>4498</v>
      </c>
      <c r="H785" s="74" t="s">
        <v>4469</v>
      </c>
      <c r="I785" s="74" t="s">
        <v>4499</v>
      </c>
      <c r="J785" s="74" t="s">
        <v>4500</v>
      </c>
      <c r="K785" s="76">
        <v>4638.47</v>
      </c>
      <c r="L785" s="76">
        <v>0</v>
      </c>
    </row>
    <row r="786" spans="1:12" x14ac:dyDescent="0.15">
      <c r="A786" s="74">
        <v>20230221</v>
      </c>
      <c r="B786" s="74">
        <v>29880965</v>
      </c>
      <c r="C786" s="74" t="s">
        <v>4553</v>
      </c>
      <c r="D786" s="74">
        <v>2117047</v>
      </c>
      <c r="E786" s="74" t="s">
        <v>4497</v>
      </c>
      <c r="F786" s="74" t="s">
        <v>4498</v>
      </c>
      <c r="G786" s="74" t="s">
        <v>4498</v>
      </c>
      <c r="H786" s="74" t="s">
        <v>4469</v>
      </c>
      <c r="I786" s="74" t="s">
        <v>4499</v>
      </c>
      <c r="J786" s="74" t="s">
        <v>175</v>
      </c>
      <c r="K786" s="76">
        <v>5935.76</v>
      </c>
      <c r="L786" s="76">
        <v>0</v>
      </c>
    </row>
    <row r="787" spans="1:12" x14ac:dyDescent="0.15">
      <c r="A787" s="74">
        <v>20230222</v>
      </c>
      <c r="B787" s="74">
        <v>29880965</v>
      </c>
      <c r="C787" s="74" t="s">
        <v>4553</v>
      </c>
      <c r="D787" s="74">
        <v>2117047</v>
      </c>
      <c r="E787" s="74" t="s">
        <v>4497</v>
      </c>
      <c r="F787" s="74" t="s">
        <v>4498</v>
      </c>
      <c r="G787" s="74" t="s">
        <v>4498</v>
      </c>
      <c r="H787" s="74" t="s">
        <v>4469</v>
      </c>
      <c r="I787" s="74" t="s">
        <v>4499</v>
      </c>
      <c r="J787" s="74" t="s">
        <v>4501</v>
      </c>
      <c r="K787" s="76">
        <v>5337.2</v>
      </c>
      <c r="L787" s="76">
        <v>0</v>
      </c>
    </row>
    <row r="788" spans="1:12" x14ac:dyDescent="0.15">
      <c r="A788" s="74">
        <v>20230223</v>
      </c>
      <c r="B788" s="74">
        <v>29880965</v>
      </c>
      <c r="C788" s="74" t="s">
        <v>4553</v>
      </c>
      <c r="D788" s="74">
        <v>2117047</v>
      </c>
      <c r="E788" s="74" t="s">
        <v>4497</v>
      </c>
      <c r="F788" s="74" t="s">
        <v>4498</v>
      </c>
      <c r="G788" s="74" t="s">
        <v>4498</v>
      </c>
      <c r="H788" s="74" t="s">
        <v>4469</v>
      </c>
      <c r="I788" s="74" t="s">
        <v>4499</v>
      </c>
      <c r="J788" s="74" t="s">
        <v>4502</v>
      </c>
      <c r="K788" s="76">
        <v>6477.19</v>
      </c>
      <c r="L788" s="76">
        <v>0</v>
      </c>
    </row>
    <row r="789" spans="1:12" x14ac:dyDescent="0.15">
      <c r="A789" s="74">
        <v>20230224</v>
      </c>
      <c r="B789" s="74">
        <v>29880965</v>
      </c>
      <c r="C789" s="74" t="s">
        <v>4553</v>
      </c>
      <c r="D789" s="74">
        <v>2117047</v>
      </c>
      <c r="E789" s="74" t="s">
        <v>4497</v>
      </c>
      <c r="F789" s="74" t="s">
        <v>4498</v>
      </c>
      <c r="G789" s="74" t="s">
        <v>4498</v>
      </c>
      <c r="H789" s="74" t="s">
        <v>4469</v>
      </c>
      <c r="I789" s="74" t="s">
        <v>4499</v>
      </c>
      <c r="J789" s="74" t="s">
        <v>175</v>
      </c>
      <c r="K789" s="76">
        <v>7032.24</v>
      </c>
      <c r="L789" s="76">
        <v>0</v>
      </c>
    </row>
    <row r="790" spans="1:12" x14ac:dyDescent="0.15">
      <c r="A790" s="74">
        <v>20230225</v>
      </c>
      <c r="B790" s="74">
        <v>29880965</v>
      </c>
      <c r="C790" s="74" t="s">
        <v>4553</v>
      </c>
      <c r="D790" s="74">
        <v>2117047</v>
      </c>
      <c r="E790" s="74" t="s">
        <v>4497</v>
      </c>
      <c r="F790" s="74" t="s">
        <v>4498</v>
      </c>
      <c r="G790" s="74" t="s">
        <v>4498</v>
      </c>
      <c r="H790" s="74" t="s">
        <v>4469</v>
      </c>
      <c r="I790" s="74" t="s">
        <v>4499</v>
      </c>
      <c r="J790" s="74" t="s">
        <v>4502</v>
      </c>
      <c r="K790" s="76">
        <v>5477.05</v>
      </c>
      <c r="L790" s="76">
        <v>0</v>
      </c>
    </row>
    <row r="791" spans="1:12" x14ac:dyDescent="0.15">
      <c r="A791" s="74">
        <v>20230212</v>
      </c>
      <c r="B791" s="74">
        <v>29880965</v>
      </c>
      <c r="C791" s="74" t="s">
        <v>4553</v>
      </c>
      <c r="D791" s="74">
        <v>2130054</v>
      </c>
      <c r="E791" s="74" t="s">
        <v>4503</v>
      </c>
      <c r="F791" s="74" t="s">
        <v>4498</v>
      </c>
      <c r="G791" s="74" t="s">
        <v>4498</v>
      </c>
      <c r="H791" s="74" t="s">
        <v>4469</v>
      </c>
      <c r="I791" s="74" t="s">
        <v>4499</v>
      </c>
      <c r="J791" s="74" t="s">
        <v>175</v>
      </c>
      <c r="K791" s="76">
        <v>3241.65</v>
      </c>
      <c r="L791" s="76">
        <v>2624.76</v>
      </c>
    </row>
    <row r="792" spans="1:12" x14ac:dyDescent="0.15">
      <c r="A792" s="74">
        <v>20230213</v>
      </c>
      <c r="B792" s="74">
        <v>29880965</v>
      </c>
      <c r="C792" s="74" t="s">
        <v>4553</v>
      </c>
      <c r="D792" s="74">
        <v>2130054</v>
      </c>
      <c r="E792" s="74" t="s">
        <v>4503</v>
      </c>
      <c r="F792" s="74" t="s">
        <v>4498</v>
      </c>
      <c r="G792" s="74" t="s">
        <v>4498</v>
      </c>
      <c r="H792" s="74" t="s">
        <v>4469</v>
      </c>
      <c r="I792" s="74" t="s">
        <v>4499</v>
      </c>
      <c r="J792" s="74" t="s">
        <v>4501</v>
      </c>
      <c r="K792" s="76">
        <v>8127.92</v>
      </c>
      <c r="L792" s="76">
        <v>6581.21</v>
      </c>
    </row>
    <row r="793" spans="1:12" x14ac:dyDescent="0.15">
      <c r="A793" s="74">
        <v>20230214</v>
      </c>
      <c r="B793" s="74">
        <v>29880965</v>
      </c>
      <c r="C793" s="74" t="s">
        <v>4553</v>
      </c>
      <c r="D793" s="74">
        <v>2130054</v>
      </c>
      <c r="E793" s="74" t="s">
        <v>4503</v>
      </c>
      <c r="F793" s="74" t="s">
        <v>4498</v>
      </c>
      <c r="G793" s="74" t="s">
        <v>4498</v>
      </c>
      <c r="H793" s="74" t="s">
        <v>4469</v>
      </c>
      <c r="I793" s="74" t="s">
        <v>4499</v>
      </c>
      <c r="J793" s="74" t="s">
        <v>175</v>
      </c>
      <c r="K793" s="76">
        <v>6012.38</v>
      </c>
      <c r="L793" s="76">
        <v>4868.2299999999996</v>
      </c>
    </row>
    <row r="794" spans="1:12" x14ac:dyDescent="0.15">
      <c r="A794" s="74">
        <v>20230215</v>
      </c>
      <c r="B794" s="74">
        <v>29880965</v>
      </c>
      <c r="C794" s="74" t="s">
        <v>4553</v>
      </c>
      <c r="D794" s="74">
        <v>2130054</v>
      </c>
      <c r="E794" s="74" t="s">
        <v>4503</v>
      </c>
      <c r="F794" s="74" t="s">
        <v>4498</v>
      </c>
      <c r="G794" s="74" t="s">
        <v>4498</v>
      </c>
      <c r="H794" s="74" t="s">
        <v>4469</v>
      </c>
      <c r="I794" s="74" t="s">
        <v>4499</v>
      </c>
      <c r="J794" s="74" t="s">
        <v>4502</v>
      </c>
      <c r="K794" s="76">
        <v>7365.87</v>
      </c>
      <c r="L794" s="76">
        <v>5964.16</v>
      </c>
    </row>
    <row r="795" spans="1:12" x14ac:dyDescent="0.15">
      <c r="A795" s="74">
        <v>20230216</v>
      </c>
      <c r="B795" s="74">
        <v>29880965</v>
      </c>
      <c r="C795" s="74" t="s">
        <v>4553</v>
      </c>
      <c r="D795" s="74">
        <v>2130054</v>
      </c>
      <c r="E795" s="74" t="s">
        <v>4503</v>
      </c>
      <c r="F795" s="74" t="s">
        <v>4498</v>
      </c>
      <c r="G795" s="74" t="s">
        <v>4498</v>
      </c>
      <c r="H795" s="74" t="s">
        <v>4469</v>
      </c>
      <c r="I795" s="74" t="s">
        <v>4499</v>
      </c>
      <c r="J795" s="74" t="s">
        <v>175</v>
      </c>
      <c r="K795" s="76">
        <v>6087.69</v>
      </c>
      <c r="L795" s="76">
        <v>4929.2</v>
      </c>
    </row>
    <row r="796" spans="1:12" x14ac:dyDescent="0.15">
      <c r="A796" s="74">
        <v>20230217</v>
      </c>
      <c r="B796" s="74">
        <v>29880965</v>
      </c>
      <c r="C796" s="74" t="s">
        <v>4553</v>
      </c>
      <c r="D796" s="74">
        <v>2130054</v>
      </c>
      <c r="E796" s="74" t="s">
        <v>4503</v>
      </c>
      <c r="F796" s="74" t="s">
        <v>4498</v>
      </c>
      <c r="G796" s="74" t="s">
        <v>4498</v>
      </c>
      <c r="H796" s="74" t="s">
        <v>4469</v>
      </c>
      <c r="I796" s="74" t="s">
        <v>4499</v>
      </c>
      <c r="J796" s="74" t="s">
        <v>175</v>
      </c>
      <c r="K796" s="76">
        <v>6982.09</v>
      </c>
      <c r="L796" s="76">
        <v>5653.39</v>
      </c>
    </row>
    <row r="797" spans="1:12" x14ac:dyDescent="0.15">
      <c r="A797" s="74">
        <v>20230218</v>
      </c>
      <c r="B797" s="74">
        <v>29880965</v>
      </c>
      <c r="C797" s="74" t="s">
        <v>4553</v>
      </c>
      <c r="D797" s="74">
        <v>2130054</v>
      </c>
      <c r="E797" s="74" t="s">
        <v>4503</v>
      </c>
      <c r="F797" s="74" t="s">
        <v>4498</v>
      </c>
      <c r="G797" s="74" t="s">
        <v>4498</v>
      </c>
      <c r="H797" s="74" t="s">
        <v>4469</v>
      </c>
      <c r="I797" s="74" t="s">
        <v>4499</v>
      </c>
      <c r="J797" s="74" t="s">
        <v>4502</v>
      </c>
      <c r="K797" s="76">
        <v>7133.15</v>
      </c>
      <c r="L797" s="76">
        <v>5775.71</v>
      </c>
    </row>
    <row r="798" spans="1:12" x14ac:dyDescent="0.15">
      <c r="A798" s="74">
        <v>20230219</v>
      </c>
      <c r="B798" s="74">
        <v>29880965</v>
      </c>
      <c r="C798" s="74" t="s">
        <v>4553</v>
      </c>
      <c r="D798" s="74">
        <v>2130054</v>
      </c>
      <c r="E798" s="74" t="s">
        <v>4503</v>
      </c>
      <c r="F798" s="74" t="s">
        <v>4498</v>
      </c>
      <c r="G798" s="74" t="s">
        <v>4498</v>
      </c>
      <c r="H798" s="74" t="s">
        <v>4469</v>
      </c>
      <c r="I798" s="74" t="s">
        <v>4499</v>
      </c>
      <c r="J798" s="74" t="s">
        <v>175</v>
      </c>
      <c r="K798" s="76">
        <v>5200.71</v>
      </c>
      <c r="L798" s="76">
        <v>4211</v>
      </c>
    </row>
    <row r="799" spans="1:12" x14ac:dyDescent="0.15">
      <c r="A799" s="74">
        <v>20230225</v>
      </c>
      <c r="B799" s="74">
        <v>29880965</v>
      </c>
      <c r="C799" s="74" t="s">
        <v>4553</v>
      </c>
      <c r="D799" s="74">
        <v>2130054</v>
      </c>
      <c r="E799" s="74" t="s">
        <v>4503</v>
      </c>
      <c r="F799" s="74" t="s">
        <v>4498</v>
      </c>
      <c r="G799" s="74" t="s">
        <v>4498</v>
      </c>
      <c r="H799" s="74" t="s">
        <v>4469</v>
      </c>
      <c r="I799" s="74" t="s">
        <v>4499</v>
      </c>
      <c r="J799" s="74" t="s">
        <v>175</v>
      </c>
      <c r="K799" s="76">
        <v>1582.47</v>
      </c>
      <c r="L799" s="76">
        <v>1281.3</v>
      </c>
    </row>
    <row r="800" spans="1:12" x14ac:dyDescent="0.15">
      <c r="A800" s="74">
        <v>20230226</v>
      </c>
      <c r="B800" s="74">
        <v>29880965</v>
      </c>
      <c r="C800" s="74" t="s">
        <v>4553</v>
      </c>
      <c r="D800" s="74">
        <v>2130054</v>
      </c>
      <c r="E800" s="74" t="s">
        <v>4503</v>
      </c>
      <c r="F800" s="74" t="s">
        <v>4498</v>
      </c>
      <c r="G800" s="74" t="s">
        <v>4498</v>
      </c>
      <c r="H800" s="74" t="s">
        <v>4469</v>
      </c>
      <c r="I800" s="74" t="s">
        <v>4499</v>
      </c>
      <c r="J800" s="74" t="s">
        <v>175</v>
      </c>
      <c r="K800" s="76">
        <v>6856.45</v>
      </c>
      <c r="L800" s="76">
        <v>5551.65</v>
      </c>
    </row>
    <row r="801" spans="1:12" x14ac:dyDescent="0.15">
      <c r="A801" s="74">
        <v>20230227</v>
      </c>
      <c r="B801" s="74">
        <v>29880965</v>
      </c>
      <c r="C801" s="74" t="s">
        <v>4553</v>
      </c>
      <c r="D801" s="74">
        <v>2130054</v>
      </c>
      <c r="E801" s="74" t="s">
        <v>4503</v>
      </c>
      <c r="F801" s="74" t="s">
        <v>4498</v>
      </c>
      <c r="G801" s="74" t="s">
        <v>4498</v>
      </c>
      <c r="H801" s="74" t="s">
        <v>4469</v>
      </c>
      <c r="I801" s="74" t="s">
        <v>4499</v>
      </c>
      <c r="J801" s="74" t="s">
        <v>175</v>
      </c>
      <c r="K801" s="76">
        <v>4931.53</v>
      </c>
      <c r="L801" s="76">
        <v>3993.02</v>
      </c>
    </row>
    <row r="802" spans="1:12" x14ac:dyDescent="0.15">
      <c r="A802" s="74">
        <v>20230228</v>
      </c>
      <c r="B802" s="74">
        <v>29880965</v>
      </c>
      <c r="C802" s="74" t="s">
        <v>4553</v>
      </c>
      <c r="D802" s="74">
        <v>2130054</v>
      </c>
      <c r="E802" s="74" t="s">
        <v>4503</v>
      </c>
      <c r="F802" s="74" t="s">
        <v>4498</v>
      </c>
      <c r="G802" s="74" t="s">
        <v>4498</v>
      </c>
      <c r="H802" s="74" t="s">
        <v>4469</v>
      </c>
      <c r="I802" s="74" t="s">
        <v>4499</v>
      </c>
      <c r="J802" s="74" t="s">
        <v>175</v>
      </c>
      <c r="K802" s="76">
        <v>5130.37</v>
      </c>
      <c r="L802" s="76">
        <v>4154.04</v>
      </c>
    </row>
    <row r="803" spans="1:12" x14ac:dyDescent="0.15">
      <c r="A803" s="74">
        <v>20230201</v>
      </c>
      <c r="B803" s="74">
        <v>29995324</v>
      </c>
      <c r="C803" s="74" t="s">
        <v>4554</v>
      </c>
      <c r="D803" s="74">
        <v>2051067</v>
      </c>
      <c r="E803" s="74" t="s">
        <v>4555</v>
      </c>
      <c r="F803" s="74" t="s">
        <v>3064</v>
      </c>
      <c r="G803" s="74" t="s">
        <v>3064</v>
      </c>
      <c r="H803" s="74" t="s">
        <v>4469</v>
      </c>
      <c r="I803" s="74" t="s">
        <v>4499</v>
      </c>
      <c r="J803" s="74" t="s">
        <v>175</v>
      </c>
      <c r="K803" s="76">
        <v>31385.95</v>
      </c>
      <c r="L803" s="76">
        <v>22742.95</v>
      </c>
    </row>
    <row r="804" spans="1:12" x14ac:dyDescent="0.15">
      <c r="A804" s="74">
        <v>20230202</v>
      </c>
      <c r="B804" s="74">
        <v>29995324</v>
      </c>
      <c r="C804" s="74" t="s">
        <v>4554</v>
      </c>
      <c r="D804" s="74">
        <v>2051067</v>
      </c>
      <c r="E804" s="74" t="s">
        <v>4555</v>
      </c>
      <c r="F804" s="74" t="s">
        <v>3064</v>
      </c>
      <c r="G804" s="74" t="s">
        <v>3064</v>
      </c>
      <c r="H804" s="74" t="s">
        <v>4469</v>
      </c>
      <c r="I804" s="74" t="s">
        <v>4499</v>
      </c>
      <c r="J804" s="74" t="s">
        <v>175</v>
      </c>
      <c r="K804" s="76">
        <v>36544.42</v>
      </c>
      <c r="L804" s="76">
        <v>26480.91</v>
      </c>
    </row>
    <row r="805" spans="1:12" x14ac:dyDescent="0.15">
      <c r="A805" s="74">
        <v>20230203</v>
      </c>
      <c r="B805" s="74">
        <v>29995324</v>
      </c>
      <c r="C805" s="74" t="s">
        <v>4554</v>
      </c>
      <c r="D805" s="74">
        <v>2051067</v>
      </c>
      <c r="E805" s="74" t="s">
        <v>4555</v>
      </c>
      <c r="F805" s="74" t="s">
        <v>3064</v>
      </c>
      <c r="G805" s="74" t="s">
        <v>3064</v>
      </c>
      <c r="H805" s="74" t="s">
        <v>4469</v>
      </c>
      <c r="I805" s="74" t="s">
        <v>4499</v>
      </c>
      <c r="J805" s="74" t="s">
        <v>4502</v>
      </c>
      <c r="K805" s="76">
        <v>28650.69</v>
      </c>
      <c r="L805" s="76">
        <v>20760.8</v>
      </c>
    </row>
    <row r="806" spans="1:12" x14ac:dyDescent="0.15">
      <c r="A806" s="74">
        <v>20230204</v>
      </c>
      <c r="B806" s="74">
        <v>29995324</v>
      </c>
      <c r="C806" s="74" t="s">
        <v>4554</v>
      </c>
      <c r="D806" s="74">
        <v>2051067</v>
      </c>
      <c r="E806" s="74" t="s">
        <v>4555</v>
      </c>
      <c r="F806" s="74" t="s">
        <v>3064</v>
      </c>
      <c r="G806" s="74" t="s">
        <v>3064</v>
      </c>
      <c r="H806" s="74" t="s">
        <v>4469</v>
      </c>
      <c r="I806" s="74" t="s">
        <v>4499</v>
      </c>
      <c r="J806" s="74" t="s">
        <v>175</v>
      </c>
      <c r="K806" s="76">
        <v>27773.19</v>
      </c>
      <c r="L806" s="76">
        <v>20124.96</v>
      </c>
    </row>
    <row r="807" spans="1:12" x14ac:dyDescent="0.15">
      <c r="A807" s="74">
        <v>20230205</v>
      </c>
      <c r="B807" s="74">
        <v>29995324</v>
      </c>
      <c r="C807" s="74" t="s">
        <v>4554</v>
      </c>
      <c r="D807" s="74">
        <v>2051067</v>
      </c>
      <c r="E807" s="74" t="s">
        <v>4555</v>
      </c>
      <c r="F807" s="74" t="s">
        <v>3064</v>
      </c>
      <c r="G807" s="74" t="s">
        <v>3064</v>
      </c>
      <c r="H807" s="74" t="s">
        <v>4469</v>
      </c>
      <c r="I807" s="74" t="s">
        <v>4499</v>
      </c>
      <c r="J807" s="74" t="s">
        <v>175</v>
      </c>
      <c r="K807" s="76">
        <v>42716.1</v>
      </c>
      <c r="L807" s="76">
        <v>30953.14</v>
      </c>
    </row>
    <row r="808" spans="1:12" x14ac:dyDescent="0.15">
      <c r="A808" s="74">
        <v>20230206</v>
      </c>
      <c r="B808" s="74">
        <v>29995324</v>
      </c>
      <c r="C808" s="74" t="s">
        <v>4554</v>
      </c>
      <c r="D808" s="74">
        <v>2051067</v>
      </c>
      <c r="E808" s="74" t="s">
        <v>4555</v>
      </c>
      <c r="F808" s="74" t="s">
        <v>3064</v>
      </c>
      <c r="G808" s="74" t="s">
        <v>3064</v>
      </c>
      <c r="H808" s="74" t="s">
        <v>4469</v>
      </c>
      <c r="I808" s="74" t="s">
        <v>4499</v>
      </c>
      <c r="J808" s="74" t="s">
        <v>175</v>
      </c>
      <c r="K808" s="76">
        <v>40828.58</v>
      </c>
      <c r="L808" s="76">
        <v>29585.37</v>
      </c>
    </row>
    <row r="809" spans="1:12" x14ac:dyDescent="0.15">
      <c r="A809" s="74">
        <v>20230207</v>
      </c>
      <c r="B809" s="74">
        <v>29995324</v>
      </c>
      <c r="C809" s="74" t="s">
        <v>4554</v>
      </c>
      <c r="D809" s="74">
        <v>2051067</v>
      </c>
      <c r="E809" s="74" t="s">
        <v>4555</v>
      </c>
      <c r="F809" s="74" t="s">
        <v>3064</v>
      </c>
      <c r="G809" s="74" t="s">
        <v>3064</v>
      </c>
      <c r="H809" s="74" t="s">
        <v>4469</v>
      </c>
      <c r="I809" s="74" t="s">
        <v>4499</v>
      </c>
      <c r="J809" s="74" t="s">
        <v>175</v>
      </c>
      <c r="K809" s="76">
        <v>40843.620000000003</v>
      </c>
      <c r="L809" s="76">
        <v>29596.3</v>
      </c>
    </row>
    <row r="810" spans="1:12" x14ac:dyDescent="0.15">
      <c r="A810" s="74">
        <v>20230208</v>
      </c>
      <c r="B810" s="74">
        <v>29995324</v>
      </c>
      <c r="C810" s="74" t="s">
        <v>4554</v>
      </c>
      <c r="D810" s="74">
        <v>2051067</v>
      </c>
      <c r="E810" s="74" t="s">
        <v>4555</v>
      </c>
      <c r="F810" s="74" t="s">
        <v>3064</v>
      </c>
      <c r="G810" s="74" t="s">
        <v>3064</v>
      </c>
      <c r="H810" s="74" t="s">
        <v>4469</v>
      </c>
      <c r="I810" s="74" t="s">
        <v>4499</v>
      </c>
      <c r="J810" s="74" t="s">
        <v>175</v>
      </c>
      <c r="K810" s="76">
        <v>41786.94</v>
      </c>
      <c r="L810" s="76">
        <v>30279.83</v>
      </c>
    </row>
    <row r="811" spans="1:12" x14ac:dyDescent="0.15">
      <c r="A811" s="74">
        <v>20230209</v>
      </c>
      <c r="B811" s="74">
        <v>29995324</v>
      </c>
      <c r="C811" s="74" t="s">
        <v>4554</v>
      </c>
      <c r="D811" s="74">
        <v>2051067</v>
      </c>
      <c r="E811" s="74" t="s">
        <v>4555</v>
      </c>
      <c r="F811" s="74" t="s">
        <v>3064</v>
      </c>
      <c r="G811" s="74" t="s">
        <v>3064</v>
      </c>
      <c r="H811" s="74" t="s">
        <v>4469</v>
      </c>
      <c r="I811" s="74" t="s">
        <v>4499</v>
      </c>
      <c r="J811" s="74" t="s">
        <v>175</v>
      </c>
      <c r="K811" s="76">
        <v>36036.49</v>
      </c>
      <c r="L811" s="76">
        <v>26112.78</v>
      </c>
    </row>
    <row r="812" spans="1:12" x14ac:dyDescent="0.15">
      <c r="A812" s="74">
        <v>20230210</v>
      </c>
      <c r="B812" s="74">
        <v>29995324</v>
      </c>
      <c r="C812" s="74" t="s">
        <v>4554</v>
      </c>
      <c r="D812" s="74">
        <v>2051067</v>
      </c>
      <c r="E812" s="74" t="s">
        <v>4555</v>
      </c>
      <c r="F812" s="74" t="s">
        <v>3064</v>
      </c>
      <c r="G812" s="74" t="s">
        <v>3064</v>
      </c>
      <c r="H812" s="74" t="s">
        <v>4469</v>
      </c>
      <c r="I812" s="74" t="s">
        <v>4499</v>
      </c>
      <c r="J812" s="74" t="s">
        <v>175</v>
      </c>
      <c r="K812" s="76">
        <v>29986.45</v>
      </c>
      <c r="L812" s="76">
        <v>21728.74</v>
      </c>
    </row>
    <row r="813" spans="1:12" x14ac:dyDescent="0.15">
      <c r="A813" s="74">
        <v>20230211</v>
      </c>
      <c r="B813" s="74">
        <v>29995324</v>
      </c>
      <c r="C813" s="74" t="s">
        <v>4554</v>
      </c>
      <c r="D813" s="74">
        <v>2051067</v>
      </c>
      <c r="E813" s="74" t="s">
        <v>4555</v>
      </c>
      <c r="F813" s="74" t="s">
        <v>3064</v>
      </c>
      <c r="G813" s="74" t="s">
        <v>3064</v>
      </c>
      <c r="H813" s="74" t="s">
        <v>4469</v>
      </c>
      <c r="I813" s="74" t="s">
        <v>4499</v>
      </c>
      <c r="J813" s="74" t="s">
        <v>4500</v>
      </c>
      <c r="K813" s="76">
        <v>44776.61</v>
      </c>
      <c r="L813" s="76">
        <v>32446.13</v>
      </c>
    </row>
    <row r="814" spans="1:12" x14ac:dyDescent="0.15">
      <c r="A814" s="74">
        <v>20230212</v>
      </c>
      <c r="B814" s="74">
        <v>29995324</v>
      </c>
      <c r="C814" s="74" t="s">
        <v>4554</v>
      </c>
      <c r="D814" s="74">
        <v>2051067</v>
      </c>
      <c r="E814" s="74" t="s">
        <v>4555</v>
      </c>
      <c r="F814" s="74" t="s">
        <v>3064</v>
      </c>
      <c r="G814" s="74" t="s">
        <v>3064</v>
      </c>
      <c r="H814" s="74" t="s">
        <v>4469</v>
      </c>
      <c r="I814" s="74" t="s">
        <v>4499</v>
      </c>
      <c r="J814" s="74" t="s">
        <v>175</v>
      </c>
      <c r="K814" s="76">
        <v>33488.620000000003</v>
      </c>
      <c r="L814" s="76">
        <v>24266.45</v>
      </c>
    </row>
    <row r="815" spans="1:12" x14ac:dyDescent="0.15">
      <c r="A815" s="74">
        <v>20230213</v>
      </c>
      <c r="B815" s="74">
        <v>29995324</v>
      </c>
      <c r="C815" s="74" t="s">
        <v>4554</v>
      </c>
      <c r="D815" s="74">
        <v>2051067</v>
      </c>
      <c r="E815" s="74" t="s">
        <v>4555</v>
      </c>
      <c r="F815" s="74" t="s">
        <v>3064</v>
      </c>
      <c r="G815" s="74" t="s">
        <v>3064</v>
      </c>
      <c r="H815" s="74" t="s">
        <v>4469</v>
      </c>
      <c r="I815" s="74" t="s">
        <v>4499</v>
      </c>
      <c r="J815" s="74" t="s">
        <v>175</v>
      </c>
      <c r="K815" s="76">
        <v>39424.49</v>
      </c>
      <c r="L815" s="76">
        <v>28567.78</v>
      </c>
    </row>
    <row r="816" spans="1:12" x14ac:dyDescent="0.15">
      <c r="A816" s="74">
        <v>20230214</v>
      </c>
      <c r="B816" s="74">
        <v>29995324</v>
      </c>
      <c r="C816" s="74" t="s">
        <v>4554</v>
      </c>
      <c r="D816" s="74">
        <v>2051067</v>
      </c>
      <c r="E816" s="74" t="s">
        <v>4555</v>
      </c>
      <c r="F816" s="74" t="s">
        <v>3064</v>
      </c>
      <c r="G816" s="74" t="s">
        <v>3064</v>
      </c>
      <c r="H816" s="74" t="s">
        <v>4469</v>
      </c>
      <c r="I816" s="74" t="s">
        <v>4499</v>
      </c>
      <c r="J816" s="74" t="s">
        <v>175</v>
      </c>
      <c r="K816" s="76">
        <v>42698.13</v>
      </c>
      <c r="L816" s="76">
        <v>30940</v>
      </c>
    </row>
    <row r="817" spans="1:12" x14ac:dyDescent="0.15">
      <c r="A817" s="74">
        <v>20230215</v>
      </c>
      <c r="B817" s="74">
        <v>29995324</v>
      </c>
      <c r="C817" s="74" t="s">
        <v>4554</v>
      </c>
      <c r="D817" s="74">
        <v>2051067</v>
      </c>
      <c r="E817" s="74" t="s">
        <v>4555</v>
      </c>
      <c r="F817" s="74" t="s">
        <v>3064</v>
      </c>
      <c r="G817" s="74" t="s">
        <v>3064</v>
      </c>
      <c r="H817" s="74" t="s">
        <v>4469</v>
      </c>
      <c r="I817" s="74" t="s">
        <v>4499</v>
      </c>
      <c r="J817" s="74" t="s">
        <v>175</v>
      </c>
      <c r="K817" s="76">
        <v>29056.97</v>
      </c>
      <c r="L817" s="76">
        <v>21055.119999999999</v>
      </c>
    </row>
    <row r="818" spans="1:12" x14ac:dyDescent="0.15">
      <c r="A818" s="74">
        <v>20230216</v>
      </c>
      <c r="B818" s="74">
        <v>29995324</v>
      </c>
      <c r="C818" s="74" t="s">
        <v>4554</v>
      </c>
      <c r="D818" s="74">
        <v>2051067</v>
      </c>
      <c r="E818" s="74" t="s">
        <v>4555</v>
      </c>
      <c r="F818" s="74" t="s">
        <v>3064</v>
      </c>
      <c r="G818" s="74" t="s">
        <v>3064</v>
      </c>
      <c r="H818" s="74" t="s">
        <v>4469</v>
      </c>
      <c r="I818" s="74" t="s">
        <v>4499</v>
      </c>
      <c r="J818" s="74" t="s">
        <v>4502</v>
      </c>
      <c r="K818" s="76">
        <v>33487.879999999997</v>
      </c>
      <c r="L818" s="76">
        <v>24265.89</v>
      </c>
    </row>
    <row r="819" spans="1:12" x14ac:dyDescent="0.15">
      <c r="A819" s="74">
        <v>20230217</v>
      </c>
      <c r="B819" s="74">
        <v>29995324</v>
      </c>
      <c r="C819" s="74" t="s">
        <v>4554</v>
      </c>
      <c r="D819" s="74">
        <v>2051067</v>
      </c>
      <c r="E819" s="74" t="s">
        <v>4555</v>
      </c>
      <c r="F819" s="74" t="s">
        <v>3064</v>
      </c>
      <c r="G819" s="74" t="s">
        <v>3064</v>
      </c>
      <c r="H819" s="74" t="s">
        <v>4469</v>
      </c>
      <c r="I819" s="74" t="s">
        <v>4499</v>
      </c>
      <c r="J819" s="74" t="s">
        <v>175</v>
      </c>
      <c r="K819" s="76">
        <v>35651.74</v>
      </c>
      <c r="L819" s="76">
        <v>25833.97</v>
      </c>
    </row>
    <row r="820" spans="1:12" x14ac:dyDescent="0.15">
      <c r="A820" s="74">
        <v>20230218</v>
      </c>
      <c r="B820" s="74">
        <v>29995324</v>
      </c>
      <c r="C820" s="74" t="s">
        <v>4554</v>
      </c>
      <c r="D820" s="74">
        <v>2051067</v>
      </c>
      <c r="E820" s="74" t="s">
        <v>4555</v>
      </c>
      <c r="F820" s="74" t="s">
        <v>3064</v>
      </c>
      <c r="G820" s="74" t="s">
        <v>3064</v>
      </c>
      <c r="H820" s="74" t="s">
        <v>4469</v>
      </c>
      <c r="I820" s="74" t="s">
        <v>4499</v>
      </c>
      <c r="J820" s="74" t="s">
        <v>175</v>
      </c>
      <c r="K820" s="76">
        <v>39311.81</v>
      </c>
      <c r="L820" s="76">
        <v>28486.23</v>
      </c>
    </row>
    <row r="821" spans="1:12" x14ac:dyDescent="0.15">
      <c r="A821" s="74">
        <v>20230219</v>
      </c>
      <c r="B821" s="74">
        <v>29995324</v>
      </c>
      <c r="C821" s="74" t="s">
        <v>4554</v>
      </c>
      <c r="D821" s="74">
        <v>2051067</v>
      </c>
      <c r="E821" s="74" t="s">
        <v>4555</v>
      </c>
      <c r="F821" s="74" t="s">
        <v>3064</v>
      </c>
      <c r="G821" s="74" t="s">
        <v>3064</v>
      </c>
      <c r="H821" s="74" t="s">
        <v>4469</v>
      </c>
      <c r="I821" s="74" t="s">
        <v>4499</v>
      </c>
      <c r="J821" s="74" t="s">
        <v>175</v>
      </c>
      <c r="K821" s="76">
        <v>34421.01</v>
      </c>
      <c r="L821" s="76">
        <v>24942.2</v>
      </c>
    </row>
    <row r="822" spans="1:12" x14ac:dyDescent="0.15">
      <c r="A822" s="74">
        <v>20230220</v>
      </c>
      <c r="B822" s="74">
        <v>29995324</v>
      </c>
      <c r="C822" s="74" t="s">
        <v>4554</v>
      </c>
      <c r="D822" s="74">
        <v>2051067</v>
      </c>
      <c r="E822" s="74" t="s">
        <v>4555</v>
      </c>
      <c r="F822" s="74" t="s">
        <v>3064</v>
      </c>
      <c r="G822" s="74" t="s">
        <v>3064</v>
      </c>
      <c r="H822" s="74" t="s">
        <v>4469</v>
      </c>
      <c r="I822" s="74" t="s">
        <v>4499</v>
      </c>
      <c r="J822" s="74" t="s">
        <v>175</v>
      </c>
      <c r="K822" s="76">
        <v>34904.629999999997</v>
      </c>
      <c r="L822" s="76">
        <v>25292.61</v>
      </c>
    </row>
    <row r="823" spans="1:12" x14ac:dyDescent="0.15">
      <c r="A823" s="74">
        <v>20230221</v>
      </c>
      <c r="B823" s="74">
        <v>29995324</v>
      </c>
      <c r="C823" s="74" t="s">
        <v>4554</v>
      </c>
      <c r="D823" s="74">
        <v>2051067</v>
      </c>
      <c r="E823" s="74" t="s">
        <v>4555</v>
      </c>
      <c r="F823" s="74" t="s">
        <v>3064</v>
      </c>
      <c r="G823" s="74" t="s">
        <v>3064</v>
      </c>
      <c r="H823" s="74" t="s">
        <v>4469</v>
      </c>
      <c r="I823" s="74" t="s">
        <v>4499</v>
      </c>
      <c r="J823" s="74" t="s">
        <v>4501</v>
      </c>
      <c r="K823" s="76">
        <v>37175.58</v>
      </c>
      <c r="L823" s="76">
        <v>26938.22</v>
      </c>
    </row>
    <row r="824" spans="1:12" x14ac:dyDescent="0.15">
      <c r="A824" s="74">
        <v>20230222</v>
      </c>
      <c r="B824" s="74">
        <v>29995324</v>
      </c>
      <c r="C824" s="74" t="s">
        <v>4554</v>
      </c>
      <c r="D824" s="74">
        <v>2051067</v>
      </c>
      <c r="E824" s="74" t="s">
        <v>4555</v>
      </c>
      <c r="F824" s="74" t="s">
        <v>3064</v>
      </c>
      <c r="G824" s="74" t="s">
        <v>3064</v>
      </c>
      <c r="H824" s="74" t="s">
        <v>4469</v>
      </c>
      <c r="I824" s="74" t="s">
        <v>4499</v>
      </c>
      <c r="J824" s="74" t="s">
        <v>175</v>
      </c>
      <c r="K824" s="76">
        <v>33561.21</v>
      </c>
      <c r="L824" s="76">
        <v>24319</v>
      </c>
    </row>
    <row r="825" spans="1:12" x14ac:dyDescent="0.15">
      <c r="A825" s="74">
        <v>20230223</v>
      </c>
      <c r="B825" s="74">
        <v>29995324</v>
      </c>
      <c r="C825" s="74" t="s">
        <v>4554</v>
      </c>
      <c r="D825" s="74">
        <v>2051067</v>
      </c>
      <c r="E825" s="74" t="s">
        <v>4555</v>
      </c>
      <c r="F825" s="74" t="s">
        <v>3064</v>
      </c>
      <c r="G825" s="74" t="s">
        <v>3064</v>
      </c>
      <c r="H825" s="74" t="s">
        <v>4469</v>
      </c>
      <c r="I825" s="74" t="s">
        <v>4499</v>
      </c>
      <c r="J825" s="74" t="s">
        <v>4501</v>
      </c>
      <c r="K825" s="76">
        <v>26920.49</v>
      </c>
      <c r="L825" s="76">
        <v>19506.849999999999</v>
      </c>
    </row>
    <row r="826" spans="1:12" x14ac:dyDescent="0.15">
      <c r="A826" s="74">
        <v>20230224</v>
      </c>
      <c r="B826" s="74">
        <v>29995324</v>
      </c>
      <c r="C826" s="74" t="s">
        <v>4554</v>
      </c>
      <c r="D826" s="74">
        <v>2051067</v>
      </c>
      <c r="E826" s="74" t="s">
        <v>4555</v>
      </c>
      <c r="F826" s="74" t="s">
        <v>3064</v>
      </c>
      <c r="G826" s="74" t="s">
        <v>3064</v>
      </c>
      <c r="H826" s="74" t="s">
        <v>4469</v>
      </c>
      <c r="I826" s="74" t="s">
        <v>4499</v>
      </c>
      <c r="J826" s="74" t="s">
        <v>175</v>
      </c>
      <c r="K826" s="76">
        <v>29511.91</v>
      </c>
      <c r="L826" s="76">
        <v>21384.82</v>
      </c>
    </row>
    <row r="827" spans="1:12" x14ac:dyDescent="0.15">
      <c r="A827" s="74">
        <v>20230225</v>
      </c>
      <c r="B827" s="74">
        <v>29995324</v>
      </c>
      <c r="C827" s="74" t="s">
        <v>4554</v>
      </c>
      <c r="D827" s="74">
        <v>2051067</v>
      </c>
      <c r="E827" s="74" t="s">
        <v>4555</v>
      </c>
      <c r="F827" s="74" t="s">
        <v>3064</v>
      </c>
      <c r="G827" s="74" t="s">
        <v>3064</v>
      </c>
      <c r="H827" s="74" t="s">
        <v>4469</v>
      </c>
      <c r="I827" s="74" t="s">
        <v>4499</v>
      </c>
      <c r="J827" s="74" t="s">
        <v>175</v>
      </c>
      <c r="K827" s="76">
        <v>27154.94</v>
      </c>
      <c r="L827" s="76">
        <v>19676.89</v>
      </c>
    </row>
    <row r="828" spans="1:12" x14ac:dyDescent="0.15">
      <c r="A828" s="74">
        <v>20230226</v>
      </c>
      <c r="B828" s="74">
        <v>29995324</v>
      </c>
      <c r="C828" s="74" t="s">
        <v>4554</v>
      </c>
      <c r="D828" s="74">
        <v>2051067</v>
      </c>
      <c r="E828" s="74" t="s">
        <v>4555</v>
      </c>
      <c r="F828" s="74" t="s">
        <v>3064</v>
      </c>
      <c r="G828" s="74" t="s">
        <v>3064</v>
      </c>
      <c r="H828" s="74" t="s">
        <v>4469</v>
      </c>
      <c r="I828" s="74" t="s">
        <v>4499</v>
      </c>
      <c r="J828" s="74" t="s">
        <v>175</v>
      </c>
      <c r="K828" s="76">
        <v>21266.21</v>
      </c>
      <c r="L828" s="76">
        <v>15409.67</v>
      </c>
    </row>
    <row r="829" spans="1:12" x14ac:dyDescent="0.15">
      <c r="A829" s="74">
        <v>20230227</v>
      </c>
      <c r="B829" s="74">
        <v>29995324</v>
      </c>
      <c r="C829" s="74" t="s">
        <v>4554</v>
      </c>
      <c r="D829" s="74">
        <v>2051067</v>
      </c>
      <c r="E829" s="74" t="s">
        <v>4555</v>
      </c>
      <c r="F829" s="74" t="s">
        <v>3064</v>
      </c>
      <c r="G829" s="74" t="s">
        <v>3064</v>
      </c>
      <c r="H829" s="74" t="s">
        <v>4469</v>
      </c>
      <c r="I829" s="74" t="s">
        <v>4499</v>
      </c>
      <c r="J829" s="74" t="s">
        <v>175</v>
      </c>
      <c r="K829" s="76">
        <v>35218.339999999997</v>
      </c>
      <c r="L829" s="76">
        <v>25519.87</v>
      </c>
    </row>
    <row r="830" spans="1:12" x14ac:dyDescent="0.15">
      <c r="A830" s="74">
        <v>20230228</v>
      </c>
      <c r="B830" s="74">
        <v>29995324</v>
      </c>
      <c r="C830" s="74" t="s">
        <v>4554</v>
      </c>
      <c r="D830" s="74">
        <v>2051067</v>
      </c>
      <c r="E830" s="74" t="s">
        <v>4555</v>
      </c>
      <c r="F830" s="74" t="s">
        <v>3064</v>
      </c>
      <c r="G830" s="74" t="s">
        <v>3064</v>
      </c>
      <c r="H830" s="74" t="s">
        <v>4469</v>
      </c>
      <c r="I830" s="74" t="s">
        <v>4499</v>
      </c>
      <c r="J830" s="74" t="s">
        <v>175</v>
      </c>
      <c r="K830" s="76">
        <v>24985.79</v>
      </c>
      <c r="L830" s="76">
        <v>18105.02</v>
      </c>
    </row>
    <row r="831" spans="1:12" x14ac:dyDescent="0.15">
      <c r="A831" s="74">
        <v>20230201</v>
      </c>
      <c r="B831" s="74">
        <v>29995327</v>
      </c>
      <c r="C831" s="74" t="s">
        <v>4556</v>
      </c>
      <c r="D831" s="74">
        <v>2051067</v>
      </c>
      <c r="E831" s="74" t="s">
        <v>4555</v>
      </c>
      <c r="F831" s="74" t="s">
        <v>3064</v>
      </c>
      <c r="G831" s="74" t="s">
        <v>3064</v>
      </c>
      <c r="H831" s="74" t="s">
        <v>4469</v>
      </c>
      <c r="I831" s="74" t="s">
        <v>4499</v>
      </c>
      <c r="J831" s="74" t="s">
        <v>4501</v>
      </c>
      <c r="K831" s="76">
        <v>350.22</v>
      </c>
      <c r="L831" s="76">
        <v>253.75</v>
      </c>
    </row>
    <row r="832" spans="1:12" x14ac:dyDescent="0.15">
      <c r="A832" s="74">
        <v>20230202</v>
      </c>
      <c r="B832" s="74">
        <v>29995327</v>
      </c>
      <c r="C832" s="74" t="s">
        <v>4556</v>
      </c>
      <c r="D832" s="74">
        <v>2051067</v>
      </c>
      <c r="E832" s="74" t="s">
        <v>4555</v>
      </c>
      <c r="F832" s="74" t="s">
        <v>3064</v>
      </c>
      <c r="G832" s="74" t="s">
        <v>3064</v>
      </c>
      <c r="H832" s="74" t="s">
        <v>4469</v>
      </c>
      <c r="I832" s="74" t="s">
        <v>4499</v>
      </c>
      <c r="J832" s="74" t="s">
        <v>175</v>
      </c>
      <c r="K832" s="76">
        <v>350.68</v>
      </c>
      <c r="L832" s="76">
        <v>254.09</v>
      </c>
    </row>
    <row r="833" spans="1:12" x14ac:dyDescent="0.15">
      <c r="A833" s="74">
        <v>20230203</v>
      </c>
      <c r="B833" s="74">
        <v>29995327</v>
      </c>
      <c r="C833" s="74" t="s">
        <v>4556</v>
      </c>
      <c r="D833" s="74">
        <v>2051067</v>
      </c>
      <c r="E833" s="74" t="s">
        <v>4555</v>
      </c>
      <c r="F833" s="74" t="s">
        <v>3064</v>
      </c>
      <c r="G833" s="74" t="s">
        <v>3064</v>
      </c>
      <c r="H833" s="74" t="s">
        <v>4469</v>
      </c>
      <c r="I833" s="74" t="s">
        <v>4499</v>
      </c>
      <c r="J833" s="74" t="s">
        <v>4502</v>
      </c>
      <c r="K833" s="76">
        <v>278.91000000000003</v>
      </c>
      <c r="L833" s="76">
        <v>202.08</v>
      </c>
    </row>
    <row r="834" spans="1:12" x14ac:dyDescent="0.15">
      <c r="A834" s="74">
        <v>20230204</v>
      </c>
      <c r="B834" s="74">
        <v>29995327</v>
      </c>
      <c r="C834" s="74" t="s">
        <v>4556</v>
      </c>
      <c r="D834" s="74">
        <v>2051067</v>
      </c>
      <c r="E834" s="74" t="s">
        <v>4555</v>
      </c>
      <c r="F834" s="74" t="s">
        <v>3064</v>
      </c>
      <c r="G834" s="74" t="s">
        <v>3064</v>
      </c>
      <c r="H834" s="74" t="s">
        <v>4469</v>
      </c>
      <c r="I834" s="74" t="s">
        <v>4499</v>
      </c>
      <c r="J834" s="74" t="s">
        <v>175</v>
      </c>
      <c r="K834" s="76">
        <v>154.49</v>
      </c>
      <c r="L834" s="76">
        <v>111.93</v>
      </c>
    </row>
    <row r="835" spans="1:12" x14ac:dyDescent="0.15">
      <c r="A835" s="74">
        <v>20230205</v>
      </c>
      <c r="B835" s="74">
        <v>29995327</v>
      </c>
      <c r="C835" s="74" t="s">
        <v>4556</v>
      </c>
      <c r="D835" s="74">
        <v>2051067</v>
      </c>
      <c r="E835" s="74" t="s">
        <v>4555</v>
      </c>
      <c r="F835" s="74" t="s">
        <v>3064</v>
      </c>
      <c r="G835" s="74" t="s">
        <v>3064</v>
      </c>
      <c r="H835" s="74" t="s">
        <v>4469</v>
      </c>
      <c r="I835" s="74" t="s">
        <v>4499</v>
      </c>
      <c r="J835" s="74" t="s">
        <v>4502</v>
      </c>
      <c r="K835" s="76">
        <v>134.07</v>
      </c>
      <c r="L835" s="76">
        <v>97.13</v>
      </c>
    </row>
    <row r="836" spans="1:12" x14ac:dyDescent="0.15">
      <c r="A836" s="74">
        <v>20230206</v>
      </c>
      <c r="B836" s="74">
        <v>29995327</v>
      </c>
      <c r="C836" s="74" t="s">
        <v>4556</v>
      </c>
      <c r="D836" s="74">
        <v>2051067</v>
      </c>
      <c r="E836" s="74" t="s">
        <v>4555</v>
      </c>
      <c r="F836" s="74" t="s">
        <v>3064</v>
      </c>
      <c r="G836" s="74" t="s">
        <v>3064</v>
      </c>
      <c r="H836" s="74" t="s">
        <v>4469</v>
      </c>
      <c r="I836" s="74" t="s">
        <v>4499</v>
      </c>
      <c r="J836" s="74" t="s">
        <v>175</v>
      </c>
      <c r="K836" s="76">
        <v>267.81</v>
      </c>
      <c r="L836" s="76">
        <v>194.03</v>
      </c>
    </row>
    <row r="837" spans="1:12" x14ac:dyDescent="0.15">
      <c r="A837" s="74">
        <v>20230207</v>
      </c>
      <c r="B837" s="74">
        <v>29995327</v>
      </c>
      <c r="C837" s="74" t="s">
        <v>4556</v>
      </c>
      <c r="D837" s="74">
        <v>2051067</v>
      </c>
      <c r="E837" s="74" t="s">
        <v>4555</v>
      </c>
      <c r="F837" s="74" t="s">
        <v>3064</v>
      </c>
      <c r="G837" s="74" t="s">
        <v>3064</v>
      </c>
      <c r="H837" s="74" t="s">
        <v>4469</v>
      </c>
      <c r="I837" s="74" t="s">
        <v>4499</v>
      </c>
      <c r="J837" s="74" t="s">
        <v>175</v>
      </c>
      <c r="K837" s="76">
        <v>320.18</v>
      </c>
      <c r="L837" s="76">
        <v>231.99</v>
      </c>
    </row>
    <row r="838" spans="1:12" x14ac:dyDescent="0.15">
      <c r="A838" s="74">
        <v>20230208</v>
      </c>
      <c r="B838" s="74">
        <v>29995327</v>
      </c>
      <c r="C838" s="74" t="s">
        <v>4556</v>
      </c>
      <c r="D838" s="74">
        <v>2051067</v>
      </c>
      <c r="E838" s="74" t="s">
        <v>4555</v>
      </c>
      <c r="F838" s="74" t="s">
        <v>3064</v>
      </c>
      <c r="G838" s="74" t="s">
        <v>3064</v>
      </c>
      <c r="H838" s="74" t="s">
        <v>4469</v>
      </c>
      <c r="I838" s="74" t="s">
        <v>4499</v>
      </c>
      <c r="J838" s="74" t="s">
        <v>4501</v>
      </c>
      <c r="K838" s="76">
        <v>287.83</v>
      </c>
      <c r="L838" s="76">
        <v>208.55</v>
      </c>
    </row>
    <row r="839" spans="1:12" x14ac:dyDescent="0.15">
      <c r="A839" s="74">
        <v>20230209</v>
      </c>
      <c r="B839" s="74">
        <v>29995327</v>
      </c>
      <c r="C839" s="74" t="s">
        <v>4556</v>
      </c>
      <c r="D839" s="74">
        <v>2051067</v>
      </c>
      <c r="E839" s="74" t="s">
        <v>4555</v>
      </c>
      <c r="F839" s="74" t="s">
        <v>3064</v>
      </c>
      <c r="G839" s="74" t="s">
        <v>3064</v>
      </c>
      <c r="H839" s="74" t="s">
        <v>4469</v>
      </c>
      <c r="I839" s="74" t="s">
        <v>4499</v>
      </c>
      <c r="J839" s="74" t="s">
        <v>4500</v>
      </c>
      <c r="K839" s="76">
        <v>281.92</v>
      </c>
      <c r="L839" s="76">
        <v>204.26</v>
      </c>
    </row>
    <row r="840" spans="1:12" x14ac:dyDescent="0.15">
      <c r="A840" s="74">
        <v>20230210</v>
      </c>
      <c r="B840" s="74">
        <v>29995327</v>
      </c>
      <c r="C840" s="74" t="s">
        <v>4556</v>
      </c>
      <c r="D840" s="74">
        <v>2051067</v>
      </c>
      <c r="E840" s="74" t="s">
        <v>4555</v>
      </c>
      <c r="F840" s="74" t="s">
        <v>3064</v>
      </c>
      <c r="G840" s="74" t="s">
        <v>3064</v>
      </c>
      <c r="H840" s="74" t="s">
        <v>4469</v>
      </c>
      <c r="I840" s="74" t="s">
        <v>4499</v>
      </c>
      <c r="J840" s="74" t="s">
        <v>4500</v>
      </c>
      <c r="K840" s="76">
        <v>190.92</v>
      </c>
      <c r="L840" s="76">
        <v>138.32</v>
      </c>
    </row>
    <row r="841" spans="1:12" x14ac:dyDescent="0.15">
      <c r="A841" s="74">
        <v>20230211</v>
      </c>
      <c r="B841" s="74">
        <v>29995327</v>
      </c>
      <c r="C841" s="74" t="s">
        <v>4556</v>
      </c>
      <c r="D841" s="74">
        <v>2051067</v>
      </c>
      <c r="E841" s="74" t="s">
        <v>4555</v>
      </c>
      <c r="F841" s="74" t="s">
        <v>3064</v>
      </c>
      <c r="G841" s="74" t="s">
        <v>3064</v>
      </c>
      <c r="H841" s="74" t="s">
        <v>4469</v>
      </c>
      <c r="I841" s="74" t="s">
        <v>4499</v>
      </c>
      <c r="J841" s="74" t="s">
        <v>175</v>
      </c>
      <c r="K841" s="76">
        <v>176.74</v>
      </c>
      <c r="L841" s="76">
        <v>128.05000000000001</v>
      </c>
    </row>
    <row r="842" spans="1:12" x14ac:dyDescent="0.15">
      <c r="A842" s="74">
        <v>20230212</v>
      </c>
      <c r="B842" s="74">
        <v>29995327</v>
      </c>
      <c r="C842" s="74" t="s">
        <v>4556</v>
      </c>
      <c r="D842" s="74">
        <v>2051067</v>
      </c>
      <c r="E842" s="74" t="s">
        <v>4555</v>
      </c>
      <c r="F842" s="74" t="s">
        <v>3064</v>
      </c>
      <c r="G842" s="74" t="s">
        <v>3064</v>
      </c>
      <c r="H842" s="74" t="s">
        <v>4469</v>
      </c>
      <c r="I842" s="74" t="s">
        <v>4499</v>
      </c>
      <c r="J842" s="74" t="s">
        <v>175</v>
      </c>
      <c r="K842" s="76">
        <v>137.88</v>
      </c>
      <c r="L842" s="76">
        <v>99.9</v>
      </c>
    </row>
    <row r="843" spans="1:12" x14ac:dyDescent="0.15">
      <c r="A843" s="74">
        <v>20230213</v>
      </c>
      <c r="B843" s="74">
        <v>29995327</v>
      </c>
      <c r="C843" s="74" t="s">
        <v>4556</v>
      </c>
      <c r="D843" s="74">
        <v>2051067</v>
      </c>
      <c r="E843" s="74" t="s">
        <v>4555</v>
      </c>
      <c r="F843" s="74" t="s">
        <v>3064</v>
      </c>
      <c r="G843" s="74" t="s">
        <v>3064</v>
      </c>
      <c r="H843" s="74" t="s">
        <v>4469</v>
      </c>
      <c r="I843" s="74" t="s">
        <v>4499</v>
      </c>
      <c r="J843" s="74" t="s">
        <v>4500</v>
      </c>
      <c r="K843" s="76">
        <v>229.9</v>
      </c>
      <c r="L843" s="76">
        <v>166.56</v>
      </c>
    </row>
    <row r="844" spans="1:12" x14ac:dyDescent="0.15">
      <c r="A844" s="74">
        <v>20230214</v>
      </c>
      <c r="B844" s="74">
        <v>29995327</v>
      </c>
      <c r="C844" s="74" t="s">
        <v>4556</v>
      </c>
      <c r="D844" s="74">
        <v>2051067</v>
      </c>
      <c r="E844" s="74" t="s">
        <v>4555</v>
      </c>
      <c r="F844" s="74" t="s">
        <v>3064</v>
      </c>
      <c r="G844" s="74" t="s">
        <v>3064</v>
      </c>
      <c r="H844" s="74" t="s">
        <v>4469</v>
      </c>
      <c r="I844" s="74" t="s">
        <v>4499</v>
      </c>
      <c r="J844" s="74" t="s">
        <v>175</v>
      </c>
      <c r="K844" s="76">
        <v>243.01</v>
      </c>
      <c r="L844" s="76">
        <v>176.07</v>
      </c>
    </row>
    <row r="845" spans="1:12" x14ac:dyDescent="0.15">
      <c r="A845" s="74">
        <v>20230215</v>
      </c>
      <c r="B845" s="74">
        <v>29995327</v>
      </c>
      <c r="C845" s="74" t="s">
        <v>4556</v>
      </c>
      <c r="D845" s="74">
        <v>2051067</v>
      </c>
      <c r="E845" s="74" t="s">
        <v>4555</v>
      </c>
      <c r="F845" s="74" t="s">
        <v>3064</v>
      </c>
      <c r="G845" s="74" t="s">
        <v>3064</v>
      </c>
      <c r="H845" s="74" t="s">
        <v>4469</v>
      </c>
      <c r="I845" s="74" t="s">
        <v>4499</v>
      </c>
      <c r="J845" s="74" t="s">
        <v>175</v>
      </c>
      <c r="K845" s="76">
        <v>234.36</v>
      </c>
      <c r="L845" s="76">
        <v>169.79</v>
      </c>
    </row>
    <row r="846" spans="1:12" x14ac:dyDescent="0.15">
      <c r="A846" s="74">
        <v>20230216</v>
      </c>
      <c r="B846" s="74">
        <v>29995327</v>
      </c>
      <c r="C846" s="74" t="s">
        <v>4556</v>
      </c>
      <c r="D846" s="74">
        <v>2051067</v>
      </c>
      <c r="E846" s="74" t="s">
        <v>4555</v>
      </c>
      <c r="F846" s="74" t="s">
        <v>3064</v>
      </c>
      <c r="G846" s="74" t="s">
        <v>3064</v>
      </c>
      <c r="H846" s="74" t="s">
        <v>4469</v>
      </c>
      <c r="I846" s="74" t="s">
        <v>4499</v>
      </c>
      <c r="J846" s="74" t="s">
        <v>175</v>
      </c>
      <c r="K846" s="76">
        <v>159.46</v>
      </c>
      <c r="L846" s="76">
        <v>115.52</v>
      </c>
    </row>
    <row r="847" spans="1:12" x14ac:dyDescent="0.15">
      <c r="A847" s="74">
        <v>20230217</v>
      </c>
      <c r="B847" s="74">
        <v>29995327</v>
      </c>
      <c r="C847" s="74" t="s">
        <v>4556</v>
      </c>
      <c r="D847" s="74">
        <v>2051067</v>
      </c>
      <c r="E847" s="74" t="s">
        <v>4555</v>
      </c>
      <c r="F847" s="74" t="s">
        <v>3064</v>
      </c>
      <c r="G847" s="74" t="s">
        <v>3064</v>
      </c>
      <c r="H847" s="74" t="s">
        <v>4469</v>
      </c>
      <c r="I847" s="74" t="s">
        <v>4499</v>
      </c>
      <c r="J847" s="74" t="s">
        <v>175</v>
      </c>
      <c r="K847" s="76">
        <v>187.71</v>
      </c>
      <c r="L847" s="76">
        <v>135.99</v>
      </c>
    </row>
    <row r="848" spans="1:12" x14ac:dyDescent="0.15">
      <c r="A848" s="74">
        <v>20230218</v>
      </c>
      <c r="B848" s="74">
        <v>29995327</v>
      </c>
      <c r="C848" s="74" t="s">
        <v>4556</v>
      </c>
      <c r="D848" s="74">
        <v>2051067</v>
      </c>
      <c r="E848" s="74" t="s">
        <v>4555</v>
      </c>
      <c r="F848" s="74" t="s">
        <v>3064</v>
      </c>
      <c r="G848" s="74" t="s">
        <v>3064</v>
      </c>
      <c r="H848" s="74" t="s">
        <v>4469</v>
      </c>
      <c r="I848" s="74" t="s">
        <v>4499</v>
      </c>
      <c r="J848" s="74" t="s">
        <v>4501</v>
      </c>
      <c r="K848" s="76">
        <v>92.07</v>
      </c>
      <c r="L848" s="76">
        <v>66.69</v>
      </c>
    </row>
    <row r="849" spans="1:12" x14ac:dyDescent="0.15">
      <c r="A849" s="74">
        <v>20230219</v>
      </c>
      <c r="B849" s="74">
        <v>29995327</v>
      </c>
      <c r="C849" s="74" t="s">
        <v>4556</v>
      </c>
      <c r="D849" s="74">
        <v>2051067</v>
      </c>
      <c r="E849" s="74" t="s">
        <v>4555</v>
      </c>
      <c r="F849" s="74" t="s">
        <v>3064</v>
      </c>
      <c r="G849" s="74" t="s">
        <v>3064</v>
      </c>
      <c r="H849" s="74" t="s">
        <v>4469</v>
      </c>
      <c r="I849" s="74" t="s">
        <v>4499</v>
      </c>
      <c r="J849" s="74" t="s">
        <v>175</v>
      </c>
      <c r="K849" s="76">
        <v>87.97</v>
      </c>
      <c r="L849" s="76">
        <v>63.72</v>
      </c>
    </row>
    <row r="850" spans="1:12" x14ac:dyDescent="0.15">
      <c r="A850" s="74">
        <v>20230220</v>
      </c>
      <c r="B850" s="74">
        <v>29995327</v>
      </c>
      <c r="C850" s="74" t="s">
        <v>4556</v>
      </c>
      <c r="D850" s="74">
        <v>2051067</v>
      </c>
      <c r="E850" s="74" t="s">
        <v>4555</v>
      </c>
      <c r="F850" s="74" t="s">
        <v>3064</v>
      </c>
      <c r="G850" s="74" t="s">
        <v>3064</v>
      </c>
      <c r="H850" s="74" t="s">
        <v>4469</v>
      </c>
      <c r="I850" s="74" t="s">
        <v>4499</v>
      </c>
      <c r="J850" s="74" t="s">
        <v>175</v>
      </c>
      <c r="K850" s="76">
        <v>126.61</v>
      </c>
      <c r="L850" s="76">
        <v>91.72</v>
      </c>
    </row>
    <row r="851" spans="1:12" x14ac:dyDescent="0.15">
      <c r="A851" s="74">
        <v>20230221</v>
      </c>
      <c r="B851" s="74">
        <v>29995327</v>
      </c>
      <c r="C851" s="74" t="s">
        <v>4556</v>
      </c>
      <c r="D851" s="74">
        <v>2051067</v>
      </c>
      <c r="E851" s="74" t="s">
        <v>4555</v>
      </c>
      <c r="F851" s="74" t="s">
        <v>3064</v>
      </c>
      <c r="G851" s="74" t="s">
        <v>3064</v>
      </c>
      <c r="H851" s="74" t="s">
        <v>4469</v>
      </c>
      <c r="I851" s="74" t="s">
        <v>4499</v>
      </c>
      <c r="J851" s="74" t="s">
        <v>4500</v>
      </c>
      <c r="K851" s="76">
        <v>824.69</v>
      </c>
      <c r="L851" s="76">
        <v>597.55999999999995</v>
      </c>
    </row>
    <row r="852" spans="1:12" x14ac:dyDescent="0.15">
      <c r="A852" s="74">
        <v>20230222</v>
      </c>
      <c r="B852" s="74">
        <v>29995327</v>
      </c>
      <c r="C852" s="74" t="s">
        <v>4556</v>
      </c>
      <c r="D852" s="74">
        <v>2051067</v>
      </c>
      <c r="E852" s="74" t="s">
        <v>4555</v>
      </c>
      <c r="F852" s="74" t="s">
        <v>3064</v>
      </c>
      <c r="G852" s="74" t="s">
        <v>3064</v>
      </c>
      <c r="H852" s="74" t="s">
        <v>4469</v>
      </c>
      <c r="I852" s="74" t="s">
        <v>4499</v>
      </c>
      <c r="J852" s="74" t="s">
        <v>175</v>
      </c>
      <c r="K852" s="76">
        <v>138.41</v>
      </c>
      <c r="L852" s="76">
        <v>100.27</v>
      </c>
    </row>
    <row r="853" spans="1:12" x14ac:dyDescent="0.15">
      <c r="A853" s="74">
        <v>20230223</v>
      </c>
      <c r="B853" s="74">
        <v>29995327</v>
      </c>
      <c r="C853" s="74" t="s">
        <v>4556</v>
      </c>
      <c r="D853" s="74">
        <v>2051067</v>
      </c>
      <c r="E853" s="74" t="s">
        <v>4555</v>
      </c>
      <c r="F853" s="74" t="s">
        <v>3064</v>
      </c>
      <c r="G853" s="74" t="s">
        <v>3064</v>
      </c>
      <c r="H853" s="74" t="s">
        <v>4469</v>
      </c>
      <c r="I853" s="74" t="s">
        <v>4499</v>
      </c>
      <c r="J853" s="74" t="s">
        <v>175</v>
      </c>
      <c r="K853" s="76">
        <v>793.97</v>
      </c>
      <c r="L853" s="76">
        <v>575.30999999999995</v>
      </c>
    </row>
    <row r="854" spans="1:12" x14ac:dyDescent="0.15">
      <c r="A854" s="74">
        <v>20230224</v>
      </c>
      <c r="B854" s="74">
        <v>29995327</v>
      </c>
      <c r="C854" s="74" t="s">
        <v>4556</v>
      </c>
      <c r="D854" s="74">
        <v>2051067</v>
      </c>
      <c r="E854" s="74" t="s">
        <v>4555</v>
      </c>
      <c r="F854" s="74" t="s">
        <v>3064</v>
      </c>
      <c r="G854" s="74" t="s">
        <v>3064</v>
      </c>
      <c r="H854" s="74" t="s">
        <v>4469</v>
      </c>
      <c r="I854" s="74" t="s">
        <v>4499</v>
      </c>
      <c r="J854" s="74" t="s">
        <v>4500</v>
      </c>
      <c r="K854" s="76">
        <v>247.99</v>
      </c>
      <c r="L854" s="76">
        <v>179.67</v>
      </c>
    </row>
    <row r="855" spans="1:12" x14ac:dyDescent="0.15">
      <c r="A855" s="74">
        <v>20230225</v>
      </c>
      <c r="B855" s="74">
        <v>29995327</v>
      </c>
      <c r="C855" s="74" t="s">
        <v>4556</v>
      </c>
      <c r="D855" s="74">
        <v>2051067</v>
      </c>
      <c r="E855" s="74" t="s">
        <v>4555</v>
      </c>
      <c r="F855" s="74" t="s">
        <v>3064</v>
      </c>
      <c r="G855" s="74" t="s">
        <v>3064</v>
      </c>
      <c r="H855" s="74" t="s">
        <v>4469</v>
      </c>
      <c r="I855" s="74" t="s">
        <v>4499</v>
      </c>
      <c r="J855" s="74" t="s">
        <v>4500</v>
      </c>
      <c r="K855" s="76">
        <v>138.88</v>
      </c>
      <c r="L855" s="76">
        <v>100.61</v>
      </c>
    </row>
    <row r="856" spans="1:12" x14ac:dyDescent="0.15">
      <c r="A856" s="74">
        <v>20230226</v>
      </c>
      <c r="B856" s="74">
        <v>29995327</v>
      </c>
      <c r="C856" s="74" t="s">
        <v>4556</v>
      </c>
      <c r="D856" s="74">
        <v>2051067</v>
      </c>
      <c r="E856" s="74" t="s">
        <v>4555</v>
      </c>
      <c r="F856" s="74" t="s">
        <v>3064</v>
      </c>
      <c r="G856" s="74" t="s">
        <v>3064</v>
      </c>
      <c r="H856" s="74" t="s">
        <v>4469</v>
      </c>
      <c r="I856" s="74" t="s">
        <v>4499</v>
      </c>
      <c r="J856" s="74" t="s">
        <v>175</v>
      </c>
      <c r="K856" s="76">
        <v>203.53</v>
      </c>
      <c r="L856" s="76">
        <v>147.46</v>
      </c>
    </row>
    <row r="857" spans="1:12" x14ac:dyDescent="0.15">
      <c r="A857" s="74">
        <v>20230227</v>
      </c>
      <c r="B857" s="74">
        <v>29995327</v>
      </c>
      <c r="C857" s="74" t="s">
        <v>4556</v>
      </c>
      <c r="D857" s="74">
        <v>2051067</v>
      </c>
      <c r="E857" s="74" t="s">
        <v>4555</v>
      </c>
      <c r="F857" s="74" t="s">
        <v>3064</v>
      </c>
      <c r="G857" s="74" t="s">
        <v>3064</v>
      </c>
      <c r="H857" s="74" t="s">
        <v>4469</v>
      </c>
      <c r="I857" s="74" t="s">
        <v>4499</v>
      </c>
      <c r="J857" s="74" t="s">
        <v>4501</v>
      </c>
      <c r="K857" s="76">
        <v>269.02</v>
      </c>
      <c r="L857" s="76">
        <v>194.9</v>
      </c>
    </row>
    <row r="858" spans="1:12" x14ac:dyDescent="0.15">
      <c r="A858" s="74">
        <v>20230228</v>
      </c>
      <c r="B858" s="74">
        <v>29995327</v>
      </c>
      <c r="C858" s="74" t="s">
        <v>4556</v>
      </c>
      <c r="D858" s="74">
        <v>2051067</v>
      </c>
      <c r="E858" s="74" t="s">
        <v>4555</v>
      </c>
      <c r="F858" s="74" t="s">
        <v>3064</v>
      </c>
      <c r="G858" s="74" t="s">
        <v>3064</v>
      </c>
      <c r="H858" s="74" t="s">
        <v>4469</v>
      </c>
      <c r="I858" s="74" t="s">
        <v>4499</v>
      </c>
      <c r="J858" s="74" t="s">
        <v>175</v>
      </c>
      <c r="K858" s="76">
        <v>382.47</v>
      </c>
      <c r="L858" s="76">
        <v>277.10000000000002</v>
      </c>
    </row>
    <row r="859" spans="1:12" x14ac:dyDescent="0.15">
      <c r="A859" s="74">
        <v>20230201</v>
      </c>
      <c r="B859" s="74">
        <v>30387904</v>
      </c>
      <c r="C859" s="74" t="s">
        <v>4557</v>
      </c>
      <c r="D859" s="74">
        <v>2117047</v>
      </c>
      <c r="E859" s="74" t="s">
        <v>4497</v>
      </c>
      <c r="F859" s="74" t="s">
        <v>4498</v>
      </c>
      <c r="G859" s="74" t="s">
        <v>4498</v>
      </c>
      <c r="H859" s="74" t="s">
        <v>4469</v>
      </c>
      <c r="I859" s="74" t="s">
        <v>4499</v>
      </c>
      <c r="J859" s="74" t="s">
        <v>175</v>
      </c>
      <c r="K859" s="76">
        <v>4053.5</v>
      </c>
      <c r="L859" s="76">
        <v>4053.5</v>
      </c>
    </row>
    <row r="860" spans="1:12" x14ac:dyDescent="0.15">
      <c r="A860" s="74">
        <v>20230202</v>
      </c>
      <c r="B860" s="74">
        <v>30387904</v>
      </c>
      <c r="C860" s="74" t="s">
        <v>4557</v>
      </c>
      <c r="D860" s="74">
        <v>2117047</v>
      </c>
      <c r="E860" s="74" t="s">
        <v>4497</v>
      </c>
      <c r="F860" s="74" t="s">
        <v>4498</v>
      </c>
      <c r="G860" s="74" t="s">
        <v>4498</v>
      </c>
      <c r="H860" s="74" t="s">
        <v>4469</v>
      </c>
      <c r="I860" s="74" t="s">
        <v>4499</v>
      </c>
      <c r="J860" s="74" t="s">
        <v>4500</v>
      </c>
      <c r="K860" s="76">
        <v>4024.4</v>
      </c>
      <c r="L860" s="76">
        <v>4024.4</v>
      </c>
    </row>
    <row r="861" spans="1:12" x14ac:dyDescent="0.15">
      <c r="A861" s="74">
        <v>20230203</v>
      </c>
      <c r="B861" s="74">
        <v>30387904</v>
      </c>
      <c r="C861" s="74" t="s">
        <v>4557</v>
      </c>
      <c r="D861" s="74">
        <v>2117047</v>
      </c>
      <c r="E861" s="74" t="s">
        <v>4497</v>
      </c>
      <c r="F861" s="74" t="s">
        <v>4498</v>
      </c>
      <c r="G861" s="74" t="s">
        <v>4498</v>
      </c>
      <c r="H861" s="74" t="s">
        <v>4469</v>
      </c>
      <c r="I861" s="74" t="s">
        <v>4499</v>
      </c>
      <c r="J861" s="74" t="s">
        <v>175</v>
      </c>
      <c r="K861" s="76">
        <v>4001.49</v>
      </c>
      <c r="L861" s="76">
        <v>4001.49</v>
      </c>
    </row>
    <row r="862" spans="1:12" x14ac:dyDescent="0.15">
      <c r="A862" s="74">
        <v>20230204</v>
      </c>
      <c r="B862" s="74">
        <v>30387904</v>
      </c>
      <c r="C862" s="74" t="s">
        <v>4557</v>
      </c>
      <c r="D862" s="74">
        <v>2117047</v>
      </c>
      <c r="E862" s="74" t="s">
        <v>4497</v>
      </c>
      <c r="F862" s="74" t="s">
        <v>4498</v>
      </c>
      <c r="G862" s="74" t="s">
        <v>4498</v>
      </c>
      <c r="H862" s="74" t="s">
        <v>4469</v>
      </c>
      <c r="I862" s="74" t="s">
        <v>4499</v>
      </c>
      <c r="J862" s="74" t="s">
        <v>175</v>
      </c>
      <c r="K862" s="76">
        <v>4016.05</v>
      </c>
      <c r="L862" s="76">
        <v>4016.05</v>
      </c>
    </row>
    <row r="863" spans="1:12" x14ac:dyDescent="0.15">
      <c r="A863" s="74">
        <v>20230205</v>
      </c>
      <c r="B863" s="74">
        <v>30387904</v>
      </c>
      <c r="C863" s="74" t="s">
        <v>4557</v>
      </c>
      <c r="D863" s="74">
        <v>2117047</v>
      </c>
      <c r="E863" s="74" t="s">
        <v>4497</v>
      </c>
      <c r="F863" s="74" t="s">
        <v>4498</v>
      </c>
      <c r="G863" s="74" t="s">
        <v>4498</v>
      </c>
      <c r="H863" s="74" t="s">
        <v>4469</v>
      </c>
      <c r="I863" s="74" t="s">
        <v>4499</v>
      </c>
      <c r="J863" s="74" t="s">
        <v>4502</v>
      </c>
      <c r="K863" s="76">
        <v>4021.23</v>
      </c>
      <c r="L863" s="76">
        <v>4021.23</v>
      </c>
    </row>
    <row r="864" spans="1:12" x14ac:dyDescent="0.15">
      <c r="A864" s="74">
        <v>20230206</v>
      </c>
      <c r="B864" s="74">
        <v>30387904</v>
      </c>
      <c r="C864" s="74" t="s">
        <v>4557</v>
      </c>
      <c r="D864" s="74">
        <v>2117047</v>
      </c>
      <c r="E864" s="74" t="s">
        <v>4497</v>
      </c>
      <c r="F864" s="74" t="s">
        <v>4498</v>
      </c>
      <c r="G864" s="74" t="s">
        <v>4498</v>
      </c>
      <c r="H864" s="74" t="s">
        <v>4469</v>
      </c>
      <c r="I864" s="74" t="s">
        <v>4499</v>
      </c>
      <c r="J864" s="74" t="s">
        <v>4502</v>
      </c>
      <c r="K864" s="76">
        <v>4024.43</v>
      </c>
      <c r="L864" s="76">
        <v>4024.43</v>
      </c>
    </row>
    <row r="865" spans="1:12" x14ac:dyDescent="0.15">
      <c r="A865" s="74">
        <v>20230207</v>
      </c>
      <c r="B865" s="74">
        <v>30387904</v>
      </c>
      <c r="C865" s="74" t="s">
        <v>4557</v>
      </c>
      <c r="D865" s="74">
        <v>2117047</v>
      </c>
      <c r="E865" s="74" t="s">
        <v>4497</v>
      </c>
      <c r="F865" s="74" t="s">
        <v>4498</v>
      </c>
      <c r="G865" s="74" t="s">
        <v>4498</v>
      </c>
      <c r="H865" s="74" t="s">
        <v>4469</v>
      </c>
      <c r="I865" s="74" t="s">
        <v>4499</v>
      </c>
      <c r="J865" s="74" t="s">
        <v>4500</v>
      </c>
      <c r="K865" s="76">
        <v>4064.98</v>
      </c>
      <c r="L865" s="76">
        <v>4064.98</v>
      </c>
    </row>
    <row r="866" spans="1:12" x14ac:dyDescent="0.15">
      <c r="A866" s="74">
        <v>20230208</v>
      </c>
      <c r="B866" s="74">
        <v>30387904</v>
      </c>
      <c r="C866" s="74" t="s">
        <v>4557</v>
      </c>
      <c r="D866" s="74">
        <v>2117047</v>
      </c>
      <c r="E866" s="74" t="s">
        <v>4497</v>
      </c>
      <c r="F866" s="74" t="s">
        <v>4498</v>
      </c>
      <c r="G866" s="74" t="s">
        <v>4498</v>
      </c>
      <c r="H866" s="74" t="s">
        <v>4469</v>
      </c>
      <c r="I866" s="74" t="s">
        <v>4499</v>
      </c>
      <c r="J866" s="74" t="s">
        <v>175</v>
      </c>
      <c r="K866" s="76">
        <v>4025.53</v>
      </c>
      <c r="L866" s="76">
        <v>4025.53</v>
      </c>
    </row>
    <row r="867" spans="1:12" x14ac:dyDescent="0.15">
      <c r="A867" s="74">
        <v>20230209</v>
      </c>
      <c r="B867" s="74">
        <v>30387904</v>
      </c>
      <c r="C867" s="74" t="s">
        <v>4557</v>
      </c>
      <c r="D867" s="74">
        <v>2117047</v>
      </c>
      <c r="E867" s="74" t="s">
        <v>4497</v>
      </c>
      <c r="F867" s="74" t="s">
        <v>4498</v>
      </c>
      <c r="G867" s="74" t="s">
        <v>4498</v>
      </c>
      <c r="H867" s="74" t="s">
        <v>4469</v>
      </c>
      <c r="I867" s="74" t="s">
        <v>4499</v>
      </c>
      <c r="J867" s="74" t="s">
        <v>175</v>
      </c>
      <c r="K867" s="76">
        <v>4011.78</v>
      </c>
      <c r="L867" s="76">
        <v>4011.78</v>
      </c>
    </row>
    <row r="868" spans="1:12" x14ac:dyDescent="0.15">
      <c r="A868" s="74">
        <v>20230210</v>
      </c>
      <c r="B868" s="74">
        <v>30387904</v>
      </c>
      <c r="C868" s="74" t="s">
        <v>4557</v>
      </c>
      <c r="D868" s="74">
        <v>2117047</v>
      </c>
      <c r="E868" s="74" t="s">
        <v>4497</v>
      </c>
      <c r="F868" s="74" t="s">
        <v>4498</v>
      </c>
      <c r="G868" s="74" t="s">
        <v>4498</v>
      </c>
      <c r="H868" s="74" t="s">
        <v>4469</v>
      </c>
      <c r="I868" s="74" t="s">
        <v>4499</v>
      </c>
      <c r="J868" s="74" t="s">
        <v>175</v>
      </c>
      <c r="K868" s="76">
        <v>4015.34</v>
      </c>
      <c r="L868" s="76">
        <v>4015.34</v>
      </c>
    </row>
    <row r="869" spans="1:12" x14ac:dyDescent="0.15">
      <c r="A869" s="74">
        <v>20230211</v>
      </c>
      <c r="B869" s="74">
        <v>30387904</v>
      </c>
      <c r="C869" s="74" t="s">
        <v>4557</v>
      </c>
      <c r="D869" s="74">
        <v>2117047</v>
      </c>
      <c r="E869" s="74" t="s">
        <v>4497</v>
      </c>
      <c r="F869" s="74" t="s">
        <v>4498</v>
      </c>
      <c r="G869" s="74" t="s">
        <v>4498</v>
      </c>
      <c r="H869" s="74" t="s">
        <v>4469</v>
      </c>
      <c r="I869" s="74" t="s">
        <v>4499</v>
      </c>
      <c r="J869" s="74" t="s">
        <v>175</v>
      </c>
      <c r="K869" s="76">
        <v>4013.89</v>
      </c>
      <c r="L869" s="76">
        <v>4013.89</v>
      </c>
    </row>
    <row r="870" spans="1:12" x14ac:dyDescent="0.15">
      <c r="A870" s="74">
        <v>20230212</v>
      </c>
      <c r="B870" s="74">
        <v>30387904</v>
      </c>
      <c r="C870" s="74" t="s">
        <v>4557</v>
      </c>
      <c r="D870" s="74">
        <v>2117047</v>
      </c>
      <c r="E870" s="74" t="s">
        <v>4497</v>
      </c>
      <c r="F870" s="74" t="s">
        <v>4498</v>
      </c>
      <c r="G870" s="74" t="s">
        <v>4498</v>
      </c>
      <c r="H870" s="74" t="s">
        <v>4469</v>
      </c>
      <c r="I870" s="74" t="s">
        <v>4499</v>
      </c>
      <c r="J870" s="74" t="s">
        <v>4500</v>
      </c>
      <c r="K870" s="76">
        <v>2184.35</v>
      </c>
      <c r="L870" s="76">
        <v>2184.35</v>
      </c>
    </row>
    <row r="871" spans="1:12" x14ac:dyDescent="0.15">
      <c r="A871" s="74">
        <v>20230217</v>
      </c>
      <c r="B871" s="74">
        <v>30387904</v>
      </c>
      <c r="C871" s="74" t="s">
        <v>4557</v>
      </c>
      <c r="D871" s="74">
        <v>2117047</v>
      </c>
      <c r="E871" s="74" t="s">
        <v>4497</v>
      </c>
      <c r="F871" s="74" t="s">
        <v>4498</v>
      </c>
      <c r="G871" s="74" t="s">
        <v>4498</v>
      </c>
      <c r="H871" s="74" t="s">
        <v>4469</v>
      </c>
      <c r="I871" s="74" t="s">
        <v>4499</v>
      </c>
      <c r="J871" s="74" t="s">
        <v>4501</v>
      </c>
      <c r="K871" s="76">
        <v>2102.7399999999998</v>
      </c>
      <c r="L871" s="76">
        <v>0</v>
      </c>
    </row>
    <row r="872" spans="1:12" x14ac:dyDescent="0.15">
      <c r="A872" s="74">
        <v>20230218</v>
      </c>
      <c r="B872" s="74">
        <v>30387904</v>
      </c>
      <c r="C872" s="74" t="s">
        <v>4557</v>
      </c>
      <c r="D872" s="74">
        <v>2117047</v>
      </c>
      <c r="E872" s="74" t="s">
        <v>4497</v>
      </c>
      <c r="F872" s="74" t="s">
        <v>4498</v>
      </c>
      <c r="G872" s="74" t="s">
        <v>4498</v>
      </c>
      <c r="H872" s="74" t="s">
        <v>4469</v>
      </c>
      <c r="I872" s="74" t="s">
        <v>4499</v>
      </c>
      <c r="J872" s="74" t="s">
        <v>4502</v>
      </c>
      <c r="K872" s="76">
        <v>4001.4</v>
      </c>
      <c r="L872" s="76">
        <v>0</v>
      </c>
    </row>
    <row r="873" spans="1:12" x14ac:dyDescent="0.15">
      <c r="A873" s="74">
        <v>20230219</v>
      </c>
      <c r="B873" s="74">
        <v>30387904</v>
      </c>
      <c r="C873" s="74" t="s">
        <v>4557</v>
      </c>
      <c r="D873" s="74">
        <v>2117047</v>
      </c>
      <c r="E873" s="74" t="s">
        <v>4497</v>
      </c>
      <c r="F873" s="74" t="s">
        <v>4498</v>
      </c>
      <c r="G873" s="74" t="s">
        <v>4498</v>
      </c>
      <c r="H873" s="74" t="s">
        <v>4469</v>
      </c>
      <c r="I873" s="74" t="s">
        <v>4499</v>
      </c>
      <c r="J873" s="74" t="s">
        <v>4500</v>
      </c>
      <c r="K873" s="76">
        <v>3898.84</v>
      </c>
      <c r="L873" s="76">
        <v>0</v>
      </c>
    </row>
    <row r="874" spans="1:12" x14ac:dyDescent="0.15">
      <c r="A874" s="74">
        <v>20230220</v>
      </c>
      <c r="B874" s="74">
        <v>30387904</v>
      </c>
      <c r="C874" s="74" t="s">
        <v>4557</v>
      </c>
      <c r="D874" s="74">
        <v>2117047</v>
      </c>
      <c r="E874" s="74" t="s">
        <v>4497</v>
      </c>
      <c r="F874" s="74" t="s">
        <v>4498</v>
      </c>
      <c r="G874" s="74" t="s">
        <v>4498</v>
      </c>
      <c r="H874" s="74" t="s">
        <v>4469</v>
      </c>
      <c r="I874" s="74" t="s">
        <v>4499</v>
      </c>
      <c r="J874" s="74" t="s">
        <v>175</v>
      </c>
      <c r="K874" s="76">
        <v>4007.22</v>
      </c>
      <c r="L874" s="76">
        <v>0</v>
      </c>
    </row>
    <row r="875" spans="1:12" x14ac:dyDescent="0.15">
      <c r="A875" s="74">
        <v>20230221</v>
      </c>
      <c r="B875" s="74">
        <v>30387904</v>
      </c>
      <c r="C875" s="74" t="s">
        <v>4557</v>
      </c>
      <c r="D875" s="74">
        <v>2117047</v>
      </c>
      <c r="E875" s="74" t="s">
        <v>4497</v>
      </c>
      <c r="F875" s="74" t="s">
        <v>4498</v>
      </c>
      <c r="G875" s="74" t="s">
        <v>4498</v>
      </c>
      <c r="H875" s="74" t="s">
        <v>4469</v>
      </c>
      <c r="I875" s="74" t="s">
        <v>4499</v>
      </c>
      <c r="J875" s="74" t="s">
        <v>175</v>
      </c>
      <c r="K875" s="76">
        <v>3419.4</v>
      </c>
      <c r="L875" s="76">
        <v>0</v>
      </c>
    </row>
    <row r="876" spans="1:12" x14ac:dyDescent="0.15">
      <c r="A876" s="74">
        <v>20230222</v>
      </c>
      <c r="B876" s="74">
        <v>30387904</v>
      </c>
      <c r="C876" s="74" t="s">
        <v>4557</v>
      </c>
      <c r="D876" s="74">
        <v>2117047</v>
      </c>
      <c r="E876" s="74" t="s">
        <v>4497</v>
      </c>
      <c r="F876" s="74" t="s">
        <v>4498</v>
      </c>
      <c r="G876" s="74" t="s">
        <v>4498</v>
      </c>
      <c r="H876" s="74" t="s">
        <v>4469</v>
      </c>
      <c r="I876" s="74" t="s">
        <v>4499</v>
      </c>
      <c r="J876" s="74" t="s">
        <v>175</v>
      </c>
      <c r="K876" s="76">
        <v>3980.46</v>
      </c>
      <c r="L876" s="76">
        <v>0</v>
      </c>
    </row>
    <row r="877" spans="1:12" x14ac:dyDescent="0.15">
      <c r="A877" s="74">
        <v>20230223</v>
      </c>
      <c r="B877" s="74">
        <v>30387904</v>
      </c>
      <c r="C877" s="74" t="s">
        <v>4557</v>
      </c>
      <c r="D877" s="74">
        <v>2117047</v>
      </c>
      <c r="E877" s="74" t="s">
        <v>4497</v>
      </c>
      <c r="F877" s="74" t="s">
        <v>4498</v>
      </c>
      <c r="G877" s="74" t="s">
        <v>4498</v>
      </c>
      <c r="H877" s="74" t="s">
        <v>4469</v>
      </c>
      <c r="I877" s="74" t="s">
        <v>4499</v>
      </c>
      <c r="J877" s="74" t="s">
        <v>4500</v>
      </c>
      <c r="K877" s="76">
        <v>3422.43</v>
      </c>
      <c r="L877" s="76">
        <v>0</v>
      </c>
    </row>
    <row r="878" spans="1:12" x14ac:dyDescent="0.15">
      <c r="A878" s="74">
        <v>20230224</v>
      </c>
      <c r="B878" s="74">
        <v>30387904</v>
      </c>
      <c r="C878" s="74" t="s">
        <v>4557</v>
      </c>
      <c r="D878" s="74">
        <v>2117047</v>
      </c>
      <c r="E878" s="74" t="s">
        <v>4497</v>
      </c>
      <c r="F878" s="74" t="s">
        <v>4498</v>
      </c>
      <c r="G878" s="74" t="s">
        <v>4498</v>
      </c>
      <c r="H878" s="74" t="s">
        <v>4469</v>
      </c>
      <c r="I878" s="74" t="s">
        <v>4499</v>
      </c>
      <c r="J878" s="74" t="s">
        <v>175</v>
      </c>
      <c r="K878" s="76">
        <v>3834.99</v>
      </c>
      <c r="L878" s="76">
        <v>0</v>
      </c>
    </row>
    <row r="879" spans="1:12" x14ac:dyDescent="0.15">
      <c r="A879" s="74">
        <v>20230225</v>
      </c>
      <c r="B879" s="74">
        <v>30387904</v>
      </c>
      <c r="C879" s="74" t="s">
        <v>4557</v>
      </c>
      <c r="D879" s="74">
        <v>2117047</v>
      </c>
      <c r="E879" s="74" t="s">
        <v>4497</v>
      </c>
      <c r="F879" s="74" t="s">
        <v>4498</v>
      </c>
      <c r="G879" s="74" t="s">
        <v>4498</v>
      </c>
      <c r="H879" s="74" t="s">
        <v>4469</v>
      </c>
      <c r="I879" s="74" t="s">
        <v>4499</v>
      </c>
      <c r="J879" s="74" t="s">
        <v>4502</v>
      </c>
      <c r="K879" s="76">
        <v>3915.73</v>
      </c>
      <c r="L879" s="76">
        <v>0</v>
      </c>
    </row>
    <row r="880" spans="1:12" x14ac:dyDescent="0.15">
      <c r="A880" s="74">
        <v>20230226</v>
      </c>
      <c r="B880" s="74">
        <v>30387904</v>
      </c>
      <c r="C880" s="74" t="s">
        <v>4557</v>
      </c>
      <c r="D880" s="74">
        <v>2117047</v>
      </c>
      <c r="E880" s="74" t="s">
        <v>4497</v>
      </c>
      <c r="F880" s="74" t="s">
        <v>4498</v>
      </c>
      <c r="G880" s="74" t="s">
        <v>4498</v>
      </c>
      <c r="H880" s="74" t="s">
        <v>4469</v>
      </c>
      <c r="I880" s="74" t="s">
        <v>4499</v>
      </c>
      <c r="J880" s="74" t="s">
        <v>175</v>
      </c>
      <c r="K880" s="76">
        <v>3416.79</v>
      </c>
      <c r="L880" s="76">
        <v>0</v>
      </c>
    </row>
    <row r="881" spans="1:12" x14ac:dyDescent="0.15">
      <c r="A881" s="74">
        <v>20230212</v>
      </c>
      <c r="B881" s="74">
        <v>30387904</v>
      </c>
      <c r="C881" s="74" t="s">
        <v>4557</v>
      </c>
      <c r="D881" s="74">
        <v>2130054</v>
      </c>
      <c r="E881" s="74" t="s">
        <v>4503</v>
      </c>
      <c r="F881" s="74" t="s">
        <v>4498</v>
      </c>
      <c r="G881" s="74" t="s">
        <v>4498</v>
      </c>
      <c r="H881" s="74" t="s">
        <v>4469</v>
      </c>
      <c r="I881" s="74" t="s">
        <v>4499</v>
      </c>
      <c r="J881" s="74" t="s">
        <v>175</v>
      </c>
      <c r="K881" s="76">
        <v>1816.4</v>
      </c>
      <c r="L881" s="76">
        <v>1470.72</v>
      </c>
    </row>
    <row r="882" spans="1:12" x14ac:dyDescent="0.15">
      <c r="A882" s="74">
        <v>20230213</v>
      </c>
      <c r="B882" s="74">
        <v>30387904</v>
      </c>
      <c r="C882" s="74" t="s">
        <v>4557</v>
      </c>
      <c r="D882" s="74">
        <v>2130054</v>
      </c>
      <c r="E882" s="74" t="s">
        <v>4503</v>
      </c>
      <c r="F882" s="74" t="s">
        <v>4498</v>
      </c>
      <c r="G882" s="74" t="s">
        <v>4498</v>
      </c>
      <c r="H882" s="74" t="s">
        <v>4469</v>
      </c>
      <c r="I882" s="74" t="s">
        <v>4499</v>
      </c>
      <c r="J882" s="74" t="s">
        <v>4500</v>
      </c>
      <c r="K882" s="76">
        <v>4012.04</v>
      </c>
      <c r="L882" s="76">
        <v>3248.54</v>
      </c>
    </row>
    <row r="883" spans="1:12" x14ac:dyDescent="0.15">
      <c r="A883" s="74">
        <v>20230214</v>
      </c>
      <c r="B883" s="74">
        <v>30387904</v>
      </c>
      <c r="C883" s="74" t="s">
        <v>4557</v>
      </c>
      <c r="D883" s="74">
        <v>2130054</v>
      </c>
      <c r="E883" s="74" t="s">
        <v>4503</v>
      </c>
      <c r="F883" s="74" t="s">
        <v>4498</v>
      </c>
      <c r="G883" s="74" t="s">
        <v>4498</v>
      </c>
      <c r="H883" s="74" t="s">
        <v>4469</v>
      </c>
      <c r="I883" s="74" t="s">
        <v>4499</v>
      </c>
      <c r="J883" s="74" t="s">
        <v>175</v>
      </c>
      <c r="K883" s="76">
        <v>4056.29</v>
      </c>
      <c r="L883" s="76">
        <v>3284.37</v>
      </c>
    </row>
    <row r="884" spans="1:12" x14ac:dyDescent="0.15">
      <c r="A884" s="74">
        <v>20230215</v>
      </c>
      <c r="B884" s="74">
        <v>30387904</v>
      </c>
      <c r="C884" s="74" t="s">
        <v>4557</v>
      </c>
      <c r="D884" s="74">
        <v>2130054</v>
      </c>
      <c r="E884" s="74" t="s">
        <v>4503</v>
      </c>
      <c r="F884" s="74" t="s">
        <v>4498</v>
      </c>
      <c r="G884" s="74" t="s">
        <v>4498</v>
      </c>
      <c r="H884" s="74" t="s">
        <v>4469</v>
      </c>
      <c r="I884" s="74" t="s">
        <v>4499</v>
      </c>
      <c r="J884" s="74" t="s">
        <v>175</v>
      </c>
      <c r="K884" s="76">
        <v>3536.16</v>
      </c>
      <c r="L884" s="76">
        <v>2863.21</v>
      </c>
    </row>
    <row r="885" spans="1:12" x14ac:dyDescent="0.15">
      <c r="A885" s="74">
        <v>20230216</v>
      </c>
      <c r="B885" s="74">
        <v>30387904</v>
      </c>
      <c r="C885" s="74" t="s">
        <v>4557</v>
      </c>
      <c r="D885" s="74">
        <v>2130054</v>
      </c>
      <c r="E885" s="74" t="s">
        <v>4503</v>
      </c>
      <c r="F885" s="74" t="s">
        <v>4498</v>
      </c>
      <c r="G885" s="74" t="s">
        <v>4498</v>
      </c>
      <c r="H885" s="74" t="s">
        <v>4469</v>
      </c>
      <c r="I885" s="74" t="s">
        <v>4499</v>
      </c>
      <c r="J885" s="74" t="s">
        <v>175</v>
      </c>
      <c r="K885" s="76">
        <v>3647.77</v>
      </c>
      <c r="L885" s="76">
        <v>2953.59</v>
      </c>
    </row>
    <row r="886" spans="1:12" x14ac:dyDescent="0.15">
      <c r="A886" s="74">
        <v>20230217</v>
      </c>
      <c r="B886" s="74">
        <v>30387904</v>
      </c>
      <c r="C886" s="74" t="s">
        <v>4557</v>
      </c>
      <c r="D886" s="74">
        <v>2130054</v>
      </c>
      <c r="E886" s="74" t="s">
        <v>4503</v>
      </c>
      <c r="F886" s="74" t="s">
        <v>4498</v>
      </c>
      <c r="G886" s="74" t="s">
        <v>4498</v>
      </c>
      <c r="H886" s="74" t="s">
        <v>4469</v>
      </c>
      <c r="I886" s="74" t="s">
        <v>4499</v>
      </c>
      <c r="J886" s="74" t="s">
        <v>175</v>
      </c>
      <c r="K886" s="76">
        <v>1931.34</v>
      </c>
      <c r="L886" s="76">
        <v>1563.8</v>
      </c>
    </row>
    <row r="887" spans="1:12" x14ac:dyDescent="0.15">
      <c r="A887" s="74">
        <v>20230226</v>
      </c>
      <c r="B887" s="74">
        <v>30387904</v>
      </c>
      <c r="C887" s="74" t="s">
        <v>4557</v>
      </c>
      <c r="D887" s="74">
        <v>2130054</v>
      </c>
      <c r="E887" s="74" t="s">
        <v>4503</v>
      </c>
      <c r="F887" s="74" t="s">
        <v>4498</v>
      </c>
      <c r="G887" s="74" t="s">
        <v>4498</v>
      </c>
      <c r="H887" s="74" t="s">
        <v>4469</v>
      </c>
      <c r="I887" s="74" t="s">
        <v>4499</v>
      </c>
      <c r="J887" s="74" t="s">
        <v>175</v>
      </c>
      <c r="K887" s="76">
        <v>365.51</v>
      </c>
      <c r="L887" s="76">
        <v>295.94</v>
      </c>
    </row>
    <row r="888" spans="1:12" x14ac:dyDescent="0.15">
      <c r="A888" s="74">
        <v>20230227</v>
      </c>
      <c r="B888" s="74">
        <v>30387904</v>
      </c>
      <c r="C888" s="74" t="s">
        <v>4557</v>
      </c>
      <c r="D888" s="74">
        <v>2130054</v>
      </c>
      <c r="E888" s="74" t="s">
        <v>4503</v>
      </c>
      <c r="F888" s="74" t="s">
        <v>4498</v>
      </c>
      <c r="G888" s="74" t="s">
        <v>4498</v>
      </c>
      <c r="H888" s="74" t="s">
        <v>4469</v>
      </c>
      <c r="I888" s="74" t="s">
        <v>4499</v>
      </c>
      <c r="J888" s="74" t="s">
        <v>4500</v>
      </c>
      <c r="K888" s="76">
        <v>3462.73</v>
      </c>
      <c r="L888" s="76">
        <v>2803.74</v>
      </c>
    </row>
    <row r="889" spans="1:12" x14ac:dyDescent="0.15">
      <c r="A889" s="74">
        <v>20230228</v>
      </c>
      <c r="B889" s="74">
        <v>30387904</v>
      </c>
      <c r="C889" s="74" t="s">
        <v>4557</v>
      </c>
      <c r="D889" s="74">
        <v>2130054</v>
      </c>
      <c r="E889" s="74" t="s">
        <v>4503</v>
      </c>
      <c r="F889" s="74" t="s">
        <v>4498</v>
      </c>
      <c r="G889" s="74" t="s">
        <v>4498</v>
      </c>
      <c r="H889" s="74" t="s">
        <v>4469</v>
      </c>
      <c r="I889" s="74" t="s">
        <v>4499</v>
      </c>
      <c r="J889" s="74" t="s">
        <v>175</v>
      </c>
      <c r="K889" s="76">
        <v>3107.84</v>
      </c>
      <c r="L889" s="76">
        <v>2516.38</v>
      </c>
    </row>
    <row r="890" spans="1:12" x14ac:dyDescent="0.15">
      <c r="A890" s="74">
        <v>20230215</v>
      </c>
      <c r="B890" s="74">
        <v>30697522</v>
      </c>
      <c r="C890" s="74" t="s">
        <v>4558</v>
      </c>
      <c r="D890" s="74">
        <v>2057097</v>
      </c>
      <c r="E890" s="74" t="s">
        <v>4559</v>
      </c>
      <c r="F890" s="74" t="s">
        <v>4498</v>
      </c>
      <c r="G890" s="74" t="s">
        <v>4498</v>
      </c>
      <c r="H890" s="74" t="s">
        <v>4469</v>
      </c>
      <c r="I890" s="74" t="s">
        <v>4560</v>
      </c>
      <c r="J890" s="74" t="s">
        <v>4561</v>
      </c>
      <c r="K890" s="76">
        <v>648.66</v>
      </c>
      <c r="L890" s="76">
        <v>527.37</v>
      </c>
    </row>
    <row r="891" spans="1:12" x14ac:dyDescent="0.15">
      <c r="A891" s="74">
        <v>20230216</v>
      </c>
      <c r="B891" s="74">
        <v>30697522</v>
      </c>
      <c r="C891" s="74" t="s">
        <v>4558</v>
      </c>
      <c r="D891" s="74">
        <v>2057097</v>
      </c>
      <c r="E891" s="74" t="s">
        <v>4559</v>
      </c>
      <c r="F891" s="74" t="s">
        <v>4498</v>
      </c>
      <c r="G891" s="74" t="s">
        <v>4498</v>
      </c>
      <c r="H891" s="74" t="s">
        <v>4469</v>
      </c>
      <c r="I891" s="74" t="s">
        <v>4560</v>
      </c>
      <c r="J891" s="74" t="s">
        <v>4561</v>
      </c>
      <c r="K891" s="76">
        <v>2360.08</v>
      </c>
      <c r="L891" s="76">
        <v>1918.76</v>
      </c>
    </row>
    <row r="892" spans="1:12" x14ac:dyDescent="0.15">
      <c r="A892" s="74">
        <v>20230217</v>
      </c>
      <c r="B892" s="74">
        <v>30697522</v>
      </c>
      <c r="C892" s="74" t="s">
        <v>4558</v>
      </c>
      <c r="D892" s="74">
        <v>2057097</v>
      </c>
      <c r="E892" s="74" t="s">
        <v>4559</v>
      </c>
      <c r="F892" s="74" t="s">
        <v>4498</v>
      </c>
      <c r="G892" s="74" t="s">
        <v>4498</v>
      </c>
      <c r="H892" s="74" t="s">
        <v>4469</v>
      </c>
      <c r="I892" s="74" t="s">
        <v>4560</v>
      </c>
      <c r="J892" s="74" t="s">
        <v>4561</v>
      </c>
      <c r="K892" s="76">
        <v>1338.67</v>
      </c>
      <c r="L892" s="76">
        <v>1088.3499999999999</v>
      </c>
    </row>
    <row r="893" spans="1:12" x14ac:dyDescent="0.15">
      <c r="A893" s="74">
        <v>20230218</v>
      </c>
      <c r="B893" s="74">
        <v>30697522</v>
      </c>
      <c r="C893" s="74" t="s">
        <v>4558</v>
      </c>
      <c r="D893" s="74">
        <v>2057097</v>
      </c>
      <c r="E893" s="74" t="s">
        <v>4559</v>
      </c>
      <c r="F893" s="74" t="s">
        <v>4498</v>
      </c>
      <c r="G893" s="74" t="s">
        <v>4498</v>
      </c>
      <c r="H893" s="74" t="s">
        <v>4469</v>
      </c>
      <c r="I893" s="74" t="s">
        <v>4560</v>
      </c>
      <c r="J893" s="74" t="s">
        <v>4561</v>
      </c>
      <c r="K893" s="76">
        <v>1949.16</v>
      </c>
      <c r="L893" s="76">
        <v>1584.68</v>
      </c>
    </row>
    <row r="894" spans="1:12" x14ac:dyDescent="0.15">
      <c r="A894" s="74">
        <v>20230219</v>
      </c>
      <c r="B894" s="74">
        <v>30697522</v>
      </c>
      <c r="C894" s="74" t="s">
        <v>4558</v>
      </c>
      <c r="D894" s="74">
        <v>2057097</v>
      </c>
      <c r="E894" s="74" t="s">
        <v>4559</v>
      </c>
      <c r="F894" s="74" t="s">
        <v>4498</v>
      </c>
      <c r="G894" s="74" t="s">
        <v>4498</v>
      </c>
      <c r="H894" s="74" t="s">
        <v>4469</v>
      </c>
      <c r="I894" s="74" t="s">
        <v>4560</v>
      </c>
      <c r="J894" s="74" t="s">
        <v>4561</v>
      </c>
      <c r="K894" s="76">
        <v>2024.1</v>
      </c>
      <c r="L894" s="76">
        <v>1645.61</v>
      </c>
    </row>
    <row r="895" spans="1:12" x14ac:dyDescent="0.15">
      <c r="A895" s="74">
        <v>20230220</v>
      </c>
      <c r="B895" s="74">
        <v>30697522</v>
      </c>
      <c r="C895" s="74" t="s">
        <v>4558</v>
      </c>
      <c r="D895" s="74">
        <v>2057097</v>
      </c>
      <c r="E895" s="74" t="s">
        <v>4559</v>
      </c>
      <c r="F895" s="74" t="s">
        <v>4498</v>
      </c>
      <c r="G895" s="74" t="s">
        <v>4498</v>
      </c>
      <c r="H895" s="74" t="s">
        <v>4469</v>
      </c>
      <c r="I895" s="74" t="s">
        <v>4560</v>
      </c>
      <c r="J895" s="74" t="s">
        <v>4561</v>
      </c>
      <c r="K895" s="76">
        <v>2025.42</v>
      </c>
      <c r="L895" s="76">
        <v>1646.69</v>
      </c>
    </row>
    <row r="896" spans="1:12" x14ac:dyDescent="0.15">
      <c r="A896" s="74">
        <v>20230221</v>
      </c>
      <c r="B896" s="74">
        <v>30697522</v>
      </c>
      <c r="C896" s="74" t="s">
        <v>4558</v>
      </c>
      <c r="D896" s="74">
        <v>2057097</v>
      </c>
      <c r="E896" s="74" t="s">
        <v>4559</v>
      </c>
      <c r="F896" s="74" t="s">
        <v>4498</v>
      </c>
      <c r="G896" s="74" t="s">
        <v>4498</v>
      </c>
      <c r="H896" s="74" t="s">
        <v>4469</v>
      </c>
      <c r="I896" s="74" t="s">
        <v>4560</v>
      </c>
      <c r="J896" s="74" t="s">
        <v>4561</v>
      </c>
      <c r="K896" s="76">
        <v>541.66999999999996</v>
      </c>
      <c r="L896" s="76">
        <v>440.39</v>
      </c>
    </row>
    <row r="897" spans="1:12" x14ac:dyDescent="0.15">
      <c r="A897" s="74">
        <v>20230222</v>
      </c>
      <c r="B897" s="74">
        <v>30697522</v>
      </c>
      <c r="C897" s="74" t="s">
        <v>4558</v>
      </c>
      <c r="D897" s="74">
        <v>2057097</v>
      </c>
      <c r="E897" s="74" t="s">
        <v>4559</v>
      </c>
      <c r="F897" s="74" t="s">
        <v>4498</v>
      </c>
      <c r="G897" s="74" t="s">
        <v>4498</v>
      </c>
      <c r="H897" s="74" t="s">
        <v>4469</v>
      </c>
      <c r="I897" s="74" t="s">
        <v>4560</v>
      </c>
      <c r="J897" s="74" t="s">
        <v>4562</v>
      </c>
      <c r="K897" s="76">
        <v>896.78</v>
      </c>
      <c r="L897" s="76">
        <v>729.09</v>
      </c>
    </row>
    <row r="898" spans="1:12" x14ac:dyDescent="0.15">
      <c r="A898" s="74">
        <v>20230223</v>
      </c>
      <c r="B898" s="74">
        <v>30697522</v>
      </c>
      <c r="C898" s="74" t="s">
        <v>4558</v>
      </c>
      <c r="D898" s="74">
        <v>2057097</v>
      </c>
      <c r="E898" s="74" t="s">
        <v>4559</v>
      </c>
      <c r="F898" s="74" t="s">
        <v>4498</v>
      </c>
      <c r="G898" s="74" t="s">
        <v>4498</v>
      </c>
      <c r="H898" s="74" t="s">
        <v>4469</v>
      </c>
      <c r="I898" s="74" t="s">
        <v>4560</v>
      </c>
      <c r="J898" s="74" t="s">
        <v>4563</v>
      </c>
      <c r="K898" s="76">
        <v>800.56</v>
      </c>
      <c r="L898" s="76">
        <v>650.86</v>
      </c>
    </row>
    <row r="899" spans="1:12" x14ac:dyDescent="0.15">
      <c r="A899" s="74">
        <v>20230224</v>
      </c>
      <c r="B899" s="74">
        <v>30697522</v>
      </c>
      <c r="C899" s="74" t="s">
        <v>4558</v>
      </c>
      <c r="D899" s="74">
        <v>2057097</v>
      </c>
      <c r="E899" s="74" t="s">
        <v>4559</v>
      </c>
      <c r="F899" s="74" t="s">
        <v>4498</v>
      </c>
      <c r="G899" s="74" t="s">
        <v>4498</v>
      </c>
      <c r="H899" s="74" t="s">
        <v>4469</v>
      </c>
      <c r="I899" s="74" t="s">
        <v>4560</v>
      </c>
      <c r="J899" s="74" t="s">
        <v>4561</v>
      </c>
      <c r="K899" s="76">
        <v>1.85</v>
      </c>
      <c r="L899" s="76">
        <v>1.5</v>
      </c>
    </row>
    <row r="900" spans="1:12" x14ac:dyDescent="0.15">
      <c r="A900" s="74">
        <v>20230227</v>
      </c>
      <c r="B900" s="74">
        <v>30697522</v>
      </c>
      <c r="C900" s="74" t="s">
        <v>4558</v>
      </c>
      <c r="D900" s="74">
        <v>2057097</v>
      </c>
      <c r="E900" s="74" t="s">
        <v>4559</v>
      </c>
      <c r="F900" s="74" t="s">
        <v>4498</v>
      </c>
      <c r="G900" s="74" t="s">
        <v>4498</v>
      </c>
      <c r="H900" s="74" t="s">
        <v>4469</v>
      </c>
      <c r="I900" s="74" t="s">
        <v>4560</v>
      </c>
      <c r="J900" s="74" t="s">
        <v>4561</v>
      </c>
      <c r="K900" s="76">
        <v>126.58</v>
      </c>
      <c r="L900" s="76">
        <v>102.91</v>
      </c>
    </row>
    <row r="901" spans="1:12" x14ac:dyDescent="0.15">
      <c r="A901" s="74">
        <v>20230201</v>
      </c>
      <c r="B901" s="74">
        <v>31693175</v>
      </c>
      <c r="C901" s="74" t="s">
        <v>4564</v>
      </c>
      <c r="D901" s="74">
        <v>2115393</v>
      </c>
      <c r="E901" s="74" t="s">
        <v>4565</v>
      </c>
      <c r="F901" s="74" t="s">
        <v>4566</v>
      </c>
      <c r="G901" s="74" t="s">
        <v>4567</v>
      </c>
      <c r="H901" s="74" t="s">
        <v>4469</v>
      </c>
      <c r="I901" s="74" t="s">
        <v>4499</v>
      </c>
      <c r="J901" s="74" t="s">
        <v>4500</v>
      </c>
      <c r="K901" s="76">
        <v>1001.67</v>
      </c>
      <c r="L901" s="76">
        <v>1001.67</v>
      </c>
    </row>
    <row r="902" spans="1:12" x14ac:dyDescent="0.15">
      <c r="A902" s="74">
        <v>20230202</v>
      </c>
      <c r="B902" s="74">
        <v>31693175</v>
      </c>
      <c r="C902" s="74" t="s">
        <v>4564</v>
      </c>
      <c r="D902" s="74">
        <v>2115393</v>
      </c>
      <c r="E902" s="74" t="s">
        <v>4565</v>
      </c>
      <c r="F902" s="74" t="s">
        <v>4566</v>
      </c>
      <c r="G902" s="74" t="s">
        <v>4567</v>
      </c>
      <c r="H902" s="74" t="s">
        <v>4469</v>
      </c>
      <c r="I902" s="74" t="s">
        <v>4499</v>
      </c>
      <c r="J902" s="74" t="s">
        <v>175</v>
      </c>
      <c r="K902" s="76">
        <v>1015.51</v>
      </c>
      <c r="L902" s="76">
        <v>1015.51</v>
      </c>
    </row>
    <row r="903" spans="1:12" x14ac:dyDescent="0.15">
      <c r="A903" s="74">
        <v>20230203</v>
      </c>
      <c r="B903" s="74">
        <v>31693175</v>
      </c>
      <c r="C903" s="74" t="s">
        <v>4564</v>
      </c>
      <c r="D903" s="74">
        <v>2115393</v>
      </c>
      <c r="E903" s="74" t="s">
        <v>4565</v>
      </c>
      <c r="F903" s="74" t="s">
        <v>4566</v>
      </c>
      <c r="G903" s="74" t="s">
        <v>4567</v>
      </c>
      <c r="H903" s="74" t="s">
        <v>4469</v>
      </c>
      <c r="I903" s="74" t="s">
        <v>4499</v>
      </c>
      <c r="J903" s="74" t="s">
        <v>175</v>
      </c>
      <c r="K903" s="76">
        <v>1008.2</v>
      </c>
      <c r="L903" s="76">
        <v>1008.2</v>
      </c>
    </row>
    <row r="904" spans="1:12" x14ac:dyDescent="0.15">
      <c r="A904" s="74">
        <v>20230204</v>
      </c>
      <c r="B904" s="74">
        <v>31693175</v>
      </c>
      <c r="C904" s="74" t="s">
        <v>4564</v>
      </c>
      <c r="D904" s="74">
        <v>2115393</v>
      </c>
      <c r="E904" s="74" t="s">
        <v>4565</v>
      </c>
      <c r="F904" s="74" t="s">
        <v>4566</v>
      </c>
      <c r="G904" s="74" t="s">
        <v>4567</v>
      </c>
      <c r="H904" s="74" t="s">
        <v>4469</v>
      </c>
      <c r="I904" s="74" t="s">
        <v>4499</v>
      </c>
      <c r="J904" s="74" t="s">
        <v>175</v>
      </c>
      <c r="K904" s="76">
        <v>1000.34</v>
      </c>
      <c r="L904" s="76">
        <v>1000.34</v>
      </c>
    </row>
    <row r="905" spans="1:12" x14ac:dyDescent="0.15">
      <c r="A905" s="74">
        <v>20230205</v>
      </c>
      <c r="B905" s="74">
        <v>31693175</v>
      </c>
      <c r="C905" s="74" t="s">
        <v>4564</v>
      </c>
      <c r="D905" s="74">
        <v>2115393</v>
      </c>
      <c r="E905" s="74" t="s">
        <v>4565</v>
      </c>
      <c r="F905" s="74" t="s">
        <v>4566</v>
      </c>
      <c r="G905" s="74" t="s">
        <v>4567</v>
      </c>
      <c r="H905" s="74" t="s">
        <v>4469</v>
      </c>
      <c r="I905" s="74" t="s">
        <v>4499</v>
      </c>
      <c r="J905" s="74" t="s">
        <v>4502</v>
      </c>
      <c r="K905" s="76">
        <v>1003.58</v>
      </c>
      <c r="L905" s="76">
        <v>1003.58</v>
      </c>
    </row>
    <row r="906" spans="1:12" x14ac:dyDescent="0.15">
      <c r="A906" s="74">
        <v>20230206</v>
      </c>
      <c r="B906" s="74">
        <v>31693175</v>
      </c>
      <c r="C906" s="74" t="s">
        <v>4564</v>
      </c>
      <c r="D906" s="74">
        <v>2115393</v>
      </c>
      <c r="E906" s="74" t="s">
        <v>4565</v>
      </c>
      <c r="F906" s="74" t="s">
        <v>4566</v>
      </c>
      <c r="G906" s="74" t="s">
        <v>4567</v>
      </c>
      <c r="H906" s="74" t="s">
        <v>4469</v>
      </c>
      <c r="I906" s="74" t="s">
        <v>4499</v>
      </c>
      <c r="J906" s="74" t="s">
        <v>175</v>
      </c>
      <c r="K906" s="76">
        <v>1500.16</v>
      </c>
      <c r="L906" s="76">
        <v>1500.16</v>
      </c>
    </row>
    <row r="907" spans="1:12" x14ac:dyDescent="0.15">
      <c r="A907" s="74">
        <v>20230207</v>
      </c>
      <c r="B907" s="74">
        <v>31693175</v>
      </c>
      <c r="C907" s="74" t="s">
        <v>4564</v>
      </c>
      <c r="D907" s="74">
        <v>2115393</v>
      </c>
      <c r="E907" s="74" t="s">
        <v>4565</v>
      </c>
      <c r="F907" s="74" t="s">
        <v>4566</v>
      </c>
      <c r="G907" s="74" t="s">
        <v>4567</v>
      </c>
      <c r="H907" s="74" t="s">
        <v>4469</v>
      </c>
      <c r="I907" s="74" t="s">
        <v>4499</v>
      </c>
      <c r="J907" s="74" t="s">
        <v>4502</v>
      </c>
      <c r="K907" s="76">
        <v>1500.35</v>
      </c>
      <c r="L907" s="76">
        <v>1500.35</v>
      </c>
    </row>
    <row r="908" spans="1:12" x14ac:dyDescent="0.15">
      <c r="A908" s="74">
        <v>20230208</v>
      </c>
      <c r="B908" s="74">
        <v>31693175</v>
      </c>
      <c r="C908" s="74" t="s">
        <v>4564</v>
      </c>
      <c r="D908" s="74">
        <v>2115393</v>
      </c>
      <c r="E908" s="74" t="s">
        <v>4565</v>
      </c>
      <c r="F908" s="74" t="s">
        <v>4566</v>
      </c>
      <c r="G908" s="74" t="s">
        <v>4567</v>
      </c>
      <c r="H908" s="74" t="s">
        <v>4469</v>
      </c>
      <c r="I908" s="74" t="s">
        <v>4499</v>
      </c>
      <c r="J908" s="74" t="s">
        <v>175</v>
      </c>
      <c r="K908" s="76">
        <v>1505.82</v>
      </c>
      <c r="L908" s="76">
        <v>1505.82</v>
      </c>
    </row>
    <row r="909" spans="1:12" x14ac:dyDescent="0.15">
      <c r="A909" s="74">
        <v>20230209</v>
      </c>
      <c r="B909" s="74">
        <v>31693175</v>
      </c>
      <c r="C909" s="74" t="s">
        <v>4564</v>
      </c>
      <c r="D909" s="74">
        <v>2115393</v>
      </c>
      <c r="E909" s="74" t="s">
        <v>4565</v>
      </c>
      <c r="F909" s="74" t="s">
        <v>4566</v>
      </c>
      <c r="G909" s="74" t="s">
        <v>4567</v>
      </c>
      <c r="H909" s="74" t="s">
        <v>4469</v>
      </c>
      <c r="I909" s="74" t="s">
        <v>4499</v>
      </c>
      <c r="J909" s="74" t="s">
        <v>4501</v>
      </c>
      <c r="K909" s="76">
        <v>1506.58</v>
      </c>
      <c r="L909" s="76">
        <v>1506.58</v>
      </c>
    </row>
    <row r="910" spans="1:12" x14ac:dyDescent="0.15">
      <c r="A910" s="74">
        <v>20230210</v>
      </c>
      <c r="B910" s="74">
        <v>31693175</v>
      </c>
      <c r="C910" s="74" t="s">
        <v>4564</v>
      </c>
      <c r="D910" s="74">
        <v>2115393</v>
      </c>
      <c r="E910" s="74" t="s">
        <v>4565</v>
      </c>
      <c r="F910" s="74" t="s">
        <v>4566</v>
      </c>
      <c r="G910" s="74" t="s">
        <v>4567</v>
      </c>
      <c r="H910" s="74" t="s">
        <v>4469</v>
      </c>
      <c r="I910" s="74" t="s">
        <v>4499</v>
      </c>
      <c r="J910" s="74" t="s">
        <v>175</v>
      </c>
      <c r="K910" s="76">
        <v>1281.95</v>
      </c>
      <c r="L910" s="76">
        <v>1281.95</v>
      </c>
    </row>
    <row r="911" spans="1:12" x14ac:dyDescent="0.15">
      <c r="A911" s="74">
        <v>20230211</v>
      </c>
      <c r="B911" s="74">
        <v>31693175</v>
      </c>
      <c r="C911" s="74" t="s">
        <v>4564</v>
      </c>
      <c r="D911" s="74">
        <v>2115393</v>
      </c>
      <c r="E911" s="74" t="s">
        <v>4565</v>
      </c>
      <c r="F911" s="74" t="s">
        <v>4566</v>
      </c>
      <c r="G911" s="74" t="s">
        <v>4567</v>
      </c>
      <c r="H911" s="74" t="s">
        <v>4469</v>
      </c>
      <c r="I911" s="74" t="s">
        <v>4499</v>
      </c>
      <c r="J911" s="74" t="s">
        <v>175</v>
      </c>
      <c r="K911" s="76">
        <v>442.29</v>
      </c>
      <c r="L911" s="76">
        <v>442.29</v>
      </c>
    </row>
    <row r="912" spans="1:12" x14ac:dyDescent="0.15">
      <c r="A912" s="74">
        <v>20230212</v>
      </c>
      <c r="B912" s="74">
        <v>31693175</v>
      </c>
      <c r="C912" s="74" t="s">
        <v>4564</v>
      </c>
      <c r="D912" s="74">
        <v>2115393</v>
      </c>
      <c r="E912" s="74" t="s">
        <v>4565</v>
      </c>
      <c r="F912" s="74" t="s">
        <v>4566</v>
      </c>
      <c r="G912" s="74" t="s">
        <v>4567</v>
      </c>
      <c r="H912" s="74" t="s">
        <v>4469</v>
      </c>
      <c r="I912" s="74" t="s">
        <v>4499</v>
      </c>
      <c r="J912" s="74" t="s">
        <v>175</v>
      </c>
      <c r="K912" s="76">
        <v>973.57</v>
      </c>
      <c r="L912" s="76">
        <v>973.57</v>
      </c>
    </row>
    <row r="913" spans="1:12" x14ac:dyDescent="0.15">
      <c r="A913" s="74">
        <v>20230213</v>
      </c>
      <c r="B913" s="74">
        <v>31693175</v>
      </c>
      <c r="C913" s="74" t="s">
        <v>4564</v>
      </c>
      <c r="D913" s="74">
        <v>2115393</v>
      </c>
      <c r="E913" s="74" t="s">
        <v>4565</v>
      </c>
      <c r="F913" s="74" t="s">
        <v>4566</v>
      </c>
      <c r="G913" s="74" t="s">
        <v>4567</v>
      </c>
      <c r="H913" s="74" t="s">
        <v>4469</v>
      </c>
      <c r="I913" s="74" t="s">
        <v>4499</v>
      </c>
      <c r="J913" s="74" t="s">
        <v>175</v>
      </c>
      <c r="K913" s="76">
        <v>1429.08</v>
      </c>
      <c r="L913" s="76">
        <v>1429.08</v>
      </c>
    </row>
    <row r="914" spans="1:12" x14ac:dyDescent="0.15">
      <c r="A914" s="74">
        <v>20230214</v>
      </c>
      <c r="B914" s="74">
        <v>31693175</v>
      </c>
      <c r="C914" s="74" t="s">
        <v>4564</v>
      </c>
      <c r="D914" s="74">
        <v>2115393</v>
      </c>
      <c r="E914" s="74" t="s">
        <v>4565</v>
      </c>
      <c r="F914" s="74" t="s">
        <v>4566</v>
      </c>
      <c r="G914" s="74" t="s">
        <v>4567</v>
      </c>
      <c r="H914" s="74" t="s">
        <v>4469</v>
      </c>
      <c r="I914" s="74" t="s">
        <v>4499</v>
      </c>
      <c r="J914" s="74" t="s">
        <v>175</v>
      </c>
      <c r="K914" s="76">
        <v>1285.3499999999999</v>
      </c>
      <c r="L914" s="76">
        <v>1285.3499999999999</v>
      </c>
    </row>
    <row r="915" spans="1:12" x14ac:dyDescent="0.15">
      <c r="A915" s="74">
        <v>20230215</v>
      </c>
      <c r="B915" s="74">
        <v>31693175</v>
      </c>
      <c r="C915" s="74" t="s">
        <v>4564</v>
      </c>
      <c r="D915" s="74">
        <v>2115393</v>
      </c>
      <c r="E915" s="74" t="s">
        <v>4565</v>
      </c>
      <c r="F915" s="74" t="s">
        <v>4566</v>
      </c>
      <c r="G915" s="74" t="s">
        <v>4567</v>
      </c>
      <c r="H915" s="74" t="s">
        <v>4469</v>
      </c>
      <c r="I915" s="74" t="s">
        <v>4499</v>
      </c>
      <c r="J915" s="74" t="s">
        <v>175</v>
      </c>
      <c r="K915" s="76">
        <v>1504.68</v>
      </c>
      <c r="L915" s="76">
        <v>1504.68</v>
      </c>
    </row>
    <row r="916" spans="1:12" x14ac:dyDescent="0.15">
      <c r="A916" s="74">
        <v>20230216</v>
      </c>
      <c r="B916" s="74">
        <v>31693175</v>
      </c>
      <c r="C916" s="74" t="s">
        <v>4564</v>
      </c>
      <c r="D916" s="74">
        <v>2115393</v>
      </c>
      <c r="E916" s="74" t="s">
        <v>4565</v>
      </c>
      <c r="F916" s="74" t="s">
        <v>4566</v>
      </c>
      <c r="G916" s="74" t="s">
        <v>4567</v>
      </c>
      <c r="H916" s="74" t="s">
        <v>4469</v>
      </c>
      <c r="I916" s="74" t="s">
        <v>4499</v>
      </c>
      <c r="J916" s="74" t="s">
        <v>175</v>
      </c>
      <c r="K916" s="76">
        <v>1005.66</v>
      </c>
      <c r="L916" s="76">
        <v>1005.66</v>
      </c>
    </row>
    <row r="917" spans="1:12" x14ac:dyDescent="0.15">
      <c r="A917" s="74">
        <v>20230217</v>
      </c>
      <c r="B917" s="74">
        <v>31693175</v>
      </c>
      <c r="C917" s="74" t="s">
        <v>4564</v>
      </c>
      <c r="D917" s="74">
        <v>2115393</v>
      </c>
      <c r="E917" s="74" t="s">
        <v>4565</v>
      </c>
      <c r="F917" s="74" t="s">
        <v>4566</v>
      </c>
      <c r="G917" s="74" t="s">
        <v>4567</v>
      </c>
      <c r="H917" s="74" t="s">
        <v>4469</v>
      </c>
      <c r="I917" s="74" t="s">
        <v>4499</v>
      </c>
      <c r="J917" s="74" t="s">
        <v>4501</v>
      </c>
      <c r="K917" s="76">
        <v>1571.62</v>
      </c>
      <c r="L917" s="76">
        <v>1571.62</v>
      </c>
    </row>
    <row r="918" spans="1:12" x14ac:dyDescent="0.15">
      <c r="A918" s="74">
        <v>20230218</v>
      </c>
      <c r="B918" s="74">
        <v>31693175</v>
      </c>
      <c r="C918" s="74" t="s">
        <v>4564</v>
      </c>
      <c r="D918" s="74">
        <v>2115393</v>
      </c>
      <c r="E918" s="74" t="s">
        <v>4565</v>
      </c>
      <c r="F918" s="74" t="s">
        <v>4566</v>
      </c>
      <c r="G918" s="74" t="s">
        <v>4567</v>
      </c>
      <c r="H918" s="74" t="s">
        <v>4469</v>
      </c>
      <c r="I918" s="74" t="s">
        <v>4499</v>
      </c>
      <c r="J918" s="74" t="s">
        <v>4501</v>
      </c>
      <c r="K918" s="76">
        <v>1646.11</v>
      </c>
      <c r="L918" s="76">
        <v>1646.11</v>
      </c>
    </row>
    <row r="919" spans="1:12" x14ac:dyDescent="0.15">
      <c r="A919" s="74">
        <v>20230219</v>
      </c>
      <c r="B919" s="74">
        <v>31693175</v>
      </c>
      <c r="C919" s="74" t="s">
        <v>4564</v>
      </c>
      <c r="D919" s="74">
        <v>2115393</v>
      </c>
      <c r="E919" s="74" t="s">
        <v>4565</v>
      </c>
      <c r="F919" s="74" t="s">
        <v>4566</v>
      </c>
      <c r="G919" s="74" t="s">
        <v>4567</v>
      </c>
      <c r="H919" s="74" t="s">
        <v>4469</v>
      </c>
      <c r="I919" s="74" t="s">
        <v>4499</v>
      </c>
      <c r="J919" s="74" t="s">
        <v>175</v>
      </c>
      <c r="K919" s="76">
        <v>1847.24</v>
      </c>
      <c r="L919" s="76">
        <v>1847.24</v>
      </c>
    </row>
    <row r="920" spans="1:12" x14ac:dyDescent="0.15">
      <c r="A920" s="74">
        <v>20230220</v>
      </c>
      <c r="B920" s="74">
        <v>31693175</v>
      </c>
      <c r="C920" s="74" t="s">
        <v>4564</v>
      </c>
      <c r="D920" s="74">
        <v>2115393</v>
      </c>
      <c r="E920" s="74" t="s">
        <v>4565</v>
      </c>
      <c r="F920" s="74" t="s">
        <v>4566</v>
      </c>
      <c r="G920" s="74" t="s">
        <v>4567</v>
      </c>
      <c r="H920" s="74" t="s">
        <v>4469</v>
      </c>
      <c r="I920" s="74" t="s">
        <v>4499</v>
      </c>
      <c r="J920" s="74" t="s">
        <v>175</v>
      </c>
      <c r="K920" s="76">
        <v>2094.69</v>
      </c>
      <c r="L920" s="76">
        <v>2094.69</v>
      </c>
    </row>
    <row r="921" spans="1:12" x14ac:dyDescent="0.15">
      <c r="A921" s="74">
        <v>20230221</v>
      </c>
      <c r="B921" s="74">
        <v>31693175</v>
      </c>
      <c r="C921" s="74" t="s">
        <v>4564</v>
      </c>
      <c r="D921" s="74">
        <v>2115393</v>
      </c>
      <c r="E921" s="74" t="s">
        <v>4565</v>
      </c>
      <c r="F921" s="74" t="s">
        <v>4566</v>
      </c>
      <c r="G921" s="74" t="s">
        <v>4567</v>
      </c>
      <c r="H921" s="74" t="s">
        <v>4469</v>
      </c>
      <c r="I921" s="74" t="s">
        <v>4499</v>
      </c>
      <c r="J921" s="74" t="s">
        <v>175</v>
      </c>
      <c r="K921" s="76">
        <v>2715.68</v>
      </c>
      <c r="L921" s="76">
        <v>2715.68</v>
      </c>
    </row>
    <row r="922" spans="1:12" x14ac:dyDescent="0.15">
      <c r="A922" s="74">
        <v>20230222</v>
      </c>
      <c r="B922" s="74">
        <v>31693175</v>
      </c>
      <c r="C922" s="74" t="s">
        <v>4564</v>
      </c>
      <c r="D922" s="74">
        <v>2115393</v>
      </c>
      <c r="E922" s="74" t="s">
        <v>4565</v>
      </c>
      <c r="F922" s="74" t="s">
        <v>4566</v>
      </c>
      <c r="G922" s="74" t="s">
        <v>4567</v>
      </c>
      <c r="H922" s="74" t="s">
        <v>4469</v>
      </c>
      <c r="I922" s="74" t="s">
        <v>4499</v>
      </c>
      <c r="J922" s="74" t="s">
        <v>175</v>
      </c>
      <c r="K922" s="76">
        <v>1932.76</v>
      </c>
      <c r="L922" s="76">
        <v>1932.76</v>
      </c>
    </row>
    <row r="923" spans="1:12" x14ac:dyDescent="0.15">
      <c r="A923" s="74">
        <v>20230223</v>
      </c>
      <c r="B923" s="74">
        <v>31693175</v>
      </c>
      <c r="C923" s="74" t="s">
        <v>4564</v>
      </c>
      <c r="D923" s="74">
        <v>2115393</v>
      </c>
      <c r="E923" s="74" t="s">
        <v>4565</v>
      </c>
      <c r="F923" s="74" t="s">
        <v>4566</v>
      </c>
      <c r="G923" s="74" t="s">
        <v>4567</v>
      </c>
      <c r="H923" s="74" t="s">
        <v>4469</v>
      </c>
      <c r="I923" s="74" t="s">
        <v>4499</v>
      </c>
      <c r="J923" s="74" t="s">
        <v>4501</v>
      </c>
      <c r="K923" s="76">
        <v>1885.19</v>
      </c>
      <c r="L923" s="76">
        <v>1885.19</v>
      </c>
    </row>
    <row r="924" spans="1:12" x14ac:dyDescent="0.15">
      <c r="A924" s="74">
        <v>20230224</v>
      </c>
      <c r="B924" s="74">
        <v>31693175</v>
      </c>
      <c r="C924" s="74" t="s">
        <v>4564</v>
      </c>
      <c r="D924" s="74">
        <v>2115393</v>
      </c>
      <c r="E924" s="74" t="s">
        <v>4565</v>
      </c>
      <c r="F924" s="74" t="s">
        <v>4566</v>
      </c>
      <c r="G924" s="74" t="s">
        <v>4567</v>
      </c>
      <c r="H924" s="74" t="s">
        <v>4469</v>
      </c>
      <c r="I924" s="74" t="s">
        <v>4499</v>
      </c>
      <c r="J924" s="74" t="s">
        <v>175</v>
      </c>
      <c r="K924" s="76">
        <v>2373.67</v>
      </c>
      <c r="L924" s="76">
        <v>2373.67</v>
      </c>
    </row>
    <row r="925" spans="1:12" x14ac:dyDescent="0.15">
      <c r="A925" s="74">
        <v>20230225</v>
      </c>
      <c r="B925" s="74">
        <v>31693175</v>
      </c>
      <c r="C925" s="74" t="s">
        <v>4564</v>
      </c>
      <c r="D925" s="74">
        <v>2115393</v>
      </c>
      <c r="E925" s="74" t="s">
        <v>4565</v>
      </c>
      <c r="F925" s="74" t="s">
        <v>4566</v>
      </c>
      <c r="G925" s="74" t="s">
        <v>4567</v>
      </c>
      <c r="H925" s="74" t="s">
        <v>4469</v>
      </c>
      <c r="I925" s="74" t="s">
        <v>4499</v>
      </c>
      <c r="J925" s="74" t="s">
        <v>4502</v>
      </c>
      <c r="K925" s="76">
        <v>2513.2199999999998</v>
      </c>
      <c r="L925" s="76">
        <v>2513.2199999999998</v>
      </c>
    </row>
    <row r="926" spans="1:12" x14ac:dyDescent="0.15">
      <c r="A926" s="74">
        <v>20230226</v>
      </c>
      <c r="B926" s="74">
        <v>31693175</v>
      </c>
      <c r="C926" s="74" t="s">
        <v>4564</v>
      </c>
      <c r="D926" s="74">
        <v>2115393</v>
      </c>
      <c r="E926" s="74" t="s">
        <v>4565</v>
      </c>
      <c r="F926" s="74" t="s">
        <v>4566</v>
      </c>
      <c r="G926" s="74" t="s">
        <v>4567</v>
      </c>
      <c r="H926" s="74" t="s">
        <v>4469</v>
      </c>
      <c r="I926" s="74" t="s">
        <v>4499</v>
      </c>
      <c r="J926" s="74" t="s">
        <v>175</v>
      </c>
      <c r="K926" s="76">
        <v>2077.25</v>
      </c>
      <c r="L926" s="76">
        <v>2077.25</v>
      </c>
    </row>
    <row r="927" spans="1:12" x14ac:dyDescent="0.15">
      <c r="A927" s="74">
        <v>20230227</v>
      </c>
      <c r="B927" s="74">
        <v>31693175</v>
      </c>
      <c r="C927" s="74" t="s">
        <v>4564</v>
      </c>
      <c r="D927" s="74">
        <v>2115393</v>
      </c>
      <c r="E927" s="74" t="s">
        <v>4565</v>
      </c>
      <c r="F927" s="74" t="s">
        <v>4566</v>
      </c>
      <c r="G927" s="74" t="s">
        <v>4567</v>
      </c>
      <c r="H927" s="74" t="s">
        <v>4469</v>
      </c>
      <c r="I927" s="74" t="s">
        <v>4499</v>
      </c>
      <c r="J927" s="74" t="s">
        <v>4502</v>
      </c>
      <c r="K927" s="76">
        <v>1505.19</v>
      </c>
      <c r="L927" s="76">
        <v>1505.19</v>
      </c>
    </row>
    <row r="928" spans="1:12" x14ac:dyDescent="0.15">
      <c r="A928" s="74">
        <v>20230228</v>
      </c>
      <c r="B928" s="74">
        <v>31693175</v>
      </c>
      <c r="C928" s="74" t="s">
        <v>4564</v>
      </c>
      <c r="D928" s="74">
        <v>2115393</v>
      </c>
      <c r="E928" s="74" t="s">
        <v>4565</v>
      </c>
      <c r="F928" s="74" t="s">
        <v>4566</v>
      </c>
      <c r="G928" s="74" t="s">
        <v>4567</v>
      </c>
      <c r="H928" s="74" t="s">
        <v>4469</v>
      </c>
      <c r="I928" s="74" t="s">
        <v>4499</v>
      </c>
      <c r="J928" s="74" t="s">
        <v>175</v>
      </c>
      <c r="K928" s="76">
        <v>1212.58</v>
      </c>
      <c r="L928" s="76">
        <v>1212.58</v>
      </c>
    </row>
    <row r="929" spans="1:12" x14ac:dyDescent="0.15">
      <c r="A929" s="74">
        <v>20230201</v>
      </c>
      <c r="B929" s="74">
        <v>31781225</v>
      </c>
      <c r="C929" s="74" t="s">
        <v>4568</v>
      </c>
      <c r="D929" s="74">
        <v>2115174</v>
      </c>
      <c r="E929" s="74" t="s">
        <v>4569</v>
      </c>
      <c r="F929" s="74" t="s">
        <v>4570</v>
      </c>
      <c r="G929" s="74" t="s">
        <v>4571</v>
      </c>
      <c r="H929" s="74" t="s">
        <v>4469</v>
      </c>
      <c r="I929" s="74" t="s">
        <v>4499</v>
      </c>
      <c r="J929" s="74" t="s">
        <v>175</v>
      </c>
      <c r="K929" s="76">
        <v>1546.88</v>
      </c>
      <c r="L929" s="76">
        <v>1546.88</v>
      </c>
    </row>
    <row r="930" spans="1:12" x14ac:dyDescent="0.15">
      <c r="A930" s="74">
        <v>20230202</v>
      </c>
      <c r="B930" s="74">
        <v>31781225</v>
      </c>
      <c r="C930" s="74" t="s">
        <v>4568</v>
      </c>
      <c r="D930" s="74">
        <v>2115174</v>
      </c>
      <c r="E930" s="74" t="s">
        <v>4569</v>
      </c>
      <c r="F930" s="74" t="s">
        <v>4570</v>
      </c>
      <c r="G930" s="74" t="s">
        <v>4571</v>
      </c>
      <c r="H930" s="74" t="s">
        <v>4469</v>
      </c>
      <c r="I930" s="74" t="s">
        <v>4499</v>
      </c>
      <c r="J930" s="74" t="s">
        <v>175</v>
      </c>
      <c r="K930" s="76">
        <v>1513.19</v>
      </c>
      <c r="L930" s="76">
        <v>1513.19</v>
      </c>
    </row>
    <row r="931" spans="1:12" x14ac:dyDescent="0.15">
      <c r="A931" s="74">
        <v>20230203</v>
      </c>
      <c r="B931" s="74">
        <v>31781225</v>
      </c>
      <c r="C931" s="74" t="s">
        <v>4568</v>
      </c>
      <c r="D931" s="74">
        <v>2115174</v>
      </c>
      <c r="E931" s="74" t="s">
        <v>4569</v>
      </c>
      <c r="F931" s="74" t="s">
        <v>4570</v>
      </c>
      <c r="G931" s="74" t="s">
        <v>4571</v>
      </c>
      <c r="H931" s="74" t="s">
        <v>4469</v>
      </c>
      <c r="I931" s="74" t="s">
        <v>4499</v>
      </c>
      <c r="J931" s="74" t="s">
        <v>4501</v>
      </c>
      <c r="K931" s="76">
        <v>678</v>
      </c>
      <c r="L931" s="76">
        <v>678</v>
      </c>
    </row>
    <row r="932" spans="1:12" x14ac:dyDescent="0.15">
      <c r="A932" s="74">
        <v>20230206</v>
      </c>
      <c r="B932" s="74">
        <v>31781225</v>
      </c>
      <c r="C932" s="74" t="s">
        <v>4568</v>
      </c>
      <c r="D932" s="74">
        <v>2115174</v>
      </c>
      <c r="E932" s="74" t="s">
        <v>4569</v>
      </c>
      <c r="F932" s="74" t="s">
        <v>4570</v>
      </c>
      <c r="G932" s="74" t="s">
        <v>4571</v>
      </c>
      <c r="H932" s="74" t="s">
        <v>4469</v>
      </c>
      <c r="I932" s="74" t="s">
        <v>4499</v>
      </c>
      <c r="J932" s="74" t="s">
        <v>175</v>
      </c>
      <c r="K932" s="76">
        <v>156.82</v>
      </c>
      <c r="L932" s="76">
        <v>156.82</v>
      </c>
    </row>
    <row r="933" spans="1:12" x14ac:dyDescent="0.15">
      <c r="A933" s="74">
        <v>20230207</v>
      </c>
      <c r="B933" s="74">
        <v>31781225</v>
      </c>
      <c r="C933" s="74" t="s">
        <v>4568</v>
      </c>
      <c r="D933" s="74">
        <v>2115174</v>
      </c>
      <c r="E933" s="74" t="s">
        <v>4569</v>
      </c>
      <c r="F933" s="74" t="s">
        <v>4570</v>
      </c>
      <c r="G933" s="74" t="s">
        <v>4571</v>
      </c>
      <c r="H933" s="74" t="s">
        <v>4469</v>
      </c>
      <c r="I933" s="74" t="s">
        <v>4499</v>
      </c>
      <c r="J933" s="74" t="s">
        <v>175</v>
      </c>
      <c r="K933" s="76">
        <v>831.26</v>
      </c>
      <c r="L933" s="76">
        <v>831.26</v>
      </c>
    </row>
    <row r="934" spans="1:12" x14ac:dyDescent="0.15">
      <c r="A934" s="74">
        <v>20230208</v>
      </c>
      <c r="B934" s="74">
        <v>31781225</v>
      </c>
      <c r="C934" s="74" t="s">
        <v>4568</v>
      </c>
      <c r="D934" s="74">
        <v>2115174</v>
      </c>
      <c r="E934" s="74" t="s">
        <v>4569</v>
      </c>
      <c r="F934" s="74" t="s">
        <v>4570</v>
      </c>
      <c r="G934" s="74" t="s">
        <v>4571</v>
      </c>
      <c r="H934" s="74" t="s">
        <v>4469</v>
      </c>
      <c r="I934" s="74" t="s">
        <v>4499</v>
      </c>
      <c r="J934" s="74" t="s">
        <v>4501</v>
      </c>
      <c r="K934" s="76">
        <v>1323.59</v>
      </c>
      <c r="L934" s="76">
        <v>1323.59</v>
      </c>
    </row>
    <row r="935" spans="1:12" x14ac:dyDescent="0.15">
      <c r="A935" s="74">
        <v>20230209</v>
      </c>
      <c r="B935" s="74">
        <v>31781225</v>
      </c>
      <c r="C935" s="74" t="s">
        <v>4568</v>
      </c>
      <c r="D935" s="74">
        <v>2115174</v>
      </c>
      <c r="E935" s="74" t="s">
        <v>4569</v>
      </c>
      <c r="F935" s="74" t="s">
        <v>4570</v>
      </c>
      <c r="G935" s="74" t="s">
        <v>4571</v>
      </c>
      <c r="H935" s="74" t="s">
        <v>4469</v>
      </c>
      <c r="I935" s="74" t="s">
        <v>4499</v>
      </c>
      <c r="J935" s="74" t="s">
        <v>175</v>
      </c>
      <c r="K935" s="76">
        <v>2049.52</v>
      </c>
      <c r="L935" s="76">
        <v>2049.52</v>
      </c>
    </row>
    <row r="936" spans="1:12" x14ac:dyDescent="0.15">
      <c r="A936" s="74">
        <v>20230210</v>
      </c>
      <c r="B936" s="74">
        <v>31781225</v>
      </c>
      <c r="C936" s="74" t="s">
        <v>4568</v>
      </c>
      <c r="D936" s="74">
        <v>2115174</v>
      </c>
      <c r="E936" s="74" t="s">
        <v>4569</v>
      </c>
      <c r="F936" s="74" t="s">
        <v>4570</v>
      </c>
      <c r="G936" s="74" t="s">
        <v>4571</v>
      </c>
      <c r="H936" s="74" t="s">
        <v>4469</v>
      </c>
      <c r="I936" s="74" t="s">
        <v>4499</v>
      </c>
      <c r="J936" s="74" t="s">
        <v>175</v>
      </c>
      <c r="K936" s="76">
        <v>1674.55</v>
      </c>
      <c r="L936" s="76">
        <v>1674.55</v>
      </c>
    </row>
    <row r="937" spans="1:12" x14ac:dyDescent="0.15">
      <c r="A937" s="74">
        <v>20230213</v>
      </c>
      <c r="B937" s="74">
        <v>31781225</v>
      </c>
      <c r="C937" s="74" t="s">
        <v>4568</v>
      </c>
      <c r="D937" s="74">
        <v>2115174</v>
      </c>
      <c r="E937" s="74" t="s">
        <v>4569</v>
      </c>
      <c r="F937" s="74" t="s">
        <v>4570</v>
      </c>
      <c r="G937" s="74" t="s">
        <v>4571</v>
      </c>
      <c r="H937" s="74" t="s">
        <v>4469</v>
      </c>
      <c r="I937" s="74" t="s">
        <v>4499</v>
      </c>
      <c r="J937" s="74" t="s">
        <v>4502</v>
      </c>
      <c r="K937" s="76">
        <v>1636.17</v>
      </c>
      <c r="L937" s="76">
        <v>1636.17</v>
      </c>
    </row>
    <row r="938" spans="1:12" x14ac:dyDescent="0.15">
      <c r="A938" s="74">
        <v>20230214</v>
      </c>
      <c r="B938" s="74">
        <v>31781225</v>
      </c>
      <c r="C938" s="74" t="s">
        <v>4568</v>
      </c>
      <c r="D938" s="74">
        <v>2115174</v>
      </c>
      <c r="E938" s="74" t="s">
        <v>4569</v>
      </c>
      <c r="F938" s="74" t="s">
        <v>4570</v>
      </c>
      <c r="G938" s="74" t="s">
        <v>4571</v>
      </c>
      <c r="H938" s="74" t="s">
        <v>4469</v>
      </c>
      <c r="I938" s="74" t="s">
        <v>4499</v>
      </c>
      <c r="J938" s="74" t="s">
        <v>4500</v>
      </c>
      <c r="K938" s="76">
        <v>1845.97</v>
      </c>
      <c r="L938" s="76">
        <v>1845.97</v>
      </c>
    </row>
    <row r="939" spans="1:12" x14ac:dyDescent="0.15">
      <c r="A939" s="74">
        <v>20230215</v>
      </c>
      <c r="B939" s="74">
        <v>31781225</v>
      </c>
      <c r="C939" s="74" t="s">
        <v>4568</v>
      </c>
      <c r="D939" s="74">
        <v>2115174</v>
      </c>
      <c r="E939" s="74" t="s">
        <v>4569</v>
      </c>
      <c r="F939" s="74" t="s">
        <v>4570</v>
      </c>
      <c r="G939" s="74" t="s">
        <v>4571</v>
      </c>
      <c r="H939" s="74" t="s">
        <v>4469</v>
      </c>
      <c r="I939" s="74" t="s">
        <v>4499</v>
      </c>
      <c r="J939" s="74" t="s">
        <v>175</v>
      </c>
      <c r="K939" s="76">
        <v>1827.12</v>
      </c>
      <c r="L939" s="76">
        <v>1827.12</v>
      </c>
    </row>
    <row r="940" spans="1:12" x14ac:dyDescent="0.15">
      <c r="A940" s="74">
        <v>20230216</v>
      </c>
      <c r="B940" s="74">
        <v>31781225</v>
      </c>
      <c r="C940" s="74" t="s">
        <v>4568</v>
      </c>
      <c r="D940" s="74">
        <v>2115174</v>
      </c>
      <c r="E940" s="74" t="s">
        <v>4569</v>
      </c>
      <c r="F940" s="74" t="s">
        <v>4570</v>
      </c>
      <c r="G940" s="74" t="s">
        <v>4571</v>
      </c>
      <c r="H940" s="74" t="s">
        <v>4469</v>
      </c>
      <c r="I940" s="74" t="s">
        <v>4499</v>
      </c>
      <c r="J940" s="74" t="s">
        <v>175</v>
      </c>
      <c r="K940" s="76">
        <v>1527.52</v>
      </c>
      <c r="L940" s="76">
        <v>1527.52</v>
      </c>
    </row>
    <row r="941" spans="1:12" x14ac:dyDescent="0.15">
      <c r="A941" s="74">
        <v>20230217</v>
      </c>
      <c r="B941" s="74">
        <v>31781225</v>
      </c>
      <c r="C941" s="74" t="s">
        <v>4568</v>
      </c>
      <c r="D941" s="74">
        <v>2115174</v>
      </c>
      <c r="E941" s="74" t="s">
        <v>4569</v>
      </c>
      <c r="F941" s="74" t="s">
        <v>4570</v>
      </c>
      <c r="G941" s="74" t="s">
        <v>4571</v>
      </c>
      <c r="H941" s="74" t="s">
        <v>4469</v>
      </c>
      <c r="I941" s="74" t="s">
        <v>4499</v>
      </c>
      <c r="J941" s="74" t="s">
        <v>175</v>
      </c>
      <c r="K941" s="76">
        <v>1209.03</v>
      </c>
      <c r="L941" s="76">
        <v>1209.03</v>
      </c>
    </row>
    <row r="942" spans="1:12" x14ac:dyDescent="0.15">
      <c r="A942" s="74">
        <v>20230220</v>
      </c>
      <c r="B942" s="74">
        <v>31781225</v>
      </c>
      <c r="C942" s="74" t="s">
        <v>4568</v>
      </c>
      <c r="D942" s="74">
        <v>2115174</v>
      </c>
      <c r="E942" s="74" t="s">
        <v>4569</v>
      </c>
      <c r="F942" s="74" t="s">
        <v>4570</v>
      </c>
      <c r="G942" s="74" t="s">
        <v>4571</v>
      </c>
      <c r="H942" s="74" t="s">
        <v>4469</v>
      </c>
      <c r="I942" s="74" t="s">
        <v>4499</v>
      </c>
      <c r="J942" s="74" t="s">
        <v>175</v>
      </c>
      <c r="K942" s="76">
        <v>1654.02</v>
      </c>
      <c r="L942" s="76">
        <v>1654.02</v>
      </c>
    </row>
    <row r="943" spans="1:12" x14ac:dyDescent="0.15">
      <c r="A943" s="74">
        <v>20230221</v>
      </c>
      <c r="B943" s="74">
        <v>31781225</v>
      </c>
      <c r="C943" s="74" t="s">
        <v>4568</v>
      </c>
      <c r="D943" s="74">
        <v>2115174</v>
      </c>
      <c r="E943" s="74" t="s">
        <v>4569</v>
      </c>
      <c r="F943" s="74" t="s">
        <v>4570</v>
      </c>
      <c r="G943" s="74" t="s">
        <v>4571</v>
      </c>
      <c r="H943" s="74" t="s">
        <v>4469</v>
      </c>
      <c r="I943" s="74" t="s">
        <v>4499</v>
      </c>
      <c r="J943" s="74" t="s">
        <v>175</v>
      </c>
      <c r="K943" s="76">
        <v>1830.45</v>
      </c>
      <c r="L943" s="76">
        <v>1830.45</v>
      </c>
    </row>
    <row r="944" spans="1:12" x14ac:dyDescent="0.15">
      <c r="A944" s="74">
        <v>20230222</v>
      </c>
      <c r="B944" s="74">
        <v>31781225</v>
      </c>
      <c r="C944" s="74" t="s">
        <v>4568</v>
      </c>
      <c r="D944" s="74">
        <v>2115174</v>
      </c>
      <c r="E944" s="74" t="s">
        <v>4569</v>
      </c>
      <c r="F944" s="74" t="s">
        <v>4570</v>
      </c>
      <c r="G944" s="74" t="s">
        <v>4571</v>
      </c>
      <c r="H944" s="74" t="s">
        <v>4469</v>
      </c>
      <c r="I944" s="74" t="s">
        <v>4499</v>
      </c>
      <c r="J944" s="74" t="s">
        <v>175</v>
      </c>
      <c r="K944" s="76">
        <v>1654.82</v>
      </c>
      <c r="L944" s="76">
        <v>1654.82</v>
      </c>
    </row>
    <row r="945" spans="1:12" x14ac:dyDescent="0.15">
      <c r="A945" s="74">
        <v>20230223</v>
      </c>
      <c r="B945" s="74">
        <v>31781225</v>
      </c>
      <c r="C945" s="74" t="s">
        <v>4568</v>
      </c>
      <c r="D945" s="74">
        <v>2115174</v>
      </c>
      <c r="E945" s="74" t="s">
        <v>4569</v>
      </c>
      <c r="F945" s="74" t="s">
        <v>4570</v>
      </c>
      <c r="G945" s="74" t="s">
        <v>4571</v>
      </c>
      <c r="H945" s="74" t="s">
        <v>4469</v>
      </c>
      <c r="I945" s="74" t="s">
        <v>4499</v>
      </c>
      <c r="J945" s="74" t="s">
        <v>175</v>
      </c>
      <c r="K945" s="76">
        <v>1540.63</v>
      </c>
      <c r="L945" s="76">
        <v>1540.63</v>
      </c>
    </row>
    <row r="946" spans="1:12" x14ac:dyDescent="0.15">
      <c r="A946" s="74">
        <v>20230224</v>
      </c>
      <c r="B946" s="74">
        <v>31781225</v>
      </c>
      <c r="C946" s="74" t="s">
        <v>4568</v>
      </c>
      <c r="D946" s="74">
        <v>2115174</v>
      </c>
      <c r="E946" s="74" t="s">
        <v>4569</v>
      </c>
      <c r="F946" s="74" t="s">
        <v>4570</v>
      </c>
      <c r="G946" s="74" t="s">
        <v>4571</v>
      </c>
      <c r="H946" s="74" t="s">
        <v>4469</v>
      </c>
      <c r="I946" s="74" t="s">
        <v>4499</v>
      </c>
      <c r="J946" s="74" t="s">
        <v>4501</v>
      </c>
      <c r="K946" s="76">
        <v>1096.7</v>
      </c>
      <c r="L946" s="76">
        <v>1096.7</v>
      </c>
    </row>
    <row r="947" spans="1:12" x14ac:dyDescent="0.15">
      <c r="A947" s="74">
        <v>20230227</v>
      </c>
      <c r="B947" s="74">
        <v>31781225</v>
      </c>
      <c r="C947" s="74" t="s">
        <v>4568</v>
      </c>
      <c r="D947" s="74">
        <v>2115174</v>
      </c>
      <c r="E947" s="74" t="s">
        <v>4569</v>
      </c>
      <c r="F947" s="74" t="s">
        <v>4570</v>
      </c>
      <c r="G947" s="74" t="s">
        <v>4571</v>
      </c>
      <c r="H947" s="74" t="s">
        <v>4469</v>
      </c>
      <c r="I947" s="74" t="s">
        <v>4499</v>
      </c>
      <c r="J947" s="74" t="s">
        <v>4501</v>
      </c>
      <c r="K947" s="76">
        <v>1537.58</v>
      </c>
      <c r="L947" s="76">
        <v>1537.58</v>
      </c>
    </row>
    <row r="948" spans="1:12" x14ac:dyDescent="0.15">
      <c r="A948" s="74">
        <v>20230228</v>
      </c>
      <c r="B948" s="74">
        <v>31781225</v>
      </c>
      <c r="C948" s="74" t="s">
        <v>4568</v>
      </c>
      <c r="D948" s="74">
        <v>2115174</v>
      </c>
      <c r="E948" s="74" t="s">
        <v>4569</v>
      </c>
      <c r="F948" s="74" t="s">
        <v>4570</v>
      </c>
      <c r="G948" s="74" t="s">
        <v>4571</v>
      </c>
      <c r="H948" s="74" t="s">
        <v>4469</v>
      </c>
      <c r="I948" s="74" t="s">
        <v>4499</v>
      </c>
      <c r="J948" s="74" t="s">
        <v>175</v>
      </c>
      <c r="K948" s="76">
        <v>1770.18</v>
      </c>
      <c r="L948" s="76">
        <v>1770.18</v>
      </c>
    </row>
    <row r="949" spans="1:12" x14ac:dyDescent="0.15">
      <c r="A949" s="74">
        <v>20230201</v>
      </c>
      <c r="B949" s="74">
        <v>31849475</v>
      </c>
      <c r="C949" s="74" t="s">
        <v>4572</v>
      </c>
      <c r="D949" s="74">
        <v>2115393</v>
      </c>
      <c r="E949" s="74" t="s">
        <v>4565</v>
      </c>
      <c r="F949" s="74" t="s">
        <v>4566</v>
      </c>
      <c r="G949" s="74" t="s">
        <v>4567</v>
      </c>
      <c r="H949" s="74" t="s">
        <v>4469</v>
      </c>
      <c r="I949" s="74" t="s">
        <v>4499</v>
      </c>
      <c r="J949" s="74" t="s">
        <v>4501</v>
      </c>
      <c r="K949" s="76">
        <v>12041.6</v>
      </c>
      <c r="L949" s="76">
        <v>12041.6</v>
      </c>
    </row>
    <row r="950" spans="1:12" x14ac:dyDescent="0.15">
      <c r="A950" s="74">
        <v>20230202</v>
      </c>
      <c r="B950" s="74">
        <v>31849475</v>
      </c>
      <c r="C950" s="74" t="s">
        <v>4572</v>
      </c>
      <c r="D950" s="74">
        <v>2115393</v>
      </c>
      <c r="E950" s="74" t="s">
        <v>4565</v>
      </c>
      <c r="F950" s="74" t="s">
        <v>4566</v>
      </c>
      <c r="G950" s="74" t="s">
        <v>4567</v>
      </c>
      <c r="H950" s="74" t="s">
        <v>4469</v>
      </c>
      <c r="I950" s="74" t="s">
        <v>4499</v>
      </c>
      <c r="J950" s="74" t="s">
        <v>175</v>
      </c>
      <c r="K950" s="76">
        <v>12029.67</v>
      </c>
      <c r="L950" s="76">
        <v>12029.67</v>
      </c>
    </row>
    <row r="951" spans="1:12" x14ac:dyDescent="0.15">
      <c r="A951" s="74">
        <v>20230203</v>
      </c>
      <c r="B951" s="74">
        <v>31849475</v>
      </c>
      <c r="C951" s="74" t="s">
        <v>4572</v>
      </c>
      <c r="D951" s="74">
        <v>2115393</v>
      </c>
      <c r="E951" s="74" t="s">
        <v>4565</v>
      </c>
      <c r="F951" s="74" t="s">
        <v>4566</v>
      </c>
      <c r="G951" s="74" t="s">
        <v>4567</v>
      </c>
      <c r="H951" s="74" t="s">
        <v>4469</v>
      </c>
      <c r="I951" s="74" t="s">
        <v>4499</v>
      </c>
      <c r="J951" s="74" t="s">
        <v>175</v>
      </c>
      <c r="K951" s="76">
        <v>10046.11</v>
      </c>
      <c r="L951" s="76">
        <v>10046.11</v>
      </c>
    </row>
    <row r="952" spans="1:12" x14ac:dyDescent="0.15">
      <c r="A952" s="74">
        <v>20230204</v>
      </c>
      <c r="B952" s="74">
        <v>31849475</v>
      </c>
      <c r="C952" s="74" t="s">
        <v>4572</v>
      </c>
      <c r="D952" s="74">
        <v>2115393</v>
      </c>
      <c r="E952" s="74" t="s">
        <v>4565</v>
      </c>
      <c r="F952" s="74" t="s">
        <v>4566</v>
      </c>
      <c r="G952" s="74" t="s">
        <v>4567</v>
      </c>
      <c r="H952" s="74" t="s">
        <v>4469</v>
      </c>
      <c r="I952" s="74" t="s">
        <v>4499</v>
      </c>
      <c r="J952" s="74" t="s">
        <v>175</v>
      </c>
      <c r="K952" s="76">
        <v>10056.040000000001</v>
      </c>
      <c r="L952" s="76">
        <v>10056.040000000001</v>
      </c>
    </row>
    <row r="953" spans="1:12" x14ac:dyDescent="0.15">
      <c r="A953" s="74">
        <v>20230205</v>
      </c>
      <c r="B953" s="74">
        <v>31849475</v>
      </c>
      <c r="C953" s="74" t="s">
        <v>4572</v>
      </c>
      <c r="D953" s="74">
        <v>2115393</v>
      </c>
      <c r="E953" s="74" t="s">
        <v>4565</v>
      </c>
      <c r="F953" s="74" t="s">
        <v>4566</v>
      </c>
      <c r="G953" s="74" t="s">
        <v>4567</v>
      </c>
      <c r="H953" s="74" t="s">
        <v>4469</v>
      </c>
      <c r="I953" s="74" t="s">
        <v>4499</v>
      </c>
      <c r="J953" s="74" t="s">
        <v>4501</v>
      </c>
      <c r="K953" s="76">
        <v>12027.39</v>
      </c>
      <c r="L953" s="76">
        <v>12027.39</v>
      </c>
    </row>
    <row r="954" spans="1:12" x14ac:dyDescent="0.15">
      <c r="A954" s="74">
        <v>20230206</v>
      </c>
      <c r="B954" s="74">
        <v>31849475</v>
      </c>
      <c r="C954" s="74" t="s">
        <v>4572</v>
      </c>
      <c r="D954" s="74">
        <v>2115393</v>
      </c>
      <c r="E954" s="74" t="s">
        <v>4565</v>
      </c>
      <c r="F954" s="74" t="s">
        <v>4566</v>
      </c>
      <c r="G954" s="74" t="s">
        <v>4567</v>
      </c>
      <c r="H954" s="74" t="s">
        <v>4469</v>
      </c>
      <c r="I954" s="74" t="s">
        <v>4499</v>
      </c>
      <c r="J954" s="74" t="s">
        <v>4501</v>
      </c>
      <c r="K954" s="76">
        <v>12026.09</v>
      </c>
      <c r="L954" s="76">
        <v>12026.09</v>
      </c>
    </row>
    <row r="955" spans="1:12" x14ac:dyDescent="0.15">
      <c r="A955" s="74">
        <v>20230207</v>
      </c>
      <c r="B955" s="74">
        <v>31849475</v>
      </c>
      <c r="C955" s="74" t="s">
        <v>4572</v>
      </c>
      <c r="D955" s="74">
        <v>2115393</v>
      </c>
      <c r="E955" s="74" t="s">
        <v>4565</v>
      </c>
      <c r="F955" s="74" t="s">
        <v>4566</v>
      </c>
      <c r="G955" s="74" t="s">
        <v>4567</v>
      </c>
      <c r="H955" s="74" t="s">
        <v>4469</v>
      </c>
      <c r="I955" s="74" t="s">
        <v>4499</v>
      </c>
      <c r="J955" s="74" t="s">
        <v>175</v>
      </c>
      <c r="K955" s="76">
        <v>12017.83</v>
      </c>
      <c r="L955" s="76">
        <v>12017.83</v>
      </c>
    </row>
    <row r="956" spans="1:12" x14ac:dyDescent="0.15">
      <c r="A956" s="74">
        <v>20230208</v>
      </c>
      <c r="B956" s="74">
        <v>31849475</v>
      </c>
      <c r="C956" s="74" t="s">
        <v>4572</v>
      </c>
      <c r="D956" s="74">
        <v>2115393</v>
      </c>
      <c r="E956" s="74" t="s">
        <v>4565</v>
      </c>
      <c r="F956" s="74" t="s">
        <v>4566</v>
      </c>
      <c r="G956" s="74" t="s">
        <v>4567</v>
      </c>
      <c r="H956" s="74" t="s">
        <v>4469</v>
      </c>
      <c r="I956" s="74" t="s">
        <v>4499</v>
      </c>
      <c r="J956" s="74" t="s">
        <v>4500</v>
      </c>
      <c r="K956" s="76">
        <v>12015.4</v>
      </c>
      <c r="L956" s="76">
        <v>12015.4</v>
      </c>
    </row>
    <row r="957" spans="1:12" x14ac:dyDescent="0.15">
      <c r="A957" s="74">
        <v>20230209</v>
      </c>
      <c r="B957" s="74">
        <v>31849475</v>
      </c>
      <c r="C957" s="74" t="s">
        <v>4572</v>
      </c>
      <c r="D957" s="74">
        <v>2115393</v>
      </c>
      <c r="E957" s="74" t="s">
        <v>4565</v>
      </c>
      <c r="F957" s="74" t="s">
        <v>4566</v>
      </c>
      <c r="G957" s="74" t="s">
        <v>4567</v>
      </c>
      <c r="H957" s="74" t="s">
        <v>4469</v>
      </c>
      <c r="I957" s="74" t="s">
        <v>4499</v>
      </c>
      <c r="J957" s="74" t="s">
        <v>175</v>
      </c>
      <c r="K957" s="76">
        <v>12004.73</v>
      </c>
      <c r="L957" s="76">
        <v>12004.73</v>
      </c>
    </row>
    <row r="958" spans="1:12" x14ac:dyDescent="0.15">
      <c r="A958" s="74">
        <v>20230210</v>
      </c>
      <c r="B958" s="74">
        <v>31849475</v>
      </c>
      <c r="C958" s="74" t="s">
        <v>4572</v>
      </c>
      <c r="D958" s="74">
        <v>2115393</v>
      </c>
      <c r="E958" s="74" t="s">
        <v>4565</v>
      </c>
      <c r="F958" s="74" t="s">
        <v>4566</v>
      </c>
      <c r="G958" s="74" t="s">
        <v>4567</v>
      </c>
      <c r="H958" s="74" t="s">
        <v>4469</v>
      </c>
      <c r="I958" s="74" t="s">
        <v>4499</v>
      </c>
      <c r="J958" s="74" t="s">
        <v>175</v>
      </c>
      <c r="K958" s="76">
        <v>6444.53</v>
      </c>
      <c r="L958" s="76">
        <v>6444.53</v>
      </c>
    </row>
    <row r="959" spans="1:12" x14ac:dyDescent="0.15">
      <c r="A959" s="74">
        <v>20230211</v>
      </c>
      <c r="B959" s="74">
        <v>31849475</v>
      </c>
      <c r="C959" s="74" t="s">
        <v>4572</v>
      </c>
      <c r="D959" s="74">
        <v>2115393</v>
      </c>
      <c r="E959" s="74" t="s">
        <v>4565</v>
      </c>
      <c r="F959" s="74" t="s">
        <v>4566</v>
      </c>
      <c r="G959" s="74" t="s">
        <v>4567</v>
      </c>
      <c r="H959" s="74" t="s">
        <v>4469</v>
      </c>
      <c r="I959" s="74" t="s">
        <v>4499</v>
      </c>
      <c r="J959" s="74" t="s">
        <v>175</v>
      </c>
      <c r="K959" s="76">
        <v>5409.48</v>
      </c>
      <c r="L959" s="76">
        <v>5409.48</v>
      </c>
    </row>
    <row r="960" spans="1:12" x14ac:dyDescent="0.15">
      <c r="A960" s="74">
        <v>20230212</v>
      </c>
      <c r="B960" s="74">
        <v>31849475</v>
      </c>
      <c r="C960" s="74" t="s">
        <v>4572</v>
      </c>
      <c r="D960" s="74">
        <v>2115393</v>
      </c>
      <c r="E960" s="74" t="s">
        <v>4565</v>
      </c>
      <c r="F960" s="74" t="s">
        <v>4566</v>
      </c>
      <c r="G960" s="74" t="s">
        <v>4567</v>
      </c>
      <c r="H960" s="74" t="s">
        <v>4469</v>
      </c>
      <c r="I960" s="74" t="s">
        <v>4499</v>
      </c>
      <c r="J960" s="74" t="s">
        <v>4501</v>
      </c>
      <c r="K960" s="76">
        <v>10592.34</v>
      </c>
      <c r="L960" s="76">
        <v>10592.34</v>
      </c>
    </row>
    <row r="961" spans="1:12" x14ac:dyDescent="0.15">
      <c r="A961" s="74">
        <v>20230213</v>
      </c>
      <c r="B961" s="74">
        <v>31849475</v>
      </c>
      <c r="C961" s="74" t="s">
        <v>4572</v>
      </c>
      <c r="D961" s="74">
        <v>2115393</v>
      </c>
      <c r="E961" s="74" t="s">
        <v>4565</v>
      </c>
      <c r="F961" s="74" t="s">
        <v>4566</v>
      </c>
      <c r="G961" s="74" t="s">
        <v>4567</v>
      </c>
      <c r="H961" s="74" t="s">
        <v>4469</v>
      </c>
      <c r="I961" s="74" t="s">
        <v>4499</v>
      </c>
      <c r="J961" s="74" t="s">
        <v>175</v>
      </c>
      <c r="K961" s="76">
        <v>11546.07</v>
      </c>
      <c r="L961" s="76">
        <v>11546.07</v>
      </c>
    </row>
    <row r="962" spans="1:12" x14ac:dyDescent="0.15">
      <c r="A962" s="74">
        <v>20230214</v>
      </c>
      <c r="B962" s="74">
        <v>31849475</v>
      </c>
      <c r="C962" s="74" t="s">
        <v>4572</v>
      </c>
      <c r="D962" s="74">
        <v>2115393</v>
      </c>
      <c r="E962" s="74" t="s">
        <v>4565</v>
      </c>
      <c r="F962" s="74" t="s">
        <v>4566</v>
      </c>
      <c r="G962" s="74" t="s">
        <v>4567</v>
      </c>
      <c r="H962" s="74" t="s">
        <v>4469</v>
      </c>
      <c r="I962" s="74" t="s">
        <v>4499</v>
      </c>
      <c r="J962" s="74" t="s">
        <v>175</v>
      </c>
      <c r="K962" s="76">
        <v>7808.23</v>
      </c>
      <c r="L962" s="76">
        <v>7808.23</v>
      </c>
    </row>
    <row r="963" spans="1:12" x14ac:dyDescent="0.15">
      <c r="A963" s="74">
        <v>20230215</v>
      </c>
      <c r="B963" s="74">
        <v>31849475</v>
      </c>
      <c r="C963" s="74" t="s">
        <v>4572</v>
      </c>
      <c r="D963" s="74">
        <v>2115393</v>
      </c>
      <c r="E963" s="74" t="s">
        <v>4565</v>
      </c>
      <c r="F963" s="74" t="s">
        <v>4566</v>
      </c>
      <c r="G963" s="74" t="s">
        <v>4567</v>
      </c>
      <c r="H963" s="74" t="s">
        <v>4469</v>
      </c>
      <c r="I963" s="74" t="s">
        <v>4499</v>
      </c>
      <c r="J963" s="74" t="s">
        <v>4501</v>
      </c>
      <c r="K963" s="76">
        <v>10216.24</v>
      </c>
      <c r="L963" s="76">
        <v>10216.24</v>
      </c>
    </row>
    <row r="964" spans="1:12" x14ac:dyDescent="0.15">
      <c r="A964" s="74">
        <v>20230216</v>
      </c>
      <c r="B964" s="74">
        <v>31849475</v>
      </c>
      <c r="C964" s="74" t="s">
        <v>4572</v>
      </c>
      <c r="D964" s="74">
        <v>2115393</v>
      </c>
      <c r="E964" s="74" t="s">
        <v>4565</v>
      </c>
      <c r="F964" s="74" t="s">
        <v>4566</v>
      </c>
      <c r="G964" s="74" t="s">
        <v>4567</v>
      </c>
      <c r="H964" s="74" t="s">
        <v>4469</v>
      </c>
      <c r="I964" s="74" t="s">
        <v>4499</v>
      </c>
      <c r="J964" s="74" t="s">
        <v>175</v>
      </c>
      <c r="K964" s="76">
        <v>9289.17</v>
      </c>
      <c r="L964" s="76">
        <v>9289.17</v>
      </c>
    </row>
    <row r="965" spans="1:12" x14ac:dyDescent="0.15">
      <c r="A965" s="74">
        <v>20230217</v>
      </c>
      <c r="B965" s="74">
        <v>31849475</v>
      </c>
      <c r="C965" s="74" t="s">
        <v>4572</v>
      </c>
      <c r="D965" s="74">
        <v>2115393</v>
      </c>
      <c r="E965" s="74" t="s">
        <v>4565</v>
      </c>
      <c r="F965" s="74" t="s">
        <v>4566</v>
      </c>
      <c r="G965" s="74" t="s">
        <v>4567</v>
      </c>
      <c r="H965" s="74" t="s">
        <v>4469</v>
      </c>
      <c r="I965" s="74" t="s">
        <v>4499</v>
      </c>
      <c r="J965" s="74" t="s">
        <v>175</v>
      </c>
      <c r="K965" s="76">
        <v>10030.49</v>
      </c>
      <c r="L965" s="76">
        <v>10030.49</v>
      </c>
    </row>
    <row r="966" spans="1:12" x14ac:dyDescent="0.15">
      <c r="A966" s="74">
        <v>20230218</v>
      </c>
      <c r="B966" s="74">
        <v>31849475</v>
      </c>
      <c r="C966" s="74" t="s">
        <v>4572</v>
      </c>
      <c r="D966" s="74">
        <v>2115393</v>
      </c>
      <c r="E966" s="74" t="s">
        <v>4565</v>
      </c>
      <c r="F966" s="74" t="s">
        <v>4566</v>
      </c>
      <c r="G966" s="74" t="s">
        <v>4567</v>
      </c>
      <c r="H966" s="74" t="s">
        <v>4469</v>
      </c>
      <c r="I966" s="74" t="s">
        <v>4499</v>
      </c>
      <c r="J966" s="74" t="s">
        <v>4502</v>
      </c>
      <c r="K966" s="76">
        <v>9983.0499999999993</v>
      </c>
      <c r="L966" s="76">
        <v>9983.0499999999993</v>
      </c>
    </row>
    <row r="967" spans="1:12" x14ac:dyDescent="0.15">
      <c r="A967" s="74">
        <v>20230219</v>
      </c>
      <c r="B967" s="74">
        <v>31849475</v>
      </c>
      <c r="C967" s="74" t="s">
        <v>4572</v>
      </c>
      <c r="D967" s="74">
        <v>2115393</v>
      </c>
      <c r="E967" s="74" t="s">
        <v>4565</v>
      </c>
      <c r="F967" s="74" t="s">
        <v>4566</v>
      </c>
      <c r="G967" s="74" t="s">
        <v>4567</v>
      </c>
      <c r="H967" s="74" t="s">
        <v>4469</v>
      </c>
      <c r="I967" s="74" t="s">
        <v>4499</v>
      </c>
      <c r="J967" s="74" t="s">
        <v>4500</v>
      </c>
      <c r="K967" s="76">
        <v>11891.82</v>
      </c>
      <c r="L967" s="76">
        <v>11891.82</v>
      </c>
    </row>
    <row r="968" spans="1:12" x14ac:dyDescent="0.15">
      <c r="A968" s="74">
        <v>20230220</v>
      </c>
      <c r="B968" s="74">
        <v>31849475</v>
      </c>
      <c r="C968" s="74" t="s">
        <v>4572</v>
      </c>
      <c r="D968" s="74">
        <v>2115393</v>
      </c>
      <c r="E968" s="74" t="s">
        <v>4565</v>
      </c>
      <c r="F968" s="74" t="s">
        <v>4566</v>
      </c>
      <c r="G968" s="74" t="s">
        <v>4567</v>
      </c>
      <c r="H968" s="74" t="s">
        <v>4469</v>
      </c>
      <c r="I968" s="74" t="s">
        <v>4499</v>
      </c>
      <c r="J968" s="74" t="s">
        <v>175</v>
      </c>
      <c r="K968" s="76">
        <v>8740.81</v>
      </c>
      <c r="L968" s="76">
        <v>8740.81</v>
      </c>
    </row>
    <row r="969" spans="1:12" x14ac:dyDescent="0.15">
      <c r="A969" s="74">
        <v>20230221</v>
      </c>
      <c r="B969" s="74">
        <v>31849475</v>
      </c>
      <c r="C969" s="74" t="s">
        <v>4572</v>
      </c>
      <c r="D969" s="74">
        <v>2115393</v>
      </c>
      <c r="E969" s="74" t="s">
        <v>4565</v>
      </c>
      <c r="F969" s="74" t="s">
        <v>4566</v>
      </c>
      <c r="G969" s="74" t="s">
        <v>4567</v>
      </c>
      <c r="H969" s="74" t="s">
        <v>4469</v>
      </c>
      <c r="I969" s="74" t="s">
        <v>4499</v>
      </c>
      <c r="J969" s="74" t="s">
        <v>175</v>
      </c>
      <c r="K969" s="76">
        <v>6211.54</v>
      </c>
      <c r="L969" s="76">
        <v>6211.54</v>
      </c>
    </row>
    <row r="970" spans="1:12" x14ac:dyDescent="0.15">
      <c r="A970" s="74">
        <v>20230221</v>
      </c>
      <c r="B970" s="74">
        <v>31849475</v>
      </c>
      <c r="C970" s="74" t="s">
        <v>4572</v>
      </c>
      <c r="D970" s="74">
        <v>2136032</v>
      </c>
      <c r="E970" s="74" t="s">
        <v>4573</v>
      </c>
      <c r="F970" s="74" t="s">
        <v>4566</v>
      </c>
      <c r="G970" s="74" t="s">
        <v>4567</v>
      </c>
      <c r="H970" s="74" t="s">
        <v>4469</v>
      </c>
      <c r="I970" s="74" t="s">
        <v>4499</v>
      </c>
      <c r="J970" s="74" t="s">
        <v>175</v>
      </c>
      <c r="K970" s="76">
        <v>413.86</v>
      </c>
      <c r="L970" s="76">
        <v>413.86</v>
      </c>
    </row>
    <row r="971" spans="1:12" x14ac:dyDescent="0.15">
      <c r="A971" s="74">
        <v>20230222</v>
      </c>
      <c r="B971" s="74">
        <v>31849475</v>
      </c>
      <c r="C971" s="74" t="s">
        <v>4572</v>
      </c>
      <c r="D971" s="74">
        <v>2136032</v>
      </c>
      <c r="E971" s="74" t="s">
        <v>4573</v>
      </c>
      <c r="F971" s="74" t="s">
        <v>4566</v>
      </c>
      <c r="G971" s="74" t="s">
        <v>4567</v>
      </c>
      <c r="H971" s="74" t="s">
        <v>4469</v>
      </c>
      <c r="I971" s="74" t="s">
        <v>4499</v>
      </c>
      <c r="J971" s="74" t="s">
        <v>175</v>
      </c>
      <c r="K971" s="76">
        <v>8020.39</v>
      </c>
      <c r="L971" s="76">
        <v>8020.39</v>
      </c>
    </row>
    <row r="972" spans="1:12" x14ac:dyDescent="0.15">
      <c r="A972" s="74">
        <v>20230223</v>
      </c>
      <c r="B972" s="74">
        <v>31849475</v>
      </c>
      <c r="C972" s="74" t="s">
        <v>4572</v>
      </c>
      <c r="D972" s="74">
        <v>2136032</v>
      </c>
      <c r="E972" s="74" t="s">
        <v>4573</v>
      </c>
      <c r="F972" s="74" t="s">
        <v>4566</v>
      </c>
      <c r="G972" s="74" t="s">
        <v>4567</v>
      </c>
      <c r="H972" s="74" t="s">
        <v>4469</v>
      </c>
      <c r="I972" s="74" t="s">
        <v>4499</v>
      </c>
      <c r="J972" s="74" t="s">
        <v>175</v>
      </c>
      <c r="K972" s="76">
        <v>8042.15</v>
      </c>
      <c r="L972" s="76">
        <v>8042.15</v>
      </c>
    </row>
    <row r="973" spans="1:12" x14ac:dyDescent="0.15">
      <c r="A973" s="74">
        <v>20230224</v>
      </c>
      <c r="B973" s="74">
        <v>31849475</v>
      </c>
      <c r="C973" s="74" t="s">
        <v>4572</v>
      </c>
      <c r="D973" s="74">
        <v>2136032</v>
      </c>
      <c r="E973" s="74" t="s">
        <v>4573</v>
      </c>
      <c r="F973" s="74" t="s">
        <v>4566</v>
      </c>
      <c r="G973" s="74" t="s">
        <v>4567</v>
      </c>
      <c r="H973" s="74" t="s">
        <v>4469</v>
      </c>
      <c r="I973" s="74" t="s">
        <v>4499</v>
      </c>
      <c r="J973" s="74" t="s">
        <v>175</v>
      </c>
      <c r="K973" s="76">
        <v>9058.51</v>
      </c>
      <c r="L973" s="76">
        <v>9058.51</v>
      </c>
    </row>
    <row r="974" spans="1:12" x14ac:dyDescent="0.15">
      <c r="A974" s="74">
        <v>20230225</v>
      </c>
      <c r="B974" s="74">
        <v>31849475</v>
      </c>
      <c r="C974" s="74" t="s">
        <v>4572</v>
      </c>
      <c r="D974" s="74">
        <v>2136032</v>
      </c>
      <c r="E974" s="74" t="s">
        <v>4573</v>
      </c>
      <c r="F974" s="74" t="s">
        <v>4566</v>
      </c>
      <c r="G974" s="74" t="s">
        <v>4567</v>
      </c>
      <c r="H974" s="74" t="s">
        <v>4469</v>
      </c>
      <c r="I974" s="74" t="s">
        <v>4499</v>
      </c>
      <c r="J974" s="74" t="s">
        <v>175</v>
      </c>
      <c r="K974" s="76">
        <v>9016.4699999999993</v>
      </c>
      <c r="L974" s="76">
        <v>9016.4699999999993</v>
      </c>
    </row>
    <row r="975" spans="1:12" x14ac:dyDescent="0.15">
      <c r="A975" s="74">
        <v>20230226</v>
      </c>
      <c r="B975" s="74">
        <v>31849475</v>
      </c>
      <c r="C975" s="74" t="s">
        <v>4572</v>
      </c>
      <c r="D975" s="74">
        <v>2136032</v>
      </c>
      <c r="E975" s="74" t="s">
        <v>4573</v>
      </c>
      <c r="F975" s="74" t="s">
        <v>4566</v>
      </c>
      <c r="G975" s="74" t="s">
        <v>4567</v>
      </c>
      <c r="H975" s="74" t="s">
        <v>4469</v>
      </c>
      <c r="I975" s="74" t="s">
        <v>4499</v>
      </c>
      <c r="J975" s="74" t="s">
        <v>4502</v>
      </c>
      <c r="K975" s="76">
        <v>9004.61</v>
      </c>
      <c r="L975" s="76">
        <v>9004.61</v>
      </c>
    </row>
    <row r="976" spans="1:12" x14ac:dyDescent="0.15">
      <c r="A976" s="74">
        <v>20230227</v>
      </c>
      <c r="B976" s="74">
        <v>31849475</v>
      </c>
      <c r="C976" s="74" t="s">
        <v>4572</v>
      </c>
      <c r="D976" s="74">
        <v>2136032</v>
      </c>
      <c r="E976" s="74" t="s">
        <v>4573</v>
      </c>
      <c r="F976" s="74" t="s">
        <v>4566</v>
      </c>
      <c r="G976" s="74" t="s">
        <v>4567</v>
      </c>
      <c r="H976" s="74" t="s">
        <v>4469</v>
      </c>
      <c r="I976" s="74" t="s">
        <v>4499</v>
      </c>
      <c r="J976" s="74" t="s">
        <v>175</v>
      </c>
      <c r="K976" s="76">
        <v>9009.11</v>
      </c>
      <c r="L976" s="76">
        <v>9009.11</v>
      </c>
    </row>
    <row r="977" spans="1:12" x14ac:dyDescent="0.15">
      <c r="A977" s="74">
        <v>20230228</v>
      </c>
      <c r="B977" s="74">
        <v>31849475</v>
      </c>
      <c r="C977" s="74" t="s">
        <v>4572</v>
      </c>
      <c r="D977" s="74">
        <v>2136032</v>
      </c>
      <c r="E977" s="74" t="s">
        <v>4573</v>
      </c>
      <c r="F977" s="74" t="s">
        <v>4566</v>
      </c>
      <c r="G977" s="74" t="s">
        <v>4567</v>
      </c>
      <c r="H977" s="74" t="s">
        <v>4469</v>
      </c>
      <c r="I977" s="74" t="s">
        <v>4499</v>
      </c>
      <c r="J977" s="74" t="s">
        <v>175</v>
      </c>
      <c r="K977" s="76">
        <v>9019.85</v>
      </c>
      <c r="L977" s="76">
        <v>9019.85</v>
      </c>
    </row>
    <row r="978" spans="1:12" x14ac:dyDescent="0.15">
      <c r="A978" s="74">
        <v>20230201</v>
      </c>
      <c r="B978" s="74">
        <v>31849478</v>
      </c>
      <c r="C978" s="74" t="s">
        <v>4574</v>
      </c>
      <c r="D978" s="74">
        <v>2115393</v>
      </c>
      <c r="E978" s="74" t="s">
        <v>4565</v>
      </c>
      <c r="F978" s="74" t="s">
        <v>4566</v>
      </c>
      <c r="G978" s="74" t="s">
        <v>4567</v>
      </c>
      <c r="H978" s="74" t="s">
        <v>4469</v>
      </c>
      <c r="I978" s="74" t="s">
        <v>4499</v>
      </c>
      <c r="J978" s="74" t="s">
        <v>175</v>
      </c>
      <c r="K978" s="76">
        <v>3020.78</v>
      </c>
      <c r="L978" s="76">
        <v>3020.78</v>
      </c>
    </row>
    <row r="979" spans="1:12" x14ac:dyDescent="0.15">
      <c r="A979" s="74">
        <v>20230202</v>
      </c>
      <c r="B979" s="74">
        <v>31849478</v>
      </c>
      <c r="C979" s="74" t="s">
        <v>4574</v>
      </c>
      <c r="D979" s="74">
        <v>2115393</v>
      </c>
      <c r="E979" s="74" t="s">
        <v>4565</v>
      </c>
      <c r="F979" s="74" t="s">
        <v>4566</v>
      </c>
      <c r="G979" s="74" t="s">
        <v>4567</v>
      </c>
      <c r="H979" s="74" t="s">
        <v>4469</v>
      </c>
      <c r="I979" s="74" t="s">
        <v>4499</v>
      </c>
      <c r="J979" s="74" t="s">
        <v>175</v>
      </c>
      <c r="K979" s="76">
        <v>3007.65</v>
      </c>
      <c r="L979" s="76">
        <v>3007.65</v>
      </c>
    </row>
    <row r="980" spans="1:12" x14ac:dyDescent="0.15">
      <c r="A980" s="74">
        <v>20230203</v>
      </c>
      <c r="B980" s="74">
        <v>31849478</v>
      </c>
      <c r="C980" s="74" t="s">
        <v>4574</v>
      </c>
      <c r="D980" s="74">
        <v>2115393</v>
      </c>
      <c r="E980" s="74" t="s">
        <v>4565</v>
      </c>
      <c r="F980" s="74" t="s">
        <v>4566</v>
      </c>
      <c r="G980" s="74" t="s">
        <v>4567</v>
      </c>
      <c r="H980" s="74" t="s">
        <v>4469</v>
      </c>
      <c r="I980" s="74" t="s">
        <v>4499</v>
      </c>
      <c r="J980" s="74" t="s">
        <v>175</v>
      </c>
      <c r="K980" s="76">
        <v>3005.69</v>
      </c>
      <c r="L980" s="76">
        <v>3005.69</v>
      </c>
    </row>
    <row r="981" spans="1:12" x14ac:dyDescent="0.15">
      <c r="A981" s="74">
        <v>20230204</v>
      </c>
      <c r="B981" s="74">
        <v>31849478</v>
      </c>
      <c r="C981" s="74" t="s">
        <v>4574</v>
      </c>
      <c r="D981" s="74">
        <v>2115393</v>
      </c>
      <c r="E981" s="74" t="s">
        <v>4565</v>
      </c>
      <c r="F981" s="74" t="s">
        <v>4566</v>
      </c>
      <c r="G981" s="74" t="s">
        <v>4567</v>
      </c>
      <c r="H981" s="74" t="s">
        <v>4469</v>
      </c>
      <c r="I981" s="74" t="s">
        <v>4499</v>
      </c>
      <c r="J981" s="74" t="s">
        <v>4502</v>
      </c>
      <c r="K981" s="76">
        <v>3018.85</v>
      </c>
      <c r="L981" s="76">
        <v>3018.85</v>
      </c>
    </row>
    <row r="982" spans="1:12" x14ac:dyDescent="0.15">
      <c r="A982" s="74">
        <v>20230205</v>
      </c>
      <c r="B982" s="74">
        <v>31849478</v>
      </c>
      <c r="C982" s="74" t="s">
        <v>4574</v>
      </c>
      <c r="D982" s="74">
        <v>2115393</v>
      </c>
      <c r="E982" s="74" t="s">
        <v>4565</v>
      </c>
      <c r="F982" s="74" t="s">
        <v>4566</v>
      </c>
      <c r="G982" s="74" t="s">
        <v>4567</v>
      </c>
      <c r="H982" s="74" t="s">
        <v>4469</v>
      </c>
      <c r="I982" s="74" t="s">
        <v>4499</v>
      </c>
      <c r="J982" s="74" t="s">
        <v>175</v>
      </c>
      <c r="K982" s="76">
        <v>3009.48</v>
      </c>
      <c r="L982" s="76">
        <v>3009.48</v>
      </c>
    </row>
    <row r="983" spans="1:12" x14ac:dyDescent="0.15">
      <c r="A983" s="74">
        <v>20230206</v>
      </c>
      <c r="B983" s="74">
        <v>31849478</v>
      </c>
      <c r="C983" s="74" t="s">
        <v>4574</v>
      </c>
      <c r="D983" s="74">
        <v>2115393</v>
      </c>
      <c r="E983" s="74" t="s">
        <v>4565</v>
      </c>
      <c r="F983" s="74" t="s">
        <v>4566</v>
      </c>
      <c r="G983" s="74" t="s">
        <v>4567</v>
      </c>
      <c r="H983" s="74" t="s">
        <v>4469</v>
      </c>
      <c r="I983" s="74" t="s">
        <v>4499</v>
      </c>
      <c r="J983" s="74" t="s">
        <v>4500</v>
      </c>
      <c r="K983" s="76">
        <v>3016.36</v>
      </c>
      <c r="L983" s="76">
        <v>3016.36</v>
      </c>
    </row>
    <row r="984" spans="1:12" x14ac:dyDescent="0.15">
      <c r="A984" s="74">
        <v>20230207</v>
      </c>
      <c r="B984" s="74">
        <v>31849478</v>
      </c>
      <c r="C984" s="74" t="s">
        <v>4574</v>
      </c>
      <c r="D984" s="74">
        <v>2115393</v>
      </c>
      <c r="E984" s="74" t="s">
        <v>4565</v>
      </c>
      <c r="F984" s="74" t="s">
        <v>4566</v>
      </c>
      <c r="G984" s="74" t="s">
        <v>4567</v>
      </c>
      <c r="H984" s="74" t="s">
        <v>4469</v>
      </c>
      <c r="I984" s="74" t="s">
        <v>4499</v>
      </c>
      <c r="J984" s="74" t="s">
        <v>175</v>
      </c>
      <c r="K984" s="76">
        <v>3000.42</v>
      </c>
      <c r="L984" s="76">
        <v>3000.42</v>
      </c>
    </row>
    <row r="985" spans="1:12" x14ac:dyDescent="0.15">
      <c r="A985" s="74">
        <v>20230208</v>
      </c>
      <c r="B985" s="74">
        <v>31849478</v>
      </c>
      <c r="C985" s="74" t="s">
        <v>4574</v>
      </c>
      <c r="D985" s="74">
        <v>2115393</v>
      </c>
      <c r="E985" s="74" t="s">
        <v>4565</v>
      </c>
      <c r="F985" s="74" t="s">
        <v>4566</v>
      </c>
      <c r="G985" s="74" t="s">
        <v>4567</v>
      </c>
      <c r="H985" s="74" t="s">
        <v>4469</v>
      </c>
      <c r="I985" s="74" t="s">
        <v>4499</v>
      </c>
      <c r="J985" s="74" t="s">
        <v>4500</v>
      </c>
      <c r="K985" s="76">
        <v>3006.48</v>
      </c>
      <c r="L985" s="76">
        <v>3006.48</v>
      </c>
    </row>
    <row r="986" spans="1:12" x14ac:dyDescent="0.15">
      <c r="A986" s="74">
        <v>20230209</v>
      </c>
      <c r="B986" s="74">
        <v>31849478</v>
      </c>
      <c r="C986" s="74" t="s">
        <v>4574</v>
      </c>
      <c r="D986" s="74">
        <v>2115393</v>
      </c>
      <c r="E986" s="74" t="s">
        <v>4565</v>
      </c>
      <c r="F986" s="74" t="s">
        <v>4566</v>
      </c>
      <c r="G986" s="74" t="s">
        <v>4567</v>
      </c>
      <c r="H986" s="74" t="s">
        <v>4469</v>
      </c>
      <c r="I986" s="74" t="s">
        <v>4499</v>
      </c>
      <c r="J986" s="74" t="s">
        <v>175</v>
      </c>
      <c r="K986" s="76">
        <v>3012.12</v>
      </c>
      <c r="L986" s="76">
        <v>3012.12</v>
      </c>
    </row>
    <row r="987" spans="1:12" x14ac:dyDescent="0.15">
      <c r="A987" s="74">
        <v>20230210</v>
      </c>
      <c r="B987" s="74">
        <v>31849478</v>
      </c>
      <c r="C987" s="74" t="s">
        <v>4574</v>
      </c>
      <c r="D987" s="74">
        <v>2115393</v>
      </c>
      <c r="E987" s="74" t="s">
        <v>4565</v>
      </c>
      <c r="F987" s="74" t="s">
        <v>4566</v>
      </c>
      <c r="G987" s="74" t="s">
        <v>4567</v>
      </c>
      <c r="H987" s="74" t="s">
        <v>4469</v>
      </c>
      <c r="I987" s="74" t="s">
        <v>4499</v>
      </c>
      <c r="J987" s="74" t="s">
        <v>4501</v>
      </c>
      <c r="K987" s="76">
        <v>131.69</v>
      </c>
      <c r="L987" s="76">
        <v>131.69</v>
      </c>
    </row>
    <row r="988" spans="1:12" x14ac:dyDescent="0.15">
      <c r="A988" s="74">
        <v>20230211</v>
      </c>
      <c r="B988" s="74">
        <v>31849478</v>
      </c>
      <c r="C988" s="74" t="s">
        <v>4574</v>
      </c>
      <c r="D988" s="74">
        <v>2115393</v>
      </c>
      <c r="E988" s="74" t="s">
        <v>4565</v>
      </c>
      <c r="F988" s="74" t="s">
        <v>4566</v>
      </c>
      <c r="G988" s="74" t="s">
        <v>4567</v>
      </c>
      <c r="H988" s="74" t="s">
        <v>4469</v>
      </c>
      <c r="I988" s="74" t="s">
        <v>4499</v>
      </c>
      <c r="J988" s="74" t="s">
        <v>175</v>
      </c>
      <c r="K988" s="76">
        <v>770.89</v>
      </c>
      <c r="L988" s="76">
        <v>770.89</v>
      </c>
    </row>
    <row r="989" spans="1:12" x14ac:dyDescent="0.15">
      <c r="A989" s="74">
        <v>20230212</v>
      </c>
      <c r="B989" s="74">
        <v>31849478</v>
      </c>
      <c r="C989" s="74" t="s">
        <v>4574</v>
      </c>
      <c r="D989" s="74">
        <v>2115393</v>
      </c>
      <c r="E989" s="74" t="s">
        <v>4565</v>
      </c>
      <c r="F989" s="74" t="s">
        <v>4566</v>
      </c>
      <c r="G989" s="74" t="s">
        <v>4567</v>
      </c>
      <c r="H989" s="74" t="s">
        <v>4469</v>
      </c>
      <c r="I989" s="74" t="s">
        <v>4499</v>
      </c>
      <c r="J989" s="74" t="s">
        <v>175</v>
      </c>
      <c r="K989" s="76">
        <v>1266.56</v>
      </c>
      <c r="L989" s="76">
        <v>1266.56</v>
      </c>
    </row>
    <row r="990" spans="1:12" x14ac:dyDescent="0.15">
      <c r="A990" s="74">
        <v>20230213</v>
      </c>
      <c r="B990" s="74">
        <v>31849478</v>
      </c>
      <c r="C990" s="74" t="s">
        <v>4574</v>
      </c>
      <c r="D990" s="74">
        <v>2115393</v>
      </c>
      <c r="E990" s="74" t="s">
        <v>4565</v>
      </c>
      <c r="F990" s="74" t="s">
        <v>4566</v>
      </c>
      <c r="G990" s="74" t="s">
        <v>4567</v>
      </c>
      <c r="H990" s="74" t="s">
        <v>4469</v>
      </c>
      <c r="I990" s="74" t="s">
        <v>4499</v>
      </c>
      <c r="J990" s="74" t="s">
        <v>175</v>
      </c>
      <c r="K990" s="76">
        <v>2048.2600000000002</v>
      </c>
      <c r="L990" s="76">
        <v>2048.2600000000002</v>
      </c>
    </row>
    <row r="991" spans="1:12" x14ac:dyDescent="0.15">
      <c r="A991" s="74">
        <v>20230214</v>
      </c>
      <c r="B991" s="74">
        <v>31849478</v>
      </c>
      <c r="C991" s="74" t="s">
        <v>4574</v>
      </c>
      <c r="D991" s="74">
        <v>2115393</v>
      </c>
      <c r="E991" s="74" t="s">
        <v>4565</v>
      </c>
      <c r="F991" s="74" t="s">
        <v>4566</v>
      </c>
      <c r="G991" s="74" t="s">
        <v>4567</v>
      </c>
      <c r="H991" s="74" t="s">
        <v>4469</v>
      </c>
      <c r="I991" s="74" t="s">
        <v>4499</v>
      </c>
      <c r="J991" s="74" t="s">
        <v>175</v>
      </c>
      <c r="K991" s="76">
        <v>2436.19</v>
      </c>
      <c r="L991" s="76">
        <v>2436.19</v>
      </c>
    </row>
    <row r="992" spans="1:12" x14ac:dyDescent="0.15">
      <c r="A992" s="74">
        <v>20230215</v>
      </c>
      <c r="B992" s="74">
        <v>31849478</v>
      </c>
      <c r="C992" s="74" t="s">
        <v>4574</v>
      </c>
      <c r="D992" s="74">
        <v>2115393</v>
      </c>
      <c r="E992" s="74" t="s">
        <v>4565</v>
      </c>
      <c r="F992" s="74" t="s">
        <v>4566</v>
      </c>
      <c r="G992" s="74" t="s">
        <v>4567</v>
      </c>
      <c r="H992" s="74" t="s">
        <v>4469</v>
      </c>
      <c r="I992" s="74" t="s">
        <v>4499</v>
      </c>
      <c r="J992" s="74" t="s">
        <v>175</v>
      </c>
      <c r="K992" s="76">
        <v>3230.16</v>
      </c>
      <c r="L992" s="76">
        <v>3230.16</v>
      </c>
    </row>
    <row r="993" spans="1:12" x14ac:dyDescent="0.15">
      <c r="A993" s="74">
        <v>20230216</v>
      </c>
      <c r="B993" s="74">
        <v>31849478</v>
      </c>
      <c r="C993" s="74" t="s">
        <v>4574</v>
      </c>
      <c r="D993" s="74">
        <v>2115393</v>
      </c>
      <c r="E993" s="74" t="s">
        <v>4565</v>
      </c>
      <c r="F993" s="74" t="s">
        <v>4566</v>
      </c>
      <c r="G993" s="74" t="s">
        <v>4567</v>
      </c>
      <c r="H993" s="74" t="s">
        <v>4469</v>
      </c>
      <c r="I993" s="74" t="s">
        <v>4499</v>
      </c>
      <c r="J993" s="74" t="s">
        <v>175</v>
      </c>
      <c r="K993" s="76">
        <v>3206.46</v>
      </c>
      <c r="L993" s="76">
        <v>3206.46</v>
      </c>
    </row>
    <row r="994" spans="1:12" x14ac:dyDescent="0.15">
      <c r="A994" s="74">
        <v>20230217</v>
      </c>
      <c r="B994" s="74">
        <v>31849478</v>
      </c>
      <c r="C994" s="74" t="s">
        <v>4574</v>
      </c>
      <c r="D994" s="74">
        <v>2115393</v>
      </c>
      <c r="E994" s="74" t="s">
        <v>4565</v>
      </c>
      <c r="F994" s="74" t="s">
        <v>4566</v>
      </c>
      <c r="G994" s="74" t="s">
        <v>4567</v>
      </c>
      <c r="H994" s="74" t="s">
        <v>4469</v>
      </c>
      <c r="I994" s="74" t="s">
        <v>4499</v>
      </c>
      <c r="J994" s="74" t="s">
        <v>175</v>
      </c>
      <c r="K994" s="76">
        <v>3262.47</v>
      </c>
      <c r="L994" s="76">
        <v>3262.47</v>
      </c>
    </row>
    <row r="995" spans="1:12" x14ac:dyDescent="0.15">
      <c r="A995" s="74">
        <v>20230218</v>
      </c>
      <c r="B995" s="74">
        <v>31849478</v>
      </c>
      <c r="C995" s="74" t="s">
        <v>4574</v>
      </c>
      <c r="D995" s="74">
        <v>2115393</v>
      </c>
      <c r="E995" s="74" t="s">
        <v>4565</v>
      </c>
      <c r="F995" s="74" t="s">
        <v>4566</v>
      </c>
      <c r="G995" s="74" t="s">
        <v>4567</v>
      </c>
      <c r="H995" s="74" t="s">
        <v>4469</v>
      </c>
      <c r="I995" s="74" t="s">
        <v>4499</v>
      </c>
      <c r="J995" s="74" t="s">
        <v>175</v>
      </c>
      <c r="K995" s="76">
        <v>3219.52</v>
      </c>
      <c r="L995" s="76">
        <v>3219.52</v>
      </c>
    </row>
    <row r="996" spans="1:12" x14ac:dyDescent="0.15">
      <c r="A996" s="74">
        <v>20230219</v>
      </c>
      <c r="B996" s="74">
        <v>31849478</v>
      </c>
      <c r="C996" s="74" t="s">
        <v>4574</v>
      </c>
      <c r="D996" s="74">
        <v>2115393</v>
      </c>
      <c r="E996" s="74" t="s">
        <v>4565</v>
      </c>
      <c r="F996" s="74" t="s">
        <v>4566</v>
      </c>
      <c r="G996" s="74" t="s">
        <v>4567</v>
      </c>
      <c r="H996" s="74" t="s">
        <v>4469</v>
      </c>
      <c r="I996" s="74" t="s">
        <v>4499</v>
      </c>
      <c r="J996" s="74" t="s">
        <v>175</v>
      </c>
      <c r="K996" s="76">
        <v>3225.1</v>
      </c>
      <c r="L996" s="76">
        <v>3225.1</v>
      </c>
    </row>
    <row r="997" spans="1:12" x14ac:dyDescent="0.15">
      <c r="A997" s="74">
        <v>20230220</v>
      </c>
      <c r="B997" s="74">
        <v>31849478</v>
      </c>
      <c r="C997" s="74" t="s">
        <v>4574</v>
      </c>
      <c r="D997" s="74">
        <v>2115393</v>
      </c>
      <c r="E997" s="74" t="s">
        <v>4565</v>
      </c>
      <c r="F997" s="74" t="s">
        <v>4566</v>
      </c>
      <c r="G997" s="74" t="s">
        <v>4567</v>
      </c>
      <c r="H997" s="74" t="s">
        <v>4469</v>
      </c>
      <c r="I997" s="74" t="s">
        <v>4499</v>
      </c>
      <c r="J997" s="74" t="s">
        <v>175</v>
      </c>
      <c r="K997" s="76">
        <v>3256.63</v>
      </c>
      <c r="L997" s="76">
        <v>3256.63</v>
      </c>
    </row>
    <row r="998" spans="1:12" x14ac:dyDescent="0.15">
      <c r="A998" s="74">
        <v>20230221</v>
      </c>
      <c r="B998" s="74">
        <v>31849478</v>
      </c>
      <c r="C998" s="74" t="s">
        <v>4574</v>
      </c>
      <c r="D998" s="74">
        <v>2115393</v>
      </c>
      <c r="E998" s="74" t="s">
        <v>4565</v>
      </c>
      <c r="F998" s="74" t="s">
        <v>4566</v>
      </c>
      <c r="G998" s="74" t="s">
        <v>4567</v>
      </c>
      <c r="H998" s="74" t="s">
        <v>4469</v>
      </c>
      <c r="I998" s="74" t="s">
        <v>4499</v>
      </c>
      <c r="J998" s="74" t="s">
        <v>4500</v>
      </c>
      <c r="K998" s="76">
        <v>3235.2</v>
      </c>
      <c r="L998" s="76">
        <v>3235.2</v>
      </c>
    </row>
    <row r="999" spans="1:12" x14ac:dyDescent="0.15">
      <c r="A999" s="74">
        <v>20230222</v>
      </c>
      <c r="B999" s="74">
        <v>31849478</v>
      </c>
      <c r="C999" s="74" t="s">
        <v>4574</v>
      </c>
      <c r="D999" s="74">
        <v>2115393</v>
      </c>
      <c r="E999" s="74" t="s">
        <v>4565</v>
      </c>
      <c r="F999" s="74" t="s">
        <v>4566</v>
      </c>
      <c r="G999" s="74" t="s">
        <v>4567</v>
      </c>
      <c r="H999" s="74" t="s">
        <v>4469</v>
      </c>
      <c r="I999" s="74" t="s">
        <v>4499</v>
      </c>
      <c r="J999" s="74" t="s">
        <v>175</v>
      </c>
      <c r="K999" s="76">
        <v>3233.12</v>
      </c>
      <c r="L999" s="76">
        <v>3233.12</v>
      </c>
    </row>
    <row r="1000" spans="1:12" x14ac:dyDescent="0.15">
      <c r="A1000" s="74">
        <v>20230223</v>
      </c>
      <c r="B1000" s="74">
        <v>31849478</v>
      </c>
      <c r="C1000" s="74" t="s">
        <v>4574</v>
      </c>
      <c r="D1000" s="74">
        <v>2115393</v>
      </c>
      <c r="E1000" s="74" t="s">
        <v>4565</v>
      </c>
      <c r="F1000" s="74" t="s">
        <v>4566</v>
      </c>
      <c r="G1000" s="74" t="s">
        <v>4567</v>
      </c>
      <c r="H1000" s="74" t="s">
        <v>4469</v>
      </c>
      <c r="I1000" s="74" t="s">
        <v>4499</v>
      </c>
      <c r="J1000" s="74" t="s">
        <v>175</v>
      </c>
      <c r="K1000" s="76">
        <v>3218.67</v>
      </c>
      <c r="L1000" s="76">
        <v>3218.67</v>
      </c>
    </row>
    <row r="1001" spans="1:12" x14ac:dyDescent="0.15">
      <c r="A1001" s="74">
        <v>20230224</v>
      </c>
      <c r="B1001" s="74">
        <v>31849478</v>
      </c>
      <c r="C1001" s="74" t="s">
        <v>4574</v>
      </c>
      <c r="D1001" s="74">
        <v>2115393</v>
      </c>
      <c r="E1001" s="74" t="s">
        <v>4565</v>
      </c>
      <c r="F1001" s="74" t="s">
        <v>4566</v>
      </c>
      <c r="G1001" s="74" t="s">
        <v>4567</v>
      </c>
      <c r="H1001" s="74" t="s">
        <v>4469</v>
      </c>
      <c r="I1001" s="74" t="s">
        <v>4499</v>
      </c>
      <c r="J1001" s="74" t="s">
        <v>175</v>
      </c>
      <c r="K1001" s="76">
        <v>2661.2</v>
      </c>
      <c r="L1001" s="76">
        <v>2661.2</v>
      </c>
    </row>
    <row r="1002" spans="1:12" x14ac:dyDescent="0.15">
      <c r="A1002" s="74">
        <v>20230224</v>
      </c>
      <c r="B1002" s="74">
        <v>31849478</v>
      </c>
      <c r="C1002" s="74" t="s">
        <v>4574</v>
      </c>
      <c r="D1002" s="74">
        <v>2136032</v>
      </c>
      <c r="E1002" s="74" t="s">
        <v>4573</v>
      </c>
      <c r="F1002" s="74" t="s">
        <v>4566</v>
      </c>
      <c r="G1002" s="74" t="s">
        <v>4567</v>
      </c>
      <c r="H1002" s="74" t="s">
        <v>4469</v>
      </c>
      <c r="I1002" s="74" t="s">
        <v>4499</v>
      </c>
      <c r="J1002" s="74" t="s">
        <v>175</v>
      </c>
      <c r="K1002" s="76">
        <v>577.20000000000005</v>
      </c>
      <c r="L1002" s="76">
        <v>577.20000000000005</v>
      </c>
    </row>
    <row r="1003" spans="1:12" x14ac:dyDescent="0.15">
      <c r="A1003" s="74">
        <v>20230225</v>
      </c>
      <c r="B1003" s="74">
        <v>31849478</v>
      </c>
      <c r="C1003" s="74" t="s">
        <v>4574</v>
      </c>
      <c r="D1003" s="74">
        <v>2136032</v>
      </c>
      <c r="E1003" s="74" t="s">
        <v>4573</v>
      </c>
      <c r="F1003" s="74" t="s">
        <v>4566</v>
      </c>
      <c r="G1003" s="74" t="s">
        <v>4567</v>
      </c>
      <c r="H1003" s="74" t="s">
        <v>4469</v>
      </c>
      <c r="I1003" s="74" t="s">
        <v>4499</v>
      </c>
      <c r="J1003" s="74" t="s">
        <v>175</v>
      </c>
      <c r="K1003" s="76">
        <v>3233.28</v>
      </c>
      <c r="L1003" s="76">
        <v>3233.28</v>
      </c>
    </row>
    <row r="1004" spans="1:12" x14ac:dyDescent="0.15">
      <c r="A1004" s="74">
        <v>20230226</v>
      </c>
      <c r="B1004" s="74">
        <v>31849478</v>
      </c>
      <c r="C1004" s="74" t="s">
        <v>4574</v>
      </c>
      <c r="D1004" s="74">
        <v>2136032</v>
      </c>
      <c r="E1004" s="74" t="s">
        <v>4573</v>
      </c>
      <c r="F1004" s="74" t="s">
        <v>4566</v>
      </c>
      <c r="G1004" s="74" t="s">
        <v>4567</v>
      </c>
      <c r="H1004" s="74" t="s">
        <v>4469</v>
      </c>
      <c r="I1004" s="74" t="s">
        <v>4499</v>
      </c>
      <c r="J1004" s="74" t="s">
        <v>175</v>
      </c>
      <c r="K1004" s="76">
        <v>3216.5</v>
      </c>
      <c r="L1004" s="76">
        <v>3216.5</v>
      </c>
    </row>
    <row r="1005" spans="1:12" x14ac:dyDescent="0.15">
      <c r="A1005" s="74">
        <v>20230227</v>
      </c>
      <c r="B1005" s="74">
        <v>31849478</v>
      </c>
      <c r="C1005" s="74" t="s">
        <v>4574</v>
      </c>
      <c r="D1005" s="74">
        <v>2136032</v>
      </c>
      <c r="E1005" s="74" t="s">
        <v>4573</v>
      </c>
      <c r="F1005" s="74" t="s">
        <v>4566</v>
      </c>
      <c r="G1005" s="74" t="s">
        <v>4567</v>
      </c>
      <c r="H1005" s="74" t="s">
        <v>4469</v>
      </c>
      <c r="I1005" s="74" t="s">
        <v>4499</v>
      </c>
      <c r="J1005" s="74" t="s">
        <v>175</v>
      </c>
      <c r="K1005" s="76">
        <v>1017.28</v>
      </c>
      <c r="L1005" s="76">
        <v>1017.28</v>
      </c>
    </row>
    <row r="1006" spans="1:12" x14ac:dyDescent="0.15">
      <c r="A1006" s="74">
        <v>20230228</v>
      </c>
      <c r="B1006" s="74">
        <v>31849478</v>
      </c>
      <c r="C1006" s="74" t="s">
        <v>4574</v>
      </c>
      <c r="D1006" s="74">
        <v>2136032</v>
      </c>
      <c r="E1006" s="74" t="s">
        <v>4573</v>
      </c>
      <c r="F1006" s="74" t="s">
        <v>4566</v>
      </c>
      <c r="G1006" s="74" t="s">
        <v>4567</v>
      </c>
      <c r="H1006" s="74" t="s">
        <v>4469</v>
      </c>
      <c r="I1006" s="74" t="s">
        <v>4499</v>
      </c>
      <c r="J1006" s="74" t="s">
        <v>175</v>
      </c>
      <c r="K1006" s="76">
        <v>1005.4</v>
      </c>
      <c r="L1006" s="76">
        <v>1005.4</v>
      </c>
    </row>
    <row r="1007" spans="1:12" x14ac:dyDescent="0.15">
      <c r="A1007" s="74">
        <v>20230201</v>
      </c>
      <c r="B1007" s="74">
        <v>32070458</v>
      </c>
      <c r="C1007" s="74" t="s">
        <v>4575</v>
      </c>
      <c r="D1007" s="74">
        <v>2115393</v>
      </c>
      <c r="E1007" s="74" t="s">
        <v>4565</v>
      </c>
      <c r="F1007" s="74" t="s">
        <v>4566</v>
      </c>
      <c r="G1007" s="74" t="s">
        <v>4567</v>
      </c>
      <c r="H1007" s="74" t="s">
        <v>4469</v>
      </c>
      <c r="I1007" s="74" t="s">
        <v>4499</v>
      </c>
      <c r="J1007" s="74" t="s">
        <v>4501</v>
      </c>
      <c r="K1007" s="76">
        <v>1013.27</v>
      </c>
      <c r="L1007" s="76">
        <v>1013.27</v>
      </c>
    </row>
    <row r="1008" spans="1:12" x14ac:dyDescent="0.15">
      <c r="A1008" s="74">
        <v>20230202</v>
      </c>
      <c r="B1008" s="74">
        <v>32070458</v>
      </c>
      <c r="C1008" s="74" t="s">
        <v>4575</v>
      </c>
      <c r="D1008" s="74">
        <v>2115393</v>
      </c>
      <c r="E1008" s="74" t="s">
        <v>4565</v>
      </c>
      <c r="F1008" s="74" t="s">
        <v>4566</v>
      </c>
      <c r="G1008" s="74" t="s">
        <v>4567</v>
      </c>
      <c r="H1008" s="74" t="s">
        <v>4469</v>
      </c>
      <c r="I1008" s="74" t="s">
        <v>4499</v>
      </c>
      <c r="J1008" s="74" t="s">
        <v>175</v>
      </c>
      <c r="K1008" s="76">
        <v>1002.15</v>
      </c>
      <c r="L1008" s="76">
        <v>1002.15</v>
      </c>
    </row>
    <row r="1009" spans="1:12" x14ac:dyDescent="0.15">
      <c r="A1009" s="74">
        <v>20230203</v>
      </c>
      <c r="B1009" s="74">
        <v>32070458</v>
      </c>
      <c r="C1009" s="74" t="s">
        <v>4575</v>
      </c>
      <c r="D1009" s="74">
        <v>2115393</v>
      </c>
      <c r="E1009" s="74" t="s">
        <v>4565</v>
      </c>
      <c r="F1009" s="74" t="s">
        <v>4566</v>
      </c>
      <c r="G1009" s="74" t="s">
        <v>4567</v>
      </c>
      <c r="H1009" s="74" t="s">
        <v>4469</v>
      </c>
      <c r="I1009" s="74" t="s">
        <v>4499</v>
      </c>
      <c r="J1009" s="74" t="s">
        <v>175</v>
      </c>
      <c r="K1009" s="76">
        <v>1008.36</v>
      </c>
      <c r="L1009" s="76">
        <v>1008.36</v>
      </c>
    </row>
    <row r="1010" spans="1:12" x14ac:dyDescent="0.15">
      <c r="A1010" s="74">
        <v>20230204</v>
      </c>
      <c r="B1010" s="74">
        <v>32070458</v>
      </c>
      <c r="C1010" s="74" t="s">
        <v>4575</v>
      </c>
      <c r="D1010" s="74">
        <v>2115393</v>
      </c>
      <c r="E1010" s="74" t="s">
        <v>4565</v>
      </c>
      <c r="F1010" s="74" t="s">
        <v>4566</v>
      </c>
      <c r="G1010" s="74" t="s">
        <v>4567</v>
      </c>
      <c r="H1010" s="74" t="s">
        <v>4469</v>
      </c>
      <c r="I1010" s="74" t="s">
        <v>4499</v>
      </c>
      <c r="J1010" s="74" t="s">
        <v>175</v>
      </c>
      <c r="K1010" s="76">
        <v>1005.94</v>
      </c>
      <c r="L1010" s="76">
        <v>1005.94</v>
      </c>
    </row>
    <row r="1011" spans="1:12" x14ac:dyDescent="0.15">
      <c r="A1011" s="74">
        <v>20230205</v>
      </c>
      <c r="B1011" s="74">
        <v>32070458</v>
      </c>
      <c r="C1011" s="74" t="s">
        <v>4575</v>
      </c>
      <c r="D1011" s="74">
        <v>2115393</v>
      </c>
      <c r="E1011" s="74" t="s">
        <v>4565</v>
      </c>
      <c r="F1011" s="74" t="s">
        <v>4566</v>
      </c>
      <c r="G1011" s="74" t="s">
        <v>4567</v>
      </c>
      <c r="H1011" s="74" t="s">
        <v>4469</v>
      </c>
      <c r="I1011" s="74" t="s">
        <v>4499</v>
      </c>
      <c r="J1011" s="74" t="s">
        <v>175</v>
      </c>
      <c r="K1011" s="76">
        <v>988.52</v>
      </c>
      <c r="L1011" s="76">
        <v>988.52</v>
      </c>
    </row>
    <row r="1012" spans="1:12" x14ac:dyDescent="0.15">
      <c r="A1012" s="74">
        <v>20230206</v>
      </c>
      <c r="B1012" s="74">
        <v>32070458</v>
      </c>
      <c r="C1012" s="74" t="s">
        <v>4575</v>
      </c>
      <c r="D1012" s="74">
        <v>2115393</v>
      </c>
      <c r="E1012" s="74" t="s">
        <v>4565</v>
      </c>
      <c r="F1012" s="74" t="s">
        <v>4566</v>
      </c>
      <c r="G1012" s="74" t="s">
        <v>4567</v>
      </c>
      <c r="H1012" s="74" t="s">
        <v>4469</v>
      </c>
      <c r="I1012" s="74" t="s">
        <v>4499</v>
      </c>
      <c r="J1012" s="74" t="s">
        <v>4500</v>
      </c>
      <c r="K1012" s="76">
        <v>1003.5</v>
      </c>
      <c r="L1012" s="76">
        <v>1003.5</v>
      </c>
    </row>
    <row r="1013" spans="1:12" x14ac:dyDescent="0.15">
      <c r="A1013" s="74">
        <v>20230207</v>
      </c>
      <c r="B1013" s="74">
        <v>32070458</v>
      </c>
      <c r="C1013" s="74" t="s">
        <v>4575</v>
      </c>
      <c r="D1013" s="74">
        <v>2115393</v>
      </c>
      <c r="E1013" s="74" t="s">
        <v>4565</v>
      </c>
      <c r="F1013" s="74" t="s">
        <v>4566</v>
      </c>
      <c r="G1013" s="74" t="s">
        <v>4567</v>
      </c>
      <c r="H1013" s="74" t="s">
        <v>4469</v>
      </c>
      <c r="I1013" s="74" t="s">
        <v>4499</v>
      </c>
      <c r="J1013" s="74" t="s">
        <v>175</v>
      </c>
      <c r="K1013" s="76">
        <v>1000.92</v>
      </c>
      <c r="L1013" s="76">
        <v>1000.92</v>
      </c>
    </row>
    <row r="1014" spans="1:12" x14ac:dyDescent="0.15">
      <c r="A1014" s="74">
        <v>20230208</v>
      </c>
      <c r="B1014" s="74">
        <v>32070458</v>
      </c>
      <c r="C1014" s="74" t="s">
        <v>4575</v>
      </c>
      <c r="D1014" s="74">
        <v>2115393</v>
      </c>
      <c r="E1014" s="74" t="s">
        <v>4565</v>
      </c>
      <c r="F1014" s="74" t="s">
        <v>4566</v>
      </c>
      <c r="G1014" s="74" t="s">
        <v>4567</v>
      </c>
      <c r="H1014" s="74" t="s">
        <v>4469</v>
      </c>
      <c r="I1014" s="74" t="s">
        <v>4499</v>
      </c>
      <c r="J1014" s="74" t="s">
        <v>175</v>
      </c>
      <c r="K1014" s="76">
        <v>1007.23</v>
      </c>
      <c r="L1014" s="76">
        <v>1007.23</v>
      </c>
    </row>
    <row r="1015" spans="1:12" x14ac:dyDescent="0.15">
      <c r="A1015" s="74">
        <v>20230209</v>
      </c>
      <c r="B1015" s="74">
        <v>32070458</v>
      </c>
      <c r="C1015" s="74" t="s">
        <v>4575</v>
      </c>
      <c r="D1015" s="74">
        <v>2115393</v>
      </c>
      <c r="E1015" s="74" t="s">
        <v>4565</v>
      </c>
      <c r="F1015" s="74" t="s">
        <v>4566</v>
      </c>
      <c r="G1015" s="74" t="s">
        <v>4567</v>
      </c>
      <c r="H1015" s="74" t="s">
        <v>4469</v>
      </c>
      <c r="I1015" s="74" t="s">
        <v>4499</v>
      </c>
      <c r="J1015" s="74" t="s">
        <v>4500</v>
      </c>
      <c r="K1015" s="76">
        <v>1004.66</v>
      </c>
      <c r="L1015" s="76">
        <v>1004.66</v>
      </c>
    </row>
    <row r="1016" spans="1:12" x14ac:dyDescent="0.15">
      <c r="A1016" s="74">
        <v>20230210</v>
      </c>
      <c r="B1016" s="74">
        <v>32070458</v>
      </c>
      <c r="C1016" s="74" t="s">
        <v>4575</v>
      </c>
      <c r="D1016" s="74">
        <v>2115393</v>
      </c>
      <c r="E1016" s="74" t="s">
        <v>4565</v>
      </c>
      <c r="F1016" s="74" t="s">
        <v>4566</v>
      </c>
      <c r="G1016" s="74" t="s">
        <v>4567</v>
      </c>
      <c r="H1016" s="74" t="s">
        <v>4469</v>
      </c>
      <c r="I1016" s="74" t="s">
        <v>4499</v>
      </c>
      <c r="J1016" s="74" t="s">
        <v>175</v>
      </c>
      <c r="K1016" s="76">
        <v>271.97000000000003</v>
      </c>
      <c r="L1016" s="76">
        <v>271.97000000000003</v>
      </c>
    </row>
    <row r="1017" spans="1:12" x14ac:dyDescent="0.15">
      <c r="A1017" s="74">
        <v>20230211</v>
      </c>
      <c r="B1017" s="74">
        <v>32070458</v>
      </c>
      <c r="C1017" s="74" t="s">
        <v>4575</v>
      </c>
      <c r="D1017" s="74">
        <v>2115393</v>
      </c>
      <c r="E1017" s="74" t="s">
        <v>4565</v>
      </c>
      <c r="F1017" s="74" t="s">
        <v>4566</v>
      </c>
      <c r="G1017" s="74" t="s">
        <v>4567</v>
      </c>
      <c r="H1017" s="74" t="s">
        <v>4469</v>
      </c>
      <c r="I1017" s="74" t="s">
        <v>4499</v>
      </c>
      <c r="J1017" s="74" t="s">
        <v>175</v>
      </c>
      <c r="K1017" s="76">
        <v>769.32</v>
      </c>
      <c r="L1017" s="76">
        <v>769.32</v>
      </c>
    </row>
    <row r="1018" spans="1:12" x14ac:dyDescent="0.15">
      <c r="A1018" s="74">
        <v>20230212</v>
      </c>
      <c r="B1018" s="74">
        <v>32070458</v>
      </c>
      <c r="C1018" s="74" t="s">
        <v>4575</v>
      </c>
      <c r="D1018" s="74">
        <v>2115393</v>
      </c>
      <c r="E1018" s="74" t="s">
        <v>4565</v>
      </c>
      <c r="F1018" s="74" t="s">
        <v>4566</v>
      </c>
      <c r="G1018" s="74" t="s">
        <v>4567</v>
      </c>
      <c r="H1018" s="74" t="s">
        <v>4469</v>
      </c>
      <c r="I1018" s="74" t="s">
        <v>4499</v>
      </c>
      <c r="J1018" s="74" t="s">
        <v>175</v>
      </c>
      <c r="K1018" s="76">
        <v>828.48</v>
      </c>
      <c r="L1018" s="76">
        <v>828.48</v>
      </c>
    </row>
    <row r="1019" spans="1:12" x14ac:dyDescent="0.15">
      <c r="A1019" s="74">
        <v>20230213</v>
      </c>
      <c r="B1019" s="74">
        <v>32070458</v>
      </c>
      <c r="C1019" s="74" t="s">
        <v>4575</v>
      </c>
      <c r="D1019" s="74">
        <v>2115393</v>
      </c>
      <c r="E1019" s="74" t="s">
        <v>4565</v>
      </c>
      <c r="F1019" s="74" t="s">
        <v>4566</v>
      </c>
      <c r="G1019" s="74" t="s">
        <v>4567</v>
      </c>
      <c r="H1019" s="74" t="s">
        <v>4469</v>
      </c>
      <c r="I1019" s="74" t="s">
        <v>4499</v>
      </c>
      <c r="J1019" s="74" t="s">
        <v>4502</v>
      </c>
      <c r="K1019" s="76">
        <v>679.12</v>
      </c>
      <c r="L1019" s="76">
        <v>679.12</v>
      </c>
    </row>
    <row r="1020" spans="1:12" x14ac:dyDescent="0.15">
      <c r="A1020" s="74">
        <v>20230214</v>
      </c>
      <c r="B1020" s="74">
        <v>32070458</v>
      </c>
      <c r="C1020" s="74" t="s">
        <v>4575</v>
      </c>
      <c r="D1020" s="74">
        <v>2115393</v>
      </c>
      <c r="E1020" s="74" t="s">
        <v>4565</v>
      </c>
      <c r="F1020" s="74" t="s">
        <v>4566</v>
      </c>
      <c r="G1020" s="74" t="s">
        <v>4567</v>
      </c>
      <c r="H1020" s="74" t="s">
        <v>4469</v>
      </c>
      <c r="I1020" s="74" t="s">
        <v>4499</v>
      </c>
      <c r="J1020" s="74" t="s">
        <v>175</v>
      </c>
      <c r="K1020" s="76">
        <v>1000.24</v>
      </c>
      <c r="L1020" s="76">
        <v>1000.24</v>
      </c>
    </row>
    <row r="1021" spans="1:12" x14ac:dyDescent="0.15">
      <c r="A1021" s="74">
        <v>20230215</v>
      </c>
      <c r="B1021" s="74">
        <v>32070458</v>
      </c>
      <c r="C1021" s="74" t="s">
        <v>4575</v>
      </c>
      <c r="D1021" s="74">
        <v>2115393</v>
      </c>
      <c r="E1021" s="74" t="s">
        <v>4565</v>
      </c>
      <c r="F1021" s="74" t="s">
        <v>4566</v>
      </c>
      <c r="G1021" s="74" t="s">
        <v>4567</v>
      </c>
      <c r="H1021" s="74" t="s">
        <v>4469</v>
      </c>
      <c r="I1021" s="74" t="s">
        <v>4499</v>
      </c>
      <c r="J1021" s="74" t="s">
        <v>4502</v>
      </c>
      <c r="K1021" s="76">
        <v>972.97</v>
      </c>
      <c r="L1021" s="76">
        <v>972.97</v>
      </c>
    </row>
    <row r="1022" spans="1:12" x14ac:dyDescent="0.15">
      <c r="A1022" s="74">
        <v>20230216</v>
      </c>
      <c r="B1022" s="74">
        <v>32070458</v>
      </c>
      <c r="C1022" s="74" t="s">
        <v>4575</v>
      </c>
      <c r="D1022" s="74">
        <v>2115393</v>
      </c>
      <c r="E1022" s="74" t="s">
        <v>4565</v>
      </c>
      <c r="F1022" s="74" t="s">
        <v>4566</v>
      </c>
      <c r="G1022" s="74" t="s">
        <v>4567</v>
      </c>
      <c r="H1022" s="74" t="s">
        <v>4469</v>
      </c>
      <c r="I1022" s="74" t="s">
        <v>4499</v>
      </c>
      <c r="J1022" s="74" t="s">
        <v>175</v>
      </c>
      <c r="K1022" s="76">
        <v>1000.02</v>
      </c>
      <c r="L1022" s="76">
        <v>1000.02</v>
      </c>
    </row>
    <row r="1023" spans="1:12" x14ac:dyDescent="0.15">
      <c r="A1023" s="74">
        <v>20230217</v>
      </c>
      <c r="B1023" s="74">
        <v>32070458</v>
      </c>
      <c r="C1023" s="74" t="s">
        <v>4575</v>
      </c>
      <c r="D1023" s="74">
        <v>2115393</v>
      </c>
      <c r="E1023" s="74" t="s">
        <v>4565</v>
      </c>
      <c r="F1023" s="74" t="s">
        <v>4566</v>
      </c>
      <c r="G1023" s="74" t="s">
        <v>4567</v>
      </c>
      <c r="H1023" s="74" t="s">
        <v>4469</v>
      </c>
      <c r="I1023" s="74" t="s">
        <v>4499</v>
      </c>
      <c r="J1023" s="74" t="s">
        <v>4501</v>
      </c>
      <c r="K1023" s="76">
        <v>1002.92</v>
      </c>
      <c r="L1023" s="76">
        <v>1002.92</v>
      </c>
    </row>
    <row r="1024" spans="1:12" x14ac:dyDescent="0.15">
      <c r="A1024" s="74">
        <v>20230218</v>
      </c>
      <c r="B1024" s="74">
        <v>32070458</v>
      </c>
      <c r="C1024" s="74" t="s">
        <v>4575</v>
      </c>
      <c r="D1024" s="74">
        <v>2115393</v>
      </c>
      <c r="E1024" s="74" t="s">
        <v>4565</v>
      </c>
      <c r="F1024" s="74" t="s">
        <v>4566</v>
      </c>
      <c r="G1024" s="74" t="s">
        <v>4567</v>
      </c>
      <c r="H1024" s="74" t="s">
        <v>4469</v>
      </c>
      <c r="I1024" s="74" t="s">
        <v>4499</v>
      </c>
      <c r="J1024" s="74" t="s">
        <v>175</v>
      </c>
      <c r="K1024" s="76">
        <v>1000.72</v>
      </c>
      <c r="L1024" s="76">
        <v>1000.72</v>
      </c>
    </row>
    <row r="1025" spans="1:12" x14ac:dyDescent="0.15">
      <c r="A1025" s="74">
        <v>20230219</v>
      </c>
      <c r="B1025" s="74">
        <v>32070458</v>
      </c>
      <c r="C1025" s="74" t="s">
        <v>4575</v>
      </c>
      <c r="D1025" s="74">
        <v>2115393</v>
      </c>
      <c r="E1025" s="74" t="s">
        <v>4565</v>
      </c>
      <c r="F1025" s="74" t="s">
        <v>4566</v>
      </c>
      <c r="G1025" s="74" t="s">
        <v>4567</v>
      </c>
      <c r="H1025" s="74" t="s">
        <v>4469</v>
      </c>
      <c r="I1025" s="74" t="s">
        <v>4499</v>
      </c>
      <c r="J1025" s="74" t="s">
        <v>175</v>
      </c>
      <c r="K1025" s="76">
        <v>1001.42</v>
      </c>
      <c r="L1025" s="76">
        <v>1001.42</v>
      </c>
    </row>
    <row r="1026" spans="1:12" x14ac:dyDescent="0.15">
      <c r="A1026" s="74">
        <v>20230220</v>
      </c>
      <c r="B1026" s="74">
        <v>32070458</v>
      </c>
      <c r="C1026" s="74" t="s">
        <v>4575</v>
      </c>
      <c r="D1026" s="74">
        <v>2115393</v>
      </c>
      <c r="E1026" s="74" t="s">
        <v>4565</v>
      </c>
      <c r="F1026" s="74" t="s">
        <v>4566</v>
      </c>
      <c r="G1026" s="74" t="s">
        <v>4567</v>
      </c>
      <c r="H1026" s="74" t="s">
        <v>4469</v>
      </c>
      <c r="I1026" s="74" t="s">
        <v>4499</v>
      </c>
      <c r="J1026" s="74" t="s">
        <v>175</v>
      </c>
      <c r="K1026" s="76">
        <v>883.24</v>
      </c>
      <c r="L1026" s="76">
        <v>883.24</v>
      </c>
    </row>
    <row r="1027" spans="1:12" x14ac:dyDescent="0.15">
      <c r="A1027" s="74">
        <v>20230221</v>
      </c>
      <c r="B1027" s="74">
        <v>32070458</v>
      </c>
      <c r="C1027" s="74" t="s">
        <v>4575</v>
      </c>
      <c r="D1027" s="74">
        <v>2115393</v>
      </c>
      <c r="E1027" s="74" t="s">
        <v>4565</v>
      </c>
      <c r="F1027" s="74" t="s">
        <v>4566</v>
      </c>
      <c r="G1027" s="74" t="s">
        <v>4567</v>
      </c>
      <c r="H1027" s="74" t="s">
        <v>4469</v>
      </c>
      <c r="I1027" s="74" t="s">
        <v>4499</v>
      </c>
      <c r="J1027" s="74" t="s">
        <v>175</v>
      </c>
      <c r="K1027" s="76">
        <v>1011.36</v>
      </c>
      <c r="L1027" s="76">
        <v>1011.36</v>
      </c>
    </row>
    <row r="1028" spans="1:12" x14ac:dyDescent="0.15">
      <c r="A1028" s="74">
        <v>20230222</v>
      </c>
      <c r="B1028" s="74">
        <v>32070458</v>
      </c>
      <c r="C1028" s="74" t="s">
        <v>4575</v>
      </c>
      <c r="D1028" s="74">
        <v>2115393</v>
      </c>
      <c r="E1028" s="74" t="s">
        <v>4565</v>
      </c>
      <c r="F1028" s="74" t="s">
        <v>4566</v>
      </c>
      <c r="G1028" s="74" t="s">
        <v>4567</v>
      </c>
      <c r="H1028" s="74" t="s">
        <v>4469</v>
      </c>
      <c r="I1028" s="74" t="s">
        <v>4499</v>
      </c>
      <c r="J1028" s="74" t="s">
        <v>175</v>
      </c>
      <c r="K1028" s="76">
        <v>1004.82</v>
      </c>
      <c r="L1028" s="76">
        <v>1004.82</v>
      </c>
    </row>
    <row r="1029" spans="1:12" x14ac:dyDescent="0.15">
      <c r="A1029" s="74">
        <v>20230223</v>
      </c>
      <c r="B1029" s="74">
        <v>32070458</v>
      </c>
      <c r="C1029" s="74" t="s">
        <v>4575</v>
      </c>
      <c r="D1029" s="74">
        <v>2115393</v>
      </c>
      <c r="E1029" s="74" t="s">
        <v>4565</v>
      </c>
      <c r="F1029" s="74" t="s">
        <v>4566</v>
      </c>
      <c r="G1029" s="74" t="s">
        <v>4567</v>
      </c>
      <c r="H1029" s="74" t="s">
        <v>4469</v>
      </c>
      <c r="I1029" s="74" t="s">
        <v>4499</v>
      </c>
      <c r="J1029" s="74" t="s">
        <v>175</v>
      </c>
      <c r="K1029" s="76">
        <v>1004.03</v>
      </c>
      <c r="L1029" s="76">
        <v>1004.03</v>
      </c>
    </row>
    <row r="1030" spans="1:12" x14ac:dyDescent="0.15">
      <c r="A1030" s="74">
        <v>20230224</v>
      </c>
      <c r="B1030" s="74">
        <v>32070458</v>
      </c>
      <c r="C1030" s="74" t="s">
        <v>4575</v>
      </c>
      <c r="D1030" s="74">
        <v>2115393</v>
      </c>
      <c r="E1030" s="74" t="s">
        <v>4565</v>
      </c>
      <c r="F1030" s="74" t="s">
        <v>4566</v>
      </c>
      <c r="G1030" s="74" t="s">
        <v>4567</v>
      </c>
      <c r="H1030" s="74" t="s">
        <v>4469</v>
      </c>
      <c r="I1030" s="74" t="s">
        <v>4499</v>
      </c>
      <c r="J1030" s="74" t="s">
        <v>175</v>
      </c>
      <c r="K1030" s="76">
        <v>1003.57</v>
      </c>
      <c r="L1030" s="76">
        <v>1003.57</v>
      </c>
    </row>
    <row r="1031" spans="1:12" x14ac:dyDescent="0.15">
      <c r="A1031" s="74">
        <v>20230225</v>
      </c>
      <c r="B1031" s="74">
        <v>32070458</v>
      </c>
      <c r="C1031" s="74" t="s">
        <v>4575</v>
      </c>
      <c r="D1031" s="74">
        <v>2115393</v>
      </c>
      <c r="E1031" s="74" t="s">
        <v>4565</v>
      </c>
      <c r="F1031" s="74" t="s">
        <v>4566</v>
      </c>
      <c r="G1031" s="74" t="s">
        <v>4567</v>
      </c>
      <c r="H1031" s="74" t="s">
        <v>4469</v>
      </c>
      <c r="I1031" s="74" t="s">
        <v>4499</v>
      </c>
      <c r="J1031" s="74" t="s">
        <v>175</v>
      </c>
      <c r="K1031" s="76">
        <v>331.42</v>
      </c>
      <c r="L1031" s="76">
        <v>331.42</v>
      </c>
    </row>
    <row r="1032" spans="1:12" x14ac:dyDescent="0.15">
      <c r="A1032" s="74">
        <v>20230225</v>
      </c>
      <c r="B1032" s="74">
        <v>32070458</v>
      </c>
      <c r="C1032" s="74" t="s">
        <v>4575</v>
      </c>
      <c r="D1032" s="74">
        <v>2136032</v>
      </c>
      <c r="E1032" s="74" t="s">
        <v>4573</v>
      </c>
      <c r="F1032" s="74" t="s">
        <v>4566</v>
      </c>
      <c r="G1032" s="74" t="s">
        <v>4567</v>
      </c>
      <c r="H1032" s="74" t="s">
        <v>4469</v>
      </c>
      <c r="I1032" s="74" t="s">
        <v>4499</v>
      </c>
      <c r="J1032" s="74" t="s">
        <v>175</v>
      </c>
      <c r="K1032" s="76">
        <v>674.08</v>
      </c>
      <c r="L1032" s="76">
        <v>674.08</v>
      </c>
    </row>
    <row r="1033" spans="1:12" x14ac:dyDescent="0.15">
      <c r="A1033" s="74">
        <v>20230226</v>
      </c>
      <c r="B1033" s="74">
        <v>32070458</v>
      </c>
      <c r="C1033" s="74" t="s">
        <v>4575</v>
      </c>
      <c r="D1033" s="74">
        <v>2136032</v>
      </c>
      <c r="E1033" s="74" t="s">
        <v>4573</v>
      </c>
      <c r="F1033" s="74" t="s">
        <v>4566</v>
      </c>
      <c r="G1033" s="74" t="s">
        <v>4567</v>
      </c>
      <c r="H1033" s="74" t="s">
        <v>4469</v>
      </c>
      <c r="I1033" s="74" t="s">
        <v>4499</v>
      </c>
      <c r="J1033" s="74" t="s">
        <v>175</v>
      </c>
      <c r="K1033" s="76">
        <v>1004.28</v>
      </c>
      <c r="L1033" s="76">
        <v>1004.28</v>
      </c>
    </row>
    <row r="1034" spans="1:12" x14ac:dyDescent="0.15">
      <c r="A1034" s="74">
        <v>20230227</v>
      </c>
      <c r="B1034" s="74">
        <v>32070458</v>
      </c>
      <c r="C1034" s="74" t="s">
        <v>4575</v>
      </c>
      <c r="D1034" s="74">
        <v>2136032</v>
      </c>
      <c r="E1034" s="74" t="s">
        <v>4573</v>
      </c>
      <c r="F1034" s="74" t="s">
        <v>4566</v>
      </c>
      <c r="G1034" s="74" t="s">
        <v>4567</v>
      </c>
      <c r="H1034" s="74" t="s">
        <v>4469</v>
      </c>
      <c r="I1034" s="74" t="s">
        <v>4499</v>
      </c>
      <c r="J1034" s="74" t="s">
        <v>4500</v>
      </c>
      <c r="K1034" s="76">
        <v>510.71</v>
      </c>
      <c r="L1034" s="76">
        <v>510.71</v>
      </c>
    </row>
    <row r="1035" spans="1:12" x14ac:dyDescent="0.15">
      <c r="A1035" s="74">
        <v>20230228</v>
      </c>
      <c r="B1035" s="74">
        <v>32070458</v>
      </c>
      <c r="C1035" s="74" t="s">
        <v>4575</v>
      </c>
      <c r="D1035" s="74">
        <v>2136032</v>
      </c>
      <c r="E1035" s="74" t="s">
        <v>4573</v>
      </c>
      <c r="F1035" s="74" t="s">
        <v>4566</v>
      </c>
      <c r="G1035" s="74" t="s">
        <v>4567</v>
      </c>
      <c r="H1035" s="74" t="s">
        <v>4469</v>
      </c>
      <c r="I1035" s="74" t="s">
        <v>4499</v>
      </c>
      <c r="J1035" s="74" t="s">
        <v>175</v>
      </c>
      <c r="K1035" s="76">
        <v>502.95</v>
      </c>
      <c r="L1035" s="76">
        <v>502.95</v>
      </c>
    </row>
    <row r="1036" spans="1:12" x14ac:dyDescent="0.15">
      <c r="A1036" s="74">
        <v>20230201</v>
      </c>
      <c r="B1036" s="74">
        <v>32325622</v>
      </c>
      <c r="C1036" s="74" t="s">
        <v>4576</v>
      </c>
      <c r="D1036" s="74">
        <v>1971102</v>
      </c>
      <c r="E1036" s="74" t="s">
        <v>4577</v>
      </c>
      <c r="F1036" s="74" t="s">
        <v>4578</v>
      </c>
      <c r="G1036" s="74" t="s">
        <v>4579</v>
      </c>
      <c r="H1036" s="74" t="s">
        <v>4469</v>
      </c>
      <c r="I1036" s="74" t="s">
        <v>4499</v>
      </c>
      <c r="J1036" s="74" t="s">
        <v>175</v>
      </c>
      <c r="K1036" s="76">
        <v>692.13</v>
      </c>
      <c r="L1036" s="76">
        <v>692.13</v>
      </c>
    </row>
    <row r="1037" spans="1:12" x14ac:dyDescent="0.15">
      <c r="A1037" s="74">
        <v>20230202</v>
      </c>
      <c r="B1037" s="74">
        <v>32325622</v>
      </c>
      <c r="C1037" s="74" t="s">
        <v>4576</v>
      </c>
      <c r="D1037" s="74">
        <v>1971102</v>
      </c>
      <c r="E1037" s="74" t="s">
        <v>4577</v>
      </c>
      <c r="F1037" s="74" t="s">
        <v>4578</v>
      </c>
      <c r="G1037" s="74" t="s">
        <v>4579</v>
      </c>
      <c r="H1037" s="74" t="s">
        <v>4469</v>
      </c>
      <c r="I1037" s="74" t="s">
        <v>4499</v>
      </c>
      <c r="J1037" s="74" t="s">
        <v>175</v>
      </c>
      <c r="K1037" s="76">
        <v>802.78</v>
      </c>
      <c r="L1037" s="76">
        <v>802.78</v>
      </c>
    </row>
    <row r="1038" spans="1:12" x14ac:dyDescent="0.15">
      <c r="A1038" s="74">
        <v>20230203</v>
      </c>
      <c r="B1038" s="74">
        <v>32325622</v>
      </c>
      <c r="C1038" s="74" t="s">
        <v>4576</v>
      </c>
      <c r="D1038" s="74">
        <v>1971102</v>
      </c>
      <c r="E1038" s="74" t="s">
        <v>4577</v>
      </c>
      <c r="F1038" s="74" t="s">
        <v>4578</v>
      </c>
      <c r="G1038" s="74" t="s">
        <v>4579</v>
      </c>
      <c r="H1038" s="74" t="s">
        <v>4469</v>
      </c>
      <c r="I1038" s="74" t="s">
        <v>4499</v>
      </c>
      <c r="J1038" s="74" t="s">
        <v>175</v>
      </c>
      <c r="K1038" s="76">
        <v>695.03</v>
      </c>
      <c r="L1038" s="76">
        <v>695.03</v>
      </c>
    </row>
    <row r="1039" spans="1:12" x14ac:dyDescent="0.15">
      <c r="A1039" s="74">
        <v>20230204</v>
      </c>
      <c r="B1039" s="74">
        <v>32325622</v>
      </c>
      <c r="C1039" s="74" t="s">
        <v>4576</v>
      </c>
      <c r="D1039" s="74">
        <v>1971102</v>
      </c>
      <c r="E1039" s="74" t="s">
        <v>4577</v>
      </c>
      <c r="F1039" s="74" t="s">
        <v>4578</v>
      </c>
      <c r="G1039" s="74" t="s">
        <v>4579</v>
      </c>
      <c r="H1039" s="74" t="s">
        <v>4469</v>
      </c>
      <c r="I1039" s="74" t="s">
        <v>4499</v>
      </c>
      <c r="J1039" s="74" t="s">
        <v>4501</v>
      </c>
      <c r="K1039" s="76">
        <v>515.88</v>
      </c>
      <c r="L1039" s="76">
        <v>515.88</v>
      </c>
    </row>
    <row r="1040" spans="1:12" x14ac:dyDescent="0.15">
      <c r="A1040" s="74">
        <v>20230205</v>
      </c>
      <c r="B1040" s="74">
        <v>32325622</v>
      </c>
      <c r="C1040" s="74" t="s">
        <v>4576</v>
      </c>
      <c r="D1040" s="74">
        <v>1971102</v>
      </c>
      <c r="E1040" s="74" t="s">
        <v>4577</v>
      </c>
      <c r="F1040" s="74" t="s">
        <v>4578</v>
      </c>
      <c r="G1040" s="74" t="s">
        <v>4579</v>
      </c>
      <c r="H1040" s="74" t="s">
        <v>4469</v>
      </c>
      <c r="I1040" s="74" t="s">
        <v>4499</v>
      </c>
      <c r="J1040" s="74" t="s">
        <v>175</v>
      </c>
      <c r="K1040" s="76">
        <v>671.99</v>
      </c>
      <c r="L1040" s="76">
        <v>671.99</v>
      </c>
    </row>
    <row r="1041" spans="1:12" x14ac:dyDescent="0.15">
      <c r="A1041" s="74">
        <v>20230206</v>
      </c>
      <c r="B1041" s="74">
        <v>32325622</v>
      </c>
      <c r="C1041" s="74" t="s">
        <v>4576</v>
      </c>
      <c r="D1041" s="74">
        <v>1971102</v>
      </c>
      <c r="E1041" s="74" t="s">
        <v>4577</v>
      </c>
      <c r="F1041" s="74" t="s">
        <v>4578</v>
      </c>
      <c r="G1041" s="74" t="s">
        <v>4579</v>
      </c>
      <c r="H1041" s="74" t="s">
        <v>4469</v>
      </c>
      <c r="I1041" s="74" t="s">
        <v>4499</v>
      </c>
      <c r="J1041" s="74" t="s">
        <v>4501</v>
      </c>
      <c r="K1041" s="76">
        <v>646.42999999999995</v>
      </c>
      <c r="L1041" s="76">
        <v>646.42999999999995</v>
      </c>
    </row>
    <row r="1042" spans="1:12" x14ac:dyDescent="0.15">
      <c r="A1042" s="74">
        <v>20230207</v>
      </c>
      <c r="B1042" s="74">
        <v>32325622</v>
      </c>
      <c r="C1042" s="74" t="s">
        <v>4576</v>
      </c>
      <c r="D1042" s="74">
        <v>1971102</v>
      </c>
      <c r="E1042" s="74" t="s">
        <v>4577</v>
      </c>
      <c r="F1042" s="74" t="s">
        <v>4578</v>
      </c>
      <c r="G1042" s="74" t="s">
        <v>4579</v>
      </c>
      <c r="H1042" s="74" t="s">
        <v>4469</v>
      </c>
      <c r="I1042" s="74" t="s">
        <v>4499</v>
      </c>
      <c r="J1042" s="74" t="s">
        <v>175</v>
      </c>
      <c r="K1042" s="76">
        <v>649.61</v>
      </c>
      <c r="L1042" s="76">
        <v>649.61</v>
      </c>
    </row>
    <row r="1043" spans="1:12" x14ac:dyDescent="0.15">
      <c r="A1043" s="74">
        <v>20230208</v>
      </c>
      <c r="B1043" s="74">
        <v>32325622</v>
      </c>
      <c r="C1043" s="74" t="s">
        <v>4576</v>
      </c>
      <c r="D1043" s="74">
        <v>1971102</v>
      </c>
      <c r="E1043" s="74" t="s">
        <v>4577</v>
      </c>
      <c r="F1043" s="74" t="s">
        <v>4578</v>
      </c>
      <c r="G1043" s="74" t="s">
        <v>4579</v>
      </c>
      <c r="H1043" s="74" t="s">
        <v>4469</v>
      </c>
      <c r="I1043" s="74" t="s">
        <v>4499</v>
      </c>
      <c r="J1043" s="74" t="s">
        <v>175</v>
      </c>
      <c r="K1043" s="76">
        <v>535.51</v>
      </c>
      <c r="L1043" s="76">
        <v>535.51</v>
      </c>
    </row>
    <row r="1044" spans="1:12" x14ac:dyDescent="0.15">
      <c r="A1044" s="74">
        <v>20230209</v>
      </c>
      <c r="B1044" s="74">
        <v>32325622</v>
      </c>
      <c r="C1044" s="74" t="s">
        <v>4576</v>
      </c>
      <c r="D1044" s="74">
        <v>1971102</v>
      </c>
      <c r="E1044" s="74" t="s">
        <v>4577</v>
      </c>
      <c r="F1044" s="74" t="s">
        <v>4578</v>
      </c>
      <c r="G1044" s="74" t="s">
        <v>4579</v>
      </c>
      <c r="H1044" s="74" t="s">
        <v>4469</v>
      </c>
      <c r="I1044" s="74" t="s">
        <v>4499</v>
      </c>
      <c r="J1044" s="74" t="s">
        <v>175</v>
      </c>
      <c r="K1044" s="76">
        <v>426.24</v>
      </c>
      <c r="L1044" s="76">
        <v>426.24</v>
      </c>
    </row>
    <row r="1045" spans="1:12" x14ac:dyDescent="0.15">
      <c r="A1045" s="74">
        <v>20230210</v>
      </c>
      <c r="B1045" s="74">
        <v>32325622</v>
      </c>
      <c r="C1045" s="74" t="s">
        <v>4576</v>
      </c>
      <c r="D1045" s="74">
        <v>1971102</v>
      </c>
      <c r="E1045" s="74" t="s">
        <v>4577</v>
      </c>
      <c r="F1045" s="74" t="s">
        <v>4578</v>
      </c>
      <c r="G1045" s="74" t="s">
        <v>4579</v>
      </c>
      <c r="H1045" s="74" t="s">
        <v>4469</v>
      </c>
      <c r="I1045" s="74" t="s">
        <v>4499</v>
      </c>
      <c r="J1045" s="74" t="s">
        <v>175</v>
      </c>
      <c r="K1045" s="76">
        <v>454.2</v>
      </c>
      <c r="L1045" s="76">
        <v>454.2</v>
      </c>
    </row>
    <row r="1046" spans="1:12" x14ac:dyDescent="0.15">
      <c r="A1046" s="74">
        <v>20230211</v>
      </c>
      <c r="B1046" s="74">
        <v>32325622</v>
      </c>
      <c r="C1046" s="74" t="s">
        <v>4576</v>
      </c>
      <c r="D1046" s="74">
        <v>1971102</v>
      </c>
      <c r="E1046" s="74" t="s">
        <v>4577</v>
      </c>
      <c r="F1046" s="74" t="s">
        <v>4578</v>
      </c>
      <c r="G1046" s="74" t="s">
        <v>4579</v>
      </c>
      <c r="H1046" s="74" t="s">
        <v>4469</v>
      </c>
      <c r="I1046" s="74" t="s">
        <v>4499</v>
      </c>
      <c r="J1046" s="74" t="s">
        <v>175</v>
      </c>
      <c r="K1046" s="76">
        <v>342.67</v>
      </c>
      <c r="L1046" s="76">
        <v>342.67</v>
      </c>
    </row>
    <row r="1047" spans="1:12" x14ac:dyDescent="0.15">
      <c r="A1047" s="74">
        <v>20230212</v>
      </c>
      <c r="B1047" s="74">
        <v>32325622</v>
      </c>
      <c r="C1047" s="74" t="s">
        <v>4576</v>
      </c>
      <c r="D1047" s="74">
        <v>1971102</v>
      </c>
      <c r="E1047" s="74" t="s">
        <v>4577</v>
      </c>
      <c r="F1047" s="74" t="s">
        <v>4578</v>
      </c>
      <c r="G1047" s="74" t="s">
        <v>4579</v>
      </c>
      <c r="H1047" s="74" t="s">
        <v>4469</v>
      </c>
      <c r="I1047" s="74" t="s">
        <v>4499</v>
      </c>
      <c r="J1047" s="74" t="s">
        <v>175</v>
      </c>
      <c r="K1047" s="76">
        <v>393.47</v>
      </c>
      <c r="L1047" s="76">
        <v>393.47</v>
      </c>
    </row>
    <row r="1048" spans="1:12" x14ac:dyDescent="0.15">
      <c r="A1048" s="74">
        <v>20230213</v>
      </c>
      <c r="B1048" s="74">
        <v>32325622</v>
      </c>
      <c r="C1048" s="74" t="s">
        <v>4576</v>
      </c>
      <c r="D1048" s="74">
        <v>1971102</v>
      </c>
      <c r="E1048" s="74" t="s">
        <v>4577</v>
      </c>
      <c r="F1048" s="74" t="s">
        <v>4578</v>
      </c>
      <c r="G1048" s="74" t="s">
        <v>4579</v>
      </c>
      <c r="H1048" s="74" t="s">
        <v>4469</v>
      </c>
      <c r="I1048" s="74" t="s">
        <v>4499</v>
      </c>
      <c r="J1048" s="74" t="s">
        <v>4500</v>
      </c>
      <c r="K1048" s="76">
        <v>270.8</v>
      </c>
      <c r="L1048" s="76">
        <v>270.8</v>
      </c>
    </row>
    <row r="1049" spans="1:12" x14ac:dyDescent="0.15">
      <c r="A1049" s="74">
        <v>20230214</v>
      </c>
      <c r="B1049" s="74">
        <v>32325622</v>
      </c>
      <c r="C1049" s="74" t="s">
        <v>4576</v>
      </c>
      <c r="D1049" s="74">
        <v>1971102</v>
      </c>
      <c r="E1049" s="74" t="s">
        <v>4577</v>
      </c>
      <c r="F1049" s="74" t="s">
        <v>4578</v>
      </c>
      <c r="G1049" s="74" t="s">
        <v>4579</v>
      </c>
      <c r="H1049" s="74" t="s">
        <v>4469</v>
      </c>
      <c r="I1049" s="74" t="s">
        <v>4499</v>
      </c>
      <c r="J1049" s="74" t="s">
        <v>175</v>
      </c>
      <c r="K1049" s="76">
        <v>403.83</v>
      </c>
      <c r="L1049" s="76">
        <v>403.83</v>
      </c>
    </row>
    <row r="1050" spans="1:12" x14ac:dyDescent="0.15">
      <c r="A1050" s="74">
        <v>20230215</v>
      </c>
      <c r="B1050" s="74">
        <v>32325622</v>
      </c>
      <c r="C1050" s="74" t="s">
        <v>4576</v>
      </c>
      <c r="D1050" s="74">
        <v>1971102</v>
      </c>
      <c r="E1050" s="74" t="s">
        <v>4577</v>
      </c>
      <c r="F1050" s="74" t="s">
        <v>4578</v>
      </c>
      <c r="G1050" s="74" t="s">
        <v>4579</v>
      </c>
      <c r="H1050" s="74" t="s">
        <v>4469</v>
      </c>
      <c r="I1050" s="74" t="s">
        <v>4499</v>
      </c>
      <c r="J1050" s="74" t="s">
        <v>175</v>
      </c>
      <c r="K1050" s="76">
        <v>507.11</v>
      </c>
      <c r="L1050" s="76">
        <v>507.11</v>
      </c>
    </row>
    <row r="1051" spans="1:12" x14ac:dyDescent="0.15">
      <c r="A1051" s="74">
        <v>20230216</v>
      </c>
      <c r="B1051" s="74">
        <v>32325622</v>
      </c>
      <c r="C1051" s="74" t="s">
        <v>4576</v>
      </c>
      <c r="D1051" s="74">
        <v>1971102</v>
      </c>
      <c r="E1051" s="74" t="s">
        <v>4577</v>
      </c>
      <c r="F1051" s="74" t="s">
        <v>4578</v>
      </c>
      <c r="G1051" s="74" t="s">
        <v>4579</v>
      </c>
      <c r="H1051" s="74" t="s">
        <v>4469</v>
      </c>
      <c r="I1051" s="74" t="s">
        <v>4499</v>
      </c>
      <c r="J1051" s="74" t="s">
        <v>175</v>
      </c>
      <c r="K1051" s="76">
        <v>344.55</v>
      </c>
      <c r="L1051" s="76">
        <v>344.55</v>
      </c>
    </row>
    <row r="1052" spans="1:12" x14ac:dyDescent="0.15">
      <c r="A1052" s="74">
        <v>20230217</v>
      </c>
      <c r="B1052" s="74">
        <v>32325622</v>
      </c>
      <c r="C1052" s="74" t="s">
        <v>4576</v>
      </c>
      <c r="D1052" s="74">
        <v>1971102</v>
      </c>
      <c r="E1052" s="74" t="s">
        <v>4577</v>
      </c>
      <c r="F1052" s="74" t="s">
        <v>4578</v>
      </c>
      <c r="G1052" s="74" t="s">
        <v>4579</v>
      </c>
      <c r="H1052" s="74" t="s">
        <v>4469</v>
      </c>
      <c r="I1052" s="74" t="s">
        <v>4499</v>
      </c>
      <c r="J1052" s="74" t="s">
        <v>175</v>
      </c>
      <c r="K1052" s="76">
        <v>390.41</v>
      </c>
      <c r="L1052" s="76">
        <v>390.41</v>
      </c>
    </row>
    <row r="1053" spans="1:12" x14ac:dyDescent="0.15">
      <c r="A1053" s="74">
        <v>20230218</v>
      </c>
      <c r="B1053" s="74">
        <v>32325622</v>
      </c>
      <c r="C1053" s="74" t="s">
        <v>4576</v>
      </c>
      <c r="D1053" s="74">
        <v>1971102</v>
      </c>
      <c r="E1053" s="74" t="s">
        <v>4577</v>
      </c>
      <c r="F1053" s="74" t="s">
        <v>4578</v>
      </c>
      <c r="G1053" s="74" t="s">
        <v>4579</v>
      </c>
      <c r="H1053" s="74" t="s">
        <v>4469</v>
      </c>
      <c r="I1053" s="74" t="s">
        <v>4499</v>
      </c>
      <c r="J1053" s="74" t="s">
        <v>4500</v>
      </c>
      <c r="K1053" s="76">
        <v>363.84</v>
      </c>
      <c r="L1053" s="76">
        <v>363.84</v>
      </c>
    </row>
    <row r="1054" spans="1:12" x14ac:dyDescent="0.15">
      <c r="A1054" s="74">
        <v>20230219</v>
      </c>
      <c r="B1054" s="74">
        <v>32325622</v>
      </c>
      <c r="C1054" s="74" t="s">
        <v>4576</v>
      </c>
      <c r="D1054" s="74">
        <v>1971102</v>
      </c>
      <c r="E1054" s="74" t="s">
        <v>4577</v>
      </c>
      <c r="F1054" s="74" t="s">
        <v>4578</v>
      </c>
      <c r="G1054" s="74" t="s">
        <v>4579</v>
      </c>
      <c r="H1054" s="74" t="s">
        <v>4469</v>
      </c>
      <c r="I1054" s="74" t="s">
        <v>4499</v>
      </c>
      <c r="J1054" s="74" t="s">
        <v>175</v>
      </c>
      <c r="K1054" s="76">
        <v>297.41000000000003</v>
      </c>
      <c r="L1054" s="76">
        <v>297.41000000000003</v>
      </c>
    </row>
    <row r="1055" spans="1:12" x14ac:dyDescent="0.15">
      <c r="A1055" s="74">
        <v>20230220</v>
      </c>
      <c r="B1055" s="74">
        <v>32325622</v>
      </c>
      <c r="C1055" s="74" t="s">
        <v>4576</v>
      </c>
      <c r="D1055" s="74">
        <v>1971102</v>
      </c>
      <c r="E1055" s="74" t="s">
        <v>4577</v>
      </c>
      <c r="F1055" s="74" t="s">
        <v>4578</v>
      </c>
      <c r="G1055" s="74" t="s">
        <v>4579</v>
      </c>
      <c r="H1055" s="74" t="s">
        <v>4469</v>
      </c>
      <c r="I1055" s="74" t="s">
        <v>4499</v>
      </c>
      <c r="J1055" s="74" t="s">
        <v>4500</v>
      </c>
      <c r="K1055" s="76">
        <v>466.92</v>
      </c>
      <c r="L1055" s="76">
        <v>466.92</v>
      </c>
    </row>
    <row r="1056" spans="1:12" x14ac:dyDescent="0.15">
      <c r="A1056" s="74">
        <v>20230221</v>
      </c>
      <c r="B1056" s="74">
        <v>32325622</v>
      </c>
      <c r="C1056" s="74" t="s">
        <v>4576</v>
      </c>
      <c r="D1056" s="74">
        <v>1971102</v>
      </c>
      <c r="E1056" s="74" t="s">
        <v>4577</v>
      </c>
      <c r="F1056" s="74" t="s">
        <v>4578</v>
      </c>
      <c r="G1056" s="74" t="s">
        <v>4579</v>
      </c>
      <c r="H1056" s="74" t="s">
        <v>4469</v>
      </c>
      <c r="I1056" s="74" t="s">
        <v>4499</v>
      </c>
      <c r="J1056" s="74" t="s">
        <v>175</v>
      </c>
      <c r="K1056" s="76">
        <v>404.41</v>
      </c>
      <c r="L1056" s="76">
        <v>404.41</v>
      </c>
    </row>
    <row r="1057" spans="1:12" x14ac:dyDescent="0.15">
      <c r="A1057" s="74">
        <v>20230222</v>
      </c>
      <c r="B1057" s="74">
        <v>32325622</v>
      </c>
      <c r="C1057" s="74" t="s">
        <v>4576</v>
      </c>
      <c r="D1057" s="74">
        <v>1971102</v>
      </c>
      <c r="E1057" s="74" t="s">
        <v>4577</v>
      </c>
      <c r="F1057" s="74" t="s">
        <v>4578</v>
      </c>
      <c r="G1057" s="74" t="s">
        <v>4579</v>
      </c>
      <c r="H1057" s="74" t="s">
        <v>4469</v>
      </c>
      <c r="I1057" s="74" t="s">
        <v>4499</v>
      </c>
      <c r="J1057" s="74" t="s">
        <v>4502</v>
      </c>
      <c r="K1057" s="76">
        <v>559.09</v>
      </c>
      <c r="L1057" s="76">
        <v>559.09</v>
      </c>
    </row>
    <row r="1058" spans="1:12" x14ac:dyDescent="0.15">
      <c r="A1058" s="74">
        <v>20230223</v>
      </c>
      <c r="B1058" s="74">
        <v>32325622</v>
      </c>
      <c r="C1058" s="74" t="s">
        <v>4576</v>
      </c>
      <c r="D1058" s="74">
        <v>1971102</v>
      </c>
      <c r="E1058" s="74" t="s">
        <v>4577</v>
      </c>
      <c r="F1058" s="74" t="s">
        <v>4578</v>
      </c>
      <c r="G1058" s="74" t="s">
        <v>4579</v>
      </c>
      <c r="H1058" s="74" t="s">
        <v>4469</v>
      </c>
      <c r="I1058" s="74" t="s">
        <v>4499</v>
      </c>
      <c r="J1058" s="74" t="s">
        <v>175</v>
      </c>
      <c r="K1058" s="76">
        <v>561.47</v>
      </c>
      <c r="L1058" s="76">
        <v>561.47</v>
      </c>
    </row>
    <row r="1059" spans="1:12" x14ac:dyDescent="0.15">
      <c r="A1059" s="74">
        <v>20230224</v>
      </c>
      <c r="B1059" s="74">
        <v>32325622</v>
      </c>
      <c r="C1059" s="74" t="s">
        <v>4576</v>
      </c>
      <c r="D1059" s="74">
        <v>1971102</v>
      </c>
      <c r="E1059" s="74" t="s">
        <v>4577</v>
      </c>
      <c r="F1059" s="74" t="s">
        <v>4578</v>
      </c>
      <c r="G1059" s="74" t="s">
        <v>4579</v>
      </c>
      <c r="H1059" s="74" t="s">
        <v>4469</v>
      </c>
      <c r="I1059" s="74" t="s">
        <v>4499</v>
      </c>
      <c r="J1059" s="74" t="s">
        <v>175</v>
      </c>
      <c r="K1059" s="76">
        <v>953.47</v>
      </c>
      <c r="L1059" s="76">
        <v>953.47</v>
      </c>
    </row>
    <row r="1060" spans="1:12" x14ac:dyDescent="0.15">
      <c r="A1060" s="74">
        <v>20230225</v>
      </c>
      <c r="B1060" s="74">
        <v>32325622</v>
      </c>
      <c r="C1060" s="74" t="s">
        <v>4576</v>
      </c>
      <c r="D1060" s="74">
        <v>1971102</v>
      </c>
      <c r="E1060" s="74" t="s">
        <v>4577</v>
      </c>
      <c r="F1060" s="74" t="s">
        <v>4578</v>
      </c>
      <c r="G1060" s="74" t="s">
        <v>4579</v>
      </c>
      <c r="H1060" s="74" t="s">
        <v>4469</v>
      </c>
      <c r="I1060" s="74" t="s">
        <v>4499</v>
      </c>
      <c r="J1060" s="74" t="s">
        <v>175</v>
      </c>
      <c r="K1060" s="76">
        <v>524.28</v>
      </c>
      <c r="L1060" s="76">
        <v>524.28</v>
      </c>
    </row>
    <row r="1061" spans="1:12" x14ac:dyDescent="0.15">
      <c r="A1061" s="74">
        <v>20230226</v>
      </c>
      <c r="B1061" s="74">
        <v>32325622</v>
      </c>
      <c r="C1061" s="74" t="s">
        <v>4576</v>
      </c>
      <c r="D1061" s="74">
        <v>1971102</v>
      </c>
      <c r="E1061" s="74" t="s">
        <v>4577</v>
      </c>
      <c r="F1061" s="74" t="s">
        <v>4578</v>
      </c>
      <c r="G1061" s="74" t="s">
        <v>4579</v>
      </c>
      <c r="H1061" s="74" t="s">
        <v>4469</v>
      </c>
      <c r="I1061" s="74" t="s">
        <v>4499</v>
      </c>
      <c r="J1061" s="74" t="s">
        <v>4501</v>
      </c>
      <c r="K1061" s="76">
        <v>479.43</v>
      </c>
      <c r="L1061" s="76">
        <v>479.43</v>
      </c>
    </row>
    <row r="1062" spans="1:12" x14ac:dyDescent="0.15">
      <c r="A1062" s="74">
        <v>20230227</v>
      </c>
      <c r="B1062" s="74">
        <v>32325622</v>
      </c>
      <c r="C1062" s="74" t="s">
        <v>4576</v>
      </c>
      <c r="D1062" s="74">
        <v>1971102</v>
      </c>
      <c r="E1062" s="74" t="s">
        <v>4577</v>
      </c>
      <c r="F1062" s="74" t="s">
        <v>4578</v>
      </c>
      <c r="G1062" s="74" t="s">
        <v>4579</v>
      </c>
      <c r="H1062" s="74" t="s">
        <v>4469</v>
      </c>
      <c r="I1062" s="74" t="s">
        <v>4499</v>
      </c>
      <c r="J1062" s="74" t="s">
        <v>175</v>
      </c>
      <c r="K1062" s="76">
        <v>161.82</v>
      </c>
      <c r="L1062" s="76">
        <v>161.82</v>
      </c>
    </row>
    <row r="1063" spans="1:12" x14ac:dyDescent="0.15">
      <c r="A1063" s="74">
        <v>20230201</v>
      </c>
      <c r="B1063" s="74">
        <v>32834859</v>
      </c>
      <c r="C1063" s="74" t="s">
        <v>4580</v>
      </c>
      <c r="D1063" s="74">
        <v>2054667</v>
      </c>
      <c r="E1063" s="74" t="s">
        <v>4581</v>
      </c>
      <c r="F1063" s="74" t="s">
        <v>3807</v>
      </c>
      <c r="G1063" s="74" t="s">
        <v>3159</v>
      </c>
      <c r="H1063" s="74" t="s">
        <v>4469</v>
      </c>
      <c r="I1063" s="74" t="s">
        <v>4499</v>
      </c>
      <c r="J1063" s="74" t="s">
        <v>175</v>
      </c>
      <c r="K1063" s="76">
        <v>13346.32</v>
      </c>
      <c r="L1063" s="76">
        <v>11215.19</v>
      </c>
    </row>
    <row r="1064" spans="1:12" x14ac:dyDescent="0.15">
      <c r="A1064" s="74">
        <v>20230202</v>
      </c>
      <c r="B1064" s="74">
        <v>32834859</v>
      </c>
      <c r="C1064" s="74" t="s">
        <v>4580</v>
      </c>
      <c r="D1064" s="74">
        <v>2054667</v>
      </c>
      <c r="E1064" s="74" t="s">
        <v>4581</v>
      </c>
      <c r="F1064" s="74" t="s">
        <v>3807</v>
      </c>
      <c r="G1064" s="74" t="s">
        <v>3159</v>
      </c>
      <c r="H1064" s="74" t="s">
        <v>4469</v>
      </c>
      <c r="I1064" s="74" t="s">
        <v>4499</v>
      </c>
      <c r="J1064" s="74" t="s">
        <v>4501</v>
      </c>
      <c r="K1064" s="76">
        <v>13085.9</v>
      </c>
      <c r="L1064" s="76">
        <v>10996.35</v>
      </c>
    </row>
    <row r="1065" spans="1:12" x14ac:dyDescent="0.15">
      <c r="A1065" s="74">
        <v>20230203</v>
      </c>
      <c r="B1065" s="74">
        <v>32834859</v>
      </c>
      <c r="C1065" s="74" t="s">
        <v>4580</v>
      </c>
      <c r="D1065" s="74">
        <v>2054667</v>
      </c>
      <c r="E1065" s="74" t="s">
        <v>4581</v>
      </c>
      <c r="F1065" s="74" t="s">
        <v>3807</v>
      </c>
      <c r="G1065" s="74" t="s">
        <v>3159</v>
      </c>
      <c r="H1065" s="74" t="s">
        <v>4469</v>
      </c>
      <c r="I1065" s="74" t="s">
        <v>4499</v>
      </c>
      <c r="J1065" s="74" t="s">
        <v>175</v>
      </c>
      <c r="K1065" s="76">
        <v>46850.400000000001</v>
      </c>
      <c r="L1065" s="76">
        <v>39369.4</v>
      </c>
    </row>
    <row r="1066" spans="1:12" x14ac:dyDescent="0.15">
      <c r="A1066" s="74">
        <v>20230204</v>
      </c>
      <c r="B1066" s="74">
        <v>32834859</v>
      </c>
      <c r="C1066" s="74" t="s">
        <v>4580</v>
      </c>
      <c r="D1066" s="74">
        <v>2054667</v>
      </c>
      <c r="E1066" s="74" t="s">
        <v>4581</v>
      </c>
      <c r="F1066" s="74" t="s">
        <v>3807</v>
      </c>
      <c r="G1066" s="74" t="s">
        <v>3159</v>
      </c>
      <c r="H1066" s="74" t="s">
        <v>4469</v>
      </c>
      <c r="I1066" s="74" t="s">
        <v>4499</v>
      </c>
      <c r="J1066" s="74" t="s">
        <v>175</v>
      </c>
      <c r="K1066" s="76">
        <v>25255.08</v>
      </c>
      <c r="L1066" s="76">
        <v>21222.29</v>
      </c>
    </row>
    <row r="1067" spans="1:12" x14ac:dyDescent="0.15">
      <c r="A1067" s="74">
        <v>20230205</v>
      </c>
      <c r="B1067" s="74">
        <v>32834859</v>
      </c>
      <c r="C1067" s="74" t="s">
        <v>4580</v>
      </c>
      <c r="D1067" s="74">
        <v>2054667</v>
      </c>
      <c r="E1067" s="74" t="s">
        <v>4581</v>
      </c>
      <c r="F1067" s="74" t="s">
        <v>3807</v>
      </c>
      <c r="G1067" s="74" t="s">
        <v>3159</v>
      </c>
      <c r="H1067" s="74" t="s">
        <v>4469</v>
      </c>
      <c r="I1067" s="74" t="s">
        <v>4499</v>
      </c>
      <c r="J1067" s="74" t="s">
        <v>4500</v>
      </c>
      <c r="K1067" s="76">
        <v>50082.71</v>
      </c>
      <c r="L1067" s="76">
        <v>42085.65</v>
      </c>
    </row>
    <row r="1068" spans="1:12" x14ac:dyDescent="0.15">
      <c r="A1068" s="74">
        <v>20230206</v>
      </c>
      <c r="B1068" s="74">
        <v>32834859</v>
      </c>
      <c r="C1068" s="74" t="s">
        <v>4580</v>
      </c>
      <c r="D1068" s="74">
        <v>2054667</v>
      </c>
      <c r="E1068" s="74" t="s">
        <v>4581</v>
      </c>
      <c r="F1068" s="74" t="s">
        <v>3807</v>
      </c>
      <c r="G1068" s="74" t="s">
        <v>3159</v>
      </c>
      <c r="H1068" s="74" t="s">
        <v>4469</v>
      </c>
      <c r="I1068" s="74" t="s">
        <v>4499</v>
      </c>
      <c r="J1068" s="74" t="s">
        <v>175</v>
      </c>
      <c r="K1068" s="76">
        <v>15298.68</v>
      </c>
      <c r="L1068" s="76">
        <v>12855.79</v>
      </c>
    </row>
    <row r="1069" spans="1:12" x14ac:dyDescent="0.15">
      <c r="A1069" s="74">
        <v>20230207</v>
      </c>
      <c r="B1069" s="74">
        <v>32834859</v>
      </c>
      <c r="C1069" s="74" t="s">
        <v>4580</v>
      </c>
      <c r="D1069" s="74">
        <v>2054667</v>
      </c>
      <c r="E1069" s="74" t="s">
        <v>4581</v>
      </c>
      <c r="F1069" s="74" t="s">
        <v>3807</v>
      </c>
      <c r="G1069" s="74" t="s">
        <v>3159</v>
      </c>
      <c r="H1069" s="74" t="s">
        <v>4469</v>
      </c>
      <c r="I1069" s="74" t="s">
        <v>4499</v>
      </c>
      <c r="J1069" s="74" t="s">
        <v>175</v>
      </c>
      <c r="K1069" s="76">
        <v>40123.410000000003</v>
      </c>
      <c r="L1069" s="76">
        <v>33716.58</v>
      </c>
    </row>
    <row r="1070" spans="1:12" x14ac:dyDescent="0.15">
      <c r="A1070" s="74">
        <v>20230208</v>
      </c>
      <c r="B1070" s="74">
        <v>32834859</v>
      </c>
      <c r="C1070" s="74" t="s">
        <v>4580</v>
      </c>
      <c r="D1070" s="74">
        <v>2054667</v>
      </c>
      <c r="E1070" s="74" t="s">
        <v>4581</v>
      </c>
      <c r="F1070" s="74" t="s">
        <v>3807</v>
      </c>
      <c r="G1070" s="74" t="s">
        <v>3159</v>
      </c>
      <c r="H1070" s="74" t="s">
        <v>4469</v>
      </c>
      <c r="I1070" s="74" t="s">
        <v>4499</v>
      </c>
      <c r="J1070" s="74" t="s">
        <v>4500</v>
      </c>
      <c r="K1070" s="76">
        <v>28024.23</v>
      </c>
      <c r="L1070" s="76">
        <v>23549.43</v>
      </c>
    </row>
    <row r="1071" spans="1:12" x14ac:dyDescent="0.15">
      <c r="A1071" s="74">
        <v>20230209</v>
      </c>
      <c r="B1071" s="74">
        <v>32834859</v>
      </c>
      <c r="C1071" s="74" t="s">
        <v>4580</v>
      </c>
      <c r="D1071" s="74">
        <v>2054667</v>
      </c>
      <c r="E1071" s="74" t="s">
        <v>4581</v>
      </c>
      <c r="F1071" s="74" t="s">
        <v>3807</v>
      </c>
      <c r="G1071" s="74" t="s">
        <v>3159</v>
      </c>
      <c r="H1071" s="74" t="s">
        <v>4469</v>
      </c>
      <c r="I1071" s="74" t="s">
        <v>4499</v>
      </c>
      <c r="J1071" s="74" t="s">
        <v>4500</v>
      </c>
      <c r="K1071" s="76">
        <v>10122.76</v>
      </c>
      <c r="L1071" s="76">
        <v>8506.3799999999992</v>
      </c>
    </row>
    <row r="1072" spans="1:12" x14ac:dyDescent="0.15">
      <c r="A1072" s="74">
        <v>20230210</v>
      </c>
      <c r="B1072" s="74">
        <v>32834859</v>
      </c>
      <c r="C1072" s="74" t="s">
        <v>4580</v>
      </c>
      <c r="D1072" s="74">
        <v>2054667</v>
      </c>
      <c r="E1072" s="74" t="s">
        <v>4581</v>
      </c>
      <c r="F1072" s="74" t="s">
        <v>3807</v>
      </c>
      <c r="G1072" s="74" t="s">
        <v>3159</v>
      </c>
      <c r="H1072" s="74" t="s">
        <v>4469</v>
      </c>
      <c r="I1072" s="74" t="s">
        <v>4499</v>
      </c>
      <c r="J1072" s="74" t="s">
        <v>175</v>
      </c>
      <c r="K1072" s="76">
        <v>57673.919999999998</v>
      </c>
      <c r="L1072" s="76">
        <v>48464.87</v>
      </c>
    </row>
    <row r="1073" spans="1:12" x14ac:dyDescent="0.15">
      <c r="A1073" s="74">
        <v>20230211</v>
      </c>
      <c r="B1073" s="74">
        <v>32834859</v>
      </c>
      <c r="C1073" s="74" t="s">
        <v>4580</v>
      </c>
      <c r="D1073" s="74">
        <v>2054667</v>
      </c>
      <c r="E1073" s="74" t="s">
        <v>4581</v>
      </c>
      <c r="F1073" s="74" t="s">
        <v>3807</v>
      </c>
      <c r="G1073" s="74" t="s">
        <v>3159</v>
      </c>
      <c r="H1073" s="74" t="s">
        <v>4469</v>
      </c>
      <c r="I1073" s="74" t="s">
        <v>4499</v>
      </c>
      <c r="J1073" s="74" t="s">
        <v>4501</v>
      </c>
      <c r="K1073" s="76">
        <v>20075.419999999998</v>
      </c>
      <c r="L1073" s="76">
        <v>16869.740000000002</v>
      </c>
    </row>
    <row r="1074" spans="1:12" x14ac:dyDescent="0.15">
      <c r="A1074" s="74">
        <v>20230212</v>
      </c>
      <c r="B1074" s="74">
        <v>32834859</v>
      </c>
      <c r="C1074" s="74" t="s">
        <v>4580</v>
      </c>
      <c r="D1074" s="74">
        <v>2054667</v>
      </c>
      <c r="E1074" s="74" t="s">
        <v>4581</v>
      </c>
      <c r="F1074" s="74" t="s">
        <v>3807</v>
      </c>
      <c r="G1074" s="74" t="s">
        <v>3159</v>
      </c>
      <c r="H1074" s="74" t="s">
        <v>4469</v>
      </c>
      <c r="I1074" s="74" t="s">
        <v>4499</v>
      </c>
      <c r="J1074" s="74" t="s">
        <v>175</v>
      </c>
      <c r="K1074" s="76">
        <v>23915.3</v>
      </c>
      <c r="L1074" s="76">
        <v>20096.38</v>
      </c>
    </row>
    <row r="1075" spans="1:12" x14ac:dyDescent="0.15">
      <c r="A1075" s="74">
        <v>20230213</v>
      </c>
      <c r="B1075" s="74">
        <v>32834859</v>
      </c>
      <c r="C1075" s="74" t="s">
        <v>4580</v>
      </c>
      <c r="D1075" s="74">
        <v>2054667</v>
      </c>
      <c r="E1075" s="74" t="s">
        <v>4581</v>
      </c>
      <c r="F1075" s="74" t="s">
        <v>3807</v>
      </c>
      <c r="G1075" s="74" t="s">
        <v>3159</v>
      </c>
      <c r="H1075" s="74" t="s">
        <v>4469</v>
      </c>
      <c r="I1075" s="74" t="s">
        <v>4499</v>
      </c>
      <c r="J1075" s="74" t="s">
        <v>175</v>
      </c>
      <c r="K1075" s="76">
        <v>41247.57</v>
      </c>
      <c r="L1075" s="76">
        <v>34661.14</v>
      </c>
    </row>
    <row r="1076" spans="1:12" x14ac:dyDescent="0.15">
      <c r="A1076" s="74">
        <v>20230214</v>
      </c>
      <c r="B1076" s="74">
        <v>32834859</v>
      </c>
      <c r="C1076" s="74" t="s">
        <v>4580</v>
      </c>
      <c r="D1076" s="74">
        <v>2054667</v>
      </c>
      <c r="E1076" s="74" t="s">
        <v>4581</v>
      </c>
      <c r="F1076" s="74" t="s">
        <v>3807</v>
      </c>
      <c r="G1076" s="74" t="s">
        <v>3159</v>
      </c>
      <c r="H1076" s="74" t="s">
        <v>4469</v>
      </c>
      <c r="I1076" s="74" t="s">
        <v>4499</v>
      </c>
      <c r="J1076" s="74" t="s">
        <v>4500</v>
      </c>
      <c r="K1076" s="76">
        <v>50071.199999999997</v>
      </c>
      <c r="L1076" s="76">
        <v>42075.96</v>
      </c>
    </row>
    <row r="1077" spans="1:12" x14ac:dyDescent="0.15">
      <c r="A1077" s="74">
        <v>20230215</v>
      </c>
      <c r="B1077" s="74">
        <v>32834859</v>
      </c>
      <c r="C1077" s="74" t="s">
        <v>4580</v>
      </c>
      <c r="D1077" s="74">
        <v>2054667</v>
      </c>
      <c r="E1077" s="74" t="s">
        <v>4581</v>
      </c>
      <c r="F1077" s="74" t="s">
        <v>3807</v>
      </c>
      <c r="G1077" s="74" t="s">
        <v>3159</v>
      </c>
      <c r="H1077" s="74" t="s">
        <v>4469</v>
      </c>
      <c r="I1077" s="74" t="s">
        <v>4499</v>
      </c>
      <c r="J1077" s="74" t="s">
        <v>175</v>
      </c>
      <c r="K1077" s="76">
        <v>20119.38</v>
      </c>
      <c r="L1077" s="76">
        <v>16906.650000000001</v>
      </c>
    </row>
    <row r="1078" spans="1:12" x14ac:dyDescent="0.15">
      <c r="A1078" s="74">
        <v>20230216</v>
      </c>
      <c r="B1078" s="74">
        <v>32834859</v>
      </c>
      <c r="C1078" s="74" t="s">
        <v>4580</v>
      </c>
      <c r="D1078" s="74">
        <v>2054667</v>
      </c>
      <c r="E1078" s="74" t="s">
        <v>4581</v>
      </c>
      <c r="F1078" s="74" t="s">
        <v>3807</v>
      </c>
      <c r="G1078" s="74" t="s">
        <v>3159</v>
      </c>
      <c r="H1078" s="74" t="s">
        <v>4469</v>
      </c>
      <c r="I1078" s="74" t="s">
        <v>4499</v>
      </c>
      <c r="J1078" s="74" t="s">
        <v>175</v>
      </c>
      <c r="K1078" s="76">
        <v>32319.72</v>
      </c>
      <c r="L1078" s="76">
        <v>27158.799999999999</v>
      </c>
    </row>
    <row r="1079" spans="1:12" x14ac:dyDescent="0.15">
      <c r="A1079" s="74">
        <v>20230217</v>
      </c>
      <c r="B1079" s="74">
        <v>32834859</v>
      </c>
      <c r="C1079" s="74" t="s">
        <v>4580</v>
      </c>
      <c r="D1079" s="74">
        <v>2054667</v>
      </c>
      <c r="E1079" s="74" t="s">
        <v>4581</v>
      </c>
      <c r="F1079" s="74" t="s">
        <v>3807</v>
      </c>
      <c r="G1079" s="74" t="s">
        <v>3159</v>
      </c>
      <c r="H1079" s="74" t="s">
        <v>4469</v>
      </c>
      <c r="I1079" s="74" t="s">
        <v>4499</v>
      </c>
      <c r="J1079" s="74" t="s">
        <v>175</v>
      </c>
      <c r="K1079" s="76">
        <v>28950.69</v>
      </c>
      <c r="L1079" s="76">
        <v>24327.759999999998</v>
      </c>
    </row>
    <row r="1080" spans="1:12" x14ac:dyDescent="0.15">
      <c r="A1080" s="74">
        <v>20230218</v>
      </c>
      <c r="B1080" s="74">
        <v>32834859</v>
      </c>
      <c r="C1080" s="74" t="s">
        <v>4580</v>
      </c>
      <c r="D1080" s="74">
        <v>2054667</v>
      </c>
      <c r="E1080" s="74" t="s">
        <v>4581</v>
      </c>
      <c r="F1080" s="74" t="s">
        <v>3807</v>
      </c>
      <c r="G1080" s="74" t="s">
        <v>3159</v>
      </c>
      <c r="H1080" s="74" t="s">
        <v>4469</v>
      </c>
      <c r="I1080" s="74" t="s">
        <v>4499</v>
      </c>
      <c r="J1080" s="74" t="s">
        <v>175</v>
      </c>
      <c r="K1080" s="76">
        <v>28126.55</v>
      </c>
      <c r="L1080" s="76">
        <v>23635.09</v>
      </c>
    </row>
    <row r="1081" spans="1:12" x14ac:dyDescent="0.15">
      <c r="A1081" s="74">
        <v>20230219</v>
      </c>
      <c r="B1081" s="74">
        <v>32834859</v>
      </c>
      <c r="C1081" s="74" t="s">
        <v>4580</v>
      </c>
      <c r="D1081" s="74">
        <v>2054667</v>
      </c>
      <c r="E1081" s="74" t="s">
        <v>4581</v>
      </c>
      <c r="F1081" s="74" t="s">
        <v>3807</v>
      </c>
      <c r="G1081" s="74" t="s">
        <v>3159</v>
      </c>
      <c r="H1081" s="74" t="s">
        <v>4469</v>
      </c>
      <c r="I1081" s="74" t="s">
        <v>4499</v>
      </c>
      <c r="J1081" s="74" t="s">
        <v>4502</v>
      </c>
      <c r="K1081" s="76">
        <v>20085.38</v>
      </c>
      <c r="L1081" s="76">
        <v>16878.009999999998</v>
      </c>
    </row>
    <row r="1082" spans="1:12" x14ac:dyDescent="0.15">
      <c r="A1082" s="74">
        <v>20230220</v>
      </c>
      <c r="B1082" s="74">
        <v>32834859</v>
      </c>
      <c r="C1082" s="74" t="s">
        <v>4580</v>
      </c>
      <c r="D1082" s="74">
        <v>2054667</v>
      </c>
      <c r="E1082" s="74" t="s">
        <v>4581</v>
      </c>
      <c r="F1082" s="74" t="s">
        <v>3807</v>
      </c>
      <c r="G1082" s="74" t="s">
        <v>3159</v>
      </c>
      <c r="H1082" s="74" t="s">
        <v>4469</v>
      </c>
      <c r="I1082" s="74" t="s">
        <v>4499</v>
      </c>
      <c r="J1082" s="74" t="s">
        <v>4501</v>
      </c>
      <c r="K1082" s="76">
        <v>25991.87</v>
      </c>
      <c r="L1082" s="76">
        <v>21841.34</v>
      </c>
    </row>
    <row r="1083" spans="1:12" x14ac:dyDescent="0.15">
      <c r="A1083" s="74">
        <v>20230221</v>
      </c>
      <c r="B1083" s="74">
        <v>32834859</v>
      </c>
      <c r="C1083" s="74" t="s">
        <v>4580</v>
      </c>
      <c r="D1083" s="74">
        <v>2054667</v>
      </c>
      <c r="E1083" s="74" t="s">
        <v>4581</v>
      </c>
      <c r="F1083" s="74" t="s">
        <v>3807</v>
      </c>
      <c r="G1083" s="74" t="s">
        <v>3159</v>
      </c>
      <c r="H1083" s="74" t="s">
        <v>4469</v>
      </c>
      <c r="I1083" s="74" t="s">
        <v>4499</v>
      </c>
      <c r="J1083" s="74" t="s">
        <v>175</v>
      </c>
      <c r="K1083" s="76">
        <v>25809.31</v>
      </c>
      <c r="L1083" s="76">
        <v>21687.97</v>
      </c>
    </row>
    <row r="1084" spans="1:12" x14ac:dyDescent="0.15">
      <c r="A1084" s="74">
        <v>20230222</v>
      </c>
      <c r="B1084" s="74">
        <v>32834859</v>
      </c>
      <c r="C1084" s="74" t="s">
        <v>4580</v>
      </c>
      <c r="D1084" s="74">
        <v>2054667</v>
      </c>
      <c r="E1084" s="74" t="s">
        <v>4581</v>
      </c>
      <c r="F1084" s="74" t="s">
        <v>3807</v>
      </c>
      <c r="G1084" s="74" t="s">
        <v>3159</v>
      </c>
      <c r="H1084" s="74" t="s">
        <v>4469</v>
      </c>
      <c r="I1084" s="74" t="s">
        <v>4499</v>
      </c>
      <c r="J1084" s="74" t="s">
        <v>4500</v>
      </c>
      <c r="K1084" s="76">
        <v>23512.1</v>
      </c>
      <c r="L1084" s="76">
        <v>19757.55</v>
      </c>
    </row>
    <row r="1085" spans="1:12" x14ac:dyDescent="0.15">
      <c r="A1085" s="74">
        <v>20230223</v>
      </c>
      <c r="B1085" s="74">
        <v>32834859</v>
      </c>
      <c r="C1085" s="74" t="s">
        <v>4580</v>
      </c>
      <c r="D1085" s="74">
        <v>2054667</v>
      </c>
      <c r="E1085" s="74" t="s">
        <v>4581</v>
      </c>
      <c r="F1085" s="74" t="s">
        <v>3807</v>
      </c>
      <c r="G1085" s="74" t="s">
        <v>3159</v>
      </c>
      <c r="H1085" s="74" t="s">
        <v>4469</v>
      </c>
      <c r="I1085" s="74" t="s">
        <v>4499</v>
      </c>
      <c r="J1085" s="74" t="s">
        <v>175</v>
      </c>
      <c r="K1085" s="76">
        <v>18915.22</v>
      </c>
      <c r="L1085" s="76">
        <v>15894.62</v>
      </c>
    </row>
    <row r="1086" spans="1:12" x14ac:dyDescent="0.15">
      <c r="A1086" s="74">
        <v>20230224</v>
      </c>
      <c r="B1086" s="74">
        <v>32834859</v>
      </c>
      <c r="C1086" s="74" t="s">
        <v>4580</v>
      </c>
      <c r="D1086" s="74">
        <v>2054667</v>
      </c>
      <c r="E1086" s="74" t="s">
        <v>4581</v>
      </c>
      <c r="F1086" s="74" t="s">
        <v>3807</v>
      </c>
      <c r="G1086" s="74" t="s">
        <v>3159</v>
      </c>
      <c r="H1086" s="74" t="s">
        <v>4469</v>
      </c>
      <c r="I1086" s="74" t="s">
        <v>4499</v>
      </c>
      <c r="J1086" s="74" t="s">
        <v>4500</v>
      </c>
      <c r="K1086" s="76">
        <v>26866.87</v>
      </c>
      <c r="L1086" s="76">
        <v>22576.45</v>
      </c>
    </row>
    <row r="1087" spans="1:12" x14ac:dyDescent="0.15">
      <c r="A1087" s="74">
        <v>20230225</v>
      </c>
      <c r="B1087" s="74">
        <v>32834859</v>
      </c>
      <c r="C1087" s="74" t="s">
        <v>4580</v>
      </c>
      <c r="D1087" s="74">
        <v>2054667</v>
      </c>
      <c r="E1087" s="74" t="s">
        <v>4581</v>
      </c>
      <c r="F1087" s="74" t="s">
        <v>3807</v>
      </c>
      <c r="G1087" s="74" t="s">
        <v>3159</v>
      </c>
      <c r="H1087" s="74" t="s">
        <v>4469</v>
      </c>
      <c r="I1087" s="74" t="s">
        <v>4499</v>
      </c>
      <c r="J1087" s="74" t="s">
        <v>175</v>
      </c>
      <c r="K1087" s="76">
        <v>24071.31</v>
      </c>
      <c r="L1087" s="76">
        <v>20227.38</v>
      </c>
    </row>
    <row r="1088" spans="1:12" x14ac:dyDescent="0.15">
      <c r="A1088" s="74">
        <v>20230226</v>
      </c>
      <c r="B1088" s="74">
        <v>32834859</v>
      </c>
      <c r="C1088" s="74" t="s">
        <v>4580</v>
      </c>
      <c r="D1088" s="74">
        <v>2054667</v>
      </c>
      <c r="E1088" s="74" t="s">
        <v>4581</v>
      </c>
      <c r="F1088" s="74" t="s">
        <v>3807</v>
      </c>
      <c r="G1088" s="74" t="s">
        <v>3159</v>
      </c>
      <c r="H1088" s="74" t="s">
        <v>4469</v>
      </c>
      <c r="I1088" s="74" t="s">
        <v>4499</v>
      </c>
      <c r="J1088" s="74" t="s">
        <v>4501</v>
      </c>
      <c r="K1088" s="76">
        <v>28911.1</v>
      </c>
      <c r="L1088" s="76">
        <v>24294.400000000001</v>
      </c>
    </row>
    <row r="1089" spans="1:12" x14ac:dyDescent="0.15">
      <c r="A1089" s="74">
        <v>20230227</v>
      </c>
      <c r="B1089" s="74">
        <v>32834859</v>
      </c>
      <c r="C1089" s="74" t="s">
        <v>4580</v>
      </c>
      <c r="D1089" s="74">
        <v>2054667</v>
      </c>
      <c r="E1089" s="74" t="s">
        <v>4581</v>
      </c>
      <c r="F1089" s="74" t="s">
        <v>3807</v>
      </c>
      <c r="G1089" s="74" t="s">
        <v>3159</v>
      </c>
      <c r="H1089" s="74" t="s">
        <v>4469</v>
      </c>
      <c r="I1089" s="74" t="s">
        <v>4499</v>
      </c>
      <c r="J1089" s="74" t="s">
        <v>4502</v>
      </c>
      <c r="K1089" s="76">
        <v>43519.4</v>
      </c>
      <c r="L1089" s="76">
        <v>36570.120000000003</v>
      </c>
    </row>
    <row r="1090" spans="1:12" x14ac:dyDescent="0.15">
      <c r="A1090" s="74">
        <v>20230228</v>
      </c>
      <c r="B1090" s="74">
        <v>32834859</v>
      </c>
      <c r="C1090" s="74" t="s">
        <v>4580</v>
      </c>
      <c r="D1090" s="74">
        <v>2054667</v>
      </c>
      <c r="E1090" s="74" t="s">
        <v>4581</v>
      </c>
      <c r="F1090" s="74" t="s">
        <v>3807</v>
      </c>
      <c r="G1090" s="74" t="s">
        <v>3159</v>
      </c>
      <c r="H1090" s="74" t="s">
        <v>4469</v>
      </c>
      <c r="I1090" s="74" t="s">
        <v>4499</v>
      </c>
      <c r="J1090" s="74" t="s">
        <v>175</v>
      </c>
      <c r="K1090" s="76">
        <v>19534.54</v>
      </c>
      <c r="L1090" s="76">
        <v>16414.990000000002</v>
      </c>
    </row>
    <row r="1091" spans="1:12" x14ac:dyDescent="0.15">
      <c r="A1091" s="74">
        <v>20230201</v>
      </c>
      <c r="B1091" s="74">
        <v>32993054</v>
      </c>
      <c r="C1091" s="74" t="s">
        <v>4582</v>
      </c>
      <c r="D1091" s="74">
        <v>2118167</v>
      </c>
      <c r="E1091" s="74" t="s">
        <v>4583</v>
      </c>
      <c r="F1091" s="74" t="s">
        <v>4584</v>
      </c>
      <c r="G1091" s="74" t="s">
        <v>4585</v>
      </c>
      <c r="H1091" s="74" t="s">
        <v>4469</v>
      </c>
      <c r="I1091" s="74" t="s">
        <v>4560</v>
      </c>
      <c r="J1091" s="74" t="s">
        <v>4561</v>
      </c>
      <c r="K1091" s="76">
        <v>3787.39</v>
      </c>
      <c r="L1091" s="76">
        <v>3787.39</v>
      </c>
    </row>
    <row r="1092" spans="1:12" x14ac:dyDescent="0.15">
      <c r="A1092" s="74">
        <v>20230202</v>
      </c>
      <c r="B1092" s="74">
        <v>32993054</v>
      </c>
      <c r="C1092" s="74" t="s">
        <v>4582</v>
      </c>
      <c r="D1092" s="74">
        <v>2118167</v>
      </c>
      <c r="E1092" s="74" t="s">
        <v>4583</v>
      </c>
      <c r="F1092" s="74" t="s">
        <v>4584</v>
      </c>
      <c r="G1092" s="74" t="s">
        <v>4585</v>
      </c>
      <c r="H1092" s="74" t="s">
        <v>4469</v>
      </c>
      <c r="I1092" s="74" t="s">
        <v>4560</v>
      </c>
      <c r="J1092" s="74" t="s">
        <v>4561</v>
      </c>
      <c r="K1092" s="76">
        <v>3088.4</v>
      </c>
      <c r="L1092" s="76">
        <v>3088.4</v>
      </c>
    </row>
    <row r="1093" spans="1:12" x14ac:dyDescent="0.15">
      <c r="A1093" s="74">
        <v>20230203</v>
      </c>
      <c r="B1093" s="74">
        <v>32993054</v>
      </c>
      <c r="C1093" s="74" t="s">
        <v>4582</v>
      </c>
      <c r="D1093" s="74">
        <v>2118167</v>
      </c>
      <c r="E1093" s="74" t="s">
        <v>4583</v>
      </c>
      <c r="F1093" s="74" t="s">
        <v>4584</v>
      </c>
      <c r="G1093" s="74" t="s">
        <v>4585</v>
      </c>
      <c r="H1093" s="74" t="s">
        <v>4469</v>
      </c>
      <c r="I1093" s="74" t="s">
        <v>4560</v>
      </c>
      <c r="J1093" s="74" t="s">
        <v>4563</v>
      </c>
      <c r="K1093" s="76">
        <v>3262.32</v>
      </c>
      <c r="L1093" s="76">
        <v>3262.32</v>
      </c>
    </row>
    <row r="1094" spans="1:12" x14ac:dyDescent="0.15">
      <c r="A1094" s="74">
        <v>20230204</v>
      </c>
      <c r="B1094" s="74">
        <v>32993054</v>
      </c>
      <c r="C1094" s="74" t="s">
        <v>4582</v>
      </c>
      <c r="D1094" s="74">
        <v>2118167</v>
      </c>
      <c r="E1094" s="74" t="s">
        <v>4583</v>
      </c>
      <c r="F1094" s="74" t="s">
        <v>4584</v>
      </c>
      <c r="G1094" s="74" t="s">
        <v>4585</v>
      </c>
      <c r="H1094" s="74" t="s">
        <v>4469</v>
      </c>
      <c r="I1094" s="74" t="s">
        <v>4560</v>
      </c>
      <c r="J1094" s="74" t="s">
        <v>4561</v>
      </c>
      <c r="K1094" s="76">
        <v>4093.14</v>
      </c>
      <c r="L1094" s="76">
        <v>4093.14</v>
      </c>
    </row>
    <row r="1095" spans="1:12" x14ac:dyDescent="0.15">
      <c r="A1095" s="74">
        <v>20230205</v>
      </c>
      <c r="B1095" s="74">
        <v>32993054</v>
      </c>
      <c r="C1095" s="74" t="s">
        <v>4582</v>
      </c>
      <c r="D1095" s="74">
        <v>2118167</v>
      </c>
      <c r="E1095" s="74" t="s">
        <v>4583</v>
      </c>
      <c r="F1095" s="74" t="s">
        <v>4584</v>
      </c>
      <c r="G1095" s="74" t="s">
        <v>4585</v>
      </c>
      <c r="H1095" s="74" t="s">
        <v>4469</v>
      </c>
      <c r="I1095" s="74" t="s">
        <v>4560</v>
      </c>
      <c r="J1095" s="74" t="s">
        <v>4561</v>
      </c>
      <c r="K1095" s="76">
        <v>4264.8999999999996</v>
      </c>
      <c r="L1095" s="76">
        <v>4264.8999999999996</v>
      </c>
    </row>
    <row r="1096" spans="1:12" x14ac:dyDescent="0.15">
      <c r="A1096" s="74">
        <v>20230206</v>
      </c>
      <c r="B1096" s="74">
        <v>32993054</v>
      </c>
      <c r="C1096" s="74" t="s">
        <v>4582</v>
      </c>
      <c r="D1096" s="74">
        <v>2118167</v>
      </c>
      <c r="E1096" s="74" t="s">
        <v>4583</v>
      </c>
      <c r="F1096" s="74" t="s">
        <v>4584</v>
      </c>
      <c r="G1096" s="74" t="s">
        <v>4585</v>
      </c>
      <c r="H1096" s="74" t="s">
        <v>4469</v>
      </c>
      <c r="I1096" s="74" t="s">
        <v>4560</v>
      </c>
      <c r="J1096" s="74" t="s">
        <v>4561</v>
      </c>
      <c r="K1096" s="76">
        <v>3049.87</v>
      </c>
      <c r="L1096" s="76">
        <v>3049.87</v>
      </c>
    </row>
    <row r="1097" spans="1:12" x14ac:dyDescent="0.15">
      <c r="A1097" s="74">
        <v>20230207</v>
      </c>
      <c r="B1097" s="74">
        <v>32993054</v>
      </c>
      <c r="C1097" s="74" t="s">
        <v>4582</v>
      </c>
      <c r="D1097" s="74">
        <v>2118167</v>
      </c>
      <c r="E1097" s="74" t="s">
        <v>4583</v>
      </c>
      <c r="F1097" s="74" t="s">
        <v>4584</v>
      </c>
      <c r="G1097" s="74" t="s">
        <v>4585</v>
      </c>
      <c r="H1097" s="74" t="s">
        <v>4469</v>
      </c>
      <c r="I1097" s="74" t="s">
        <v>4560</v>
      </c>
      <c r="J1097" s="74" t="s">
        <v>4561</v>
      </c>
      <c r="K1097" s="76">
        <v>2427.37</v>
      </c>
      <c r="L1097" s="76">
        <v>2427.37</v>
      </c>
    </row>
    <row r="1098" spans="1:12" x14ac:dyDescent="0.15">
      <c r="A1098" s="74">
        <v>20230208</v>
      </c>
      <c r="B1098" s="74">
        <v>32993054</v>
      </c>
      <c r="C1098" s="74" t="s">
        <v>4582</v>
      </c>
      <c r="D1098" s="74">
        <v>2118167</v>
      </c>
      <c r="E1098" s="74" t="s">
        <v>4583</v>
      </c>
      <c r="F1098" s="74" t="s">
        <v>4584</v>
      </c>
      <c r="G1098" s="74" t="s">
        <v>4585</v>
      </c>
      <c r="H1098" s="74" t="s">
        <v>4469</v>
      </c>
      <c r="I1098" s="74" t="s">
        <v>4560</v>
      </c>
      <c r="J1098" s="74" t="s">
        <v>4561</v>
      </c>
      <c r="K1098" s="76">
        <v>2281.58</v>
      </c>
      <c r="L1098" s="76">
        <v>2281.58</v>
      </c>
    </row>
    <row r="1099" spans="1:12" x14ac:dyDescent="0.15">
      <c r="A1099" s="74">
        <v>20230209</v>
      </c>
      <c r="B1099" s="74">
        <v>32993054</v>
      </c>
      <c r="C1099" s="74" t="s">
        <v>4582</v>
      </c>
      <c r="D1099" s="74">
        <v>2118167</v>
      </c>
      <c r="E1099" s="74" t="s">
        <v>4583</v>
      </c>
      <c r="F1099" s="74" t="s">
        <v>4584</v>
      </c>
      <c r="G1099" s="74" t="s">
        <v>4585</v>
      </c>
      <c r="H1099" s="74" t="s">
        <v>4469</v>
      </c>
      <c r="I1099" s="74" t="s">
        <v>4560</v>
      </c>
      <c r="J1099" s="74" t="s">
        <v>4561</v>
      </c>
      <c r="K1099" s="76">
        <v>1801.11</v>
      </c>
      <c r="L1099" s="76">
        <v>1801.11</v>
      </c>
    </row>
    <row r="1100" spans="1:12" x14ac:dyDescent="0.15">
      <c r="A1100" s="74">
        <v>20230210</v>
      </c>
      <c r="B1100" s="74">
        <v>32993054</v>
      </c>
      <c r="C1100" s="74" t="s">
        <v>4582</v>
      </c>
      <c r="D1100" s="74">
        <v>2118167</v>
      </c>
      <c r="E1100" s="74" t="s">
        <v>4583</v>
      </c>
      <c r="F1100" s="74" t="s">
        <v>4584</v>
      </c>
      <c r="G1100" s="74" t="s">
        <v>4585</v>
      </c>
      <c r="H1100" s="74" t="s">
        <v>4469</v>
      </c>
      <c r="I1100" s="74" t="s">
        <v>4560</v>
      </c>
      <c r="J1100" s="74" t="s">
        <v>4561</v>
      </c>
      <c r="K1100" s="76">
        <v>2444.4</v>
      </c>
      <c r="L1100" s="76">
        <v>2444.4</v>
      </c>
    </row>
    <row r="1101" spans="1:12" x14ac:dyDescent="0.15">
      <c r="A1101" s="74">
        <v>20230211</v>
      </c>
      <c r="B1101" s="74">
        <v>32993054</v>
      </c>
      <c r="C1101" s="74" t="s">
        <v>4582</v>
      </c>
      <c r="D1101" s="74">
        <v>2118167</v>
      </c>
      <c r="E1101" s="74" t="s">
        <v>4583</v>
      </c>
      <c r="F1101" s="74" t="s">
        <v>4584</v>
      </c>
      <c r="G1101" s="74" t="s">
        <v>4585</v>
      </c>
      <c r="H1101" s="74" t="s">
        <v>4469</v>
      </c>
      <c r="I1101" s="74" t="s">
        <v>4560</v>
      </c>
      <c r="J1101" s="74" t="s">
        <v>4561</v>
      </c>
      <c r="K1101" s="76">
        <v>3864.57</v>
      </c>
      <c r="L1101" s="76">
        <v>3864.57</v>
      </c>
    </row>
    <row r="1102" spans="1:12" x14ac:dyDescent="0.15">
      <c r="A1102" s="74">
        <v>20230212</v>
      </c>
      <c r="B1102" s="74">
        <v>32993054</v>
      </c>
      <c r="C1102" s="74" t="s">
        <v>4582</v>
      </c>
      <c r="D1102" s="74">
        <v>2118167</v>
      </c>
      <c r="E1102" s="74" t="s">
        <v>4583</v>
      </c>
      <c r="F1102" s="74" t="s">
        <v>4584</v>
      </c>
      <c r="G1102" s="74" t="s">
        <v>4585</v>
      </c>
      <c r="H1102" s="74" t="s">
        <v>4469</v>
      </c>
      <c r="I1102" s="74" t="s">
        <v>4560</v>
      </c>
      <c r="J1102" s="74" t="s">
        <v>4586</v>
      </c>
      <c r="K1102" s="76">
        <v>3720.89</v>
      </c>
      <c r="L1102" s="76">
        <v>3720.89</v>
      </c>
    </row>
    <row r="1103" spans="1:12" x14ac:dyDescent="0.15">
      <c r="A1103" s="74">
        <v>20230213</v>
      </c>
      <c r="B1103" s="74">
        <v>32993054</v>
      </c>
      <c r="C1103" s="74" t="s">
        <v>4582</v>
      </c>
      <c r="D1103" s="74">
        <v>2118167</v>
      </c>
      <c r="E1103" s="74" t="s">
        <v>4583</v>
      </c>
      <c r="F1103" s="74" t="s">
        <v>4584</v>
      </c>
      <c r="G1103" s="74" t="s">
        <v>4585</v>
      </c>
      <c r="H1103" s="74" t="s">
        <v>4469</v>
      </c>
      <c r="I1103" s="74" t="s">
        <v>4560</v>
      </c>
      <c r="J1103" s="74" t="s">
        <v>4561</v>
      </c>
      <c r="K1103" s="76">
        <v>1947.95</v>
      </c>
      <c r="L1103" s="76">
        <v>1947.95</v>
      </c>
    </row>
    <row r="1104" spans="1:12" x14ac:dyDescent="0.15">
      <c r="A1104" s="74">
        <v>20230214</v>
      </c>
      <c r="B1104" s="74">
        <v>32993054</v>
      </c>
      <c r="C1104" s="74" t="s">
        <v>4582</v>
      </c>
      <c r="D1104" s="74">
        <v>2118167</v>
      </c>
      <c r="E1104" s="74" t="s">
        <v>4583</v>
      </c>
      <c r="F1104" s="74" t="s">
        <v>4584</v>
      </c>
      <c r="G1104" s="74" t="s">
        <v>4585</v>
      </c>
      <c r="H1104" s="74" t="s">
        <v>4469</v>
      </c>
      <c r="I1104" s="74" t="s">
        <v>4560</v>
      </c>
      <c r="J1104" s="74" t="s">
        <v>4561</v>
      </c>
      <c r="K1104" s="76">
        <v>1844.74</v>
      </c>
      <c r="L1104" s="76">
        <v>1844.74</v>
      </c>
    </row>
    <row r="1105" spans="1:12" x14ac:dyDescent="0.15">
      <c r="A1105" s="74">
        <v>20230215</v>
      </c>
      <c r="B1105" s="74">
        <v>32993054</v>
      </c>
      <c r="C1105" s="74" t="s">
        <v>4582</v>
      </c>
      <c r="D1105" s="74">
        <v>2118167</v>
      </c>
      <c r="E1105" s="74" t="s">
        <v>4583</v>
      </c>
      <c r="F1105" s="74" t="s">
        <v>4584</v>
      </c>
      <c r="G1105" s="74" t="s">
        <v>4585</v>
      </c>
      <c r="H1105" s="74" t="s">
        <v>4469</v>
      </c>
      <c r="I1105" s="74" t="s">
        <v>4560</v>
      </c>
      <c r="J1105" s="74" t="s">
        <v>4561</v>
      </c>
      <c r="K1105" s="76">
        <v>1664.18</v>
      </c>
      <c r="L1105" s="76">
        <v>1664.18</v>
      </c>
    </row>
    <row r="1106" spans="1:12" x14ac:dyDescent="0.15">
      <c r="A1106" s="74">
        <v>20230216</v>
      </c>
      <c r="B1106" s="74">
        <v>32993054</v>
      </c>
      <c r="C1106" s="74" t="s">
        <v>4582</v>
      </c>
      <c r="D1106" s="74">
        <v>2118167</v>
      </c>
      <c r="E1106" s="74" t="s">
        <v>4583</v>
      </c>
      <c r="F1106" s="74" t="s">
        <v>4584</v>
      </c>
      <c r="G1106" s="74" t="s">
        <v>4585</v>
      </c>
      <c r="H1106" s="74" t="s">
        <v>4469</v>
      </c>
      <c r="I1106" s="74" t="s">
        <v>4560</v>
      </c>
      <c r="J1106" s="74" t="s">
        <v>4561</v>
      </c>
      <c r="K1106" s="76">
        <v>1931.76</v>
      </c>
      <c r="L1106" s="76">
        <v>1931.76</v>
      </c>
    </row>
    <row r="1107" spans="1:12" x14ac:dyDescent="0.15">
      <c r="A1107" s="74">
        <v>20230217</v>
      </c>
      <c r="B1107" s="74">
        <v>32993054</v>
      </c>
      <c r="C1107" s="74" t="s">
        <v>4582</v>
      </c>
      <c r="D1107" s="74">
        <v>2118167</v>
      </c>
      <c r="E1107" s="74" t="s">
        <v>4583</v>
      </c>
      <c r="F1107" s="74" t="s">
        <v>4584</v>
      </c>
      <c r="G1107" s="74" t="s">
        <v>4585</v>
      </c>
      <c r="H1107" s="74" t="s">
        <v>4469</v>
      </c>
      <c r="I1107" s="74" t="s">
        <v>4560</v>
      </c>
      <c r="J1107" s="74" t="s">
        <v>4563</v>
      </c>
      <c r="K1107" s="76">
        <v>2568.4699999999998</v>
      </c>
      <c r="L1107" s="76">
        <v>2568.4699999999998</v>
      </c>
    </row>
    <row r="1108" spans="1:12" x14ac:dyDescent="0.15">
      <c r="A1108" s="74">
        <v>20230218</v>
      </c>
      <c r="B1108" s="74">
        <v>32993054</v>
      </c>
      <c r="C1108" s="74" t="s">
        <v>4582</v>
      </c>
      <c r="D1108" s="74">
        <v>2118167</v>
      </c>
      <c r="E1108" s="74" t="s">
        <v>4583</v>
      </c>
      <c r="F1108" s="74" t="s">
        <v>4584</v>
      </c>
      <c r="G1108" s="74" t="s">
        <v>4585</v>
      </c>
      <c r="H1108" s="74" t="s">
        <v>4469</v>
      </c>
      <c r="I1108" s="74" t="s">
        <v>4560</v>
      </c>
      <c r="J1108" s="74" t="s">
        <v>4561</v>
      </c>
      <c r="K1108" s="76">
        <v>4610.62</v>
      </c>
      <c r="L1108" s="76">
        <v>4610.62</v>
      </c>
    </row>
    <row r="1109" spans="1:12" x14ac:dyDescent="0.15">
      <c r="A1109" s="74">
        <v>20230219</v>
      </c>
      <c r="B1109" s="74">
        <v>32993054</v>
      </c>
      <c r="C1109" s="74" t="s">
        <v>4582</v>
      </c>
      <c r="D1109" s="74">
        <v>2118167</v>
      </c>
      <c r="E1109" s="74" t="s">
        <v>4583</v>
      </c>
      <c r="F1109" s="74" t="s">
        <v>4584</v>
      </c>
      <c r="G1109" s="74" t="s">
        <v>4585</v>
      </c>
      <c r="H1109" s="74" t="s">
        <v>4469</v>
      </c>
      <c r="I1109" s="74" t="s">
        <v>4560</v>
      </c>
      <c r="J1109" s="74" t="s">
        <v>4561</v>
      </c>
      <c r="K1109" s="76">
        <v>5042.18</v>
      </c>
      <c r="L1109" s="76">
        <v>5042.18</v>
      </c>
    </row>
    <row r="1110" spans="1:12" x14ac:dyDescent="0.15">
      <c r="A1110" s="74">
        <v>20230220</v>
      </c>
      <c r="B1110" s="74">
        <v>32993054</v>
      </c>
      <c r="C1110" s="74" t="s">
        <v>4582</v>
      </c>
      <c r="D1110" s="74">
        <v>2118167</v>
      </c>
      <c r="E1110" s="74" t="s">
        <v>4583</v>
      </c>
      <c r="F1110" s="74" t="s">
        <v>4584</v>
      </c>
      <c r="G1110" s="74" t="s">
        <v>4585</v>
      </c>
      <c r="H1110" s="74" t="s">
        <v>4469</v>
      </c>
      <c r="I1110" s="74" t="s">
        <v>4560</v>
      </c>
      <c r="J1110" s="74" t="s">
        <v>4563</v>
      </c>
      <c r="K1110" s="76">
        <v>2627.97</v>
      </c>
      <c r="L1110" s="76">
        <v>2627.97</v>
      </c>
    </row>
    <row r="1111" spans="1:12" x14ac:dyDescent="0.15">
      <c r="A1111" s="74">
        <v>20230221</v>
      </c>
      <c r="B1111" s="74">
        <v>32993054</v>
      </c>
      <c r="C1111" s="74" t="s">
        <v>4582</v>
      </c>
      <c r="D1111" s="74">
        <v>2118167</v>
      </c>
      <c r="E1111" s="74" t="s">
        <v>4583</v>
      </c>
      <c r="F1111" s="74" t="s">
        <v>4584</v>
      </c>
      <c r="G1111" s="74" t="s">
        <v>4585</v>
      </c>
      <c r="H1111" s="74" t="s">
        <v>4469</v>
      </c>
      <c r="I1111" s="74" t="s">
        <v>4560</v>
      </c>
      <c r="J1111" s="74" t="s">
        <v>4561</v>
      </c>
      <c r="K1111" s="76">
        <v>3015.67</v>
      </c>
      <c r="L1111" s="76">
        <v>3015.67</v>
      </c>
    </row>
    <row r="1112" spans="1:12" x14ac:dyDescent="0.15">
      <c r="A1112" s="74">
        <v>20230222</v>
      </c>
      <c r="B1112" s="74">
        <v>32993054</v>
      </c>
      <c r="C1112" s="74" t="s">
        <v>4582</v>
      </c>
      <c r="D1112" s="74">
        <v>2118167</v>
      </c>
      <c r="E1112" s="74" t="s">
        <v>4583</v>
      </c>
      <c r="F1112" s="74" t="s">
        <v>4584</v>
      </c>
      <c r="G1112" s="74" t="s">
        <v>4585</v>
      </c>
      <c r="H1112" s="74" t="s">
        <v>4469</v>
      </c>
      <c r="I1112" s="74" t="s">
        <v>4560</v>
      </c>
      <c r="J1112" s="74" t="s">
        <v>4561</v>
      </c>
      <c r="K1112" s="76">
        <v>2763.36</v>
      </c>
      <c r="L1112" s="76">
        <v>2763.36</v>
      </c>
    </row>
    <row r="1113" spans="1:12" x14ac:dyDescent="0.15">
      <c r="A1113" s="74">
        <v>20230223</v>
      </c>
      <c r="B1113" s="74">
        <v>32993054</v>
      </c>
      <c r="C1113" s="74" t="s">
        <v>4582</v>
      </c>
      <c r="D1113" s="74">
        <v>2118167</v>
      </c>
      <c r="E1113" s="74" t="s">
        <v>4583</v>
      </c>
      <c r="F1113" s="74" t="s">
        <v>4584</v>
      </c>
      <c r="G1113" s="74" t="s">
        <v>4585</v>
      </c>
      <c r="H1113" s="74" t="s">
        <v>4469</v>
      </c>
      <c r="I1113" s="74" t="s">
        <v>4560</v>
      </c>
      <c r="J1113" s="74" t="s">
        <v>4561</v>
      </c>
      <c r="K1113" s="76">
        <v>3299.29</v>
      </c>
      <c r="L1113" s="76">
        <v>3299.29</v>
      </c>
    </row>
    <row r="1114" spans="1:12" x14ac:dyDescent="0.15">
      <c r="A1114" s="74">
        <v>20230224</v>
      </c>
      <c r="B1114" s="74">
        <v>32993054</v>
      </c>
      <c r="C1114" s="74" t="s">
        <v>4582</v>
      </c>
      <c r="D1114" s="74">
        <v>2118167</v>
      </c>
      <c r="E1114" s="74" t="s">
        <v>4583</v>
      </c>
      <c r="F1114" s="74" t="s">
        <v>4584</v>
      </c>
      <c r="G1114" s="74" t="s">
        <v>4585</v>
      </c>
      <c r="H1114" s="74" t="s">
        <v>4469</v>
      </c>
      <c r="I1114" s="74" t="s">
        <v>4560</v>
      </c>
      <c r="J1114" s="74" t="s">
        <v>4561</v>
      </c>
      <c r="K1114" s="76">
        <v>6106.43</v>
      </c>
      <c r="L1114" s="76">
        <v>6106.43</v>
      </c>
    </row>
    <row r="1115" spans="1:12" x14ac:dyDescent="0.15">
      <c r="A1115" s="74">
        <v>20230225</v>
      </c>
      <c r="B1115" s="74">
        <v>32993054</v>
      </c>
      <c r="C1115" s="74" t="s">
        <v>4582</v>
      </c>
      <c r="D1115" s="74">
        <v>2118167</v>
      </c>
      <c r="E1115" s="74" t="s">
        <v>4583</v>
      </c>
      <c r="F1115" s="74" t="s">
        <v>4584</v>
      </c>
      <c r="G1115" s="74" t="s">
        <v>4585</v>
      </c>
      <c r="H1115" s="74" t="s">
        <v>4469</v>
      </c>
      <c r="I1115" s="74" t="s">
        <v>4560</v>
      </c>
      <c r="J1115" s="74" t="s">
        <v>4561</v>
      </c>
      <c r="K1115" s="76">
        <v>5994.75</v>
      </c>
      <c r="L1115" s="76">
        <v>5994.75</v>
      </c>
    </row>
    <row r="1116" spans="1:12" x14ac:dyDescent="0.15">
      <c r="A1116" s="74">
        <v>20230226</v>
      </c>
      <c r="B1116" s="74">
        <v>32993054</v>
      </c>
      <c r="C1116" s="74" t="s">
        <v>4582</v>
      </c>
      <c r="D1116" s="74">
        <v>2118167</v>
      </c>
      <c r="E1116" s="74" t="s">
        <v>4583</v>
      </c>
      <c r="F1116" s="74" t="s">
        <v>4584</v>
      </c>
      <c r="G1116" s="74" t="s">
        <v>4585</v>
      </c>
      <c r="H1116" s="74" t="s">
        <v>4469</v>
      </c>
      <c r="I1116" s="74" t="s">
        <v>4560</v>
      </c>
      <c r="J1116" s="74" t="s">
        <v>4561</v>
      </c>
      <c r="K1116" s="76">
        <v>3061.72</v>
      </c>
      <c r="L1116" s="76">
        <v>3061.72</v>
      </c>
    </row>
    <row r="1117" spans="1:12" x14ac:dyDescent="0.15">
      <c r="A1117" s="74">
        <v>20230227</v>
      </c>
      <c r="B1117" s="74">
        <v>32993054</v>
      </c>
      <c r="C1117" s="74" t="s">
        <v>4582</v>
      </c>
      <c r="D1117" s="74">
        <v>2118167</v>
      </c>
      <c r="E1117" s="74" t="s">
        <v>4583</v>
      </c>
      <c r="F1117" s="74" t="s">
        <v>4584</v>
      </c>
      <c r="G1117" s="74" t="s">
        <v>4585</v>
      </c>
      <c r="H1117" s="74" t="s">
        <v>4469</v>
      </c>
      <c r="I1117" s="74" t="s">
        <v>4560</v>
      </c>
      <c r="J1117" s="74" t="s">
        <v>4563</v>
      </c>
      <c r="K1117" s="76">
        <v>5077.1000000000004</v>
      </c>
      <c r="L1117" s="76">
        <v>5077.1000000000004</v>
      </c>
    </row>
    <row r="1118" spans="1:12" x14ac:dyDescent="0.15">
      <c r="A1118" s="74">
        <v>20230228</v>
      </c>
      <c r="B1118" s="74">
        <v>32993054</v>
      </c>
      <c r="C1118" s="74" t="s">
        <v>4582</v>
      </c>
      <c r="D1118" s="74">
        <v>2118167</v>
      </c>
      <c r="E1118" s="74" t="s">
        <v>4583</v>
      </c>
      <c r="F1118" s="74" t="s">
        <v>4584</v>
      </c>
      <c r="G1118" s="74" t="s">
        <v>4585</v>
      </c>
      <c r="H1118" s="74" t="s">
        <v>4469</v>
      </c>
      <c r="I1118" s="74" t="s">
        <v>4560</v>
      </c>
      <c r="J1118" s="74" t="s">
        <v>4586</v>
      </c>
      <c r="K1118" s="76">
        <v>3153.17</v>
      </c>
      <c r="L1118" s="76">
        <v>3153.17</v>
      </c>
    </row>
    <row r="1119" spans="1:12" x14ac:dyDescent="0.15">
      <c r="A1119" s="74">
        <v>20230201</v>
      </c>
      <c r="B1119" s="74">
        <v>33012044</v>
      </c>
      <c r="C1119" s="74" t="s">
        <v>4587</v>
      </c>
      <c r="D1119" s="74">
        <v>2118167</v>
      </c>
      <c r="E1119" s="74" t="s">
        <v>4583</v>
      </c>
      <c r="F1119" s="74" t="s">
        <v>4584</v>
      </c>
      <c r="G1119" s="74" t="s">
        <v>4585</v>
      </c>
      <c r="H1119" s="74" t="s">
        <v>4469</v>
      </c>
      <c r="I1119" s="74" t="s">
        <v>4560</v>
      </c>
      <c r="J1119" s="74" t="s">
        <v>4562</v>
      </c>
      <c r="K1119" s="76">
        <v>9112.01</v>
      </c>
      <c r="L1119" s="76">
        <v>9112.01</v>
      </c>
    </row>
    <row r="1120" spans="1:12" x14ac:dyDescent="0.15">
      <c r="A1120" s="74">
        <v>20230202</v>
      </c>
      <c r="B1120" s="74">
        <v>33012044</v>
      </c>
      <c r="C1120" s="74" t="s">
        <v>4587</v>
      </c>
      <c r="D1120" s="74">
        <v>2118167</v>
      </c>
      <c r="E1120" s="74" t="s">
        <v>4583</v>
      </c>
      <c r="F1120" s="74" t="s">
        <v>4584</v>
      </c>
      <c r="G1120" s="74" t="s">
        <v>4585</v>
      </c>
      <c r="H1120" s="74" t="s">
        <v>4469</v>
      </c>
      <c r="I1120" s="74" t="s">
        <v>4560</v>
      </c>
      <c r="J1120" s="74" t="s">
        <v>4563</v>
      </c>
      <c r="K1120" s="76">
        <v>10047.540000000001</v>
      </c>
      <c r="L1120" s="76">
        <v>10047.540000000001</v>
      </c>
    </row>
    <row r="1121" spans="1:12" x14ac:dyDescent="0.15">
      <c r="A1121" s="74">
        <v>20230203</v>
      </c>
      <c r="B1121" s="74">
        <v>33012044</v>
      </c>
      <c r="C1121" s="74" t="s">
        <v>4587</v>
      </c>
      <c r="D1121" s="74">
        <v>2118167</v>
      </c>
      <c r="E1121" s="74" t="s">
        <v>4583</v>
      </c>
      <c r="F1121" s="74" t="s">
        <v>4584</v>
      </c>
      <c r="G1121" s="74" t="s">
        <v>4585</v>
      </c>
      <c r="H1121" s="74" t="s">
        <v>4469</v>
      </c>
      <c r="I1121" s="74" t="s">
        <v>4560</v>
      </c>
      <c r="J1121" s="74" t="s">
        <v>4561</v>
      </c>
      <c r="K1121" s="76">
        <v>9072.35</v>
      </c>
      <c r="L1121" s="76">
        <v>9072.35</v>
      </c>
    </row>
    <row r="1122" spans="1:12" x14ac:dyDescent="0.15">
      <c r="A1122" s="74">
        <v>20230204</v>
      </c>
      <c r="B1122" s="74">
        <v>33012044</v>
      </c>
      <c r="C1122" s="74" t="s">
        <v>4587</v>
      </c>
      <c r="D1122" s="74">
        <v>2118167</v>
      </c>
      <c r="E1122" s="74" t="s">
        <v>4583</v>
      </c>
      <c r="F1122" s="74" t="s">
        <v>4584</v>
      </c>
      <c r="G1122" s="74" t="s">
        <v>4585</v>
      </c>
      <c r="H1122" s="74" t="s">
        <v>4469</v>
      </c>
      <c r="I1122" s="74" t="s">
        <v>4560</v>
      </c>
      <c r="J1122" s="74" t="s">
        <v>4561</v>
      </c>
      <c r="K1122" s="76">
        <v>8064.58</v>
      </c>
      <c r="L1122" s="76">
        <v>8064.58</v>
      </c>
    </row>
    <row r="1123" spans="1:12" x14ac:dyDescent="0.15">
      <c r="A1123" s="74">
        <v>20230205</v>
      </c>
      <c r="B1123" s="74">
        <v>33012044</v>
      </c>
      <c r="C1123" s="74" t="s">
        <v>4587</v>
      </c>
      <c r="D1123" s="74">
        <v>2118167</v>
      </c>
      <c r="E1123" s="74" t="s">
        <v>4583</v>
      </c>
      <c r="F1123" s="74" t="s">
        <v>4584</v>
      </c>
      <c r="G1123" s="74" t="s">
        <v>4585</v>
      </c>
      <c r="H1123" s="74" t="s">
        <v>4469</v>
      </c>
      <c r="I1123" s="74" t="s">
        <v>4560</v>
      </c>
      <c r="J1123" s="74" t="s">
        <v>4561</v>
      </c>
      <c r="K1123" s="76">
        <v>9105.42</v>
      </c>
      <c r="L1123" s="76">
        <v>9105.42</v>
      </c>
    </row>
    <row r="1124" spans="1:12" x14ac:dyDescent="0.15">
      <c r="A1124" s="74">
        <v>20230206</v>
      </c>
      <c r="B1124" s="74">
        <v>33012044</v>
      </c>
      <c r="C1124" s="74" t="s">
        <v>4587</v>
      </c>
      <c r="D1124" s="74">
        <v>2118167</v>
      </c>
      <c r="E1124" s="74" t="s">
        <v>4583</v>
      </c>
      <c r="F1124" s="74" t="s">
        <v>4584</v>
      </c>
      <c r="G1124" s="74" t="s">
        <v>4585</v>
      </c>
      <c r="H1124" s="74" t="s">
        <v>4469</v>
      </c>
      <c r="I1124" s="74" t="s">
        <v>4560</v>
      </c>
      <c r="J1124" s="74" t="s">
        <v>4563</v>
      </c>
      <c r="K1124" s="76">
        <v>7128.51</v>
      </c>
      <c r="L1124" s="76">
        <v>7128.51</v>
      </c>
    </row>
    <row r="1125" spans="1:12" x14ac:dyDescent="0.15">
      <c r="A1125" s="74">
        <v>20230207</v>
      </c>
      <c r="B1125" s="74">
        <v>33012044</v>
      </c>
      <c r="C1125" s="74" t="s">
        <v>4587</v>
      </c>
      <c r="D1125" s="74">
        <v>2118167</v>
      </c>
      <c r="E1125" s="74" t="s">
        <v>4583</v>
      </c>
      <c r="F1125" s="74" t="s">
        <v>4584</v>
      </c>
      <c r="G1125" s="74" t="s">
        <v>4585</v>
      </c>
      <c r="H1125" s="74" t="s">
        <v>4469</v>
      </c>
      <c r="I1125" s="74" t="s">
        <v>4560</v>
      </c>
      <c r="J1125" s="74" t="s">
        <v>4561</v>
      </c>
      <c r="K1125" s="76">
        <v>6313.54</v>
      </c>
      <c r="L1125" s="76">
        <v>6313.54</v>
      </c>
    </row>
    <row r="1126" spans="1:12" x14ac:dyDescent="0.15">
      <c r="A1126" s="74">
        <v>20230208</v>
      </c>
      <c r="B1126" s="74">
        <v>33012044</v>
      </c>
      <c r="C1126" s="74" t="s">
        <v>4587</v>
      </c>
      <c r="D1126" s="74">
        <v>2118167</v>
      </c>
      <c r="E1126" s="74" t="s">
        <v>4583</v>
      </c>
      <c r="F1126" s="74" t="s">
        <v>4584</v>
      </c>
      <c r="G1126" s="74" t="s">
        <v>4585</v>
      </c>
      <c r="H1126" s="74" t="s">
        <v>4469</v>
      </c>
      <c r="I1126" s="74" t="s">
        <v>4560</v>
      </c>
      <c r="J1126" s="74" t="s">
        <v>4562</v>
      </c>
      <c r="K1126" s="76">
        <v>6050.63</v>
      </c>
      <c r="L1126" s="76">
        <v>6050.63</v>
      </c>
    </row>
    <row r="1127" spans="1:12" x14ac:dyDescent="0.15">
      <c r="A1127" s="74">
        <v>20230209</v>
      </c>
      <c r="B1127" s="74">
        <v>33012044</v>
      </c>
      <c r="C1127" s="74" t="s">
        <v>4587</v>
      </c>
      <c r="D1127" s="74">
        <v>2118167</v>
      </c>
      <c r="E1127" s="74" t="s">
        <v>4583</v>
      </c>
      <c r="F1127" s="74" t="s">
        <v>4584</v>
      </c>
      <c r="G1127" s="74" t="s">
        <v>4585</v>
      </c>
      <c r="H1127" s="74" t="s">
        <v>4469</v>
      </c>
      <c r="I1127" s="74" t="s">
        <v>4560</v>
      </c>
      <c r="J1127" s="74" t="s">
        <v>4561</v>
      </c>
      <c r="K1127" s="76">
        <v>6099.98</v>
      </c>
      <c r="L1127" s="76">
        <v>6099.98</v>
      </c>
    </row>
    <row r="1128" spans="1:12" x14ac:dyDescent="0.15">
      <c r="A1128" s="74">
        <v>20230210</v>
      </c>
      <c r="B1128" s="74">
        <v>33012044</v>
      </c>
      <c r="C1128" s="74" t="s">
        <v>4587</v>
      </c>
      <c r="D1128" s="74">
        <v>2118167</v>
      </c>
      <c r="E1128" s="74" t="s">
        <v>4583</v>
      </c>
      <c r="F1128" s="74" t="s">
        <v>4584</v>
      </c>
      <c r="G1128" s="74" t="s">
        <v>4585</v>
      </c>
      <c r="H1128" s="74" t="s">
        <v>4469</v>
      </c>
      <c r="I1128" s="74" t="s">
        <v>4560</v>
      </c>
      <c r="J1128" s="74" t="s">
        <v>4561</v>
      </c>
      <c r="K1128" s="76">
        <v>6038.3</v>
      </c>
      <c r="L1128" s="76">
        <v>6038.3</v>
      </c>
    </row>
    <row r="1129" spans="1:12" x14ac:dyDescent="0.15">
      <c r="A1129" s="74">
        <v>20230211</v>
      </c>
      <c r="B1129" s="74">
        <v>33012044</v>
      </c>
      <c r="C1129" s="74" t="s">
        <v>4587</v>
      </c>
      <c r="D1129" s="74">
        <v>2118167</v>
      </c>
      <c r="E1129" s="74" t="s">
        <v>4583</v>
      </c>
      <c r="F1129" s="74" t="s">
        <v>4584</v>
      </c>
      <c r="G1129" s="74" t="s">
        <v>4585</v>
      </c>
      <c r="H1129" s="74" t="s">
        <v>4469</v>
      </c>
      <c r="I1129" s="74" t="s">
        <v>4560</v>
      </c>
      <c r="J1129" s="74" t="s">
        <v>4563</v>
      </c>
      <c r="K1129" s="76">
        <v>6117.18</v>
      </c>
      <c r="L1129" s="76">
        <v>6117.18</v>
      </c>
    </row>
    <row r="1130" spans="1:12" x14ac:dyDescent="0.15">
      <c r="A1130" s="74">
        <v>20230212</v>
      </c>
      <c r="B1130" s="74">
        <v>33012044</v>
      </c>
      <c r="C1130" s="74" t="s">
        <v>4587</v>
      </c>
      <c r="D1130" s="74">
        <v>2118167</v>
      </c>
      <c r="E1130" s="74" t="s">
        <v>4583</v>
      </c>
      <c r="F1130" s="74" t="s">
        <v>4584</v>
      </c>
      <c r="G1130" s="74" t="s">
        <v>4585</v>
      </c>
      <c r="H1130" s="74" t="s">
        <v>4469</v>
      </c>
      <c r="I1130" s="74" t="s">
        <v>4560</v>
      </c>
      <c r="J1130" s="74" t="s">
        <v>4561</v>
      </c>
      <c r="K1130" s="76">
        <v>6172.55</v>
      </c>
      <c r="L1130" s="76">
        <v>6172.55</v>
      </c>
    </row>
    <row r="1131" spans="1:12" x14ac:dyDescent="0.15">
      <c r="A1131" s="74">
        <v>20230213</v>
      </c>
      <c r="B1131" s="74">
        <v>33012044</v>
      </c>
      <c r="C1131" s="74" t="s">
        <v>4587</v>
      </c>
      <c r="D1131" s="74">
        <v>2118167</v>
      </c>
      <c r="E1131" s="74" t="s">
        <v>4583</v>
      </c>
      <c r="F1131" s="74" t="s">
        <v>4584</v>
      </c>
      <c r="G1131" s="74" t="s">
        <v>4585</v>
      </c>
      <c r="H1131" s="74" t="s">
        <v>4469</v>
      </c>
      <c r="I1131" s="74" t="s">
        <v>4560</v>
      </c>
      <c r="J1131" s="74" t="s">
        <v>4561</v>
      </c>
      <c r="K1131" s="76">
        <v>6121.28</v>
      </c>
      <c r="L1131" s="76">
        <v>6121.28</v>
      </c>
    </row>
    <row r="1132" spans="1:12" x14ac:dyDescent="0.15">
      <c r="A1132" s="74">
        <v>20230214</v>
      </c>
      <c r="B1132" s="74">
        <v>33012044</v>
      </c>
      <c r="C1132" s="74" t="s">
        <v>4587</v>
      </c>
      <c r="D1132" s="74">
        <v>2118167</v>
      </c>
      <c r="E1132" s="74" t="s">
        <v>4583</v>
      </c>
      <c r="F1132" s="74" t="s">
        <v>4584</v>
      </c>
      <c r="G1132" s="74" t="s">
        <v>4585</v>
      </c>
      <c r="H1132" s="74" t="s">
        <v>4469</v>
      </c>
      <c r="I1132" s="74" t="s">
        <v>4560</v>
      </c>
      <c r="J1132" s="74" t="s">
        <v>4561</v>
      </c>
      <c r="K1132" s="76">
        <v>6012.27</v>
      </c>
      <c r="L1132" s="76">
        <v>6012.27</v>
      </c>
    </row>
    <row r="1133" spans="1:12" x14ac:dyDescent="0.15">
      <c r="A1133" s="74">
        <v>20230215</v>
      </c>
      <c r="B1133" s="74">
        <v>33012044</v>
      </c>
      <c r="C1133" s="74" t="s">
        <v>4587</v>
      </c>
      <c r="D1133" s="74">
        <v>2118167</v>
      </c>
      <c r="E1133" s="74" t="s">
        <v>4583</v>
      </c>
      <c r="F1133" s="74" t="s">
        <v>4584</v>
      </c>
      <c r="G1133" s="74" t="s">
        <v>4585</v>
      </c>
      <c r="H1133" s="74" t="s">
        <v>4469</v>
      </c>
      <c r="I1133" s="74" t="s">
        <v>4560</v>
      </c>
      <c r="J1133" s="74" t="s">
        <v>4561</v>
      </c>
      <c r="K1133" s="76">
        <v>5226.07</v>
      </c>
      <c r="L1133" s="76">
        <v>5226.07</v>
      </c>
    </row>
    <row r="1134" spans="1:12" x14ac:dyDescent="0.15">
      <c r="A1134" s="74">
        <v>20230216</v>
      </c>
      <c r="B1134" s="74">
        <v>33012044</v>
      </c>
      <c r="C1134" s="74" t="s">
        <v>4587</v>
      </c>
      <c r="D1134" s="74">
        <v>2118167</v>
      </c>
      <c r="E1134" s="74" t="s">
        <v>4583</v>
      </c>
      <c r="F1134" s="74" t="s">
        <v>4584</v>
      </c>
      <c r="G1134" s="74" t="s">
        <v>4585</v>
      </c>
      <c r="H1134" s="74" t="s">
        <v>4469</v>
      </c>
      <c r="I1134" s="74" t="s">
        <v>4560</v>
      </c>
      <c r="J1134" s="74" t="s">
        <v>4561</v>
      </c>
      <c r="K1134" s="76">
        <v>4709.87</v>
      </c>
      <c r="L1134" s="76">
        <v>4709.87</v>
      </c>
    </row>
    <row r="1135" spans="1:12" x14ac:dyDescent="0.15">
      <c r="A1135" s="74">
        <v>20230217</v>
      </c>
      <c r="B1135" s="74">
        <v>33012044</v>
      </c>
      <c r="C1135" s="74" t="s">
        <v>4587</v>
      </c>
      <c r="D1135" s="74">
        <v>2118167</v>
      </c>
      <c r="E1135" s="74" t="s">
        <v>4583</v>
      </c>
      <c r="F1135" s="74" t="s">
        <v>4584</v>
      </c>
      <c r="G1135" s="74" t="s">
        <v>4585</v>
      </c>
      <c r="H1135" s="74" t="s">
        <v>4469</v>
      </c>
      <c r="I1135" s="74" t="s">
        <v>4560</v>
      </c>
      <c r="J1135" s="74" t="s">
        <v>4563</v>
      </c>
      <c r="K1135" s="76">
        <v>4287.1400000000003</v>
      </c>
      <c r="L1135" s="76">
        <v>4287.1400000000003</v>
      </c>
    </row>
    <row r="1136" spans="1:12" x14ac:dyDescent="0.15">
      <c r="A1136" s="74">
        <v>20230218</v>
      </c>
      <c r="B1136" s="74">
        <v>33012044</v>
      </c>
      <c r="C1136" s="74" t="s">
        <v>4587</v>
      </c>
      <c r="D1136" s="74">
        <v>2118167</v>
      </c>
      <c r="E1136" s="74" t="s">
        <v>4583</v>
      </c>
      <c r="F1136" s="74" t="s">
        <v>4584</v>
      </c>
      <c r="G1136" s="74" t="s">
        <v>4585</v>
      </c>
      <c r="H1136" s="74" t="s">
        <v>4469</v>
      </c>
      <c r="I1136" s="74" t="s">
        <v>4560</v>
      </c>
      <c r="J1136" s="74" t="s">
        <v>4561</v>
      </c>
      <c r="K1136" s="76">
        <v>8591.85</v>
      </c>
      <c r="L1136" s="76">
        <v>8591.85</v>
      </c>
    </row>
    <row r="1137" spans="1:12" x14ac:dyDescent="0.15">
      <c r="A1137" s="74">
        <v>20230219</v>
      </c>
      <c r="B1137" s="74">
        <v>33012044</v>
      </c>
      <c r="C1137" s="74" t="s">
        <v>4587</v>
      </c>
      <c r="D1137" s="74">
        <v>2118167</v>
      </c>
      <c r="E1137" s="74" t="s">
        <v>4583</v>
      </c>
      <c r="F1137" s="74" t="s">
        <v>4584</v>
      </c>
      <c r="G1137" s="74" t="s">
        <v>4585</v>
      </c>
      <c r="H1137" s="74" t="s">
        <v>4469</v>
      </c>
      <c r="I1137" s="74" t="s">
        <v>4560</v>
      </c>
      <c r="J1137" s="74" t="s">
        <v>4561</v>
      </c>
      <c r="K1137" s="76">
        <v>6724.26</v>
      </c>
      <c r="L1137" s="76">
        <v>6724.26</v>
      </c>
    </row>
    <row r="1138" spans="1:12" x14ac:dyDescent="0.15">
      <c r="A1138" s="74">
        <v>20230220</v>
      </c>
      <c r="B1138" s="74">
        <v>33012044</v>
      </c>
      <c r="C1138" s="74" t="s">
        <v>4587</v>
      </c>
      <c r="D1138" s="74">
        <v>2118167</v>
      </c>
      <c r="E1138" s="74" t="s">
        <v>4583</v>
      </c>
      <c r="F1138" s="74" t="s">
        <v>4584</v>
      </c>
      <c r="G1138" s="74" t="s">
        <v>4585</v>
      </c>
      <c r="H1138" s="74" t="s">
        <v>4469</v>
      </c>
      <c r="I1138" s="74" t="s">
        <v>4560</v>
      </c>
      <c r="J1138" s="74" t="s">
        <v>4561</v>
      </c>
      <c r="K1138" s="76">
        <v>3430.04</v>
      </c>
      <c r="L1138" s="76">
        <v>3430.04</v>
      </c>
    </row>
    <row r="1139" spans="1:12" x14ac:dyDescent="0.15">
      <c r="A1139" s="74">
        <v>20230221</v>
      </c>
      <c r="B1139" s="74">
        <v>33012044</v>
      </c>
      <c r="C1139" s="74" t="s">
        <v>4587</v>
      </c>
      <c r="D1139" s="74">
        <v>2118167</v>
      </c>
      <c r="E1139" s="74" t="s">
        <v>4583</v>
      </c>
      <c r="F1139" s="74" t="s">
        <v>4584</v>
      </c>
      <c r="G1139" s="74" t="s">
        <v>4585</v>
      </c>
      <c r="H1139" s="74" t="s">
        <v>4469</v>
      </c>
      <c r="I1139" s="74" t="s">
        <v>4560</v>
      </c>
      <c r="J1139" s="74" t="s">
        <v>4561</v>
      </c>
      <c r="K1139" s="76">
        <v>3622</v>
      </c>
      <c r="L1139" s="76">
        <v>3622</v>
      </c>
    </row>
    <row r="1140" spans="1:12" x14ac:dyDescent="0.15">
      <c r="A1140" s="74">
        <v>20230222</v>
      </c>
      <c r="B1140" s="74">
        <v>33012044</v>
      </c>
      <c r="C1140" s="74" t="s">
        <v>4587</v>
      </c>
      <c r="D1140" s="74">
        <v>2118167</v>
      </c>
      <c r="E1140" s="74" t="s">
        <v>4583</v>
      </c>
      <c r="F1140" s="74" t="s">
        <v>4584</v>
      </c>
      <c r="G1140" s="74" t="s">
        <v>4585</v>
      </c>
      <c r="H1140" s="74" t="s">
        <v>4469</v>
      </c>
      <c r="I1140" s="74" t="s">
        <v>4560</v>
      </c>
      <c r="J1140" s="74" t="s">
        <v>4561</v>
      </c>
      <c r="K1140" s="76">
        <v>2398.02</v>
      </c>
      <c r="L1140" s="76">
        <v>2398.02</v>
      </c>
    </row>
    <row r="1141" spans="1:12" x14ac:dyDescent="0.15">
      <c r="A1141" s="74">
        <v>20230223</v>
      </c>
      <c r="B1141" s="74">
        <v>33012044</v>
      </c>
      <c r="C1141" s="74" t="s">
        <v>4587</v>
      </c>
      <c r="D1141" s="74">
        <v>2118167</v>
      </c>
      <c r="E1141" s="74" t="s">
        <v>4583</v>
      </c>
      <c r="F1141" s="74" t="s">
        <v>4584</v>
      </c>
      <c r="G1141" s="74" t="s">
        <v>4585</v>
      </c>
      <c r="H1141" s="74" t="s">
        <v>4469</v>
      </c>
      <c r="I1141" s="74" t="s">
        <v>4560</v>
      </c>
      <c r="J1141" s="74" t="s">
        <v>4563</v>
      </c>
      <c r="K1141" s="76">
        <v>3309.9</v>
      </c>
      <c r="L1141" s="76">
        <v>3309.9</v>
      </c>
    </row>
    <row r="1142" spans="1:12" x14ac:dyDescent="0.15">
      <c r="A1142" s="74">
        <v>20230224</v>
      </c>
      <c r="B1142" s="74">
        <v>33012044</v>
      </c>
      <c r="C1142" s="74" t="s">
        <v>4587</v>
      </c>
      <c r="D1142" s="74">
        <v>2118167</v>
      </c>
      <c r="E1142" s="74" t="s">
        <v>4583</v>
      </c>
      <c r="F1142" s="74" t="s">
        <v>4584</v>
      </c>
      <c r="G1142" s="74" t="s">
        <v>4585</v>
      </c>
      <c r="H1142" s="74" t="s">
        <v>4469</v>
      </c>
      <c r="I1142" s="74" t="s">
        <v>4560</v>
      </c>
      <c r="J1142" s="74" t="s">
        <v>4561</v>
      </c>
      <c r="K1142" s="76">
        <v>2733.42</v>
      </c>
      <c r="L1142" s="76">
        <v>2733.42</v>
      </c>
    </row>
    <row r="1143" spans="1:12" x14ac:dyDescent="0.15">
      <c r="A1143" s="74">
        <v>20230225</v>
      </c>
      <c r="B1143" s="74">
        <v>33012044</v>
      </c>
      <c r="C1143" s="74" t="s">
        <v>4587</v>
      </c>
      <c r="D1143" s="74">
        <v>2118167</v>
      </c>
      <c r="E1143" s="74" t="s">
        <v>4583</v>
      </c>
      <c r="F1143" s="74" t="s">
        <v>4584</v>
      </c>
      <c r="G1143" s="74" t="s">
        <v>4585</v>
      </c>
      <c r="H1143" s="74" t="s">
        <v>4469</v>
      </c>
      <c r="I1143" s="74" t="s">
        <v>4560</v>
      </c>
      <c r="J1143" s="74" t="s">
        <v>4563</v>
      </c>
      <c r="K1143" s="76">
        <v>3732.39</v>
      </c>
      <c r="L1143" s="76">
        <v>3732.39</v>
      </c>
    </row>
    <row r="1144" spans="1:12" x14ac:dyDescent="0.15">
      <c r="A1144" s="74">
        <v>20230226</v>
      </c>
      <c r="B1144" s="74">
        <v>33012044</v>
      </c>
      <c r="C1144" s="74" t="s">
        <v>4587</v>
      </c>
      <c r="D1144" s="74">
        <v>2118167</v>
      </c>
      <c r="E1144" s="74" t="s">
        <v>4583</v>
      </c>
      <c r="F1144" s="74" t="s">
        <v>4584</v>
      </c>
      <c r="G1144" s="74" t="s">
        <v>4585</v>
      </c>
      <c r="H1144" s="74" t="s">
        <v>4469</v>
      </c>
      <c r="I1144" s="74" t="s">
        <v>4560</v>
      </c>
      <c r="J1144" s="74" t="s">
        <v>4561</v>
      </c>
      <c r="K1144" s="76">
        <v>4274.88</v>
      </c>
      <c r="L1144" s="76">
        <v>4274.88</v>
      </c>
    </row>
    <row r="1145" spans="1:12" x14ac:dyDescent="0.15">
      <c r="A1145" s="74">
        <v>20230227</v>
      </c>
      <c r="B1145" s="74">
        <v>33012044</v>
      </c>
      <c r="C1145" s="74" t="s">
        <v>4587</v>
      </c>
      <c r="D1145" s="74">
        <v>2118167</v>
      </c>
      <c r="E1145" s="74" t="s">
        <v>4583</v>
      </c>
      <c r="F1145" s="74" t="s">
        <v>4584</v>
      </c>
      <c r="G1145" s="74" t="s">
        <v>4585</v>
      </c>
      <c r="H1145" s="74" t="s">
        <v>4469</v>
      </c>
      <c r="I1145" s="74" t="s">
        <v>4560</v>
      </c>
      <c r="J1145" s="74" t="s">
        <v>4561</v>
      </c>
      <c r="K1145" s="76">
        <v>1454.45</v>
      </c>
      <c r="L1145" s="76">
        <v>1454.45</v>
      </c>
    </row>
    <row r="1146" spans="1:12" x14ac:dyDescent="0.15">
      <c r="A1146" s="74">
        <v>20230228</v>
      </c>
      <c r="B1146" s="74">
        <v>33012044</v>
      </c>
      <c r="C1146" s="74" t="s">
        <v>4587</v>
      </c>
      <c r="D1146" s="74">
        <v>2118167</v>
      </c>
      <c r="E1146" s="74" t="s">
        <v>4583</v>
      </c>
      <c r="F1146" s="74" t="s">
        <v>4584</v>
      </c>
      <c r="G1146" s="74" t="s">
        <v>4585</v>
      </c>
      <c r="H1146" s="74" t="s">
        <v>4469</v>
      </c>
      <c r="I1146" s="74" t="s">
        <v>4560</v>
      </c>
      <c r="J1146" s="74" t="s">
        <v>4561</v>
      </c>
      <c r="K1146" s="76">
        <v>942.65</v>
      </c>
      <c r="L1146" s="76">
        <v>942.65</v>
      </c>
    </row>
    <row r="1147" spans="1:12" x14ac:dyDescent="0.15">
      <c r="A1147" s="74">
        <v>20230201</v>
      </c>
      <c r="B1147" s="74">
        <v>33012069</v>
      </c>
      <c r="C1147" s="74" t="s">
        <v>4588</v>
      </c>
      <c r="D1147" s="74">
        <v>2118167</v>
      </c>
      <c r="E1147" s="74" t="s">
        <v>4583</v>
      </c>
      <c r="F1147" s="74" t="s">
        <v>4584</v>
      </c>
      <c r="G1147" s="74" t="s">
        <v>4585</v>
      </c>
      <c r="H1147" s="74" t="s">
        <v>4469</v>
      </c>
      <c r="I1147" s="74" t="s">
        <v>4560</v>
      </c>
      <c r="J1147" s="74" t="s">
        <v>4561</v>
      </c>
      <c r="K1147" s="76">
        <v>6107.16</v>
      </c>
      <c r="L1147" s="76">
        <v>6107.16</v>
      </c>
    </row>
    <row r="1148" spans="1:12" x14ac:dyDescent="0.15">
      <c r="A1148" s="74">
        <v>20230202</v>
      </c>
      <c r="B1148" s="74">
        <v>33012069</v>
      </c>
      <c r="C1148" s="74" t="s">
        <v>4588</v>
      </c>
      <c r="D1148" s="74">
        <v>2118167</v>
      </c>
      <c r="E1148" s="74" t="s">
        <v>4583</v>
      </c>
      <c r="F1148" s="74" t="s">
        <v>4584</v>
      </c>
      <c r="G1148" s="74" t="s">
        <v>4585</v>
      </c>
      <c r="H1148" s="74" t="s">
        <v>4469</v>
      </c>
      <c r="I1148" s="74" t="s">
        <v>4560</v>
      </c>
      <c r="J1148" s="74" t="s">
        <v>4561</v>
      </c>
      <c r="K1148" s="76">
        <v>6007.23</v>
      </c>
      <c r="L1148" s="76">
        <v>6007.23</v>
      </c>
    </row>
    <row r="1149" spans="1:12" x14ac:dyDescent="0.15">
      <c r="A1149" s="74">
        <v>20230203</v>
      </c>
      <c r="B1149" s="74">
        <v>33012069</v>
      </c>
      <c r="C1149" s="74" t="s">
        <v>4588</v>
      </c>
      <c r="D1149" s="74">
        <v>2118167</v>
      </c>
      <c r="E1149" s="74" t="s">
        <v>4583</v>
      </c>
      <c r="F1149" s="74" t="s">
        <v>4584</v>
      </c>
      <c r="G1149" s="74" t="s">
        <v>4585</v>
      </c>
      <c r="H1149" s="74" t="s">
        <v>4469</v>
      </c>
      <c r="I1149" s="74" t="s">
        <v>4560</v>
      </c>
      <c r="J1149" s="74" t="s">
        <v>4561</v>
      </c>
      <c r="K1149" s="76">
        <v>4191.12</v>
      </c>
      <c r="L1149" s="76">
        <v>4191.12</v>
      </c>
    </row>
    <row r="1150" spans="1:12" x14ac:dyDescent="0.15">
      <c r="A1150" s="74">
        <v>20230204</v>
      </c>
      <c r="B1150" s="74">
        <v>33012069</v>
      </c>
      <c r="C1150" s="74" t="s">
        <v>4588</v>
      </c>
      <c r="D1150" s="74">
        <v>2118167</v>
      </c>
      <c r="E1150" s="74" t="s">
        <v>4583</v>
      </c>
      <c r="F1150" s="74" t="s">
        <v>4584</v>
      </c>
      <c r="G1150" s="74" t="s">
        <v>4585</v>
      </c>
      <c r="H1150" s="74" t="s">
        <v>4469</v>
      </c>
      <c r="I1150" s="74" t="s">
        <v>4560</v>
      </c>
      <c r="J1150" s="74" t="s">
        <v>4561</v>
      </c>
      <c r="K1150" s="76">
        <v>6077.55</v>
      </c>
      <c r="L1150" s="76">
        <v>6077.55</v>
      </c>
    </row>
    <row r="1151" spans="1:12" x14ac:dyDescent="0.15">
      <c r="A1151" s="74">
        <v>20230205</v>
      </c>
      <c r="B1151" s="74">
        <v>33012069</v>
      </c>
      <c r="C1151" s="74" t="s">
        <v>4588</v>
      </c>
      <c r="D1151" s="74">
        <v>2118167</v>
      </c>
      <c r="E1151" s="74" t="s">
        <v>4583</v>
      </c>
      <c r="F1151" s="74" t="s">
        <v>4584</v>
      </c>
      <c r="G1151" s="74" t="s">
        <v>4585</v>
      </c>
      <c r="H1151" s="74" t="s">
        <v>4469</v>
      </c>
      <c r="I1151" s="74" t="s">
        <v>4560</v>
      </c>
      <c r="J1151" s="74" t="s">
        <v>4561</v>
      </c>
      <c r="K1151" s="76">
        <v>6132.63</v>
      </c>
      <c r="L1151" s="76">
        <v>6132.63</v>
      </c>
    </row>
    <row r="1152" spans="1:12" x14ac:dyDescent="0.15">
      <c r="A1152" s="74">
        <v>20230206</v>
      </c>
      <c r="B1152" s="74">
        <v>33012069</v>
      </c>
      <c r="C1152" s="74" t="s">
        <v>4588</v>
      </c>
      <c r="D1152" s="74">
        <v>2118167</v>
      </c>
      <c r="E1152" s="74" t="s">
        <v>4583</v>
      </c>
      <c r="F1152" s="74" t="s">
        <v>4584</v>
      </c>
      <c r="G1152" s="74" t="s">
        <v>4585</v>
      </c>
      <c r="H1152" s="74" t="s">
        <v>4469</v>
      </c>
      <c r="I1152" s="74" t="s">
        <v>4560</v>
      </c>
      <c r="J1152" s="74" t="s">
        <v>4563</v>
      </c>
      <c r="K1152" s="76">
        <v>3104.58</v>
      </c>
      <c r="L1152" s="76">
        <v>3104.58</v>
      </c>
    </row>
    <row r="1153" spans="1:12" x14ac:dyDescent="0.15">
      <c r="A1153" s="74">
        <v>20230201</v>
      </c>
      <c r="B1153" s="74">
        <v>33012081</v>
      </c>
      <c r="C1153" s="74" t="s">
        <v>4589</v>
      </c>
      <c r="D1153" s="74">
        <v>2118167</v>
      </c>
      <c r="E1153" s="74" t="s">
        <v>4583</v>
      </c>
      <c r="F1153" s="74" t="s">
        <v>4584</v>
      </c>
      <c r="G1153" s="74" t="s">
        <v>4585</v>
      </c>
      <c r="H1153" s="74" t="s">
        <v>4469</v>
      </c>
      <c r="I1153" s="74" t="s">
        <v>4560</v>
      </c>
      <c r="J1153" s="74" t="s">
        <v>4561</v>
      </c>
      <c r="K1153" s="76">
        <v>4112.96</v>
      </c>
      <c r="L1153" s="76">
        <v>4112.96</v>
      </c>
    </row>
    <row r="1154" spans="1:12" x14ac:dyDescent="0.15">
      <c r="A1154" s="74">
        <v>20230202</v>
      </c>
      <c r="B1154" s="74">
        <v>33012081</v>
      </c>
      <c r="C1154" s="74" t="s">
        <v>4589</v>
      </c>
      <c r="D1154" s="74">
        <v>2118167</v>
      </c>
      <c r="E1154" s="74" t="s">
        <v>4583</v>
      </c>
      <c r="F1154" s="74" t="s">
        <v>4584</v>
      </c>
      <c r="G1154" s="74" t="s">
        <v>4585</v>
      </c>
      <c r="H1154" s="74" t="s">
        <v>4469</v>
      </c>
      <c r="I1154" s="74" t="s">
        <v>4560</v>
      </c>
      <c r="J1154" s="74" t="s">
        <v>4561</v>
      </c>
      <c r="K1154" s="76">
        <v>5165.84</v>
      </c>
      <c r="L1154" s="76">
        <v>5165.84</v>
      </c>
    </row>
    <row r="1155" spans="1:12" x14ac:dyDescent="0.15">
      <c r="A1155" s="74">
        <v>20230203</v>
      </c>
      <c r="B1155" s="74">
        <v>33012081</v>
      </c>
      <c r="C1155" s="74" t="s">
        <v>4589</v>
      </c>
      <c r="D1155" s="74">
        <v>2118167</v>
      </c>
      <c r="E1155" s="74" t="s">
        <v>4583</v>
      </c>
      <c r="F1155" s="74" t="s">
        <v>4584</v>
      </c>
      <c r="G1155" s="74" t="s">
        <v>4585</v>
      </c>
      <c r="H1155" s="74" t="s">
        <v>4469</v>
      </c>
      <c r="I1155" s="74" t="s">
        <v>4560</v>
      </c>
      <c r="J1155" s="74" t="s">
        <v>4561</v>
      </c>
      <c r="K1155" s="76">
        <v>5078.68</v>
      </c>
      <c r="L1155" s="76">
        <v>5078.68</v>
      </c>
    </row>
    <row r="1156" spans="1:12" x14ac:dyDescent="0.15">
      <c r="A1156" s="74">
        <v>20230204</v>
      </c>
      <c r="B1156" s="74">
        <v>33012081</v>
      </c>
      <c r="C1156" s="74" t="s">
        <v>4589</v>
      </c>
      <c r="D1156" s="74">
        <v>2118167</v>
      </c>
      <c r="E1156" s="74" t="s">
        <v>4583</v>
      </c>
      <c r="F1156" s="74" t="s">
        <v>4584</v>
      </c>
      <c r="G1156" s="74" t="s">
        <v>4585</v>
      </c>
      <c r="H1156" s="74" t="s">
        <v>4469</v>
      </c>
      <c r="I1156" s="74" t="s">
        <v>4560</v>
      </c>
      <c r="J1156" s="74" t="s">
        <v>4561</v>
      </c>
      <c r="K1156" s="76">
        <v>5219.2299999999996</v>
      </c>
      <c r="L1156" s="76">
        <v>5219.2299999999996</v>
      </c>
    </row>
    <row r="1157" spans="1:12" x14ac:dyDescent="0.15">
      <c r="A1157" s="74">
        <v>20230205</v>
      </c>
      <c r="B1157" s="74">
        <v>33012081</v>
      </c>
      <c r="C1157" s="74" t="s">
        <v>4589</v>
      </c>
      <c r="D1157" s="74">
        <v>2118167</v>
      </c>
      <c r="E1157" s="74" t="s">
        <v>4583</v>
      </c>
      <c r="F1157" s="74" t="s">
        <v>4584</v>
      </c>
      <c r="G1157" s="74" t="s">
        <v>4585</v>
      </c>
      <c r="H1157" s="74" t="s">
        <v>4469</v>
      </c>
      <c r="I1157" s="74" t="s">
        <v>4560</v>
      </c>
      <c r="J1157" s="74" t="s">
        <v>4562</v>
      </c>
      <c r="K1157" s="76">
        <v>5273.93</v>
      </c>
      <c r="L1157" s="76">
        <v>5273.93</v>
      </c>
    </row>
    <row r="1158" spans="1:12" x14ac:dyDescent="0.15">
      <c r="A1158" s="74">
        <v>20230206</v>
      </c>
      <c r="B1158" s="74">
        <v>33012081</v>
      </c>
      <c r="C1158" s="74" t="s">
        <v>4589</v>
      </c>
      <c r="D1158" s="74">
        <v>2118167</v>
      </c>
      <c r="E1158" s="74" t="s">
        <v>4583</v>
      </c>
      <c r="F1158" s="74" t="s">
        <v>4584</v>
      </c>
      <c r="G1158" s="74" t="s">
        <v>4585</v>
      </c>
      <c r="H1158" s="74" t="s">
        <v>4469</v>
      </c>
      <c r="I1158" s="74" t="s">
        <v>4560</v>
      </c>
      <c r="J1158" s="74" t="s">
        <v>4561</v>
      </c>
      <c r="K1158" s="76">
        <v>7691.03</v>
      </c>
      <c r="L1158" s="76">
        <v>7691.03</v>
      </c>
    </row>
    <row r="1159" spans="1:12" x14ac:dyDescent="0.15">
      <c r="A1159" s="74">
        <v>20230207</v>
      </c>
      <c r="B1159" s="74">
        <v>33012081</v>
      </c>
      <c r="C1159" s="74" t="s">
        <v>4589</v>
      </c>
      <c r="D1159" s="74">
        <v>2118167</v>
      </c>
      <c r="E1159" s="74" t="s">
        <v>4583</v>
      </c>
      <c r="F1159" s="74" t="s">
        <v>4584</v>
      </c>
      <c r="G1159" s="74" t="s">
        <v>4585</v>
      </c>
      <c r="H1159" s="74" t="s">
        <v>4469</v>
      </c>
      <c r="I1159" s="74" t="s">
        <v>4560</v>
      </c>
      <c r="J1159" s="74" t="s">
        <v>4561</v>
      </c>
      <c r="K1159" s="76">
        <v>7048.63</v>
      </c>
      <c r="L1159" s="76">
        <v>7048.63</v>
      </c>
    </row>
    <row r="1160" spans="1:12" x14ac:dyDescent="0.15">
      <c r="A1160" s="74">
        <v>20230208</v>
      </c>
      <c r="B1160" s="74">
        <v>33012081</v>
      </c>
      <c r="C1160" s="74" t="s">
        <v>4589</v>
      </c>
      <c r="D1160" s="74">
        <v>2118167</v>
      </c>
      <c r="E1160" s="74" t="s">
        <v>4583</v>
      </c>
      <c r="F1160" s="74" t="s">
        <v>4584</v>
      </c>
      <c r="G1160" s="74" t="s">
        <v>4585</v>
      </c>
      <c r="H1160" s="74" t="s">
        <v>4469</v>
      </c>
      <c r="I1160" s="74" t="s">
        <v>4560</v>
      </c>
      <c r="J1160" s="74" t="s">
        <v>4561</v>
      </c>
      <c r="K1160" s="76">
        <v>3276.99</v>
      </c>
      <c r="L1160" s="76">
        <v>3276.99</v>
      </c>
    </row>
    <row r="1161" spans="1:12" x14ac:dyDescent="0.15">
      <c r="A1161" s="74">
        <v>20230209</v>
      </c>
      <c r="B1161" s="74">
        <v>33012081</v>
      </c>
      <c r="C1161" s="74" t="s">
        <v>4589</v>
      </c>
      <c r="D1161" s="74">
        <v>2118167</v>
      </c>
      <c r="E1161" s="74" t="s">
        <v>4583</v>
      </c>
      <c r="F1161" s="74" t="s">
        <v>4584</v>
      </c>
      <c r="G1161" s="74" t="s">
        <v>4585</v>
      </c>
      <c r="H1161" s="74" t="s">
        <v>4469</v>
      </c>
      <c r="I1161" s="74" t="s">
        <v>4560</v>
      </c>
      <c r="J1161" s="74" t="s">
        <v>4561</v>
      </c>
      <c r="K1161" s="76">
        <v>3081.17</v>
      </c>
      <c r="L1161" s="76">
        <v>3081.17</v>
      </c>
    </row>
    <row r="1162" spans="1:12" x14ac:dyDescent="0.15">
      <c r="A1162" s="74">
        <v>20230210</v>
      </c>
      <c r="B1162" s="74">
        <v>33012081</v>
      </c>
      <c r="C1162" s="74" t="s">
        <v>4589</v>
      </c>
      <c r="D1162" s="74">
        <v>2118167</v>
      </c>
      <c r="E1162" s="74" t="s">
        <v>4583</v>
      </c>
      <c r="F1162" s="74" t="s">
        <v>4584</v>
      </c>
      <c r="G1162" s="74" t="s">
        <v>4585</v>
      </c>
      <c r="H1162" s="74" t="s">
        <v>4469</v>
      </c>
      <c r="I1162" s="74" t="s">
        <v>4560</v>
      </c>
      <c r="J1162" s="74" t="s">
        <v>4586</v>
      </c>
      <c r="K1162" s="76">
        <v>2677.32</v>
      </c>
      <c r="L1162" s="76">
        <v>2677.32</v>
      </c>
    </row>
    <row r="1163" spans="1:12" x14ac:dyDescent="0.15">
      <c r="A1163" s="74">
        <v>20230213</v>
      </c>
      <c r="B1163" s="74">
        <v>33012081</v>
      </c>
      <c r="C1163" s="74" t="s">
        <v>4589</v>
      </c>
      <c r="D1163" s="74">
        <v>2118167</v>
      </c>
      <c r="E1163" s="74" t="s">
        <v>4583</v>
      </c>
      <c r="F1163" s="74" t="s">
        <v>4584</v>
      </c>
      <c r="G1163" s="74" t="s">
        <v>4585</v>
      </c>
      <c r="H1163" s="74" t="s">
        <v>4469</v>
      </c>
      <c r="I1163" s="74" t="s">
        <v>4560</v>
      </c>
      <c r="J1163" s="74" t="s">
        <v>4561</v>
      </c>
      <c r="K1163" s="76">
        <v>804.26</v>
      </c>
      <c r="L1163" s="76">
        <v>804.26</v>
      </c>
    </row>
    <row r="1164" spans="1:12" x14ac:dyDescent="0.15">
      <c r="A1164" s="74">
        <v>20230214</v>
      </c>
      <c r="B1164" s="74">
        <v>33012081</v>
      </c>
      <c r="C1164" s="74" t="s">
        <v>4589</v>
      </c>
      <c r="D1164" s="74">
        <v>2118167</v>
      </c>
      <c r="E1164" s="74" t="s">
        <v>4583</v>
      </c>
      <c r="F1164" s="74" t="s">
        <v>4584</v>
      </c>
      <c r="G1164" s="74" t="s">
        <v>4585</v>
      </c>
      <c r="H1164" s="74" t="s">
        <v>4469</v>
      </c>
      <c r="I1164" s="74" t="s">
        <v>4560</v>
      </c>
      <c r="J1164" s="74" t="s">
        <v>4586</v>
      </c>
      <c r="K1164" s="76">
        <v>997.38</v>
      </c>
      <c r="L1164" s="76">
        <v>997.38</v>
      </c>
    </row>
    <row r="1165" spans="1:12" x14ac:dyDescent="0.15">
      <c r="A1165" s="74">
        <v>20230215</v>
      </c>
      <c r="B1165" s="74">
        <v>33012081</v>
      </c>
      <c r="C1165" s="74" t="s">
        <v>4589</v>
      </c>
      <c r="D1165" s="74">
        <v>2118167</v>
      </c>
      <c r="E1165" s="74" t="s">
        <v>4583</v>
      </c>
      <c r="F1165" s="74" t="s">
        <v>4584</v>
      </c>
      <c r="G1165" s="74" t="s">
        <v>4585</v>
      </c>
      <c r="H1165" s="74" t="s">
        <v>4469</v>
      </c>
      <c r="I1165" s="74" t="s">
        <v>4560</v>
      </c>
      <c r="J1165" s="74" t="s">
        <v>4561</v>
      </c>
      <c r="K1165" s="76">
        <v>956.11</v>
      </c>
      <c r="L1165" s="76">
        <v>956.11</v>
      </c>
    </row>
    <row r="1166" spans="1:12" x14ac:dyDescent="0.15">
      <c r="A1166" s="74">
        <v>20230216</v>
      </c>
      <c r="B1166" s="74">
        <v>33012081</v>
      </c>
      <c r="C1166" s="74" t="s">
        <v>4589</v>
      </c>
      <c r="D1166" s="74">
        <v>2118167</v>
      </c>
      <c r="E1166" s="74" t="s">
        <v>4583</v>
      </c>
      <c r="F1166" s="74" t="s">
        <v>4584</v>
      </c>
      <c r="G1166" s="74" t="s">
        <v>4585</v>
      </c>
      <c r="H1166" s="74" t="s">
        <v>4469</v>
      </c>
      <c r="I1166" s="74" t="s">
        <v>4560</v>
      </c>
      <c r="J1166" s="74" t="s">
        <v>4561</v>
      </c>
      <c r="K1166" s="76">
        <v>1109.04</v>
      </c>
      <c r="L1166" s="76">
        <v>1109.04</v>
      </c>
    </row>
    <row r="1167" spans="1:12" x14ac:dyDescent="0.15">
      <c r="A1167" s="74">
        <v>20230217</v>
      </c>
      <c r="B1167" s="74">
        <v>33012081</v>
      </c>
      <c r="C1167" s="74" t="s">
        <v>4589</v>
      </c>
      <c r="D1167" s="74">
        <v>2118167</v>
      </c>
      <c r="E1167" s="74" t="s">
        <v>4583</v>
      </c>
      <c r="F1167" s="74" t="s">
        <v>4584</v>
      </c>
      <c r="G1167" s="74" t="s">
        <v>4585</v>
      </c>
      <c r="H1167" s="74" t="s">
        <v>4469</v>
      </c>
      <c r="I1167" s="74" t="s">
        <v>4560</v>
      </c>
      <c r="J1167" s="74" t="s">
        <v>4561</v>
      </c>
      <c r="K1167" s="76">
        <v>1186.8599999999999</v>
      </c>
      <c r="L1167" s="76">
        <v>1186.8599999999999</v>
      </c>
    </row>
    <row r="1168" spans="1:12" x14ac:dyDescent="0.15">
      <c r="A1168" s="74">
        <v>20230218</v>
      </c>
      <c r="B1168" s="74">
        <v>33012081</v>
      </c>
      <c r="C1168" s="74" t="s">
        <v>4589</v>
      </c>
      <c r="D1168" s="74">
        <v>2118167</v>
      </c>
      <c r="E1168" s="74" t="s">
        <v>4583</v>
      </c>
      <c r="F1168" s="74" t="s">
        <v>4584</v>
      </c>
      <c r="G1168" s="74" t="s">
        <v>4585</v>
      </c>
      <c r="H1168" s="74" t="s">
        <v>4469</v>
      </c>
      <c r="I1168" s="74" t="s">
        <v>4560</v>
      </c>
      <c r="J1168" s="74" t="s">
        <v>4561</v>
      </c>
      <c r="K1168" s="76">
        <v>1526.96</v>
      </c>
      <c r="L1168" s="76">
        <v>1526.96</v>
      </c>
    </row>
    <row r="1169" spans="1:12" x14ac:dyDescent="0.15">
      <c r="A1169" s="74">
        <v>20230219</v>
      </c>
      <c r="B1169" s="74">
        <v>33012081</v>
      </c>
      <c r="C1169" s="74" t="s">
        <v>4589</v>
      </c>
      <c r="D1169" s="74">
        <v>2118167</v>
      </c>
      <c r="E1169" s="74" t="s">
        <v>4583</v>
      </c>
      <c r="F1169" s="74" t="s">
        <v>4584</v>
      </c>
      <c r="G1169" s="74" t="s">
        <v>4585</v>
      </c>
      <c r="H1169" s="74" t="s">
        <v>4469</v>
      </c>
      <c r="I1169" s="74" t="s">
        <v>4560</v>
      </c>
      <c r="J1169" s="74" t="s">
        <v>4561</v>
      </c>
      <c r="K1169" s="76">
        <v>1447</v>
      </c>
      <c r="L1169" s="76">
        <v>1447</v>
      </c>
    </row>
    <row r="1170" spans="1:12" x14ac:dyDescent="0.15">
      <c r="A1170" s="74">
        <v>20230220</v>
      </c>
      <c r="B1170" s="74">
        <v>33012081</v>
      </c>
      <c r="C1170" s="74" t="s">
        <v>4589</v>
      </c>
      <c r="D1170" s="74">
        <v>2118167</v>
      </c>
      <c r="E1170" s="74" t="s">
        <v>4583</v>
      </c>
      <c r="F1170" s="74" t="s">
        <v>4584</v>
      </c>
      <c r="G1170" s="74" t="s">
        <v>4585</v>
      </c>
      <c r="H1170" s="74" t="s">
        <v>4469</v>
      </c>
      <c r="I1170" s="74" t="s">
        <v>4560</v>
      </c>
      <c r="J1170" s="74" t="s">
        <v>4561</v>
      </c>
      <c r="K1170" s="76">
        <v>1578.76</v>
      </c>
      <c r="L1170" s="76">
        <v>1578.76</v>
      </c>
    </row>
    <row r="1171" spans="1:12" x14ac:dyDescent="0.15">
      <c r="A1171" s="74">
        <v>20230221</v>
      </c>
      <c r="B1171" s="74">
        <v>33012081</v>
      </c>
      <c r="C1171" s="74" t="s">
        <v>4589</v>
      </c>
      <c r="D1171" s="74">
        <v>2118167</v>
      </c>
      <c r="E1171" s="74" t="s">
        <v>4583</v>
      </c>
      <c r="F1171" s="74" t="s">
        <v>4584</v>
      </c>
      <c r="G1171" s="74" t="s">
        <v>4585</v>
      </c>
      <c r="H1171" s="74" t="s">
        <v>4469</v>
      </c>
      <c r="I1171" s="74" t="s">
        <v>4560</v>
      </c>
      <c r="J1171" s="74" t="s">
        <v>4563</v>
      </c>
      <c r="K1171" s="76">
        <v>1602.65</v>
      </c>
      <c r="L1171" s="76">
        <v>1602.65</v>
      </c>
    </row>
    <row r="1172" spans="1:12" x14ac:dyDescent="0.15">
      <c r="A1172" s="74">
        <v>20230222</v>
      </c>
      <c r="B1172" s="74">
        <v>33012081</v>
      </c>
      <c r="C1172" s="74" t="s">
        <v>4589</v>
      </c>
      <c r="D1172" s="74">
        <v>2118167</v>
      </c>
      <c r="E1172" s="74" t="s">
        <v>4583</v>
      </c>
      <c r="F1172" s="74" t="s">
        <v>4584</v>
      </c>
      <c r="G1172" s="74" t="s">
        <v>4585</v>
      </c>
      <c r="H1172" s="74" t="s">
        <v>4469</v>
      </c>
      <c r="I1172" s="74" t="s">
        <v>4560</v>
      </c>
      <c r="J1172" s="74" t="s">
        <v>4561</v>
      </c>
      <c r="K1172" s="76">
        <v>2160.63</v>
      </c>
      <c r="L1172" s="76">
        <v>2160.63</v>
      </c>
    </row>
    <row r="1173" spans="1:12" x14ac:dyDescent="0.15">
      <c r="A1173" s="74">
        <v>20230223</v>
      </c>
      <c r="B1173" s="74">
        <v>33012081</v>
      </c>
      <c r="C1173" s="74" t="s">
        <v>4589</v>
      </c>
      <c r="D1173" s="74">
        <v>2118167</v>
      </c>
      <c r="E1173" s="74" t="s">
        <v>4583</v>
      </c>
      <c r="F1173" s="74" t="s">
        <v>4584</v>
      </c>
      <c r="G1173" s="74" t="s">
        <v>4585</v>
      </c>
      <c r="H1173" s="74" t="s">
        <v>4469</v>
      </c>
      <c r="I1173" s="74" t="s">
        <v>4560</v>
      </c>
      <c r="J1173" s="74" t="s">
        <v>4561</v>
      </c>
      <c r="K1173" s="76">
        <v>1975.97</v>
      </c>
      <c r="L1173" s="76">
        <v>1975.97</v>
      </c>
    </row>
    <row r="1174" spans="1:12" x14ac:dyDescent="0.15">
      <c r="A1174" s="74">
        <v>20230224</v>
      </c>
      <c r="B1174" s="74">
        <v>33012081</v>
      </c>
      <c r="C1174" s="74" t="s">
        <v>4589</v>
      </c>
      <c r="D1174" s="74">
        <v>2118167</v>
      </c>
      <c r="E1174" s="74" t="s">
        <v>4583</v>
      </c>
      <c r="F1174" s="74" t="s">
        <v>4584</v>
      </c>
      <c r="G1174" s="74" t="s">
        <v>4585</v>
      </c>
      <c r="H1174" s="74" t="s">
        <v>4469</v>
      </c>
      <c r="I1174" s="74" t="s">
        <v>4560</v>
      </c>
      <c r="J1174" s="74" t="s">
        <v>4561</v>
      </c>
      <c r="K1174" s="76">
        <v>1685.23</v>
      </c>
      <c r="L1174" s="76">
        <v>1685.23</v>
      </c>
    </row>
    <row r="1175" spans="1:12" x14ac:dyDescent="0.15">
      <c r="A1175" s="74">
        <v>20230225</v>
      </c>
      <c r="B1175" s="74">
        <v>33012081</v>
      </c>
      <c r="C1175" s="74" t="s">
        <v>4589</v>
      </c>
      <c r="D1175" s="74">
        <v>2118167</v>
      </c>
      <c r="E1175" s="74" t="s">
        <v>4583</v>
      </c>
      <c r="F1175" s="74" t="s">
        <v>4584</v>
      </c>
      <c r="G1175" s="74" t="s">
        <v>4585</v>
      </c>
      <c r="H1175" s="74" t="s">
        <v>4469</v>
      </c>
      <c r="I1175" s="74" t="s">
        <v>4560</v>
      </c>
      <c r="J1175" s="74" t="s">
        <v>4561</v>
      </c>
      <c r="K1175" s="76">
        <v>1333.62</v>
      </c>
      <c r="L1175" s="76">
        <v>1333.62</v>
      </c>
    </row>
    <row r="1176" spans="1:12" x14ac:dyDescent="0.15">
      <c r="A1176" s="74">
        <v>20230226</v>
      </c>
      <c r="B1176" s="74">
        <v>33012081</v>
      </c>
      <c r="C1176" s="74" t="s">
        <v>4589</v>
      </c>
      <c r="D1176" s="74">
        <v>2118167</v>
      </c>
      <c r="E1176" s="74" t="s">
        <v>4583</v>
      </c>
      <c r="F1176" s="74" t="s">
        <v>4584</v>
      </c>
      <c r="G1176" s="74" t="s">
        <v>4585</v>
      </c>
      <c r="H1176" s="74" t="s">
        <v>4469</v>
      </c>
      <c r="I1176" s="74" t="s">
        <v>4560</v>
      </c>
      <c r="J1176" s="74" t="s">
        <v>4563</v>
      </c>
      <c r="K1176" s="76">
        <v>1290.1300000000001</v>
      </c>
      <c r="L1176" s="76">
        <v>1290.1300000000001</v>
      </c>
    </row>
    <row r="1177" spans="1:12" x14ac:dyDescent="0.15">
      <c r="A1177" s="74">
        <v>20230227</v>
      </c>
      <c r="B1177" s="74">
        <v>33012081</v>
      </c>
      <c r="C1177" s="74" t="s">
        <v>4589</v>
      </c>
      <c r="D1177" s="74">
        <v>2118167</v>
      </c>
      <c r="E1177" s="74" t="s">
        <v>4583</v>
      </c>
      <c r="F1177" s="74" t="s">
        <v>4584</v>
      </c>
      <c r="G1177" s="74" t="s">
        <v>4585</v>
      </c>
      <c r="H1177" s="74" t="s">
        <v>4469</v>
      </c>
      <c r="I1177" s="74" t="s">
        <v>4560</v>
      </c>
      <c r="J1177" s="74" t="s">
        <v>4561</v>
      </c>
      <c r="K1177" s="76">
        <v>1215.56</v>
      </c>
      <c r="L1177" s="76">
        <v>1215.56</v>
      </c>
    </row>
    <row r="1178" spans="1:12" x14ac:dyDescent="0.15">
      <c r="A1178" s="74">
        <v>20230228</v>
      </c>
      <c r="B1178" s="74">
        <v>33012081</v>
      </c>
      <c r="C1178" s="74" t="s">
        <v>4589</v>
      </c>
      <c r="D1178" s="74">
        <v>2118167</v>
      </c>
      <c r="E1178" s="74" t="s">
        <v>4583</v>
      </c>
      <c r="F1178" s="74" t="s">
        <v>4584</v>
      </c>
      <c r="G1178" s="74" t="s">
        <v>4585</v>
      </c>
      <c r="H1178" s="74" t="s">
        <v>4469</v>
      </c>
      <c r="I1178" s="74" t="s">
        <v>4560</v>
      </c>
      <c r="J1178" s="74" t="s">
        <v>4563</v>
      </c>
      <c r="K1178" s="76">
        <v>1741.34</v>
      </c>
      <c r="L1178" s="76">
        <v>1741.34</v>
      </c>
    </row>
    <row r="1179" spans="1:12" x14ac:dyDescent="0.15">
      <c r="A1179" s="74">
        <v>20230201</v>
      </c>
      <c r="B1179" s="74">
        <v>33076487</v>
      </c>
      <c r="C1179" s="74" t="s">
        <v>4590</v>
      </c>
      <c r="D1179" s="74">
        <v>1856876</v>
      </c>
      <c r="E1179" s="74" t="s">
        <v>4591</v>
      </c>
      <c r="F1179" s="74" t="s">
        <v>4592</v>
      </c>
      <c r="G1179" s="74" t="s">
        <v>4592</v>
      </c>
      <c r="H1179" s="74" t="s">
        <v>4469</v>
      </c>
      <c r="I1179" s="74" t="s">
        <v>4499</v>
      </c>
      <c r="J1179" s="74" t="s">
        <v>4500</v>
      </c>
      <c r="K1179" s="76">
        <v>10238.24</v>
      </c>
      <c r="L1179" s="76">
        <v>10238.24</v>
      </c>
    </row>
    <row r="1180" spans="1:12" x14ac:dyDescent="0.15">
      <c r="A1180" s="74">
        <v>20230202</v>
      </c>
      <c r="B1180" s="74">
        <v>33076487</v>
      </c>
      <c r="C1180" s="74" t="s">
        <v>4590</v>
      </c>
      <c r="D1180" s="74">
        <v>1856876</v>
      </c>
      <c r="E1180" s="74" t="s">
        <v>4591</v>
      </c>
      <c r="F1180" s="74" t="s">
        <v>4592</v>
      </c>
      <c r="G1180" s="74" t="s">
        <v>4592</v>
      </c>
      <c r="H1180" s="74" t="s">
        <v>4469</v>
      </c>
      <c r="I1180" s="74" t="s">
        <v>4499</v>
      </c>
      <c r="J1180" s="74" t="s">
        <v>175</v>
      </c>
      <c r="K1180" s="76">
        <v>10133.68</v>
      </c>
      <c r="L1180" s="76">
        <v>10133.68</v>
      </c>
    </row>
    <row r="1181" spans="1:12" x14ac:dyDescent="0.15">
      <c r="A1181" s="74">
        <v>20230203</v>
      </c>
      <c r="B1181" s="74">
        <v>33076487</v>
      </c>
      <c r="C1181" s="74" t="s">
        <v>4590</v>
      </c>
      <c r="D1181" s="74">
        <v>1856876</v>
      </c>
      <c r="E1181" s="74" t="s">
        <v>4591</v>
      </c>
      <c r="F1181" s="74" t="s">
        <v>4592</v>
      </c>
      <c r="G1181" s="74" t="s">
        <v>4592</v>
      </c>
      <c r="H1181" s="74" t="s">
        <v>4469</v>
      </c>
      <c r="I1181" s="74" t="s">
        <v>4499</v>
      </c>
      <c r="J1181" s="74" t="s">
        <v>175</v>
      </c>
      <c r="K1181" s="76">
        <v>10132.379999999999</v>
      </c>
      <c r="L1181" s="76">
        <v>10132.379999999999</v>
      </c>
    </row>
    <row r="1182" spans="1:12" x14ac:dyDescent="0.15">
      <c r="A1182" s="74">
        <v>20230204</v>
      </c>
      <c r="B1182" s="74">
        <v>33076487</v>
      </c>
      <c r="C1182" s="74" t="s">
        <v>4590</v>
      </c>
      <c r="D1182" s="74">
        <v>1856876</v>
      </c>
      <c r="E1182" s="74" t="s">
        <v>4591</v>
      </c>
      <c r="F1182" s="74" t="s">
        <v>4592</v>
      </c>
      <c r="G1182" s="74" t="s">
        <v>4592</v>
      </c>
      <c r="H1182" s="74" t="s">
        <v>4469</v>
      </c>
      <c r="I1182" s="74" t="s">
        <v>4499</v>
      </c>
      <c r="J1182" s="74" t="s">
        <v>4500</v>
      </c>
      <c r="K1182" s="76">
        <v>10618.49</v>
      </c>
      <c r="L1182" s="76">
        <v>10618.49</v>
      </c>
    </row>
    <row r="1183" spans="1:12" x14ac:dyDescent="0.15">
      <c r="A1183" s="74">
        <v>20230205</v>
      </c>
      <c r="B1183" s="74">
        <v>33076487</v>
      </c>
      <c r="C1183" s="74" t="s">
        <v>4590</v>
      </c>
      <c r="D1183" s="74">
        <v>1856876</v>
      </c>
      <c r="E1183" s="74" t="s">
        <v>4591</v>
      </c>
      <c r="F1183" s="74" t="s">
        <v>4592</v>
      </c>
      <c r="G1183" s="74" t="s">
        <v>4592</v>
      </c>
      <c r="H1183" s="74" t="s">
        <v>4469</v>
      </c>
      <c r="I1183" s="74" t="s">
        <v>4499</v>
      </c>
      <c r="J1183" s="74" t="s">
        <v>175</v>
      </c>
      <c r="K1183" s="76">
        <v>10178.52</v>
      </c>
      <c r="L1183" s="76">
        <v>10178.52</v>
      </c>
    </row>
    <row r="1184" spans="1:12" x14ac:dyDescent="0.15">
      <c r="A1184" s="74">
        <v>20230206</v>
      </c>
      <c r="B1184" s="74">
        <v>33076487</v>
      </c>
      <c r="C1184" s="74" t="s">
        <v>4590</v>
      </c>
      <c r="D1184" s="74">
        <v>1856876</v>
      </c>
      <c r="E1184" s="74" t="s">
        <v>4591</v>
      </c>
      <c r="F1184" s="74" t="s">
        <v>4592</v>
      </c>
      <c r="G1184" s="74" t="s">
        <v>4592</v>
      </c>
      <c r="H1184" s="74" t="s">
        <v>4469</v>
      </c>
      <c r="I1184" s="74" t="s">
        <v>4499</v>
      </c>
      <c r="J1184" s="74" t="s">
        <v>175</v>
      </c>
      <c r="K1184" s="76">
        <v>8787.43</v>
      </c>
      <c r="L1184" s="76">
        <v>8787.43</v>
      </c>
    </row>
    <row r="1185" spans="1:12" x14ac:dyDescent="0.15">
      <c r="A1185" s="74">
        <v>20230207</v>
      </c>
      <c r="B1185" s="74">
        <v>33076487</v>
      </c>
      <c r="C1185" s="74" t="s">
        <v>4590</v>
      </c>
      <c r="D1185" s="74">
        <v>1856876</v>
      </c>
      <c r="E1185" s="74" t="s">
        <v>4591</v>
      </c>
      <c r="F1185" s="74" t="s">
        <v>4592</v>
      </c>
      <c r="G1185" s="74" t="s">
        <v>4592</v>
      </c>
      <c r="H1185" s="74" t="s">
        <v>4469</v>
      </c>
      <c r="I1185" s="74" t="s">
        <v>4499</v>
      </c>
      <c r="J1185" s="74" t="s">
        <v>175</v>
      </c>
      <c r="K1185" s="76">
        <v>8344.5499999999993</v>
      </c>
      <c r="L1185" s="76">
        <v>8344.5499999999993</v>
      </c>
    </row>
    <row r="1186" spans="1:12" x14ac:dyDescent="0.15">
      <c r="A1186" s="74">
        <v>20230208</v>
      </c>
      <c r="B1186" s="74">
        <v>33076487</v>
      </c>
      <c r="C1186" s="74" t="s">
        <v>4590</v>
      </c>
      <c r="D1186" s="74">
        <v>1856876</v>
      </c>
      <c r="E1186" s="74" t="s">
        <v>4591</v>
      </c>
      <c r="F1186" s="74" t="s">
        <v>4592</v>
      </c>
      <c r="G1186" s="74" t="s">
        <v>4592</v>
      </c>
      <c r="H1186" s="74" t="s">
        <v>4469</v>
      </c>
      <c r="I1186" s="74" t="s">
        <v>4499</v>
      </c>
      <c r="J1186" s="74" t="s">
        <v>175</v>
      </c>
      <c r="K1186" s="76">
        <v>3417.16</v>
      </c>
      <c r="L1186" s="76">
        <v>3417.16</v>
      </c>
    </row>
    <row r="1187" spans="1:12" x14ac:dyDescent="0.15">
      <c r="A1187" s="74">
        <v>20230209</v>
      </c>
      <c r="B1187" s="74">
        <v>33076487</v>
      </c>
      <c r="C1187" s="74" t="s">
        <v>4590</v>
      </c>
      <c r="D1187" s="74">
        <v>1856876</v>
      </c>
      <c r="E1187" s="74" t="s">
        <v>4591</v>
      </c>
      <c r="F1187" s="74" t="s">
        <v>4592</v>
      </c>
      <c r="G1187" s="74" t="s">
        <v>4592</v>
      </c>
      <c r="H1187" s="74" t="s">
        <v>4469</v>
      </c>
      <c r="I1187" s="74" t="s">
        <v>4499</v>
      </c>
      <c r="J1187" s="74" t="s">
        <v>4501</v>
      </c>
      <c r="K1187" s="76">
        <v>3004.74</v>
      </c>
      <c r="L1187" s="76">
        <v>3004.74</v>
      </c>
    </row>
    <row r="1188" spans="1:12" x14ac:dyDescent="0.15">
      <c r="A1188" s="74">
        <v>20230210</v>
      </c>
      <c r="B1188" s="74">
        <v>33076487</v>
      </c>
      <c r="C1188" s="74" t="s">
        <v>4590</v>
      </c>
      <c r="D1188" s="74">
        <v>1856876</v>
      </c>
      <c r="E1188" s="74" t="s">
        <v>4591</v>
      </c>
      <c r="F1188" s="74" t="s">
        <v>4592</v>
      </c>
      <c r="G1188" s="74" t="s">
        <v>4592</v>
      </c>
      <c r="H1188" s="74" t="s">
        <v>4469</v>
      </c>
      <c r="I1188" s="74" t="s">
        <v>4499</v>
      </c>
      <c r="J1188" s="74" t="s">
        <v>175</v>
      </c>
      <c r="K1188" s="76">
        <v>3002.44</v>
      </c>
      <c r="L1188" s="76">
        <v>3002.44</v>
      </c>
    </row>
    <row r="1189" spans="1:12" x14ac:dyDescent="0.15">
      <c r="A1189" s="74">
        <v>20230211</v>
      </c>
      <c r="B1189" s="74">
        <v>33076487</v>
      </c>
      <c r="C1189" s="74" t="s">
        <v>4590</v>
      </c>
      <c r="D1189" s="74">
        <v>1856876</v>
      </c>
      <c r="E1189" s="74" t="s">
        <v>4591</v>
      </c>
      <c r="F1189" s="74" t="s">
        <v>4592</v>
      </c>
      <c r="G1189" s="74" t="s">
        <v>4592</v>
      </c>
      <c r="H1189" s="74" t="s">
        <v>4469</v>
      </c>
      <c r="I1189" s="74" t="s">
        <v>4499</v>
      </c>
      <c r="J1189" s="74" t="s">
        <v>175</v>
      </c>
      <c r="K1189" s="76">
        <v>3002.82</v>
      </c>
      <c r="L1189" s="76">
        <v>3002.82</v>
      </c>
    </row>
    <row r="1190" spans="1:12" x14ac:dyDescent="0.15">
      <c r="A1190" s="74">
        <v>20230212</v>
      </c>
      <c r="B1190" s="74">
        <v>33076487</v>
      </c>
      <c r="C1190" s="74" t="s">
        <v>4590</v>
      </c>
      <c r="D1190" s="74">
        <v>1856876</v>
      </c>
      <c r="E1190" s="74" t="s">
        <v>4591</v>
      </c>
      <c r="F1190" s="74" t="s">
        <v>4592</v>
      </c>
      <c r="G1190" s="74" t="s">
        <v>4592</v>
      </c>
      <c r="H1190" s="74" t="s">
        <v>4469</v>
      </c>
      <c r="I1190" s="74" t="s">
        <v>4499</v>
      </c>
      <c r="J1190" s="74" t="s">
        <v>4500</v>
      </c>
      <c r="K1190" s="76">
        <v>3005.69</v>
      </c>
      <c r="L1190" s="76">
        <v>3005.69</v>
      </c>
    </row>
    <row r="1191" spans="1:12" x14ac:dyDescent="0.15">
      <c r="A1191" s="74">
        <v>20230213</v>
      </c>
      <c r="B1191" s="74">
        <v>33076487</v>
      </c>
      <c r="C1191" s="74" t="s">
        <v>4590</v>
      </c>
      <c r="D1191" s="74">
        <v>1856876</v>
      </c>
      <c r="E1191" s="74" t="s">
        <v>4591</v>
      </c>
      <c r="F1191" s="74" t="s">
        <v>4592</v>
      </c>
      <c r="G1191" s="74" t="s">
        <v>4592</v>
      </c>
      <c r="H1191" s="74" t="s">
        <v>4469</v>
      </c>
      <c r="I1191" s="74" t="s">
        <v>4499</v>
      </c>
      <c r="J1191" s="74" t="s">
        <v>175</v>
      </c>
      <c r="K1191" s="76">
        <v>2240.7199999999998</v>
      </c>
      <c r="L1191" s="76">
        <v>2240.7199999999998</v>
      </c>
    </row>
    <row r="1192" spans="1:12" x14ac:dyDescent="0.15">
      <c r="A1192" s="74">
        <v>20230214</v>
      </c>
      <c r="B1192" s="74">
        <v>33076487</v>
      </c>
      <c r="C1192" s="74" t="s">
        <v>4590</v>
      </c>
      <c r="D1192" s="74">
        <v>1856876</v>
      </c>
      <c r="E1192" s="74" t="s">
        <v>4591</v>
      </c>
      <c r="F1192" s="74" t="s">
        <v>4592</v>
      </c>
      <c r="G1192" s="74" t="s">
        <v>4592</v>
      </c>
      <c r="H1192" s="74" t="s">
        <v>4469</v>
      </c>
      <c r="I1192" s="74" t="s">
        <v>4499</v>
      </c>
      <c r="J1192" s="74" t="s">
        <v>175</v>
      </c>
      <c r="K1192" s="76">
        <v>1001.22</v>
      </c>
      <c r="L1192" s="76">
        <v>1001.22</v>
      </c>
    </row>
    <row r="1193" spans="1:12" x14ac:dyDescent="0.15">
      <c r="A1193" s="74">
        <v>20230215</v>
      </c>
      <c r="B1193" s="74">
        <v>33076487</v>
      </c>
      <c r="C1193" s="74" t="s">
        <v>4590</v>
      </c>
      <c r="D1193" s="74">
        <v>1856876</v>
      </c>
      <c r="E1193" s="74" t="s">
        <v>4591</v>
      </c>
      <c r="F1193" s="74" t="s">
        <v>4592</v>
      </c>
      <c r="G1193" s="74" t="s">
        <v>4592</v>
      </c>
      <c r="H1193" s="74" t="s">
        <v>4469</v>
      </c>
      <c r="I1193" s="74" t="s">
        <v>4499</v>
      </c>
      <c r="J1193" s="74" t="s">
        <v>4500</v>
      </c>
      <c r="K1193" s="76">
        <v>1011.23</v>
      </c>
      <c r="L1193" s="76">
        <v>1011.23</v>
      </c>
    </row>
    <row r="1194" spans="1:12" x14ac:dyDescent="0.15">
      <c r="A1194" s="74">
        <v>20230216</v>
      </c>
      <c r="B1194" s="74">
        <v>33076487</v>
      </c>
      <c r="C1194" s="74" t="s">
        <v>4590</v>
      </c>
      <c r="D1194" s="74">
        <v>1856876</v>
      </c>
      <c r="E1194" s="74" t="s">
        <v>4591</v>
      </c>
      <c r="F1194" s="74" t="s">
        <v>4592</v>
      </c>
      <c r="G1194" s="74" t="s">
        <v>4592</v>
      </c>
      <c r="H1194" s="74" t="s">
        <v>4469</v>
      </c>
      <c r="I1194" s="74" t="s">
        <v>4499</v>
      </c>
      <c r="J1194" s="74" t="s">
        <v>4500</v>
      </c>
      <c r="K1194" s="76">
        <v>999.31</v>
      </c>
      <c r="L1194" s="76">
        <v>999.31</v>
      </c>
    </row>
    <row r="1195" spans="1:12" x14ac:dyDescent="0.15">
      <c r="A1195" s="74">
        <v>20230217</v>
      </c>
      <c r="B1195" s="74">
        <v>33076487</v>
      </c>
      <c r="C1195" s="74" t="s">
        <v>4590</v>
      </c>
      <c r="D1195" s="74">
        <v>1856876</v>
      </c>
      <c r="E1195" s="74" t="s">
        <v>4591</v>
      </c>
      <c r="F1195" s="74" t="s">
        <v>4592</v>
      </c>
      <c r="G1195" s="74" t="s">
        <v>4592</v>
      </c>
      <c r="H1195" s="74" t="s">
        <v>4469</v>
      </c>
      <c r="I1195" s="74" t="s">
        <v>4499</v>
      </c>
      <c r="J1195" s="74" t="s">
        <v>175</v>
      </c>
      <c r="K1195" s="76">
        <v>1997.71</v>
      </c>
      <c r="L1195" s="76">
        <v>1997.71</v>
      </c>
    </row>
    <row r="1196" spans="1:12" x14ac:dyDescent="0.15">
      <c r="A1196" s="74">
        <v>20230218</v>
      </c>
      <c r="B1196" s="74">
        <v>33076487</v>
      </c>
      <c r="C1196" s="74" t="s">
        <v>4590</v>
      </c>
      <c r="D1196" s="74">
        <v>1856876</v>
      </c>
      <c r="E1196" s="74" t="s">
        <v>4591</v>
      </c>
      <c r="F1196" s="74" t="s">
        <v>4592</v>
      </c>
      <c r="G1196" s="74" t="s">
        <v>4592</v>
      </c>
      <c r="H1196" s="74" t="s">
        <v>4469</v>
      </c>
      <c r="I1196" s="74" t="s">
        <v>4499</v>
      </c>
      <c r="J1196" s="74" t="s">
        <v>4501</v>
      </c>
      <c r="K1196" s="76">
        <v>1992.8</v>
      </c>
      <c r="L1196" s="76">
        <v>1992.8</v>
      </c>
    </row>
    <row r="1197" spans="1:12" x14ac:dyDescent="0.15">
      <c r="A1197" s="74">
        <v>20230219</v>
      </c>
      <c r="B1197" s="74">
        <v>33076487</v>
      </c>
      <c r="C1197" s="74" t="s">
        <v>4590</v>
      </c>
      <c r="D1197" s="74">
        <v>1856876</v>
      </c>
      <c r="E1197" s="74" t="s">
        <v>4591</v>
      </c>
      <c r="F1197" s="74" t="s">
        <v>4592</v>
      </c>
      <c r="G1197" s="74" t="s">
        <v>4592</v>
      </c>
      <c r="H1197" s="74" t="s">
        <v>4469</v>
      </c>
      <c r="I1197" s="74" t="s">
        <v>4499</v>
      </c>
      <c r="J1197" s="74" t="s">
        <v>175</v>
      </c>
      <c r="K1197" s="76">
        <v>1007.43</v>
      </c>
      <c r="L1197" s="76">
        <v>1007.43</v>
      </c>
    </row>
    <row r="1198" spans="1:12" x14ac:dyDescent="0.15">
      <c r="A1198" s="74">
        <v>20230220</v>
      </c>
      <c r="B1198" s="74">
        <v>33076487</v>
      </c>
      <c r="C1198" s="74" t="s">
        <v>4590</v>
      </c>
      <c r="D1198" s="74">
        <v>1856876</v>
      </c>
      <c r="E1198" s="74" t="s">
        <v>4591</v>
      </c>
      <c r="F1198" s="74" t="s">
        <v>4592</v>
      </c>
      <c r="G1198" s="74" t="s">
        <v>4592</v>
      </c>
      <c r="H1198" s="74" t="s">
        <v>4469</v>
      </c>
      <c r="I1198" s="74" t="s">
        <v>4499</v>
      </c>
      <c r="J1198" s="74" t="s">
        <v>175</v>
      </c>
      <c r="K1198" s="76">
        <v>1001.03</v>
      </c>
      <c r="L1198" s="76">
        <v>1001.03</v>
      </c>
    </row>
    <row r="1199" spans="1:12" x14ac:dyDescent="0.15">
      <c r="A1199" s="74">
        <v>20230221</v>
      </c>
      <c r="B1199" s="74">
        <v>33076487</v>
      </c>
      <c r="C1199" s="74" t="s">
        <v>4590</v>
      </c>
      <c r="D1199" s="74">
        <v>1856876</v>
      </c>
      <c r="E1199" s="74" t="s">
        <v>4591</v>
      </c>
      <c r="F1199" s="74" t="s">
        <v>4592</v>
      </c>
      <c r="G1199" s="74" t="s">
        <v>4592</v>
      </c>
      <c r="H1199" s="74" t="s">
        <v>4469</v>
      </c>
      <c r="I1199" s="74" t="s">
        <v>4499</v>
      </c>
      <c r="J1199" s="74" t="s">
        <v>4502</v>
      </c>
      <c r="K1199" s="76">
        <v>1002.28</v>
      </c>
      <c r="L1199" s="76">
        <v>1002.28</v>
      </c>
    </row>
    <row r="1200" spans="1:12" x14ac:dyDescent="0.15">
      <c r="A1200" s="74">
        <v>20230222</v>
      </c>
      <c r="B1200" s="74">
        <v>33076487</v>
      </c>
      <c r="C1200" s="74" t="s">
        <v>4590</v>
      </c>
      <c r="D1200" s="74">
        <v>1856876</v>
      </c>
      <c r="E1200" s="74" t="s">
        <v>4591</v>
      </c>
      <c r="F1200" s="74" t="s">
        <v>4592</v>
      </c>
      <c r="G1200" s="74" t="s">
        <v>4592</v>
      </c>
      <c r="H1200" s="74" t="s">
        <v>4469</v>
      </c>
      <c r="I1200" s="74" t="s">
        <v>4499</v>
      </c>
      <c r="J1200" s="74" t="s">
        <v>175</v>
      </c>
      <c r="K1200" s="76">
        <v>1004.49</v>
      </c>
      <c r="L1200" s="76">
        <v>1004.49</v>
      </c>
    </row>
    <row r="1201" spans="1:12" x14ac:dyDescent="0.15">
      <c r="A1201" s="74">
        <v>20230223</v>
      </c>
      <c r="B1201" s="74">
        <v>33076487</v>
      </c>
      <c r="C1201" s="74" t="s">
        <v>4590</v>
      </c>
      <c r="D1201" s="74">
        <v>1856876</v>
      </c>
      <c r="E1201" s="74" t="s">
        <v>4591</v>
      </c>
      <c r="F1201" s="74" t="s">
        <v>4592</v>
      </c>
      <c r="G1201" s="74" t="s">
        <v>4592</v>
      </c>
      <c r="H1201" s="74" t="s">
        <v>4469</v>
      </c>
      <c r="I1201" s="74" t="s">
        <v>4499</v>
      </c>
      <c r="J1201" s="74" t="s">
        <v>175</v>
      </c>
      <c r="K1201" s="76">
        <v>1001.43</v>
      </c>
      <c r="L1201" s="76">
        <v>1001.43</v>
      </c>
    </row>
    <row r="1202" spans="1:12" x14ac:dyDescent="0.15">
      <c r="A1202" s="74">
        <v>20230224</v>
      </c>
      <c r="B1202" s="74">
        <v>33076487</v>
      </c>
      <c r="C1202" s="74" t="s">
        <v>4590</v>
      </c>
      <c r="D1202" s="74">
        <v>1856876</v>
      </c>
      <c r="E1202" s="74" t="s">
        <v>4591</v>
      </c>
      <c r="F1202" s="74" t="s">
        <v>4592</v>
      </c>
      <c r="G1202" s="74" t="s">
        <v>4592</v>
      </c>
      <c r="H1202" s="74" t="s">
        <v>4469</v>
      </c>
      <c r="I1202" s="74" t="s">
        <v>4499</v>
      </c>
      <c r="J1202" s="74" t="s">
        <v>4501</v>
      </c>
      <c r="K1202" s="76">
        <v>2004.9</v>
      </c>
      <c r="L1202" s="76">
        <v>2004.9</v>
      </c>
    </row>
    <row r="1203" spans="1:12" x14ac:dyDescent="0.15">
      <c r="A1203" s="74">
        <v>20230225</v>
      </c>
      <c r="B1203" s="74">
        <v>33076487</v>
      </c>
      <c r="C1203" s="74" t="s">
        <v>4590</v>
      </c>
      <c r="D1203" s="74">
        <v>1856876</v>
      </c>
      <c r="E1203" s="74" t="s">
        <v>4591</v>
      </c>
      <c r="F1203" s="74" t="s">
        <v>4592</v>
      </c>
      <c r="G1203" s="74" t="s">
        <v>4592</v>
      </c>
      <c r="H1203" s="74" t="s">
        <v>4469</v>
      </c>
      <c r="I1203" s="74" t="s">
        <v>4499</v>
      </c>
      <c r="J1203" s="74" t="s">
        <v>4500</v>
      </c>
      <c r="K1203" s="76">
        <v>2009.22</v>
      </c>
      <c r="L1203" s="76">
        <v>2009.22</v>
      </c>
    </row>
    <row r="1204" spans="1:12" x14ac:dyDescent="0.15">
      <c r="A1204" s="74">
        <v>20230226</v>
      </c>
      <c r="B1204" s="74">
        <v>33076487</v>
      </c>
      <c r="C1204" s="74" t="s">
        <v>4590</v>
      </c>
      <c r="D1204" s="74">
        <v>1856876</v>
      </c>
      <c r="E1204" s="74" t="s">
        <v>4591</v>
      </c>
      <c r="F1204" s="74" t="s">
        <v>4592</v>
      </c>
      <c r="G1204" s="74" t="s">
        <v>4592</v>
      </c>
      <c r="H1204" s="74" t="s">
        <v>4469</v>
      </c>
      <c r="I1204" s="74" t="s">
        <v>4499</v>
      </c>
      <c r="J1204" s="74" t="s">
        <v>4500</v>
      </c>
      <c r="K1204" s="76">
        <v>1027.57</v>
      </c>
      <c r="L1204" s="76">
        <v>1027.57</v>
      </c>
    </row>
    <row r="1205" spans="1:12" x14ac:dyDescent="0.15">
      <c r="A1205" s="74">
        <v>20230227</v>
      </c>
      <c r="B1205" s="74">
        <v>33076487</v>
      </c>
      <c r="C1205" s="74" t="s">
        <v>4590</v>
      </c>
      <c r="D1205" s="74">
        <v>1856876</v>
      </c>
      <c r="E1205" s="74" t="s">
        <v>4591</v>
      </c>
      <c r="F1205" s="74" t="s">
        <v>4592</v>
      </c>
      <c r="G1205" s="74" t="s">
        <v>4592</v>
      </c>
      <c r="H1205" s="74" t="s">
        <v>4469</v>
      </c>
      <c r="I1205" s="74" t="s">
        <v>4499</v>
      </c>
      <c r="J1205" s="74" t="s">
        <v>175</v>
      </c>
      <c r="K1205" s="76">
        <v>1002.91</v>
      </c>
      <c r="L1205" s="76">
        <v>1002.91</v>
      </c>
    </row>
    <row r="1206" spans="1:12" x14ac:dyDescent="0.15">
      <c r="A1206" s="74">
        <v>20230228</v>
      </c>
      <c r="B1206" s="74">
        <v>33076487</v>
      </c>
      <c r="C1206" s="74" t="s">
        <v>4590</v>
      </c>
      <c r="D1206" s="74">
        <v>1856876</v>
      </c>
      <c r="E1206" s="74" t="s">
        <v>4591</v>
      </c>
      <c r="F1206" s="74" t="s">
        <v>4592</v>
      </c>
      <c r="G1206" s="74" t="s">
        <v>4592</v>
      </c>
      <c r="H1206" s="74" t="s">
        <v>4469</v>
      </c>
      <c r="I1206" s="74" t="s">
        <v>4499</v>
      </c>
      <c r="J1206" s="74" t="s">
        <v>175</v>
      </c>
      <c r="K1206" s="76">
        <v>1003.72</v>
      </c>
      <c r="L1206" s="76">
        <v>1003.72</v>
      </c>
    </row>
    <row r="1207" spans="1:12" x14ac:dyDescent="0.15">
      <c r="A1207" s="74">
        <v>20230201</v>
      </c>
      <c r="B1207" s="74">
        <v>33162516</v>
      </c>
      <c r="C1207" s="74" t="s">
        <v>4593</v>
      </c>
      <c r="D1207" s="74">
        <v>2118167</v>
      </c>
      <c r="E1207" s="74" t="s">
        <v>4583</v>
      </c>
      <c r="F1207" s="74" t="s">
        <v>4584</v>
      </c>
      <c r="G1207" s="74" t="s">
        <v>4585</v>
      </c>
      <c r="H1207" s="74" t="s">
        <v>4469</v>
      </c>
      <c r="I1207" s="74" t="s">
        <v>4560</v>
      </c>
      <c r="J1207" s="74" t="s">
        <v>4563</v>
      </c>
      <c r="K1207" s="76">
        <v>4085.47</v>
      </c>
      <c r="L1207" s="76">
        <v>4085.47</v>
      </c>
    </row>
    <row r="1208" spans="1:12" x14ac:dyDescent="0.15">
      <c r="A1208" s="74">
        <v>20230202</v>
      </c>
      <c r="B1208" s="74">
        <v>33162516</v>
      </c>
      <c r="C1208" s="74" t="s">
        <v>4593</v>
      </c>
      <c r="D1208" s="74">
        <v>2118167</v>
      </c>
      <c r="E1208" s="74" t="s">
        <v>4583</v>
      </c>
      <c r="F1208" s="74" t="s">
        <v>4584</v>
      </c>
      <c r="G1208" s="74" t="s">
        <v>4585</v>
      </c>
      <c r="H1208" s="74" t="s">
        <v>4469</v>
      </c>
      <c r="I1208" s="74" t="s">
        <v>4560</v>
      </c>
      <c r="J1208" s="74" t="s">
        <v>4561</v>
      </c>
      <c r="K1208" s="76">
        <v>2450.0100000000002</v>
      </c>
      <c r="L1208" s="76">
        <v>2450.0100000000002</v>
      </c>
    </row>
    <row r="1209" spans="1:12" x14ac:dyDescent="0.15">
      <c r="A1209" s="74">
        <v>20230203</v>
      </c>
      <c r="B1209" s="74">
        <v>33162516</v>
      </c>
      <c r="C1209" s="74" t="s">
        <v>4593</v>
      </c>
      <c r="D1209" s="74">
        <v>2118167</v>
      </c>
      <c r="E1209" s="74" t="s">
        <v>4583</v>
      </c>
      <c r="F1209" s="74" t="s">
        <v>4584</v>
      </c>
      <c r="G1209" s="74" t="s">
        <v>4585</v>
      </c>
      <c r="H1209" s="74" t="s">
        <v>4469</v>
      </c>
      <c r="I1209" s="74" t="s">
        <v>4560</v>
      </c>
      <c r="J1209" s="74" t="s">
        <v>4561</v>
      </c>
      <c r="K1209" s="76">
        <v>2085.4899999999998</v>
      </c>
      <c r="L1209" s="76">
        <v>2085.4899999999998</v>
      </c>
    </row>
    <row r="1210" spans="1:12" x14ac:dyDescent="0.15">
      <c r="A1210" s="74">
        <v>20230204</v>
      </c>
      <c r="B1210" s="74">
        <v>33162516</v>
      </c>
      <c r="C1210" s="74" t="s">
        <v>4593</v>
      </c>
      <c r="D1210" s="74">
        <v>2118167</v>
      </c>
      <c r="E1210" s="74" t="s">
        <v>4583</v>
      </c>
      <c r="F1210" s="74" t="s">
        <v>4584</v>
      </c>
      <c r="G1210" s="74" t="s">
        <v>4585</v>
      </c>
      <c r="H1210" s="74" t="s">
        <v>4469</v>
      </c>
      <c r="I1210" s="74" t="s">
        <v>4560</v>
      </c>
      <c r="J1210" s="74" t="s">
        <v>4561</v>
      </c>
      <c r="K1210" s="76">
        <v>2146.67</v>
      </c>
      <c r="L1210" s="76">
        <v>2146.67</v>
      </c>
    </row>
    <row r="1211" spans="1:12" x14ac:dyDescent="0.15">
      <c r="A1211" s="74">
        <v>20230205</v>
      </c>
      <c r="B1211" s="74">
        <v>33162516</v>
      </c>
      <c r="C1211" s="74" t="s">
        <v>4593</v>
      </c>
      <c r="D1211" s="74">
        <v>2118167</v>
      </c>
      <c r="E1211" s="74" t="s">
        <v>4583</v>
      </c>
      <c r="F1211" s="74" t="s">
        <v>4584</v>
      </c>
      <c r="G1211" s="74" t="s">
        <v>4585</v>
      </c>
      <c r="H1211" s="74" t="s">
        <v>4469</v>
      </c>
      <c r="I1211" s="74" t="s">
        <v>4560</v>
      </c>
      <c r="J1211" s="74" t="s">
        <v>4561</v>
      </c>
      <c r="K1211" s="76">
        <v>2155.59</v>
      </c>
      <c r="L1211" s="76">
        <v>2155.59</v>
      </c>
    </row>
    <row r="1212" spans="1:12" x14ac:dyDescent="0.15">
      <c r="A1212" s="74">
        <v>20230206</v>
      </c>
      <c r="B1212" s="74">
        <v>33162516</v>
      </c>
      <c r="C1212" s="74" t="s">
        <v>4593</v>
      </c>
      <c r="D1212" s="74">
        <v>2118167</v>
      </c>
      <c r="E1212" s="74" t="s">
        <v>4583</v>
      </c>
      <c r="F1212" s="74" t="s">
        <v>4584</v>
      </c>
      <c r="G1212" s="74" t="s">
        <v>4585</v>
      </c>
      <c r="H1212" s="74" t="s">
        <v>4469</v>
      </c>
      <c r="I1212" s="74" t="s">
        <v>4560</v>
      </c>
      <c r="J1212" s="74" t="s">
        <v>4586</v>
      </c>
      <c r="K1212" s="76">
        <v>2129.06</v>
      </c>
      <c r="L1212" s="76">
        <v>2129.06</v>
      </c>
    </row>
    <row r="1213" spans="1:12" x14ac:dyDescent="0.15">
      <c r="A1213" s="74">
        <v>20230201</v>
      </c>
      <c r="B1213" s="74">
        <v>33760972</v>
      </c>
      <c r="C1213" s="74" t="s">
        <v>4594</v>
      </c>
      <c r="D1213" s="74">
        <v>2118165</v>
      </c>
      <c r="E1213" s="74" t="s">
        <v>4595</v>
      </c>
      <c r="F1213" s="74" t="s">
        <v>4584</v>
      </c>
      <c r="G1213" s="74" t="s">
        <v>4585</v>
      </c>
      <c r="H1213" s="74" t="s">
        <v>4469</v>
      </c>
      <c r="I1213" s="74" t="s">
        <v>4499</v>
      </c>
      <c r="J1213" s="74" t="s">
        <v>175</v>
      </c>
      <c r="K1213" s="76">
        <v>22062.880000000001</v>
      </c>
      <c r="L1213" s="76">
        <v>22062.880000000001</v>
      </c>
    </row>
    <row r="1214" spans="1:12" x14ac:dyDescent="0.15">
      <c r="A1214" s="74">
        <v>20230202</v>
      </c>
      <c r="B1214" s="74">
        <v>33760972</v>
      </c>
      <c r="C1214" s="74" t="s">
        <v>4594</v>
      </c>
      <c r="D1214" s="74">
        <v>2118165</v>
      </c>
      <c r="E1214" s="74" t="s">
        <v>4595</v>
      </c>
      <c r="F1214" s="74" t="s">
        <v>4584</v>
      </c>
      <c r="G1214" s="74" t="s">
        <v>4585</v>
      </c>
      <c r="H1214" s="74" t="s">
        <v>4469</v>
      </c>
      <c r="I1214" s="74" t="s">
        <v>4499</v>
      </c>
      <c r="J1214" s="74" t="s">
        <v>175</v>
      </c>
      <c r="K1214" s="76">
        <v>26089.96</v>
      </c>
      <c r="L1214" s="76">
        <v>26089.96</v>
      </c>
    </row>
    <row r="1215" spans="1:12" x14ac:dyDescent="0.15">
      <c r="A1215" s="74">
        <v>20230203</v>
      </c>
      <c r="B1215" s="74">
        <v>33760972</v>
      </c>
      <c r="C1215" s="74" t="s">
        <v>4594</v>
      </c>
      <c r="D1215" s="74">
        <v>2118165</v>
      </c>
      <c r="E1215" s="74" t="s">
        <v>4595</v>
      </c>
      <c r="F1215" s="74" t="s">
        <v>4584</v>
      </c>
      <c r="G1215" s="74" t="s">
        <v>4585</v>
      </c>
      <c r="H1215" s="74" t="s">
        <v>4469</v>
      </c>
      <c r="I1215" s="74" t="s">
        <v>4499</v>
      </c>
      <c r="J1215" s="74" t="s">
        <v>4500</v>
      </c>
      <c r="K1215" s="76">
        <v>24117.439999999999</v>
      </c>
      <c r="L1215" s="76">
        <v>24117.439999999999</v>
      </c>
    </row>
    <row r="1216" spans="1:12" x14ac:dyDescent="0.15">
      <c r="A1216" s="74">
        <v>20230204</v>
      </c>
      <c r="B1216" s="74">
        <v>33760972</v>
      </c>
      <c r="C1216" s="74" t="s">
        <v>4594</v>
      </c>
      <c r="D1216" s="74">
        <v>2118165</v>
      </c>
      <c r="E1216" s="74" t="s">
        <v>4595</v>
      </c>
      <c r="F1216" s="74" t="s">
        <v>4584</v>
      </c>
      <c r="G1216" s="74" t="s">
        <v>4585</v>
      </c>
      <c r="H1216" s="74" t="s">
        <v>4469</v>
      </c>
      <c r="I1216" s="74" t="s">
        <v>4499</v>
      </c>
      <c r="J1216" s="74" t="s">
        <v>175</v>
      </c>
      <c r="K1216" s="76">
        <v>24113.63</v>
      </c>
      <c r="L1216" s="76">
        <v>24113.63</v>
      </c>
    </row>
    <row r="1217" spans="1:12" x14ac:dyDescent="0.15">
      <c r="A1217" s="74">
        <v>20230205</v>
      </c>
      <c r="B1217" s="74">
        <v>33760972</v>
      </c>
      <c r="C1217" s="74" t="s">
        <v>4594</v>
      </c>
      <c r="D1217" s="74">
        <v>2118165</v>
      </c>
      <c r="E1217" s="74" t="s">
        <v>4595</v>
      </c>
      <c r="F1217" s="74" t="s">
        <v>4584</v>
      </c>
      <c r="G1217" s="74" t="s">
        <v>4585</v>
      </c>
      <c r="H1217" s="74" t="s">
        <v>4469</v>
      </c>
      <c r="I1217" s="74" t="s">
        <v>4499</v>
      </c>
      <c r="J1217" s="74" t="s">
        <v>175</v>
      </c>
      <c r="K1217" s="76">
        <v>24170.41</v>
      </c>
      <c r="L1217" s="76">
        <v>24170.41</v>
      </c>
    </row>
    <row r="1218" spans="1:12" x14ac:dyDescent="0.15">
      <c r="A1218" s="74">
        <v>20230206</v>
      </c>
      <c r="B1218" s="74">
        <v>33760972</v>
      </c>
      <c r="C1218" s="74" t="s">
        <v>4594</v>
      </c>
      <c r="D1218" s="74">
        <v>2118165</v>
      </c>
      <c r="E1218" s="74" t="s">
        <v>4595</v>
      </c>
      <c r="F1218" s="74" t="s">
        <v>4584</v>
      </c>
      <c r="G1218" s="74" t="s">
        <v>4585</v>
      </c>
      <c r="H1218" s="74" t="s">
        <v>4469</v>
      </c>
      <c r="I1218" s="74" t="s">
        <v>4499</v>
      </c>
      <c r="J1218" s="74" t="s">
        <v>4500</v>
      </c>
      <c r="K1218" s="76">
        <v>24026.560000000001</v>
      </c>
      <c r="L1218" s="76">
        <v>24026.560000000001</v>
      </c>
    </row>
    <row r="1219" spans="1:12" x14ac:dyDescent="0.15">
      <c r="A1219" s="74">
        <v>20230207</v>
      </c>
      <c r="B1219" s="74">
        <v>33760972</v>
      </c>
      <c r="C1219" s="74" t="s">
        <v>4594</v>
      </c>
      <c r="D1219" s="74">
        <v>2118165</v>
      </c>
      <c r="E1219" s="74" t="s">
        <v>4595</v>
      </c>
      <c r="F1219" s="74" t="s">
        <v>4584</v>
      </c>
      <c r="G1219" s="74" t="s">
        <v>4585</v>
      </c>
      <c r="H1219" s="74" t="s">
        <v>4469</v>
      </c>
      <c r="I1219" s="74" t="s">
        <v>4499</v>
      </c>
      <c r="J1219" s="74" t="s">
        <v>4500</v>
      </c>
      <c r="K1219" s="76">
        <v>4995.82</v>
      </c>
      <c r="L1219" s="76">
        <v>4995.82</v>
      </c>
    </row>
    <row r="1220" spans="1:12" x14ac:dyDescent="0.15">
      <c r="A1220" s="74">
        <v>20230208</v>
      </c>
      <c r="B1220" s="74">
        <v>33760972</v>
      </c>
      <c r="C1220" s="74" t="s">
        <v>4594</v>
      </c>
      <c r="D1220" s="74">
        <v>2118165</v>
      </c>
      <c r="E1220" s="74" t="s">
        <v>4595</v>
      </c>
      <c r="F1220" s="74" t="s">
        <v>4584</v>
      </c>
      <c r="G1220" s="74" t="s">
        <v>4585</v>
      </c>
      <c r="H1220" s="74" t="s">
        <v>4469</v>
      </c>
      <c r="I1220" s="74" t="s">
        <v>4499</v>
      </c>
      <c r="J1220" s="74" t="s">
        <v>175</v>
      </c>
      <c r="K1220" s="76">
        <v>7185.01</v>
      </c>
      <c r="L1220" s="76">
        <v>7185.01</v>
      </c>
    </row>
    <row r="1221" spans="1:12" x14ac:dyDescent="0.15">
      <c r="A1221" s="74">
        <v>20230209</v>
      </c>
      <c r="B1221" s="74">
        <v>33760972</v>
      </c>
      <c r="C1221" s="74" t="s">
        <v>4594</v>
      </c>
      <c r="D1221" s="74">
        <v>2118165</v>
      </c>
      <c r="E1221" s="74" t="s">
        <v>4595</v>
      </c>
      <c r="F1221" s="74" t="s">
        <v>4584</v>
      </c>
      <c r="G1221" s="74" t="s">
        <v>4585</v>
      </c>
      <c r="H1221" s="74" t="s">
        <v>4469</v>
      </c>
      <c r="I1221" s="74" t="s">
        <v>4499</v>
      </c>
      <c r="J1221" s="74" t="s">
        <v>4501</v>
      </c>
      <c r="K1221" s="76">
        <v>17161.77</v>
      </c>
      <c r="L1221" s="76">
        <v>17161.77</v>
      </c>
    </row>
    <row r="1222" spans="1:12" x14ac:dyDescent="0.15">
      <c r="A1222" s="74">
        <v>20230210</v>
      </c>
      <c r="B1222" s="74">
        <v>33760972</v>
      </c>
      <c r="C1222" s="74" t="s">
        <v>4594</v>
      </c>
      <c r="D1222" s="74">
        <v>2118165</v>
      </c>
      <c r="E1222" s="74" t="s">
        <v>4595</v>
      </c>
      <c r="F1222" s="74" t="s">
        <v>4584</v>
      </c>
      <c r="G1222" s="74" t="s">
        <v>4585</v>
      </c>
      <c r="H1222" s="74" t="s">
        <v>4469</v>
      </c>
      <c r="I1222" s="74" t="s">
        <v>4499</v>
      </c>
      <c r="J1222" s="74" t="s">
        <v>175</v>
      </c>
      <c r="K1222" s="76">
        <v>31329.11</v>
      </c>
      <c r="L1222" s="76">
        <v>31329.11</v>
      </c>
    </row>
    <row r="1223" spans="1:12" x14ac:dyDescent="0.15">
      <c r="A1223" s="74">
        <v>20230211</v>
      </c>
      <c r="B1223" s="74">
        <v>33760972</v>
      </c>
      <c r="C1223" s="74" t="s">
        <v>4594</v>
      </c>
      <c r="D1223" s="74">
        <v>2118165</v>
      </c>
      <c r="E1223" s="74" t="s">
        <v>4595</v>
      </c>
      <c r="F1223" s="74" t="s">
        <v>4584</v>
      </c>
      <c r="G1223" s="74" t="s">
        <v>4585</v>
      </c>
      <c r="H1223" s="74" t="s">
        <v>4469</v>
      </c>
      <c r="I1223" s="74" t="s">
        <v>4499</v>
      </c>
      <c r="J1223" s="74" t="s">
        <v>175</v>
      </c>
      <c r="K1223" s="76">
        <v>40835.19</v>
      </c>
      <c r="L1223" s="76">
        <v>40835.19</v>
      </c>
    </row>
    <row r="1224" spans="1:12" x14ac:dyDescent="0.15">
      <c r="A1224" s="74">
        <v>20230212</v>
      </c>
      <c r="B1224" s="74">
        <v>33760972</v>
      </c>
      <c r="C1224" s="74" t="s">
        <v>4594</v>
      </c>
      <c r="D1224" s="74">
        <v>2118165</v>
      </c>
      <c r="E1224" s="74" t="s">
        <v>4595</v>
      </c>
      <c r="F1224" s="74" t="s">
        <v>4584</v>
      </c>
      <c r="G1224" s="74" t="s">
        <v>4585</v>
      </c>
      <c r="H1224" s="74" t="s">
        <v>4469</v>
      </c>
      <c r="I1224" s="74" t="s">
        <v>4499</v>
      </c>
      <c r="J1224" s="74" t="s">
        <v>4500</v>
      </c>
      <c r="K1224" s="76">
        <v>45046.48</v>
      </c>
      <c r="L1224" s="76">
        <v>45046.48</v>
      </c>
    </row>
    <row r="1225" spans="1:12" x14ac:dyDescent="0.15">
      <c r="A1225" s="74">
        <v>20230213</v>
      </c>
      <c r="B1225" s="74">
        <v>33760972</v>
      </c>
      <c r="C1225" s="74" t="s">
        <v>4594</v>
      </c>
      <c r="D1225" s="74">
        <v>2118165</v>
      </c>
      <c r="E1225" s="74" t="s">
        <v>4595</v>
      </c>
      <c r="F1225" s="74" t="s">
        <v>4584</v>
      </c>
      <c r="G1225" s="74" t="s">
        <v>4585</v>
      </c>
      <c r="H1225" s="74" t="s">
        <v>4469</v>
      </c>
      <c r="I1225" s="74" t="s">
        <v>4499</v>
      </c>
      <c r="J1225" s="74" t="s">
        <v>175</v>
      </c>
      <c r="K1225" s="76">
        <v>28763.33</v>
      </c>
      <c r="L1225" s="76">
        <v>28763.33</v>
      </c>
    </row>
    <row r="1226" spans="1:12" x14ac:dyDescent="0.15">
      <c r="A1226" s="74">
        <v>20230214</v>
      </c>
      <c r="B1226" s="74">
        <v>33760972</v>
      </c>
      <c r="C1226" s="74" t="s">
        <v>4594</v>
      </c>
      <c r="D1226" s="74">
        <v>2118165</v>
      </c>
      <c r="E1226" s="74" t="s">
        <v>4595</v>
      </c>
      <c r="F1226" s="74" t="s">
        <v>4584</v>
      </c>
      <c r="G1226" s="74" t="s">
        <v>4585</v>
      </c>
      <c r="H1226" s="74" t="s">
        <v>4469</v>
      </c>
      <c r="I1226" s="74" t="s">
        <v>4499</v>
      </c>
      <c r="J1226" s="74" t="s">
        <v>175</v>
      </c>
      <c r="K1226" s="76">
        <v>27714.06</v>
      </c>
      <c r="L1226" s="76">
        <v>27714.06</v>
      </c>
    </row>
    <row r="1227" spans="1:12" x14ac:dyDescent="0.15">
      <c r="A1227" s="74">
        <v>20230215</v>
      </c>
      <c r="B1227" s="74">
        <v>33760972</v>
      </c>
      <c r="C1227" s="74" t="s">
        <v>4594</v>
      </c>
      <c r="D1227" s="74">
        <v>2118165</v>
      </c>
      <c r="E1227" s="74" t="s">
        <v>4595</v>
      </c>
      <c r="F1227" s="74" t="s">
        <v>4584</v>
      </c>
      <c r="G1227" s="74" t="s">
        <v>4585</v>
      </c>
      <c r="H1227" s="74" t="s">
        <v>4469</v>
      </c>
      <c r="I1227" s="74" t="s">
        <v>4499</v>
      </c>
      <c r="J1227" s="74" t="s">
        <v>175</v>
      </c>
      <c r="K1227" s="76">
        <v>33878.31</v>
      </c>
      <c r="L1227" s="76">
        <v>33878.31</v>
      </c>
    </row>
    <row r="1228" spans="1:12" x14ac:dyDescent="0.15">
      <c r="A1228" s="74">
        <v>20230216</v>
      </c>
      <c r="B1228" s="74">
        <v>33760972</v>
      </c>
      <c r="C1228" s="74" t="s">
        <v>4594</v>
      </c>
      <c r="D1228" s="74">
        <v>2118165</v>
      </c>
      <c r="E1228" s="74" t="s">
        <v>4595</v>
      </c>
      <c r="F1228" s="74" t="s">
        <v>4584</v>
      </c>
      <c r="G1228" s="74" t="s">
        <v>4585</v>
      </c>
      <c r="H1228" s="74" t="s">
        <v>4469</v>
      </c>
      <c r="I1228" s="74" t="s">
        <v>4499</v>
      </c>
      <c r="J1228" s="74" t="s">
        <v>175</v>
      </c>
      <c r="K1228" s="76">
        <v>36501.160000000003</v>
      </c>
      <c r="L1228" s="76">
        <v>36501.160000000003</v>
      </c>
    </row>
    <row r="1229" spans="1:12" x14ac:dyDescent="0.15">
      <c r="A1229" s="74">
        <v>20230217</v>
      </c>
      <c r="B1229" s="74">
        <v>33760972</v>
      </c>
      <c r="C1229" s="74" t="s">
        <v>4594</v>
      </c>
      <c r="D1229" s="74">
        <v>2118165</v>
      </c>
      <c r="E1229" s="74" t="s">
        <v>4595</v>
      </c>
      <c r="F1229" s="74" t="s">
        <v>4584</v>
      </c>
      <c r="G1229" s="74" t="s">
        <v>4585</v>
      </c>
      <c r="H1229" s="74" t="s">
        <v>4469</v>
      </c>
      <c r="I1229" s="74" t="s">
        <v>4499</v>
      </c>
      <c r="J1229" s="74" t="s">
        <v>4502</v>
      </c>
      <c r="K1229" s="76">
        <v>19982.05</v>
      </c>
      <c r="L1229" s="76">
        <v>19982.05</v>
      </c>
    </row>
    <row r="1230" spans="1:12" x14ac:dyDescent="0.15">
      <c r="A1230" s="74">
        <v>20230218</v>
      </c>
      <c r="B1230" s="74">
        <v>33760972</v>
      </c>
      <c r="C1230" s="74" t="s">
        <v>4594</v>
      </c>
      <c r="D1230" s="74">
        <v>2118165</v>
      </c>
      <c r="E1230" s="74" t="s">
        <v>4595</v>
      </c>
      <c r="F1230" s="74" t="s">
        <v>4584</v>
      </c>
      <c r="G1230" s="74" t="s">
        <v>4585</v>
      </c>
      <c r="H1230" s="74" t="s">
        <v>4469</v>
      </c>
      <c r="I1230" s="74" t="s">
        <v>4499</v>
      </c>
      <c r="J1230" s="74" t="s">
        <v>4501</v>
      </c>
      <c r="K1230" s="76">
        <v>40064.36</v>
      </c>
      <c r="L1230" s="76">
        <v>40064.36</v>
      </c>
    </row>
    <row r="1231" spans="1:12" x14ac:dyDescent="0.15">
      <c r="A1231" s="74">
        <v>20230219</v>
      </c>
      <c r="B1231" s="74">
        <v>33760972</v>
      </c>
      <c r="C1231" s="74" t="s">
        <v>4594</v>
      </c>
      <c r="D1231" s="74">
        <v>2118165</v>
      </c>
      <c r="E1231" s="74" t="s">
        <v>4595</v>
      </c>
      <c r="F1231" s="74" t="s">
        <v>4584</v>
      </c>
      <c r="G1231" s="74" t="s">
        <v>4585</v>
      </c>
      <c r="H1231" s="74" t="s">
        <v>4469</v>
      </c>
      <c r="I1231" s="74" t="s">
        <v>4499</v>
      </c>
      <c r="J1231" s="74" t="s">
        <v>175</v>
      </c>
      <c r="K1231" s="76">
        <v>40121.82</v>
      </c>
      <c r="L1231" s="76">
        <v>40121.82</v>
      </c>
    </row>
    <row r="1232" spans="1:12" x14ac:dyDescent="0.15">
      <c r="A1232" s="74">
        <v>20230220</v>
      </c>
      <c r="B1232" s="74">
        <v>33760972</v>
      </c>
      <c r="C1232" s="74" t="s">
        <v>4594</v>
      </c>
      <c r="D1232" s="74">
        <v>2118165</v>
      </c>
      <c r="E1232" s="74" t="s">
        <v>4595</v>
      </c>
      <c r="F1232" s="74" t="s">
        <v>4584</v>
      </c>
      <c r="G1232" s="74" t="s">
        <v>4585</v>
      </c>
      <c r="H1232" s="74" t="s">
        <v>4469</v>
      </c>
      <c r="I1232" s="74" t="s">
        <v>4499</v>
      </c>
      <c r="J1232" s="74" t="s">
        <v>4500</v>
      </c>
      <c r="K1232" s="76">
        <v>22029.06</v>
      </c>
      <c r="L1232" s="76">
        <v>22029.06</v>
      </c>
    </row>
    <row r="1233" spans="1:12" x14ac:dyDescent="0.15">
      <c r="A1233" s="74">
        <v>20230221</v>
      </c>
      <c r="B1233" s="74">
        <v>33760972</v>
      </c>
      <c r="C1233" s="74" t="s">
        <v>4594</v>
      </c>
      <c r="D1233" s="74">
        <v>2118165</v>
      </c>
      <c r="E1233" s="74" t="s">
        <v>4595</v>
      </c>
      <c r="F1233" s="74" t="s">
        <v>4584</v>
      </c>
      <c r="G1233" s="74" t="s">
        <v>4585</v>
      </c>
      <c r="H1233" s="74" t="s">
        <v>4469</v>
      </c>
      <c r="I1233" s="74" t="s">
        <v>4499</v>
      </c>
      <c r="J1233" s="74" t="s">
        <v>175</v>
      </c>
      <c r="K1233" s="76">
        <v>24946.82</v>
      </c>
      <c r="L1233" s="76">
        <v>24946.82</v>
      </c>
    </row>
    <row r="1234" spans="1:12" x14ac:dyDescent="0.15">
      <c r="A1234" s="74">
        <v>20230222</v>
      </c>
      <c r="B1234" s="74">
        <v>33760972</v>
      </c>
      <c r="C1234" s="74" t="s">
        <v>4594</v>
      </c>
      <c r="D1234" s="74">
        <v>2118165</v>
      </c>
      <c r="E1234" s="74" t="s">
        <v>4595</v>
      </c>
      <c r="F1234" s="74" t="s">
        <v>4584</v>
      </c>
      <c r="G1234" s="74" t="s">
        <v>4585</v>
      </c>
      <c r="H1234" s="74" t="s">
        <v>4469</v>
      </c>
      <c r="I1234" s="74" t="s">
        <v>4499</v>
      </c>
      <c r="J1234" s="74" t="s">
        <v>4500</v>
      </c>
      <c r="K1234" s="76">
        <v>31440.61</v>
      </c>
      <c r="L1234" s="76">
        <v>31440.61</v>
      </c>
    </row>
    <row r="1235" spans="1:12" x14ac:dyDescent="0.15">
      <c r="A1235" s="74">
        <v>20230223</v>
      </c>
      <c r="B1235" s="74">
        <v>33760972</v>
      </c>
      <c r="C1235" s="74" t="s">
        <v>4594</v>
      </c>
      <c r="D1235" s="74">
        <v>2118165</v>
      </c>
      <c r="E1235" s="74" t="s">
        <v>4595</v>
      </c>
      <c r="F1235" s="74" t="s">
        <v>4584</v>
      </c>
      <c r="G1235" s="74" t="s">
        <v>4585</v>
      </c>
      <c r="H1235" s="74" t="s">
        <v>4469</v>
      </c>
      <c r="I1235" s="74" t="s">
        <v>4499</v>
      </c>
      <c r="J1235" s="74" t="s">
        <v>175</v>
      </c>
      <c r="K1235" s="76">
        <v>31540.720000000001</v>
      </c>
      <c r="L1235" s="76">
        <v>31540.720000000001</v>
      </c>
    </row>
    <row r="1236" spans="1:12" x14ac:dyDescent="0.15">
      <c r="A1236" s="74">
        <v>20230224</v>
      </c>
      <c r="B1236" s="74">
        <v>33760972</v>
      </c>
      <c r="C1236" s="74" t="s">
        <v>4594</v>
      </c>
      <c r="D1236" s="74">
        <v>2118165</v>
      </c>
      <c r="E1236" s="74" t="s">
        <v>4595</v>
      </c>
      <c r="F1236" s="74" t="s">
        <v>4584</v>
      </c>
      <c r="G1236" s="74" t="s">
        <v>4585</v>
      </c>
      <c r="H1236" s="74" t="s">
        <v>4469</v>
      </c>
      <c r="I1236" s="74" t="s">
        <v>4499</v>
      </c>
      <c r="J1236" s="74" t="s">
        <v>4501</v>
      </c>
      <c r="K1236" s="76">
        <v>35026.410000000003</v>
      </c>
      <c r="L1236" s="76">
        <v>35026.410000000003</v>
      </c>
    </row>
    <row r="1237" spans="1:12" x14ac:dyDescent="0.15">
      <c r="A1237" s="74">
        <v>20230225</v>
      </c>
      <c r="B1237" s="74">
        <v>33760972</v>
      </c>
      <c r="C1237" s="74" t="s">
        <v>4594</v>
      </c>
      <c r="D1237" s="74">
        <v>2118165</v>
      </c>
      <c r="E1237" s="74" t="s">
        <v>4595</v>
      </c>
      <c r="F1237" s="74" t="s">
        <v>4584</v>
      </c>
      <c r="G1237" s="74" t="s">
        <v>4585</v>
      </c>
      <c r="H1237" s="74" t="s">
        <v>4469</v>
      </c>
      <c r="I1237" s="74" t="s">
        <v>4499</v>
      </c>
      <c r="J1237" s="74" t="s">
        <v>4502</v>
      </c>
      <c r="K1237" s="76">
        <v>35038.230000000003</v>
      </c>
      <c r="L1237" s="76">
        <v>35038.230000000003</v>
      </c>
    </row>
    <row r="1238" spans="1:12" x14ac:dyDescent="0.15">
      <c r="A1238" s="74">
        <v>20230226</v>
      </c>
      <c r="B1238" s="74">
        <v>33760972</v>
      </c>
      <c r="C1238" s="74" t="s">
        <v>4594</v>
      </c>
      <c r="D1238" s="74">
        <v>2118165</v>
      </c>
      <c r="E1238" s="74" t="s">
        <v>4595</v>
      </c>
      <c r="F1238" s="74" t="s">
        <v>4584</v>
      </c>
      <c r="G1238" s="74" t="s">
        <v>4585</v>
      </c>
      <c r="H1238" s="74" t="s">
        <v>4469</v>
      </c>
      <c r="I1238" s="74" t="s">
        <v>4499</v>
      </c>
      <c r="J1238" s="74" t="s">
        <v>175</v>
      </c>
      <c r="K1238" s="76">
        <v>32744.27</v>
      </c>
      <c r="L1238" s="76">
        <v>32744.27</v>
      </c>
    </row>
    <row r="1239" spans="1:12" x14ac:dyDescent="0.15">
      <c r="A1239" s="74">
        <v>20230227</v>
      </c>
      <c r="B1239" s="74">
        <v>33760972</v>
      </c>
      <c r="C1239" s="74" t="s">
        <v>4594</v>
      </c>
      <c r="D1239" s="74">
        <v>2118165</v>
      </c>
      <c r="E1239" s="74" t="s">
        <v>4595</v>
      </c>
      <c r="F1239" s="74" t="s">
        <v>4584</v>
      </c>
      <c r="G1239" s="74" t="s">
        <v>4585</v>
      </c>
      <c r="H1239" s="74" t="s">
        <v>4469</v>
      </c>
      <c r="I1239" s="74" t="s">
        <v>4499</v>
      </c>
      <c r="J1239" s="74" t="s">
        <v>4502</v>
      </c>
      <c r="K1239" s="76">
        <v>28043.14</v>
      </c>
      <c r="L1239" s="76">
        <v>28043.14</v>
      </c>
    </row>
    <row r="1240" spans="1:12" x14ac:dyDescent="0.15">
      <c r="A1240" s="74">
        <v>20230228</v>
      </c>
      <c r="B1240" s="74">
        <v>33760972</v>
      </c>
      <c r="C1240" s="74" t="s">
        <v>4594</v>
      </c>
      <c r="D1240" s="74">
        <v>2118165</v>
      </c>
      <c r="E1240" s="74" t="s">
        <v>4595</v>
      </c>
      <c r="F1240" s="74" t="s">
        <v>4584</v>
      </c>
      <c r="G1240" s="74" t="s">
        <v>4585</v>
      </c>
      <c r="H1240" s="74" t="s">
        <v>4469</v>
      </c>
      <c r="I1240" s="74" t="s">
        <v>4499</v>
      </c>
      <c r="J1240" s="74" t="s">
        <v>175</v>
      </c>
      <c r="K1240" s="76">
        <v>20059.259999999998</v>
      </c>
      <c r="L1240" s="76">
        <v>20059.259999999998</v>
      </c>
    </row>
    <row r="1241" spans="1:12" x14ac:dyDescent="0.15">
      <c r="A1241" s="74">
        <v>20230201</v>
      </c>
      <c r="B1241" s="74">
        <v>33761193</v>
      </c>
      <c r="C1241" s="74" t="s">
        <v>4596</v>
      </c>
      <c r="D1241" s="74">
        <v>2118165</v>
      </c>
      <c r="E1241" s="74" t="s">
        <v>4595</v>
      </c>
      <c r="F1241" s="74" t="s">
        <v>4584</v>
      </c>
      <c r="G1241" s="74" t="s">
        <v>4585</v>
      </c>
      <c r="H1241" s="74" t="s">
        <v>4469</v>
      </c>
      <c r="I1241" s="74" t="s">
        <v>4499</v>
      </c>
      <c r="J1241" s="74" t="s">
        <v>4500</v>
      </c>
      <c r="K1241" s="76">
        <v>8424.7099999999991</v>
      </c>
      <c r="L1241" s="76">
        <v>8424.7099999999991</v>
      </c>
    </row>
    <row r="1242" spans="1:12" x14ac:dyDescent="0.15">
      <c r="A1242" s="74">
        <v>20230202</v>
      </c>
      <c r="B1242" s="74">
        <v>33761193</v>
      </c>
      <c r="C1242" s="74" t="s">
        <v>4596</v>
      </c>
      <c r="D1242" s="74">
        <v>2118165</v>
      </c>
      <c r="E1242" s="74" t="s">
        <v>4595</v>
      </c>
      <c r="F1242" s="74" t="s">
        <v>4584</v>
      </c>
      <c r="G1242" s="74" t="s">
        <v>4585</v>
      </c>
      <c r="H1242" s="74" t="s">
        <v>4469</v>
      </c>
      <c r="I1242" s="74" t="s">
        <v>4499</v>
      </c>
      <c r="J1242" s="74" t="s">
        <v>175</v>
      </c>
      <c r="K1242" s="76">
        <v>10007.200000000001</v>
      </c>
      <c r="L1242" s="76">
        <v>10007.200000000001</v>
      </c>
    </row>
    <row r="1243" spans="1:12" x14ac:dyDescent="0.15">
      <c r="A1243" s="74">
        <v>20230203</v>
      </c>
      <c r="B1243" s="74">
        <v>33761193</v>
      </c>
      <c r="C1243" s="74" t="s">
        <v>4596</v>
      </c>
      <c r="D1243" s="74">
        <v>2118165</v>
      </c>
      <c r="E1243" s="74" t="s">
        <v>4595</v>
      </c>
      <c r="F1243" s="74" t="s">
        <v>4584</v>
      </c>
      <c r="G1243" s="74" t="s">
        <v>4585</v>
      </c>
      <c r="H1243" s="74" t="s">
        <v>4469</v>
      </c>
      <c r="I1243" s="74" t="s">
        <v>4499</v>
      </c>
      <c r="J1243" s="74" t="s">
        <v>175</v>
      </c>
      <c r="K1243" s="76">
        <v>8004.69</v>
      </c>
      <c r="L1243" s="76">
        <v>8004.69</v>
      </c>
    </row>
    <row r="1244" spans="1:12" x14ac:dyDescent="0.15">
      <c r="A1244" s="74">
        <v>20230204</v>
      </c>
      <c r="B1244" s="74">
        <v>33761193</v>
      </c>
      <c r="C1244" s="74" t="s">
        <v>4596</v>
      </c>
      <c r="D1244" s="74">
        <v>2118165</v>
      </c>
      <c r="E1244" s="74" t="s">
        <v>4595</v>
      </c>
      <c r="F1244" s="74" t="s">
        <v>4584</v>
      </c>
      <c r="G1244" s="74" t="s">
        <v>4585</v>
      </c>
      <c r="H1244" s="74" t="s">
        <v>4469</v>
      </c>
      <c r="I1244" s="74" t="s">
        <v>4499</v>
      </c>
      <c r="J1244" s="74" t="s">
        <v>175</v>
      </c>
      <c r="K1244" s="76">
        <v>8009.63</v>
      </c>
      <c r="L1244" s="76">
        <v>8009.63</v>
      </c>
    </row>
    <row r="1245" spans="1:12" x14ac:dyDescent="0.15">
      <c r="A1245" s="74">
        <v>20230205</v>
      </c>
      <c r="B1245" s="74">
        <v>33761193</v>
      </c>
      <c r="C1245" s="74" t="s">
        <v>4596</v>
      </c>
      <c r="D1245" s="74">
        <v>2118165</v>
      </c>
      <c r="E1245" s="74" t="s">
        <v>4595</v>
      </c>
      <c r="F1245" s="74" t="s">
        <v>4584</v>
      </c>
      <c r="G1245" s="74" t="s">
        <v>4585</v>
      </c>
      <c r="H1245" s="74" t="s">
        <v>4469</v>
      </c>
      <c r="I1245" s="74" t="s">
        <v>4499</v>
      </c>
      <c r="J1245" s="74" t="s">
        <v>175</v>
      </c>
      <c r="K1245" s="76">
        <v>8007.8</v>
      </c>
      <c r="L1245" s="76">
        <v>8007.8</v>
      </c>
    </row>
    <row r="1246" spans="1:12" x14ac:dyDescent="0.15">
      <c r="A1246" s="74">
        <v>20230206</v>
      </c>
      <c r="B1246" s="74">
        <v>33761193</v>
      </c>
      <c r="C1246" s="74" t="s">
        <v>4596</v>
      </c>
      <c r="D1246" s="74">
        <v>2118165</v>
      </c>
      <c r="E1246" s="74" t="s">
        <v>4595</v>
      </c>
      <c r="F1246" s="74" t="s">
        <v>4584</v>
      </c>
      <c r="G1246" s="74" t="s">
        <v>4585</v>
      </c>
      <c r="H1246" s="74" t="s">
        <v>4469</v>
      </c>
      <c r="I1246" s="74" t="s">
        <v>4499</v>
      </c>
      <c r="J1246" s="74" t="s">
        <v>175</v>
      </c>
      <c r="K1246" s="76">
        <v>8003.23</v>
      </c>
      <c r="L1246" s="76">
        <v>8003.23</v>
      </c>
    </row>
    <row r="1247" spans="1:12" x14ac:dyDescent="0.15">
      <c r="A1247" s="74">
        <v>20230207</v>
      </c>
      <c r="B1247" s="74">
        <v>33761193</v>
      </c>
      <c r="C1247" s="74" t="s">
        <v>4596</v>
      </c>
      <c r="D1247" s="74">
        <v>2118165</v>
      </c>
      <c r="E1247" s="74" t="s">
        <v>4595</v>
      </c>
      <c r="F1247" s="74" t="s">
        <v>4584</v>
      </c>
      <c r="G1247" s="74" t="s">
        <v>4585</v>
      </c>
      <c r="H1247" s="74" t="s">
        <v>4469</v>
      </c>
      <c r="I1247" s="74" t="s">
        <v>4499</v>
      </c>
      <c r="J1247" s="74" t="s">
        <v>175</v>
      </c>
      <c r="K1247" s="76">
        <v>8005.25</v>
      </c>
      <c r="L1247" s="76">
        <v>8005.25</v>
      </c>
    </row>
    <row r="1248" spans="1:12" x14ac:dyDescent="0.15">
      <c r="A1248" s="74">
        <v>20230208</v>
      </c>
      <c r="B1248" s="74">
        <v>33761193</v>
      </c>
      <c r="C1248" s="74" t="s">
        <v>4596</v>
      </c>
      <c r="D1248" s="74">
        <v>2118165</v>
      </c>
      <c r="E1248" s="74" t="s">
        <v>4595</v>
      </c>
      <c r="F1248" s="74" t="s">
        <v>4584</v>
      </c>
      <c r="G1248" s="74" t="s">
        <v>4585</v>
      </c>
      <c r="H1248" s="74" t="s">
        <v>4469</v>
      </c>
      <c r="I1248" s="74" t="s">
        <v>4499</v>
      </c>
      <c r="J1248" s="74" t="s">
        <v>175</v>
      </c>
      <c r="K1248" s="76">
        <v>8673.56</v>
      </c>
      <c r="L1248" s="76">
        <v>8673.56</v>
      </c>
    </row>
    <row r="1249" spans="1:12" x14ac:dyDescent="0.15">
      <c r="A1249" s="74">
        <v>20230209</v>
      </c>
      <c r="B1249" s="74">
        <v>33761193</v>
      </c>
      <c r="C1249" s="74" t="s">
        <v>4596</v>
      </c>
      <c r="D1249" s="74">
        <v>2118165</v>
      </c>
      <c r="E1249" s="74" t="s">
        <v>4595</v>
      </c>
      <c r="F1249" s="74" t="s">
        <v>4584</v>
      </c>
      <c r="G1249" s="74" t="s">
        <v>4585</v>
      </c>
      <c r="H1249" s="74" t="s">
        <v>4469</v>
      </c>
      <c r="I1249" s="74" t="s">
        <v>4499</v>
      </c>
      <c r="J1249" s="74" t="s">
        <v>175</v>
      </c>
      <c r="K1249" s="76">
        <v>8291.26</v>
      </c>
      <c r="L1249" s="76">
        <v>8291.26</v>
      </c>
    </row>
    <row r="1250" spans="1:12" x14ac:dyDescent="0.15">
      <c r="A1250" s="74">
        <v>20230210</v>
      </c>
      <c r="B1250" s="74">
        <v>33761193</v>
      </c>
      <c r="C1250" s="74" t="s">
        <v>4596</v>
      </c>
      <c r="D1250" s="74">
        <v>2118165</v>
      </c>
      <c r="E1250" s="74" t="s">
        <v>4595</v>
      </c>
      <c r="F1250" s="74" t="s">
        <v>4584</v>
      </c>
      <c r="G1250" s="74" t="s">
        <v>4585</v>
      </c>
      <c r="H1250" s="74" t="s">
        <v>4469</v>
      </c>
      <c r="I1250" s="74" t="s">
        <v>4499</v>
      </c>
      <c r="J1250" s="74" t="s">
        <v>4501</v>
      </c>
      <c r="K1250" s="76">
        <v>7560.08</v>
      </c>
      <c r="L1250" s="76">
        <v>7560.08</v>
      </c>
    </row>
    <row r="1251" spans="1:12" x14ac:dyDescent="0.15">
      <c r="A1251" s="74">
        <v>20230211</v>
      </c>
      <c r="B1251" s="74">
        <v>33761193</v>
      </c>
      <c r="C1251" s="74" t="s">
        <v>4596</v>
      </c>
      <c r="D1251" s="74">
        <v>2118165</v>
      </c>
      <c r="E1251" s="74" t="s">
        <v>4595</v>
      </c>
      <c r="F1251" s="74" t="s">
        <v>4584</v>
      </c>
      <c r="G1251" s="74" t="s">
        <v>4585</v>
      </c>
      <c r="H1251" s="74" t="s">
        <v>4469</v>
      </c>
      <c r="I1251" s="74" t="s">
        <v>4499</v>
      </c>
      <c r="J1251" s="74" t="s">
        <v>175</v>
      </c>
      <c r="K1251" s="76">
        <v>10002.19</v>
      </c>
      <c r="L1251" s="76">
        <v>10002.19</v>
      </c>
    </row>
    <row r="1252" spans="1:12" x14ac:dyDescent="0.15">
      <c r="A1252" s="74">
        <v>20230212</v>
      </c>
      <c r="B1252" s="74">
        <v>33761193</v>
      </c>
      <c r="C1252" s="74" t="s">
        <v>4596</v>
      </c>
      <c r="D1252" s="74">
        <v>2118165</v>
      </c>
      <c r="E1252" s="74" t="s">
        <v>4595</v>
      </c>
      <c r="F1252" s="74" t="s">
        <v>4584</v>
      </c>
      <c r="G1252" s="74" t="s">
        <v>4585</v>
      </c>
      <c r="H1252" s="74" t="s">
        <v>4469</v>
      </c>
      <c r="I1252" s="74" t="s">
        <v>4499</v>
      </c>
      <c r="J1252" s="74" t="s">
        <v>175</v>
      </c>
      <c r="K1252" s="76">
        <v>10008.74</v>
      </c>
      <c r="L1252" s="76">
        <v>10008.74</v>
      </c>
    </row>
    <row r="1253" spans="1:12" x14ac:dyDescent="0.15">
      <c r="A1253" s="74">
        <v>20230213</v>
      </c>
      <c r="B1253" s="74">
        <v>33761193</v>
      </c>
      <c r="C1253" s="74" t="s">
        <v>4596</v>
      </c>
      <c r="D1253" s="74">
        <v>2118165</v>
      </c>
      <c r="E1253" s="74" t="s">
        <v>4595</v>
      </c>
      <c r="F1253" s="74" t="s">
        <v>4584</v>
      </c>
      <c r="G1253" s="74" t="s">
        <v>4585</v>
      </c>
      <c r="H1253" s="74" t="s">
        <v>4469</v>
      </c>
      <c r="I1253" s="74" t="s">
        <v>4499</v>
      </c>
      <c r="J1253" s="74" t="s">
        <v>175</v>
      </c>
      <c r="K1253" s="76">
        <v>7731.52</v>
      </c>
      <c r="L1253" s="76">
        <v>7731.52</v>
      </c>
    </row>
    <row r="1254" spans="1:12" x14ac:dyDescent="0.15">
      <c r="A1254" s="74">
        <v>20230214</v>
      </c>
      <c r="B1254" s="74">
        <v>33761193</v>
      </c>
      <c r="C1254" s="74" t="s">
        <v>4596</v>
      </c>
      <c r="D1254" s="74">
        <v>2118165</v>
      </c>
      <c r="E1254" s="74" t="s">
        <v>4595</v>
      </c>
      <c r="F1254" s="74" t="s">
        <v>4584</v>
      </c>
      <c r="G1254" s="74" t="s">
        <v>4585</v>
      </c>
      <c r="H1254" s="74" t="s">
        <v>4469</v>
      </c>
      <c r="I1254" s="74" t="s">
        <v>4499</v>
      </c>
      <c r="J1254" s="74" t="s">
        <v>175</v>
      </c>
      <c r="K1254" s="76">
        <v>7966.16</v>
      </c>
      <c r="L1254" s="76">
        <v>7966.16</v>
      </c>
    </row>
    <row r="1255" spans="1:12" x14ac:dyDescent="0.15">
      <c r="A1255" s="74">
        <v>20230215</v>
      </c>
      <c r="B1255" s="74">
        <v>33761193</v>
      </c>
      <c r="C1255" s="74" t="s">
        <v>4596</v>
      </c>
      <c r="D1255" s="74">
        <v>2118165</v>
      </c>
      <c r="E1255" s="74" t="s">
        <v>4595</v>
      </c>
      <c r="F1255" s="74" t="s">
        <v>4584</v>
      </c>
      <c r="G1255" s="74" t="s">
        <v>4585</v>
      </c>
      <c r="H1255" s="74" t="s">
        <v>4469</v>
      </c>
      <c r="I1255" s="74" t="s">
        <v>4499</v>
      </c>
      <c r="J1255" s="74" t="s">
        <v>4500</v>
      </c>
      <c r="K1255" s="76">
        <v>7058.78</v>
      </c>
      <c r="L1255" s="76">
        <v>7058.78</v>
      </c>
    </row>
    <row r="1256" spans="1:12" x14ac:dyDescent="0.15">
      <c r="A1256" s="74">
        <v>20230216</v>
      </c>
      <c r="B1256" s="74">
        <v>33761193</v>
      </c>
      <c r="C1256" s="74" t="s">
        <v>4596</v>
      </c>
      <c r="D1256" s="74">
        <v>2118165</v>
      </c>
      <c r="E1256" s="74" t="s">
        <v>4595</v>
      </c>
      <c r="F1256" s="74" t="s">
        <v>4584</v>
      </c>
      <c r="G1256" s="74" t="s">
        <v>4585</v>
      </c>
      <c r="H1256" s="74" t="s">
        <v>4469</v>
      </c>
      <c r="I1256" s="74" t="s">
        <v>4499</v>
      </c>
      <c r="J1256" s="74" t="s">
        <v>175</v>
      </c>
      <c r="K1256" s="76">
        <v>5611.82</v>
      </c>
      <c r="L1256" s="76">
        <v>5611.82</v>
      </c>
    </row>
    <row r="1257" spans="1:12" x14ac:dyDescent="0.15">
      <c r="A1257" s="74">
        <v>20230217</v>
      </c>
      <c r="B1257" s="74">
        <v>33761193</v>
      </c>
      <c r="C1257" s="74" t="s">
        <v>4596</v>
      </c>
      <c r="D1257" s="74">
        <v>2118165</v>
      </c>
      <c r="E1257" s="74" t="s">
        <v>4595</v>
      </c>
      <c r="F1257" s="74" t="s">
        <v>4584</v>
      </c>
      <c r="G1257" s="74" t="s">
        <v>4585</v>
      </c>
      <c r="H1257" s="74" t="s">
        <v>4469</v>
      </c>
      <c r="I1257" s="74" t="s">
        <v>4499</v>
      </c>
      <c r="J1257" s="74" t="s">
        <v>175</v>
      </c>
      <c r="K1257" s="76">
        <v>5573.8</v>
      </c>
      <c r="L1257" s="76">
        <v>5573.8</v>
      </c>
    </row>
    <row r="1258" spans="1:12" x14ac:dyDescent="0.15">
      <c r="A1258" s="74">
        <v>20230218</v>
      </c>
      <c r="B1258" s="74">
        <v>33761193</v>
      </c>
      <c r="C1258" s="74" t="s">
        <v>4596</v>
      </c>
      <c r="D1258" s="74">
        <v>2118165</v>
      </c>
      <c r="E1258" s="74" t="s">
        <v>4595</v>
      </c>
      <c r="F1258" s="74" t="s">
        <v>4584</v>
      </c>
      <c r="G1258" s="74" t="s">
        <v>4585</v>
      </c>
      <c r="H1258" s="74" t="s">
        <v>4469</v>
      </c>
      <c r="I1258" s="74" t="s">
        <v>4499</v>
      </c>
      <c r="J1258" s="74" t="s">
        <v>4500</v>
      </c>
      <c r="K1258" s="76">
        <v>8073.83</v>
      </c>
      <c r="L1258" s="76">
        <v>8073.83</v>
      </c>
    </row>
    <row r="1259" spans="1:12" x14ac:dyDescent="0.15">
      <c r="A1259" s="74">
        <v>20230219</v>
      </c>
      <c r="B1259" s="74">
        <v>33761193</v>
      </c>
      <c r="C1259" s="74" t="s">
        <v>4596</v>
      </c>
      <c r="D1259" s="74">
        <v>2118165</v>
      </c>
      <c r="E1259" s="74" t="s">
        <v>4595</v>
      </c>
      <c r="F1259" s="74" t="s">
        <v>4584</v>
      </c>
      <c r="G1259" s="74" t="s">
        <v>4585</v>
      </c>
      <c r="H1259" s="74" t="s">
        <v>4469</v>
      </c>
      <c r="I1259" s="74" t="s">
        <v>4499</v>
      </c>
      <c r="J1259" s="74" t="s">
        <v>175</v>
      </c>
      <c r="K1259" s="76">
        <v>9137.7900000000009</v>
      </c>
      <c r="L1259" s="76">
        <v>9137.7900000000009</v>
      </c>
    </row>
    <row r="1260" spans="1:12" x14ac:dyDescent="0.15">
      <c r="A1260" s="74">
        <v>20230220</v>
      </c>
      <c r="B1260" s="74">
        <v>33761193</v>
      </c>
      <c r="C1260" s="74" t="s">
        <v>4596</v>
      </c>
      <c r="D1260" s="74">
        <v>2118165</v>
      </c>
      <c r="E1260" s="74" t="s">
        <v>4595</v>
      </c>
      <c r="F1260" s="74" t="s">
        <v>4584</v>
      </c>
      <c r="G1260" s="74" t="s">
        <v>4585</v>
      </c>
      <c r="H1260" s="74" t="s">
        <v>4469</v>
      </c>
      <c r="I1260" s="74" t="s">
        <v>4499</v>
      </c>
      <c r="J1260" s="74" t="s">
        <v>175</v>
      </c>
      <c r="K1260" s="76">
        <v>6814.26</v>
      </c>
      <c r="L1260" s="76">
        <v>6814.26</v>
      </c>
    </row>
    <row r="1261" spans="1:12" x14ac:dyDescent="0.15">
      <c r="A1261" s="74">
        <v>20230221</v>
      </c>
      <c r="B1261" s="74">
        <v>33761193</v>
      </c>
      <c r="C1261" s="74" t="s">
        <v>4596</v>
      </c>
      <c r="D1261" s="74">
        <v>2118165</v>
      </c>
      <c r="E1261" s="74" t="s">
        <v>4595</v>
      </c>
      <c r="F1261" s="74" t="s">
        <v>4584</v>
      </c>
      <c r="G1261" s="74" t="s">
        <v>4585</v>
      </c>
      <c r="H1261" s="74" t="s">
        <v>4469</v>
      </c>
      <c r="I1261" s="74" t="s">
        <v>4499</v>
      </c>
      <c r="J1261" s="74" t="s">
        <v>175</v>
      </c>
      <c r="K1261" s="76">
        <v>9214.67</v>
      </c>
      <c r="L1261" s="76">
        <v>9214.67</v>
      </c>
    </row>
    <row r="1262" spans="1:12" x14ac:dyDescent="0.15">
      <c r="A1262" s="74">
        <v>20230222</v>
      </c>
      <c r="B1262" s="74">
        <v>33761193</v>
      </c>
      <c r="C1262" s="74" t="s">
        <v>4596</v>
      </c>
      <c r="D1262" s="74">
        <v>2118165</v>
      </c>
      <c r="E1262" s="74" t="s">
        <v>4595</v>
      </c>
      <c r="F1262" s="74" t="s">
        <v>4584</v>
      </c>
      <c r="G1262" s="74" t="s">
        <v>4585</v>
      </c>
      <c r="H1262" s="74" t="s">
        <v>4469</v>
      </c>
      <c r="I1262" s="74" t="s">
        <v>4499</v>
      </c>
      <c r="J1262" s="74" t="s">
        <v>4502</v>
      </c>
      <c r="K1262" s="76">
        <v>8121.89</v>
      </c>
      <c r="L1262" s="76">
        <v>8121.89</v>
      </c>
    </row>
    <row r="1263" spans="1:12" x14ac:dyDescent="0.15">
      <c r="A1263" s="74">
        <v>20230223</v>
      </c>
      <c r="B1263" s="74">
        <v>33761193</v>
      </c>
      <c r="C1263" s="74" t="s">
        <v>4596</v>
      </c>
      <c r="D1263" s="74">
        <v>2118165</v>
      </c>
      <c r="E1263" s="74" t="s">
        <v>4595</v>
      </c>
      <c r="F1263" s="74" t="s">
        <v>4584</v>
      </c>
      <c r="G1263" s="74" t="s">
        <v>4585</v>
      </c>
      <c r="H1263" s="74" t="s">
        <v>4469</v>
      </c>
      <c r="I1263" s="74" t="s">
        <v>4499</v>
      </c>
      <c r="J1263" s="74" t="s">
        <v>175</v>
      </c>
      <c r="K1263" s="76">
        <v>5843.97</v>
      </c>
      <c r="L1263" s="76">
        <v>5843.97</v>
      </c>
    </row>
    <row r="1264" spans="1:12" x14ac:dyDescent="0.15">
      <c r="A1264" s="74">
        <v>20230224</v>
      </c>
      <c r="B1264" s="74">
        <v>33761193</v>
      </c>
      <c r="C1264" s="74" t="s">
        <v>4596</v>
      </c>
      <c r="D1264" s="74">
        <v>2118165</v>
      </c>
      <c r="E1264" s="74" t="s">
        <v>4595</v>
      </c>
      <c r="F1264" s="74" t="s">
        <v>4584</v>
      </c>
      <c r="G1264" s="74" t="s">
        <v>4585</v>
      </c>
      <c r="H1264" s="74" t="s">
        <v>4469</v>
      </c>
      <c r="I1264" s="74" t="s">
        <v>4499</v>
      </c>
      <c r="J1264" s="74" t="s">
        <v>4502</v>
      </c>
      <c r="K1264" s="76">
        <v>4919.3999999999996</v>
      </c>
      <c r="L1264" s="76">
        <v>4919.3999999999996</v>
      </c>
    </row>
    <row r="1265" spans="1:12" x14ac:dyDescent="0.15">
      <c r="A1265" s="74">
        <v>20230225</v>
      </c>
      <c r="B1265" s="74">
        <v>33761193</v>
      </c>
      <c r="C1265" s="74" t="s">
        <v>4596</v>
      </c>
      <c r="D1265" s="74">
        <v>2118165</v>
      </c>
      <c r="E1265" s="74" t="s">
        <v>4595</v>
      </c>
      <c r="F1265" s="74" t="s">
        <v>4584</v>
      </c>
      <c r="G1265" s="74" t="s">
        <v>4585</v>
      </c>
      <c r="H1265" s="74" t="s">
        <v>4469</v>
      </c>
      <c r="I1265" s="74" t="s">
        <v>4499</v>
      </c>
      <c r="J1265" s="74" t="s">
        <v>175</v>
      </c>
      <c r="K1265" s="76">
        <v>6663.18</v>
      </c>
      <c r="L1265" s="76">
        <v>6663.18</v>
      </c>
    </row>
    <row r="1266" spans="1:12" x14ac:dyDescent="0.15">
      <c r="A1266" s="74">
        <v>20230226</v>
      </c>
      <c r="B1266" s="74">
        <v>33761193</v>
      </c>
      <c r="C1266" s="74" t="s">
        <v>4596</v>
      </c>
      <c r="D1266" s="74">
        <v>2118165</v>
      </c>
      <c r="E1266" s="74" t="s">
        <v>4595</v>
      </c>
      <c r="F1266" s="74" t="s">
        <v>4584</v>
      </c>
      <c r="G1266" s="74" t="s">
        <v>4585</v>
      </c>
      <c r="H1266" s="74" t="s">
        <v>4469</v>
      </c>
      <c r="I1266" s="74" t="s">
        <v>4499</v>
      </c>
      <c r="J1266" s="74" t="s">
        <v>4501</v>
      </c>
      <c r="K1266" s="76">
        <v>6297.96</v>
      </c>
      <c r="L1266" s="76">
        <v>6297.96</v>
      </c>
    </row>
    <row r="1267" spans="1:12" x14ac:dyDescent="0.15">
      <c r="A1267" s="74">
        <v>20230227</v>
      </c>
      <c r="B1267" s="74">
        <v>33761193</v>
      </c>
      <c r="C1267" s="74" t="s">
        <v>4596</v>
      </c>
      <c r="D1267" s="74">
        <v>2118165</v>
      </c>
      <c r="E1267" s="74" t="s">
        <v>4595</v>
      </c>
      <c r="F1267" s="74" t="s">
        <v>4584</v>
      </c>
      <c r="G1267" s="74" t="s">
        <v>4585</v>
      </c>
      <c r="H1267" s="74" t="s">
        <v>4469</v>
      </c>
      <c r="I1267" s="74" t="s">
        <v>4499</v>
      </c>
      <c r="J1267" s="74" t="s">
        <v>175</v>
      </c>
      <c r="K1267" s="76">
        <v>4041.98</v>
      </c>
      <c r="L1267" s="76">
        <v>4041.98</v>
      </c>
    </row>
    <row r="1268" spans="1:12" x14ac:dyDescent="0.15">
      <c r="A1268" s="74">
        <v>20230228</v>
      </c>
      <c r="B1268" s="74">
        <v>33761193</v>
      </c>
      <c r="C1268" s="74" t="s">
        <v>4596</v>
      </c>
      <c r="D1268" s="74">
        <v>2118165</v>
      </c>
      <c r="E1268" s="74" t="s">
        <v>4595</v>
      </c>
      <c r="F1268" s="74" t="s">
        <v>4584</v>
      </c>
      <c r="G1268" s="74" t="s">
        <v>4585</v>
      </c>
      <c r="H1268" s="74" t="s">
        <v>4469</v>
      </c>
      <c r="I1268" s="74" t="s">
        <v>4499</v>
      </c>
      <c r="J1268" s="74" t="s">
        <v>175</v>
      </c>
      <c r="K1268" s="76">
        <v>5241.53</v>
      </c>
      <c r="L1268" s="76">
        <v>5241.53</v>
      </c>
    </row>
    <row r="1269" spans="1:12" x14ac:dyDescent="0.15">
      <c r="A1269" s="74">
        <v>20230201</v>
      </c>
      <c r="B1269" s="74">
        <v>35767128</v>
      </c>
      <c r="C1269" s="74" t="s">
        <v>4597</v>
      </c>
      <c r="D1269" s="74">
        <v>2118167</v>
      </c>
      <c r="E1269" s="74" t="s">
        <v>4583</v>
      </c>
      <c r="F1269" s="74" t="s">
        <v>4584</v>
      </c>
      <c r="G1269" s="74" t="s">
        <v>4585</v>
      </c>
      <c r="H1269" s="74" t="s">
        <v>4469</v>
      </c>
      <c r="I1269" s="74" t="s">
        <v>4560</v>
      </c>
      <c r="J1269" s="74" t="s">
        <v>4561</v>
      </c>
      <c r="K1269" s="76">
        <v>6926.23</v>
      </c>
      <c r="L1269" s="76">
        <v>6926.23</v>
      </c>
    </row>
    <row r="1270" spans="1:12" x14ac:dyDescent="0.15">
      <c r="A1270" s="74">
        <v>20230202</v>
      </c>
      <c r="B1270" s="74">
        <v>35767128</v>
      </c>
      <c r="C1270" s="74" t="s">
        <v>4597</v>
      </c>
      <c r="D1270" s="74">
        <v>2118167</v>
      </c>
      <c r="E1270" s="74" t="s">
        <v>4583</v>
      </c>
      <c r="F1270" s="74" t="s">
        <v>4584</v>
      </c>
      <c r="G1270" s="74" t="s">
        <v>4585</v>
      </c>
      <c r="H1270" s="74" t="s">
        <v>4469</v>
      </c>
      <c r="I1270" s="74" t="s">
        <v>4560</v>
      </c>
      <c r="J1270" s="74" t="s">
        <v>4561</v>
      </c>
      <c r="K1270" s="76">
        <v>6138.39</v>
      </c>
      <c r="L1270" s="76">
        <v>6138.39</v>
      </c>
    </row>
    <row r="1271" spans="1:12" x14ac:dyDescent="0.15">
      <c r="A1271" s="74">
        <v>20230203</v>
      </c>
      <c r="B1271" s="74">
        <v>35767128</v>
      </c>
      <c r="C1271" s="74" t="s">
        <v>4597</v>
      </c>
      <c r="D1271" s="74">
        <v>2118167</v>
      </c>
      <c r="E1271" s="74" t="s">
        <v>4583</v>
      </c>
      <c r="F1271" s="74" t="s">
        <v>4584</v>
      </c>
      <c r="G1271" s="74" t="s">
        <v>4585</v>
      </c>
      <c r="H1271" s="74" t="s">
        <v>4469</v>
      </c>
      <c r="I1271" s="74" t="s">
        <v>4560</v>
      </c>
      <c r="J1271" s="74" t="s">
        <v>4561</v>
      </c>
      <c r="K1271" s="76">
        <v>4773.26</v>
      </c>
      <c r="L1271" s="76">
        <v>4773.26</v>
      </c>
    </row>
    <row r="1272" spans="1:12" x14ac:dyDescent="0.15">
      <c r="A1272" s="74">
        <v>20230204</v>
      </c>
      <c r="B1272" s="74">
        <v>35767128</v>
      </c>
      <c r="C1272" s="74" t="s">
        <v>4597</v>
      </c>
      <c r="D1272" s="74">
        <v>2118167</v>
      </c>
      <c r="E1272" s="74" t="s">
        <v>4583</v>
      </c>
      <c r="F1272" s="74" t="s">
        <v>4584</v>
      </c>
      <c r="G1272" s="74" t="s">
        <v>4585</v>
      </c>
      <c r="H1272" s="74" t="s">
        <v>4469</v>
      </c>
      <c r="I1272" s="74" t="s">
        <v>4560</v>
      </c>
      <c r="J1272" s="74" t="s">
        <v>4561</v>
      </c>
      <c r="K1272" s="76">
        <v>4594.72</v>
      </c>
      <c r="L1272" s="76">
        <v>4594.72</v>
      </c>
    </row>
    <row r="1273" spans="1:12" x14ac:dyDescent="0.15">
      <c r="A1273" s="74">
        <v>20230205</v>
      </c>
      <c r="B1273" s="74">
        <v>35767128</v>
      </c>
      <c r="C1273" s="74" t="s">
        <v>4597</v>
      </c>
      <c r="D1273" s="74">
        <v>2118167</v>
      </c>
      <c r="E1273" s="74" t="s">
        <v>4583</v>
      </c>
      <c r="F1273" s="74" t="s">
        <v>4584</v>
      </c>
      <c r="G1273" s="74" t="s">
        <v>4585</v>
      </c>
      <c r="H1273" s="74" t="s">
        <v>4469</v>
      </c>
      <c r="I1273" s="74" t="s">
        <v>4560</v>
      </c>
      <c r="J1273" s="74" t="s">
        <v>4561</v>
      </c>
      <c r="K1273" s="76">
        <v>4140.82</v>
      </c>
      <c r="L1273" s="76">
        <v>4140.82</v>
      </c>
    </row>
    <row r="1274" spans="1:12" x14ac:dyDescent="0.15">
      <c r="A1274" s="74">
        <v>20230206</v>
      </c>
      <c r="B1274" s="74">
        <v>35767128</v>
      </c>
      <c r="C1274" s="74" t="s">
        <v>4597</v>
      </c>
      <c r="D1274" s="74">
        <v>2118167</v>
      </c>
      <c r="E1274" s="74" t="s">
        <v>4583</v>
      </c>
      <c r="F1274" s="74" t="s">
        <v>4584</v>
      </c>
      <c r="G1274" s="74" t="s">
        <v>4585</v>
      </c>
      <c r="H1274" s="74" t="s">
        <v>4469</v>
      </c>
      <c r="I1274" s="74" t="s">
        <v>4560</v>
      </c>
      <c r="J1274" s="74" t="s">
        <v>4586</v>
      </c>
      <c r="K1274" s="76">
        <v>3380.78</v>
      </c>
      <c r="L1274" s="76">
        <v>3380.78</v>
      </c>
    </row>
    <row r="1275" spans="1:12" x14ac:dyDescent="0.15">
      <c r="A1275" s="74">
        <v>20230207</v>
      </c>
      <c r="B1275" s="74">
        <v>35767128</v>
      </c>
      <c r="C1275" s="74" t="s">
        <v>4597</v>
      </c>
      <c r="D1275" s="74">
        <v>2118167</v>
      </c>
      <c r="E1275" s="74" t="s">
        <v>4583</v>
      </c>
      <c r="F1275" s="74" t="s">
        <v>4584</v>
      </c>
      <c r="G1275" s="74" t="s">
        <v>4585</v>
      </c>
      <c r="H1275" s="74" t="s">
        <v>4469</v>
      </c>
      <c r="I1275" s="74" t="s">
        <v>4560</v>
      </c>
      <c r="J1275" s="74" t="s">
        <v>4586</v>
      </c>
      <c r="K1275" s="76">
        <v>2019.69</v>
      </c>
      <c r="L1275" s="76">
        <v>2019.69</v>
      </c>
    </row>
    <row r="1276" spans="1:12" x14ac:dyDescent="0.15">
      <c r="A1276" s="74">
        <v>20230208</v>
      </c>
      <c r="B1276" s="74">
        <v>35767128</v>
      </c>
      <c r="C1276" s="74" t="s">
        <v>4597</v>
      </c>
      <c r="D1276" s="74">
        <v>2118167</v>
      </c>
      <c r="E1276" s="74" t="s">
        <v>4583</v>
      </c>
      <c r="F1276" s="74" t="s">
        <v>4584</v>
      </c>
      <c r="G1276" s="74" t="s">
        <v>4585</v>
      </c>
      <c r="H1276" s="74" t="s">
        <v>4469</v>
      </c>
      <c r="I1276" s="74" t="s">
        <v>4560</v>
      </c>
      <c r="J1276" s="74" t="s">
        <v>4561</v>
      </c>
      <c r="K1276" s="76">
        <v>3768.53</v>
      </c>
      <c r="L1276" s="76">
        <v>3768.53</v>
      </c>
    </row>
    <row r="1277" spans="1:12" x14ac:dyDescent="0.15">
      <c r="A1277" s="74">
        <v>20230209</v>
      </c>
      <c r="B1277" s="74">
        <v>35767128</v>
      </c>
      <c r="C1277" s="74" t="s">
        <v>4597</v>
      </c>
      <c r="D1277" s="74">
        <v>2118167</v>
      </c>
      <c r="E1277" s="74" t="s">
        <v>4583</v>
      </c>
      <c r="F1277" s="74" t="s">
        <v>4584</v>
      </c>
      <c r="G1277" s="74" t="s">
        <v>4585</v>
      </c>
      <c r="H1277" s="74" t="s">
        <v>4469</v>
      </c>
      <c r="I1277" s="74" t="s">
        <v>4560</v>
      </c>
      <c r="J1277" s="74" t="s">
        <v>4561</v>
      </c>
      <c r="K1277" s="76">
        <v>5398.39</v>
      </c>
      <c r="L1277" s="76">
        <v>5398.39</v>
      </c>
    </row>
    <row r="1278" spans="1:12" x14ac:dyDescent="0.15">
      <c r="A1278" s="74">
        <v>20230210</v>
      </c>
      <c r="B1278" s="74">
        <v>35767128</v>
      </c>
      <c r="C1278" s="74" t="s">
        <v>4597</v>
      </c>
      <c r="D1278" s="74">
        <v>2118167</v>
      </c>
      <c r="E1278" s="74" t="s">
        <v>4583</v>
      </c>
      <c r="F1278" s="74" t="s">
        <v>4584</v>
      </c>
      <c r="G1278" s="74" t="s">
        <v>4585</v>
      </c>
      <c r="H1278" s="74" t="s">
        <v>4469</v>
      </c>
      <c r="I1278" s="74" t="s">
        <v>4560</v>
      </c>
      <c r="J1278" s="74" t="s">
        <v>4561</v>
      </c>
      <c r="K1278" s="76">
        <v>4663.59</v>
      </c>
      <c r="L1278" s="76">
        <v>4663.59</v>
      </c>
    </row>
    <row r="1279" spans="1:12" x14ac:dyDescent="0.15">
      <c r="A1279" s="74">
        <v>20230211</v>
      </c>
      <c r="B1279" s="74">
        <v>35767128</v>
      </c>
      <c r="C1279" s="74" t="s">
        <v>4597</v>
      </c>
      <c r="D1279" s="74">
        <v>2118167</v>
      </c>
      <c r="E1279" s="74" t="s">
        <v>4583</v>
      </c>
      <c r="F1279" s="74" t="s">
        <v>4584</v>
      </c>
      <c r="G1279" s="74" t="s">
        <v>4585</v>
      </c>
      <c r="H1279" s="74" t="s">
        <v>4469</v>
      </c>
      <c r="I1279" s="74" t="s">
        <v>4560</v>
      </c>
      <c r="J1279" s="74" t="s">
        <v>4561</v>
      </c>
      <c r="K1279" s="76">
        <v>3371.77</v>
      </c>
      <c r="L1279" s="76">
        <v>3371.77</v>
      </c>
    </row>
    <row r="1280" spans="1:12" x14ac:dyDescent="0.15">
      <c r="A1280" s="74">
        <v>20230212</v>
      </c>
      <c r="B1280" s="74">
        <v>35767128</v>
      </c>
      <c r="C1280" s="74" t="s">
        <v>4597</v>
      </c>
      <c r="D1280" s="74">
        <v>2118167</v>
      </c>
      <c r="E1280" s="74" t="s">
        <v>4583</v>
      </c>
      <c r="F1280" s="74" t="s">
        <v>4584</v>
      </c>
      <c r="G1280" s="74" t="s">
        <v>4585</v>
      </c>
      <c r="H1280" s="74" t="s">
        <v>4469</v>
      </c>
      <c r="I1280" s="74" t="s">
        <v>4560</v>
      </c>
      <c r="J1280" s="74" t="s">
        <v>4586</v>
      </c>
      <c r="K1280" s="76">
        <v>3838.97</v>
      </c>
      <c r="L1280" s="76">
        <v>3838.97</v>
      </c>
    </row>
    <row r="1281" spans="1:12" x14ac:dyDescent="0.15">
      <c r="A1281" s="74">
        <v>20230213</v>
      </c>
      <c r="B1281" s="74">
        <v>35767128</v>
      </c>
      <c r="C1281" s="74" t="s">
        <v>4597</v>
      </c>
      <c r="D1281" s="74">
        <v>2118167</v>
      </c>
      <c r="E1281" s="74" t="s">
        <v>4583</v>
      </c>
      <c r="F1281" s="74" t="s">
        <v>4584</v>
      </c>
      <c r="G1281" s="74" t="s">
        <v>4585</v>
      </c>
      <c r="H1281" s="74" t="s">
        <v>4469</v>
      </c>
      <c r="I1281" s="74" t="s">
        <v>4560</v>
      </c>
      <c r="J1281" s="74" t="s">
        <v>4561</v>
      </c>
      <c r="K1281" s="76">
        <v>4507.3900000000003</v>
      </c>
      <c r="L1281" s="76">
        <v>4507.3900000000003</v>
      </c>
    </row>
    <row r="1282" spans="1:12" x14ac:dyDescent="0.15">
      <c r="A1282" s="74">
        <v>20230214</v>
      </c>
      <c r="B1282" s="74">
        <v>35767128</v>
      </c>
      <c r="C1282" s="74" t="s">
        <v>4597</v>
      </c>
      <c r="D1282" s="74">
        <v>2118167</v>
      </c>
      <c r="E1282" s="74" t="s">
        <v>4583</v>
      </c>
      <c r="F1282" s="74" t="s">
        <v>4584</v>
      </c>
      <c r="G1282" s="74" t="s">
        <v>4585</v>
      </c>
      <c r="H1282" s="74" t="s">
        <v>4469</v>
      </c>
      <c r="I1282" s="74" t="s">
        <v>4560</v>
      </c>
      <c r="J1282" s="74" t="s">
        <v>4562</v>
      </c>
      <c r="K1282" s="76">
        <v>4990.96</v>
      </c>
      <c r="L1282" s="76">
        <v>4990.96</v>
      </c>
    </row>
    <row r="1283" spans="1:12" x14ac:dyDescent="0.15">
      <c r="A1283" s="74">
        <v>20230215</v>
      </c>
      <c r="B1283" s="74">
        <v>35767128</v>
      </c>
      <c r="C1283" s="74" t="s">
        <v>4597</v>
      </c>
      <c r="D1283" s="74">
        <v>2118167</v>
      </c>
      <c r="E1283" s="74" t="s">
        <v>4583</v>
      </c>
      <c r="F1283" s="74" t="s">
        <v>4584</v>
      </c>
      <c r="G1283" s="74" t="s">
        <v>4585</v>
      </c>
      <c r="H1283" s="74" t="s">
        <v>4469</v>
      </c>
      <c r="I1283" s="74" t="s">
        <v>4560</v>
      </c>
      <c r="J1283" s="74" t="s">
        <v>4561</v>
      </c>
      <c r="K1283" s="76">
        <v>7080.21</v>
      </c>
      <c r="L1283" s="76">
        <v>7080.21</v>
      </c>
    </row>
    <row r="1284" spans="1:12" x14ac:dyDescent="0.15">
      <c r="A1284" s="74">
        <v>20230216</v>
      </c>
      <c r="B1284" s="74">
        <v>35767128</v>
      </c>
      <c r="C1284" s="74" t="s">
        <v>4597</v>
      </c>
      <c r="D1284" s="74">
        <v>2118167</v>
      </c>
      <c r="E1284" s="74" t="s">
        <v>4583</v>
      </c>
      <c r="F1284" s="74" t="s">
        <v>4584</v>
      </c>
      <c r="G1284" s="74" t="s">
        <v>4585</v>
      </c>
      <c r="H1284" s="74" t="s">
        <v>4469</v>
      </c>
      <c r="I1284" s="74" t="s">
        <v>4560</v>
      </c>
      <c r="J1284" s="74" t="s">
        <v>4561</v>
      </c>
      <c r="K1284" s="76">
        <v>5628.45</v>
      </c>
      <c r="L1284" s="76">
        <v>5628.45</v>
      </c>
    </row>
    <row r="1285" spans="1:12" x14ac:dyDescent="0.15">
      <c r="A1285" s="74">
        <v>20230217</v>
      </c>
      <c r="B1285" s="74">
        <v>35767128</v>
      </c>
      <c r="C1285" s="74" t="s">
        <v>4597</v>
      </c>
      <c r="D1285" s="74">
        <v>2118167</v>
      </c>
      <c r="E1285" s="74" t="s">
        <v>4583</v>
      </c>
      <c r="F1285" s="74" t="s">
        <v>4584</v>
      </c>
      <c r="G1285" s="74" t="s">
        <v>4585</v>
      </c>
      <c r="H1285" s="74" t="s">
        <v>4469</v>
      </c>
      <c r="I1285" s="74" t="s">
        <v>4560</v>
      </c>
      <c r="J1285" s="74" t="s">
        <v>4561</v>
      </c>
      <c r="K1285" s="76">
        <v>5154.93</v>
      </c>
      <c r="L1285" s="76">
        <v>5154.93</v>
      </c>
    </row>
    <row r="1286" spans="1:12" x14ac:dyDescent="0.15">
      <c r="A1286" s="74">
        <v>20230218</v>
      </c>
      <c r="B1286" s="74">
        <v>35767128</v>
      </c>
      <c r="C1286" s="74" t="s">
        <v>4597</v>
      </c>
      <c r="D1286" s="74">
        <v>2118167</v>
      </c>
      <c r="E1286" s="74" t="s">
        <v>4583</v>
      </c>
      <c r="F1286" s="74" t="s">
        <v>4584</v>
      </c>
      <c r="G1286" s="74" t="s">
        <v>4585</v>
      </c>
      <c r="H1286" s="74" t="s">
        <v>4469</v>
      </c>
      <c r="I1286" s="74" t="s">
        <v>4560</v>
      </c>
      <c r="J1286" s="74" t="s">
        <v>4586</v>
      </c>
      <c r="K1286" s="76">
        <v>4756.34</v>
      </c>
      <c r="L1286" s="76">
        <v>4756.34</v>
      </c>
    </row>
    <row r="1287" spans="1:12" x14ac:dyDescent="0.15">
      <c r="A1287" s="74">
        <v>20230219</v>
      </c>
      <c r="B1287" s="74">
        <v>35767128</v>
      </c>
      <c r="C1287" s="74" t="s">
        <v>4597</v>
      </c>
      <c r="D1287" s="74">
        <v>2118167</v>
      </c>
      <c r="E1287" s="74" t="s">
        <v>4583</v>
      </c>
      <c r="F1287" s="74" t="s">
        <v>4584</v>
      </c>
      <c r="G1287" s="74" t="s">
        <v>4585</v>
      </c>
      <c r="H1287" s="74" t="s">
        <v>4469</v>
      </c>
      <c r="I1287" s="74" t="s">
        <v>4560</v>
      </c>
      <c r="J1287" s="74" t="s">
        <v>4561</v>
      </c>
      <c r="K1287" s="76">
        <v>4711.82</v>
      </c>
      <c r="L1287" s="76">
        <v>4711.82</v>
      </c>
    </row>
    <row r="1288" spans="1:12" x14ac:dyDescent="0.15">
      <c r="A1288" s="74">
        <v>20230220</v>
      </c>
      <c r="B1288" s="74">
        <v>35767128</v>
      </c>
      <c r="C1288" s="74" t="s">
        <v>4597</v>
      </c>
      <c r="D1288" s="74">
        <v>2118167</v>
      </c>
      <c r="E1288" s="74" t="s">
        <v>4583</v>
      </c>
      <c r="F1288" s="74" t="s">
        <v>4584</v>
      </c>
      <c r="G1288" s="74" t="s">
        <v>4585</v>
      </c>
      <c r="H1288" s="74" t="s">
        <v>4469</v>
      </c>
      <c r="I1288" s="74" t="s">
        <v>4560</v>
      </c>
      <c r="J1288" s="74" t="s">
        <v>4561</v>
      </c>
      <c r="K1288" s="76">
        <v>4492.12</v>
      </c>
      <c r="L1288" s="76">
        <v>4492.12</v>
      </c>
    </row>
    <row r="1289" spans="1:12" x14ac:dyDescent="0.15">
      <c r="A1289" s="74">
        <v>20230221</v>
      </c>
      <c r="B1289" s="74">
        <v>35767128</v>
      </c>
      <c r="C1289" s="74" t="s">
        <v>4597</v>
      </c>
      <c r="D1289" s="74">
        <v>2118167</v>
      </c>
      <c r="E1289" s="74" t="s">
        <v>4583</v>
      </c>
      <c r="F1289" s="74" t="s">
        <v>4584</v>
      </c>
      <c r="G1289" s="74" t="s">
        <v>4585</v>
      </c>
      <c r="H1289" s="74" t="s">
        <v>4469</v>
      </c>
      <c r="I1289" s="74" t="s">
        <v>4560</v>
      </c>
      <c r="J1289" s="74" t="s">
        <v>4586</v>
      </c>
      <c r="K1289" s="76">
        <v>4192.6400000000003</v>
      </c>
      <c r="L1289" s="76">
        <v>4192.6400000000003</v>
      </c>
    </row>
    <row r="1290" spans="1:12" x14ac:dyDescent="0.15">
      <c r="A1290" s="74">
        <v>20230222</v>
      </c>
      <c r="B1290" s="74">
        <v>35767128</v>
      </c>
      <c r="C1290" s="74" t="s">
        <v>4597</v>
      </c>
      <c r="D1290" s="74">
        <v>2118167</v>
      </c>
      <c r="E1290" s="74" t="s">
        <v>4583</v>
      </c>
      <c r="F1290" s="74" t="s">
        <v>4584</v>
      </c>
      <c r="G1290" s="74" t="s">
        <v>4585</v>
      </c>
      <c r="H1290" s="74" t="s">
        <v>4469</v>
      </c>
      <c r="I1290" s="74" t="s">
        <v>4560</v>
      </c>
      <c r="J1290" s="74" t="s">
        <v>4561</v>
      </c>
      <c r="K1290" s="76">
        <v>4718.25</v>
      </c>
      <c r="L1290" s="76">
        <v>4718.25</v>
      </c>
    </row>
    <row r="1291" spans="1:12" x14ac:dyDescent="0.15">
      <c r="A1291" s="74">
        <v>20230223</v>
      </c>
      <c r="B1291" s="74">
        <v>35767128</v>
      </c>
      <c r="C1291" s="74" t="s">
        <v>4597</v>
      </c>
      <c r="D1291" s="74">
        <v>2118167</v>
      </c>
      <c r="E1291" s="74" t="s">
        <v>4583</v>
      </c>
      <c r="F1291" s="74" t="s">
        <v>4584</v>
      </c>
      <c r="G1291" s="74" t="s">
        <v>4585</v>
      </c>
      <c r="H1291" s="74" t="s">
        <v>4469</v>
      </c>
      <c r="I1291" s="74" t="s">
        <v>4560</v>
      </c>
      <c r="J1291" s="74" t="s">
        <v>4561</v>
      </c>
      <c r="K1291" s="76">
        <v>3894.11</v>
      </c>
      <c r="L1291" s="76">
        <v>3894.11</v>
      </c>
    </row>
    <row r="1292" spans="1:12" x14ac:dyDescent="0.15">
      <c r="A1292" s="74">
        <v>20230224</v>
      </c>
      <c r="B1292" s="74">
        <v>35767128</v>
      </c>
      <c r="C1292" s="74" t="s">
        <v>4597</v>
      </c>
      <c r="D1292" s="74">
        <v>2118167</v>
      </c>
      <c r="E1292" s="74" t="s">
        <v>4583</v>
      </c>
      <c r="F1292" s="74" t="s">
        <v>4584</v>
      </c>
      <c r="G1292" s="74" t="s">
        <v>4585</v>
      </c>
      <c r="H1292" s="74" t="s">
        <v>4469</v>
      </c>
      <c r="I1292" s="74" t="s">
        <v>4560</v>
      </c>
      <c r="J1292" s="74" t="s">
        <v>4562</v>
      </c>
      <c r="K1292" s="76">
        <v>5084.34</v>
      </c>
      <c r="L1292" s="76">
        <v>5084.34</v>
      </c>
    </row>
    <row r="1293" spans="1:12" x14ac:dyDescent="0.15">
      <c r="A1293" s="74">
        <v>20230225</v>
      </c>
      <c r="B1293" s="74">
        <v>35767128</v>
      </c>
      <c r="C1293" s="74" t="s">
        <v>4597</v>
      </c>
      <c r="D1293" s="74">
        <v>2118167</v>
      </c>
      <c r="E1293" s="74" t="s">
        <v>4583</v>
      </c>
      <c r="F1293" s="74" t="s">
        <v>4584</v>
      </c>
      <c r="G1293" s="74" t="s">
        <v>4585</v>
      </c>
      <c r="H1293" s="74" t="s">
        <v>4469</v>
      </c>
      <c r="I1293" s="74" t="s">
        <v>4560</v>
      </c>
      <c r="J1293" s="74" t="s">
        <v>4563</v>
      </c>
      <c r="K1293" s="76">
        <v>6098.34</v>
      </c>
      <c r="L1293" s="76">
        <v>6098.34</v>
      </c>
    </row>
    <row r="1294" spans="1:12" x14ac:dyDescent="0.15">
      <c r="A1294" s="74">
        <v>20230226</v>
      </c>
      <c r="B1294" s="74">
        <v>35767128</v>
      </c>
      <c r="C1294" s="74" t="s">
        <v>4597</v>
      </c>
      <c r="D1294" s="74">
        <v>2118167</v>
      </c>
      <c r="E1294" s="74" t="s">
        <v>4583</v>
      </c>
      <c r="F1294" s="74" t="s">
        <v>4584</v>
      </c>
      <c r="G1294" s="74" t="s">
        <v>4585</v>
      </c>
      <c r="H1294" s="74" t="s">
        <v>4469</v>
      </c>
      <c r="I1294" s="74" t="s">
        <v>4560</v>
      </c>
      <c r="J1294" s="74" t="s">
        <v>4561</v>
      </c>
      <c r="K1294" s="76">
        <v>5028.4799999999996</v>
      </c>
      <c r="L1294" s="76">
        <v>5028.4799999999996</v>
      </c>
    </row>
    <row r="1295" spans="1:12" x14ac:dyDescent="0.15">
      <c r="A1295" s="74">
        <v>20230227</v>
      </c>
      <c r="B1295" s="74">
        <v>35767128</v>
      </c>
      <c r="C1295" s="74" t="s">
        <v>4597</v>
      </c>
      <c r="D1295" s="74">
        <v>2118167</v>
      </c>
      <c r="E1295" s="74" t="s">
        <v>4583</v>
      </c>
      <c r="F1295" s="74" t="s">
        <v>4584</v>
      </c>
      <c r="G1295" s="74" t="s">
        <v>4585</v>
      </c>
      <c r="H1295" s="74" t="s">
        <v>4469</v>
      </c>
      <c r="I1295" s="74" t="s">
        <v>4560</v>
      </c>
      <c r="J1295" s="74" t="s">
        <v>4561</v>
      </c>
      <c r="K1295" s="76">
        <v>5634.79</v>
      </c>
      <c r="L1295" s="76">
        <v>5634.79</v>
      </c>
    </row>
    <row r="1296" spans="1:12" x14ac:dyDescent="0.15">
      <c r="A1296" s="74">
        <v>20230228</v>
      </c>
      <c r="B1296" s="74">
        <v>35767128</v>
      </c>
      <c r="C1296" s="74" t="s">
        <v>4597</v>
      </c>
      <c r="D1296" s="74">
        <v>2118167</v>
      </c>
      <c r="E1296" s="74" t="s">
        <v>4583</v>
      </c>
      <c r="F1296" s="74" t="s">
        <v>4584</v>
      </c>
      <c r="G1296" s="74" t="s">
        <v>4585</v>
      </c>
      <c r="H1296" s="74" t="s">
        <v>4469</v>
      </c>
      <c r="I1296" s="74" t="s">
        <v>4560</v>
      </c>
      <c r="J1296" s="74" t="s">
        <v>4561</v>
      </c>
      <c r="K1296" s="76">
        <v>5923.02</v>
      </c>
      <c r="L1296" s="76">
        <v>5923.02</v>
      </c>
    </row>
    <row r="1297" spans="1:12" x14ac:dyDescent="0.15">
      <c r="A1297" s="74">
        <v>20230201</v>
      </c>
      <c r="B1297" s="74">
        <v>35769936</v>
      </c>
      <c r="C1297" s="74" t="s">
        <v>4598</v>
      </c>
      <c r="D1297" s="74">
        <v>2054669</v>
      </c>
      <c r="E1297" s="74" t="s">
        <v>4599</v>
      </c>
      <c r="F1297" s="74" t="s">
        <v>3807</v>
      </c>
      <c r="G1297" s="74" t="s">
        <v>3159</v>
      </c>
      <c r="H1297" s="74" t="s">
        <v>4469</v>
      </c>
      <c r="I1297" s="74" t="s">
        <v>4560</v>
      </c>
      <c r="J1297" s="74" t="s">
        <v>4561</v>
      </c>
      <c r="K1297" s="76">
        <v>978.34</v>
      </c>
      <c r="L1297" s="76">
        <v>724.7</v>
      </c>
    </row>
    <row r="1298" spans="1:12" x14ac:dyDescent="0.15">
      <c r="A1298" s="74">
        <v>20230202</v>
      </c>
      <c r="B1298" s="74">
        <v>35769936</v>
      </c>
      <c r="C1298" s="74" t="s">
        <v>4598</v>
      </c>
      <c r="D1298" s="74">
        <v>2054669</v>
      </c>
      <c r="E1298" s="74" t="s">
        <v>4599</v>
      </c>
      <c r="F1298" s="74" t="s">
        <v>3807</v>
      </c>
      <c r="G1298" s="74" t="s">
        <v>3159</v>
      </c>
      <c r="H1298" s="74" t="s">
        <v>4469</v>
      </c>
      <c r="I1298" s="74" t="s">
        <v>4560</v>
      </c>
      <c r="J1298" s="74" t="s">
        <v>4561</v>
      </c>
      <c r="K1298" s="76">
        <v>796.86</v>
      </c>
      <c r="L1298" s="76">
        <v>590.27</v>
      </c>
    </row>
    <row r="1299" spans="1:12" x14ac:dyDescent="0.15">
      <c r="A1299" s="74">
        <v>20230203</v>
      </c>
      <c r="B1299" s="74">
        <v>35769936</v>
      </c>
      <c r="C1299" s="74" t="s">
        <v>4598</v>
      </c>
      <c r="D1299" s="74">
        <v>2054669</v>
      </c>
      <c r="E1299" s="74" t="s">
        <v>4599</v>
      </c>
      <c r="F1299" s="74" t="s">
        <v>3807</v>
      </c>
      <c r="G1299" s="74" t="s">
        <v>3159</v>
      </c>
      <c r="H1299" s="74" t="s">
        <v>4469</v>
      </c>
      <c r="I1299" s="74" t="s">
        <v>4560</v>
      </c>
      <c r="J1299" s="74" t="s">
        <v>4563</v>
      </c>
      <c r="K1299" s="76">
        <v>831.7</v>
      </c>
      <c r="L1299" s="76">
        <v>616.07000000000005</v>
      </c>
    </row>
    <row r="1300" spans="1:12" x14ac:dyDescent="0.15">
      <c r="A1300" s="74">
        <v>20230204</v>
      </c>
      <c r="B1300" s="74">
        <v>35769936</v>
      </c>
      <c r="C1300" s="74" t="s">
        <v>4598</v>
      </c>
      <c r="D1300" s="74">
        <v>2054669</v>
      </c>
      <c r="E1300" s="74" t="s">
        <v>4599</v>
      </c>
      <c r="F1300" s="74" t="s">
        <v>3807</v>
      </c>
      <c r="G1300" s="74" t="s">
        <v>3159</v>
      </c>
      <c r="H1300" s="74" t="s">
        <v>4469</v>
      </c>
      <c r="I1300" s="74" t="s">
        <v>4560</v>
      </c>
      <c r="J1300" s="74" t="s">
        <v>4561</v>
      </c>
      <c r="K1300" s="76">
        <v>1435.59</v>
      </c>
      <c r="L1300" s="76">
        <v>1063.4000000000001</v>
      </c>
    </row>
    <row r="1301" spans="1:12" x14ac:dyDescent="0.15">
      <c r="A1301" s="74">
        <v>20230205</v>
      </c>
      <c r="B1301" s="74">
        <v>35769936</v>
      </c>
      <c r="C1301" s="74" t="s">
        <v>4598</v>
      </c>
      <c r="D1301" s="74">
        <v>2054669</v>
      </c>
      <c r="E1301" s="74" t="s">
        <v>4599</v>
      </c>
      <c r="F1301" s="74" t="s">
        <v>3807</v>
      </c>
      <c r="G1301" s="74" t="s">
        <v>3159</v>
      </c>
      <c r="H1301" s="74" t="s">
        <v>4469</v>
      </c>
      <c r="I1301" s="74" t="s">
        <v>4560</v>
      </c>
      <c r="J1301" s="74" t="s">
        <v>4561</v>
      </c>
      <c r="K1301" s="76">
        <v>877.3</v>
      </c>
      <c r="L1301" s="76">
        <v>649.85</v>
      </c>
    </row>
    <row r="1302" spans="1:12" x14ac:dyDescent="0.15">
      <c r="A1302" s="74">
        <v>20230206</v>
      </c>
      <c r="B1302" s="74">
        <v>35769936</v>
      </c>
      <c r="C1302" s="74" t="s">
        <v>4598</v>
      </c>
      <c r="D1302" s="74">
        <v>2054669</v>
      </c>
      <c r="E1302" s="74" t="s">
        <v>4599</v>
      </c>
      <c r="F1302" s="74" t="s">
        <v>3807</v>
      </c>
      <c r="G1302" s="74" t="s">
        <v>3159</v>
      </c>
      <c r="H1302" s="74" t="s">
        <v>4469</v>
      </c>
      <c r="I1302" s="74" t="s">
        <v>4560</v>
      </c>
      <c r="J1302" s="74" t="s">
        <v>4562</v>
      </c>
      <c r="K1302" s="76">
        <v>1606.17</v>
      </c>
      <c r="L1302" s="76">
        <v>1189.75</v>
      </c>
    </row>
    <row r="1303" spans="1:12" x14ac:dyDescent="0.15">
      <c r="A1303" s="74">
        <v>20230207</v>
      </c>
      <c r="B1303" s="74">
        <v>35769936</v>
      </c>
      <c r="C1303" s="74" t="s">
        <v>4598</v>
      </c>
      <c r="D1303" s="74">
        <v>2054669</v>
      </c>
      <c r="E1303" s="74" t="s">
        <v>4599</v>
      </c>
      <c r="F1303" s="74" t="s">
        <v>3807</v>
      </c>
      <c r="G1303" s="74" t="s">
        <v>3159</v>
      </c>
      <c r="H1303" s="74" t="s">
        <v>4469</v>
      </c>
      <c r="I1303" s="74" t="s">
        <v>4560</v>
      </c>
      <c r="J1303" s="74" t="s">
        <v>4562</v>
      </c>
      <c r="K1303" s="76">
        <v>2492.86</v>
      </c>
      <c r="L1303" s="76">
        <v>1846.56</v>
      </c>
    </row>
    <row r="1304" spans="1:12" x14ac:dyDescent="0.15">
      <c r="A1304" s="74">
        <v>20230208</v>
      </c>
      <c r="B1304" s="74">
        <v>35769936</v>
      </c>
      <c r="C1304" s="74" t="s">
        <v>4598</v>
      </c>
      <c r="D1304" s="74">
        <v>2054669</v>
      </c>
      <c r="E1304" s="74" t="s">
        <v>4599</v>
      </c>
      <c r="F1304" s="74" t="s">
        <v>3807</v>
      </c>
      <c r="G1304" s="74" t="s">
        <v>3159</v>
      </c>
      <c r="H1304" s="74" t="s">
        <v>4469</v>
      </c>
      <c r="I1304" s="74" t="s">
        <v>4560</v>
      </c>
      <c r="J1304" s="74" t="s">
        <v>4563</v>
      </c>
      <c r="K1304" s="76">
        <v>2729.68</v>
      </c>
      <c r="L1304" s="76">
        <v>2021.99</v>
      </c>
    </row>
    <row r="1305" spans="1:12" x14ac:dyDescent="0.15">
      <c r="A1305" s="74">
        <v>20230209</v>
      </c>
      <c r="B1305" s="74">
        <v>35769936</v>
      </c>
      <c r="C1305" s="74" t="s">
        <v>4598</v>
      </c>
      <c r="D1305" s="74">
        <v>2054669</v>
      </c>
      <c r="E1305" s="74" t="s">
        <v>4599</v>
      </c>
      <c r="F1305" s="74" t="s">
        <v>3807</v>
      </c>
      <c r="G1305" s="74" t="s">
        <v>3159</v>
      </c>
      <c r="H1305" s="74" t="s">
        <v>4469</v>
      </c>
      <c r="I1305" s="74" t="s">
        <v>4560</v>
      </c>
      <c r="J1305" s="74" t="s">
        <v>4561</v>
      </c>
      <c r="K1305" s="76">
        <v>1390.96</v>
      </c>
      <c r="L1305" s="76">
        <v>1030.3399999999999</v>
      </c>
    </row>
    <row r="1306" spans="1:12" x14ac:dyDescent="0.15">
      <c r="A1306" s="74">
        <v>20230210</v>
      </c>
      <c r="B1306" s="74">
        <v>35769936</v>
      </c>
      <c r="C1306" s="74" t="s">
        <v>4598</v>
      </c>
      <c r="D1306" s="74">
        <v>2054669</v>
      </c>
      <c r="E1306" s="74" t="s">
        <v>4599</v>
      </c>
      <c r="F1306" s="74" t="s">
        <v>3807</v>
      </c>
      <c r="G1306" s="74" t="s">
        <v>3159</v>
      </c>
      <c r="H1306" s="74" t="s">
        <v>4469</v>
      </c>
      <c r="I1306" s="74" t="s">
        <v>4560</v>
      </c>
      <c r="J1306" s="74" t="s">
        <v>4561</v>
      </c>
      <c r="K1306" s="76">
        <v>1157.8599999999999</v>
      </c>
      <c r="L1306" s="76">
        <v>857.67</v>
      </c>
    </row>
    <row r="1307" spans="1:12" x14ac:dyDescent="0.15">
      <c r="A1307" s="74">
        <v>20230211</v>
      </c>
      <c r="B1307" s="74">
        <v>35769936</v>
      </c>
      <c r="C1307" s="74" t="s">
        <v>4598</v>
      </c>
      <c r="D1307" s="74">
        <v>2054669</v>
      </c>
      <c r="E1307" s="74" t="s">
        <v>4599</v>
      </c>
      <c r="F1307" s="74" t="s">
        <v>3807</v>
      </c>
      <c r="G1307" s="74" t="s">
        <v>3159</v>
      </c>
      <c r="H1307" s="74" t="s">
        <v>4469</v>
      </c>
      <c r="I1307" s="74" t="s">
        <v>4560</v>
      </c>
      <c r="J1307" s="74" t="s">
        <v>4561</v>
      </c>
      <c r="K1307" s="76">
        <v>671.18</v>
      </c>
      <c r="L1307" s="76">
        <v>497.17</v>
      </c>
    </row>
    <row r="1308" spans="1:12" x14ac:dyDescent="0.15">
      <c r="A1308" s="74">
        <v>20230212</v>
      </c>
      <c r="B1308" s="74">
        <v>35769936</v>
      </c>
      <c r="C1308" s="74" t="s">
        <v>4598</v>
      </c>
      <c r="D1308" s="74">
        <v>2054669</v>
      </c>
      <c r="E1308" s="74" t="s">
        <v>4599</v>
      </c>
      <c r="F1308" s="74" t="s">
        <v>3807</v>
      </c>
      <c r="G1308" s="74" t="s">
        <v>3159</v>
      </c>
      <c r="H1308" s="74" t="s">
        <v>4469</v>
      </c>
      <c r="I1308" s="74" t="s">
        <v>4560</v>
      </c>
      <c r="J1308" s="74" t="s">
        <v>4561</v>
      </c>
      <c r="K1308" s="76">
        <v>449.61</v>
      </c>
      <c r="L1308" s="76">
        <v>333.04</v>
      </c>
    </row>
    <row r="1309" spans="1:12" x14ac:dyDescent="0.15">
      <c r="A1309" s="74">
        <v>20230213</v>
      </c>
      <c r="B1309" s="74">
        <v>35769936</v>
      </c>
      <c r="C1309" s="74" t="s">
        <v>4598</v>
      </c>
      <c r="D1309" s="74">
        <v>2054669</v>
      </c>
      <c r="E1309" s="74" t="s">
        <v>4599</v>
      </c>
      <c r="F1309" s="74" t="s">
        <v>3807</v>
      </c>
      <c r="G1309" s="74" t="s">
        <v>3159</v>
      </c>
      <c r="H1309" s="74" t="s">
        <v>4469</v>
      </c>
      <c r="I1309" s="74" t="s">
        <v>4560</v>
      </c>
      <c r="J1309" s="74" t="s">
        <v>4563</v>
      </c>
      <c r="K1309" s="76">
        <v>674.08</v>
      </c>
      <c r="L1309" s="76">
        <v>499.32</v>
      </c>
    </row>
    <row r="1310" spans="1:12" x14ac:dyDescent="0.15">
      <c r="A1310" s="74">
        <v>20230214</v>
      </c>
      <c r="B1310" s="74">
        <v>35769936</v>
      </c>
      <c r="C1310" s="74" t="s">
        <v>4598</v>
      </c>
      <c r="D1310" s="74">
        <v>2054669</v>
      </c>
      <c r="E1310" s="74" t="s">
        <v>4599</v>
      </c>
      <c r="F1310" s="74" t="s">
        <v>3807</v>
      </c>
      <c r="G1310" s="74" t="s">
        <v>3159</v>
      </c>
      <c r="H1310" s="74" t="s">
        <v>4469</v>
      </c>
      <c r="I1310" s="74" t="s">
        <v>4560</v>
      </c>
      <c r="J1310" s="74" t="s">
        <v>4586</v>
      </c>
      <c r="K1310" s="76">
        <v>1011.43</v>
      </c>
      <c r="L1310" s="76">
        <v>749.21</v>
      </c>
    </row>
    <row r="1311" spans="1:12" x14ac:dyDescent="0.15">
      <c r="A1311" s="74">
        <v>20230215</v>
      </c>
      <c r="B1311" s="74">
        <v>35769936</v>
      </c>
      <c r="C1311" s="74" t="s">
        <v>4598</v>
      </c>
      <c r="D1311" s="74">
        <v>2054669</v>
      </c>
      <c r="E1311" s="74" t="s">
        <v>4599</v>
      </c>
      <c r="F1311" s="74" t="s">
        <v>3807</v>
      </c>
      <c r="G1311" s="74" t="s">
        <v>3159</v>
      </c>
      <c r="H1311" s="74" t="s">
        <v>4469</v>
      </c>
      <c r="I1311" s="74" t="s">
        <v>4560</v>
      </c>
      <c r="J1311" s="74" t="s">
        <v>4562</v>
      </c>
      <c r="K1311" s="76">
        <v>762.63</v>
      </c>
      <c r="L1311" s="76">
        <v>564.91</v>
      </c>
    </row>
    <row r="1312" spans="1:12" x14ac:dyDescent="0.15">
      <c r="A1312" s="74">
        <v>20230216</v>
      </c>
      <c r="B1312" s="74">
        <v>35769936</v>
      </c>
      <c r="C1312" s="74" t="s">
        <v>4598</v>
      </c>
      <c r="D1312" s="74">
        <v>2054669</v>
      </c>
      <c r="E1312" s="74" t="s">
        <v>4599</v>
      </c>
      <c r="F1312" s="74" t="s">
        <v>3807</v>
      </c>
      <c r="G1312" s="74" t="s">
        <v>3159</v>
      </c>
      <c r="H1312" s="74" t="s">
        <v>4469</v>
      </c>
      <c r="I1312" s="74" t="s">
        <v>4560</v>
      </c>
      <c r="J1312" s="74" t="s">
        <v>4563</v>
      </c>
      <c r="K1312" s="76">
        <v>460.99</v>
      </c>
      <c r="L1312" s="76">
        <v>341.48</v>
      </c>
    </row>
    <row r="1313" spans="1:12" x14ac:dyDescent="0.15">
      <c r="A1313" s="74">
        <v>20230217</v>
      </c>
      <c r="B1313" s="74">
        <v>35769936</v>
      </c>
      <c r="C1313" s="74" t="s">
        <v>4598</v>
      </c>
      <c r="D1313" s="74">
        <v>2054669</v>
      </c>
      <c r="E1313" s="74" t="s">
        <v>4599</v>
      </c>
      <c r="F1313" s="74" t="s">
        <v>3807</v>
      </c>
      <c r="G1313" s="74" t="s">
        <v>3159</v>
      </c>
      <c r="H1313" s="74" t="s">
        <v>4469</v>
      </c>
      <c r="I1313" s="74" t="s">
        <v>4560</v>
      </c>
      <c r="J1313" s="74" t="s">
        <v>4561</v>
      </c>
      <c r="K1313" s="76">
        <v>264.39999999999998</v>
      </c>
      <c r="L1313" s="76">
        <v>195.85</v>
      </c>
    </row>
    <row r="1314" spans="1:12" x14ac:dyDescent="0.15">
      <c r="A1314" s="74">
        <v>20230218</v>
      </c>
      <c r="B1314" s="74">
        <v>35769936</v>
      </c>
      <c r="C1314" s="74" t="s">
        <v>4598</v>
      </c>
      <c r="D1314" s="74">
        <v>2054669</v>
      </c>
      <c r="E1314" s="74" t="s">
        <v>4599</v>
      </c>
      <c r="F1314" s="74" t="s">
        <v>3807</v>
      </c>
      <c r="G1314" s="74" t="s">
        <v>3159</v>
      </c>
      <c r="H1314" s="74" t="s">
        <v>4469</v>
      </c>
      <c r="I1314" s="74" t="s">
        <v>4560</v>
      </c>
      <c r="J1314" s="74" t="s">
        <v>4561</v>
      </c>
      <c r="K1314" s="76">
        <v>523.25</v>
      </c>
      <c r="L1314" s="76">
        <v>387.59</v>
      </c>
    </row>
    <row r="1315" spans="1:12" x14ac:dyDescent="0.15">
      <c r="A1315" s="74">
        <v>20230219</v>
      </c>
      <c r="B1315" s="74">
        <v>35769936</v>
      </c>
      <c r="C1315" s="74" t="s">
        <v>4598</v>
      </c>
      <c r="D1315" s="74">
        <v>2054669</v>
      </c>
      <c r="E1315" s="74" t="s">
        <v>4599</v>
      </c>
      <c r="F1315" s="74" t="s">
        <v>3807</v>
      </c>
      <c r="G1315" s="74" t="s">
        <v>3159</v>
      </c>
      <c r="H1315" s="74" t="s">
        <v>4469</v>
      </c>
      <c r="I1315" s="74" t="s">
        <v>4560</v>
      </c>
      <c r="J1315" s="74" t="s">
        <v>4561</v>
      </c>
      <c r="K1315" s="76">
        <v>312.52</v>
      </c>
      <c r="L1315" s="76">
        <v>231.5</v>
      </c>
    </row>
    <row r="1316" spans="1:12" x14ac:dyDescent="0.15">
      <c r="A1316" s="74">
        <v>20230220</v>
      </c>
      <c r="B1316" s="74">
        <v>35769936</v>
      </c>
      <c r="C1316" s="74" t="s">
        <v>4598</v>
      </c>
      <c r="D1316" s="74">
        <v>2054669</v>
      </c>
      <c r="E1316" s="74" t="s">
        <v>4599</v>
      </c>
      <c r="F1316" s="74" t="s">
        <v>3807</v>
      </c>
      <c r="G1316" s="74" t="s">
        <v>3159</v>
      </c>
      <c r="H1316" s="74" t="s">
        <v>4469</v>
      </c>
      <c r="I1316" s="74" t="s">
        <v>4560</v>
      </c>
      <c r="J1316" s="74" t="s">
        <v>4563</v>
      </c>
      <c r="K1316" s="76">
        <v>347.44</v>
      </c>
      <c r="L1316" s="76">
        <v>257.36</v>
      </c>
    </row>
    <row r="1317" spans="1:12" x14ac:dyDescent="0.15">
      <c r="A1317" s="74">
        <v>20230221</v>
      </c>
      <c r="B1317" s="74">
        <v>35769936</v>
      </c>
      <c r="C1317" s="74" t="s">
        <v>4598</v>
      </c>
      <c r="D1317" s="74">
        <v>2054669</v>
      </c>
      <c r="E1317" s="74" t="s">
        <v>4599</v>
      </c>
      <c r="F1317" s="74" t="s">
        <v>3807</v>
      </c>
      <c r="G1317" s="74" t="s">
        <v>3159</v>
      </c>
      <c r="H1317" s="74" t="s">
        <v>4469</v>
      </c>
      <c r="I1317" s="74" t="s">
        <v>4560</v>
      </c>
      <c r="J1317" s="74" t="s">
        <v>4561</v>
      </c>
      <c r="K1317" s="76">
        <v>754.68</v>
      </c>
      <c r="L1317" s="76">
        <v>559.02</v>
      </c>
    </row>
    <row r="1318" spans="1:12" x14ac:dyDescent="0.15">
      <c r="A1318" s="74">
        <v>20230222</v>
      </c>
      <c r="B1318" s="74">
        <v>35769936</v>
      </c>
      <c r="C1318" s="74" t="s">
        <v>4598</v>
      </c>
      <c r="D1318" s="74">
        <v>2054669</v>
      </c>
      <c r="E1318" s="74" t="s">
        <v>4599</v>
      </c>
      <c r="F1318" s="74" t="s">
        <v>3807</v>
      </c>
      <c r="G1318" s="74" t="s">
        <v>3159</v>
      </c>
      <c r="H1318" s="74" t="s">
        <v>4469</v>
      </c>
      <c r="I1318" s="74" t="s">
        <v>4560</v>
      </c>
      <c r="J1318" s="74" t="s">
        <v>4562</v>
      </c>
      <c r="K1318" s="76">
        <v>498.34</v>
      </c>
      <c r="L1318" s="76">
        <v>369.14</v>
      </c>
    </row>
    <row r="1319" spans="1:12" x14ac:dyDescent="0.15">
      <c r="A1319" s="74">
        <v>20230223</v>
      </c>
      <c r="B1319" s="74">
        <v>35769936</v>
      </c>
      <c r="C1319" s="74" t="s">
        <v>4598</v>
      </c>
      <c r="D1319" s="74">
        <v>2054669</v>
      </c>
      <c r="E1319" s="74" t="s">
        <v>4599</v>
      </c>
      <c r="F1319" s="74" t="s">
        <v>3807</v>
      </c>
      <c r="G1319" s="74" t="s">
        <v>3159</v>
      </c>
      <c r="H1319" s="74" t="s">
        <v>4469</v>
      </c>
      <c r="I1319" s="74" t="s">
        <v>4560</v>
      </c>
      <c r="J1319" s="74" t="s">
        <v>4561</v>
      </c>
      <c r="K1319" s="76">
        <v>962.17</v>
      </c>
      <c r="L1319" s="76">
        <v>712.72</v>
      </c>
    </row>
    <row r="1320" spans="1:12" x14ac:dyDescent="0.15">
      <c r="A1320" s="74">
        <v>20230224</v>
      </c>
      <c r="B1320" s="74">
        <v>35769936</v>
      </c>
      <c r="C1320" s="74" t="s">
        <v>4598</v>
      </c>
      <c r="D1320" s="74">
        <v>2054669</v>
      </c>
      <c r="E1320" s="74" t="s">
        <v>4599</v>
      </c>
      <c r="F1320" s="74" t="s">
        <v>3807</v>
      </c>
      <c r="G1320" s="74" t="s">
        <v>3159</v>
      </c>
      <c r="H1320" s="74" t="s">
        <v>4469</v>
      </c>
      <c r="I1320" s="74" t="s">
        <v>4560</v>
      </c>
      <c r="J1320" s="74" t="s">
        <v>4561</v>
      </c>
      <c r="K1320" s="76">
        <v>1000.67</v>
      </c>
      <c r="L1320" s="76">
        <v>741.24</v>
      </c>
    </row>
    <row r="1321" spans="1:12" x14ac:dyDescent="0.15">
      <c r="A1321" s="74">
        <v>20230225</v>
      </c>
      <c r="B1321" s="74">
        <v>35769936</v>
      </c>
      <c r="C1321" s="74" t="s">
        <v>4598</v>
      </c>
      <c r="D1321" s="74">
        <v>2054669</v>
      </c>
      <c r="E1321" s="74" t="s">
        <v>4599</v>
      </c>
      <c r="F1321" s="74" t="s">
        <v>3807</v>
      </c>
      <c r="G1321" s="74" t="s">
        <v>3159</v>
      </c>
      <c r="H1321" s="74" t="s">
        <v>4469</v>
      </c>
      <c r="I1321" s="74" t="s">
        <v>4560</v>
      </c>
      <c r="J1321" s="74" t="s">
        <v>4563</v>
      </c>
      <c r="K1321" s="76">
        <v>747.41</v>
      </c>
      <c r="L1321" s="76">
        <v>553.64</v>
      </c>
    </row>
    <row r="1322" spans="1:12" x14ac:dyDescent="0.15">
      <c r="A1322" s="74">
        <v>20230226</v>
      </c>
      <c r="B1322" s="74">
        <v>35769936</v>
      </c>
      <c r="C1322" s="74" t="s">
        <v>4598</v>
      </c>
      <c r="D1322" s="74">
        <v>2054669</v>
      </c>
      <c r="E1322" s="74" t="s">
        <v>4599</v>
      </c>
      <c r="F1322" s="74" t="s">
        <v>3807</v>
      </c>
      <c r="G1322" s="74" t="s">
        <v>3159</v>
      </c>
      <c r="H1322" s="74" t="s">
        <v>4469</v>
      </c>
      <c r="I1322" s="74" t="s">
        <v>4560</v>
      </c>
      <c r="J1322" s="74" t="s">
        <v>4561</v>
      </c>
      <c r="K1322" s="76">
        <v>605.73</v>
      </c>
      <c r="L1322" s="76">
        <v>448.69</v>
      </c>
    </row>
    <row r="1323" spans="1:12" x14ac:dyDescent="0.15">
      <c r="A1323" s="74">
        <v>20230227</v>
      </c>
      <c r="B1323" s="74">
        <v>35769936</v>
      </c>
      <c r="C1323" s="74" t="s">
        <v>4598</v>
      </c>
      <c r="D1323" s="74">
        <v>2054669</v>
      </c>
      <c r="E1323" s="74" t="s">
        <v>4599</v>
      </c>
      <c r="F1323" s="74" t="s">
        <v>3807</v>
      </c>
      <c r="G1323" s="74" t="s">
        <v>3159</v>
      </c>
      <c r="H1323" s="74" t="s">
        <v>4469</v>
      </c>
      <c r="I1323" s="74" t="s">
        <v>4560</v>
      </c>
      <c r="J1323" s="74" t="s">
        <v>4561</v>
      </c>
      <c r="K1323" s="76">
        <v>457.55</v>
      </c>
      <c r="L1323" s="76">
        <v>338.92</v>
      </c>
    </row>
    <row r="1324" spans="1:12" x14ac:dyDescent="0.15">
      <c r="A1324" s="74">
        <v>20230228</v>
      </c>
      <c r="B1324" s="74">
        <v>35769936</v>
      </c>
      <c r="C1324" s="74" t="s">
        <v>4598</v>
      </c>
      <c r="D1324" s="74">
        <v>2054669</v>
      </c>
      <c r="E1324" s="74" t="s">
        <v>4599</v>
      </c>
      <c r="F1324" s="74" t="s">
        <v>3807</v>
      </c>
      <c r="G1324" s="74" t="s">
        <v>3159</v>
      </c>
      <c r="H1324" s="74" t="s">
        <v>4469</v>
      </c>
      <c r="I1324" s="74" t="s">
        <v>4560</v>
      </c>
      <c r="J1324" s="74" t="s">
        <v>4561</v>
      </c>
      <c r="K1324" s="76">
        <v>306.72000000000003</v>
      </c>
      <c r="L1324" s="76">
        <v>227.2</v>
      </c>
    </row>
    <row r="1325" spans="1:12" x14ac:dyDescent="0.15">
      <c r="A1325" s="74">
        <v>20230201</v>
      </c>
      <c r="B1325" s="74">
        <v>36470871</v>
      </c>
      <c r="C1325" s="74" t="s">
        <v>4600</v>
      </c>
      <c r="D1325" s="74">
        <v>2115393</v>
      </c>
      <c r="E1325" s="74" t="s">
        <v>4565</v>
      </c>
      <c r="F1325" s="74" t="s">
        <v>4566</v>
      </c>
      <c r="G1325" s="74" t="s">
        <v>4567</v>
      </c>
      <c r="H1325" s="74" t="s">
        <v>4469</v>
      </c>
      <c r="I1325" s="74" t="s">
        <v>4499</v>
      </c>
      <c r="J1325" s="74" t="s">
        <v>4502</v>
      </c>
      <c r="K1325" s="76">
        <v>3022.45</v>
      </c>
      <c r="L1325" s="76">
        <v>3022.45</v>
      </c>
    </row>
    <row r="1326" spans="1:12" x14ac:dyDescent="0.15">
      <c r="A1326" s="74">
        <v>20230202</v>
      </c>
      <c r="B1326" s="74">
        <v>36470871</v>
      </c>
      <c r="C1326" s="74" t="s">
        <v>4600</v>
      </c>
      <c r="D1326" s="74">
        <v>2115393</v>
      </c>
      <c r="E1326" s="74" t="s">
        <v>4565</v>
      </c>
      <c r="F1326" s="74" t="s">
        <v>4566</v>
      </c>
      <c r="G1326" s="74" t="s">
        <v>4567</v>
      </c>
      <c r="H1326" s="74" t="s">
        <v>4469</v>
      </c>
      <c r="I1326" s="74" t="s">
        <v>4499</v>
      </c>
      <c r="J1326" s="74" t="s">
        <v>175</v>
      </c>
      <c r="K1326" s="76">
        <v>3008.25</v>
      </c>
      <c r="L1326" s="76">
        <v>3008.25</v>
      </c>
    </row>
    <row r="1327" spans="1:12" x14ac:dyDescent="0.15">
      <c r="A1327" s="74">
        <v>20230203</v>
      </c>
      <c r="B1327" s="74">
        <v>36470871</v>
      </c>
      <c r="C1327" s="74" t="s">
        <v>4600</v>
      </c>
      <c r="D1327" s="74">
        <v>2115393</v>
      </c>
      <c r="E1327" s="74" t="s">
        <v>4565</v>
      </c>
      <c r="F1327" s="74" t="s">
        <v>4566</v>
      </c>
      <c r="G1327" s="74" t="s">
        <v>4567</v>
      </c>
      <c r="H1327" s="74" t="s">
        <v>4469</v>
      </c>
      <c r="I1327" s="74" t="s">
        <v>4499</v>
      </c>
      <c r="J1327" s="74" t="s">
        <v>175</v>
      </c>
      <c r="K1327" s="76">
        <v>3006.49</v>
      </c>
      <c r="L1327" s="76">
        <v>3006.49</v>
      </c>
    </row>
    <row r="1328" spans="1:12" x14ac:dyDescent="0.15">
      <c r="A1328" s="74">
        <v>20230204</v>
      </c>
      <c r="B1328" s="74">
        <v>36470871</v>
      </c>
      <c r="C1328" s="74" t="s">
        <v>4600</v>
      </c>
      <c r="D1328" s="74">
        <v>2115393</v>
      </c>
      <c r="E1328" s="74" t="s">
        <v>4565</v>
      </c>
      <c r="F1328" s="74" t="s">
        <v>4566</v>
      </c>
      <c r="G1328" s="74" t="s">
        <v>4567</v>
      </c>
      <c r="H1328" s="74" t="s">
        <v>4469</v>
      </c>
      <c r="I1328" s="74" t="s">
        <v>4499</v>
      </c>
      <c r="J1328" s="74" t="s">
        <v>4502</v>
      </c>
      <c r="K1328" s="76">
        <v>3015.75</v>
      </c>
      <c r="L1328" s="76">
        <v>3015.75</v>
      </c>
    </row>
    <row r="1329" spans="1:12" x14ac:dyDescent="0.15">
      <c r="A1329" s="74">
        <v>20230205</v>
      </c>
      <c r="B1329" s="74">
        <v>36470871</v>
      </c>
      <c r="C1329" s="74" t="s">
        <v>4600</v>
      </c>
      <c r="D1329" s="74">
        <v>2115393</v>
      </c>
      <c r="E1329" s="74" t="s">
        <v>4565</v>
      </c>
      <c r="F1329" s="74" t="s">
        <v>4566</v>
      </c>
      <c r="G1329" s="74" t="s">
        <v>4567</v>
      </c>
      <c r="H1329" s="74" t="s">
        <v>4469</v>
      </c>
      <c r="I1329" s="74" t="s">
        <v>4499</v>
      </c>
      <c r="J1329" s="74" t="s">
        <v>175</v>
      </c>
      <c r="K1329" s="76">
        <v>2009.38</v>
      </c>
      <c r="L1329" s="76">
        <v>2009.38</v>
      </c>
    </row>
    <row r="1330" spans="1:12" x14ac:dyDescent="0.15">
      <c r="A1330" s="74">
        <v>20230206</v>
      </c>
      <c r="B1330" s="74">
        <v>36470871</v>
      </c>
      <c r="C1330" s="74" t="s">
        <v>4600</v>
      </c>
      <c r="D1330" s="74">
        <v>2115393</v>
      </c>
      <c r="E1330" s="74" t="s">
        <v>4565</v>
      </c>
      <c r="F1330" s="74" t="s">
        <v>4566</v>
      </c>
      <c r="G1330" s="74" t="s">
        <v>4567</v>
      </c>
      <c r="H1330" s="74" t="s">
        <v>4469</v>
      </c>
      <c r="I1330" s="74" t="s">
        <v>4499</v>
      </c>
      <c r="J1330" s="74" t="s">
        <v>175</v>
      </c>
      <c r="K1330" s="76">
        <v>2009.04</v>
      </c>
      <c r="L1330" s="76">
        <v>2009.04</v>
      </c>
    </row>
    <row r="1331" spans="1:12" x14ac:dyDescent="0.15">
      <c r="A1331" s="74">
        <v>20230207</v>
      </c>
      <c r="B1331" s="74">
        <v>36470871</v>
      </c>
      <c r="C1331" s="74" t="s">
        <v>4600</v>
      </c>
      <c r="D1331" s="74">
        <v>2115393</v>
      </c>
      <c r="E1331" s="74" t="s">
        <v>4565</v>
      </c>
      <c r="F1331" s="74" t="s">
        <v>4566</v>
      </c>
      <c r="G1331" s="74" t="s">
        <v>4567</v>
      </c>
      <c r="H1331" s="74" t="s">
        <v>4469</v>
      </c>
      <c r="I1331" s="74" t="s">
        <v>4499</v>
      </c>
      <c r="J1331" s="74" t="s">
        <v>175</v>
      </c>
      <c r="K1331" s="76">
        <v>2019.28</v>
      </c>
      <c r="L1331" s="76">
        <v>2019.28</v>
      </c>
    </row>
    <row r="1332" spans="1:12" x14ac:dyDescent="0.15">
      <c r="A1332" s="74">
        <v>20230208</v>
      </c>
      <c r="B1332" s="74">
        <v>36470871</v>
      </c>
      <c r="C1332" s="74" t="s">
        <v>4600</v>
      </c>
      <c r="D1332" s="74">
        <v>2115393</v>
      </c>
      <c r="E1332" s="74" t="s">
        <v>4565</v>
      </c>
      <c r="F1332" s="74" t="s">
        <v>4566</v>
      </c>
      <c r="G1332" s="74" t="s">
        <v>4567</v>
      </c>
      <c r="H1332" s="74" t="s">
        <v>4469</v>
      </c>
      <c r="I1332" s="74" t="s">
        <v>4499</v>
      </c>
      <c r="J1332" s="74" t="s">
        <v>175</v>
      </c>
      <c r="K1332" s="76">
        <v>2009.83</v>
      </c>
      <c r="L1332" s="76">
        <v>2009.83</v>
      </c>
    </row>
    <row r="1333" spans="1:12" x14ac:dyDescent="0.15">
      <c r="A1333" s="74">
        <v>20230209</v>
      </c>
      <c r="B1333" s="74">
        <v>36470871</v>
      </c>
      <c r="C1333" s="74" t="s">
        <v>4600</v>
      </c>
      <c r="D1333" s="74">
        <v>2115393</v>
      </c>
      <c r="E1333" s="74" t="s">
        <v>4565</v>
      </c>
      <c r="F1333" s="74" t="s">
        <v>4566</v>
      </c>
      <c r="G1333" s="74" t="s">
        <v>4567</v>
      </c>
      <c r="H1333" s="74" t="s">
        <v>4469</v>
      </c>
      <c r="I1333" s="74" t="s">
        <v>4499</v>
      </c>
      <c r="J1333" s="74" t="s">
        <v>175</v>
      </c>
      <c r="K1333" s="76">
        <v>2002.29</v>
      </c>
      <c r="L1333" s="76">
        <v>2002.29</v>
      </c>
    </row>
    <row r="1334" spans="1:12" x14ac:dyDescent="0.15">
      <c r="A1334" s="74">
        <v>20230210</v>
      </c>
      <c r="B1334" s="74">
        <v>36470871</v>
      </c>
      <c r="C1334" s="74" t="s">
        <v>4600</v>
      </c>
      <c r="D1334" s="74">
        <v>2115393</v>
      </c>
      <c r="E1334" s="74" t="s">
        <v>4565</v>
      </c>
      <c r="F1334" s="74" t="s">
        <v>4566</v>
      </c>
      <c r="G1334" s="74" t="s">
        <v>4567</v>
      </c>
      <c r="H1334" s="74" t="s">
        <v>4469</v>
      </c>
      <c r="I1334" s="74" t="s">
        <v>4499</v>
      </c>
      <c r="J1334" s="74" t="s">
        <v>175</v>
      </c>
      <c r="K1334" s="76">
        <v>2005.49</v>
      </c>
      <c r="L1334" s="76">
        <v>2005.49</v>
      </c>
    </row>
    <row r="1335" spans="1:12" x14ac:dyDescent="0.15">
      <c r="A1335" s="74">
        <v>20230211</v>
      </c>
      <c r="B1335" s="74">
        <v>36470871</v>
      </c>
      <c r="C1335" s="74" t="s">
        <v>4600</v>
      </c>
      <c r="D1335" s="74">
        <v>2115393</v>
      </c>
      <c r="E1335" s="74" t="s">
        <v>4565</v>
      </c>
      <c r="F1335" s="74" t="s">
        <v>4566</v>
      </c>
      <c r="G1335" s="74" t="s">
        <v>4567</v>
      </c>
      <c r="H1335" s="74" t="s">
        <v>4469</v>
      </c>
      <c r="I1335" s="74" t="s">
        <v>4499</v>
      </c>
      <c r="J1335" s="74" t="s">
        <v>175</v>
      </c>
      <c r="K1335" s="76">
        <v>2035.76</v>
      </c>
      <c r="L1335" s="76">
        <v>2035.76</v>
      </c>
    </row>
    <row r="1336" spans="1:12" x14ac:dyDescent="0.15">
      <c r="A1336" s="74">
        <v>20230212</v>
      </c>
      <c r="B1336" s="74">
        <v>36470871</v>
      </c>
      <c r="C1336" s="74" t="s">
        <v>4600</v>
      </c>
      <c r="D1336" s="74">
        <v>2115393</v>
      </c>
      <c r="E1336" s="74" t="s">
        <v>4565</v>
      </c>
      <c r="F1336" s="74" t="s">
        <v>4566</v>
      </c>
      <c r="G1336" s="74" t="s">
        <v>4567</v>
      </c>
      <c r="H1336" s="74" t="s">
        <v>4469</v>
      </c>
      <c r="I1336" s="74" t="s">
        <v>4499</v>
      </c>
      <c r="J1336" s="74" t="s">
        <v>4502</v>
      </c>
      <c r="K1336" s="76">
        <v>2004.05</v>
      </c>
      <c r="L1336" s="76">
        <v>2004.05</v>
      </c>
    </row>
    <row r="1337" spans="1:12" x14ac:dyDescent="0.15">
      <c r="A1337" s="74">
        <v>20230213</v>
      </c>
      <c r="B1337" s="74">
        <v>36470871</v>
      </c>
      <c r="C1337" s="74" t="s">
        <v>4600</v>
      </c>
      <c r="D1337" s="74">
        <v>2115393</v>
      </c>
      <c r="E1337" s="74" t="s">
        <v>4565</v>
      </c>
      <c r="F1337" s="74" t="s">
        <v>4566</v>
      </c>
      <c r="G1337" s="74" t="s">
        <v>4567</v>
      </c>
      <c r="H1337" s="74" t="s">
        <v>4469</v>
      </c>
      <c r="I1337" s="74" t="s">
        <v>4499</v>
      </c>
      <c r="J1337" s="74" t="s">
        <v>175</v>
      </c>
      <c r="K1337" s="76">
        <v>2005.97</v>
      </c>
      <c r="L1337" s="76">
        <v>2005.97</v>
      </c>
    </row>
    <row r="1338" spans="1:12" x14ac:dyDescent="0.15">
      <c r="A1338" s="74">
        <v>20230214</v>
      </c>
      <c r="B1338" s="74">
        <v>36470871</v>
      </c>
      <c r="C1338" s="74" t="s">
        <v>4600</v>
      </c>
      <c r="D1338" s="74">
        <v>2115393</v>
      </c>
      <c r="E1338" s="74" t="s">
        <v>4565</v>
      </c>
      <c r="F1338" s="74" t="s">
        <v>4566</v>
      </c>
      <c r="G1338" s="74" t="s">
        <v>4567</v>
      </c>
      <c r="H1338" s="74" t="s">
        <v>4469</v>
      </c>
      <c r="I1338" s="74" t="s">
        <v>4499</v>
      </c>
      <c r="J1338" s="74" t="s">
        <v>175</v>
      </c>
      <c r="K1338" s="76">
        <v>2037.51</v>
      </c>
      <c r="L1338" s="76">
        <v>2037.51</v>
      </c>
    </row>
    <row r="1339" spans="1:12" x14ac:dyDescent="0.15">
      <c r="A1339" s="74">
        <v>20230215</v>
      </c>
      <c r="B1339" s="74">
        <v>36470871</v>
      </c>
      <c r="C1339" s="74" t="s">
        <v>4600</v>
      </c>
      <c r="D1339" s="74">
        <v>2115393</v>
      </c>
      <c r="E1339" s="74" t="s">
        <v>4565</v>
      </c>
      <c r="F1339" s="74" t="s">
        <v>4566</v>
      </c>
      <c r="G1339" s="74" t="s">
        <v>4567</v>
      </c>
      <c r="H1339" s="74" t="s">
        <v>4469</v>
      </c>
      <c r="I1339" s="74" t="s">
        <v>4499</v>
      </c>
      <c r="J1339" s="74" t="s">
        <v>175</v>
      </c>
      <c r="K1339" s="76">
        <v>2053.37</v>
      </c>
      <c r="L1339" s="76">
        <v>2053.37</v>
      </c>
    </row>
    <row r="1340" spans="1:12" x14ac:dyDescent="0.15">
      <c r="A1340" s="74">
        <v>20230216</v>
      </c>
      <c r="B1340" s="74">
        <v>36470871</v>
      </c>
      <c r="C1340" s="74" t="s">
        <v>4600</v>
      </c>
      <c r="D1340" s="74">
        <v>2115393</v>
      </c>
      <c r="E1340" s="74" t="s">
        <v>4565</v>
      </c>
      <c r="F1340" s="74" t="s">
        <v>4566</v>
      </c>
      <c r="G1340" s="74" t="s">
        <v>4567</v>
      </c>
      <c r="H1340" s="74" t="s">
        <v>4469</v>
      </c>
      <c r="I1340" s="74" t="s">
        <v>4499</v>
      </c>
      <c r="J1340" s="74" t="s">
        <v>175</v>
      </c>
      <c r="K1340" s="76">
        <v>2007.3</v>
      </c>
      <c r="L1340" s="76">
        <v>2007.3</v>
      </c>
    </row>
    <row r="1341" spans="1:12" x14ac:dyDescent="0.15">
      <c r="A1341" s="74">
        <v>20230217</v>
      </c>
      <c r="B1341" s="74">
        <v>36470871</v>
      </c>
      <c r="C1341" s="74" t="s">
        <v>4600</v>
      </c>
      <c r="D1341" s="74">
        <v>2115393</v>
      </c>
      <c r="E1341" s="74" t="s">
        <v>4565</v>
      </c>
      <c r="F1341" s="74" t="s">
        <v>4566</v>
      </c>
      <c r="G1341" s="74" t="s">
        <v>4567</v>
      </c>
      <c r="H1341" s="74" t="s">
        <v>4469</v>
      </c>
      <c r="I1341" s="74" t="s">
        <v>4499</v>
      </c>
      <c r="J1341" s="74" t="s">
        <v>175</v>
      </c>
      <c r="K1341" s="76">
        <v>2012.75</v>
      </c>
      <c r="L1341" s="76">
        <v>2012.75</v>
      </c>
    </row>
    <row r="1342" spans="1:12" x14ac:dyDescent="0.15">
      <c r="A1342" s="74">
        <v>20230218</v>
      </c>
      <c r="B1342" s="74">
        <v>36470871</v>
      </c>
      <c r="C1342" s="74" t="s">
        <v>4600</v>
      </c>
      <c r="D1342" s="74">
        <v>2115393</v>
      </c>
      <c r="E1342" s="74" t="s">
        <v>4565</v>
      </c>
      <c r="F1342" s="74" t="s">
        <v>4566</v>
      </c>
      <c r="G1342" s="74" t="s">
        <v>4567</v>
      </c>
      <c r="H1342" s="74" t="s">
        <v>4469</v>
      </c>
      <c r="I1342" s="74" t="s">
        <v>4499</v>
      </c>
      <c r="J1342" s="74" t="s">
        <v>175</v>
      </c>
      <c r="K1342" s="76">
        <v>2000.6</v>
      </c>
      <c r="L1342" s="76">
        <v>2000.6</v>
      </c>
    </row>
    <row r="1343" spans="1:12" x14ac:dyDescent="0.15">
      <c r="A1343" s="74">
        <v>20230219</v>
      </c>
      <c r="B1343" s="74">
        <v>36470871</v>
      </c>
      <c r="C1343" s="74" t="s">
        <v>4600</v>
      </c>
      <c r="D1343" s="74">
        <v>2115393</v>
      </c>
      <c r="E1343" s="74" t="s">
        <v>4565</v>
      </c>
      <c r="F1343" s="74" t="s">
        <v>4566</v>
      </c>
      <c r="G1343" s="74" t="s">
        <v>4567</v>
      </c>
      <c r="H1343" s="74" t="s">
        <v>4469</v>
      </c>
      <c r="I1343" s="74" t="s">
        <v>4499</v>
      </c>
      <c r="J1343" s="74" t="s">
        <v>175</v>
      </c>
      <c r="K1343" s="76">
        <v>2011.29</v>
      </c>
      <c r="L1343" s="76">
        <v>2011.29</v>
      </c>
    </row>
    <row r="1344" spans="1:12" x14ac:dyDescent="0.15">
      <c r="A1344" s="74">
        <v>20230220</v>
      </c>
      <c r="B1344" s="74">
        <v>36470871</v>
      </c>
      <c r="C1344" s="74" t="s">
        <v>4600</v>
      </c>
      <c r="D1344" s="74">
        <v>2115393</v>
      </c>
      <c r="E1344" s="74" t="s">
        <v>4565</v>
      </c>
      <c r="F1344" s="74" t="s">
        <v>4566</v>
      </c>
      <c r="G1344" s="74" t="s">
        <v>4567</v>
      </c>
      <c r="H1344" s="74" t="s">
        <v>4469</v>
      </c>
      <c r="I1344" s="74" t="s">
        <v>4499</v>
      </c>
      <c r="J1344" s="74" t="s">
        <v>4500</v>
      </c>
      <c r="K1344" s="76">
        <v>2001.85</v>
      </c>
      <c r="L1344" s="76">
        <v>2001.85</v>
      </c>
    </row>
    <row r="1345" spans="1:12" x14ac:dyDescent="0.15">
      <c r="A1345" s="74">
        <v>20230221</v>
      </c>
      <c r="B1345" s="74">
        <v>36470871</v>
      </c>
      <c r="C1345" s="74" t="s">
        <v>4600</v>
      </c>
      <c r="D1345" s="74">
        <v>2115393</v>
      </c>
      <c r="E1345" s="74" t="s">
        <v>4565</v>
      </c>
      <c r="F1345" s="74" t="s">
        <v>4566</v>
      </c>
      <c r="G1345" s="74" t="s">
        <v>4567</v>
      </c>
      <c r="H1345" s="74" t="s">
        <v>4469</v>
      </c>
      <c r="I1345" s="74" t="s">
        <v>4499</v>
      </c>
      <c r="J1345" s="74" t="s">
        <v>175</v>
      </c>
      <c r="K1345" s="76">
        <v>1815.75</v>
      </c>
      <c r="L1345" s="76">
        <v>1815.75</v>
      </c>
    </row>
    <row r="1346" spans="1:12" x14ac:dyDescent="0.15">
      <c r="A1346" s="74">
        <v>20230222</v>
      </c>
      <c r="B1346" s="74">
        <v>36470871</v>
      </c>
      <c r="C1346" s="74" t="s">
        <v>4600</v>
      </c>
      <c r="D1346" s="74">
        <v>2115393</v>
      </c>
      <c r="E1346" s="74" t="s">
        <v>4565</v>
      </c>
      <c r="F1346" s="74" t="s">
        <v>4566</v>
      </c>
      <c r="G1346" s="74" t="s">
        <v>4567</v>
      </c>
      <c r="H1346" s="74" t="s">
        <v>4469</v>
      </c>
      <c r="I1346" s="74" t="s">
        <v>4499</v>
      </c>
      <c r="J1346" s="74" t="s">
        <v>175</v>
      </c>
      <c r="K1346" s="76">
        <v>1502.66</v>
      </c>
      <c r="L1346" s="76">
        <v>1502.66</v>
      </c>
    </row>
    <row r="1347" spans="1:12" x14ac:dyDescent="0.15">
      <c r="A1347" s="74">
        <v>20230223</v>
      </c>
      <c r="B1347" s="74">
        <v>36470871</v>
      </c>
      <c r="C1347" s="74" t="s">
        <v>4600</v>
      </c>
      <c r="D1347" s="74">
        <v>2115393</v>
      </c>
      <c r="E1347" s="74" t="s">
        <v>4565</v>
      </c>
      <c r="F1347" s="74" t="s">
        <v>4566</v>
      </c>
      <c r="G1347" s="74" t="s">
        <v>4567</v>
      </c>
      <c r="H1347" s="74" t="s">
        <v>4469</v>
      </c>
      <c r="I1347" s="74" t="s">
        <v>4499</v>
      </c>
      <c r="J1347" s="74" t="s">
        <v>175</v>
      </c>
      <c r="K1347" s="76">
        <v>1503.14</v>
      </c>
      <c r="L1347" s="76">
        <v>1503.14</v>
      </c>
    </row>
    <row r="1348" spans="1:12" x14ac:dyDescent="0.15">
      <c r="A1348" s="74">
        <v>20230224</v>
      </c>
      <c r="B1348" s="74">
        <v>36470871</v>
      </c>
      <c r="C1348" s="74" t="s">
        <v>4600</v>
      </c>
      <c r="D1348" s="74">
        <v>2115393</v>
      </c>
      <c r="E1348" s="74" t="s">
        <v>4565</v>
      </c>
      <c r="F1348" s="74" t="s">
        <v>4566</v>
      </c>
      <c r="G1348" s="74" t="s">
        <v>4567</v>
      </c>
      <c r="H1348" s="74" t="s">
        <v>4469</v>
      </c>
      <c r="I1348" s="74" t="s">
        <v>4499</v>
      </c>
      <c r="J1348" s="74" t="s">
        <v>175</v>
      </c>
      <c r="K1348" s="76">
        <v>1511.36</v>
      </c>
      <c r="L1348" s="76">
        <v>1511.36</v>
      </c>
    </row>
    <row r="1349" spans="1:12" x14ac:dyDescent="0.15">
      <c r="A1349" s="74">
        <v>20230225</v>
      </c>
      <c r="B1349" s="74">
        <v>36470871</v>
      </c>
      <c r="C1349" s="74" t="s">
        <v>4600</v>
      </c>
      <c r="D1349" s="74">
        <v>2115393</v>
      </c>
      <c r="E1349" s="74" t="s">
        <v>4565</v>
      </c>
      <c r="F1349" s="74" t="s">
        <v>4566</v>
      </c>
      <c r="G1349" s="74" t="s">
        <v>4567</v>
      </c>
      <c r="H1349" s="74" t="s">
        <v>4469</v>
      </c>
      <c r="I1349" s="74" t="s">
        <v>4499</v>
      </c>
      <c r="J1349" s="74" t="s">
        <v>4502</v>
      </c>
      <c r="K1349" s="76">
        <v>742.09</v>
      </c>
      <c r="L1349" s="76">
        <v>742.09</v>
      </c>
    </row>
    <row r="1350" spans="1:12" x14ac:dyDescent="0.15">
      <c r="A1350" s="74">
        <v>20230225</v>
      </c>
      <c r="B1350" s="74">
        <v>36470871</v>
      </c>
      <c r="C1350" s="74" t="s">
        <v>4600</v>
      </c>
      <c r="D1350" s="74">
        <v>2136032</v>
      </c>
      <c r="E1350" s="74" t="s">
        <v>4573</v>
      </c>
      <c r="F1350" s="74" t="s">
        <v>4566</v>
      </c>
      <c r="G1350" s="74" t="s">
        <v>4567</v>
      </c>
      <c r="H1350" s="74" t="s">
        <v>4469</v>
      </c>
      <c r="I1350" s="74" t="s">
        <v>4499</v>
      </c>
      <c r="J1350" s="74" t="s">
        <v>175</v>
      </c>
      <c r="K1350" s="76">
        <v>766.81</v>
      </c>
      <c r="L1350" s="76">
        <v>766.81</v>
      </c>
    </row>
    <row r="1351" spans="1:12" x14ac:dyDescent="0.15">
      <c r="A1351" s="74">
        <v>20230226</v>
      </c>
      <c r="B1351" s="74">
        <v>36470871</v>
      </c>
      <c r="C1351" s="74" t="s">
        <v>4600</v>
      </c>
      <c r="D1351" s="74">
        <v>2136032</v>
      </c>
      <c r="E1351" s="74" t="s">
        <v>4573</v>
      </c>
      <c r="F1351" s="74" t="s">
        <v>4566</v>
      </c>
      <c r="G1351" s="74" t="s">
        <v>4567</v>
      </c>
      <c r="H1351" s="74" t="s">
        <v>4469</v>
      </c>
      <c r="I1351" s="74" t="s">
        <v>4499</v>
      </c>
      <c r="J1351" s="74" t="s">
        <v>175</v>
      </c>
      <c r="K1351" s="76">
        <v>1512.97</v>
      </c>
      <c r="L1351" s="76">
        <v>1512.97</v>
      </c>
    </row>
    <row r="1352" spans="1:12" x14ac:dyDescent="0.15">
      <c r="A1352" s="74">
        <v>20230227</v>
      </c>
      <c r="B1352" s="74">
        <v>36470871</v>
      </c>
      <c r="C1352" s="74" t="s">
        <v>4600</v>
      </c>
      <c r="D1352" s="74">
        <v>2136032</v>
      </c>
      <c r="E1352" s="74" t="s">
        <v>4573</v>
      </c>
      <c r="F1352" s="74" t="s">
        <v>4566</v>
      </c>
      <c r="G1352" s="74" t="s">
        <v>4567</v>
      </c>
      <c r="H1352" s="74" t="s">
        <v>4469</v>
      </c>
      <c r="I1352" s="74" t="s">
        <v>4499</v>
      </c>
      <c r="J1352" s="74" t="s">
        <v>175</v>
      </c>
      <c r="K1352" s="76">
        <v>1510.05</v>
      </c>
      <c r="L1352" s="76">
        <v>1510.05</v>
      </c>
    </row>
    <row r="1353" spans="1:12" x14ac:dyDescent="0.15">
      <c r="A1353" s="74">
        <v>20230228</v>
      </c>
      <c r="B1353" s="74">
        <v>36470871</v>
      </c>
      <c r="C1353" s="74" t="s">
        <v>4600</v>
      </c>
      <c r="D1353" s="74">
        <v>2136032</v>
      </c>
      <c r="E1353" s="74" t="s">
        <v>4573</v>
      </c>
      <c r="F1353" s="74" t="s">
        <v>4566</v>
      </c>
      <c r="G1353" s="74" t="s">
        <v>4567</v>
      </c>
      <c r="H1353" s="74" t="s">
        <v>4469</v>
      </c>
      <c r="I1353" s="74" t="s">
        <v>4499</v>
      </c>
      <c r="J1353" s="74" t="s">
        <v>175</v>
      </c>
      <c r="K1353" s="76">
        <v>1312.49</v>
      </c>
      <c r="L1353" s="76">
        <v>1312.49</v>
      </c>
    </row>
    <row r="1354" spans="1:12" x14ac:dyDescent="0.15">
      <c r="A1354" s="74">
        <v>20230201</v>
      </c>
      <c r="B1354" s="74">
        <v>37669367</v>
      </c>
      <c r="C1354" s="74" t="s">
        <v>4601</v>
      </c>
      <c r="D1354" s="74">
        <v>2014699</v>
      </c>
      <c r="E1354" s="74" t="s">
        <v>4602</v>
      </c>
      <c r="F1354" s="74" t="s">
        <v>3847</v>
      </c>
      <c r="G1354" s="74" t="s">
        <v>4603</v>
      </c>
      <c r="H1354" s="74" t="s">
        <v>4469</v>
      </c>
      <c r="I1354" s="74" t="s">
        <v>4560</v>
      </c>
      <c r="J1354" s="74" t="s">
        <v>4561</v>
      </c>
      <c r="K1354" s="76">
        <v>1523.22</v>
      </c>
      <c r="L1354" s="76">
        <v>1111.8399999999999</v>
      </c>
    </row>
    <row r="1355" spans="1:12" x14ac:dyDescent="0.15">
      <c r="A1355" s="74">
        <v>20230202</v>
      </c>
      <c r="B1355" s="74">
        <v>37669367</v>
      </c>
      <c r="C1355" s="74" t="s">
        <v>4601</v>
      </c>
      <c r="D1355" s="74">
        <v>2014699</v>
      </c>
      <c r="E1355" s="74" t="s">
        <v>4602</v>
      </c>
      <c r="F1355" s="74" t="s">
        <v>3847</v>
      </c>
      <c r="G1355" s="74" t="s">
        <v>4603</v>
      </c>
      <c r="H1355" s="74" t="s">
        <v>4469</v>
      </c>
      <c r="I1355" s="74" t="s">
        <v>4560</v>
      </c>
      <c r="J1355" s="74" t="s">
        <v>4561</v>
      </c>
      <c r="K1355" s="76">
        <v>1060.42</v>
      </c>
      <c r="L1355" s="76">
        <v>774.03</v>
      </c>
    </row>
    <row r="1356" spans="1:12" x14ac:dyDescent="0.15">
      <c r="A1356" s="74">
        <v>20230203</v>
      </c>
      <c r="B1356" s="74">
        <v>37669367</v>
      </c>
      <c r="C1356" s="74" t="s">
        <v>4601</v>
      </c>
      <c r="D1356" s="74">
        <v>2014699</v>
      </c>
      <c r="E1356" s="74" t="s">
        <v>4602</v>
      </c>
      <c r="F1356" s="74" t="s">
        <v>3847</v>
      </c>
      <c r="G1356" s="74" t="s">
        <v>4603</v>
      </c>
      <c r="H1356" s="74" t="s">
        <v>4469</v>
      </c>
      <c r="I1356" s="74" t="s">
        <v>4560</v>
      </c>
      <c r="J1356" s="74" t="s">
        <v>4586</v>
      </c>
      <c r="K1356" s="76">
        <v>454.28</v>
      </c>
      <c r="L1356" s="76">
        <v>331.59</v>
      </c>
    </row>
    <row r="1357" spans="1:12" x14ac:dyDescent="0.15">
      <c r="A1357" s="74">
        <v>20230204</v>
      </c>
      <c r="B1357" s="74">
        <v>37669367</v>
      </c>
      <c r="C1357" s="74" t="s">
        <v>4601</v>
      </c>
      <c r="D1357" s="74">
        <v>2014699</v>
      </c>
      <c r="E1357" s="74" t="s">
        <v>4602</v>
      </c>
      <c r="F1357" s="74" t="s">
        <v>3847</v>
      </c>
      <c r="G1357" s="74" t="s">
        <v>4603</v>
      </c>
      <c r="H1357" s="74" t="s">
        <v>4469</v>
      </c>
      <c r="I1357" s="74" t="s">
        <v>4560</v>
      </c>
      <c r="J1357" s="74" t="s">
        <v>4586</v>
      </c>
      <c r="K1357" s="76">
        <v>454.42</v>
      </c>
      <c r="L1357" s="76">
        <v>331.69</v>
      </c>
    </row>
    <row r="1358" spans="1:12" x14ac:dyDescent="0.15">
      <c r="A1358" s="74">
        <v>20230205</v>
      </c>
      <c r="B1358" s="74">
        <v>37669367</v>
      </c>
      <c r="C1358" s="74" t="s">
        <v>4601</v>
      </c>
      <c r="D1358" s="74">
        <v>2014699</v>
      </c>
      <c r="E1358" s="74" t="s">
        <v>4602</v>
      </c>
      <c r="F1358" s="74" t="s">
        <v>3847</v>
      </c>
      <c r="G1358" s="74" t="s">
        <v>4603</v>
      </c>
      <c r="H1358" s="74" t="s">
        <v>4469</v>
      </c>
      <c r="I1358" s="74" t="s">
        <v>4560</v>
      </c>
      <c r="J1358" s="74" t="s">
        <v>4561</v>
      </c>
      <c r="K1358" s="76">
        <v>526.76</v>
      </c>
      <c r="L1358" s="76">
        <v>384.5</v>
      </c>
    </row>
    <row r="1359" spans="1:12" x14ac:dyDescent="0.15">
      <c r="A1359" s="74">
        <v>20230206</v>
      </c>
      <c r="B1359" s="74">
        <v>37669367</v>
      </c>
      <c r="C1359" s="74" t="s">
        <v>4601</v>
      </c>
      <c r="D1359" s="74">
        <v>2014699</v>
      </c>
      <c r="E1359" s="74" t="s">
        <v>4602</v>
      </c>
      <c r="F1359" s="74" t="s">
        <v>3847</v>
      </c>
      <c r="G1359" s="74" t="s">
        <v>4603</v>
      </c>
      <c r="H1359" s="74" t="s">
        <v>4469</v>
      </c>
      <c r="I1359" s="74" t="s">
        <v>4560</v>
      </c>
      <c r="J1359" s="74" t="s">
        <v>4561</v>
      </c>
      <c r="K1359" s="76">
        <v>1989.07</v>
      </c>
      <c r="L1359" s="76">
        <v>1451.88</v>
      </c>
    </row>
    <row r="1360" spans="1:12" x14ac:dyDescent="0.15">
      <c r="A1360" s="74">
        <v>20230207</v>
      </c>
      <c r="B1360" s="74">
        <v>37669367</v>
      </c>
      <c r="C1360" s="74" t="s">
        <v>4601</v>
      </c>
      <c r="D1360" s="74">
        <v>2014699</v>
      </c>
      <c r="E1360" s="74" t="s">
        <v>4602</v>
      </c>
      <c r="F1360" s="74" t="s">
        <v>3847</v>
      </c>
      <c r="G1360" s="74" t="s">
        <v>4603</v>
      </c>
      <c r="H1360" s="74" t="s">
        <v>4469</v>
      </c>
      <c r="I1360" s="74" t="s">
        <v>4560</v>
      </c>
      <c r="J1360" s="74" t="s">
        <v>4561</v>
      </c>
      <c r="K1360" s="76">
        <v>2809.14</v>
      </c>
      <c r="L1360" s="76">
        <v>2050.4699999999998</v>
      </c>
    </row>
    <row r="1361" spans="1:12" x14ac:dyDescent="0.15">
      <c r="A1361" s="74">
        <v>20230208</v>
      </c>
      <c r="B1361" s="74">
        <v>37669367</v>
      </c>
      <c r="C1361" s="74" t="s">
        <v>4601</v>
      </c>
      <c r="D1361" s="74">
        <v>2014699</v>
      </c>
      <c r="E1361" s="74" t="s">
        <v>4602</v>
      </c>
      <c r="F1361" s="74" t="s">
        <v>3847</v>
      </c>
      <c r="G1361" s="74" t="s">
        <v>4603</v>
      </c>
      <c r="H1361" s="74" t="s">
        <v>4469</v>
      </c>
      <c r="I1361" s="74" t="s">
        <v>4560</v>
      </c>
      <c r="J1361" s="74" t="s">
        <v>4561</v>
      </c>
      <c r="K1361" s="76">
        <v>1512.05</v>
      </c>
      <c r="L1361" s="76">
        <v>1103.69</v>
      </c>
    </row>
    <row r="1362" spans="1:12" x14ac:dyDescent="0.15">
      <c r="A1362" s="74">
        <v>20230209</v>
      </c>
      <c r="B1362" s="74">
        <v>37669367</v>
      </c>
      <c r="C1362" s="74" t="s">
        <v>4601</v>
      </c>
      <c r="D1362" s="74">
        <v>2014699</v>
      </c>
      <c r="E1362" s="74" t="s">
        <v>4602</v>
      </c>
      <c r="F1362" s="74" t="s">
        <v>3847</v>
      </c>
      <c r="G1362" s="74" t="s">
        <v>4603</v>
      </c>
      <c r="H1362" s="74" t="s">
        <v>4469</v>
      </c>
      <c r="I1362" s="74" t="s">
        <v>4560</v>
      </c>
      <c r="J1362" s="74" t="s">
        <v>4586</v>
      </c>
      <c r="K1362" s="76">
        <v>1252.47</v>
      </c>
      <c r="L1362" s="76">
        <v>914.21</v>
      </c>
    </row>
    <row r="1363" spans="1:12" x14ac:dyDescent="0.15">
      <c r="A1363" s="74">
        <v>20230210</v>
      </c>
      <c r="B1363" s="74">
        <v>37669367</v>
      </c>
      <c r="C1363" s="74" t="s">
        <v>4601</v>
      </c>
      <c r="D1363" s="74">
        <v>2014699</v>
      </c>
      <c r="E1363" s="74" t="s">
        <v>4602</v>
      </c>
      <c r="F1363" s="74" t="s">
        <v>3847</v>
      </c>
      <c r="G1363" s="74" t="s">
        <v>4603</v>
      </c>
      <c r="H1363" s="74" t="s">
        <v>4469</v>
      </c>
      <c r="I1363" s="74" t="s">
        <v>4560</v>
      </c>
      <c r="J1363" s="74" t="s">
        <v>4561</v>
      </c>
      <c r="K1363" s="76">
        <v>508.25</v>
      </c>
      <c r="L1363" s="76">
        <v>370.99</v>
      </c>
    </row>
    <row r="1364" spans="1:12" x14ac:dyDescent="0.15">
      <c r="A1364" s="74">
        <v>20230211</v>
      </c>
      <c r="B1364" s="74">
        <v>37669367</v>
      </c>
      <c r="C1364" s="74" t="s">
        <v>4601</v>
      </c>
      <c r="D1364" s="74">
        <v>2014699</v>
      </c>
      <c r="E1364" s="74" t="s">
        <v>4602</v>
      </c>
      <c r="F1364" s="74" t="s">
        <v>3847</v>
      </c>
      <c r="G1364" s="74" t="s">
        <v>4603</v>
      </c>
      <c r="H1364" s="74" t="s">
        <v>4469</v>
      </c>
      <c r="I1364" s="74" t="s">
        <v>4560</v>
      </c>
      <c r="J1364" s="74" t="s">
        <v>4562</v>
      </c>
      <c r="K1364" s="76">
        <v>557.07000000000005</v>
      </c>
      <c r="L1364" s="76">
        <v>406.62</v>
      </c>
    </row>
    <row r="1365" spans="1:12" x14ac:dyDescent="0.15">
      <c r="A1365" s="74">
        <v>20230212</v>
      </c>
      <c r="B1365" s="74">
        <v>37669367</v>
      </c>
      <c r="C1365" s="74" t="s">
        <v>4601</v>
      </c>
      <c r="D1365" s="74">
        <v>2014699</v>
      </c>
      <c r="E1365" s="74" t="s">
        <v>4602</v>
      </c>
      <c r="F1365" s="74" t="s">
        <v>3847</v>
      </c>
      <c r="G1365" s="74" t="s">
        <v>4603</v>
      </c>
      <c r="H1365" s="74" t="s">
        <v>4469</v>
      </c>
      <c r="I1365" s="74" t="s">
        <v>4560</v>
      </c>
      <c r="J1365" s="74" t="s">
        <v>4561</v>
      </c>
      <c r="K1365" s="76">
        <v>641.07000000000005</v>
      </c>
      <c r="L1365" s="76">
        <v>467.93</v>
      </c>
    </row>
    <row r="1366" spans="1:12" x14ac:dyDescent="0.15">
      <c r="A1366" s="74">
        <v>20230213</v>
      </c>
      <c r="B1366" s="74">
        <v>37669367</v>
      </c>
      <c r="C1366" s="74" t="s">
        <v>4601</v>
      </c>
      <c r="D1366" s="74">
        <v>2014699</v>
      </c>
      <c r="E1366" s="74" t="s">
        <v>4602</v>
      </c>
      <c r="F1366" s="74" t="s">
        <v>3847</v>
      </c>
      <c r="G1366" s="74" t="s">
        <v>4603</v>
      </c>
      <c r="H1366" s="74" t="s">
        <v>4469</v>
      </c>
      <c r="I1366" s="74" t="s">
        <v>4560</v>
      </c>
      <c r="J1366" s="74" t="s">
        <v>4562</v>
      </c>
      <c r="K1366" s="76">
        <v>632.70000000000005</v>
      </c>
      <c r="L1366" s="76">
        <v>461.83</v>
      </c>
    </row>
    <row r="1367" spans="1:12" x14ac:dyDescent="0.15">
      <c r="A1367" s="74">
        <v>20230214</v>
      </c>
      <c r="B1367" s="74">
        <v>37669367</v>
      </c>
      <c r="C1367" s="74" t="s">
        <v>4601</v>
      </c>
      <c r="D1367" s="74">
        <v>2014699</v>
      </c>
      <c r="E1367" s="74" t="s">
        <v>4602</v>
      </c>
      <c r="F1367" s="74" t="s">
        <v>3847</v>
      </c>
      <c r="G1367" s="74" t="s">
        <v>4603</v>
      </c>
      <c r="H1367" s="74" t="s">
        <v>4469</v>
      </c>
      <c r="I1367" s="74" t="s">
        <v>4560</v>
      </c>
      <c r="J1367" s="74" t="s">
        <v>4562</v>
      </c>
      <c r="K1367" s="76">
        <v>335.6</v>
      </c>
      <c r="L1367" s="76">
        <v>244.96</v>
      </c>
    </row>
    <row r="1368" spans="1:12" x14ac:dyDescent="0.15">
      <c r="A1368" s="74">
        <v>20230215</v>
      </c>
      <c r="B1368" s="74">
        <v>37669367</v>
      </c>
      <c r="C1368" s="74" t="s">
        <v>4601</v>
      </c>
      <c r="D1368" s="74">
        <v>2014699</v>
      </c>
      <c r="E1368" s="74" t="s">
        <v>4602</v>
      </c>
      <c r="F1368" s="74" t="s">
        <v>3847</v>
      </c>
      <c r="G1368" s="74" t="s">
        <v>4603</v>
      </c>
      <c r="H1368" s="74" t="s">
        <v>4469</v>
      </c>
      <c r="I1368" s="74" t="s">
        <v>4560</v>
      </c>
      <c r="J1368" s="74" t="s">
        <v>4561</v>
      </c>
      <c r="K1368" s="76">
        <v>2558.11</v>
      </c>
      <c r="L1368" s="76">
        <v>1867.23</v>
      </c>
    </row>
    <row r="1369" spans="1:12" x14ac:dyDescent="0.15">
      <c r="A1369" s="74">
        <v>20230216</v>
      </c>
      <c r="B1369" s="74">
        <v>37669367</v>
      </c>
      <c r="C1369" s="74" t="s">
        <v>4601</v>
      </c>
      <c r="D1369" s="74">
        <v>2014699</v>
      </c>
      <c r="E1369" s="74" t="s">
        <v>4602</v>
      </c>
      <c r="F1369" s="74" t="s">
        <v>3847</v>
      </c>
      <c r="G1369" s="74" t="s">
        <v>4603</v>
      </c>
      <c r="H1369" s="74" t="s">
        <v>4469</v>
      </c>
      <c r="I1369" s="74" t="s">
        <v>4560</v>
      </c>
      <c r="J1369" s="74" t="s">
        <v>4586</v>
      </c>
      <c r="K1369" s="76">
        <v>501.77</v>
      </c>
      <c r="L1369" s="76">
        <v>366.26</v>
      </c>
    </row>
    <row r="1370" spans="1:12" x14ac:dyDescent="0.15">
      <c r="A1370" s="74">
        <v>20230217</v>
      </c>
      <c r="B1370" s="74">
        <v>37669367</v>
      </c>
      <c r="C1370" s="74" t="s">
        <v>4601</v>
      </c>
      <c r="D1370" s="74">
        <v>2014699</v>
      </c>
      <c r="E1370" s="74" t="s">
        <v>4602</v>
      </c>
      <c r="F1370" s="74" t="s">
        <v>3847</v>
      </c>
      <c r="G1370" s="74" t="s">
        <v>4603</v>
      </c>
      <c r="H1370" s="74" t="s">
        <v>4469</v>
      </c>
      <c r="I1370" s="74" t="s">
        <v>4560</v>
      </c>
      <c r="J1370" s="74" t="s">
        <v>4561</v>
      </c>
      <c r="K1370" s="76">
        <v>511.06</v>
      </c>
      <c r="L1370" s="76">
        <v>373.04</v>
      </c>
    </row>
    <row r="1371" spans="1:12" x14ac:dyDescent="0.15">
      <c r="A1371" s="74">
        <v>20230218</v>
      </c>
      <c r="B1371" s="74">
        <v>37669367</v>
      </c>
      <c r="C1371" s="74" t="s">
        <v>4601</v>
      </c>
      <c r="D1371" s="74">
        <v>2014699</v>
      </c>
      <c r="E1371" s="74" t="s">
        <v>4602</v>
      </c>
      <c r="F1371" s="74" t="s">
        <v>3847</v>
      </c>
      <c r="G1371" s="74" t="s">
        <v>4603</v>
      </c>
      <c r="H1371" s="74" t="s">
        <v>4469</v>
      </c>
      <c r="I1371" s="74" t="s">
        <v>4560</v>
      </c>
      <c r="J1371" s="74" t="s">
        <v>4562</v>
      </c>
      <c r="K1371" s="76">
        <v>2290.0100000000002</v>
      </c>
      <c r="L1371" s="76">
        <v>1671.54</v>
      </c>
    </row>
    <row r="1372" spans="1:12" x14ac:dyDescent="0.15">
      <c r="A1372" s="74">
        <v>20230219</v>
      </c>
      <c r="B1372" s="74">
        <v>37669367</v>
      </c>
      <c r="C1372" s="74" t="s">
        <v>4601</v>
      </c>
      <c r="D1372" s="74">
        <v>2014699</v>
      </c>
      <c r="E1372" s="74" t="s">
        <v>4602</v>
      </c>
      <c r="F1372" s="74" t="s">
        <v>3847</v>
      </c>
      <c r="G1372" s="74" t="s">
        <v>4603</v>
      </c>
      <c r="H1372" s="74" t="s">
        <v>4469</v>
      </c>
      <c r="I1372" s="74" t="s">
        <v>4560</v>
      </c>
      <c r="J1372" s="74" t="s">
        <v>4561</v>
      </c>
      <c r="K1372" s="76">
        <v>1852.29</v>
      </c>
      <c r="L1372" s="76">
        <v>1352.04</v>
      </c>
    </row>
    <row r="1373" spans="1:12" x14ac:dyDescent="0.15">
      <c r="A1373" s="74">
        <v>20230220</v>
      </c>
      <c r="B1373" s="74">
        <v>37669367</v>
      </c>
      <c r="C1373" s="74" t="s">
        <v>4601</v>
      </c>
      <c r="D1373" s="74">
        <v>2014699</v>
      </c>
      <c r="E1373" s="74" t="s">
        <v>4602</v>
      </c>
      <c r="F1373" s="74" t="s">
        <v>3847</v>
      </c>
      <c r="G1373" s="74" t="s">
        <v>4603</v>
      </c>
      <c r="H1373" s="74" t="s">
        <v>4469</v>
      </c>
      <c r="I1373" s="74" t="s">
        <v>4560</v>
      </c>
      <c r="J1373" s="74" t="s">
        <v>4561</v>
      </c>
      <c r="K1373" s="76">
        <v>1100.24</v>
      </c>
      <c r="L1373" s="76">
        <v>803.1</v>
      </c>
    </row>
    <row r="1374" spans="1:12" x14ac:dyDescent="0.15">
      <c r="A1374" s="74">
        <v>20230221</v>
      </c>
      <c r="B1374" s="74">
        <v>37669367</v>
      </c>
      <c r="C1374" s="74" t="s">
        <v>4601</v>
      </c>
      <c r="D1374" s="74">
        <v>2014699</v>
      </c>
      <c r="E1374" s="74" t="s">
        <v>4602</v>
      </c>
      <c r="F1374" s="74" t="s">
        <v>3847</v>
      </c>
      <c r="G1374" s="74" t="s">
        <v>4603</v>
      </c>
      <c r="H1374" s="74" t="s">
        <v>4469</v>
      </c>
      <c r="I1374" s="74" t="s">
        <v>4560</v>
      </c>
      <c r="J1374" s="74" t="s">
        <v>4562</v>
      </c>
      <c r="K1374" s="76">
        <v>1752.6</v>
      </c>
      <c r="L1374" s="76">
        <v>1279.27</v>
      </c>
    </row>
    <row r="1375" spans="1:12" x14ac:dyDescent="0.15">
      <c r="A1375" s="74">
        <v>20230222</v>
      </c>
      <c r="B1375" s="74">
        <v>37669367</v>
      </c>
      <c r="C1375" s="74" t="s">
        <v>4601</v>
      </c>
      <c r="D1375" s="74">
        <v>2014699</v>
      </c>
      <c r="E1375" s="74" t="s">
        <v>4602</v>
      </c>
      <c r="F1375" s="74" t="s">
        <v>3847</v>
      </c>
      <c r="G1375" s="74" t="s">
        <v>4603</v>
      </c>
      <c r="H1375" s="74" t="s">
        <v>4469</v>
      </c>
      <c r="I1375" s="74" t="s">
        <v>4560</v>
      </c>
      <c r="J1375" s="74" t="s">
        <v>4561</v>
      </c>
      <c r="K1375" s="76">
        <v>1386.11</v>
      </c>
      <c r="L1375" s="76">
        <v>1011.76</v>
      </c>
    </row>
    <row r="1376" spans="1:12" x14ac:dyDescent="0.15">
      <c r="A1376" s="74">
        <v>20230223</v>
      </c>
      <c r="B1376" s="74">
        <v>37669367</v>
      </c>
      <c r="C1376" s="74" t="s">
        <v>4601</v>
      </c>
      <c r="D1376" s="74">
        <v>2014699</v>
      </c>
      <c r="E1376" s="74" t="s">
        <v>4602</v>
      </c>
      <c r="F1376" s="74" t="s">
        <v>3847</v>
      </c>
      <c r="G1376" s="74" t="s">
        <v>4603</v>
      </c>
      <c r="H1376" s="74" t="s">
        <v>4469</v>
      </c>
      <c r="I1376" s="74" t="s">
        <v>4560</v>
      </c>
      <c r="J1376" s="74" t="s">
        <v>4561</v>
      </c>
      <c r="K1376" s="76">
        <v>1951.25</v>
      </c>
      <c r="L1376" s="76">
        <v>1424.27</v>
      </c>
    </row>
    <row r="1377" spans="1:12" x14ac:dyDescent="0.15">
      <c r="A1377" s="74">
        <v>20230224</v>
      </c>
      <c r="B1377" s="74">
        <v>37669367</v>
      </c>
      <c r="C1377" s="74" t="s">
        <v>4601</v>
      </c>
      <c r="D1377" s="74">
        <v>2014699</v>
      </c>
      <c r="E1377" s="74" t="s">
        <v>4602</v>
      </c>
      <c r="F1377" s="74" t="s">
        <v>3847</v>
      </c>
      <c r="G1377" s="74" t="s">
        <v>4603</v>
      </c>
      <c r="H1377" s="74" t="s">
        <v>4469</v>
      </c>
      <c r="I1377" s="74" t="s">
        <v>4560</v>
      </c>
      <c r="J1377" s="74" t="s">
        <v>4561</v>
      </c>
      <c r="K1377" s="76">
        <v>1641.66</v>
      </c>
      <c r="L1377" s="76">
        <v>1198.29</v>
      </c>
    </row>
    <row r="1378" spans="1:12" x14ac:dyDescent="0.15">
      <c r="A1378" s="74">
        <v>20230225</v>
      </c>
      <c r="B1378" s="74">
        <v>37669367</v>
      </c>
      <c r="C1378" s="74" t="s">
        <v>4601</v>
      </c>
      <c r="D1378" s="74">
        <v>2014699</v>
      </c>
      <c r="E1378" s="74" t="s">
        <v>4602</v>
      </c>
      <c r="F1378" s="74" t="s">
        <v>3847</v>
      </c>
      <c r="G1378" s="74" t="s">
        <v>4603</v>
      </c>
      <c r="H1378" s="74" t="s">
        <v>4469</v>
      </c>
      <c r="I1378" s="74" t="s">
        <v>4560</v>
      </c>
      <c r="J1378" s="74" t="s">
        <v>4561</v>
      </c>
      <c r="K1378" s="76">
        <v>2299.65</v>
      </c>
      <c r="L1378" s="76">
        <v>1678.58</v>
      </c>
    </row>
    <row r="1379" spans="1:12" x14ac:dyDescent="0.15">
      <c r="A1379" s="74">
        <v>20230226</v>
      </c>
      <c r="B1379" s="74">
        <v>37669367</v>
      </c>
      <c r="C1379" s="74" t="s">
        <v>4601</v>
      </c>
      <c r="D1379" s="74">
        <v>2014699</v>
      </c>
      <c r="E1379" s="74" t="s">
        <v>4602</v>
      </c>
      <c r="F1379" s="74" t="s">
        <v>3847</v>
      </c>
      <c r="G1379" s="74" t="s">
        <v>4603</v>
      </c>
      <c r="H1379" s="74" t="s">
        <v>4469</v>
      </c>
      <c r="I1379" s="74" t="s">
        <v>4560</v>
      </c>
      <c r="J1379" s="74" t="s">
        <v>4561</v>
      </c>
      <c r="K1379" s="76">
        <v>2596.29</v>
      </c>
      <c r="L1379" s="76">
        <v>1895.1</v>
      </c>
    </row>
    <row r="1380" spans="1:12" x14ac:dyDescent="0.15">
      <c r="A1380" s="74">
        <v>20230227</v>
      </c>
      <c r="B1380" s="74">
        <v>37669367</v>
      </c>
      <c r="C1380" s="74" t="s">
        <v>4601</v>
      </c>
      <c r="D1380" s="74">
        <v>2014699</v>
      </c>
      <c r="E1380" s="74" t="s">
        <v>4602</v>
      </c>
      <c r="F1380" s="74" t="s">
        <v>3847</v>
      </c>
      <c r="G1380" s="74" t="s">
        <v>4603</v>
      </c>
      <c r="H1380" s="74" t="s">
        <v>4469</v>
      </c>
      <c r="I1380" s="74" t="s">
        <v>4560</v>
      </c>
      <c r="J1380" s="74" t="s">
        <v>4561</v>
      </c>
      <c r="K1380" s="76">
        <v>699.55</v>
      </c>
      <c r="L1380" s="76">
        <v>510.62</v>
      </c>
    </row>
    <row r="1381" spans="1:12" x14ac:dyDescent="0.15">
      <c r="A1381" s="74">
        <v>20230228</v>
      </c>
      <c r="B1381" s="74">
        <v>37669367</v>
      </c>
      <c r="C1381" s="74" t="s">
        <v>4601</v>
      </c>
      <c r="D1381" s="74">
        <v>2014699</v>
      </c>
      <c r="E1381" s="74" t="s">
        <v>4602</v>
      </c>
      <c r="F1381" s="74" t="s">
        <v>3847</v>
      </c>
      <c r="G1381" s="74" t="s">
        <v>4603</v>
      </c>
      <c r="H1381" s="74" t="s">
        <v>4469</v>
      </c>
      <c r="I1381" s="74" t="s">
        <v>4560</v>
      </c>
      <c r="J1381" s="74" t="s">
        <v>4561</v>
      </c>
      <c r="K1381" s="76">
        <v>2328.86</v>
      </c>
      <c r="L1381" s="76">
        <v>1699.9</v>
      </c>
    </row>
    <row r="1382" spans="1:12" x14ac:dyDescent="0.15">
      <c r="A1382" s="74">
        <v>20230201</v>
      </c>
      <c r="B1382" s="74">
        <v>37669440</v>
      </c>
      <c r="C1382" s="74" t="s">
        <v>4604</v>
      </c>
      <c r="D1382" s="74">
        <v>2014699</v>
      </c>
      <c r="E1382" s="74" t="s">
        <v>4602</v>
      </c>
      <c r="F1382" s="74" t="s">
        <v>3847</v>
      </c>
      <c r="G1382" s="74" t="s">
        <v>4603</v>
      </c>
      <c r="H1382" s="74" t="s">
        <v>4469</v>
      </c>
      <c r="I1382" s="74" t="s">
        <v>4560</v>
      </c>
      <c r="J1382" s="74" t="s">
        <v>4562</v>
      </c>
      <c r="K1382" s="76">
        <v>401.9</v>
      </c>
      <c r="L1382" s="76">
        <v>293.36</v>
      </c>
    </row>
    <row r="1383" spans="1:12" x14ac:dyDescent="0.15">
      <c r="A1383" s="74">
        <v>20230202</v>
      </c>
      <c r="B1383" s="74">
        <v>37669440</v>
      </c>
      <c r="C1383" s="74" t="s">
        <v>4604</v>
      </c>
      <c r="D1383" s="74">
        <v>2014699</v>
      </c>
      <c r="E1383" s="74" t="s">
        <v>4602</v>
      </c>
      <c r="F1383" s="74" t="s">
        <v>3847</v>
      </c>
      <c r="G1383" s="74" t="s">
        <v>4603</v>
      </c>
      <c r="H1383" s="74" t="s">
        <v>4469</v>
      </c>
      <c r="I1383" s="74" t="s">
        <v>4560</v>
      </c>
      <c r="J1383" s="74" t="s">
        <v>4561</v>
      </c>
      <c r="K1383" s="76">
        <v>1004.99</v>
      </c>
      <c r="L1383" s="76">
        <v>733.57</v>
      </c>
    </row>
    <row r="1384" spans="1:12" x14ac:dyDescent="0.15">
      <c r="A1384" s="74">
        <v>20230203</v>
      </c>
      <c r="B1384" s="74">
        <v>37669440</v>
      </c>
      <c r="C1384" s="74" t="s">
        <v>4604</v>
      </c>
      <c r="D1384" s="74">
        <v>2014699</v>
      </c>
      <c r="E1384" s="74" t="s">
        <v>4602</v>
      </c>
      <c r="F1384" s="74" t="s">
        <v>3847</v>
      </c>
      <c r="G1384" s="74" t="s">
        <v>4603</v>
      </c>
      <c r="H1384" s="74" t="s">
        <v>4469</v>
      </c>
      <c r="I1384" s="74" t="s">
        <v>4560</v>
      </c>
      <c r="J1384" s="74" t="s">
        <v>4561</v>
      </c>
      <c r="K1384" s="76">
        <v>1813.48</v>
      </c>
      <c r="L1384" s="76">
        <v>1323.71</v>
      </c>
    </row>
    <row r="1385" spans="1:12" x14ac:dyDescent="0.15">
      <c r="A1385" s="74">
        <v>20230204</v>
      </c>
      <c r="B1385" s="74">
        <v>37669440</v>
      </c>
      <c r="C1385" s="74" t="s">
        <v>4604</v>
      </c>
      <c r="D1385" s="74">
        <v>2014699</v>
      </c>
      <c r="E1385" s="74" t="s">
        <v>4602</v>
      </c>
      <c r="F1385" s="74" t="s">
        <v>3847</v>
      </c>
      <c r="G1385" s="74" t="s">
        <v>4603</v>
      </c>
      <c r="H1385" s="74" t="s">
        <v>4469</v>
      </c>
      <c r="I1385" s="74" t="s">
        <v>4560</v>
      </c>
      <c r="J1385" s="74" t="s">
        <v>4561</v>
      </c>
      <c r="K1385" s="76">
        <v>2752.59</v>
      </c>
      <c r="L1385" s="76">
        <v>2009.19</v>
      </c>
    </row>
    <row r="1386" spans="1:12" x14ac:dyDescent="0.15">
      <c r="A1386" s="74">
        <v>20230205</v>
      </c>
      <c r="B1386" s="74">
        <v>37669440</v>
      </c>
      <c r="C1386" s="74" t="s">
        <v>4604</v>
      </c>
      <c r="D1386" s="74">
        <v>2014699</v>
      </c>
      <c r="E1386" s="74" t="s">
        <v>4602</v>
      </c>
      <c r="F1386" s="74" t="s">
        <v>3847</v>
      </c>
      <c r="G1386" s="74" t="s">
        <v>4603</v>
      </c>
      <c r="H1386" s="74" t="s">
        <v>4469</v>
      </c>
      <c r="I1386" s="74" t="s">
        <v>4560</v>
      </c>
      <c r="J1386" s="74" t="s">
        <v>4561</v>
      </c>
      <c r="K1386" s="76">
        <v>4224.5200000000004</v>
      </c>
      <c r="L1386" s="76">
        <v>3083.59</v>
      </c>
    </row>
    <row r="1387" spans="1:12" x14ac:dyDescent="0.15">
      <c r="A1387" s="74">
        <v>20230206</v>
      </c>
      <c r="B1387" s="74">
        <v>37669440</v>
      </c>
      <c r="C1387" s="74" t="s">
        <v>4604</v>
      </c>
      <c r="D1387" s="74">
        <v>2014699</v>
      </c>
      <c r="E1387" s="74" t="s">
        <v>4602</v>
      </c>
      <c r="F1387" s="74" t="s">
        <v>3847</v>
      </c>
      <c r="G1387" s="74" t="s">
        <v>4603</v>
      </c>
      <c r="H1387" s="74" t="s">
        <v>4469</v>
      </c>
      <c r="I1387" s="74" t="s">
        <v>4560</v>
      </c>
      <c r="J1387" s="74" t="s">
        <v>4561</v>
      </c>
      <c r="K1387" s="76">
        <v>3472.81</v>
      </c>
      <c r="L1387" s="76">
        <v>2534.9</v>
      </c>
    </row>
    <row r="1388" spans="1:12" x14ac:dyDescent="0.15">
      <c r="A1388" s="74">
        <v>20230207</v>
      </c>
      <c r="B1388" s="74">
        <v>37669440</v>
      </c>
      <c r="C1388" s="74" t="s">
        <v>4604</v>
      </c>
      <c r="D1388" s="74">
        <v>2014699</v>
      </c>
      <c r="E1388" s="74" t="s">
        <v>4602</v>
      </c>
      <c r="F1388" s="74" t="s">
        <v>3847</v>
      </c>
      <c r="G1388" s="74" t="s">
        <v>4603</v>
      </c>
      <c r="H1388" s="74" t="s">
        <v>4469</v>
      </c>
      <c r="I1388" s="74" t="s">
        <v>4560</v>
      </c>
      <c r="J1388" s="74" t="s">
        <v>4561</v>
      </c>
      <c r="K1388" s="76">
        <v>3940.98</v>
      </c>
      <c r="L1388" s="76">
        <v>2876.63</v>
      </c>
    </row>
    <row r="1389" spans="1:12" x14ac:dyDescent="0.15">
      <c r="A1389" s="74">
        <v>20230208</v>
      </c>
      <c r="B1389" s="74">
        <v>37669440</v>
      </c>
      <c r="C1389" s="74" t="s">
        <v>4604</v>
      </c>
      <c r="D1389" s="74">
        <v>2014699</v>
      </c>
      <c r="E1389" s="74" t="s">
        <v>4602</v>
      </c>
      <c r="F1389" s="74" t="s">
        <v>3847</v>
      </c>
      <c r="G1389" s="74" t="s">
        <v>4603</v>
      </c>
      <c r="H1389" s="74" t="s">
        <v>4469</v>
      </c>
      <c r="I1389" s="74" t="s">
        <v>4560</v>
      </c>
      <c r="J1389" s="74" t="s">
        <v>4561</v>
      </c>
      <c r="K1389" s="76">
        <v>5268.97</v>
      </c>
      <c r="L1389" s="76">
        <v>3845.96</v>
      </c>
    </row>
    <row r="1390" spans="1:12" x14ac:dyDescent="0.15">
      <c r="A1390" s="74">
        <v>20230209</v>
      </c>
      <c r="B1390" s="74">
        <v>37669440</v>
      </c>
      <c r="C1390" s="74" t="s">
        <v>4604</v>
      </c>
      <c r="D1390" s="74">
        <v>2014699</v>
      </c>
      <c r="E1390" s="74" t="s">
        <v>4602</v>
      </c>
      <c r="F1390" s="74" t="s">
        <v>3847</v>
      </c>
      <c r="G1390" s="74" t="s">
        <v>4603</v>
      </c>
      <c r="H1390" s="74" t="s">
        <v>4469</v>
      </c>
      <c r="I1390" s="74" t="s">
        <v>4560</v>
      </c>
      <c r="J1390" s="74" t="s">
        <v>4563</v>
      </c>
      <c r="K1390" s="76">
        <v>7554.18</v>
      </c>
      <c r="L1390" s="76">
        <v>5514</v>
      </c>
    </row>
    <row r="1391" spans="1:12" x14ac:dyDescent="0.15">
      <c r="A1391" s="74">
        <v>20230210</v>
      </c>
      <c r="B1391" s="74">
        <v>37669440</v>
      </c>
      <c r="C1391" s="74" t="s">
        <v>4604</v>
      </c>
      <c r="D1391" s="74">
        <v>2014699</v>
      </c>
      <c r="E1391" s="74" t="s">
        <v>4602</v>
      </c>
      <c r="F1391" s="74" t="s">
        <v>3847</v>
      </c>
      <c r="G1391" s="74" t="s">
        <v>4603</v>
      </c>
      <c r="H1391" s="74" t="s">
        <v>4469</v>
      </c>
      <c r="I1391" s="74" t="s">
        <v>4560</v>
      </c>
      <c r="J1391" s="74" t="s">
        <v>4561</v>
      </c>
      <c r="K1391" s="76">
        <v>6358.94</v>
      </c>
      <c r="L1391" s="76">
        <v>4641.5600000000004</v>
      </c>
    </row>
    <row r="1392" spans="1:12" x14ac:dyDescent="0.15">
      <c r="A1392" s="74">
        <v>20230211</v>
      </c>
      <c r="B1392" s="74">
        <v>37669440</v>
      </c>
      <c r="C1392" s="74" t="s">
        <v>4604</v>
      </c>
      <c r="D1392" s="74">
        <v>2014699</v>
      </c>
      <c r="E1392" s="74" t="s">
        <v>4602</v>
      </c>
      <c r="F1392" s="74" t="s">
        <v>3847</v>
      </c>
      <c r="G1392" s="74" t="s">
        <v>4603</v>
      </c>
      <c r="H1392" s="74" t="s">
        <v>4469</v>
      </c>
      <c r="I1392" s="74" t="s">
        <v>4560</v>
      </c>
      <c r="J1392" s="74" t="s">
        <v>4561</v>
      </c>
      <c r="K1392" s="76">
        <v>8643.24</v>
      </c>
      <c r="L1392" s="76">
        <v>6308.94</v>
      </c>
    </row>
    <row r="1393" spans="1:12" x14ac:dyDescent="0.15">
      <c r="A1393" s="74">
        <v>20230212</v>
      </c>
      <c r="B1393" s="74">
        <v>37669440</v>
      </c>
      <c r="C1393" s="74" t="s">
        <v>4604</v>
      </c>
      <c r="D1393" s="74">
        <v>2014699</v>
      </c>
      <c r="E1393" s="74" t="s">
        <v>4602</v>
      </c>
      <c r="F1393" s="74" t="s">
        <v>3847</v>
      </c>
      <c r="G1393" s="74" t="s">
        <v>4603</v>
      </c>
      <c r="H1393" s="74" t="s">
        <v>4469</v>
      </c>
      <c r="I1393" s="74" t="s">
        <v>4560</v>
      </c>
      <c r="J1393" s="74" t="s">
        <v>4561</v>
      </c>
      <c r="K1393" s="76">
        <v>6626.42</v>
      </c>
      <c r="L1393" s="76">
        <v>4836.8</v>
      </c>
    </row>
    <row r="1394" spans="1:12" x14ac:dyDescent="0.15">
      <c r="A1394" s="74">
        <v>20230213</v>
      </c>
      <c r="B1394" s="74">
        <v>37669440</v>
      </c>
      <c r="C1394" s="74" t="s">
        <v>4604</v>
      </c>
      <c r="D1394" s="74">
        <v>2014699</v>
      </c>
      <c r="E1394" s="74" t="s">
        <v>4602</v>
      </c>
      <c r="F1394" s="74" t="s">
        <v>3847</v>
      </c>
      <c r="G1394" s="74" t="s">
        <v>4603</v>
      </c>
      <c r="H1394" s="74" t="s">
        <v>4469</v>
      </c>
      <c r="I1394" s="74" t="s">
        <v>4560</v>
      </c>
      <c r="J1394" s="74" t="s">
        <v>4561</v>
      </c>
      <c r="K1394" s="76">
        <v>6405.57</v>
      </c>
      <c r="L1394" s="76">
        <v>4675.6000000000004</v>
      </c>
    </row>
    <row r="1395" spans="1:12" x14ac:dyDescent="0.15">
      <c r="A1395" s="74">
        <v>20230214</v>
      </c>
      <c r="B1395" s="74">
        <v>37669440</v>
      </c>
      <c r="C1395" s="74" t="s">
        <v>4604</v>
      </c>
      <c r="D1395" s="74">
        <v>2014699</v>
      </c>
      <c r="E1395" s="74" t="s">
        <v>4602</v>
      </c>
      <c r="F1395" s="74" t="s">
        <v>3847</v>
      </c>
      <c r="G1395" s="74" t="s">
        <v>4603</v>
      </c>
      <c r="H1395" s="74" t="s">
        <v>4469</v>
      </c>
      <c r="I1395" s="74" t="s">
        <v>4560</v>
      </c>
      <c r="J1395" s="74" t="s">
        <v>4562</v>
      </c>
      <c r="K1395" s="76">
        <v>7872.68</v>
      </c>
      <c r="L1395" s="76">
        <v>5746.48</v>
      </c>
    </row>
    <row r="1396" spans="1:12" x14ac:dyDescent="0.15">
      <c r="A1396" s="74">
        <v>20230215</v>
      </c>
      <c r="B1396" s="74">
        <v>37669440</v>
      </c>
      <c r="C1396" s="74" t="s">
        <v>4604</v>
      </c>
      <c r="D1396" s="74">
        <v>2014699</v>
      </c>
      <c r="E1396" s="74" t="s">
        <v>4602</v>
      </c>
      <c r="F1396" s="74" t="s">
        <v>3847</v>
      </c>
      <c r="G1396" s="74" t="s">
        <v>4603</v>
      </c>
      <c r="H1396" s="74" t="s">
        <v>4469</v>
      </c>
      <c r="I1396" s="74" t="s">
        <v>4560</v>
      </c>
      <c r="J1396" s="74" t="s">
        <v>4561</v>
      </c>
      <c r="K1396" s="76">
        <v>1569.28</v>
      </c>
      <c r="L1396" s="76">
        <v>1145.46</v>
      </c>
    </row>
    <row r="1397" spans="1:12" x14ac:dyDescent="0.15">
      <c r="A1397" s="74">
        <v>20230216</v>
      </c>
      <c r="B1397" s="74">
        <v>37669440</v>
      </c>
      <c r="C1397" s="74" t="s">
        <v>4604</v>
      </c>
      <c r="D1397" s="74">
        <v>2014699</v>
      </c>
      <c r="E1397" s="74" t="s">
        <v>4602</v>
      </c>
      <c r="F1397" s="74" t="s">
        <v>3847</v>
      </c>
      <c r="G1397" s="74" t="s">
        <v>4603</v>
      </c>
      <c r="H1397" s="74" t="s">
        <v>4469</v>
      </c>
      <c r="I1397" s="74" t="s">
        <v>4560</v>
      </c>
      <c r="J1397" s="74" t="s">
        <v>4561</v>
      </c>
      <c r="K1397" s="76">
        <v>2037.6</v>
      </c>
      <c r="L1397" s="76">
        <v>1487.3</v>
      </c>
    </row>
    <row r="1398" spans="1:12" x14ac:dyDescent="0.15">
      <c r="A1398" s="74">
        <v>20230217</v>
      </c>
      <c r="B1398" s="74">
        <v>37669440</v>
      </c>
      <c r="C1398" s="74" t="s">
        <v>4604</v>
      </c>
      <c r="D1398" s="74">
        <v>2014699</v>
      </c>
      <c r="E1398" s="74" t="s">
        <v>4602</v>
      </c>
      <c r="F1398" s="74" t="s">
        <v>3847</v>
      </c>
      <c r="G1398" s="74" t="s">
        <v>4603</v>
      </c>
      <c r="H1398" s="74" t="s">
        <v>4469</v>
      </c>
      <c r="I1398" s="74" t="s">
        <v>4560</v>
      </c>
      <c r="J1398" s="74" t="s">
        <v>4561</v>
      </c>
      <c r="K1398" s="76">
        <v>2719.28</v>
      </c>
      <c r="L1398" s="76">
        <v>1984.88</v>
      </c>
    </row>
    <row r="1399" spans="1:12" x14ac:dyDescent="0.15">
      <c r="A1399" s="74">
        <v>20230218</v>
      </c>
      <c r="B1399" s="74">
        <v>37669440</v>
      </c>
      <c r="C1399" s="74" t="s">
        <v>4604</v>
      </c>
      <c r="D1399" s="74">
        <v>2014699</v>
      </c>
      <c r="E1399" s="74" t="s">
        <v>4602</v>
      </c>
      <c r="F1399" s="74" t="s">
        <v>3847</v>
      </c>
      <c r="G1399" s="74" t="s">
        <v>4603</v>
      </c>
      <c r="H1399" s="74" t="s">
        <v>4469</v>
      </c>
      <c r="I1399" s="74" t="s">
        <v>4560</v>
      </c>
      <c r="J1399" s="74" t="s">
        <v>4561</v>
      </c>
      <c r="K1399" s="76">
        <v>6188.15</v>
      </c>
      <c r="L1399" s="76">
        <v>4516.8999999999996</v>
      </c>
    </row>
    <row r="1400" spans="1:12" x14ac:dyDescent="0.15">
      <c r="A1400" s="74">
        <v>20230219</v>
      </c>
      <c r="B1400" s="74">
        <v>37669440</v>
      </c>
      <c r="C1400" s="74" t="s">
        <v>4604</v>
      </c>
      <c r="D1400" s="74">
        <v>2014699</v>
      </c>
      <c r="E1400" s="74" t="s">
        <v>4602</v>
      </c>
      <c r="F1400" s="74" t="s">
        <v>3847</v>
      </c>
      <c r="G1400" s="74" t="s">
        <v>4603</v>
      </c>
      <c r="H1400" s="74" t="s">
        <v>4469</v>
      </c>
      <c r="I1400" s="74" t="s">
        <v>4560</v>
      </c>
      <c r="J1400" s="74" t="s">
        <v>4586</v>
      </c>
      <c r="K1400" s="76">
        <v>8321.44</v>
      </c>
      <c r="L1400" s="76">
        <v>6074.04</v>
      </c>
    </row>
    <row r="1401" spans="1:12" x14ac:dyDescent="0.15">
      <c r="A1401" s="74">
        <v>20230220</v>
      </c>
      <c r="B1401" s="74">
        <v>37669440</v>
      </c>
      <c r="C1401" s="74" t="s">
        <v>4604</v>
      </c>
      <c r="D1401" s="74">
        <v>2014699</v>
      </c>
      <c r="E1401" s="74" t="s">
        <v>4602</v>
      </c>
      <c r="F1401" s="74" t="s">
        <v>3847</v>
      </c>
      <c r="G1401" s="74" t="s">
        <v>4603</v>
      </c>
      <c r="H1401" s="74" t="s">
        <v>4469</v>
      </c>
      <c r="I1401" s="74" t="s">
        <v>4560</v>
      </c>
      <c r="J1401" s="74" t="s">
        <v>4561</v>
      </c>
      <c r="K1401" s="76">
        <v>14861.54</v>
      </c>
      <c r="L1401" s="76">
        <v>10847.84</v>
      </c>
    </row>
    <row r="1402" spans="1:12" x14ac:dyDescent="0.15">
      <c r="A1402" s="74">
        <v>20230221</v>
      </c>
      <c r="B1402" s="74">
        <v>37669440</v>
      </c>
      <c r="C1402" s="74" t="s">
        <v>4604</v>
      </c>
      <c r="D1402" s="74">
        <v>2014699</v>
      </c>
      <c r="E1402" s="74" t="s">
        <v>4602</v>
      </c>
      <c r="F1402" s="74" t="s">
        <v>3847</v>
      </c>
      <c r="G1402" s="74" t="s">
        <v>4603</v>
      </c>
      <c r="H1402" s="74" t="s">
        <v>4469</v>
      </c>
      <c r="I1402" s="74" t="s">
        <v>4560</v>
      </c>
      <c r="J1402" s="74" t="s">
        <v>4586</v>
      </c>
      <c r="K1402" s="76">
        <v>17623.39</v>
      </c>
      <c r="L1402" s="76">
        <v>12863.79</v>
      </c>
    </row>
    <row r="1403" spans="1:12" x14ac:dyDescent="0.15">
      <c r="A1403" s="74">
        <v>20230222</v>
      </c>
      <c r="B1403" s="74">
        <v>37669440</v>
      </c>
      <c r="C1403" s="74" t="s">
        <v>4604</v>
      </c>
      <c r="D1403" s="74">
        <v>2014699</v>
      </c>
      <c r="E1403" s="74" t="s">
        <v>4602</v>
      </c>
      <c r="F1403" s="74" t="s">
        <v>3847</v>
      </c>
      <c r="G1403" s="74" t="s">
        <v>4603</v>
      </c>
      <c r="H1403" s="74" t="s">
        <v>4469</v>
      </c>
      <c r="I1403" s="74" t="s">
        <v>4560</v>
      </c>
      <c r="J1403" s="74" t="s">
        <v>4561</v>
      </c>
      <c r="K1403" s="76">
        <v>15874.99</v>
      </c>
      <c r="L1403" s="76">
        <v>11587.58</v>
      </c>
    </row>
    <row r="1404" spans="1:12" x14ac:dyDescent="0.15">
      <c r="A1404" s="74">
        <v>20230223</v>
      </c>
      <c r="B1404" s="74">
        <v>37669440</v>
      </c>
      <c r="C1404" s="74" t="s">
        <v>4604</v>
      </c>
      <c r="D1404" s="74">
        <v>2014699</v>
      </c>
      <c r="E1404" s="74" t="s">
        <v>4602</v>
      </c>
      <c r="F1404" s="74" t="s">
        <v>3847</v>
      </c>
      <c r="G1404" s="74" t="s">
        <v>4603</v>
      </c>
      <c r="H1404" s="74" t="s">
        <v>4469</v>
      </c>
      <c r="I1404" s="74" t="s">
        <v>4560</v>
      </c>
      <c r="J1404" s="74" t="s">
        <v>4561</v>
      </c>
      <c r="K1404" s="76">
        <v>12916.93</v>
      </c>
      <c r="L1404" s="76">
        <v>9428.42</v>
      </c>
    </row>
    <row r="1405" spans="1:12" x14ac:dyDescent="0.15">
      <c r="A1405" s="74">
        <v>20230224</v>
      </c>
      <c r="B1405" s="74">
        <v>37669440</v>
      </c>
      <c r="C1405" s="74" t="s">
        <v>4604</v>
      </c>
      <c r="D1405" s="74">
        <v>2014699</v>
      </c>
      <c r="E1405" s="74" t="s">
        <v>4602</v>
      </c>
      <c r="F1405" s="74" t="s">
        <v>3847</v>
      </c>
      <c r="G1405" s="74" t="s">
        <v>4603</v>
      </c>
      <c r="H1405" s="74" t="s">
        <v>4469</v>
      </c>
      <c r="I1405" s="74" t="s">
        <v>4560</v>
      </c>
      <c r="J1405" s="74" t="s">
        <v>4561</v>
      </c>
      <c r="K1405" s="76">
        <v>14553.53</v>
      </c>
      <c r="L1405" s="76">
        <v>10623.02</v>
      </c>
    </row>
    <row r="1406" spans="1:12" x14ac:dyDescent="0.15">
      <c r="A1406" s="74">
        <v>20230225</v>
      </c>
      <c r="B1406" s="74">
        <v>37669440</v>
      </c>
      <c r="C1406" s="74" t="s">
        <v>4604</v>
      </c>
      <c r="D1406" s="74">
        <v>2014699</v>
      </c>
      <c r="E1406" s="74" t="s">
        <v>4602</v>
      </c>
      <c r="F1406" s="74" t="s">
        <v>3847</v>
      </c>
      <c r="G1406" s="74" t="s">
        <v>4603</v>
      </c>
      <c r="H1406" s="74" t="s">
        <v>4469</v>
      </c>
      <c r="I1406" s="74" t="s">
        <v>4560</v>
      </c>
      <c r="J1406" s="74" t="s">
        <v>4561</v>
      </c>
      <c r="K1406" s="76">
        <v>17850.23</v>
      </c>
      <c r="L1406" s="76">
        <v>13029.36</v>
      </c>
    </row>
    <row r="1407" spans="1:12" x14ac:dyDescent="0.15">
      <c r="A1407" s="74">
        <v>20230226</v>
      </c>
      <c r="B1407" s="74">
        <v>37669440</v>
      </c>
      <c r="C1407" s="74" t="s">
        <v>4604</v>
      </c>
      <c r="D1407" s="74">
        <v>2014699</v>
      </c>
      <c r="E1407" s="74" t="s">
        <v>4602</v>
      </c>
      <c r="F1407" s="74" t="s">
        <v>3847</v>
      </c>
      <c r="G1407" s="74" t="s">
        <v>4603</v>
      </c>
      <c r="H1407" s="74" t="s">
        <v>4469</v>
      </c>
      <c r="I1407" s="74" t="s">
        <v>4560</v>
      </c>
      <c r="J1407" s="74" t="s">
        <v>4561</v>
      </c>
      <c r="K1407" s="76">
        <v>5324.77</v>
      </c>
      <c r="L1407" s="76">
        <v>3886.69</v>
      </c>
    </row>
    <row r="1408" spans="1:12" x14ac:dyDescent="0.15">
      <c r="A1408" s="74">
        <v>20230227</v>
      </c>
      <c r="B1408" s="74">
        <v>37669440</v>
      </c>
      <c r="C1408" s="74" t="s">
        <v>4604</v>
      </c>
      <c r="D1408" s="74">
        <v>2014699</v>
      </c>
      <c r="E1408" s="74" t="s">
        <v>4602</v>
      </c>
      <c r="F1408" s="74" t="s">
        <v>3847</v>
      </c>
      <c r="G1408" s="74" t="s">
        <v>4603</v>
      </c>
      <c r="H1408" s="74" t="s">
        <v>4469</v>
      </c>
      <c r="I1408" s="74" t="s">
        <v>4560</v>
      </c>
      <c r="J1408" s="74" t="s">
        <v>4561</v>
      </c>
      <c r="K1408" s="76">
        <v>4970.63</v>
      </c>
      <c r="L1408" s="76">
        <v>3628.2</v>
      </c>
    </row>
    <row r="1409" spans="1:12" x14ac:dyDescent="0.15">
      <c r="A1409" s="74">
        <v>20230228</v>
      </c>
      <c r="B1409" s="74">
        <v>37669440</v>
      </c>
      <c r="C1409" s="74" t="s">
        <v>4604</v>
      </c>
      <c r="D1409" s="74">
        <v>2014699</v>
      </c>
      <c r="E1409" s="74" t="s">
        <v>4602</v>
      </c>
      <c r="F1409" s="74" t="s">
        <v>3847</v>
      </c>
      <c r="G1409" s="74" t="s">
        <v>4603</v>
      </c>
      <c r="H1409" s="74" t="s">
        <v>4469</v>
      </c>
      <c r="I1409" s="74" t="s">
        <v>4560</v>
      </c>
      <c r="J1409" s="74" t="s">
        <v>4563</v>
      </c>
      <c r="K1409" s="76">
        <v>12624.31</v>
      </c>
      <c r="L1409" s="76">
        <v>9214.83</v>
      </c>
    </row>
    <row r="1410" spans="1:12" x14ac:dyDescent="0.15">
      <c r="A1410" s="74">
        <v>20230201</v>
      </c>
      <c r="B1410" s="74">
        <v>37669448</v>
      </c>
      <c r="C1410" s="74" t="s">
        <v>4605</v>
      </c>
      <c r="D1410" s="74">
        <v>2014699</v>
      </c>
      <c r="E1410" s="74" t="s">
        <v>4602</v>
      </c>
      <c r="F1410" s="74" t="s">
        <v>3847</v>
      </c>
      <c r="G1410" s="74" t="s">
        <v>4603</v>
      </c>
      <c r="H1410" s="74" t="s">
        <v>4469</v>
      </c>
      <c r="I1410" s="74" t="s">
        <v>4560</v>
      </c>
      <c r="J1410" s="74" t="s">
        <v>4561</v>
      </c>
      <c r="K1410" s="76">
        <v>738.85</v>
      </c>
      <c r="L1410" s="76">
        <v>539.30999999999995</v>
      </c>
    </row>
    <row r="1411" spans="1:12" x14ac:dyDescent="0.15">
      <c r="A1411" s="74">
        <v>20230202</v>
      </c>
      <c r="B1411" s="74">
        <v>37669448</v>
      </c>
      <c r="C1411" s="74" t="s">
        <v>4605</v>
      </c>
      <c r="D1411" s="74">
        <v>2014699</v>
      </c>
      <c r="E1411" s="74" t="s">
        <v>4602</v>
      </c>
      <c r="F1411" s="74" t="s">
        <v>3847</v>
      </c>
      <c r="G1411" s="74" t="s">
        <v>4603</v>
      </c>
      <c r="H1411" s="74" t="s">
        <v>4469</v>
      </c>
      <c r="I1411" s="74" t="s">
        <v>4560</v>
      </c>
      <c r="J1411" s="74" t="s">
        <v>4561</v>
      </c>
      <c r="K1411" s="76">
        <v>1106.2</v>
      </c>
      <c r="L1411" s="76">
        <v>807.45</v>
      </c>
    </row>
    <row r="1412" spans="1:12" x14ac:dyDescent="0.15">
      <c r="A1412" s="74">
        <v>20230203</v>
      </c>
      <c r="B1412" s="74">
        <v>37669448</v>
      </c>
      <c r="C1412" s="74" t="s">
        <v>4605</v>
      </c>
      <c r="D1412" s="74">
        <v>2014699</v>
      </c>
      <c r="E1412" s="74" t="s">
        <v>4602</v>
      </c>
      <c r="F1412" s="74" t="s">
        <v>3847</v>
      </c>
      <c r="G1412" s="74" t="s">
        <v>4603</v>
      </c>
      <c r="H1412" s="74" t="s">
        <v>4469</v>
      </c>
      <c r="I1412" s="74" t="s">
        <v>4560</v>
      </c>
      <c r="J1412" s="74" t="s">
        <v>4561</v>
      </c>
      <c r="K1412" s="76">
        <v>1641.39</v>
      </c>
      <c r="L1412" s="76">
        <v>1198.0899999999999</v>
      </c>
    </row>
    <row r="1413" spans="1:12" x14ac:dyDescent="0.15">
      <c r="A1413" s="74">
        <v>20230204</v>
      </c>
      <c r="B1413" s="74">
        <v>37669448</v>
      </c>
      <c r="C1413" s="74" t="s">
        <v>4605</v>
      </c>
      <c r="D1413" s="74">
        <v>2014699</v>
      </c>
      <c r="E1413" s="74" t="s">
        <v>4602</v>
      </c>
      <c r="F1413" s="74" t="s">
        <v>3847</v>
      </c>
      <c r="G1413" s="74" t="s">
        <v>4603</v>
      </c>
      <c r="H1413" s="74" t="s">
        <v>4469</v>
      </c>
      <c r="I1413" s="74" t="s">
        <v>4560</v>
      </c>
      <c r="J1413" s="74" t="s">
        <v>4561</v>
      </c>
      <c r="K1413" s="76">
        <v>1108.8499999999999</v>
      </c>
      <c r="L1413" s="76">
        <v>809.38</v>
      </c>
    </row>
    <row r="1414" spans="1:12" x14ac:dyDescent="0.15">
      <c r="A1414" s="74">
        <v>20230205</v>
      </c>
      <c r="B1414" s="74">
        <v>37669448</v>
      </c>
      <c r="C1414" s="74" t="s">
        <v>4605</v>
      </c>
      <c r="D1414" s="74">
        <v>2014699</v>
      </c>
      <c r="E1414" s="74" t="s">
        <v>4602</v>
      </c>
      <c r="F1414" s="74" t="s">
        <v>3847</v>
      </c>
      <c r="G1414" s="74" t="s">
        <v>4603</v>
      </c>
      <c r="H1414" s="74" t="s">
        <v>4469</v>
      </c>
      <c r="I1414" s="74" t="s">
        <v>4560</v>
      </c>
      <c r="J1414" s="74" t="s">
        <v>4563</v>
      </c>
      <c r="K1414" s="76">
        <v>2248.13</v>
      </c>
      <c r="L1414" s="76">
        <v>1640.97</v>
      </c>
    </row>
    <row r="1415" spans="1:12" x14ac:dyDescent="0.15">
      <c r="A1415" s="74">
        <v>20230206</v>
      </c>
      <c r="B1415" s="74">
        <v>37669448</v>
      </c>
      <c r="C1415" s="74" t="s">
        <v>4605</v>
      </c>
      <c r="D1415" s="74">
        <v>2014699</v>
      </c>
      <c r="E1415" s="74" t="s">
        <v>4602</v>
      </c>
      <c r="F1415" s="74" t="s">
        <v>3847</v>
      </c>
      <c r="G1415" s="74" t="s">
        <v>4603</v>
      </c>
      <c r="H1415" s="74" t="s">
        <v>4469</v>
      </c>
      <c r="I1415" s="74" t="s">
        <v>4560</v>
      </c>
      <c r="J1415" s="74" t="s">
        <v>4561</v>
      </c>
      <c r="K1415" s="76">
        <v>2654.6</v>
      </c>
      <c r="L1415" s="76">
        <v>1937.67</v>
      </c>
    </row>
    <row r="1416" spans="1:12" x14ac:dyDescent="0.15">
      <c r="A1416" s="74">
        <v>20230207</v>
      </c>
      <c r="B1416" s="74">
        <v>37669448</v>
      </c>
      <c r="C1416" s="74" t="s">
        <v>4605</v>
      </c>
      <c r="D1416" s="74">
        <v>2014699</v>
      </c>
      <c r="E1416" s="74" t="s">
        <v>4602</v>
      </c>
      <c r="F1416" s="74" t="s">
        <v>3847</v>
      </c>
      <c r="G1416" s="74" t="s">
        <v>4603</v>
      </c>
      <c r="H1416" s="74" t="s">
        <v>4469</v>
      </c>
      <c r="I1416" s="74" t="s">
        <v>4560</v>
      </c>
      <c r="J1416" s="74" t="s">
        <v>4563</v>
      </c>
      <c r="K1416" s="76">
        <v>4361.1400000000003</v>
      </c>
      <c r="L1416" s="76">
        <v>3183.31</v>
      </c>
    </row>
    <row r="1417" spans="1:12" x14ac:dyDescent="0.15">
      <c r="A1417" s="74">
        <v>20230208</v>
      </c>
      <c r="B1417" s="74">
        <v>37669448</v>
      </c>
      <c r="C1417" s="74" t="s">
        <v>4605</v>
      </c>
      <c r="D1417" s="74">
        <v>2014699</v>
      </c>
      <c r="E1417" s="74" t="s">
        <v>4602</v>
      </c>
      <c r="F1417" s="74" t="s">
        <v>3847</v>
      </c>
      <c r="G1417" s="74" t="s">
        <v>4603</v>
      </c>
      <c r="H1417" s="74" t="s">
        <v>4469</v>
      </c>
      <c r="I1417" s="74" t="s">
        <v>4560</v>
      </c>
      <c r="J1417" s="74" t="s">
        <v>4561</v>
      </c>
      <c r="K1417" s="76">
        <v>5786.38</v>
      </c>
      <c r="L1417" s="76">
        <v>4223.6400000000003</v>
      </c>
    </row>
    <row r="1418" spans="1:12" x14ac:dyDescent="0.15">
      <c r="A1418" s="74">
        <v>20230209</v>
      </c>
      <c r="B1418" s="74">
        <v>37669448</v>
      </c>
      <c r="C1418" s="74" t="s">
        <v>4605</v>
      </c>
      <c r="D1418" s="74">
        <v>2014699</v>
      </c>
      <c r="E1418" s="74" t="s">
        <v>4602</v>
      </c>
      <c r="F1418" s="74" t="s">
        <v>3847</v>
      </c>
      <c r="G1418" s="74" t="s">
        <v>4603</v>
      </c>
      <c r="H1418" s="74" t="s">
        <v>4469</v>
      </c>
      <c r="I1418" s="74" t="s">
        <v>4560</v>
      </c>
      <c r="J1418" s="74" t="s">
        <v>4562</v>
      </c>
      <c r="K1418" s="76">
        <v>6377.8</v>
      </c>
      <c r="L1418" s="76">
        <v>4655.33</v>
      </c>
    </row>
    <row r="1419" spans="1:12" x14ac:dyDescent="0.15">
      <c r="A1419" s="74">
        <v>20230210</v>
      </c>
      <c r="B1419" s="74">
        <v>37669448</v>
      </c>
      <c r="C1419" s="74" t="s">
        <v>4605</v>
      </c>
      <c r="D1419" s="74">
        <v>2014699</v>
      </c>
      <c r="E1419" s="74" t="s">
        <v>4602</v>
      </c>
      <c r="F1419" s="74" t="s">
        <v>3847</v>
      </c>
      <c r="G1419" s="74" t="s">
        <v>4603</v>
      </c>
      <c r="H1419" s="74" t="s">
        <v>4469</v>
      </c>
      <c r="I1419" s="74" t="s">
        <v>4560</v>
      </c>
      <c r="J1419" s="74" t="s">
        <v>4561</v>
      </c>
      <c r="K1419" s="76">
        <v>5811.15</v>
      </c>
      <c r="L1419" s="76">
        <v>4241.72</v>
      </c>
    </row>
    <row r="1420" spans="1:12" x14ac:dyDescent="0.15">
      <c r="A1420" s="74">
        <v>20230211</v>
      </c>
      <c r="B1420" s="74">
        <v>37669448</v>
      </c>
      <c r="C1420" s="74" t="s">
        <v>4605</v>
      </c>
      <c r="D1420" s="74">
        <v>2014699</v>
      </c>
      <c r="E1420" s="74" t="s">
        <v>4602</v>
      </c>
      <c r="F1420" s="74" t="s">
        <v>3847</v>
      </c>
      <c r="G1420" s="74" t="s">
        <v>4603</v>
      </c>
      <c r="H1420" s="74" t="s">
        <v>4469</v>
      </c>
      <c r="I1420" s="74" t="s">
        <v>4560</v>
      </c>
      <c r="J1420" s="74" t="s">
        <v>4561</v>
      </c>
      <c r="K1420" s="76">
        <v>6032.05</v>
      </c>
      <c r="L1420" s="76">
        <v>4402.96</v>
      </c>
    </row>
    <row r="1421" spans="1:12" x14ac:dyDescent="0.15">
      <c r="A1421" s="74">
        <v>20230212</v>
      </c>
      <c r="B1421" s="74">
        <v>37669448</v>
      </c>
      <c r="C1421" s="74" t="s">
        <v>4605</v>
      </c>
      <c r="D1421" s="74">
        <v>2014699</v>
      </c>
      <c r="E1421" s="74" t="s">
        <v>4602</v>
      </c>
      <c r="F1421" s="74" t="s">
        <v>3847</v>
      </c>
      <c r="G1421" s="74" t="s">
        <v>4603</v>
      </c>
      <c r="H1421" s="74" t="s">
        <v>4469</v>
      </c>
      <c r="I1421" s="74" t="s">
        <v>4560</v>
      </c>
      <c r="J1421" s="74" t="s">
        <v>4561</v>
      </c>
      <c r="K1421" s="76">
        <v>6762.87</v>
      </c>
      <c r="L1421" s="76">
        <v>4936.3999999999996</v>
      </c>
    </row>
    <row r="1422" spans="1:12" x14ac:dyDescent="0.15">
      <c r="A1422" s="74">
        <v>20230213</v>
      </c>
      <c r="B1422" s="74">
        <v>37669448</v>
      </c>
      <c r="C1422" s="74" t="s">
        <v>4605</v>
      </c>
      <c r="D1422" s="74">
        <v>2014699</v>
      </c>
      <c r="E1422" s="74" t="s">
        <v>4602</v>
      </c>
      <c r="F1422" s="74" t="s">
        <v>3847</v>
      </c>
      <c r="G1422" s="74" t="s">
        <v>4603</v>
      </c>
      <c r="H1422" s="74" t="s">
        <v>4469</v>
      </c>
      <c r="I1422" s="74" t="s">
        <v>4560</v>
      </c>
      <c r="J1422" s="74" t="s">
        <v>4586</v>
      </c>
      <c r="K1422" s="76">
        <v>5323.66</v>
      </c>
      <c r="L1422" s="76">
        <v>3885.88</v>
      </c>
    </row>
    <row r="1423" spans="1:12" x14ac:dyDescent="0.15">
      <c r="A1423" s="74">
        <v>20230214</v>
      </c>
      <c r="B1423" s="74">
        <v>37669448</v>
      </c>
      <c r="C1423" s="74" t="s">
        <v>4605</v>
      </c>
      <c r="D1423" s="74">
        <v>2014699</v>
      </c>
      <c r="E1423" s="74" t="s">
        <v>4602</v>
      </c>
      <c r="F1423" s="74" t="s">
        <v>3847</v>
      </c>
      <c r="G1423" s="74" t="s">
        <v>4603</v>
      </c>
      <c r="H1423" s="74" t="s">
        <v>4469</v>
      </c>
      <c r="I1423" s="74" t="s">
        <v>4560</v>
      </c>
      <c r="J1423" s="74" t="s">
        <v>4561</v>
      </c>
      <c r="K1423" s="76">
        <v>1775.1</v>
      </c>
      <c r="L1423" s="76">
        <v>1295.69</v>
      </c>
    </row>
    <row r="1424" spans="1:12" x14ac:dyDescent="0.15">
      <c r="A1424" s="74">
        <v>20230215</v>
      </c>
      <c r="B1424" s="74">
        <v>37669448</v>
      </c>
      <c r="C1424" s="74" t="s">
        <v>4605</v>
      </c>
      <c r="D1424" s="74">
        <v>2014699</v>
      </c>
      <c r="E1424" s="74" t="s">
        <v>4602</v>
      </c>
      <c r="F1424" s="74" t="s">
        <v>3847</v>
      </c>
      <c r="G1424" s="74" t="s">
        <v>4603</v>
      </c>
      <c r="H1424" s="74" t="s">
        <v>4469</v>
      </c>
      <c r="I1424" s="74" t="s">
        <v>4560</v>
      </c>
      <c r="J1424" s="74" t="s">
        <v>4561</v>
      </c>
      <c r="K1424" s="76">
        <v>2586.7199999999998</v>
      </c>
      <c r="L1424" s="76">
        <v>1888.12</v>
      </c>
    </row>
    <row r="1425" spans="1:12" x14ac:dyDescent="0.15">
      <c r="A1425" s="74">
        <v>20230216</v>
      </c>
      <c r="B1425" s="74">
        <v>37669448</v>
      </c>
      <c r="C1425" s="74" t="s">
        <v>4605</v>
      </c>
      <c r="D1425" s="74">
        <v>2014699</v>
      </c>
      <c r="E1425" s="74" t="s">
        <v>4602</v>
      </c>
      <c r="F1425" s="74" t="s">
        <v>3847</v>
      </c>
      <c r="G1425" s="74" t="s">
        <v>4603</v>
      </c>
      <c r="H1425" s="74" t="s">
        <v>4469</v>
      </c>
      <c r="I1425" s="74" t="s">
        <v>4560</v>
      </c>
      <c r="J1425" s="74" t="s">
        <v>4561</v>
      </c>
      <c r="K1425" s="76">
        <v>2564.0700000000002</v>
      </c>
      <c r="L1425" s="76">
        <v>1871.59</v>
      </c>
    </row>
    <row r="1426" spans="1:12" x14ac:dyDescent="0.15">
      <c r="A1426" s="74">
        <v>20230217</v>
      </c>
      <c r="B1426" s="74">
        <v>37669448</v>
      </c>
      <c r="C1426" s="74" t="s">
        <v>4605</v>
      </c>
      <c r="D1426" s="74">
        <v>2014699</v>
      </c>
      <c r="E1426" s="74" t="s">
        <v>4602</v>
      </c>
      <c r="F1426" s="74" t="s">
        <v>3847</v>
      </c>
      <c r="G1426" s="74" t="s">
        <v>4603</v>
      </c>
      <c r="H1426" s="74" t="s">
        <v>4469</v>
      </c>
      <c r="I1426" s="74" t="s">
        <v>4560</v>
      </c>
      <c r="J1426" s="74" t="s">
        <v>4562</v>
      </c>
      <c r="K1426" s="76">
        <v>2362.29</v>
      </c>
      <c r="L1426" s="76">
        <v>1724.3</v>
      </c>
    </row>
    <row r="1427" spans="1:12" x14ac:dyDescent="0.15">
      <c r="A1427" s="74">
        <v>20230218</v>
      </c>
      <c r="B1427" s="74">
        <v>37669448</v>
      </c>
      <c r="C1427" s="74" t="s">
        <v>4605</v>
      </c>
      <c r="D1427" s="74">
        <v>2014699</v>
      </c>
      <c r="E1427" s="74" t="s">
        <v>4602</v>
      </c>
      <c r="F1427" s="74" t="s">
        <v>3847</v>
      </c>
      <c r="G1427" s="74" t="s">
        <v>4603</v>
      </c>
      <c r="H1427" s="74" t="s">
        <v>4469</v>
      </c>
      <c r="I1427" s="74" t="s">
        <v>4560</v>
      </c>
      <c r="J1427" s="74" t="s">
        <v>4562</v>
      </c>
      <c r="K1427" s="76">
        <v>2754.53</v>
      </c>
      <c r="L1427" s="76">
        <v>2010.61</v>
      </c>
    </row>
    <row r="1428" spans="1:12" x14ac:dyDescent="0.15">
      <c r="A1428" s="74">
        <v>20230219</v>
      </c>
      <c r="B1428" s="74">
        <v>37669448</v>
      </c>
      <c r="C1428" s="74" t="s">
        <v>4605</v>
      </c>
      <c r="D1428" s="74">
        <v>2014699</v>
      </c>
      <c r="E1428" s="74" t="s">
        <v>4602</v>
      </c>
      <c r="F1428" s="74" t="s">
        <v>3847</v>
      </c>
      <c r="G1428" s="74" t="s">
        <v>4603</v>
      </c>
      <c r="H1428" s="74" t="s">
        <v>4469</v>
      </c>
      <c r="I1428" s="74" t="s">
        <v>4560</v>
      </c>
      <c r="J1428" s="74" t="s">
        <v>4561</v>
      </c>
      <c r="K1428" s="76">
        <v>2454.92</v>
      </c>
      <c r="L1428" s="76">
        <v>1791.91</v>
      </c>
    </row>
    <row r="1429" spans="1:12" x14ac:dyDescent="0.15">
      <c r="A1429" s="74">
        <v>20230220</v>
      </c>
      <c r="B1429" s="74">
        <v>37669448</v>
      </c>
      <c r="C1429" s="74" t="s">
        <v>4605</v>
      </c>
      <c r="D1429" s="74">
        <v>2014699</v>
      </c>
      <c r="E1429" s="74" t="s">
        <v>4602</v>
      </c>
      <c r="F1429" s="74" t="s">
        <v>3847</v>
      </c>
      <c r="G1429" s="74" t="s">
        <v>4603</v>
      </c>
      <c r="H1429" s="74" t="s">
        <v>4469</v>
      </c>
      <c r="I1429" s="74" t="s">
        <v>4560</v>
      </c>
      <c r="J1429" s="74" t="s">
        <v>4561</v>
      </c>
      <c r="K1429" s="76">
        <v>2201.75</v>
      </c>
      <c r="L1429" s="76">
        <v>1607.12</v>
      </c>
    </row>
    <row r="1430" spans="1:12" x14ac:dyDescent="0.15">
      <c r="A1430" s="74">
        <v>20230221</v>
      </c>
      <c r="B1430" s="74">
        <v>37669448</v>
      </c>
      <c r="C1430" s="74" t="s">
        <v>4605</v>
      </c>
      <c r="D1430" s="74">
        <v>2014699</v>
      </c>
      <c r="E1430" s="74" t="s">
        <v>4602</v>
      </c>
      <c r="F1430" s="74" t="s">
        <v>3847</v>
      </c>
      <c r="G1430" s="74" t="s">
        <v>4603</v>
      </c>
      <c r="H1430" s="74" t="s">
        <v>4469</v>
      </c>
      <c r="I1430" s="74" t="s">
        <v>4560</v>
      </c>
      <c r="J1430" s="74" t="s">
        <v>4563</v>
      </c>
      <c r="K1430" s="76">
        <v>3839.04</v>
      </c>
      <c r="L1430" s="76">
        <v>2802.22</v>
      </c>
    </row>
    <row r="1431" spans="1:12" x14ac:dyDescent="0.15">
      <c r="A1431" s="74">
        <v>20230222</v>
      </c>
      <c r="B1431" s="74">
        <v>37669448</v>
      </c>
      <c r="C1431" s="74" t="s">
        <v>4605</v>
      </c>
      <c r="D1431" s="74">
        <v>2014699</v>
      </c>
      <c r="E1431" s="74" t="s">
        <v>4602</v>
      </c>
      <c r="F1431" s="74" t="s">
        <v>3847</v>
      </c>
      <c r="G1431" s="74" t="s">
        <v>4603</v>
      </c>
      <c r="H1431" s="74" t="s">
        <v>4469</v>
      </c>
      <c r="I1431" s="74" t="s">
        <v>4560</v>
      </c>
      <c r="J1431" s="74" t="s">
        <v>4561</v>
      </c>
      <c r="K1431" s="76">
        <v>3590.59</v>
      </c>
      <c r="L1431" s="76">
        <v>2620.87</v>
      </c>
    </row>
    <row r="1432" spans="1:12" x14ac:dyDescent="0.15">
      <c r="A1432" s="74">
        <v>20230223</v>
      </c>
      <c r="B1432" s="74">
        <v>37669448</v>
      </c>
      <c r="C1432" s="74" t="s">
        <v>4605</v>
      </c>
      <c r="D1432" s="74">
        <v>2014699</v>
      </c>
      <c r="E1432" s="74" t="s">
        <v>4602</v>
      </c>
      <c r="F1432" s="74" t="s">
        <v>3847</v>
      </c>
      <c r="G1432" s="74" t="s">
        <v>4603</v>
      </c>
      <c r="H1432" s="74" t="s">
        <v>4469</v>
      </c>
      <c r="I1432" s="74" t="s">
        <v>4560</v>
      </c>
      <c r="J1432" s="74" t="s">
        <v>4561</v>
      </c>
      <c r="K1432" s="76">
        <v>2313.4699999999998</v>
      </c>
      <c r="L1432" s="76">
        <v>1688.66</v>
      </c>
    </row>
    <row r="1433" spans="1:12" x14ac:dyDescent="0.15">
      <c r="A1433" s="74">
        <v>20230224</v>
      </c>
      <c r="B1433" s="74">
        <v>37669448</v>
      </c>
      <c r="C1433" s="74" t="s">
        <v>4605</v>
      </c>
      <c r="D1433" s="74">
        <v>2014699</v>
      </c>
      <c r="E1433" s="74" t="s">
        <v>4602</v>
      </c>
      <c r="F1433" s="74" t="s">
        <v>3847</v>
      </c>
      <c r="G1433" s="74" t="s">
        <v>4603</v>
      </c>
      <c r="H1433" s="74" t="s">
        <v>4469</v>
      </c>
      <c r="I1433" s="74" t="s">
        <v>4560</v>
      </c>
      <c r="J1433" s="74" t="s">
        <v>4562</v>
      </c>
      <c r="K1433" s="76">
        <v>2132.66</v>
      </c>
      <c r="L1433" s="76">
        <v>1556.69</v>
      </c>
    </row>
    <row r="1434" spans="1:12" x14ac:dyDescent="0.15">
      <c r="A1434" s="74">
        <v>20230225</v>
      </c>
      <c r="B1434" s="74">
        <v>37669448</v>
      </c>
      <c r="C1434" s="74" t="s">
        <v>4605</v>
      </c>
      <c r="D1434" s="74">
        <v>2014699</v>
      </c>
      <c r="E1434" s="74" t="s">
        <v>4602</v>
      </c>
      <c r="F1434" s="74" t="s">
        <v>3847</v>
      </c>
      <c r="G1434" s="74" t="s">
        <v>4603</v>
      </c>
      <c r="H1434" s="74" t="s">
        <v>4469</v>
      </c>
      <c r="I1434" s="74" t="s">
        <v>4560</v>
      </c>
      <c r="J1434" s="74" t="s">
        <v>4562</v>
      </c>
      <c r="K1434" s="76">
        <v>1546.34</v>
      </c>
      <c r="L1434" s="76">
        <v>1128.71</v>
      </c>
    </row>
    <row r="1435" spans="1:12" x14ac:dyDescent="0.15">
      <c r="A1435" s="74">
        <v>20230226</v>
      </c>
      <c r="B1435" s="74">
        <v>37669448</v>
      </c>
      <c r="C1435" s="74" t="s">
        <v>4605</v>
      </c>
      <c r="D1435" s="74">
        <v>2014699</v>
      </c>
      <c r="E1435" s="74" t="s">
        <v>4602</v>
      </c>
      <c r="F1435" s="74" t="s">
        <v>3847</v>
      </c>
      <c r="G1435" s="74" t="s">
        <v>4603</v>
      </c>
      <c r="H1435" s="74" t="s">
        <v>4469</v>
      </c>
      <c r="I1435" s="74" t="s">
        <v>4560</v>
      </c>
      <c r="J1435" s="74" t="s">
        <v>4563</v>
      </c>
      <c r="K1435" s="76">
        <v>1389.81</v>
      </c>
      <c r="L1435" s="76">
        <v>1014.46</v>
      </c>
    </row>
    <row r="1436" spans="1:12" x14ac:dyDescent="0.15">
      <c r="A1436" s="74">
        <v>20230227</v>
      </c>
      <c r="B1436" s="74">
        <v>37669448</v>
      </c>
      <c r="C1436" s="74" t="s">
        <v>4605</v>
      </c>
      <c r="D1436" s="74">
        <v>2014699</v>
      </c>
      <c r="E1436" s="74" t="s">
        <v>4602</v>
      </c>
      <c r="F1436" s="74" t="s">
        <v>3847</v>
      </c>
      <c r="G1436" s="74" t="s">
        <v>4603</v>
      </c>
      <c r="H1436" s="74" t="s">
        <v>4469</v>
      </c>
      <c r="I1436" s="74" t="s">
        <v>4560</v>
      </c>
      <c r="J1436" s="74" t="s">
        <v>4561</v>
      </c>
      <c r="K1436" s="76">
        <v>514.26</v>
      </c>
      <c r="L1436" s="76">
        <v>375.37</v>
      </c>
    </row>
    <row r="1437" spans="1:12" x14ac:dyDescent="0.15">
      <c r="A1437" s="74">
        <v>20230228</v>
      </c>
      <c r="B1437" s="74">
        <v>37669448</v>
      </c>
      <c r="C1437" s="74" t="s">
        <v>4605</v>
      </c>
      <c r="D1437" s="74">
        <v>2014699</v>
      </c>
      <c r="E1437" s="74" t="s">
        <v>4602</v>
      </c>
      <c r="F1437" s="74" t="s">
        <v>3847</v>
      </c>
      <c r="G1437" s="74" t="s">
        <v>4603</v>
      </c>
      <c r="H1437" s="74" t="s">
        <v>4469</v>
      </c>
      <c r="I1437" s="74" t="s">
        <v>4560</v>
      </c>
      <c r="J1437" s="74" t="s">
        <v>4561</v>
      </c>
      <c r="K1437" s="76">
        <v>815.28</v>
      </c>
      <c r="L1437" s="76">
        <v>595.1</v>
      </c>
    </row>
    <row r="1438" spans="1:12" x14ac:dyDescent="0.15">
      <c r="A1438" s="74">
        <v>20230201</v>
      </c>
      <c r="B1438" s="74">
        <v>37670029</v>
      </c>
      <c r="C1438" s="74" t="s">
        <v>4606</v>
      </c>
      <c r="D1438" s="74">
        <v>2118167</v>
      </c>
      <c r="E1438" s="74" t="s">
        <v>4583</v>
      </c>
      <c r="F1438" s="74" t="s">
        <v>4584</v>
      </c>
      <c r="G1438" s="74" t="s">
        <v>4585</v>
      </c>
      <c r="H1438" s="74" t="s">
        <v>4469</v>
      </c>
      <c r="I1438" s="74" t="s">
        <v>4560</v>
      </c>
      <c r="J1438" s="74" t="s">
        <v>4561</v>
      </c>
      <c r="K1438" s="76">
        <v>3025.8</v>
      </c>
      <c r="L1438" s="76">
        <v>3025.8</v>
      </c>
    </row>
    <row r="1439" spans="1:12" x14ac:dyDescent="0.15">
      <c r="A1439" s="74">
        <v>20230202</v>
      </c>
      <c r="B1439" s="74">
        <v>37670029</v>
      </c>
      <c r="C1439" s="74" t="s">
        <v>4606</v>
      </c>
      <c r="D1439" s="74">
        <v>2118167</v>
      </c>
      <c r="E1439" s="74" t="s">
        <v>4583</v>
      </c>
      <c r="F1439" s="74" t="s">
        <v>4584</v>
      </c>
      <c r="G1439" s="74" t="s">
        <v>4585</v>
      </c>
      <c r="H1439" s="74" t="s">
        <v>4469</v>
      </c>
      <c r="I1439" s="74" t="s">
        <v>4560</v>
      </c>
      <c r="J1439" s="74" t="s">
        <v>4561</v>
      </c>
      <c r="K1439" s="76">
        <v>3011.8</v>
      </c>
      <c r="L1439" s="76">
        <v>3011.8</v>
      </c>
    </row>
    <row r="1440" spans="1:12" x14ac:dyDescent="0.15">
      <c r="A1440" s="74">
        <v>20230203</v>
      </c>
      <c r="B1440" s="74">
        <v>37670029</v>
      </c>
      <c r="C1440" s="74" t="s">
        <v>4606</v>
      </c>
      <c r="D1440" s="74">
        <v>2118167</v>
      </c>
      <c r="E1440" s="74" t="s">
        <v>4583</v>
      </c>
      <c r="F1440" s="74" t="s">
        <v>4584</v>
      </c>
      <c r="G1440" s="74" t="s">
        <v>4585</v>
      </c>
      <c r="H1440" s="74" t="s">
        <v>4469</v>
      </c>
      <c r="I1440" s="74" t="s">
        <v>4560</v>
      </c>
      <c r="J1440" s="74" t="s">
        <v>4561</v>
      </c>
      <c r="K1440" s="76">
        <v>2449.66</v>
      </c>
      <c r="L1440" s="76">
        <v>2449.66</v>
      </c>
    </row>
    <row r="1441" spans="1:12" x14ac:dyDescent="0.15">
      <c r="A1441" s="74">
        <v>20230204</v>
      </c>
      <c r="B1441" s="74">
        <v>37670029</v>
      </c>
      <c r="C1441" s="74" t="s">
        <v>4606</v>
      </c>
      <c r="D1441" s="74">
        <v>2118167</v>
      </c>
      <c r="E1441" s="74" t="s">
        <v>4583</v>
      </c>
      <c r="F1441" s="74" t="s">
        <v>4584</v>
      </c>
      <c r="G1441" s="74" t="s">
        <v>4585</v>
      </c>
      <c r="H1441" s="74" t="s">
        <v>4469</v>
      </c>
      <c r="I1441" s="74" t="s">
        <v>4560</v>
      </c>
      <c r="J1441" s="74" t="s">
        <v>4561</v>
      </c>
      <c r="K1441" s="76">
        <v>2598.2600000000002</v>
      </c>
      <c r="L1441" s="76">
        <v>2598.2600000000002</v>
      </c>
    </row>
    <row r="1442" spans="1:12" x14ac:dyDescent="0.15">
      <c r="A1442" s="74">
        <v>20230205</v>
      </c>
      <c r="B1442" s="74">
        <v>37670029</v>
      </c>
      <c r="C1442" s="74" t="s">
        <v>4606</v>
      </c>
      <c r="D1442" s="74">
        <v>2118167</v>
      </c>
      <c r="E1442" s="74" t="s">
        <v>4583</v>
      </c>
      <c r="F1442" s="74" t="s">
        <v>4584</v>
      </c>
      <c r="G1442" s="74" t="s">
        <v>4585</v>
      </c>
      <c r="H1442" s="74" t="s">
        <v>4469</v>
      </c>
      <c r="I1442" s="74" t="s">
        <v>4560</v>
      </c>
      <c r="J1442" s="74" t="s">
        <v>4562</v>
      </c>
      <c r="K1442" s="76">
        <v>2223.91</v>
      </c>
      <c r="L1442" s="76">
        <v>2223.91</v>
      </c>
    </row>
    <row r="1443" spans="1:12" x14ac:dyDescent="0.15">
      <c r="A1443" s="74">
        <v>20230206</v>
      </c>
      <c r="B1443" s="74">
        <v>37670029</v>
      </c>
      <c r="C1443" s="74" t="s">
        <v>4606</v>
      </c>
      <c r="D1443" s="74">
        <v>2118167</v>
      </c>
      <c r="E1443" s="74" t="s">
        <v>4583</v>
      </c>
      <c r="F1443" s="74" t="s">
        <v>4584</v>
      </c>
      <c r="G1443" s="74" t="s">
        <v>4585</v>
      </c>
      <c r="H1443" s="74" t="s">
        <v>4469</v>
      </c>
      <c r="I1443" s="74" t="s">
        <v>4560</v>
      </c>
      <c r="J1443" s="74" t="s">
        <v>4586</v>
      </c>
      <c r="K1443" s="76">
        <v>1035.79</v>
      </c>
      <c r="L1443" s="76">
        <v>1035.79</v>
      </c>
    </row>
    <row r="1444" spans="1:12" x14ac:dyDescent="0.15">
      <c r="A1444" s="74">
        <v>20230207</v>
      </c>
      <c r="B1444" s="74">
        <v>37670029</v>
      </c>
      <c r="C1444" s="74" t="s">
        <v>4606</v>
      </c>
      <c r="D1444" s="74">
        <v>2118167</v>
      </c>
      <c r="E1444" s="74" t="s">
        <v>4583</v>
      </c>
      <c r="F1444" s="74" t="s">
        <v>4584</v>
      </c>
      <c r="G1444" s="74" t="s">
        <v>4585</v>
      </c>
      <c r="H1444" s="74" t="s">
        <v>4469</v>
      </c>
      <c r="I1444" s="74" t="s">
        <v>4560</v>
      </c>
      <c r="J1444" s="74" t="s">
        <v>4561</v>
      </c>
      <c r="K1444" s="76">
        <v>1826.47</v>
      </c>
      <c r="L1444" s="76">
        <v>1826.47</v>
      </c>
    </row>
    <row r="1445" spans="1:12" x14ac:dyDescent="0.15">
      <c r="A1445" s="74">
        <v>20230208</v>
      </c>
      <c r="B1445" s="74">
        <v>37670029</v>
      </c>
      <c r="C1445" s="74" t="s">
        <v>4606</v>
      </c>
      <c r="D1445" s="74">
        <v>2118167</v>
      </c>
      <c r="E1445" s="74" t="s">
        <v>4583</v>
      </c>
      <c r="F1445" s="74" t="s">
        <v>4584</v>
      </c>
      <c r="G1445" s="74" t="s">
        <v>4585</v>
      </c>
      <c r="H1445" s="74" t="s">
        <v>4469</v>
      </c>
      <c r="I1445" s="74" t="s">
        <v>4560</v>
      </c>
      <c r="J1445" s="74" t="s">
        <v>4563</v>
      </c>
      <c r="K1445" s="76">
        <v>1347.19</v>
      </c>
      <c r="L1445" s="76">
        <v>1347.19</v>
      </c>
    </row>
    <row r="1446" spans="1:12" x14ac:dyDescent="0.15">
      <c r="A1446" s="74">
        <v>20230209</v>
      </c>
      <c r="B1446" s="74">
        <v>37670029</v>
      </c>
      <c r="C1446" s="74" t="s">
        <v>4606</v>
      </c>
      <c r="D1446" s="74">
        <v>2118167</v>
      </c>
      <c r="E1446" s="74" t="s">
        <v>4583</v>
      </c>
      <c r="F1446" s="74" t="s">
        <v>4584</v>
      </c>
      <c r="G1446" s="74" t="s">
        <v>4585</v>
      </c>
      <c r="H1446" s="74" t="s">
        <v>4469</v>
      </c>
      <c r="I1446" s="74" t="s">
        <v>4560</v>
      </c>
      <c r="J1446" s="74" t="s">
        <v>4561</v>
      </c>
      <c r="K1446" s="76">
        <v>829.56</v>
      </c>
      <c r="L1446" s="76">
        <v>829.56</v>
      </c>
    </row>
    <row r="1447" spans="1:12" x14ac:dyDescent="0.15">
      <c r="A1447" s="74">
        <v>20230210</v>
      </c>
      <c r="B1447" s="74">
        <v>37670029</v>
      </c>
      <c r="C1447" s="74" t="s">
        <v>4606</v>
      </c>
      <c r="D1447" s="74">
        <v>2118167</v>
      </c>
      <c r="E1447" s="74" t="s">
        <v>4583</v>
      </c>
      <c r="F1447" s="74" t="s">
        <v>4584</v>
      </c>
      <c r="G1447" s="74" t="s">
        <v>4585</v>
      </c>
      <c r="H1447" s="74" t="s">
        <v>4469</v>
      </c>
      <c r="I1447" s="74" t="s">
        <v>4560</v>
      </c>
      <c r="J1447" s="74" t="s">
        <v>4563</v>
      </c>
      <c r="K1447" s="76">
        <v>846.73</v>
      </c>
      <c r="L1447" s="76">
        <v>846.73</v>
      </c>
    </row>
    <row r="1448" spans="1:12" x14ac:dyDescent="0.15">
      <c r="A1448" s="74">
        <v>20230211</v>
      </c>
      <c r="B1448" s="74">
        <v>37670029</v>
      </c>
      <c r="C1448" s="74" t="s">
        <v>4606</v>
      </c>
      <c r="D1448" s="74">
        <v>2118167</v>
      </c>
      <c r="E1448" s="74" t="s">
        <v>4583</v>
      </c>
      <c r="F1448" s="74" t="s">
        <v>4584</v>
      </c>
      <c r="G1448" s="74" t="s">
        <v>4585</v>
      </c>
      <c r="H1448" s="74" t="s">
        <v>4469</v>
      </c>
      <c r="I1448" s="74" t="s">
        <v>4560</v>
      </c>
      <c r="J1448" s="74" t="s">
        <v>4561</v>
      </c>
      <c r="K1448" s="76">
        <v>2025.07</v>
      </c>
      <c r="L1448" s="76">
        <v>2025.07</v>
      </c>
    </row>
    <row r="1449" spans="1:12" x14ac:dyDescent="0.15">
      <c r="A1449" s="74">
        <v>20230212</v>
      </c>
      <c r="B1449" s="74">
        <v>37670029</v>
      </c>
      <c r="C1449" s="74" t="s">
        <v>4606</v>
      </c>
      <c r="D1449" s="74">
        <v>2118167</v>
      </c>
      <c r="E1449" s="74" t="s">
        <v>4583</v>
      </c>
      <c r="F1449" s="74" t="s">
        <v>4584</v>
      </c>
      <c r="G1449" s="74" t="s">
        <v>4585</v>
      </c>
      <c r="H1449" s="74" t="s">
        <v>4469</v>
      </c>
      <c r="I1449" s="74" t="s">
        <v>4560</v>
      </c>
      <c r="J1449" s="74" t="s">
        <v>4586</v>
      </c>
      <c r="K1449" s="76">
        <v>3458.23</v>
      </c>
      <c r="L1449" s="76">
        <v>3458.23</v>
      </c>
    </row>
    <row r="1450" spans="1:12" x14ac:dyDescent="0.15">
      <c r="A1450" s="74">
        <v>20230213</v>
      </c>
      <c r="B1450" s="74">
        <v>37670029</v>
      </c>
      <c r="C1450" s="74" t="s">
        <v>4606</v>
      </c>
      <c r="D1450" s="74">
        <v>2118167</v>
      </c>
      <c r="E1450" s="74" t="s">
        <v>4583</v>
      </c>
      <c r="F1450" s="74" t="s">
        <v>4584</v>
      </c>
      <c r="G1450" s="74" t="s">
        <v>4585</v>
      </c>
      <c r="H1450" s="74" t="s">
        <v>4469</v>
      </c>
      <c r="I1450" s="74" t="s">
        <v>4560</v>
      </c>
      <c r="J1450" s="74" t="s">
        <v>4562</v>
      </c>
      <c r="K1450" s="76">
        <v>2027.07</v>
      </c>
      <c r="L1450" s="76">
        <v>2027.07</v>
      </c>
    </row>
    <row r="1451" spans="1:12" x14ac:dyDescent="0.15">
      <c r="A1451" s="74">
        <v>20230214</v>
      </c>
      <c r="B1451" s="74">
        <v>37670029</v>
      </c>
      <c r="C1451" s="74" t="s">
        <v>4606</v>
      </c>
      <c r="D1451" s="74">
        <v>2118167</v>
      </c>
      <c r="E1451" s="74" t="s">
        <v>4583</v>
      </c>
      <c r="F1451" s="74" t="s">
        <v>4584</v>
      </c>
      <c r="G1451" s="74" t="s">
        <v>4585</v>
      </c>
      <c r="H1451" s="74" t="s">
        <v>4469</v>
      </c>
      <c r="I1451" s="74" t="s">
        <v>4560</v>
      </c>
      <c r="J1451" s="74" t="s">
        <v>4561</v>
      </c>
      <c r="K1451" s="76">
        <v>2020.58</v>
      </c>
      <c r="L1451" s="76">
        <v>2020.58</v>
      </c>
    </row>
    <row r="1452" spans="1:12" x14ac:dyDescent="0.15">
      <c r="A1452" s="74">
        <v>20230215</v>
      </c>
      <c r="B1452" s="74">
        <v>37670029</v>
      </c>
      <c r="C1452" s="74" t="s">
        <v>4606</v>
      </c>
      <c r="D1452" s="74">
        <v>2118167</v>
      </c>
      <c r="E1452" s="74" t="s">
        <v>4583</v>
      </c>
      <c r="F1452" s="74" t="s">
        <v>4584</v>
      </c>
      <c r="G1452" s="74" t="s">
        <v>4585</v>
      </c>
      <c r="H1452" s="74" t="s">
        <v>4469</v>
      </c>
      <c r="I1452" s="74" t="s">
        <v>4560</v>
      </c>
      <c r="J1452" s="74" t="s">
        <v>4561</v>
      </c>
      <c r="K1452" s="76">
        <v>1974.29</v>
      </c>
      <c r="L1452" s="76">
        <v>1974.29</v>
      </c>
    </row>
    <row r="1453" spans="1:12" x14ac:dyDescent="0.15">
      <c r="A1453" s="74">
        <v>20230216</v>
      </c>
      <c r="B1453" s="74">
        <v>37670029</v>
      </c>
      <c r="C1453" s="74" t="s">
        <v>4606</v>
      </c>
      <c r="D1453" s="74">
        <v>2118167</v>
      </c>
      <c r="E1453" s="74" t="s">
        <v>4583</v>
      </c>
      <c r="F1453" s="74" t="s">
        <v>4584</v>
      </c>
      <c r="G1453" s="74" t="s">
        <v>4585</v>
      </c>
      <c r="H1453" s="74" t="s">
        <v>4469</v>
      </c>
      <c r="I1453" s="74" t="s">
        <v>4560</v>
      </c>
      <c r="J1453" s="74" t="s">
        <v>4561</v>
      </c>
      <c r="K1453" s="76">
        <v>2295.67</v>
      </c>
      <c r="L1453" s="76">
        <v>2295.67</v>
      </c>
    </row>
    <row r="1454" spans="1:12" x14ac:dyDescent="0.15">
      <c r="A1454" s="74">
        <v>20230217</v>
      </c>
      <c r="B1454" s="74">
        <v>37670029</v>
      </c>
      <c r="C1454" s="74" t="s">
        <v>4606</v>
      </c>
      <c r="D1454" s="74">
        <v>2118167</v>
      </c>
      <c r="E1454" s="74" t="s">
        <v>4583</v>
      </c>
      <c r="F1454" s="74" t="s">
        <v>4584</v>
      </c>
      <c r="G1454" s="74" t="s">
        <v>4585</v>
      </c>
      <c r="H1454" s="74" t="s">
        <v>4469</v>
      </c>
      <c r="I1454" s="74" t="s">
        <v>4560</v>
      </c>
      <c r="J1454" s="74" t="s">
        <v>4561</v>
      </c>
      <c r="K1454" s="76">
        <v>2141.62</v>
      </c>
      <c r="L1454" s="76">
        <v>2141.62</v>
      </c>
    </row>
    <row r="1455" spans="1:12" x14ac:dyDescent="0.15">
      <c r="A1455" s="74">
        <v>20230218</v>
      </c>
      <c r="B1455" s="74">
        <v>37670029</v>
      </c>
      <c r="C1455" s="74" t="s">
        <v>4606</v>
      </c>
      <c r="D1455" s="74">
        <v>2118167</v>
      </c>
      <c r="E1455" s="74" t="s">
        <v>4583</v>
      </c>
      <c r="F1455" s="74" t="s">
        <v>4584</v>
      </c>
      <c r="G1455" s="74" t="s">
        <v>4585</v>
      </c>
      <c r="H1455" s="74" t="s">
        <v>4469</v>
      </c>
      <c r="I1455" s="74" t="s">
        <v>4560</v>
      </c>
      <c r="J1455" s="74" t="s">
        <v>4561</v>
      </c>
      <c r="K1455" s="76">
        <v>2823.41</v>
      </c>
      <c r="L1455" s="76">
        <v>2823.41</v>
      </c>
    </row>
    <row r="1456" spans="1:12" x14ac:dyDescent="0.15">
      <c r="A1456" s="74">
        <v>20230219</v>
      </c>
      <c r="B1456" s="74">
        <v>37670029</v>
      </c>
      <c r="C1456" s="74" t="s">
        <v>4606</v>
      </c>
      <c r="D1456" s="74">
        <v>2118167</v>
      </c>
      <c r="E1456" s="74" t="s">
        <v>4583</v>
      </c>
      <c r="F1456" s="74" t="s">
        <v>4584</v>
      </c>
      <c r="G1456" s="74" t="s">
        <v>4585</v>
      </c>
      <c r="H1456" s="74" t="s">
        <v>4469</v>
      </c>
      <c r="I1456" s="74" t="s">
        <v>4560</v>
      </c>
      <c r="J1456" s="74" t="s">
        <v>4561</v>
      </c>
      <c r="K1456" s="76">
        <v>4369.03</v>
      </c>
      <c r="L1456" s="76">
        <v>4369.03</v>
      </c>
    </row>
    <row r="1457" spans="1:12" x14ac:dyDescent="0.15">
      <c r="A1457" s="74">
        <v>20230220</v>
      </c>
      <c r="B1457" s="74">
        <v>37670029</v>
      </c>
      <c r="C1457" s="74" t="s">
        <v>4606</v>
      </c>
      <c r="D1457" s="74">
        <v>2118167</v>
      </c>
      <c r="E1457" s="74" t="s">
        <v>4583</v>
      </c>
      <c r="F1457" s="74" t="s">
        <v>4584</v>
      </c>
      <c r="G1457" s="74" t="s">
        <v>4585</v>
      </c>
      <c r="H1457" s="74" t="s">
        <v>4469</v>
      </c>
      <c r="I1457" s="74" t="s">
        <v>4560</v>
      </c>
      <c r="J1457" s="74" t="s">
        <v>4561</v>
      </c>
      <c r="K1457" s="76">
        <v>2057.8000000000002</v>
      </c>
      <c r="L1457" s="76">
        <v>2057.8000000000002</v>
      </c>
    </row>
    <row r="1458" spans="1:12" x14ac:dyDescent="0.15">
      <c r="A1458" s="74">
        <v>20230221</v>
      </c>
      <c r="B1458" s="74">
        <v>37670029</v>
      </c>
      <c r="C1458" s="74" t="s">
        <v>4606</v>
      </c>
      <c r="D1458" s="74">
        <v>2118167</v>
      </c>
      <c r="E1458" s="74" t="s">
        <v>4583</v>
      </c>
      <c r="F1458" s="74" t="s">
        <v>4584</v>
      </c>
      <c r="G1458" s="74" t="s">
        <v>4585</v>
      </c>
      <c r="H1458" s="74" t="s">
        <v>4469</v>
      </c>
      <c r="I1458" s="74" t="s">
        <v>4560</v>
      </c>
      <c r="J1458" s="74" t="s">
        <v>4561</v>
      </c>
      <c r="K1458" s="76">
        <v>1930.89</v>
      </c>
      <c r="L1458" s="76">
        <v>1930.89</v>
      </c>
    </row>
    <row r="1459" spans="1:12" x14ac:dyDescent="0.15">
      <c r="A1459" s="74">
        <v>20230222</v>
      </c>
      <c r="B1459" s="74">
        <v>37670029</v>
      </c>
      <c r="C1459" s="74" t="s">
        <v>4606</v>
      </c>
      <c r="D1459" s="74">
        <v>2118167</v>
      </c>
      <c r="E1459" s="74" t="s">
        <v>4583</v>
      </c>
      <c r="F1459" s="74" t="s">
        <v>4584</v>
      </c>
      <c r="G1459" s="74" t="s">
        <v>4585</v>
      </c>
      <c r="H1459" s="74" t="s">
        <v>4469</v>
      </c>
      <c r="I1459" s="74" t="s">
        <v>4560</v>
      </c>
      <c r="J1459" s="74" t="s">
        <v>4562</v>
      </c>
      <c r="K1459" s="76">
        <v>2251.2399999999998</v>
      </c>
      <c r="L1459" s="76">
        <v>2251.2399999999998</v>
      </c>
    </row>
    <row r="1460" spans="1:12" x14ac:dyDescent="0.15">
      <c r="A1460" s="74">
        <v>20230223</v>
      </c>
      <c r="B1460" s="74">
        <v>37670029</v>
      </c>
      <c r="C1460" s="74" t="s">
        <v>4606</v>
      </c>
      <c r="D1460" s="74">
        <v>2118167</v>
      </c>
      <c r="E1460" s="74" t="s">
        <v>4583</v>
      </c>
      <c r="F1460" s="74" t="s">
        <v>4584</v>
      </c>
      <c r="G1460" s="74" t="s">
        <v>4585</v>
      </c>
      <c r="H1460" s="74" t="s">
        <v>4469</v>
      </c>
      <c r="I1460" s="74" t="s">
        <v>4560</v>
      </c>
      <c r="J1460" s="74" t="s">
        <v>4561</v>
      </c>
      <c r="K1460" s="76">
        <v>3232.58</v>
      </c>
      <c r="L1460" s="76">
        <v>3232.58</v>
      </c>
    </row>
    <row r="1461" spans="1:12" x14ac:dyDescent="0.15">
      <c r="A1461" s="74">
        <v>20230224</v>
      </c>
      <c r="B1461" s="74">
        <v>37670029</v>
      </c>
      <c r="C1461" s="74" t="s">
        <v>4606</v>
      </c>
      <c r="D1461" s="74">
        <v>2118167</v>
      </c>
      <c r="E1461" s="74" t="s">
        <v>4583</v>
      </c>
      <c r="F1461" s="74" t="s">
        <v>4584</v>
      </c>
      <c r="G1461" s="74" t="s">
        <v>4585</v>
      </c>
      <c r="H1461" s="74" t="s">
        <v>4469</v>
      </c>
      <c r="I1461" s="74" t="s">
        <v>4560</v>
      </c>
      <c r="J1461" s="74" t="s">
        <v>4561</v>
      </c>
      <c r="K1461" s="76">
        <v>3019.85</v>
      </c>
      <c r="L1461" s="76">
        <v>3019.85</v>
      </c>
    </row>
    <row r="1462" spans="1:12" x14ac:dyDescent="0.15">
      <c r="A1462" s="74">
        <v>20230225</v>
      </c>
      <c r="B1462" s="74">
        <v>37670029</v>
      </c>
      <c r="C1462" s="74" t="s">
        <v>4606</v>
      </c>
      <c r="D1462" s="74">
        <v>2118167</v>
      </c>
      <c r="E1462" s="74" t="s">
        <v>4583</v>
      </c>
      <c r="F1462" s="74" t="s">
        <v>4584</v>
      </c>
      <c r="G1462" s="74" t="s">
        <v>4585</v>
      </c>
      <c r="H1462" s="74" t="s">
        <v>4469</v>
      </c>
      <c r="I1462" s="74" t="s">
        <v>4560</v>
      </c>
      <c r="J1462" s="74" t="s">
        <v>4561</v>
      </c>
      <c r="K1462" s="76">
        <v>4049.83</v>
      </c>
      <c r="L1462" s="76">
        <v>4049.83</v>
      </c>
    </row>
    <row r="1463" spans="1:12" x14ac:dyDescent="0.15">
      <c r="A1463" s="74">
        <v>20230226</v>
      </c>
      <c r="B1463" s="74">
        <v>37670029</v>
      </c>
      <c r="C1463" s="74" t="s">
        <v>4606</v>
      </c>
      <c r="D1463" s="74">
        <v>2118167</v>
      </c>
      <c r="E1463" s="74" t="s">
        <v>4583</v>
      </c>
      <c r="F1463" s="74" t="s">
        <v>4584</v>
      </c>
      <c r="G1463" s="74" t="s">
        <v>4585</v>
      </c>
      <c r="H1463" s="74" t="s">
        <v>4469</v>
      </c>
      <c r="I1463" s="74" t="s">
        <v>4560</v>
      </c>
      <c r="J1463" s="74" t="s">
        <v>4561</v>
      </c>
      <c r="K1463" s="76">
        <v>6140.22</v>
      </c>
      <c r="L1463" s="76">
        <v>6140.22</v>
      </c>
    </row>
    <row r="1464" spans="1:12" x14ac:dyDescent="0.15">
      <c r="A1464" s="74">
        <v>20230227</v>
      </c>
      <c r="B1464" s="74">
        <v>37670029</v>
      </c>
      <c r="C1464" s="74" t="s">
        <v>4606</v>
      </c>
      <c r="D1464" s="74">
        <v>2118167</v>
      </c>
      <c r="E1464" s="74" t="s">
        <v>4583</v>
      </c>
      <c r="F1464" s="74" t="s">
        <v>4584</v>
      </c>
      <c r="G1464" s="74" t="s">
        <v>4585</v>
      </c>
      <c r="H1464" s="74" t="s">
        <v>4469</v>
      </c>
      <c r="I1464" s="74" t="s">
        <v>4560</v>
      </c>
      <c r="J1464" s="74" t="s">
        <v>4561</v>
      </c>
      <c r="K1464" s="76">
        <v>2784.38</v>
      </c>
      <c r="L1464" s="76">
        <v>2784.38</v>
      </c>
    </row>
    <row r="1465" spans="1:12" x14ac:dyDescent="0.15">
      <c r="A1465" s="74">
        <v>20230228</v>
      </c>
      <c r="B1465" s="74">
        <v>37670029</v>
      </c>
      <c r="C1465" s="74" t="s">
        <v>4606</v>
      </c>
      <c r="D1465" s="74">
        <v>2118167</v>
      </c>
      <c r="E1465" s="74" t="s">
        <v>4583</v>
      </c>
      <c r="F1465" s="74" t="s">
        <v>4584</v>
      </c>
      <c r="G1465" s="74" t="s">
        <v>4585</v>
      </c>
      <c r="H1465" s="74" t="s">
        <v>4469</v>
      </c>
      <c r="I1465" s="74" t="s">
        <v>4560</v>
      </c>
      <c r="J1465" s="74" t="s">
        <v>4562</v>
      </c>
      <c r="K1465" s="76">
        <v>2869.52</v>
      </c>
      <c r="L1465" s="76">
        <v>2869.52</v>
      </c>
    </row>
    <row r="1466" spans="1:12" x14ac:dyDescent="0.15">
      <c r="A1466" s="74">
        <v>20230201</v>
      </c>
      <c r="B1466" s="74">
        <v>37671532</v>
      </c>
      <c r="C1466" s="74" t="s">
        <v>4607</v>
      </c>
      <c r="D1466" s="74">
        <v>2118167</v>
      </c>
      <c r="E1466" s="74" t="s">
        <v>4583</v>
      </c>
      <c r="F1466" s="74" t="s">
        <v>4584</v>
      </c>
      <c r="G1466" s="74" t="s">
        <v>4585</v>
      </c>
      <c r="H1466" s="74" t="s">
        <v>4469</v>
      </c>
      <c r="I1466" s="74" t="s">
        <v>4560</v>
      </c>
      <c r="J1466" s="74" t="s">
        <v>4561</v>
      </c>
      <c r="K1466" s="76">
        <v>2362.31</v>
      </c>
      <c r="L1466" s="76">
        <v>2362.31</v>
      </c>
    </row>
    <row r="1467" spans="1:12" x14ac:dyDescent="0.15">
      <c r="A1467" s="74">
        <v>20230202</v>
      </c>
      <c r="B1467" s="74">
        <v>37671532</v>
      </c>
      <c r="C1467" s="74" t="s">
        <v>4607</v>
      </c>
      <c r="D1467" s="74">
        <v>2118167</v>
      </c>
      <c r="E1467" s="74" t="s">
        <v>4583</v>
      </c>
      <c r="F1467" s="74" t="s">
        <v>4584</v>
      </c>
      <c r="G1467" s="74" t="s">
        <v>4585</v>
      </c>
      <c r="H1467" s="74" t="s">
        <v>4469</v>
      </c>
      <c r="I1467" s="74" t="s">
        <v>4560</v>
      </c>
      <c r="J1467" s="74" t="s">
        <v>4563</v>
      </c>
      <c r="K1467" s="76">
        <v>4077.95</v>
      </c>
      <c r="L1467" s="76">
        <v>4077.95</v>
      </c>
    </row>
    <row r="1468" spans="1:12" x14ac:dyDescent="0.15">
      <c r="A1468" s="74">
        <v>20230203</v>
      </c>
      <c r="B1468" s="74">
        <v>37671532</v>
      </c>
      <c r="C1468" s="74" t="s">
        <v>4607</v>
      </c>
      <c r="D1468" s="74">
        <v>2118167</v>
      </c>
      <c r="E1468" s="74" t="s">
        <v>4583</v>
      </c>
      <c r="F1468" s="74" t="s">
        <v>4584</v>
      </c>
      <c r="G1468" s="74" t="s">
        <v>4585</v>
      </c>
      <c r="H1468" s="74" t="s">
        <v>4469</v>
      </c>
      <c r="I1468" s="74" t="s">
        <v>4560</v>
      </c>
      <c r="J1468" s="74" t="s">
        <v>4561</v>
      </c>
      <c r="K1468" s="76">
        <v>4058.88</v>
      </c>
      <c r="L1468" s="76">
        <v>4058.88</v>
      </c>
    </row>
    <row r="1469" spans="1:12" x14ac:dyDescent="0.15">
      <c r="A1469" s="74">
        <v>20230204</v>
      </c>
      <c r="B1469" s="74">
        <v>37671532</v>
      </c>
      <c r="C1469" s="74" t="s">
        <v>4607</v>
      </c>
      <c r="D1469" s="74">
        <v>2118167</v>
      </c>
      <c r="E1469" s="74" t="s">
        <v>4583</v>
      </c>
      <c r="F1469" s="74" t="s">
        <v>4584</v>
      </c>
      <c r="G1469" s="74" t="s">
        <v>4585</v>
      </c>
      <c r="H1469" s="74" t="s">
        <v>4469</v>
      </c>
      <c r="I1469" s="74" t="s">
        <v>4560</v>
      </c>
      <c r="J1469" s="74" t="s">
        <v>4563</v>
      </c>
      <c r="K1469" s="76">
        <v>4102.6099999999997</v>
      </c>
      <c r="L1469" s="76">
        <v>4102.6099999999997</v>
      </c>
    </row>
    <row r="1470" spans="1:12" x14ac:dyDescent="0.15">
      <c r="A1470" s="74">
        <v>20230205</v>
      </c>
      <c r="B1470" s="74">
        <v>37671532</v>
      </c>
      <c r="C1470" s="74" t="s">
        <v>4607</v>
      </c>
      <c r="D1470" s="74">
        <v>2118167</v>
      </c>
      <c r="E1470" s="74" t="s">
        <v>4583</v>
      </c>
      <c r="F1470" s="74" t="s">
        <v>4584</v>
      </c>
      <c r="G1470" s="74" t="s">
        <v>4585</v>
      </c>
      <c r="H1470" s="74" t="s">
        <v>4469</v>
      </c>
      <c r="I1470" s="74" t="s">
        <v>4560</v>
      </c>
      <c r="J1470" s="74" t="s">
        <v>4561</v>
      </c>
      <c r="K1470" s="76">
        <v>4119.92</v>
      </c>
      <c r="L1470" s="76">
        <v>4119.92</v>
      </c>
    </row>
    <row r="1471" spans="1:12" x14ac:dyDescent="0.15">
      <c r="A1471" s="74">
        <v>20230206</v>
      </c>
      <c r="B1471" s="74">
        <v>37671532</v>
      </c>
      <c r="C1471" s="74" t="s">
        <v>4607</v>
      </c>
      <c r="D1471" s="74">
        <v>2118167</v>
      </c>
      <c r="E1471" s="74" t="s">
        <v>4583</v>
      </c>
      <c r="F1471" s="74" t="s">
        <v>4584</v>
      </c>
      <c r="G1471" s="74" t="s">
        <v>4585</v>
      </c>
      <c r="H1471" s="74" t="s">
        <v>4469</v>
      </c>
      <c r="I1471" s="74" t="s">
        <v>4560</v>
      </c>
      <c r="J1471" s="74" t="s">
        <v>4586</v>
      </c>
      <c r="K1471" s="76">
        <v>2627.86</v>
      </c>
      <c r="L1471" s="76">
        <v>2683.09</v>
      </c>
    </row>
    <row r="1472" spans="1:12" x14ac:dyDescent="0.15">
      <c r="A1472" s="74">
        <v>20230201</v>
      </c>
      <c r="B1472" s="74">
        <v>38026093</v>
      </c>
      <c r="C1472" s="74" t="s">
        <v>4608</v>
      </c>
      <c r="D1472" s="74">
        <v>2117410</v>
      </c>
      <c r="E1472" s="74" t="s">
        <v>4609</v>
      </c>
      <c r="F1472" s="74" t="s">
        <v>4610</v>
      </c>
      <c r="G1472" s="74" t="s">
        <v>1897</v>
      </c>
      <c r="H1472" s="74" t="s">
        <v>4469</v>
      </c>
      <c r="I1472" s="74" t="s">
        <v>4560</v>
      </c>
      <c r="J1472" s="74" t="s">
        <v>4561</v>
      </c>
      <c r="K1472" s="76">
        <v>2047.09</v>
      </c>
      <c r="L1472" s="76">
        <v>2047.09</v>
      </c>
    </row>
    <row r="1473" spans="1:12" x14ac:dyDescent="0.15">
      <c r="A1473" s="74">
        <v>20230202</v>
      </c>
      <c r="B1473" s="74">
        <v>38026093</v>
      </c>
      <c r="C1473" s="74" t="s">
        <v>4608</v>
      </c>
      <c r="D1473" s="74">
        <v>2117410</v>
      </c>
      <c r="E1473" s="74" t="s">
        <v>4609</v>
      </c>
      <c r="F1473" s="74" t="s">
        <v>4610</v>
      </c>
      <c r="G1473" s="74" t="s">
        <v>1897</v>
      </c>
      <c r="H1473" s="74" t="s">
        <v>4469</v>
      </c>
      <c r="I1473" s="74" t="s">
        <v>4560</v>
      </c>
      <c r="J1473" s="74" t="s">
        <v>4561</v>
      </c>
      <c r="K1473" s="76">
        <v>1035.18</v>
      </c>
      <c r="L1473" s="76">
        <v>1035.18</v>
      </c>
    </row>
    <row r="1474" spans="1:12" x14ac:dyDescent="0.15">
      <c r="A1474" s="74">
        <v>20230203</v>
      </c>
      <c r="B1474" s="74">
        <v>38026093</v>
      </c>
      <c r="C1474" s="74" t="s">
        <v>4608</v>
      </c>
      <c r="D1474" s="74">
        <v>2117410</v>
      </c>
      <c r="E1474" s="74" t="s">
        <v>4609</v>
      </c>
      <c r="F1474" s="74" t="s">
        <v>4610</v>
      </c>
      <c r="G1474" s="74" t="s">
        <v>1897</v>
      </c>
      <c r="H1474" s="74" t="s">
        <v>4469</v>
      </c>
      <c r="I1474" s="74" t="s">
        <v>4560</v>
      </c>
      <c r="J1474" s="74" t="s">
        <v>4561</v>
      </c>
      <c r="K1474" s="76">
        <v>1900.83</v>
      </c>
      <c r="L1474" s="76">
        <v>1900.83</v>
      </c>
    </row>
    <row r="1475" spans="1:12" x14ac:dyDescent="0.15">
      <c r="A1475" s="74">
        <v>20230204</v>
      </c>
      <c r="B1475" s="74">
        <v>38026093</v>
      </c>
      <c r="C1475" s="74" t="s">
        <v>4608</v>
      </c>
      <c r="D1475" s="74">
        <v>2117410</v>
      </c>
      <c r="E1475" s="74" t="s">
        <v>4609</v>
      </c>
      <c r="F1475" s="74" t="s">
        <v>4610</v>
      </c>
      <c r="G1475" s="74" t="s">
        <v>1897</v>
      </c>
      <c r="H1475" s="74" t="s">
        <v>4469</v>
      </c>
      <c r="I1475" s="74" t="s">
        <v>4560</v>
      </c>
      <c r="J1475" s="74" t="s">
        <v>4561</v>
      </c>
      <c r="K1475" s="76">
        <v>1101.27</v>
      </c>
      <c r="L1475" s="76">
        <v>1101.27</v>
      </c>
    </row>
    <row r="1476" spans="1:12" x14ac:dyDescent="0.15">
      <c r="A1476" s="74">
        <v>20230205</v>
      </c>
      <c r="B1476" s="74">
        <v>38026093</v>
      </c>
      <c r="C1476" s="74" t="s">
        <v>4608</v>
      </c>
      <c r="D1476" s="74">
        <v>2117410</v>
      </c>
      <c r="E1476" s="74" t="s">
        <v>4609</v>
      </c>
      <c r="F1476" s="74" t="s">
        <v>4610</v>
      </c>
      <c r="G1476" s="74" t="s">
        <v>1897</v>
      </c>
      <c r="H1476" s="74" t="s">
        <v>4469</v>
      </c>
      <c r="I1476" s="74" t="s">
        <v>4560</v>
      </c>
      <c r="J1476" s="74" t="s">
        <v>4561</v>
      </c>
      <c r="K1476" s="76">
        <v>526.62</v>
      </c>
      <c r="L1476" s="76">
        <v>526.62</v>
      </c>
    </row>
    <row r="1477" spans="1:12" x14ac:dyDescent="0.15">
      <c r="A1477" s="74">
        <v>20230206</v>
      </c>
      <c r="B1477" s="74">
        <v>38026093</v>
      </c>
      <c r="C1477" s="74" t="s">
        <v>4608</v>
      </c>
      <c r="D1477" s="74">
        <v>2117410</v>
      </c>
      <c r="E1477" s="74" t="s">
        <v>4609</v>
      </c>
      <c r="F1477" s="74" t="s">
        <v>4610</v>
      </c>
      <c r="G1477" s="74" t="s">
        <v>1897</v>
      </c>
      <c r="H1477" s="74" t="s">
        <v>4469</v>
      </c>
      <c r="I1477" s="74" t="s">
        <v>4560</v>
      </c>
      <c r="J1477" s="74" t="s">
        <v>4561</v>
      </c>
      <c r="K1477" s="76">
        <v>2202.67</v>
      </c>
      <c r="L1477" s="76">
        <v>2202.67</v>
      </c>
    </row>
    <row r="1478" spans="1:12" x14ac:dyDescent="0.15">
      <c r="A1478" s="74">
        <v>20230207</v>
      </c>
      <c r="B1478" s="74">
        <v>38026093</v>
      </c>
      <c r="C1478" s="74" t="s">
        <v>4608</v>
      </c>
      <c r="D1478" s="74">
        <v>2117410</v>
      </c>
      <c r="E1478" s="74" t="s">
        <v>4609</v>
      </c>
      <c r="F1478" s="74" t="s">
        <v>4610</v>
      </c>
      <c r="G1478" s="74" t="s">
        <v>1897</v>
      </c>
      <c r="H1478" s="74" t="s">
        <v>4469</v>
      </c>
      <c r="I1478" s="74" t="s">
        <v>4560</v>
      </c>
      <c r="J1478" s="74" t="s">
        <v>4561</v>
      </c>
      <c r="K1478" s="76">
        <v>2854.81</v>
      </c>
      <c r="L1478" s="76">
        <v>2854.81</v>
      </c>
    </row>
    <row r="1479" spans="1:12" x14ac:dyDescent="0.15">
      <c r="A1479" s="74">
        <v>20230208</v>
      </c>
      <c r="B1479" s="74">
        <v>38026093</v>
      </c>
      <c r="C1479" s="74" t="s">
        <v>4608</v>
      </c>
      <c r="D1479" s="74">
        <v>2117410</v>
      </c>
      <c r="E1479" s="74" t="s">
        <v>4609</v>
      </c>
      <c r="F1479" s="74" t="s">
        <v>4610</v>
      </c>
      <c r="G1479" s="74" t="s">
        <v>1897</v>
      </c>
      <c r="H1479" s="74" t="s">
        <v>4469</v>
      </c>
      <c r="I1479" s="74" t="s">
        <v>4560</v>
      </c>
      <c r="J1479" s="74" t="s">
        <v>4561</v>
      </c>
      <c r="K1479" s="76">
        <v>2152.59</v>
      </c>
      <c r="L1479" s="76">
        <v>2152.59</v>
      </c>
    </row>
    <row r="1480" spans="1:12" x14ac:dyDescent="0.15">
      <c r="A1480" s="74">
        <v>20230209</v>
      </c>
      <c r="B1480" s="74">
        <v>38026093</v>
      </c>
      <c r="C1480" s="74" t="s">
        <v>4608</v>
      </c>
      <c r="D1480" s="74">
        <v>2117410</v>
      </c>
      <c r="E1480" s="74" t="s">
        <v>4609</v>
      </c>
      <c r="F1480" s="74" t="s">
        <v>4610</v>
      </c>
      <c r="G1480" s="74" t="s">
        <v>1897</v>
      </c>
      <c r="H1480" s="74" t="s">
        <v>4469</v>
      </c>
      <c r="I1480" s="74" t="s">
        <v>4560</v>
      </c>
      <c r="J1480" s="74" t="s">
        <v>4561</v>
      </c>
      <c r="K1480" s="76">
        <v>1448.96</v>
      </c>
      <c r="L1480" s="76">
        <v>1448.96</v>
      </c>
    </row>
    <row r="1481" spans="1:12" x14ac:dyDescent="0.15">
      <c r="A1481" s="74">
        <v>20230210</v>
      </c>
      <c r="B1481" s="74">
        <v>38026093</v>
      </c>
      <c r="C1481" s="74" t="s">
        <v>4608</v>
      </c>
      <c r="D1481" s="74">
        <v>2117410</v>
      </c>
      <c r="E1481" s="74" t="s">
        <v>4609</v>
      </c>
      <c r="F1481" s="74" t="s">
        <v>4610</v>
      </c>
      <c r="G1481" s="74" t="s">
        <v>1897</v>
      </c>
      <c r="H1481" s="74" t="s">
        <v>4469</v>
      </c>
      <c r="I1481" s="74" t="s">
        <v>4560</v>
      </c>
      <c r="J1481" s="74" t="s">
        <v>4561</v>
      </c>
      <c r="K1481" s="76">
        <v>2933.86</v>
      </c>
      <c r="L1481" s="76">
        <v>2933.86</v>
      </c>
    </row>
    <row r="1482" spans="1:12" x14ac:dyDescent="0.15">
      <c r="A1482" s="74">
        <v>20230211</v>
      </c>
      <c r="B1482" s="74">
        <v>38026093</v>
      </c>
      <c r="C1482" s="74" t="s">
        <v>4608</v>
      </c>
      <c r="D1482" s="74">
        <v>2117410</v>
      </c>
      <c r="E1482" s="74" t="s">
        <v>4609</v>
      </c>
      <c r="F1482" s="74" t="s">
        <v>4610</v>
      </c>
      <c r="G1482" s="74" t="s">
        <v>1897</v>
      </c>
      <c r="H1482" s="74" t="s">
        <v>4469</v>
      </c>
      <c r="I1482" s="74" t="s">
        <v>4560</v>
      </c>
      <c r="J1482" s="74" t="s">
        <v>4563</v>
      </c>
      <c r="K1482" s="76">
        <v>2513.6799999999998</v>
      </c>
      <c r="L1482" s="76">
        <v>2513.6799999999998</v>
      </c>
    </row>
    <row r="1483" spans="1:12" x14ac:dyDescent="0.15">
      <c r="A1483" s="74">
        <v>20230212</v>
      </c>
      <c r="B1483" s="74">
        <v>38026093</v>
      </c>
      <c r="C1483" s="74" t="s">
        <v>4608</v>
      </c>
      <c r="D1483" s="74">
        <v>2117410</v>
      </c>
      <c r="E1483" s="74" t="s">
        <v>4609</v>
      </c>
      <c r="F1483" s="74" t="s">
        <v>4610</v>
      </c>
      <c r="G1483" s="74" t="s">
        <v>1897</v>
      </c>
      <c r="H1483" s="74" t="s">
        <v>4469</v>
      </c>
      <c r="I1483" s="74" t="s">
        <v>4560</v>
      </c>
      <c r="J1483" s="74" t="s">
        <v>4561</v>
      </c>
      <c r="K1483" s="76">
        <v>696.85</v>
      </c>
      <c r="L1483" s="76">
        <v>696.85</v>
      </c>
    </row>
    <row r="1484" spans="1:12" x14ac:dyDescent="0.15">
      <c r="A1484" s="74">
        <v>20230213</v>
      </c>
      <c r="B1484" s="74">
        <v>38026093</v>
      </c>
      <c r="C1484" s="74" t="s">
        <v>4608</v>
      </c>
      <c r="D1484" s="74">
        <v>2117410</v>
      </c>
      <c r="E1484" s="74" t="s">
        <v>4609</v>
      </c>
      <c r="F1484" s="74" t="s">
        <v>4610</v>
      </c>
      <c r="G1484" s="74" t="s">
        <v>1897</v>
      </c>
      <c r="H1484" s="74" t="s">
        <v>4469</v>
      </c>
      <c r="I1484" s="74" t="s">
        <v>4560</v>
      </c>
      <c r="J1484" s="74" t="s">
        <v>4561</v>
      </c>
      <c r="K1484" s="76">
        <v>342.85</v>
      </c>
      <c r="L1484" s="76">
        <v>342.85</v>
      </c>
    </row>
    <row r="1485" spans="1:12" x14ac:dyDescent="0.15">
      <c r="A1485" s="74">
        <v>20230201</v>
      </c>
      <c r="B1485" s="74">
        <v>38026098</v>
      </c>
      <c r="C1485" s="74" t="s">
        <v>4611</v>
      </c>
      <c r="D1485" s="74">
        <v>2117410</v>
      </c>
      <c r="E1485" s="74" t="s">
        <v>4609</v>
      </c>
      <c r="F1485" s="74" t="s">
        <v>4610</v>
      </c>
      <c r="G1485" s="74" t="s">
        <v>1897</v>
      </c>
      <c r="H1485" s="74" t="s">
        <v>4469</v>
      </c>
      <c r="I1485" s="74" t="s">
        <v>4560</v>
      </c>
      <c r="J1485" s="74" t="s">
        <v>4561</v>
      </c>
      <c r="K1485" s="76">
        <v>20152.37</v>
      </c>
      <c r="L1485" s="76">
        <v>20152.37</v>
      </c>
    </row>
    <row r="1486" spans="1:12" x14ac:dyDescent="0.15">
      <c r="A1486" s="74">
        <v>20230202</v>
      </c>
      <c r="B1486" s="74">
        <v>38026098</v>
      </c>
      <c r="C1486" s="74" t="s">
        <v>4611</v>
      </c>
      <c r="D1486" s="74">
        <v>2117410</v>
      </c>
      <c r="E1486" s="74" t="s">
        <v>4609</v>
      </c>
      <c r="F1486" s="74" t="s">
        <v>4610</v>
      </c>
      <c r="G1486" s="74" t="s">
        <v>1897</v>
      </c>
      <c r="H1486" s="74" t="s">
        <v>4469</v>
      </c>
      <c r="I1486" s="74" t="s">
        <v>4560</v>
      </c>
      <c r="J1486" s="74" t="s">
        <v>4561</v>
      </c>
      <c r="K1486" s="76">
        <v>8296.9</v>
      </c>
      <c r="L1486" s="76">
        <v>8296.9</v>
      </c>
    </row>
    <row r="1487" spans="1:12" x14ac:dyDescent="0.15">
      <c r="A1487" s="74">
        <v>20230203</v>
      </c>
      <c r="B1487" s="74">
        <v>38026098</v>
      </c>
      <c r="C1487" s="74" t="s">
        <v>4611</v>
      </c>
      <c r="D1487" s="74">
        <v>2117410</v>
      </c>
      <c r="E1487" s="74" t="s">
        <v>4609</v>
      </c>
      <c r="F1487" s="74" t="s">
        <v>4610</v>
      </c>
      <c r="G1487" s="74" t="s">
        <v>1897</v>
      </c>
      <c r="H1487" s="74" t="s">
        <v>4469</v>
      </c>
      <c r="I1487" s="74" t="s">
        <v>4560</v>
      </c>
      <c r="J1487" s="74" t="s">
        <v>4561</v>
      </c>
      <c r="K1487" s="76">
        <v>7020.66</v>
      </c>
      <c r="L1487" s="76">
        <v>7020.66</v>
      </c>
    </row>
    <row r="1488" spans="1:12" x14ac:dyDescent="0.15">
      <c r="A1488" s="74">
        <v>20230204</v>
      </c>
      <c r="B1488" s="74">
        <v>38026098</v>
      </c>
      <c r="C1488" s="74" t="s">
        <v>4611</v>
      </c>
      <c r="D1488" s="74">
        <v>2117410</v>
      </c>
      <c r="E1488" s="74" t="s">
        <v>4609</v>
      </c>
      <c r="F1488" s="74" t="s">
        <v>4610</v>
      </c>
      <c r="G1488" s="74" t="s">
        <v>1897</v>
      </c>
      <c r="H1488" s="74" t="s">
        <v>4469</v>
      </c>
      <c r="I1488" s="74" t="s">
        <v>4560</v>
      </c>
      <c r="J1488" s="74" t="s">
        <v>4561</v>
      </c>
      <c r="K1488" s="76">
        <v>4417.82</v>
      </c>
      <c r="L1488" s="76">
        <v>4417.82</v>
      </c>
    </row>
    <row r="1489" spans="1:12" x14ac:dyDescent="0.15">
      <c r="A1489" s="74">
        <v>20230205</v>
      </c>
      <c r="B1489" s="74">
        <v>38026098</v>
      </c>
      <c r="C1489" s="74" t="s">
        <v>4611</v>
      </c>
      <c r="D1489" s="74">
        <v>2117410</v>
      </c>
      <c r="E1489" s="74" t="s">
        <v>4609</v>
      </c>
      <c r="F1489" s="74" t="s">
        <v>4610</v>
      </c>
      <c r="G1489" s="74" t="s">
        <v>1897</v>
      </c>
      <c r="H1489" s="74" t="s">
        <v>4469</v>
      </c>
      <c r="I1489" s="74" t="s">
        <v>4560</v>
      </c>
      <c r="J1489" s="74" t="s">
        <v>4561</v>
      </c>
      <c r="K1489" s="76">
        <v>9678.82</v>
      </c>
      <c r="L1489" s="76">
        <v>9678.82</v>
      </c>
    </row>
    <row r="1490" spans="1:12" x14ac:dyDescent="0.15">
      <c r="A1490" s="74">
        <v>20230206</v>
      </c>
      <c r="B1490" s="74">
        <v>38026098</v>
      </c>
      <c r="C1490" s="74" t="s">
        <v>4611</v>
      </c>
      <c r="D1490" s="74">
        <v>2117410</v>
      </c>
      <c r="E1490" s="74" t="s">
        <v>4609</v>
      </c>
      <c r="F1490" s="74" t="s">
        <v>4610</v>
      </c>
      <c r="G1490" s="74" t="s">
        <v>1897</v>
      </c>
      <c r="H1490" s="74" t="s">
        <v>4469</v>
      </c>
      <c r="I1490" s="74" t="s">
        <v>4560</v>
      </c>
      <c r="J1490" s="74" t="s">
        <v>4561</v>
      </c>
      <c r="K1490" s="76">
        <v>8158.25</v>
      </c>
      <c r="L1490" s="76">
        <v>8158.25</v>
      </c>
    </row>
    <row r="1491" spans="1:12" x14ac:dyDescent="0.15">
      <c r="A1491" s="74">
        <v>20230207</v>
      </c>
      <c r="B1491" s="74">
        <v>38026098</v>
      </c>
      <c r="C1491" s="74" t="s">
        <v>4611</v>
      </c>
      <c r="D1491" s="74">
        <v>2117410</v>
      </c>
      <c r="E1491" s="74" t="s">
        <v>4609</v>
      </c>
      <c r="F1491" s="74" t="s">
        <v>4610</v>
      </c>
      <c r="G1491" s="74" t="s">
        <v>1897</v>
      </c>
      <c r="H1491" s="74" t="s">
        <v>4469</v>
      </c>
      <c r="I1491" s="74" t="s">
        <v>4560</v>
      </c>
      <c r="J1491" s="74" t="s">
        <v>4586</v>
      </c>
      <c r="K1491" s="76">
        <v>8325.57</v>
      </c>
      <c r="L1491" s="76">
        <v>8325.57</v>
      </c>
    </row>
    <row r="1492" spans="1:12" x14ac:dyDescent="0.15">
      <c r="A1492" s="74">
        <v>20230208</v>
      </c>
      <c r="B1492" s="74">
        <v>38026098</v>
      </c>
      <c r="C1492" s="74" t="s">
        <v>4611</v>
      </c>
      <c r="D1492" s="74">
        <v>2117410</v>
      </c>
      <c r="E1492" s="74" t="s">
        <v>4609</v>
      </c>
      <c r="F1492" s="74" t="s">
        <v>4610</v>
      </c>
      <c r="G1492" s="74" t="s">
        <v>1897</v>
      </c>
      <c r="H1492" s="74" t="s">
        <v>4469</v>
      </c>
      <c r="I1492" s="74" t="s">
        <v>4560</v>
      </c>
      <c r="J1492" s="74" t="s">
        <v>4561</v>
      </c>
      <c r="K1492" s="76">
        <v>18507.97</v>
      </c>
      <c r="L1492" s="76">
        <v>18507.97</v>
      </c>
    </row>
    <row r="1493" spans="1:12" x14ac:dyDescent="0.15">
      <c r="A1493" s="74">
        <v>20230209</v>
      </c>
      <c r="B1493" s="74">
        <v>38026098</v>
      </c>
      <c r="C1493" s="74" t="s">
        <v>4611</v>
      </c>
      <c r="D1493" s="74">
        <v>2117410</v>
      </c>
      <c r="E1493" s="74" t="s">
        <v>4609</v>
      </c>
      <c r="F1493" s="74" t="s">
        <v>4610</v>
      </c>
      <c r="G1493" s="74" t="s">
        <v>1897</v>
      </c>
      <c r="H1493" s="74" t="s">
        <v>4469</v>
      </c>
      <c r="I1493" s="74" t="s">
        <v>4560</v>
      </c>
      <c r="J1493" s="74" t="s">
        <v>4561</v>
      </c>
      <c r="K1493" s="76">
        <v>17860.36</v>
      </c>
      <c r="L1493" s="76">
        <v>17860.36</v>
      </c>
    </row>
    <row r="1494" spans="1:12" x14ac:dyDescent="0.15">
      <c r="A1494" s="74">
        <v>20230210</v>
      </c>
      <c r="B1494" s="74">
        <v>38026098</v>
      </c>
      <c r="C1494" s="74" t="s">
        <v>4611</v>
      </c>
      <c r="D1494" s="74">
        <v>2117410</v>
      </c>
      <c r="E1494" s="74" t="s">
        <v>4609</v>
      </c>
      <c r="F1494" s="74" t="s">
        <v>4610</v>
      </c>
      <c r="G1494" s="74" t="s">
        <v>1897</v>
      </c>
      <c r="H1494" s="74" t="s">
        <v>4469</v>
      </c>
      <c r="I1494" s="74" t="s">
        <v>4560</v>
      </c>
      <c r="J1494" s="74" t="s">
        <v>4561</v>
      </c>
      <c r="K1494" s="76">
        <v>21356.19</v>
      </c>
      <c r="L1494" s="76">
        <v>21356.19</v>
      </c>
    </row>
    <row r="1495" spans="1:12" x14ac:dyDescent="0.15">
      <c r="A1495" s="74">
        <v>20230211</v>
      </c>
      <c r="B1495" s="74">
        <v>38026098</v>
      </c>
      <c r="C1495" s="74" t="s">
        <v>4611</v>
      </c>
      <c r="D1495" s="74">
        <v>2117410</v>
      </c>
      <c r="E1495" s="74" t="s">
        <v>4609</v>
      </c>
      <c r="F1495" s="74" t="s">
        <v>4610</v>
      </c>
      <c r="G1495" s="74" t="s">
        <v>1897</v>
      </c>
      <c r="H1495" s="74" t="s">
        <v>4469</v>
      </c>
      <c r="I1495" s="74" t="s">
        <v>4560</v>
      </c>
      <c r="J1495" s="74" t="s">
        <v>4561</v>
      </c>
      <c r="K1495" s="76">
        <v>19853.919999999998</v>
      </c>
      <c r="L1495" s="76">
        <v>19853.919999999998</v>
      </c>
    </row>
    <row r="1496" spans="1:12" x14ac:dyDescent="0.15">
      <c r="A1496" s="74">
        <v>20230212</v>
      </c>
      <c r="B1496" s="74">
        <v>38026098</v>
      </c>
      <c r="C1496" s="74" t="s">
        <v>4611</v>
      </c>
      <c r="D1496" s="74">
        <v>2117410</v>
      </c>
      <c r="E1496" s="74" t="s">
        <v>4609</v>
      </c>
      <c r="F1496" s="74" t="s">
        <v>4610</v>
      </c>
      <c r="G1496" s="74" t="s">
        <v>1897</v>
      </c>
      <c r="H1496" s="74" t="s">
        <v>4469</v>
      </c>
      <c r="I1496" s="74" t="s">
        <v>4560</v>
      </c>
      <c r="J1496" s="74" t="s">
        <v>4563</v>
      </c>
      <c r="K1496" s="76">
        <v>5937.43</v>
      </c>
      <c r="L1496" s="76">
        <v>5937.43</v>
      </c>
    </row>
    <row r="1497" spans="1:12" x14ac:dyDescent="0.15">
      <c r="A1497" s="74">
        <v>20230213</v>
      </c>
      <c r="B1497" s="74">
        <v>38026098</v>
      </c>
      <c r="C1497" s="74" t="s">
        <v>4611</v>
      </c>
      <c r="D1497" s="74">
        <v>2117410</v>
      </c>
      <c r="E1497" s="74" t="s">
        <v>4609</v>
      </c>
      <c r="F1497" s="74" t="s">
        <v>4610</v>
      </c>
      <c r="G1497" s="74" t="s">
        <v>1897</v>
      </c>
      <c r="H1497" s="74" t="s">
        <v>4469</v>
      </c>
      <c r="I1497" s="74" t="s">
        <v>4560</v>
      </c>
      <c r="J1497" s="74" t="s">
        <v>4561</v>
      </c>
      <c r="K1497" s="76">
        <v>2789.05</v>
      </c>
      <c r="L1497" s="76">
        <v>2789.05</v>
      </c>
    </row>
    <row r="1498" spans="1:12" x14ac:dyDescent="0.15">
      <c r="A1498" s="74">
        <v>20230201</v>
      </c>
      <c r="B1498" s="74">
        <v>39122181</v>
      </c>
      <c r="C1498" s="74" t="s">
        <v>4612</v>
      </c>
      <c r="D1498" s="74">
        <v>2117410</v>
      </c>
      <c r="E1498" s="74" t="s">
        <v>4609</v>
      </c>
      <c r="F1498" s="74" t="s">
        <v>4610</v>
      </c>
      <c r="G1498" s="74" t="s">
        <v>1897</v>
      </c>
      <c r="H1498" s="74" t="s">
        <v>4469</v>
      </c>
      <c r="I1498" s="74" t="s">
        <v>4560</v>
      </c>
      <c r="J1498" s="74" t="s">
        <v>4561</v>
      </c>
      <c r="K1498" s="76">
        <v>4717.74</v>
      </c>
      <c r="L1498" s="76">
        <v>4717.74</v>
      </c>
    </row>
    <row r="1499" spans="1:12" x14ac:dyDescent="0.15">
      <c r="A1499" s="74">
        <v>20230202</v>
      </c>
      <c r="B1499" s="74">
        <v>39122181</v>
      </c>
      <c r="C1499" s="74" t="s">
        <v>4612</v>
      </c>
      <c r="D1499" s="74">
        <v>2117410</v>
      </c>
      <c r="E1499" s="74" t="s">
        <v>4609</v>
      </c>
      <c r="F1499" s="74" t="s">
        <v>4610</v>
      </c>
      <c r="G1499" s="74" t="s">
        <v>1897</v>
      </c>
      <c r="H1499" s="74" t="s">
        <v>4469</v>
      </c>
      <c r="I1499" s="74" t="s">
        <v>4560</v>
      </c>
      <c r="J1499" s="74" t="s">
        <v>4563</v>
      </c>
      <c r="K1499" s="76">
        <v>2314.31</v>
      </c>
      <c r="L1499" s="76">
        <v>2314.31</v>
      </c>
    </row>
    <row r="1500" spans="1:12" x14ac:dyDescent="0.15">
      <c r="A1500" s="74">
        <v>20230203</v>
      </c>
      <c r="B1500" s="74">
        <v>39122181</v>
      </c>
      <c r="C1500" s="74" t="s">
        <v>4612</v>
      </c>
      <c r="D1500" s="74">
        <v>2117410</v>
      </c>
      <c r="E1500" s="74" t="s">
        <v>4609</v>
      </c>
      <c r="F1500" s="74" t="s">
        <v>4610</v>
      </c>
      <c r="G1500" s="74" t="s">
        <v>1897</v>
      </c>
      <c r="H1500" s="74" t="s">
        <v>4469</v>
      </c>
      <c r="I1500" s="74" t="s">
        <v>4560</v>
      </c>
      <c r="J1500" s="74" t="s">
        <v>4561</v>
      </c>
      <c r="K1500" s="76">
        <v>12329.75</v>
      </c>
      <c r="L1500" s="76">
        <v>12329.75</v>
      </c>
    </row>
    <row r="1501" spans="1:12" x14ac:dyDescent="0.15">
      <c r="A1501" s="74">
        <v>20230204</v>
      </c>
      <c r="B1501" s="74">
        <v>39122181</v>
      </c>
      <c r="C1501" s="74" t="s">
        <v>4612</v>
      </c>
      <c r="D1501" s="74">
        <v>2117410</v>
      </c>
      <c r="E1501" s="74" t="s">
        <v>4609</v>
      </c>
      <c r="F1501" s="74" t="s">
        <v>4610</v>
      </c>
      <c r="G1501" s="74" t="s">
        <v>1897</v>
      </c>
      <c r="H1501" s="74" t="s">
        <v>4469</v>
      </c>
      <c r="I1501" s="74" t="s">
        <v>4560</v>
      </c>
      <c r="J1501" s="74" t="s">
        <v>4561</v>
      </c>
      <c r="K1501" s="76">
        <v>10374</v>
      </c>
      <c r="L1501" s="76">
        <v>10374</v>
      </c>
    </row>
    <row r="1502" spans="1:12" x14ac:dyDescent="0.15">
      <c r="A1502" s="74">
        <v>20230205</v>
      </c>
      <c r="B1502" s="74">
        <v>39122181</v>
      </c>
      <c r="C1502" s="74" t="s">
        <v>4612</v>
      </c>
      <c r="D1502" s="74">
        <v>2117410</v>
      </c>
      <c r="E1502" s="74" t="s">
        <v>4609</v>
      </c>
      <c r="F1502" s="74" t="s">
        <v>4610</v>
      </c>
      <c r="G1502" s="74" t="s">
        <v>1897</v>
      </c>
      <c r="H1502" s="74" t="s">
        <v>4469</v>
      </c>
      <c r="I1502" s="74" t="s">
        <v>4560</v>
      </c>
      <c r="J1502" s="74" t="s">
        <v>4561</v>
      </c>
      <c r="K1502" s="76">
        <v>3375.35</v>
      </c>
      <c r="L1502" s="76">
        <v>3375.35</v>
      </c>
    </row>
    <row r="1503" spans="1:12" x14ac:dyDescent="0.15">
      <c r="A1503" s="74">
        <v>20230206</v>
      </c>
      <c r="B1503" s="74">
        <v>39122181</v>
      </c>
      <c r="C1503" s="74" t="s">
        <v>4612</v>
      </c>
      <c r="D1503" s="74">
        <v>2117410</v>
      </c>
      <c r="E1503" s="74" t="s">
        <v>4609</v>
      </c>
      <c r="F1503" s="74" t="s">
        <v>4610</v>
      </c>
      <c r="G1503" s="74" t="s">
        <v>1897</v>
      </c>
      <c r="H1503" s="74" t="s">
        <v>4469</v>
      </c>
      <c r="I1503" s="74" t="s">
        <v>4560</v>
      </c>
      <c r="J1503" s="74" t="s">
        <v>4562</v>
      </c>
      <c r="K1503" s="76">
        <v>10053.290000000001</v>
      </c>
      <c r="L1503" s="76">
        <v>10053.290000000001</v>
      </c>
    </row>
    <row r="1504" spans="1:12" x14ac:dyDescent="0.15">
      <c r="A1504" s="74">
        <v>20230207</v>
      </c>
      <c r="B1504" s="74">
        <v>39122181</v>
      </c>
      <c r="C1504" s="74" t="s">
        <v>4612</v>
      </c>
      <c r="D1504" s="74">
        <v>2117410</v>
      </c>
      <c r="E1504" s="74" t="s">
        <v>4609</v>
      </c>
      <c r="F1504" s="74" t="s">
        <v>4610</v>
      </c>
      <c r="G1504" s="74" t="s">
        <v>1897</v>
      </c>
      <c r="H1504" s="74" t="s">
        <v>4469</v>
      </c>
      <c r="I1504" s="74" t="s">
        <v>4560</v>
      </c>
      <c r="J1504" s="74" t="s">
        <v>4561</v>
      </c>
      <c r="K1504" s="76">
        <v>9630.4599999999991</v>
      </c>
      <c r="L1504" s="76">
        <v>9630.4599999999991</v>
      </c>
    </row>
    <row r="1505" spans="1:12" x14ac:dyDescent="0.15">
      <c r="A1505" s="74">
        <v>20230208</v>
      </c>
      <c r="B1505" s="74">
        <v>39122181</v>
      </c>
      <c r="C1505" s="74" t="s">
        <v>4612</v>
      </c>
      <c r="D1505" s="74">
        <v>2117410</v>
      </c>
      <c r="E1505" s="74" t="s">
        <v>4609</v>
      </c>
      <c r="F1505" s="74" t="s">
        <v>4610</v>
      </c>
      <c r="G1505" s="74" t="s">
        <v>1897</v>
      </c>
      <c r="H1505" s="74" t="s">
        <v>4469</v>
      </c>
      <c r="I1505" s="74" t="s">
        <v>4560</v>
      </c>
      <c r="J1505" s="74" t="s">
        <v>4562</v>
      </c>
      <c r="K1505" s="76">
        <v>5395.75</v>
      </c>
      <c r="L1505" s="76">
        <v>5395.75</v>
      </c>
    </row>
    <row r="1506" spans="1:12" x14ac:dyDescent="0.15">
      <c r="A1506" s="74">
        <v>20230209</v>
      </c>
      <c r="B1506" s="74">
        <v>39122181</v>
      </c>
      <c r="C1506" s="74" t="s">
        <v>4612</v>
      </c>
      <c r="D1506" s="74">
        <v>2117410</v>
      </c>
      <c r="E1506" s="74" t="s">
        <v>4609</v>
      </c>
      <c r="F1506" s="74" t="s">
        <v>4610</v>
      </c>
      <c r="G1506" s="74" t="s">
        <v>1897</v>
      </c>
      <c r="H1506" s="74" t="s">
        <v>4469</v>
      </c>
      <c r="I1506" s="74" t="s">
        <v>4560</v>
      </c>
      <c r="J1506" s="74" t="s">
        <v>4561</v>
      </c>
      <c r="K1506" s="76">
        <v>12736.42</v>
      </c>
      <c r="L1506" s="76">
        <v>12736.42</v>
      </c>
    </row>
    <row r="1507" spans="1:12" x14ac:dyDescent="0.15">
      <c r="A1507" s="74">
        <v>20230210</v>
      </c>
      <c r="B1507" s="74">
        <v>39122181</v>
      </c>
      <c r="C1507" s="74" t="s">
        <v>4612</v>
      </c>
      <c r="D1507" s="74">
        <v>2117410</v>
      </c>
      <c r="E1507" s="74" t="s">
        <v>4609</v>
      </c>
      <c r="F1507" s="74" t="s">
        <v>4610</v>
      </c>
      <c r="G1507" s="74" t="s">
        <v>1897</v>
      </c>
      <c r="H1507" s="74" t="s">
        <v>4469</v>
      </c>
      <c r="I1507" s="74" t="s">
        <v>4560</v>
      </c>
      <c r="J1507" s="74" t="s">
        <v>4586</v>
      </c>
      <c r="K1507" s="76">
        <v>13283.16</v>
      </c>
      <c r="L1507" s="76">
        <v>13283.16</v>
      </c>
    </row>
    <row r="1508" spans="1:12" x14ac:dyDescent="0.15">
      <c r="A1508" s="74">
        <v>20230211</v>
      </c>
      <c r="B1508" s="74">
        <v>39122181</v>
      </c>
      <c r="C1508" s="74" t="s">
        <v>4612</v>
      </c>
      <c r="D1508" s="74">
        <v>2117410</v>
      </c>
      <c r="E1508" s="74" t="s">
        <v>4609</v>
      </c>
      <c r="F1508" s="74" t="s">
        <v>4610</v>
      </c>
      <c r="G1508" s="74" t="s">
        <v>1897</v>
      </c>
      <c r="H1508" s="74" t="s">
        <v>4469</v>
      </c>
      <c r="I1508" s="74" t="s">
        <v>4560</v>
      </c>
      <c r="J1508" s="74" t="s">
        <v>4561</v>
      </c>
      <c r="K1508" s="76">
        <v>13332.64</v>
      </c>
      <c r="L1508" s="76">
        <v>13332.64</v>
      </c>
    </row>
    <row r="1509" spans="1:12" x14ac:dyDescent="0.15">
      <c r="A1509" s="74">
        <v>20230212</v>
      </c>
      <c r="B1509" s="74">
        <v>39122181</v>
      </c>
      <c r="C1509" s="74" t="s">
        <v>4612</v>
      </c>
      <c r="D1509" s="74">
        <v>2117410</v>
      </c>
      <c r="E1509" s="74" t="s">
        <v>4609</v>
      </c>
      <c r="F1509" s="74" t="s">
        <v>4610</v>
      </c>
      <c r="G1509" s="74" t="s">
        <v>1897</v>
      </c>
      <c r="H1509" s="74" t="s">
        <v>4469</v>
      </c>
      <c r="I1509" s="74" t="s">
        <v>4560</v>
      </c>
      <c r="J1509" s="74" t="s">
        <v>4561</v>
      </c>
      <c r="K1509" s="76">
        <v>16747.64</v>
      </c>
      <c r="L1509" s="76">
        <v>16747.64</v>
      </c>
    </row>
    <row r="1510" spans="1:12" x14ac:dyDescent="0.15">
      <c r="A1510" s="74">
        <v>20230213</v>
      </c>
      <c r="B1510" s="74">
        <v>39122181</v>
      </c>
      <c r="C1510" s="74" t="s">
        <v>4612</v>
      </c>
      <c r="D1510" s="74">
        <v>2117410</v>
      </c>
      <c r="E1510" s="74" t="s">
        <v>4609</v>
      </c>
      <c r="F1510" s="74" t="s">
        <v>4610</v>
      </c>
      <c r="G1510" s="74" t="s">
        <v>1897</v>
      </c>
      <c r="H1510" s="74" t="s">
        <v>4469</v>
      </c>
      <c r="I1510" s="74" t="s">
        <v>4560</v>
      </c>
      <c r="J1510" s="74" t="s">
        <v>4561</v>
      </c>
      <c r="K1510" s="76">
        <v>12491.49</v>
      </c>
      <c r="L1510" s="76">
        <v>12491.49</v>
      </c>
    </row>
    <row r="1511" spans="1:12" x14ac:dyDescent="0.15">
      <c r="A1511" s="74">
        <v>20230214</v>
      </c>
      <c r="B1511" s="74">
        <v>39122181</v>
      </c>
      <c r="C1511" s="74" t="s">
        <v>4612</v>
      </c>
      <c r="D1511" s="74">
        <v>2117410</v>
      </c>
      <c r="E1511" s="74" t="s">
        <v>4609</v>
      </c>
      <c r="F1511" s="74" t="s">
        <v>4610</v>
      </c>
      <c r="G1511" s="74" t="s">
        <v>1897</v>
      </c>
      <c r="H1511" s="74" t="s">
        <v>4469</v>
      </c>
      <c r="I1511" s="74" t="s">
        <v>4560</v>
      </c>
      <c r="J1511" s="74" t="s">
        <v>4561</v>
      </c>
      <c r="K1511" s="76">
        <v>12304.55</v>
      </c>
      <c r="L1511" s="76">
        <v>12304.55</v>
      </c>
    </row>
    <row r="1512" spans="1:12" x14ac:dyDescent="0.15">
      <c r="A1512" s="74">
        <v>20230215</v>
      </c>
      <c r="B1512" s="74">
        <v>39122181</v>
      </c>
      <c r="C1512" s="74" t="s">
        <v>4612</v>
      </c>
      <c r="D1512" s="74">
        <v>2117410</v>
      </c>
      <c r="E1512" s="74" t="s">
        <v>4609</v>
      </c>
      <c r="F1512" s="74" t="s">
        <v>4610</v>
      </c>
      <c r="G1512" s="74" t="s">
        <v>1897</v>
      </c>
      <c r="H1512" s="74" t="s">
        <v>4469</v>
      </c>
      <c r="I1512" s="74" t="s">
        <v>4560</v>
      </c>
      <c r="J1512" s="74" t="s">
        <v>4561</v>
      </c>
      <c r="K1512" s="76">
        <v>11884.01</v>
      </c>
      <c r="L1512" s="76">
        <v>11884.01</v>
      </c>
    </row>
    <row r="1513" spans="1:12" x14ac:dyDescent="0.15">
      <c r="A1513" s="74">
        <v>20230216</v>
      </c>
      <c r="B1513" s="74">
        <v>39122181</v>
      </c>
      <c r="C1513" s="74" t="s">
        <v>4612</v>
      </c>
      <c r="D1513" s="74">
        <v>2117410</v>
      </c>
      <c r="E1513" s="74" t="s">
        <v>4609</v>
      </c>
      <c r="F1513" s="74" t="s">
        <v>4610</v>
      </c>
      <c r="G1513" s="74" t="s">
        <v>1897</v>
      </c>
      <c r="H1513" s="74" t="s">
        <v>4469</v>
      </c>
      <c r="I1513" s="74" t="s">
        <v>4560</v>
      </c>
      <c r="J1513" s="74" t="s">
        <v>4561</v>
      </c>
      <c r="K1513" s="76">
        <v>5964.96</v>
      </c>
      <c r="L1513" s="76">
        <v>5964.96</v>
      </c>
    </row>
    <row r="1514" spans="1:12" x14ac:dyDescent="0.15">
      <c r="A1514" s="74">
        <v>20230217</v>
      </c>
      <c r="B1514" s="74">
        <v>39122181</v>
      </c>
      <c r="C1514" s="74" t="s">
        <v>4612</v>
      </c>
      <c r="D1514" s="74">
        <v>2117410</v>
      </c>
      <c r="E1514" s="74" t="s">
        <v>4609</v>
      </c>
      <c r="F1514" s="74" t="s">
        <v>4610</v>
      </c>
      <c r="G1514" s="74" t="s">
        <v>1897</v>
      </c>
      <c r="H1514" s="74" t="s">
        <v>4469</v>
      </c>
      <c r="I1514" s="74" t="s">
        <v>4560</v>
      </c>
      <c r="J1514" s="74" t="s">
        <v>4561</v>
      </c>
      <c r="K1514" s="76">
        <v>12058.64</v>
      </c>
      <c r="L1514" s="76">
        <v>12058.64</v>
      </c>
    </row>
    <row r="1515" spans="1:12" x14ac:dyDescent="0.15">
      <c r="A1515" s="74">
        <v>20230218</v>
      </c>
      <c r="B1515" s="74">
        <v>39122181</v>
      </c>
      <c r="C1515" s="74" t="s">
        <v>4612</v>
      </c>
      <c r="D1515" s="74">
        <v>2117410</v>
      </c>
      <c r="E1515" s="74" t="s">
        <v>4609</v>
      </c>
      <c r="F1515" s="74" t="s">
        <v>4610</v>
      </c>
      <c r="G1515" s="74" t="s">
        <v>1897</v>
      </c>
      <c r="H1515" s="74" t="s">
        <v>4469</v>
      </c>
      <c r="I1515" s="74" t="s">
        <v>4560</v>
      </c>
      <c r="J1515" s="74" t="s">
        <v>4586</v>
      </c>
      <c r="K1515" s="76">
        <v>15273.66</v>
      </c>
      <c r="L1515" s="76">
        <v>15273.66</v>
      </c>
    </row>
    <row r="1516" spans="1:12" x14ac:dyDescent="0.15">
      <c r="A1516" s="74">
        <v>20230219</v>
      </c>
      <c r="B1516" s="74">
        <v>39122181</v>
      </c>
      <c r="C1516" s="74" t="s">
        <v>4612</v>
      </c>
      <c r="D1516" s="74">
        <v>2117410</v>
      </c>
      <c r="E1516" s="74" t="s">
        <v>4609</v>
      </c>
      <c r="F1516" s="74" t="s">
        <v>4610</v>
      </c>
      <c r="G1516" s="74" t="s">
        <v>1897</v>
      </c>
      <c r="H1516" s="74" t="s">
        <v>4469</v>
      </c>
      <c r="I1516" s="74" t="s">
        <v>4560</v>
      </c>
      <c r="J1516" s="74" t="s">
        <v>4586</v>
      </c>
      <c r="K1516" s="76">
        <v>8467.7999999999993</v>
      </c>
      <c r="L1516" s="76">
        <v>8467.7999999999993</v>
      </c>
    </row>
    <row r="1517" spans="1:12" x14ac:dyDescent="0.15">
      <c r="A1517" s="74">
        <v>20230220</v>
      </c>
      <c r="B1517" s="74">
        <v>39122181</v>
      </c>
      <c r="C1517" s="74" t="s">
        <v>4612</v>
      </c>
      <c r="D1517" s="74">
        <v>2117410</v>
      </c>
      <c r="E1517" s="74" t="s">
        <v>4609</v>
      </c>
      <c r="F1517" s="74" t="s">
        <v>4610</v>
      </c>
      <c r="G1517" s="74" t="s">
        <v>1897</v>
      </c>
      <c r="H1517" s="74" t="s">
        <v>4469</v>
      </c>
      <c r="I1517" s="74" t="s">
        <v>4560</v>
      </c>
      <c r="J1517" s="74" t="s">
        <v>4561</v>
      </c>
      <c r="K1517" s="76">
        <v>15217.7</v>
      </c>
      <c r="L1517" s="76">
        <v>15217.7</v>
      </c>
    </row>
    <row r="1518" spans="1:12" x14ac:dyDescent="0.15">
      <c r="A1518" s="74">
        <v>20230221</v>
      </c>
      <c r="B1518" s="74">
        <v>39122181</v>
      </c>
      <c r="C1518" s="74" t="s">
        <v>4612</v>
      </c>
      <c r="D1518" s="74">
        <v>2117410</v>
      </c>
      <c r="E1518" s="74" t="s">
        <v>4609</v>
      </c>
      <c r="F1518" s="74" t="s">
        <v>4610</v>
      </c>
      <c r="G1518" s="74" t="s">
        <v>1897</v>
      </c>
      <c r="H1518" s="74" t="s">
        <v>4469</v>
      </c>
      <c r="I1518" s="74" t="s">
        <v>4560</v>
      </c>
      <c r="J1518" s="74" t="s">
        <v>4561</v>
      </c>
      <c r="K1518" s="76">
        <v>23905.74</v>
      </c>
      <c r="L1518" s="76">
        <v>23905.74</v>
      </c>
    </row>
    <row r="1519" spans="1:12" x14ac:dyDescent="0.15">
      <c r="A1519" s="74">
        <v>20230222</v>
      </c>
      <c r="B1519" s="74">
        <v>39122181</v>
      </c>
      <c r="C1519" s="74" t="s">
        <v>4612</v>
      </c>
      <c r="D1519" s="74">
        <v>2117410</v>
      </c>
      <c r="E1519" s="74" t="s">
        <v>4609</v>
      </c>
      <c r="F1519" s="74" t="s">
        <v>4610</v>
      </c>
      <c r="G1519" s="74" t="s">
        <v>1897</v>
      </c>
      <c r="H1519" s="74" t="s">
        <v>4469</v>
      </c>
      <c r="I1519" s="74" t="s">
        <v>4560</v>
      </c>
      <c r="J1519" s="74" t="s">
        <v>4561</v>
      </c>
      <c r="K1519" s="76">
        <v>25115.56</v>
      </c>
      <c r="L1519" s="76">
        <v>25115.56</v>
      </c>
    </row>
    <row r="1520" spans="1:12" x14ac:dyDescent="0.15">
      <c r="A1520" s="74">
        <v>20230223</v>
      </c>
      <c r="B1520" s="74">
        <v>39122181</v>
      </c>
      <c r="C1520" s="74" t="s">
        <v>4612</v>
      </c>
      <c r="D1520" s="74">
        <v>2117410</v>
      </c>
      <c r="E1520" s="74" t="s">
        <v>4609</v>
      </c>
      <c r="F1520" s="74" t="s">
        <v>4610</v>
      </c>
      <c r="G1520" s="74" t="s">
        <v>1897</v>
      </c>
      <c r="H1520" s="74" t="s">
        <v>4469</v>
      </c>
      <c r="I1520" s="74" t="s">
        <v>4560</v>
      </c>
      <c r="J1520" s="74" t="s">
        <v>4561</v>
      </c>
      <c r="K1520" s="76">
        <v>24920.240000000002</v>
      </c>
      <c r="L1520" s="76">
        <v>24920.240000000002</v>
      </c>
    </row>
    <row r="1521" spans="1:12" x14ac:dyDescent="0.15">
      <c r="A1521" s="74">
        <v>20230224</v>
      </c>
      <c r="B1521" s="74">
        <v>39122181</v>
      </c>
      <c r="C1521" s="74" t="s">
        <v>4612</v>
      </c>
      <c r="D1521" s="74">
        <v>2117410</v>
      </c>
      <c r="E1521" s="74" t="s">
        <v>4609</v>
      </c>
      <c r="F1521" s="74" t="s">
        <v>4610</v>
      </c>
      <c r="G1521" s="74" t="s">
        <v>1897</v>
      </c>
      <c r="H1521" s="74" t="s">
        <v>4469</v>
      </c>
      <c r="I1521" s="74" t="s">
        <v>4560</v>
      </c>
      <c r="J1521" s="74" t="s">
        <v>4586</v>
      </c>
      <c r="K1521" s="76">
        <v>32948.47</v>
      </c>
      <c r="L1521" s="76">
        <v>32948.47</v>
      </c>
    </row>
    <row r="1522" spans="1:12" x14ac:dyDescent="0.15">
      <c r="A1522" s="74">
        <v>20230225</v>
      </c>
      <c r="B1522" s="74">
        <v>39122181</v>
      </c>
      <c r="C1522" s="74" t="s">
        <v>4612</v>
      </c>
      <c r="D1522" s="74">
        <v>2117410</v>
      </c>
      <c r="E1522" s="74" t="s">
        <v>4609</v>
      </c>
      <c r="F1522" s="74" t="s">
        <v>4610</v>
      </c>
      <c r="G1522" s="74" t="s">
        <v>1897</v>
      </c>
      <c r="H1522" s="74" t="s">
        <v>4469</v>
      </c>
      <c r="I1522" s="74" t="s">
        <v>4560</v>
      </c>
      <c r="J1522" s="74" t="s">
        <v>4561</v>
      </c>
      <c r="K1522" s="76">
        <v>9935.7199999999993</v>
      </c>
      <c r="L1522" s="76">
        <v>9935.7199999999993</v>
      </c>
    </row>
    <row r="1523" spans="1:12" x14ac:dyDescent="0.15">
      <c r="A1523" s="74">
        <v>20230226</v>
      </c>
      <c r="B1523" s="74">
        <v>39122181</v>
      </c>
      <c r="C1523" s="74" t="s">
        <v>4612</v>
      </c>
      <c r="D1523" s="74">
        <v>2117410</v>
      </c>
      <c r="E1523" s="74" t="s">
        <v>4609</v>
      </c>
      <c r="F1523" s="74" t="s">
        <v>4610</v>
      </c>
      <c r="G1523" s="74" t="s">
        <v>1897</v>
      </c>
      <c r="H1523" s="74" t="s">
        <v>4469</v>
      </c>
      <c r="I1523" s="74" t="s">
        <v>4560</v>
      </c>
      <c r="J1523" s="74" t="s">
        <v>4562</v>
      </c>
      <c r="K1523" s="76">
        <v>9989.0300000000007</v>
      </c>
      <c r="L1523" s="76">
        <v>9989.0300000000007</v>
      </c>
    </row>
    <row r="1524" spans="1:12" x14ac:dyDescent="0.15">
      <c r="A1524" s="74">
        <v>20230227</v>
      </c>
      <c r="B1524" s="74">
        <v>39122181</v>
      </c>
      <c r="C1524" s="74" t="s">
        <v>4612</v>
      </c>
      <c r="D1524" s="74">
        <v>2117410</v>
      </c>
      <c r="E1524" s="74" t="s">
        <v>4609</v>
      </c>
      <c r="F1524" s="74" t="s">
        <v>4610</v>
      </c>
      <c r="G1524" s="74" t="s">
        <v>1897</v>
      </c>
      <c r="H1524" s="74" t="s">
        <v>4469</v>
      </c>
      <c r="I1524" s="74" t="s">
        <v>4560</v>
      </c>
      <c r="J1524" s="74" t="s">
        <v>4561</v>
      </c>
      <c r="K1524" s="76">
        <v>22614.3</v>
      </c>
      <c r="L1524" s="76">
        <v>22614.3</v>
      </c>
    </row>
    <row r="1525" spans="1:12" x14ac:dyDescent="0.15">
      <c r="A1525" s="74">
        <v>20230228</v>
      </c>
      <c r="B1525" s="74">
        <v>39122181</v>
      </c>
      <c r="C1525" s="74" t="s">
        <v>4612</v>
      </c>
      <c r="D1525" s="74">
        <v>2117410</v>
      </c>
      <c r="E1525" s="74" t="s">
        <v>4609</v>
      </c>
      <c r="F1525" s="74" t="s">
        <v>4610</v>
      </c>
      <c r="G1525" s="74" t="s">
        <v>1897</v>
      </c>
      <c r="H1525" s="74" t="s">
        <v>4469</v>
      </c>
      <c r="I1525" s="74" t="s">
        <v>4560</v>
      </c>
      <c r="J1525" s="74" t="s">
        <v>4562</v>
      </c>
      <c r="K1525" s="76">
        <v>18483.099999999999</v>
      </c>
      <c r="L1525" s="76">
        <v>18483.099999999999</v>
      </c>
    </row>
    <row r="1526" spans="1:12" x14ac:dyDescent="0.15">
      <c r="A1526" s="74">
        <v>20230201</v>
      </c>
      <c r="B1526" s="74">
        <v>39122211</v>
      </c>
      <c r="C1526" s="74" t="s">
        <v>4613</v>
      </c>
      <c r="D1526" s="74">
        <v>2117410</v>
      </c>
      <c r="E1526" s="74" t="s">
        <v>4609</v>
      </c>
      <c r="F1526" s="74" t="s">
        <v>4610</v>
      </c>
      <c r="G1526" s="74" t="s">
        <v>1897</v>
      </c>
      <c r="H1526" s="74" t="s">
        <v>4469</v>
      </c>
      <c r="I1526" s="74" t="s">
        <v>4560</v>
      </c>
      <c r="J1526" s="74" t="s">
        <v>4561</v>
      </c>
      <c r="K1526" s="76">
        <v>6662.07</v>
      </c>
      <c r="L1526" s="76">
        <v>6662.07</v>
      </c>
    </row>
    <row r="1527" spans="1:12" x14ac:dyDescent="0.15">
      <c r="A1527" s="74">
        <v>20230202</v>
      </c>
      <c r="B1527" s="74">
        <v>39122211</v>
      </c>
      <c r="C1527" s="74" t="s">
        <v>4613</v>
      </c>
      <c r="D1527" s="74">
        <v>2117410</v>
      </c>
      <c r="E1527" s="74" t="s">
        <v>4609</v>
      </c>
      <c r="F1527" s="74" t="s">
        <v>4610</v>
      </c>
      <c r="G1527" s="74" t="s">
        <v>1897</v>
      </c>
      <c r="H1527" s="74" t="s">
        <v>4469</v>
      </c>
      <c r="I1527" s="74" t="s">
        <v>4560</v>
      </c>
      <c r="J1527" s="74" t="s">
        <v>4561</v>
      </c>
      <c r="K1527" s="76">
        <v>2335.65</v>
      </c>
      <c r="L1527" s="76">
        <v>2335.65</v>
      </c>
    </row>
    <row r="1528" spans="1:12" x14ac:dyDescent="0.15">
      <c r="A1528" s="74">
        <v>20230203</v>
      </c>
      <c r="B1528" s="74">
        <v>39122211</v>
      </c>
      <c r="C1528" s="74" t="s">
        <v>4613</v>
      </c>
      <c r="D1528" s="74">
        <v>2117410</v>
      </c>
      <c r="E1528" s="74" t="s">
        <v>4609</v>
      </c>
      <c r="F1528" s="74" t="s">
        <v>4610</v>
      </c>
      <c r="G1528" s="74" t="s">
        <v>1897</v>
      </c>
      <c r="H1528" s="74" t="s">
        <v>4469</v>
      </c>
      <c r="I1528" s="74" t="s">
        <v>4560</v>
      </c>
      <c r="J1528" s="74" t="s">
        <v>4586</v>
      </c>
      <c r="K1528" s="76">
        <v>5588.27</v>
      </c>
      <c r="L1528" s="76">
        <v>5588.27</v>
      </c>
    </row>
    <row r="1529" spans="1:12" x14ac:dyDescent="0.15">
      <c r="A1529" s="74">
        <v>20230204</v>
      </c>
      <c r="B1529" s="74">
        <v>39122211</v>
      </c>
      <c r="C1529" s="74" t="s">
        <v>4613</v>
      </c>
      <c r="D1529" s="74">
        <v>2117410</v>
      </c>
      <c r="E1529" s="74" t="s">
        <v>4609</v>
      </c>
      <c r="F1529" s="74" t="s">
        <v>4610</v>
      </c>
      <c r="G1529" s="74" t="s">
        <v>1897</v>
      </c>
      <c r="H1529" s="74" t="s">
        <v>4469</v>
      </c>
      <c r="I1529" s="74" t="s">
        <v>4560</v>
      </c>
      <c r="J1529" s="74" t="s">
        <v>4563</v>
      </c>
      <c r="K1529" s="76">
        <v>5003.0200000000004</v>
      </c>
      <c r="L1529" s="76">
        <v>5003.0200000000004</v>
      </c>
    </row>
    <row r="1530" spans="1:12" x14ac:dyDescent="0.15">
      <c r="A1530" s="74">
        <v>20230205</v>
      </c>
      <c r="B1530" s="74">
        <v>39122211</v>
      </c>
      <c r="C1530" s="74" t="s">
        <v>4613</v>
      </c>
      <c r="D1530" s="74">
        <v>2117410</v>
      </c>
      <c r="E1530" s="74" t="s">
        <v>4609</v>
      </c>
      <c r="F1530" s="74" t="s">
        <v>4610</v>
      </c>
      <c r="G1530" s="74" t="s">
        <v>1897</v>
      </c>
      <c r="H1530" s="74" t="s">
        <v>4469</v>
      </c>
      <c r="I1530" s="74" t="s">
        <v>4560</v>
      </c>
      <c r="J1530" s="74" t="s">
        <v>4563</v>
      </c>
      <c r="K1530" s="76">
        <v>1314.99</v>
      </c>
      <c r="L1530" s="76">
        <v>1314.99</v>
      </c>
    </row>
    <row r="1531" spans="1:12" x14ac:dyDescent="0.15">
      <c r="A1531" s="74">
        <v>20230206</v>
      </c>
      <c r="B1531" s="74">
        <v>39122211</v>
      </c>
      <c r="C1531" s="74" t="s">
        <v>4613</v>
      </c>
      <c r="D1531" s="74">
        <v>2117410</v>
      </c>
      <c r="E1531" s="74" t="s">
        <v>4609</v>
      </c>
      <c r="F1531" s="74" t="s">
        <v>4610</v>
      </c>
      <c r="G1531" s="74" t="s">
        <v>1897</v>
      </c>
      <c r="H1531" s="74" t="s">
        <v>4469</v>
      </c>
      <c r="I1531" s="74" t="s">
        <v>4560</v>
      </c>
      <c r="J1531" s="74" t="s">
        <v>4561</v>
      </c>
      <c r="K1531" s="76">
        <v>3612.05</v>
      </c>
      <c r="L1531" s="76">
        <v>3612.05</v>
      </c>
    </row>
    <row r="1532" spans="1:12" x14ac:dyDescent="0.15">
      <c r="A1532" s="74">
        <v>20230207</v>
      </c>
      <c r="B1532" s="74">
        <v>39122211</v>
      </c>
      <c r="C1532" s="74" t="s">
        <v>4613</v>
      </c>
      <c r="D1532" s="74">
        <v>2117410</v>
      </c>
      <c r="E1532" s="74" t="s">
        <v>4609</v>
      </c>
      <c r="F1532" s="74" t="s">
        <v>4610</v>
      </c>
      <c r="G1532" s="74" t="s">
        <v>1897</v>
      </c>
      <c r="H1532" s="74" t="s">
        <v>4469</v>
      </c>
      <c r="I1532" s="74" t="s">
        <v>4560</v>
      </c>
      <c r="J1532" s="74" t="s">
        <v>4561</v>
      </c>
      <c r="K1532" s="76">
        <v>2769.65</v>
      </c>
      <c r="L1532" s="76">
        <v>2769.65</v>
      </c>
    </row>
    <row r="1533" spans="1:12" x14ac:dyDescent="0.15">
      <c r="A1533" s="74">
        <v>20230208</v>
      </c>
      <c r="B1533" s="74">
        <v>39122211</v>
      </c>
      <c r="C1533" s="74" t="s">
        <v>4613</v>
      </c>
      <c r="D1533" s="74">
        <v>2117410</v>
      </c>
      <c r="E1533" s="74" t="s">
        <v>4609</v>
      </c>
      <c r="F1533" s="74" t="s">
        <v>4610</v>
      </c>
      <c r="G1533" s="74" t="s">
        <v>1897</v>
      </c>
      <c r="H1533" s="74" t="s">
        <v>4469</v>
      </c>
      <c r="I1533" s="74" t="s">
        <v>4560</v>
      </c>
      <c r="J1533" s="74" t="s">
        <v>4563</v>
      </c>
      <c r="K1533" s="76">
        <v>2527.1</v>
      </c>
      <c r="L1533" s="76">
        <v>2527.1</v>
      </c>
    </row>
    <row r="1534" spans="1:12" x14ac:dyDescent="0.15">
      <c r="A1534" s="74">
        <v>20230209</v>
      </c>
      <c r="B1534" s="74">
        <v>39122211</v>
      </c>
      <c r="C1534" s="74" t="s">
        <v>4613</v>
      </c>
      <c r="D1534" s="74">
        <v>2117410</v>
      </c>
      <c r="E1534" s="74" t="s">
        <v>4609</v>
      </c>
      <c r="F1534" s="74" t="s">
        <v>4610</v>
      </c>
      <c r="G1534" s="74" t="s">
        <v>1897</v>
      </c>
      <c r="H1534" s="74" t="s">
        <v>4469</v>
      </c>
      <c r="I1534" s="74" t="s">
        <v>4560</v>
      </c>
      <c r="J1534" s="74" t="s">
        <v>4561</v>
      </c>
      <c r="K1534" s="76">
        <v>3842.48</v>
      </c>
      <c r="L1534" s="76">
        <v>3842.48</v>
      </c>
    </row>
    <row r="1535" spans="1:12" x14ac:dyDescent="0.15">
      <c r="A1535" s="74">
        <v>20230210</v>
      </c>
      <c r="B1535" s="74">
        <v>39122211</v>
      </c>
      <c r="C1535" s="74" t="s">
        <v>4613</v>
      </c>
      <c r="D1535" s="74">
        <v>2117410</v>
      </c>
      <c r="E1535" s="74" t="s">
        <v>4609</v>
      </c>
      <c r="F1535" s="74" t="s">
        <v>4610</v>
      </c>
      <c r="G1535" s="74" t="s">
        <v>1897</v>
      </c>
      <c r="H1535" s="74" t="s">
        <v>4469</v>
      </c>
      <c r="I1535" s="74" t="s">
        <v>4560</v>
      </c>
      <c r="J1535" s="74" t="s">
        <v>4561</v>
      </c>
      <c r="K1535" s="76">
        <v>4552.03</v>
      </c>
      <c r="L1535" s="76">
        <v>4552.03</v>
      </c>
    </row>
    <row r="1536" spans="1:12" x14ac:dyDescent="0.15">
      <c r="A1536" s="74">
        <v>20230211</v>
      </c>
      <c r="B1536" s="74">
        <v>39122211</v>
      </c>
      <c r="C1536" s="74" t="s">
        <v>4613</v>
      </c>
      <c r="D1536" s="74">
        <v>2117410</v>
      </c>
      <c r="E1536" s="74" t="s">
        <v>4609</v>
      </c>
      <c r="F1536" s="74" t="s">
        <v>4610</v>
      </c>
      <c r="G1536" s="74" t="s">
        <v>1897</v>
      </c>
      <c r="H1536" s="74" t="s">
        <v>4469</v>
      </c>
      <c r="I1536" s="74" t="s">
        <v>4560</v>
      </c>
      <c r="J1536" s="74" t="s">
        <v>4561</v>
      </c>
      <c r="K1536" s="76">
        <v>4687.82</v>
      </c>
      <c r="L1536" s="76">
        <v>4687.82</v>
      </c>
    </row>
    <row r="1537" spans="1:12" x14ac:dyDescent="0.15">
      <c r="A1537" s="74">
        <v>20230212</v>
      </c>
      <c r="B1537" s="74">
        <v>39122211</v>
      </c>
      <c r="C1537" s="74" t="s">
        <v>4613</v>
      </c>
      <c r="D1537" s="74">
        <v>2117410</v>
      </c>
      <c r="E1537" s="74" t="s">
        <v>4609</v>
      </c>
      <c r="F1537" s="74" t="s">
        <v>4610</v>
      </c>
      <c r="G1537" s="74" t="s">
        <v>1897</v>
      </c>
      <c r="H1537" s="74" t="s">
        <v>4469</v>
      </c>
      <c r="I1537" s="74" t="s">
        <v>4560</v>
      </c>
      <c r="J1537" s="74" t="s">
        <v>4561</v>
      </c>
      <c r="K1537" s="76">
        <v>3122.82</v>
      </c>
      <c r="L1537" s="76">
        <v>3122.82</v>
      </c>
    </row>
    <row r="1538" spans="1:12" x14ac:dyDescent="0.15">
      <c r="A1538" s="74">
        <v>20230213</v>
      </c>
      <c r="B1538" s="74">
        <v>39122211</v>
      </c>
      <c r="C1538" s="74" t="s">
        <v>4613</v>
      </c>
      <c r="D1538" s="74">
        <v>2117410</v>
      </c>
      <c r="E1538" s="74" t="s">
        <v>4609</v>
      </c>
      <c r="F1538" s="74" t="s">
        <v>4610</v>
      </c>
      <c r="G1538" s="74" t="s">
        <v>1897</v>
      </c>
      <c r="H1538" s="74" t="s">
        <v>4469</v>
      </c>
      <c r="I1538" s="74" t="s">
        <v>4560</v>
      </c>
      <c r="J1538" s="74" t="s">
        <v>4561</v>
      </c>
      <c r="K1538" s="76">
        <v>4739.95</v>
      </c>
      <c r="L1538" s="76">
        <v>4739.95</v>
      </c>
    </row>
    <row r="1539" spans="1:12" x14ac:dyDescent="0.15">
      <c r="A1539" s="74">
        <v>20230214</v>
      </c>
      <c r="B1539" s="74">
        <v>39122211</v>
      </c>
      <c r="C1539" s="74" t="s">
        <v>4613</v>
      </c>
      <c r="D1539" s="74">
        <v>2117410</v>
      </c>
      <c r="E1539" s="74" t="s">
        <v>4609</v>
      </c>
      <c r="F1539" s="74" t="s">
        <v>4610</v>
      </c>
      <c r="G1539" s="74" t="s">
        <v>1897</v>
      </c>
      <c r="H1539" s="74" t="s">
        <v>4469</v>
      </c>
      <c r="I1539" s="74" t="s">
        <v>4560</v>
      </c>
      <c r="J1539" s="74" t="s">
        <v>4561</v>
      </c>
      <c r="K1539" s="76">
        <v>5092.1400000000003</v>
      </c>
      <c r="L1539" s="76">
        <v>5092.1400000000003</v>
      </c>
    </row>
    <row r="1540" spans="1:12" x14ac:dyDescent="0.15">
      <c r="A1540" s="74">
        <v>20230215</v>
      </c>
      <c r="B1540" s="74">
        <v>39122211</v>
      </c>
      <c r="C1540" s="74" t="s">
        <v>4613</v>
      </c>
      <c r="D1540" s="74">
        <v>2117410</v>
      </c>
      <c r="E1540" s="74" t="s">
        <v>4609</v>
      </c>
      <c r="F1540" s="74" t="s">
        <v>4610</v>
      </c>
      <c r="G1540" s="74" t="s">
        <v>1897</v>
      </c>
      <c r="H1540" s="74" t="s">
        <v>4469</v>
      </c>
      <c r="I1540" s="74" t="s">
        <v>4560</v>
      </c>
      <c r="J1540" s="74" t="s">
        <v>4561</v>
      </c>
      <c r="K1540" s="76">
        <v>4060.63</v>
      </c>
      <c r="L1540" s="76">
        <v>4060.63</v>
      </c>
    </row>
    <row r="1541" spans="1:12" x14ac:dyDescent="0.15">
      <c r="A1541" s="74">
        <v>20230216</v>
      </c>
      <c r="B1541" s="74">
        <v>39122211</v>
      </c>
      <c r="C1541" s="74" t="s">
        <v>4613</v>
      </c>
      <c r="D1541" s="74">
        <v>2117410</v>
      </c>
      <c r="E1541" s="74" t="s">
        <v>4609</v>
      </c>
      <c r="F1541" s="74" t="s">
        <v>4610</v>
      </c>
      <c r="G1541" s="74" t="s">
        <v>1897</v>
      </c>
      <c r="H1541" s="74" t="s">
        <v>4469</v>
      </c>
      <c r="I1541" s="74" t="s">
        <v>4560</v>
      </c>
      <c r="J1541" s="74" t="s">
        <v>4561</v>
      </c>
      <c r="K1541" s="76">
        <v>1624.95</v>
      </c>
      <c r="L1541" s="76">
        <v>1624.95</v>
      </c>
    </row>
    <row r="1542" spans="1:12" x14ac:dyDescent="0.15">
      <c r="A1542" s="74">
        <v>20230217</v>
      </c>
      <c r="B1542" s="74">
        <v>39122211</v>
      </c>
      <c r="C1542" s="74" t="s">
        <v>4613</v>
      </c>
      <c r="D1542" s="74">
        <v>2117410</v>
      </c>
      <c r="E1542" s="74" t="s">
        <v>4609</v>
      </c>
      <c r="F1542" s="74" t="s">
        <v>4610</v>
      </c>
      <c r="G1542" s="74" t="s">
        <v>1897</v>
      </c>
      <c r="H1542" s="74" t="s">
        <v>4469</v>
      </c>
      <c r="I1542" s="74" t="s">
        <v>4560</v>
      </c>
      <c r="J1542" s="74" t="s">
        <v>4561</v>
      </c>
      <c r="K1542" s="76">
        <v>7486.35</v>
      </c>
      <c r="L1542" s="76">
        <v>7486.35</v>
      </c>
    </row>
    <row r="1543" spans="1:12" x14ac:dyDescent="0.15">
      <c r="A1543" s="74">
        <v>20230218</v>
      </c>
      <c r="B1543" s="74">
        <v>39122211</v>
      </c>
      <c r="C1543" s="74" t="s">
        <v>4613</v>
      </c>
      <c r="D1543" s="74">
        <v>2117410</v>
      </c>
      <c r="E1543" s="74" t="s">
        <v>4609</v>
      </c>
      <c r="F1543" s="74" t="s">
        <v>4610</v>
      </c>
      <c r="G1543" s="74" t="s">
        <v>1897</v>
      </c>
      <c r="H1543" s="74" t="s">
        <v>4469</v>
      </c>
      <c r="I1543" s="74" t="s">
        <v>4560</v>
      </c>
      <c r="J1543" s="74" t="s">
        <v>4562</v>
      </c>
      <c r="K1543" s="76">
        <v>6900.88</v>
      </c>
      <c r="L1543" s="76">
        <v>6900.88</v>
      </c>
    </row>
    <row r="1544" spans="1:12" x14ac:dyDescent="0.15">
      <c r="A1544" s="74">
        <v>20230219</v>
      </c>
      <c r="B1544" s="74">
        <v>39122211</v>
      </c>
      <c r="C1544" s="74" t="s">
        <v>4613</v>
      </c>
      <c r="D1544" s="74">
        <v>2117410</v>
      </c>
      <c r="E1544" s="74" t="s">
        <v>4609</v>
      </c>
      <c r="F1544" s="74" t="s">
        <v>4610</v>
      </c>
      <c r="G1544" s="74" t="s">
        <v>1897</v>
      </c>
      <c r="H1544" s="74" t="s">
        <v>4469</v>
      </c>
      <c r="I1544" s="74" t="s">
        <v>4560</v>
      </c>
      <c r="J1544" s="74" t="s">
        <v>4561</v>
      </c>
      <c r="K1544" s="76">
        <v>9904.75</v>
      </c>
      <c r="L1544" s="76">
        <v>9904.75</v>
      </c>
    </row>
    <row r="1545" spans="1:12" x14ac:dyDescent="0.15">
      <c r="A1545" s="74">
        <v>20230220</v>
      </c>
      <c r="B1545" s="74">
        <v>39122211</v>
      </c>
      <c r="C1545" s="74" t="s">
        <v>4613</v>
      </c>
      <c r="D1545" s="74">
        <v>2117410</v>
      </c>
      <c r="E1545" s="74" t="s">
        <v>4609</v>
      </c>
      <c r="F1545" s="74" t="s">
        <v>4610</v>
      </c>
      <c r="G1545" s="74" t="s">
        <v>1897</v>
      </c>
      <c r="H1545" s="74" t="s">
        <v>4469</v>
      </c>
      <c r="I1545" s="74" t="s">
        <v>4560</v>
      </c>
      <c r="J1545" s="74" t="s">
        <v>4561</v>
      </c>
      <c r="K1545" s="76">
        <v>6764.74</v>
      </c>
      <c r="L1545" s="76">
        <v>6764.74</v>
      </c>
    </row>
    <row r="1546" spans="1:12" x14ac:dyDescent="0.15">
      <c r="A1546" s="74">
        <v>20230221</v>
      </c>
      <c r="B1546" s="74">
        <v>39122211</v>
      </c>
      <c r="C1546" s="74" t="s">
        <v>4613</v>
      </c>
      <c r="D1546" s="74">
        <v>2117410</v>
      </c>
      <c r="E1546" s="74" t="s">
        <v>4609</v>
      </c>
      <c r="F1546" s="74" t="s">
        <v>4610</v>
      </c>
      <c r="G1546" s="74" t="s">
        <v>1897</v>
      </c>
      <c r="H1546" s="74" t="s">
        <v>4469</v>
      </c>
      <c r="I1546" s="74" t="s">
        <v>4560</v>
      </c>
      <c r="J1546" s="74" t="s">
        <v>4561</v>
      </c>
      <c r="K1546" s="76">
        <v>10142.17</v>
      </c>
      <c r="L1546" s="76">
        <v>10142.17</v>
      </c>
    </row>
    <row r="1547" spans="1:12" x14ac:dyDescent="0.15">
      <c r="A1547" s="74">
        <v>20230222</v>
      </c>
      <c r="B1547" s="74">
        <v>39122211</v>
      </c>
      <c r="C1547" s="74" t="s">
        <v>4613</v>
      </c>
      <c r="D1547" s="74">
        <v>2117410</v>
      </c>
      <c r="E1547" s="74" t="s">
        <v>4609</v>
      </c>
      <c r="F1547" s="74" t="s">
        <v>4610</v>
      </c>
      <c r="G1547" s="74" t="s">
        <v>1897</v>
      </c>
      <c r="H1547" s="74" t="s">
        <v>4469</v>
      </c>
      <c r="I1547" s="74" t="s">
        <v>4560</v>
      </c>
      <c r="J1547" s="74" t="s">
        <v>4561</v>
      </c>
      <c r="K1547" s="76">
        <v>2550.11</v>
      </c>
      <c r="L1547" s="76">
        <v>2550.11</v>
      </c>
    </row>
    <row r="1548" spans="1:12" x14ac:dyDescent="0.15">
      <c r="A1548" s="74">
        <v>20230223</v>
      </c>
      <c r="B1548" s="74">
        <v>39122211</v>
      </c>
      <c r="C1548" s="74" t="s">
        <v>4613</v>
      </c>
      <c r="D1548" s="74">
        <v>2117410</v>
      </c>
      <c r="E1548" s="74" t="s">
        <v>4609</v>
      </c>
      <c r="F1548" s="74" t="s">
        <v>4610</v>
      </c>
      <c r="G1548" s="74" t="s">
        <v>1897</v>
      </c>
      <c r="H1548" s="74" t="s">
        <v>4469</v>
      </c>
      <c r="I1548" s="74" t="s">
        <v>4560</v>
      </c>
      <c r="J1548" s="74" t="s">
        <v>4561</v>
      </c>
      <c r="K1548" s="76">
        <v>1188.58</v>
      </c>
      <c r="L1548" s="76">
        <v>1188.58</v>
      </c>
    </row>
    <row r="1549" spans="1:12" x14ac:dyDescent="0.15">
      <c r="A1549" s="74">
        <v>20230224</v>
      </c>
      <c r="B1549" s="74">
        <v>39122211</v>
      </c>
      <c r="C1549" s="74" t="s">
        <v>4613</v>
      </c>
      <c r="D1549" s="74">
        <v>2117410</v>
      </c>
      <c r="E1549" s="74" t="s">
        <v>4609</v>
      </c>
      <c r="F1549" s="74" t="s">
        <v>4610</v>
      </c>
      <c r="G1549" s="74" t="s">
        <v>1897</v>
      </c>
      <c r="H1549" s="74" t="s">
        <v>4469</v>
      </c>
      <c r="I1549" s="74" t="s">
        <v>4560</v>
      </c>
      <c r="J1549" s="74" t="s">
        <v>4561</v>
      </c>
      <c r="K1549" s="76">
        <v>9251.16</v>
      </c>
      <c r="L1549" s="76">
        <v>9251.16</v>
      </c>
    </row>
    <row r="1550" spans="1:12" x14ac:dyDescent="0.15">
      <c r="A1550" s="74">
        <v>20230225</v>
      </c>
      <c r="B1550" s="74">
        <v>39122211</v>
      </c>
      <c r="C1550" s="74" t="s">
        <v>4613</v>
      </c>
      <c r="D1550" s="74">
        <v>2117410</v>
      </c>
      <c r="E1550" s="74" t="s">
        <v>4609</v>
      </c>
      <c r="F1550" s="74" t="s">
        <v>4610</v>
      </c>
      <c r="G1550" s="74" t="s">
        <v>1897</v>
      </c>
      <c r="H1550" s="74" t="s">
        <v>4469</v>
      </c>
      <c r="I1550" s="74" t="s">
        <v>4560</v>
      </c>
      <c r="J1550" s="74" t="s">
        <v>4561</v>
      </c>
      <c r="K1550" s="76">
        <v>10269.450000000001</v>
      </c>
      <c r="L1550" s="76">
        <v>10269.450000000001</v>
      </c>
    </row>
    <row r="1551" spans="1:12" x14ac:dyDescent="0.15">
      <c r="A1551" s="74">
        <v>20230226</v>
      </c>
      <c r="B1551" s="74">
        <v>39122211</v>
      </c>
      <c r="C1551" s="74" t="s">
        <v>4613</v>
      </c>
      <c r="D1551" s="74">
        <v>2117410</v>
      </c>
      <c r="E1551" s="74" t="s">
        <v>4609</v>
      </c>
      <c r="F1551" s="74" t="s">
        <v>4610</v>
      </c>
      <c r="G1551" s="74" t="s">
        <v>1897</v>
      </c>
      <c r="H1551" s="74" t="s">
        <v>4469</v>
      </c>
      <c r="I1551" s="74" t="s">
        <v>4560</v>
      </c>
      <c r="J1551" s="74" t="s">
        <v>4563</v>
      </c>
      <c r="K1551" s="76">
        <v>7662.62</v>
      </c>
      <c r="L1551" s="76">
        <v>7662.62</v>
      </c>
    </row>
    <row r="1552" spans="1:12" x14ac:dyDescent="0.15">
      <c r="A1552" s="74">
        <v>20230227</v>
      </c>
      <c r="B1552" s="74">
        <v>39122211</v>
      </c>
      <c r="C1552" s="74" t="s">
        <v>4613</v>
      </c>
      <c r="D1552" s="74">
        <v>2117410</v>
      </c>
      <c r="E1552" s="74" t="s">
        <v>4609</v>
      </c>
      <c r="F1552" s="74" t="s">
        <v>4610</v>
      </c>
      <c r="G1552" s="74" t="s">
        <v>1897</v>
      </c>
      <c r="H1552" s="74" t="s">
        <v>4469</v>
      </c>
      <c r="I1552" s="74" t="s">
        <v>4560</v>
      </c>
      <c r="J1552" s="74" t="s">
        <v>4561</v>
      </c>
      <c r="K1552" s="76">
        <v>10479.99</v>
      </c>
      <c r="L1552" s="76">
        <v>10479.99</v>
      </c>
    </row>
    <row r="1553" spans="1:12" x14ac:dyDescent="0.15">
      <c r="A1553" s="74">
        <v>20230228</v>
      </c>
      <c r="B1553" s="74">
        <v>39122211</v>
      </c>
      <c r="C1553" s="74" t="s">
        <v>4613</v>
      </c>
      <c r="D1553" s="74">
        <v>2117410</v>
      </c>
      <c r="E1553" s="74" t="s">
        <v>4609</v>
      </c>
      <c r="F1553" s="74" t="s">
        <v>4610</v>
      </c>
      <c r="G1553" s="74" t="s">
        <v>1897</v>
      </c>
      <c r="H1553" s="74" t="s">
        <v>4469</v>
      </c>
      <c r="I1553" s="74" t="s">
        <v>4560</v>
      </c>
      <c r="J1553" s="74" t="s">
        <v>4561</v>
      </c>
      <c r="K1553" s="76">
        <v>1789.63</v>
      </c>
      <c r="L1553" s="76">
        <v>1789.63</v>
      </c>
    </row>
    <row r="1554" spans="1:12" x14ac:dyDescent="0.15">
      <c r="A1554" s="74">
        <v>20230210</v>
      </c>
      <c r="B1554" s="74">
        <v>39414257</v>
      </c>
      <c r="C1554" s="74" t="s">
        <v>4614</v>
      </c>
      <c r="D1554" s="74">
        <v>2006832</v>
      </c>
      <c r="E1554" s="74" t="s">
        <v>4615</v>
      </c>
      <c r="F1554" s="74" t="s">
        <v>4616</v>
      </c>
      <c r="G1554" s="74" t="s">
        <v>3162</v>
      </c>
      <c r="H1554" s="74" t="s">
        <v>4469</v>
      </c>
      <c r="I1554" s="74" t="s">
        <v>4560</v>
      </c>
      <c r="J1554" s="74" t="s">
        <v>4561</v>
      </c>
      <c r="K1554" s="76">
        <v>157.71</v>
      </c>
      <c r="L1554" s="76">
        <v>116.82</v>
      </c>
    </row>
    <row r="1555" spans="1:12" x14ac:dyDescent="0.15">
      <c r="A1555" s="74">
        <v>20230211</v>
      </c>
      <c r="B1555" s="74">
        <v>39414257</v>
      </c>
      <c r="C1555" s="74" t="s">
        <v>4614</v>
      </c>
      <c r="D1555" s="74">
        <v>2006832</v>
      </c>
      <c r="E1555" s="74" t="s">
        <v>4615</v>
      </c>
      <c r="F1555" s="74" t="s">
        <v>4616</v>
      </c>
      <c r="G1555" s="74" t="s">
        <v>3162</v>
      </c>
      <c r="H1555" s="74" t="s">
        <v>4469</v>
      </c>
      <c r="I1555" s="74" t="s">
        <v>4560</v>
      </c>
      <c r="J1555" s="74" t="s">
        <v>4561</v>
      </c>
      <c r="K1555" s="76">
        <v>326.58999999999997</v>
      </c>
      <c r="L1555" s="76">
        <v>241.92</v>
      </c>
    </row>
    <row r="1556" spans="1:12" x14ac:dyDescent="0.15">
      <c r="A1556" s="74">
        <v>20230212</v>
      </c>
      <c r="B1556" s="74">
        <v>39414257</v>
      </c>
      <c r="C1556" s="74" t="s">
        <v>4614</v>
      </c>
      <c r="D1556" s="74">
        <v>2006832</v>
      </c>
      <c r="E1556" s="74" t="s">
        <v>4615</v>
      </c>
      <c r="F1556" s="74" t="s">
        <v>4616</v>
      </c>
      <c r="G1556" s="74" t="s">
        <v>3162</v>
      </c>
      <c r="H1556" s="74" t="s">
        <v>4469</v>
      </c>
      <c r="I1556" s="74" t="s">
        <v>4560</v>
      </c>
      <c r="J1556" s="74" t="s">
        <v>4562</v>
      </c>
      <c r="K1556" s="76">
        <v>767.1</v>
      </c>
      <c r="L1556" s="76">
        <v>568.22</v>
      </c>
    </row>
    <row r="1557" spans="1:12" x14ac:dyDescent="0.15">
      <c r="A1557" s="74">
        <v>20230213</v>
      </c>
      <c r="B1557" s="74">
        <v>39414257</v>
      </c>
      <c r="C1557" s="74" t="s">
        <v>4614</v>
      </c>
      <c r="D1557" s="74">
        <v>2006832</v>
      </c>
      <c r="E1557" s="74" t="s">
        <v>4615</v>
      </c>
      <c r="F1557" s="74" t="s">
        <v>4616</v>
      </c>
      <c r="G1557" s="74" t="s">
        <v>3162</v>
      </c>
      <c r="H1557" s="74" t="s">
        <v>4469</v>
      </c>
      <c r="I1557" s="74" t="s">
        <v>4560</v>
      </c>
      <c r="J1557" s="74" t="s">
        <v>4561</v>
      </c>
      <c r="K1557" s="76">
        <v>608.16</v>
      </c>
      <c r="L1557" s="76">
        <v>450.49</v>
      </c>
    </row>
    <row r="1558" spans="1:12" x14ac:dyDescent="0.15">
      <c r="A1558" s="74">
        <v>20230214</v>
      </c>
      <c r="B1558" s="74">
        <v>39414257</v>
      </c>
      <c r="C1558" s="74" t="s">
        <v>4614</v>
      </c>
      <c r="D1558" s="74">
        <v>2006832</v>
      </c>
      <c r="E1558" s="74" t="s">
        <v>4615</v>
      </c>
      <c r="F1558" s="74" t="s">
        <v>4616</v>
      </c>
      <c r="G1558" s="74" t="s">
        <v>3162</v>
      </c>
      <c r="H1558" s="74" t="s">
        <v>4469</v>
      </c>
      <c r="I1558" s="74" t="s">
        <v>4560</v>
      </c>
      <c r="J1558" s="74" t="s">
        <v>4561</v>
      </c>
      <c r="K1558" s="76">
        <v>1191.98</v>
      </c>
      <c r="L1558" s="76">
        <v>882.95</v>
      </c>
    </row>
    <row r="1559" spans="1:12" x14ac:dyDescent="0.15">
      <c r="A1559" s="74">
        <v>20230215</v>
      </c>
      <c r="B1559" s="74">
        <v>39414257</v>
      </c>
      <c r="C1559" s="74" t="s">
        <v>4614</v>
      </c>
      <c r="D1559" s="74">
        <v>2006832</v>
      </c>
      <c r="E1559" s="74" t="s">
        <v>4615</v>
      </c>
      <c r="F1559" s="74" t="s">
        <v>4616</v>
      </c>
      <c r="G1559" s="74" t="s">
        <v>3162</v>
      </c>
      <c r="H1559" s="74" t="s">
        <v>4469</v>
      </c>
      <c r="I1559" s="74" t="s">
        <v>4560</v>
      </c>
      <c r="J1559" s="74" t="s">
        <v>4561</v>
      </c>
      <c r="K1559" s="76">
        <v>1868.91</v>
      </c>
      <c r="L1559" s="76">
        <v>1384.38</v>
      </c>
    </row>
    <row r="1560" spans="1:12" x14ac:dyDescent="0.15">
      <c r="A1560" s="74">
        <v>20230216</v>
      </c>
      <c r="B1560" s="74">
        <v>39414257</v>
      </c>
      <c r="C1560" s="74" t="s">
        <v>4614</v>
      </c>
      <c r="D1560" s="74">
        <v>2006832</v>
      </c>
      <c r="E1560" s="74" t="s">
        <v>4615</v>
      </c>
      <c r="F1560" s="74" t="s">
        <v>4616</v>
      </c>
      <c r="G1560" s="74" t="s">
        <v>3162</v>
      </c>
      <c r="H1560" s="74" t="s">
        <v>4469</v>
      </c>
      <c r="I1560" s="74" t="s">
        <v>4560</v>
      </c>
      <c r="J1560" s="74" t="s">
        <v>4561</v>
      </c>
      <c r="K1560" s="76">
        <v>3837.47</v>
      </c>
      <c r="L1560" s="76">
        <v>2842.57</v>
      </c>
    </row>
    <row r="1561" spans="1:12" x14ac:dyDescent="0.15">
      <c r="A1561" s="74">
        <v>20230217</v>
      </c>
      <c r="B1561" s="74">
        <v>39414257</v>
      </c>
      <c r="C1561" s="74" t="s">
        <v>4614</v>
      </c>
      <c r="D1561" s="74">
        <v>2006832</v>
      </c>
      <c r="E1561" s="74" t="s">
        <v>4615</v>
      </c>
      <c r="F1561" s="74" t="s">
        <v>4616</v>
      </c>
      <c r="G1561" s="74" t="s">
        <v>3162</v>
      </c>
      <c r="H1561" s="74" t="s">
        <v>4469</v>
      </c>
      <c r="I1561" s="74" t="s">
        <v>4560</v>
      </c>
      <c r="J1561" s="74" t="s">
        <v>4586</v>
      </c>
      <c r="K1561" s="76">
        <v>6305.31</v>
      </c>
      <c r="L1561" s="76">
        <v>4670.6000000000004</v>
      </c>
    </row>
    <row r="1562" spans="1:12" x14ac:dyDescent="0.15">
      <c r="A1562" s="74">
        <v>20230218</v>
      </c>
      <c r="B1562" s="74">
        <v>39414257</v>
      </c>
      <c r="C1562" s="74" t="s">
        <v>4614</v>
      </c>
      <c r="D1562" s="74">
        <v>2006832</v>
      </c>
      <c r="E1562" s="74" t="s">
        <v>4615</v>
      </c>
      <c r="F1562" s="74" t="s">
        <v>4616</v>
      </c>
      <c r="G1562" s="74" t="s">
        <v>3162</v>
      </c>
      <c r="H1562" s="74" t="s">
        <v>4469</v>
      </c>
      <c r="I1562" s="74" t="s">
        <v>4560</v>
      </c>
      <c r="J1562" s="74" t="s">
        <v>4561</v>
      </c>
      <c r="K1562" s="76">
        <v>10065.76</v>
      </c>
      <c r="L1562" s="76">
        <v>7456.12</v>
      </c>
    </row>
    <row r="1563" spans="1:12" x14ac:dyDescent="0.15">
      <c r="A1563" s="74">
        <v>20230219</v>
      </c>
      <c r="B1563" s="74">
        <v>39414257</v>
      </c>
      <c r="C1563" s="74" t="s">
        <v>4614</v>
      </c>
      <c r="D1563" s="74">
        <v>2006832</v>
      </c>
      <c r="E1563" s="74" t="s">
        <v>4615</v>
      </c>
      <c r="F1563" s="74" t="s">
        <v>4616</v>
      </c>
      <c r="G1563" s="74" t="s">
        <v>3162</v>
      </c>
      <c r="H1563" s="74" t="s">
        <v>4469</v>
      </c>
      <c r="I1563" s="74" t="s">
        <v>4560</v>
      </c>
      <c r="J1563" s="74" t="s">
        <v>4586</v>
      </c>
      <c r="K1563" s="76">
        <v>10063.36</v>
      </c>
      <c r="L1563" s="76">
        <v>7454.34</v>
      </c>
    </row>
    <row r="1564" spans="1:12" x14ac:dyDescent="0.15">
      <c r="A1564" s="74">
        <v>20230220</v>
      </c>
      <c r="B1564" s="74">
        <v>39414257</v>
      </c>
      <c r="C1564" s="74" t="s">
        <v>4614</v>
      </c>
      <c r="D1564" s="74">
        <v>2006832</v>
      </c>
      <c r="E1564" s="74" t="s">
        <v>4615</v>
      </c>
      <c r="F1564" s="74" t="s">
        <v>4616</v>
      </c>
      <c r="G1564" s="74" t="s">
        <v>3162</v>
      </c>
      <c r="H1564" s="74" t="s">
        <v>4469</v>
      </c>
      <c r="I1564" s="74" t="s">
        <v>4560</v>
      </c>
      <c r="J1564" s="74" t="s">
        <v>4561</v>
      </c>
      <c r="K1564" s="76">
        <v>10048.25</v>
      </c>
      <c r="L1564" s="76">
        <v>7443.15</v>
      </c>
    </row>
    <row r="1565" spans="1:12" x14ac:dyDescent="0.15">
      <c r="A1565" s="74">
        <v>20230221</v>
      </c>
      <c r="B1565" s="74">
        <v>39414257</v>
      </c>
      <c r="C1565" s="74" t="s">
        <v>4614</v>
      </c>
      <c r="D1565" s="74">
        <v>2006832</v>
      </c>
      <c r="E1565" s="74" t="s">
        <v>4615</v>
      </c>
      <c r="F1565" s="74" t="s">
        <v>4616</v>
      </c>
      <c r="G1565" s="74" t="s">
        <v>3162</v>
      </c>
      <c r="H1565" s="74" t="s">
        <v>4469</v>
      </c>
      <c r="I1565" s="74" t="s">
        <v>4560</v>
      </c>
      <c r="J1565" s="74" t="s">
        <v>4561</v>
      </c>
      <c r="K1565" s="76">
        <v>10058.09</v>
      </c>
      <c r="L1565" s="76">
        <v>7450.44</v>
      </c>
    </row>
    <row r="1566" spans="1:12" x14ac:dyDescent="0.15">
      <c r="A1566" s="74">
        <v>20230222</v>
      </c>
      <c r="B1566" s="74">
        <v>39414257</v>
      </c>
      <c r="C1566" s="74" t="s">
        <v>4614</v>
      </c>
      <c r="D1566" s="74">
        <v>2006832</v>
      </c>
      <c r="E1566" s="74" t="s">
        <v>4615</v>
      </c>
      <c r="F1566" s="74" t="s">
        <v>4616</v>
      </c>
      <c r="G1566" s="74" t="s">
        <v>3162</v>
      </c>
      <c r="H1566" s="74" t="s">
        <v>4469</v>
      </c>
      <c r="I1566" s="74" t="s">
        <v>4560</v>
      </c>
      <c r="J1566" s="74" t="s">
        <v>4561</v>
      </c>
      <c r="K1566" s="76">
        <v>15056.62</v>
      </c>
      <c r="L1566" s="76">
        <v>11153.06</v>
      </c>
    </row>
    <row r="1567" spans="1:12" x14ac:dyDescent="0.15">
      <c r="A1567" s="74">
        <v>20230223</v>
      </c>
      <c r="B1567" s="74">
        <v>39414257</v>
      </c>
      <c r="C1567" s="74" t="s">
        <v>4614</v>
      </c>
      <c r="D1567" s="74">
        <v>2006832</v>
      </c>
      <c r="E1567" s="74" t="s">
        <v>4615</v>
      </c>
      <c r="F1567" s="74" t="s">
        <v>4616</v>
      </c>
      <c r="G1567" s="74" t="s">
        <v>3162</v>
      </c>
      <c r="H1567" s="74" t="s">
        <v>4469</v>
      </c>
      <c r="I1567" s="74" t="s">
        <v>4560</v>
      </c>
      <c r="J1567" s="74" t="s">
        <v>4561</v>
      </c>
      <c r="K1567" s="76">
        <v>14136.7</v>
      </c>
      <c r="L1567" s="76">
        <v>10471.629999999999</v>
      </c>
    </row>
    <row r="1568" spans="1:12" x14ac:dyDescent="0.15">
      <c r="A1568" s="74">
        <v>20230224</v>
      </c>
      <c r="B1568" s="74">
        <v>39414257</v>
      </c>
      <c r="C1568" s="74" t="s">
        <v>4614</v>
      </c>
      <c r="D1568" s="74">
        <v>2006832</v>
      </c>
      <c r="E1568" s="74" t="s">
        <v>4615</v>
      </c>
      <c r="F1568" s="74" t="s">
        <v>4616</v>
      </c>
      <c r="G1568" s="74" t="s">
        <v>3162</v>
      </c>
      <c r="H1568" s="74" t="s">
        <v>4469</v>
      </c>
      <c r="I1568" s="74" t="s">
        <v>4560</v>
      </c>
      <c r="J1568" s="74" t="s">
        <v>4561</v>
      </c>
      <c r="K1568" s="76">
        <v>12345.72</v>
      </c>
      <c r="L1568" s="76">
        <v>9144.98</v>
      </c>
    </row>
    <row r="1569" spans="1:12" x14ac:dyDescent="0.15">
      <c r="A1569" s="74">
        <v>20230225</v>
      </c>
      <c r="B1569" s="74">
        <v>39414257</v>
      </c>
      <c r="C1569" s="74" t="s">
        <v>4614</v>
      </c>
      <c r="D1569" s="74">
        <v>2006832</v>
      </c>
      <c r="E1569" s="74" t="s">
        <v>4615</v>
      </c>
      <c r="F1569" s="74" t="s">
        <v>4616</v>
      </c>
      <c r="G1569" s="74" t="s">
        <v>3162</v>
      </c>
      <c r="H1569" s="74" t="s">
        <v>4469</v>
      </c>
      <c r="I1569" s="74" t="s">
        <v>4560</v>
      </c>
      <c r="J1569" s="74" t="s">
        <v>4561</v>
      </c>
      <c r="K1569" s="76">
        <v>12986.07</v>
      </c>
      <c r="L1569" s="76">
        <v>9619.31</v>
      </c>
    </row>
    <row r="1570" spans="1:12" x14ac:dyDescent="0.15">
      <c r="A1570" s="74">
        <v>20230226</v>
      </c>
      <c r="B1570" s="74">
        <v>39414257</v>
      </c>
      <c r="C1570" s="74" t="s">
        <v>4614</v>
      </c>
      <c r="D1570" s="74">
        <v>2006832</v>
      </c>
      <c r="E1570" s="74" t="s">
        <v>4615</v>
      </c>
      <c r="F1570" s="74" t="s">
        <v>4616</v>
      </c>
      <c r="G1570" s="74" t="s">
        <v>3162</v>
      </c>
      <c r="H1570" s="74" t="s">
        <v>4469</v>
      </c>
      <c r="I1570" s="74" t="s">
        <v>4560</v>
      </c>
      <c r="J1570" s="74" t="s">
        <v>4563</v>
      </c>
      <c r="K1570" s="76">
        <v>10723.88</v>
      </c>
      <c r="L1570" s="76">
        <v>7943.61</v>
      </c>
    </row>
    <row r="1571" spans="1:12" x14ac:dyDescent="0.15">
      <c r="A1571" s="74">
        <v>20230227</v>
      </c>
      <c r="B1571" s="74">
        <v>39414257</v>
      </c>
      <c r="C1571" s="74" t="s">
        <v>4614</v>
      </c>
      <c r="D1571" s="74">
        <v>2006832</v>
      </c>
      <c r="E1571" s="74" t="s">
        <v>4615</v>
      </c>
      <c r="F1571" s="74" t="s">
        <v>4616</v>
      </c>
      <c r="G1571" s="74" t="s">
        <v>3162</v>
      </c>
      <c r="H1571" s="74" t="s">
        <v>4469</v>
      </c>
      <c r="I1571" s="74" t="s">
        <v>4560</v>
      </c>
      <c r="J1571" s="74" t="s">
        <v>4561</v>
      </c>
      <c r="K1571" s="76">
        <v>19675.82</v>
      </c>
      <c r="L1571" s="76">
        <v>14574.68</v>
      </c>
    </row>
    <row r="1572" spans="1:12" x14ac:dyDescent="0.15">
      <c r="A1572" s="74">
        <v>20230228</v>
      </c>
      <c r="B1572" s="74">
        <v>39414257</v>
      </c>
      <c r="C1572" s="74" t="s">
        <v>4614</v>
      </c>
      <c r="D1572" s="74">
        <v>2006832</v>
      </c>
      <c r="E1572" s="74" t="s">
        <v>4615</v>
      </c>
      <c r="F1572" s="74" t="s">
        <v>4616</v>
      </c>
      <c r="G1572" s="74" t="s">
        <v>3162</v>
      </c>
      <c r="H1572" s="74" t="s">
        <v>4469</v>
      </c>
      <c r="I1572" s="74" t="s">
        <v>4560</v>
      </c>
      <c r="J1572" s="74" t="s">
        <v>4561</v>
      </c>
      <c r="K1572" s="76">
        <v>17997.919999999998</v>
      </c>
      <c r="L1572" s="76">
        <v>13331.79</v>
      </c>
    </row>
    <row r="1573" spans="1:12" x14ac:dyDescent="0.15">
      <c r="A1573" s="74">
        <v>20230201</v>
      </c>
      <c r="B1573" s="74">
        <v>39609516</v>
      </c>
      <c r="C1573" s="74" t="s">
        <v>4617</v>
      </c>
      <c r="D1573" s="74">
        <v>2118165</v>
      </c>
      <c r="E1573" s="74" t="s">
        <v>4595</v>
      </c>
      <c r="F1573" s="74" t="s">
        <v>4584</v>
      </c>
      <c r="G1573" s="74" t="s">
        <v>4585</v>
      </c>
      <c r="H1573" s="74" t="s">
        <v>4469</v>
      </c>
      <c r="I1573" s="74" t="s">
        <v>4499</v>
      </c>
      <c r="J1573" s="74" t="s">
        <v>175</v>
      </c>
      <c r="K1573" s="76">
        <v>3171.13</v>
      </c>
      <c r="L1573" s="76">
        <v>3171.13</v>
      </c>
    </row>
    <row r="1574" spans="1:12" x14ac:dyDescent="0.15">
      <c r="A1574" s="74">
        <v>20230202</v>
      </c>
      <c r="B1574" s="74">
        <v>39609516</v>
      </c>
      <c r="C1574" s="74" t="s">
        <v>4617</v>
      </c>
      <c r="D1574" s="74">
        <v>2118165</v>
      </c>
      <c r="E1574" s="74" t="s">
        <v>4595</v>
      </c>
      <c r="F1574" s="74" t="s">
        <v>4584</v>
      </c>
      <c r="G1574" s="74" t="s">
        <v>4585</v>
      </c>
      <c r="H1574" s="74" t="s">
        <v>4469</v>
      </c>
      <c r="I1574" s="74" t="s">
        <v>4499</v>
      </c>
      <c r="J1574" s="74" t="s">
        <v>175</v>
      </c>
      <c r="K1574" s="76">
        <v>3351.04</v>
      </c>
      <c r="L1574" s="76">
        <v>3351.04</v>
      </c>
    </row>
    <row r="1575" spans="1:12" x14ac:dyDescent="0.15">
      <c r="A1575" s="74">
        <v>20230203</v>
      </c>
      <c r="B1575" s="74">
        <v>39609516</v>
      </c>
      <c r="C1575" s="74" t="s">
        <v>4617</v>
      </c>
      <c r="D1575" s="74">
        <v>2118165</v>
      </c>
      <c r="E1575" s="74" t="s">
        <v>4595</v>
      </c>
      <c r="F1575" s="74" t="s">
        <v>4584</v>
      </c>
      <c r="G1575" s="74" t="s">
        <v>4585</v>
      </c>
      <c r="H1575" s="74" t="s">
        <v>4469</v>
      </c>
      <c r="I1575" s="74" t="s">
        <v>4499</v>
      </c>
      <c r="J1575" s="74" t="s">
        <v>4500</v>
      </c>
      <c r="K1575" s="76">
        <v>4598.91</v>
      </c>
      <c r="L1575" s="76">
        <v>4598.91</v>
      </c>
    </row>
    <row r="1576" spans="1:12" x14ac:dyDescent="0.15">
      <c r="A1576" s="74">
        <v>20230204</v>
      </c>
      <c r="B1576" s="74">
        <v>39609516</v>
      </c>
      <c r="C1576" s="74" t="s">
        <v>4617</v>
      </c>
      <c r="D1576" s="74">
        <v>2118165</v>
      </c>
      <c r="E1576" s="74" t="s">
        <v>4595</v>
      </c>
      <c r="F1576" s="74" t="s">
        <v>4584</v>
      </c>
      <c r="G1576" s="74" t="s">
        <v>4585</v>
      </c>
      <c r="H1576" s="74" t="s">
        <v>4469</v>
      </c>
      <c r="I1576" s="74" t="s">
        <v>4499</v>
      </c>
      <c r="J1576" s="74" t="s">
        <v>175</v>
      </c>
      <c r="K1576" s="76">
        <v>3927.73</v>
      </c>
      <c r="L1576" s="76">
        <v>3927.73</v>
      </c>
    </row>
    <row r="1577" spans="1:12" x14ac:dyDescent="0.15">
      <c r="A1577" s="74">
        <v>20230205</v>
      </c>
      <c r="B1577" s="74">
        <v>39609516</v>
      </c>
      <c r="C1577" s="74" t="s">
        <v>4617</v>
      </c>
      <c r="D1577" s="74">
        <v>2118165</v>
      </c>
      <c r="E1577" s="74" t="s">
        <v>4595</v>
      </c>
      <c r="F1577" s="74" t="s">
        <v>4584</v>
      </c>
      <c r="G1577" s="74" t="s">
        <v>4585</v>
      </c>
      <c r="H1577" s="74" t="s">
        <v>4469</v>
      </c>
      <c r="I1577" s="74" t="s">
        <v>4499</v>
      </c>
      <c r="J1577" s="74" t="s">
        <v>4500</v>
      </c>
      <c r="K1577" s="76">
        <v>4585.13</v>
      </c>
      <c r="L1577" s="76">
        <v>4585.13</v>
      </c>
    </row>
    <row r="1578" spans="1:12" x14ac:dyDescent="0.15">
      <c r="A1578" s="74">
        <v>20230206</v>
      </c>
      <c r="B1578" s="74">
        <v>39609516</v>
      </c>
      <c r="C1578" s="74" t="s">
        <v>4617</v>
      </c>
      <c r="D1578" s="74">
        <v>2118165</v>
      </c>
      <c r="E1578" s="74" t="s">
        <v>4595</v>
      </c>
      <c r="F1578" s="74" t="s">
        <v>4584</v>
      </c>
      <c r="G1578" s="74" t="s">
        <v>4585</v>
      </c>
      <c r="H1578" s="74" t="s">
        <v>4469</v>
      </c>
      <c r="I1578" s="74" t="s">
        <v>4499</v>
      </c>
      <c r="J1578" s="74" t="s">
        <v>175</v>
      </c>
      <c r="K1578" s="76">
        <v>5017.26</v>
      </c>
      <c r="L1578" s="76">
        <v>5017.26</v>
      </c>
    </row>
    <row r="1579" spans="1:12" x14ac:dyDescent="0.15">
      <c r="A1579" s="74">
        <v>20230207</v>
      </c>
      <c r="B1579" s="74">
        <v>39609516</v>
      </c>
      <c r="C1579" s="74" t="s">
        <v>4617</v>
      </c>
      <c r="D1579" s="74">
        <v>2118165</v>
      </c>
      <c r="E1579" s="74" t="s">
        <v>4595</v>
      </c>
      <c r="F1579" s="74" t="s">
        <v>4584</v>
      </c>
      <c r="G1579" s="74" t="s">
        <v>4585</v>
      </c>
      <c r="H1579" s="74" t="s">
        <v>4469</v>
      </c>
      <c r="I1579" s="74" t="s">
        <v>4499</v>
      </c>
      <c r="J1579" s="74" t="s">
        <v>4502</v>
      </c>
      <c r="K1579" s="76">
        <v>6579.01</v>
      </c>
      <c r="L1579" s="76">
        <v>6579.01</v>
      </c>
    </row>
    <row r="1580" spans="1:12" x14ac:dyDescent="0.15">
      <c r="A1580" s="74">
        <v>20230208</v>
      </c>
      <c r="B1580" s="74">
        <v>39609516</v>
      </c>
      <c r="C1580" s="74" t="s">
        <v>4617</v>
      </c>
      <c r="D1580" s="74">
        <v>2118165</v>
      </c>
      <c r="E1580" s="74" t="s">
        <v>4595</v>
      </c>
      <c r="F1580" s="74" t="s">
        <v>4584</v>
      </c>
      <c r="G1580" s="74" t="s">
        <v>4585</v>
      </c>
      <c r="H1580" s="74" t="s">
        <v>4469</v>
      </c>
      <c r="I1580" s="74" t="s">
        <v>4499</v>
      </c>
      <c r="J1580" s="74" t="s">
        <v>175</v>
      </c>
      <c r="K1580" s="76">
        <v>6460.48</v>
      </c>
      <c r="L1580" s="76">
        <v>6460.48</v>
      </c>
    </row>
    <row r="1581" spans="1:12" x14ac:dyDescent="0.15">
      <c r="A1581" s="74">
        <v>20230209</v>
      </c>
      <c r="B1581" s="74">
        <v>39609516</v>
      </c>
      <c r="C1581" s="74" t="s">
        <v>4617</v>
      </c>
      <c r="D1581" s="74">
        <v>2118165</v>
      </c>
      <c r="E1581" s="74" t="s">
        <v>4595</v>
      </c>
      <c r="F1581" s="74" t="s">
        <v>4584</v>
      </c>
      <c r="G1581" s="74" t="s">
        <v>4585</v>
      </c>
      <c r="H1581" s="74" t="s">
        <v>4469</v>
      </c>
      <c r="I1581" s="74" t="s">
        <v>4499</v>
      </c>
      <c r="J1581" s="74" t="s">
        <v>175</v>
      </c>
      <c r="K1581" s="76">
        <v>9138.6200000000008</v>
      </c>
      <c r="L1581" s="76">
        <v>9138.6200000000008</v>
      </c>
    </row>
    <row r="1582" spans="1:12" x14ac:dyDescent="0.15">
      <c r="A1582" s="74">
        <v>20230210</v>
      </c>
      <c r="B1582" s="74">
        <v>39609516</v>
      </c>
      <c r="C1582" s="74" t="s">
        <v>4617</v>
      </c>
      <c r="D1582" s="74">
        <v>2118165</v>
      </c>
      <c r="E1582" s="74" t="s">
        <v>4595</v>
      </c>
      <c r="F1582" s="74" t="s">
        <v>4584</v>
      </c>
      <c r="G1582" s="74" t="s">
        <v>4585</v>
      </c>
      <c r="H1582" s="74" t="s">
        <v>4469</v>
      </c>
      <c r="I1582" s="74" t="s">
        <v>4499</v>
      </c>
      <c r="J1582" s="74" t="s">
        <v>175</v>
      </c>
      <c r="K1582" s="76">
        <v>8153.73</v>
      </c>
      <c r="L1582" s="76">
        <v>8153.73</v>
      </c>
    </row>
    <row r="1583" spans="1:12" x14ac:dyDescent="0.15">
      <c r="A1583" s="74">
        <v>20230211</v>
      </c>
      <c r="B1583" s="74">
        <v>39609516</v>
      </c>
      <c r="C1583" s="74" t="s">
        <v>4617</v>
      </c>
      <c r="D1583" s="74">
        <v>2118165</v>
      </c>
      <c r="E1583" s="74" t="s">
        <v>4595</v>
      </c>
      <c r="F1583" s="74" t="s">
        <v>4584</v>
      </c>
      <c r="G1583" s="74" t="s">
        <v>4585</v>
      </c>
      <c r="H1583" s="74" t="s">
        <v>4469</v>
      </c>
      <c r="I1583" s="74" t="s">
        <v>4499</v>
      </c>
      <c r="J1583" s="74" t="s">
        <v>4501</v>
      </c>
      <c r="K1583" s="76">
        <v>8309.14</v>
      </c>
      <c r="L1583" s="76">
        <v>8309.14</v>
      </c>
    </row>
    <row r="1584" spans="1:12" x14ac:dyDescent="0.15">
      <c r="A1584" s="74">
        <v>20230212</v>
      </c>
      <c r="B1584" s="74">
        <v>39609516</v>
      </c>
      <c r="C1584" s="74" t="s">
        <v>4617</v>
      </c>
      <c r="D1584" s="74">
        <v>2118165</v>
      </c>
      <c r="E1584" s="74" t="s">
        <v>4595</v>
      </c>
      <c r="F1584" s="74" t="s">
        <v>4584</v>
      </c>
      <c r="G1584" s="74" t="s">
        <v>4585</v>
      </c>
      <c r="H1584" s="74" t="s">
        <v>4469</v>
      </c>
      <c r="I1584" s="74" t="s">
        <v>4499</v>
      </c>
      <c r="J1584" s="74" t="s">
        <v>175</v>
      </c>
      <c r="K1584" s="76">
        <v>6266.84</v>
      </c>
      <c r="L1584" s="76">
        <v>6266.84</v>
      </c>
    </row>
    <row r="1585" spans="1:12" x14ac:dyDescent="0.15">
      <c r="A1585" s="74">
        <v>20230213</v>
      </c>
      <c r="B1585" s="74">
        <v>39609516</v>
      </c>
      <c r="C1585" s="74" t="s">
        <v>4617</v>
      </c>
      <c r="D1585" s="74">
        <v>2118165</v>
      </c>
      <c r="E1585" s="74" t="s">
        <v>4595</v>
      </c>
      <c r="F1585" s="74" t="s">
        <v>4584</v>
      </c>
      <c r="G1585" s="74" t="s">
        <v>4585</v>
      </c>
      <c r="H1585" s="74" t="s">
        <v>4469</v>
      </c>
      <c r="I1585" s="74" t="s">
        <v>4499</v>
      </c>
      <c r="J1585" s="74" t="s">
        <v>175</v>
      </c>
      <c r="K1585" s="76">
        <v>9301.56</v>
      </c>
      <c r="L1585" s="76">
        <v>9301.56</v>
      </c>
    </row>
    <row r="1586" spans="1:12" x14ac:dyDescent="0.15">
      <c r="A1586" s="74">
        <v>20230214</v>
      </c>
      <c r="B1586" s="74">
        <v>39609516</v>
      </c>
      <c r="C1586" s="74" t="s">
        <v>4617</v>
      </c>
      <c r="D1586" s="74">
        <v>2118165</v>
      </c>
      <c r="E1586" s="74" t="s">
        <v>4595</v>
      </c>
      <c r="F1586" s="74" t="s">
        <v>4584</v>
      </c>
      <c r="G1586" s="74" t="s">
        <v>4585</v>
      </c>
      <c r="H1586" s="74" t="s">
        <v>4469</v>
      </c>
      <c r="I1586" s="74" t="s">
        <v>4499</v>
      </c>
      <c r="J1586" s="74" t="s">
        <v>175</v>
      </c>
      <c r="K1586" s="76">
        <v>11412.67</v>
      </c>
      <c r="L1586" s="76">
        <v>11412.67</v>
      </c>
    </row>
    <row r="1587" spans="1:12" x14ac:dyDescent="0.15">
      <c r="A1587" s="74">
        <v>20230215</v>
      </c>
      <c r="B1587" s="74">
        <v>39609516</v>
      </c>
      <c r="C1587" s="74" t="s">
        <v>4617</v>
      </c>
      <c r="D1587" s="74">
        <v>2118165</v>
      </c>
      <c r="E1587" s="74" t="s">
        <v>4595</v>
      </c>
      <c r="F1587" s="74" t="s">
        <v>4584</v>
      </c>
      <c r="G1587" s="74" t="s">
        <v>4585</v>
      </c>
      <c r="H1587" s="74" t="s">
        <v>4469</v>
      </c>
      <c r="I1587" s="74" t="s">
        <v>4499</v>
      </c>
      <c r="J1587" s="74" t="s">
        <v>4502</v>
      </c>
      <c r="K1587" s="76">
        <v>10709.27</v>
      </c>
      <c r="L1587" s="76">
        <v>10709.27</v>
      </c>
    </row>
    <row r="1588" spans="1:12" x14ac:dyDescent="0.15">
      <c r="A1588" s="74">
        <v>20230216</v>
      </c>
      <c r="B1588" s="74">
        <v>39609516</v>
      </c>
      <c r="C1588" s="74" t="s">
        <v>4617</v>
      </c>
      <c r="D1588" s="74">
        <v>2118165</v>
      </c>
      <c r="E1588" s="74" t="s">
        <v>4595</v>
      </c>
      <c r="F1588" s="74" t="s">
        <v>4584</v>
      </c>
      <c r="G1588" s="74" t="s">
        <v>4585</v>
      </c>
      <c r="H1588" s="74" t="s">
        <v>4469</v>
      </c>
      <c r="I1588" s="74" t="s">
        <v>4499</v>
      </c>
      <c r="J1588" s="74" t="s">
        <v>4502</v>
      </c>
      <c r="K1588" s="76">
        <v>9369.61</v>
      </c>
      <c r="L1588" s="76">
        <v>9369.61</v>
      </c>
    </row>
    <row r="1589" spans="1:12" x14ac:dyDescent="0.15">
      <c r="A1589" s="74">
        <v>20230217</v>
      </c>
      <c r="B1589" s="74">
        <v>39609516</v>
      </c>
      <c r="C1589" s="74" t="s">
        <v>4617</v>
      </c>
      <c r="D1589" s="74">
        <v>2118165</v>
      </c>
      <c r="E1589" s="74" t="s">
        <v>4595</v>
      </c>
      <c r="F1589" s="74" t="s">
        <v>4584</v>
      </c>
      <c r="G1589" s="74" t="s">
        <v>4585</v>
      </c>
      <c r="H1589" s="74" t="s">
        <v>4469</v>
      </c>
      <c r="I1589" s="74" t="s">
        <v>4499</v>
      </c>
      <c r="J1589" s="74" t="s">
        <v>175</v>
      </c>
      <c r="K1589" s="76">
        <v>8578.2199999999993</v>
      </c>
      <c r="L1589" s="76">
        <v>8578.2199999999993</v>
      </c>
    </row>
    <row r="1590" spans="1:12" x14ac:dyDescent="0.15">
      <c r="A1590" s="74">
        <v>20230218</v>
      </c>
      <c r="B1590" s="74">
        <v>39609516</v>
      </c>
      <c r="C1590" s="74" t="s">
        <v>4617</v>
      </c>
      <c r="D1590" s="74">
        <v>2118165</v>
      </c>
      <c r="E1590" s="74" t="s">
        <v>4595</v>
      </c>
      <c r="F1590" s="74" t="s">
        <v>4584</v>
      </c>
      <c r="G1590" s="74" t="s">
        <v>4585</v>
      </c>
      <c r="H1590" s="74" t="s">
        <v>4469</v>
      </c>
      <c r="I1590" s="74" t="s">
        <v>4499</v>
      </c>
      <c r="J1590" s="74" t="s">
        <v>175</v>
      </c>
      <c r="K1590" s="76">
        <v>6571.76</v>
      </c>
      <c r="L1590" s="76">
        <v>6571.76</v>
      </c>
    </row>
    <row r="1591" spans="1:12" x14ac:dyDescent="0.15">
      <c r="A1591" s="74">
        <v>20230219</v>
      </c>
      <c r="B1591" s="74">
        <v>39609516</v>
      </c>
      <c r="C1591" s="74" t="s">
        <v>4617</v>
      </c>
      <c r="D1591" s="74">
        <v>2118165</v>
      </c>
      <c r="E1591" s="74" t="s">
        <v>4595</v>
      </c>
      <c r="F1591" s="74" t="s">
        <v>4584</v>
      </c>
      <c r="G1591" s="74" t="s">
        <v>4585</v>
      </c>
      <c r="H1591" s="74" t="s">
        <v>4469</v>
      </c>
      <c r="I1591" s="74" t="s">
        <v>4499</v>
      </c>
      <c r="J1591" s="74" t="s">
        <v>4500</v>
      </c>
      <c r="K1591" s="76">
        <v>8233.76</v>
      </c>
      <c r="L1591" s="76">
        <v>8233.76</v>
      </c>
    </row>
    <row r="1592" spans="1:12" x14ac:dyDescent="0.15">
      <c r="A1592" s="74">
        <v>20230220</v>
      </c>
      <c r="B1592" s="74">
        <v>39609516</v>
      </c>
      <c r="C1592" s="74" t="s">
        <v>4617</v>
      </c>
      <c r="D1592" s="74">
        <v>2118165</v>
      </c>
      <c r="E1592" s="74" t="s">
        <v>4595</v>
      </c>
      <c r="F1592" s="74" t="s">
        <v>4584</v>
      </c>
      <c r="G1592" s="74" t="s">
        <v>4585</v>
      </c>
      <c r="H1592" s="74" t="s">
        <v>4469</v>
      </c>
      <c r="I1592" s="74" t="s">
        <v>4499</v>
      </c>
      <c r="J1592" s="74" t="s">
        <v>175</v>
      </c>
      <c r="K1592" s="76">
        <v>9486.2199999999993</v>
      </c>
      <c r="L1592" s="76">
        <v>9486.2199999999993</v>
      </c>
    </row>
    <row r="1593" spans="1:12" x14ac:dyDescent="0.15">
      <c r="A1593" s="74">
        <v>20230221</v>
      </c>
      <c r="B1593" s="74">
        <v>39609516</v>
      </c>
      <c r="C1593" s="74" t="s">
        <v>4617</v>
      </c>
      <c r="D1593" s="74">
        <v>2118165</v>
      </c>
      <c r="E1593" s="74" t="s">
        <v>4595</v>
      </c>
      <c r="F1593" s="74" t="s">
        <v>4584</v>
      </c>
      <c r="G1593" s="74" t="s">
        <v>4585</v>
      </c>
      <c r="H1593" s="74" t="s">
        <v>4469</v>
      </c>
      <c r="I1593" s="74" t="s">
        <v>4499</v>
      </c>
      <c r="J1593" s="74" t="s">
        <v>175</v>
      </c>
      <c r="K1593" s="76">
        <v>9488.75</v>
      </c>
      <c r="L1593" s="76">
        <v>9488.75</v>
      </c>
    </row>
    <row r="1594" spans="1:12" x14ac:dyDescent="0.15">
      <c r="A1594" s="74">
        <v>20230222</v>
      </c>
      <c r="B1594" s="74">
        <v>39609516</v>
      </c>
      <c r="C1594" s="74" t="s">
        <v>4617</v>
      </c>
      <c r="D1594" s="74">
        <v>2118165</v>
      </c>
      <c r="E1594" s="74" t="s">
        <v>4595</v>
      </c>
      <c r="F1594" s="74" t="s">
        <v>4584</v>
      </c>
      <c r="G1594" s="74" t="s">
        <v>4585</v>
      </c>
      <c r="H1594" s="74" t="s">
        <v>4469</v>
      </c>
      <c r="I1594" s="74" t="s">
        <v>4499</v>
      </c>
      <c r="J1594" s="74" t="s">
        <v>4502</v>
      </c>
      <c r="K1594" s="76">
        <v>9084.42</v>
      </c>
      <c r="L1594" s="76">
        <v>9084.42</v>
      </c>
    </row>
    <row r="1595" spans="1:12" x14ac:dyDescent="0.15">
      <c r="A1595" s="74">
        <v>20230223</v>
      </c>
      <c r="B1595" s="74">
        <v>39609516</v>
      </c>
      <c r="C1595" s="74" t="s">
        <v>4617</v>
      </c>
      <c r="D1595" s="74">
        <v>2118165</v>
      </c>
      <c r="E1595" s="74" t="s">
        <v>4595</v>
      </c>
      <c r="F1595" s="74" t="s">
        <v>4584</v>
      </c>
      <c r="G1595" s="74" t="s">
        <v>4585</v>
      </c>
      <c r="H1595" s="74" t="s">
        <v>4469</v>
      </c>
      <c r="I1595" s="74" t="s">
        <v>4499</v>
      </c>
      <c r="J1595" s="74" t="s">
        <v>4502</v>
      </c>
      <c r="K1595" s="76">
        <v>9609.61</v>
      </c>
      <c r="L1595" s="76">
        <v>9609.61</v>
      </c>
    </row>
    <row r="1596" spans="1:12" x14ac:dyDescent="0.15">
      <c r="A1596" s="74">
        <v>20230224</v>
      </c>
      <c r="B1596" s="74">
        <v>39609516</v>
      </c>
      <c r="C1596" s="74" t="s">
        <v>4617</v>
      </c>
      <c r="D1596" s="74">
        <v>2118165</v>
      </c>
      <c r="E1596" s="74" t="s">
        <v>4595</v>
      </c>
      <c r="F1596" s="74" t="s">
        <v>4584</v>
      </c>
      <c r="G1596" s="74" t="s">
        <v>4585</v>
      </c>
      <c r="H1596" s="74" t="s">
        <v>4469</v>
      </c>
      <c r="I1596" s="74" t="s">
        <v>4499</v>
      </c>
      <c r="J1596" s="74" t="s">
        <v>4500</v>
      </c>
      <c r="K1596" s="76">
        <v>7207.93</v>
      </c>
      <c r="L1596" s="76">
        <v>7207.93</v>
      </c>
    </row>
    <row r="1597" spans="1:12" x14ac:dyDescent="0.15">
      <c r="A1597" s="74">
        <v>20230225</v>
      </c>
      <c r="B1597" s="74">
        <v>39609516</v>
      </c>
      <c r="C1597" s="74" t="s">
        <v>4617</v>
      </c>
      <c r="D1597" s="74">
        <v>2118165</v>
      </c>
      <c r="E1597" s="74" t="s">
        <v>4595</v>
      </c>
      <c r="F1597" s="74" t="s">
        <v>4584</v>
      </c>
      <c r="G1597" s="74" t="s">
        <v>4585</v>
      </c>
      <c r="H1597" s="74" t="s">
        <v>4469</v>
      </c>
      <c r="I1597" s="74" t="s">
        <v>4499</v>
      </c>
      <c r="J1597" s="74" t="s">
        <v>175</v>
      </c>
      <c r="K1597" s="76">
        <v>7265.26</v>
      </c>
      <c r="L1597" s="76">
        <v>7265.26</v>
      </c>
    </row>
    <row r="1598" spans="1:12" x14ac:dyDescent="0.15">
      <c r="A1598" s="74">
        <v>20230226</v>
      </c>
      <c r="B1598" s="74">
        <v>39609516</v>
      </c>
      <c r="C1598" s="74" t="s">
        <v>4617</v>
      </c>
      <c r="D1598" s="74">
        <v>2118165</v>
      </c>
      <c r="E1598" s="74" t="s">
        <v>4595</v>
      </c>
      <c r="F1598" s="74" t="s">
        <v>4584</v>
      </c>
      <c r="G1598" s="74" t="s">
        <v>4585</v>
      </c>
      <c r="H1598" s="74" t="s">
        <v>4469</v>
      </c>
      <c r="I1598" s="74" t="s">
        <v>4499</v>
      </c>
      <c r="J1598" s="74" t="s">
        <v>175</v>
      </c>
      <c r="K1598" s="76">
        <v>9714.43</v>
      </c>
      <c r="L1598" s="76">
        <v>9714.43</v>
      </c>
    </row>
    <row r="1599" spans="1:12" x14ac:dyDescent="0.15">
      <c r="A1599" s="74">
        <v>20230227</v>
      </c>
      <c r="B1599" s="74">
        <v>39609516</v>
      </c>
      <c r="C1599" s="74" t="s">
        <v>4617</v>
      </c>
      <c r="D1599" s="74">
        <v>2118165</v>
      </c>
      <c r="E1599" s="74" t="s">
        <v>4595</v>
      </c>
      <c r="F1599" s="74" t="s">
        <v>4584</v>
      </c>
      <c r="G1599" s="74" t="s">
        <v>4585</v>
      </c>
      <c r="H1599" s="74" t="s">
        <v>4469</v>
      </c>
      <c r="I1599" s="74" t="s">
        <v>4499</v>
      </c>
      <c r="J1599" s="74" t="s">
        <v>175</v>
      </c>
      <c r="K1599" s="76">
        <v>12683.44</v>
      </c>
      <c r="L1599" s="76">
        <v>12683.44</v>
      </c>
    </row>
    <row r="1600" spans="1:12" x14ac:dyDescent="0.15">
      <c r="A1600" s="74">
        <v>20230228</v>
      </c>
      <c r="B1600" s="74">
        <v>39609516</v>
      </c>
      <c r="C1600" s="74" t="s">
        <v>4617</v>
      </c>
      <c r="D1600" s="74">
        <v>2118165</v>
      </c>
      <c r="E1600" s="74" t="s">
        <v>4595</v>
      </c>
      <c r="F1600" s="74" t="s">
        <v>4584</v>
      </c>
      <c r="G1600" s="74" t="s">
        <v>4585</v>
      </c>
      <c r="H1600" s="74" t="s">
        <v>4469</v>
      </c>
      <c r="I1600" s="74" t="s">
        <v>4499</v>
      </c>
      <c r="J1600" s="74" t="s">
        <v>175</v>
      </c>
      <c r="K1600" s="76">
        <v>11615.55</v>
      </c>
      <c r="L1600" s="76">
        <v>11615.55</v>
      </c>
    </row>
    <row r="1601" spans="1:12" x14ac:dyDescent="0.15">
      <c r="A1601" s="74">
        <v>20230201</v>
      </c>
      <c r="B1601" s="74">
        <v>39609550</v>
      </c>
      <c r="C1601" s="74" t="s">
        <v>4618</v>
      </c>
      <c r="D1601" s="74">
        <v>2118165</v>
      </c>
      <c r="E1601" s="74" t="s">
        <v>4595</v>
      </c>
      <c r="F1601" s="74" t="s">
        <v>4584</v>
      </c>
      <c r="G1601" s="74" t="s">
        <v>4585</v>
      </c>
      <c r="H1601" s="74" t="s">
        <v>4469</v>
      </c>
      <c r="I1601" s="74" t="s">
        <v>4499</v>
      </c>
      <c r="J1601" s="74" t="s">
        <v>4500</v>
      </c>
      <c r="K1601" s="76">
        <v>10590.8</v>
      </c>
      <c r="L1601" s="76">
        <v>10590.8</v>
      </c>
    </row>
    <row r="1602" spans="1:12" x14ac:dyDescent="0.15">
      <c r="A1602" s="74">
        <v>20230202</v>
      </c>
      <c r="B1602" s="74">
        <v>39609550</v>
      </c>
      <c r="C1602" s="74" t="s">
        <v>4618</v>
      </c>
      <c r="D1602" s="74">
        <v>2118165</v>
      </c>
      <c r="E1602" s="74" t="s">
        <v>4595</v>
      </c>
      <c r="F1602" s="74" t="s">
        <v>4584</v>
      </c>
      <c r="G1602" s="74" t="s">
        <v>4585</v>
      </c>
      <c r="H1602" s="74" t="s">
        <v>4469</v>
      </c>
      <c r="I1602" s="74" t="s">
        <v>4499</v>
      </c>
      <c r="J1602" s="74" t="s">
        <v>4501</v>
      </c>
      <c r="K1602" s="76">
        <v>9532.2800000000007</v>
      </c>
      <c r="L1602" s="76">
        <v>9532.2800000000007</v>
      </c>
    </row>
    <row r="1603" spans="1:12" x14ac:dyDescent="0.15">
      <c r="A1603" s="74">
        <v>20230203</v>
      </c>
      <c r="B1603" s="74">
        <v>39609550</v>
      </c>
      <c r="C1603" s="74" t="s">
        <v>4618</v>
      </c>
      <c r="D1603" s="74">
        <v>2118165</v>
      </c>
      <c r="E1603" s="74" t="s">
        <v>4595</v>
      </c>
      <c r="F1603" s="74" t="s">
        <v>4584</v>
      </c>
      <c r="G1603" s="74" t="s">
        <v>4585</v>
      </c>
      <c r="H1603" s="74" t="s">
        <v>4469</v>
      </c>
      <c r="I1603" s="74" t="s">
        <v>4499</v>
      </c>
      <c r="J1603" s="74" t="s">
        <v>4502</v>
      </c>
      <c r="K1603" s="76">
        <v>9599.6299999999992</v>
      </c>
      <c r="L1603" s="76">
        <v>9599.6299999999992</v>
      </c>
    </row>
    <row r="1604" spans="1:12" x14ac:dyDescent="0.15">
      <c r="A1604" s="74">
        <v>20230204</v>
      </c>
      <c r="B1604" s="74">
        <v>39609550</v>
      </c>
      <c r="C1604" s="74" t="s">
        <v>4618</v>
      </c>
      <c r="D1604" s="74">
        <v>2118165</v>
      </c>
      <c r="E1604" s="74" t="s">
        <v>4595</v>
      </c>
      <c r="F1604" s="74" t="s">
        <v>4584</v>
      </c>
      <c r="G1604" s="74" t="s">
        <v>4585</v>
      </c>
      <c r="H1604" s="74" t="s">
        <v>4469</v>
      </c>
      <c r="I1604" s="74" t="s">
        <v>4499</v>
      </c>
      <c r="J1604" s="74" t="s">
        <v>4500</v>
      </c>
      <c r="K1604" s="76">
        <v>9022.69</v>
      </c>
      <c r="L1604" s="76">
        <v>9022.69</v>
      </c>
    </row>
    <row r="1605" spans="1:12" x14ac:dyDescent="0.15">
      <c r="A1605" s="74">
        <v>20230205</v>
      </c>
      <c r="B1605" s="74">
        <v>39609550</v>
      </c>
      <c r="C1605" s="74" t="s">
        <v>4618</v>
      </c>
      <c r="D1605" s="74">
        <v>2118165</v>
      </c>
      <c r="E1605" s="74" t="s">
        <v>4595</v>
      </c>
      <c r="F1605" s="74" t="s">
        <v>4584</v>
      </c>
      <c r="G1605" s="74" t="s">
        <v>4585</v>
      </c>
      <c r="H1605" s="74" t="s">
        <v>4469</v>
      </c>
      <c r="I1605" s="74" t="s">
        <v>4499</v>
      </c>
      <c r="J1605" s="74" t="s">
        <v>175</v>
      </c>
      <c r="K1605" s="76">
        <v>5307.48</v>
      </c>
      <c r="L1605" s="76">
        <v>5307.48</v>
      </c>
    </row>
    <row r="1606" spans="1:12" x14ac:dyDescent="0.15">
      <c r="A1606" s="74">
        <v>20230206</v>
      </c>
      <c r="B1606" s="74">
        <v>39609550</v>
      </c>
      <c r="C1606" s="74" t="s">
        <v>4618</v>
      </c>
      <c r="D1606" s="74">
        <v>2118165</v>
      </c>
      <c r="E1606" s="74" t="s">
        <v>4595</v>
      </c>
      <c r="F1606" s="74" t="s">
        <v>4584</v>
      </c>
      <c r="G1606" s="74" t="s">
        <v>4585</v>
      </c>
      <c r="H1606" s="74" t="s">
        <v>4469</v>
      </c>
      <c r="I1606" s="74" t="s">
        <v>4499</v>
      </c>
      <c r="J1606" s="74" t="s">
        <v>175</v>
      </c>
      <c r="K1606" s="76">
        <v>14833.78</v>
      </c>
      <c r="L1606" s="76">
        <v>14833.78</v>
      </c>
    </row>
    <row r="1607" spans="1:12" x14ac:dyDescent="0.15">
      <c r="A1607" s="74">
        <v>20230207</v>
      </c>
      <c r="B1607" s="74">
        <v>39609550</v>
      </c>
      <c r="C1607" s="74" t="s">
        <v>4618</v>
      </c>
      <c r="D1607" s="74">
        <v>2118165</v>
      </c>
      <c r="E1607" s="74" t="s">
        <v>4595</v>
      </c>
      <c r="F1607" s="74" t="s">
        <v>4584</v>
      </c>
      <c r="G1607" s="74" t="s">
        <v>4585</v>
      </c>
      <c r="H1607" s="74" t="s">
        <v>4469</v>
      </c>
      <c r="I1607" s="74" t="s">
        <v>4499</v>
      </c>
      <c r="J1607" s="74" t="s">
        <v>175</v>
      </c>
      <c r="K1607" s="76">
        <v>16927.740000000002</v>
      </c>
      <c r="L1607" s="76">
        <v>16927.740000000002</v>
      </c>
    </row>
    <row r="1608" spans="1:12" x14ac:dyDescent="0.15">
      <c r="A1608" s="74">
        <v>20230208</v>
      </c>
      <c r="B1608" s="74">
        <v>39609550</v>
      </c>
      <c r="C1608" s="74" t="s">
        <v>4618</v>
      </c>
      <c r="D1608" s="74">
        <v>2118165</v>
      </c>
      <c r="E1608" s="74" t="s">
        <v>4595</v>
      </c>
      <c r="F1608" s="74" t="s">
        <v>4584</v>
      </c>
      <c r="G1608" s="74" t="s">
        <v>4585</v>
      </c>
      <c r="H1608" s="74" t="s">
        <v>4469</v>
      </c>
      <c r="I1608" s="74" t="s">
        <v>4499</v>
      </c>
      <c r="J1608" s="74" t="s">
        <v>4500</v>
      </c>
      <c r="K1608" s="76">
        <v>25229.41</v>
      </c>
      <c r="L1608" s="76">
        <v>25229.41</v>
      </c>
    </row>
    <row r="1609" spans="1:12" x14ac:dyDescent="0.15">
      <c r="A1609" s="74">
        <v>20230209</v>
      </c>
      <c r="B1609" s="74">
        <v>39609550</v>
      </c>
      <c r="C1609" s="74" t="s">
        <v>4618</v>
      </c>
      <c r="D1609" s="74">
        <v>2118165</v>
      </c>
      <c r="E1609" s="74" t="s">
        <v>4595</v>
      </c>
      <c r="F1609" s="74" t="s">
        <v>4584</v>
      </c>
      <c r="G1609" s="74" t="s">
        <v>4585</v>
      </c>
      <c r="H1609" s="74" t="s">
        <v>4469</v>
      </c>
      <c r="I1609" s="74" t="s">
        <v>4499</v>
      </c>
      <c r="J1609" s="74" t="s">
        <v>175</v>
      </c>
      <c r="K1609" s="76">
        <v>24327.31</v>
      </c>
      <c r="L1609" s="76">
        <v>24327.31</v>
      </c>
    </row>
    <row r="1610" spans="1:12" x14ac:dyDescent="0.15">
      <c r="A1610" s="74">
        <v>20230210</v>
      </c>
      <c r="B1610" s="74">
        <v>39609550</v>
      </c>
      <c r="C1610" s="74" t="s">
        <v>4618</v>
      </c>
      <c r="D1610" s="74">
        <v>2118165</v>
      </c>
      <c r="E1610" s="74" t="s">
        <v>4595</v>
      </c>
      <c r="F1610" s="74" t="s">
        <v>4584</v>
      </c>
      <c r="G1610" s="74" t="s">
        <v>4585</v>
      </c>
      <c r="H1610" s="74" t="s">
        <v>4469</v>
      </c>
      <c r="I1610" s="74" t="s">
        <v>4499</v>
      </c>
      <c r="J1610" s="74" t="s">
        <v>4502</v>
      </c>
      <c r="K1610" s="76">
        <v>18552.86</v>
      </c>
      <c r="L1610" s="76">
        <v>18552.86</v>
      </c>
    </row>
    <row r="1611" spans="1:12" x14ac:dyDescent="0.15">
      <c r="A1611" s="74">
        <v>20230211</v>
      </c>
      <c r="B1611" s="74">
        <v>39609550</v>
      </c>
      <c r="C1611" s="74" t="s">
        <v>4618</v>
      </c>
      <c r="D1611" s="74">
        <v>2118165</v>
      </c>
      <c r="E1611" s="74" t="s">
        <v>4595</v>
      </c>
      <c r="F1611" s="74" t="s">
        <v>4584</v>
      </c>
      <c r="G1611" s="74" t="s">
        <v>4585</v>
      </c>
      <c r="H1611" s="74" t="s">
        <v>4469</v>
      </c>
      <c r="I1611" s="74" t="s">
        <v>4499</v>
      </c>
      <c r="J1611" s="74" t="s">
        <v>175</v>
      </c>
      <c r="K1611" s="76">
        <v>10646.74</v>
      </c>
      <c r="L1611" s="76">
        <v>10646.74</v>
      </c>
    </row>
    <row r="1612" spans="1:12" x14ac:dyDescent="0.15">
      <c r="A1612" s="74">
        <v>20230212</v>
      </c>
      <c r="B1612" s="74">
        <v>39609550</v>
      </c>
      <c r="C1612" s="74" t="s">
        <v>4618</v>
      </c>
      <c r="D1612" s="74">
        <v>2118165</v>
      </c>
      <c r="E1612" s="74" t="s">
        <v>4595</v>
      </c>
      <c r="F1612" s="74" t="s">
        <v>4584</v>
      </c>
      <c r="G1612" s="74" t="s">
        <v>4585</v>
      </c>
      <c r="H1612" s="74" t="s">
        <v>4469</v>
      </c>
      <c r="I1612" s="74" t="s">
        <v>4499</v>
      </c>
      <c r="J1612" s="74" t="s">
        <v>175</v>
      </c>
      <c r="K1612" s="76">
        <v>8254.2999999999993</v>
      </c>
      <c r="L1612" s="76">
        <v>8254.2999999999993</v>
      </c>
    </row>
    <row r="1613" spans="1:12" x14ac:dyDescent="0.15">
      <c r="A1613" s="74">
        <v>20230213</v>
      </c>
      <c r="B1613" s="74">
        <v>39609550</v>
      </c>
      <c r="C1613" s="74" t="s">
        <v>4618</v>
      </c>
      <c r="D1613" s="74">
        <v>2118165</v>
      </c>
      <c r="E1613" s="74" t="s">
        <v>4595</v>
      </c>
      <c r="F1613" s="74" t="s">
        <v>4584</v>
      </c>
      <c r="G1613" s="74" t="s">
        <v>4585</v>
      </c>
      <c r="H1613" s="74" t="s">
        <v>4469</v>
      </c>
      <c r="I1613" s="74" t="s">
        <v>4499</v>
      </c>
      <c r="J1613" s="74" t="s">
        <v>4500</v>
      </c>
      <c r="K1613" s="76">
        <v>13836.45</v>
      </c>
      <c r="L1613" s="76">
        <v>13836.45</v>
      </c>
    </row>
    <row r="1614" spans="1:12" x14ac:dyDescent="0.15">
      <c r="A1614" s="74">
        <v>20230214</v>
      </c>
      <c r="B1614" s="74">
        <v>39609550</v>
      </c>
      <c r="C1614" s="74" t="s">
        <v>4618</v>
      </c>
      <c r="D1614" s="74">
        <v>2118165</v>
      </c>
      <c r="E1614" s="74" t="s">
        <v>4595</v>
      </c>
      <c r="F1614" s="74" t="s">
        <v>4584</v>
      </c>
      <c r="G1614" s="74" t="s">
        <v>4585</v>
      </c>
      <c r="H1614" s="74" t="s">
        <v>4469</v>
      </c>
      <c r="I1614" s="74" t="s">
        <v>4499</v>
      </c>
      <c r="J1614" s="74" t="s">
        <v>175</v>
      </c>
      <c r="K1614" s="76">
        <v>16370.88</v>
      </c>
      <c r="L1614" s="76">
        <v>16370.88</v>
      </c>
    </row>
    <row r="1615" spans="1:12" x14ac:dyDescent="0.15">
      <c r="A1615" s="74">
        <v>20230215</v>
      </c>
      <c r="B1615" s="74">
        <v>39609550</v>
      </c>
      <c r="C1615" s="74" t="s">
        <v>4618</v>
      </c>
      <c r="D1615" s="74">
        <v>2118165</v>
      </c>
      <c r="E1615" s="74" t="s">
        <v>4595</v>
      </c>
      <c r="F1615" s="74" t="s">
        <v>4584</v>
      </c>
      <c r="G1615" s="74" t="s">
        <v>4585</v>
      </c>
      <c r="H1615" s="74" t="s">
        <v>4469</v>
      </c>
      <c r="I1615" s="74" t="s">
        <v>4499</v>
      </c>
      <c r="J1615" s="74" t="s">
        <v>175</v>
      </c>
      <c r="K1615" s="76">
        <v>13845.1</v>
      </c>
      <c r="L1615" s="76">
        <v>13845.1</v>
      </c>
    </row>
    <row r="1616" spans="1:12" x14ac:dyDescent="0.15">
      <c r="A1616" s="74">
        <v>20230216</v>
      </c>
      <c r="B1616" s="74">
        <v>39609550</v>
      </c>
      <c r="C1616" s="74" t="s">
        <v>4618</v>
      </c>
      <c r="D1616" s="74">
        <v>2118165</v>
      </c>
      <c r="E1616" s="74" t="s">
        <v>4595</v>
      </c>
      <c r="F1616" s="74" t="s">
        <v>4584</v>
      </c>
      <c r="G1616" s="74" t="s">
        <v>4585</v>
      </c>
      <c r="H1616" s="74" t="s">
        <v>4469</v>
      </c>
      <c r="I1616" s="74" t="s">
        <v>4499</v>
      </c>
      <c r="J1616" s="74" t="s">
        <v>175</v>
      </c>
      <c r="K1616" s="76">
        <v>13153.79</v>
      </c>
      <c r="L1616" s="76">
        <v>13153.79</v>
      </c>
    </row>
    <row r="1617" spans="1:12" x14ac:dyDescent="0.15">
      <c r="A1617" s="74">
        <v>20230217</v>
      </c>
      <c r="B1617" s="74">
        <v>39609550</v>
      </c>
      <c r="C1617" s="74" t="s">
        <v>4618</v>
      </c>
      <c r="D1617" s="74">
        <v>2118165</v>
      </c>
      <c r="E1617" s="74" t="s">
        <v>4595</v>
      </c>
      <c r="F1617" s="74" t="s">
        <v>4584</v>
      </c>
      <c r="G1617" s="74" t="s">
        <v>4585</v>
      </c>
      <c r="H1617" s="74" t="s">
        <v>4469</v>
      </c>
      <c r="I1617" s="74" t="s">
        <v>4499</v>
      </c>
      <c r="J1617" s="74" t="s">
        <v>175</v>
      </c>
      <c r="K1617" s="76">
        <v>15148.74</v>
      </c>
      <c r="L1617" s="76">
        <v>15148.74</v>
      </c>
    </row>
    <row r="1618" spans="1:12" x14ac:dyDescent="0.15">
      <c r="A1618" s="74">
        <v>20230218</v>
      </c>
      <c r="B1618" s="74">
        <v>39609550</v>
      </c>
      <c r="C1618" s="74" t="s">
        <v>4618</v>
      </c>
      <c r="D1618" s="74">
        <v>2118165</v>
      </c>
      <c r="E1618" s="74" t="s">
        <v>4595</v>
      </c>
      <c r="F1618" s="74" t="s">
        <v>4584</v>
      </c>
      <c r="G1618" s="74" t="s">
        <v>4585</v>
      </c>
      <c r="H1618" s="74" t="s">
        <v>4469</v>
      </c>
      <c r="I1618" s="74" t="s">
        <v>4499</v>
      </c>
      <c r="J1618" s="74" t="s">
        <v>175</v>
      </c>
      <c r="K1618" s="76">
        <v>6392.32</v>
      </c>
      <c r="L1618" s="76">
        <v>6392.32</v>
      </c>
    </row>
    <row r="1619" spans="1:12" x14ac:dyDescent="0.15">
      <c r="A1619" s="74">
        <v>20230219</v>
      </c>
      <c r="B1619" s="74">
        <v>39609550</v>
      </c>
      <c r="C1619" s="74" t="s">
        <v>4618</v>
      </c>
      <c r="D1619" s="74">
        <v>2118165</v>
      </c>
      <c r="E1619" s="74" t="s">
        <v>4595</v>
      </c>
      <c r="F1619" s="74" t="s">
        <v>4584</v>
      </c>
      <c r="G1619" s="74" t="s">
        <v>4585</v>
      </c>
      <c r="H1619" s="74" t="s">
        <v>4469</v>
      </c>
      <c r="I1619" s="74" t="s">
        <v>4499</v>
      </c>
      <c r="J1619" s="74" t="s">
        <v>4500</v>
      </c>
      <c r="K1619" s="76">
        <v>7899.9</v>
      </c>
      <c r="L1619" s="76">
        <v>7899.9</v>
      </c>
    </row>
    <row r="1620" spans="1:12" x14ac:dyDescent="0.15">
      <c r="A1620" s="74">
        <v>20230220</v>
      </c>
      <c r="B1620" s="74">
        <v>39609550</v>
      </c>
      <c r="C1620" s="74" t="s">
        <v>4618</v>
      </c>
      <c r="D1620" s="74">
        <v>2118165</v>
      </c>
      <c r="E1620" s="74" t="s">
        <v>4595</v>
      </c>
      <c r="F1620" s="74" t="s">
        <v>4584</v>
      </c>
      <c r="G1620" s="74" t="s">
        <v>4585</v>
      </c>
      <c r="H1620" s="74" t="s">
        <v>4469</v>
      </c>
      <c r="I1620" s="74" t="s">
        <v>4499</v>
      </c>
      <c r="J1620" s="74" t="s">
        <v>175</v>
      </c>
      <c r="K1620" s="76">
        <v>14655.01</v>
      </c>
      <c r="L1620" s="76">
        <v>14655.01</v>
      </c>
    </row>
    <row r="1621" spans="1:12" x14ac:dyDescent="0.15">
      <c r="A1621" s="74">
        <v>20230221</v>
      </c>
      <c r="B1621" s="74">
        <v>39609550</v>
      </c>
      <c r="C1621" s="74" t="s">
        <v>4618</v>
      </c>
      <c r="D1621" s="74">
        <v>2118165</v>
      </c>
      <c r="E1621" s="74" t="s">
        <v>4595</v>
      </c>
      <c r="F1621" s="74" t="s">
        <v>4584</v>
      </c>
      <c r="G1621" s="74" t="s">
        <v>4585</v>
      </c>
      <c r="H1621" s="74" t="s">
        <v>4469</v>
      </c>
      <c r="I1621" s="74" t="s">
        <v>4499</v>
      </c>
      <c r="J1621" s="74" t="s">
        <v>175</v>
      </c>
      <c r="K1621" s="76">
        <v>18669.16</v>
      </c>
      <c r="L1621" s="76">
        <v>18669.16</v>
      </c>
    </row>
    <row r="1622" spans="1:12" x14ac:dyDescent="0.15">
      <c r="A1622" s="74">
        <v>20230222</v>
      </c>
      <c r="B1622" s="74">
        <v>39609550</v>
      </c>
      <c r="C1622" s="74" t="s">
        <v>4618</v>
      </c>
      <c r="D1622" s="74">
        <v>2118165</v>
      </c>
      <c r="E1622" s="74" t="s">
        <v>4595</v>
      </c>
      <c r="F1622" s="74" t="s">
        <v>4584</v>
      </c>
      <c r="G1622" s="74" t="s">
        <v>4585</v>
      </c>
      <c r="H1622" s="74" t="s">
        <v>4469</v>
      </c>
      <c r="I1622" s="74" t="s">
        <v>4499</v>
      </c>
      <c r="J1622" s="74" t="s">
        <v>175</v>
      </c>
      <c r="K1622" s="76">
        <v>18994.099999999999</v>
      </c>
      <c r="L1622" s="76">
        <v>18994.099999999999</v>
      </c>
    </row>
    <row r="1623" spans="1:12" x14ac:dyDescent="0.15">
      <c r="A1623" s="74">
        <v>20230223</v>
      </c>
      <c r="B1623" s="74">
        <v>39609550</v>
      </c>
      <c r="C1623" s="74" t="s">
        <v>4618</v>
      </c>
      <c r="D1623" s="74">
        <v>2118165</v>
      </c>
      <c r="E1623" s="74" t="s">
        <v>4595</v>
      </c>
      <c r="F1623" s="74" t="s">
        <v>4584</v>
      </c>
      <c r="G1623" s="74" t="s">
        <v>4585</v>
      </c>
      <c r="H1623" s="74" t="s">
        <v>4469</v>
      </c>
      <c r="I1623" s="74" t="s">
        <v>4499</v>
      </c>
      <c r="J1623" s="74" t="s">
        <v>175</v>
      </c>
      <c r="K1623" s="76">
        <v>18975.43</v>
      </c>
      <c r="L1623" s="76">
        <v>18975.43</v>
      </c>
    </row>
    <row r="1624" spans="1:12" x14ac:dyDescent="0.15">
      <c r="A1624" s="74">
        <v>20230224</v>
      </c>
      <c r="B1624" s="74">
        <v>39609550</v>
      </c>
      <c r="C1624" s="74" t="s">
        <v>4618</v>
      </c>
      <c r="D1624" s="74">
        <v>2118165</v>
      </c>
      <c r="E1624" s="74" t="s">
        <v>4595</v>
      </c>
      <c r="F1624" s="74" t="s">
        <v>4584</v>
      </c>
      <c r="G1624" s="74" t="s">
        <v>4585</v>
      </c>
      <c r="H1624" s="74" t="s">
        <v>4469</v>
      </c>
      <c r="I1624" s="74" t="s">
        <v>4499</v>
      </c>
      <c r="J1624" s="74" t="s">
        <v>175</v>
      </c>
      <c r="K1624" s="76">
        <v>17659.89</v>
      </c>
      <c r="L1624" s="76">
        <v>17659.89</v>
      </c>
    </row>
    <row r="1625" spans="1:12" x14ac:dyDescent="0.15">
      <c r="A1625" s="74">
        <v>20230225</v>
      </c>
      <c r="B1625" s="74">
        <v>39609550</v>
      </c>
      <c r="C1625" s="74" t="s">
        <v>4618</v>
      </c>
      <c r="D1625" s="74">
        <v>2118165</v>
      </c>
      <c r="E1625" s="74" t="s">
        <v>4595</v>
      </c>
      <c r="F1625" s="74" t="s">
        <v>4584</v>
      </c>
      <c r="G1625" s="74" t="s">
        <v>4585</v>
      </c>
      <c r="H1625" s="74" t="s">
        <v>4469</v>
      </c>
      <c r="I1625" s="74" t="s">
        <v>4499</v>
      </c>
      <c r="J1625" s="74" t="s">
        <v>4502</v>
      </c>
      <c r="K1625" s="76">
        <v>8683.3799999999992</v>
      </c>
      <c r="L1625" s="76">
        <v>8683.3799999999992</v>
      </c>
    </row>
    <row r="1626" spans="1:12" x14ac:dyDescent="0.15">
      <c r="A1626" s="74">
        <v>20230226</v>
      </c>
      <c r="B1626" s="74">
        <v>39609550</v>
      </c>
      <c r="C1626" s="74" t="s">
        <v>4618</v>
      </c>
      <c r="D1626" s="74">
        <v>2118165</v>
      </c>
      <c r="E1626" s="74" t="s">
        <v>4595</v>
      </c>
      <c r="F1626" s="74" t="s">
        <v>4584</v>
      </c>
      <c r="G1626" s="74" t="s">
        <v>4585</v>
      </c>
      <c r="H1626" s="74" t="s">
        <v>4469</v>
      </c>
      <c r="I1626" s="74" t="s">
        <v>4499</v>
      </c>
      <c r="J1626" s="74" t="s">
        <v>175</v>
      </c>
      <c r="K1626" s="76">
        <v>3682.63</v>
      </c>
      <c r="L1626" s="76">
        <v>3682.63</v>
      </c>
    </row>
    <row r="1627" spans="1:12" x14ac:dyDescent="0.15">
      <c r="A1627" s="74">
        <v>20230227</v>
      </c>
      <c r="B1627" s="74">
        <v>39609550</v>
      </c>
      <c r="C1627" s="74" t="s">
        <v>4618</v>
      </c>
      <c r="D1627" s="74">
        <v>2118165</v>
      </c>
      <c r="E1627" s="74" t="s">
        <v>4595</v>
      </c>
      <c r="F1627" s="74" t="s">
        <v>4584</v>
      </c>
      <c r="G1627" s="74" t="s">
        <v>4585</v>
      </c>
      <c r="H1627" s="74" t="s">
        <v>4469</v>
      </c>
      <c r="I1627" s="74" t="s">
        <v>4499</v>
      </c>
      <c r="J1627" s="74" t="s">
        <v>4502</v>
      </c>
      <c r="K1627" s="76">
        <v>10496.72</v>
      </c>
      <c r="L1627" s="76">
        <v>10496.72</v>
      </c>
    </row>
    <row r="1628" spans="1:12" x14ac:dyDescent="0.15">
      <c r="A1628" s="74">
        <v>20230228</v>
      </c>
      <c r="B1628" s="74">
        <v>39609550</v>
      </c>
      <c r="C1628" s="74" t="s">
        <v>4618</v>
      </c>
      <c r="D1628" s="74">
        <v>2118165</v>
      </c>
      <c r="E1628" s="74" t="s">
        <v>4595</v>
      </c>
      <c r="F1628" s="74" t="s">
        <v>4584</v>
      </c>
      <c r="G1628" s="74" t="s">
        <v>4585</v>
      </c>
      <c r="H1628" s="74" t="s">
        <v>4469</v>
      </c>
      <c r="I1628" s="74" t="s">
        <v>4499</v>
      </c>
      <c r="J1628" s="74" t="s">
        <v>175</v>
      </c>
      <c r="K1628" s="76">
        <v>9940.52</v>
      </c>
      <c r="L1628" s="76">
        <v>9940.52</v>
      </c>
    </row>
    <row r="1629" spans="1:12" x14ac:dyDescent="0.15">
      <c r="A1629" s="74">
        <v>20230201</v>
      </c>
      <c r="B1629" s="74">
        <v>39673174</v>
      </c>
      <c r="C1629" s="74" t="s">
        <v>4619</v>
      </c>
      <c r="D1629" s="74">
        <v>2118165</v>
      </c>
      <c r="E1629" s="74" t="s">
        <v>4595</v>
      </c>
      <c r="F1629" s="74" t="s">
        <v>4584</v>
      </c>
      <c r="G1629" s="74" t="s">
        <v>4585</v>
      </c>
      <c r="H1629" s="74" t="s">
        <v>4469</v>
      </c>
      <c r="I1629" s="74" t="s">
        <v>4499</v>
      </c>
      <c r="J1629" s="74" t="s">
        <v>4500</v>
      </c>
      <c r="K1629" s="76">
        <v>6185.43</v>
      </c>
      <c r="L1629" s="76">
        <v>6185.43</v>
      </c>
    </row>
    <row r="1630" spans="1:12" x14ac:dyDescent="0.15">
      <c r="A1630" s="74">
        <v>20230202</v>
      </c>
      <c r="B1630" s="74">
        <v>39673174</v>
      </c>
      <c r="C1630" s="74" t="s">
        <v>4619</v>
      </c>
      <c r="D1630" s="74">
        <v>2118165</v>
      </c>
      <c r="E1630" s="74" t="s">
        <v>4595</v>
      </c>
      <c r="F1630" s="74" t="s">
        <v>4584</v>
      </c>
      <c r="G1630" s="74" t="s">
        <v>4585</v>
      </c>
      <c r="H1630" s="74" t="s">
        <v>4469</v>
      </c>
      <c r="I1630" s="74" t="s">
        <v>4499</v>
      </c>
      <c r="J1630" s="74" t="s">
        <v>175</v>
      </c>
      <c r="K1630" s="76">
        <v>4605.2</v>
      </c>
      <c r="L1630" s="76">
        <v>4605.2</v>
      </c>
    </row>
    <row r="1631" spans="1:12" x14ac:dyDescent="0.15">
      <c r="A1631" s="74">
        <v>20230203</v>
      </c>
      <c r="B1631" s="74">
        <v>39673174</v>
      </c>
      <c r="C1631" s="74" t="s">
        <v>4619</v>
      </c>
      <c r="D1631" s="74">
        <v>2118165</v>
      </c>
      <c r="E1631" s="74" t="s">
        <v>4595</v>
      </c>
      <c r="F1631" s="74" t="s">
        <v>4584</v>
      </c>
      <c r="G1631" s="74" t="s">
        <v>4585</v>
      </c>
      <c r="H1631" s="74" t="s">
        <v>4469</v>
      </c>
      <c r="I1631" s="74" t="s">
        <v>4499</v>
      </c>
      <c r="J1631" s="74" t="s">
        <v>175</v>
      </c>
      <c r="K1631" s="76">
        <v>8005.26</v>
      </c>
      <c r="L1631" s="76">
        <v>8005.26</v>
      </c>
    </row>
    <row r="1632" spans="1:12" x14ac:dyDescent="0.15">
      <c r="A1632" s="74">
        <v>20230204</v>
      </c>
      <c r="B1632" s="74">
        <v>39673174</v>
      </c>
      <c r="C1632" s="74" t="s">
        <v>4619</v>
      </c>
      <c r="D1632" s="74">
        <v>2118165</v>
      </c>
      <c r="E1632" s="74" t="s">
        <v>4595</v>
      </c>
      <c r="F1632" s="74" t="s">
        <v>4584</v>
      </c>
      <c r="G1632" s="74" t="s">
        <v>4585</v>
      </c>
      <c r="H1632" s="74" t="s">
        <v>4469</v>
      </c>
      <c r="I1632" s="74" t="s">
        <v>4499</v>
      </c>
      <c r="J1632" s="74" t="s">
        <v>4501</v>
      </c>
      <c r="K1632" s="76">
        <v>8007.68</v>
      </c>
      <c r="L1632" s="76">
        <v>8007.68</v>
      </c>
    </row>
    <row r="1633" spans="1:12" x14ac:dyDescent="0.15">
      <c r="A1633" s="74">
        <v>20230205</v>
      </c>
      <c r="B1633" s="74">
        <v>39673174</v>
      </c>
      <c r="C1633" s="74" t="s">
        <v>4619</v>
      </c>
      <c r="D1633" s="74">
        <v>2118165</v>
      </c>
      <c r="E1633" s="74" t="s">
        <v>4595</v>
      </c>
      <c r="F1633" s="74" t="s">
        <v>4584</v>
      </c>
      <c r="G1633" s="74" t="s">
        <v>4585</v>
      </c>
      <c r="H1633" s="74" t="s">
        <v>4469</v>
      </c>
      <c r="I1633" s="74" t="s">
        <v>4499</v>
      </c>
      <c r="J1633" s="74" t="s">
        <v>175</v>
      </c>
      <c r="K1633" s="76">
        <v>8023.96</v>
      </c>
      <c r="L1633" s="76">
        <v>8023.96</v>
      </c>
    </row>
    <row r="1634" spans="1:12" x14ac:dyDescent="0.15">
      <c r="A1634" s="74">
        <v>20230206</v>
      </c>
      <c r="B1634" s="74">
        <v>39673174</v>
      </c>
      <c r="C1634" s="74" t="s">
        <v>4619</v>
      </c>
      <c r="D1634" s="74">
        <v>2118165</v>
      </c>
      <c r="E1634" s="74" t="s">
        <v>4595</v>
      </c>
      <c r="F1634" s="74" t="s">
        <v>4584</v>
      </c>
      <c r="G1634" s="74" t="s">
        <v>4585</v>
      </c>
      <c r="H1634" s="74" t="s">
        <v>4469</v>
      </c>
      <c r="I1634" s="74" t="s">
        <v>4499</v>
      </c>
      <c r="J1634" s="74" t="s">
        <v>175</v>
      </c>
      <c r="K1634" s="76">
        <v>7369.99</v>
      </c>
      <c r="L1634" s="76">
        <v>7369.99</v>
      </c>
    </row>
    <row r="1635" spans="1:12" x14ac:dyDescent="0.15">
      <c r="A1635" s="74">
        <v>20230207</v>
      </c>
      <c r="B1635" s="74">
        <v>39673174</v>
      </c>
      <c r="C1635" s="74" t="s">
        <v>4619</v>
      </c>
      <c r="D1635" s="74">
        <v>2118165</v>
      </c>
      <c r="E1635" s="74" t="s">
        <v>4595</v>
      </c>
      <c r="F1635" s="74" t="s">
        <v>4584</v>
      </c>
      <c r="G1635" s="74" t="s">
        <v>4585</v>
      </c>
      <c r="H1635" s="74" t="s">
        <v>4469</v>
      </c>
      <c r="I1635" s="74" t="s">
        <v>4499</v>
      </c>
      <c r="J1635" s="74" t="s">
        <v>175</v>
      </c>
      <c r="K1635" s="76">
        <v>6680.69</v>
      </c>
      <c r="L1635" s="76">
        <v>6680.69</v>
      </c>
    </row>
    <row r="1636" spans="1:12" x14ac:dyDescent="0.15">
      <c r="A1636" s="74">
        <v>20230208</v>
      </c>
      <c r="B1636" s="74">
        <v>39673174</v>
      </c>
      <c r="C1636" s="74" t="s">
        <v>4619</v>
      </c>
      <c r="D1636" s="74">
        <v>2118165</v>
      </c>
      <c r="E1636" s="74" t="s">
        <v>4595</v>
      </c>
      <c r="F1636" s="74" t="s">
        <v>4584</v>
      </c>
      <c r="G1636" s="74" t="s">
        <v>4585</v>
      </c>
      <c r="H1636" s="74" t="s">
        <v>4469</v>
      </c>
      <c r="I1636" s="74" t="s">
        <v>4499</v>
      </c>
      <c r="J1636" s="74" t="s">
        <v>175</v>
      </c>
      <c r="K1636" s="76">
        <v>6146.95</v>
      </c>
      <c r="L1636" s="76">
        <v>6146.95</v>
      </c>
    </row>
    <row r="1637" spans="1:12" x14ac:dyDescent="0.15">
      <c r="A1637" s="74">
        <v>20230209</v>
      </c>
      <c r="B1637" s="74">
        <v>39673174</v>
      </c>
      <c r="C1637" s="74" t="s">
        <v>4619</v>
      </c>
      <c r="D1637" s="74">
        <v>2118165</v>
      </c>
      <c r="E1637" s="74" t="s">
        <v>4595</v>
      </c>
      <c r="F1637" s="74" t="s">
        <v>4584</v>
      </c>
      <c r="G1637" s="74" t="s">
        <v>4585</v>
      </c>
      <c r="H1637" s="74" t="s">
        <v>4469</v>
      </c>
      <c r="I1637" s="74" t="s">
        <v>4499</v>
      </c>
      <c r="J1637" s="74" t="s">
        <v>175</v>
      </c>
      <c r="K1637" s="76">
        <v>5913.43</v>
      </c>
      <c r="L1637" s="76">
        <v>5913.43</v>
      </c>
    </row>
    <row r="1638" spans="1:12" x14ac:dyDescent="0.15">
      <c r="A1638" s="74">
        <v>20230210</v>
      </c>
      <c r="B1638" s="74">
        <v>39673174</v>
      </c>
      <c r="C1638" s="74" t="s">
        <v>4619</v>
      </c>
      <c r="D1638" s="74">
        <v>2118165</v>
      </c>
      <c r="E1638" s="74" t="s">
        <v>4595</v>
      </c>
      <c r="F1638" s="74" t="s">
        <v>4584</v>
      </c>
      <c r="G1638" s="74" t="s">
        <v>4585</v>
      </c>
      <c r="H1638" s="74" t="s">
        <v>4469</v>
      </c>
      <c r="I1638" s="74" t="s">
        <v>4499</v>
      </c>
      <c r="J1638" s="74" t="s">
        <v>175</v>
      </c>
      <c r="K1638" s="76">
        <v>4968.34</v>
      </c>
      <c r="L1638" s="76">
        <v>4968.34</v>
      </c>
    </row>
    <row r="1639" spans="1:12" x14ac:dyDescent="0.15">
      <c r="A1639" s="74">
        <v>20230211</v>
      </c>
      <c r="B1639" s="74">
        <v>39673174</v>
      </c>
      <c r="C1639" s="74" t="s">
        <v>4619</v>
      </c>
      <c r="D1639" s="74">
        <v>2118165</v>
      </c>
      <c r="E1639" s="74" t="s">
        <v>4595</v>
      </c>
      <c r="F1639" s="74" t="s">
        <v>4584</v>
      </c>
      <c r="G1639" s="74" t="s">
        <v>4585</v>
      </c>
      <c r="H1639" s="74" t="s">
        <v>4469</v>
      </c>
      <c r="I1639" s="74" t="s">
        <v>4499</v>
      </c>
      <c r="J1639" s="74" t="s">
        <v>4500</v>
      </c>
      <c r="K1639" s="76">
        <v>3917.16</v>
      </c>
      <c r="L1639" s="76">
        <v>3917.16</v>
      </c>
    </row>
    <row r="1640" spans="1:12" x14ac:dyDescent="0.15">
      <c r="A1640" s="74">
        <v>20230212</v>
      </c>
      <c r="B1640" s="74">
        <v>39673174</v>
      </c>
      <c r="C1640" s="74" t="s">
        <v>4619</v>
      </c>
      <c r="D1640" s="74">
        <v>2118165</v>
      </c>
      <c r="E1640" s="74" t="s">
        <v>4595</v>
      </c>
      <c r="F1640" s="74" t="s">
        <v>4584</v>
      </c>
      <c r="G1640" s="74" t="s">
        <v>4585</v>
      </c>
      <c r="H1640" s="74" t="s">
        <v>4469</v>
      </c>
      <c r="I1640" s="74" t="s">
        <v>4499</v>
      </c>
      <c r="J1640" s="74" t="s">
        <v>4501</v>
      </c>
      <c r="K1640" s="76">
        <v>6769.9</v>
      </c>
      <c r="L1640" s="76">
        <v>6769.9</v>
      </c>
    </row>
    <row r="1641" spans="1:12" x14ac:dyDescent="0.15">
      <c r="A1641" s="74">
        <v>20230213</v>
      </c>
      <c r="B1641" s="74">
        <v>39673174</v>
      </c>
      <c r="C1641" s="74" t="s">
        <v>4619</v>
      </c>
      <c r="D1641" s="74">
        <v>2118165</v>
      </c>
      <c r="E1641" s="74" t="s">
        <v>4595</v>
      </c>
      <c r="F1641" s="74" t="s">
        <v>4584</v>
      </c>
      <c r="G1641" s="74" t="s">
        <v>4585</v>
      </c>
      <c r="H1641" s="74" t="s">
        <v>4469</v>
      </c>
      <c r="I1641" s="74" t="s">
        <v>4499</v>
      </c>
      <c r="J1641" s="74" t="s">
        <v>175</v>
      </c>
      <c r="K1641" s="76">
        <v>4795.6499999999996</v>
      </c>
      <c r="L1641" s="76">
        <v>4795.6499999999996</v>
      </c>
    </row>
    <row r="1642" spans="1:12" x14ac:dyDescent="0.15">
      <c r="A1642" s="74">
        <v>20230214</v>
      </c>
      <c r="B1642" s="74">
        <v>39673174</v>
      </c>
      <c r="C1642" s="74" t="s">
        <v>4619</v>
      </c>
      <c r="D1642" s="74">
        <v>2118165</v>
      </c>
      <c r="E1642" s="74" t="s">
        <v>4595</v>
      </c>
      <c r="F1642" s="74" t="s">
        <v>4584</v>
      </c>
      <c r="G1642" s="74" t="s">
        <v>4585</v>
      </c>
      <c r="H1642" s="74" t="s">
        <v>4469</v>
      </c>
      <c r="I1642" s="74" t="s">
        <v>4499</v>
      </c>
      <c r="J1642" s="74" t="s">
        <v>175</v>
      </c>
      <c r="K1642" s="76">
        <v>2495.58</v>
      </c>
      <c r="L1642" s="76">
        <v>2495.58</v>
      </c>
    </row>
    <row r="1643" spans="1:12" x14ac:dyDescent="0.15">
      <c r="A1643" s="74">
        <v>20230215</v>
      </c>
      <c r="B1643" s="74">
        <v>39673174</v>
      </c>
      <c r="C1643" s="74" t="s">
        <v>4619</v>
      </c>
      <c r="D1643" s="74">
        <v>2118165</v>
      </c>
      <c r="E1643" s="74" t="s">
        <v>4595</v>
      </c>
      <c r="F1643" s="74" t="s">
        <v>4584</v>
      </c>
      <c r="G1643" s="74" t="s">
        <v>4585</v>
      </c>
      <c r="H1643" s="74" t="s">
        <v>4469</v>
      </c>
      <c r="I1643" s="74" t="s">
        <v>4499</v>
      </c>
      <c r="J1643" s="74" t="s">
        <v>175</v>
      </c>
      <c r="K1643" s="76">
        <v>2648.43</v>
      </c>
      <c r="L1643" s="76">
        <v>2648.43</v>
      </c>
    </row>
    <row r="1644" spans="1:12" x14ac:dyDescent="0.15">
      <c r="A1644" s="74">
        <v>20230216</v>
      </c>
      <c r="B1644" s="74">
        <v>39673174</v>
      </c>
      <c r="C1644" s="74" t="s">
        <v>4619</v>
      </c>
      <c r="D1644" s="74">
        <v>2118165</v>
      </c>
      <c r="E1644" s="74" t="s">
        <v>4595</v>
      </c>
      <c r="F1644" s="74" t="s">
        <v>4584</v>
      </c>
      <c r="G1644" s="74" t="s">
        <v>4585</v>
      </c>
      <c r="H1644" s="74" t="s">
        <v>4469</v>
      </c>
      <c r="I1644" s="74" t="s">
        <v>4499</v>
      </c>
      <c r="J1644" s="74" t="s">
        <v>4501</v>
      </c>
      <c r="K1644" s="76">
        <v>2800.23</v>
      </c>
      <c r="L1644" s="76">
        <v>2800.23</v>
      </c>
    </row>
    <row r="1645" spans="1:12" x14ac:dyDescent="0.15">
      <c r="A1645" s="74">
        <v>20230217</v>
      </c>
      <c r="B1645" s="74">
        <v>39673174</v>
      </c>
      <c r="C1645" s="74" t="s">
        <v>4619</v>
      </c>
      <c r="D1645" s="74">
        <v>2118165</v>
      </c>
      <c r="E1645" s="74" t="s">
        <v>4595</v>
      </c>
      <c r="F1645" s="74" t="s">
        <v>4584</v>
      </c>
      <c r="G1645" s="74" t="s">
        <v>4585</v>
      </c>
      <c r="H1645" s="74" t="s">
        <v>4469</v>
      </c>
      <c r="I1645" s="74" t="s">
        <v>4499</v>
      </c>
      <c r="J1645" s="74" t="s">
        <v>4501</v>
      </c>
      <c r="K1645" s="76">
        <v>2528.35</v>
      </c>
      <c r="L1645" s="76">
        <v>2528.35</v>
      </c>
    </row>
    <row r="1646" spans="1:12" x14ac:dyDescent="0.15">
      <c r="A1646" s="74">
        <v>20230218</v>
      </c>
      <c r="B1646" s="74">
        <v>39673174</v>
      </c>
      <c r="C1646" s="74" t="s">
        <v>4619</v>
      </c>
      <c r="D1646" s="74">
        <v>2118165</v>
      </c>
      <c r="E1646" s="74" t="s">
        <v>4595</v>
      </c>
      <c r="F1646" s="74" t="s">
        <v>4584</v>
      </c>
      <c r="G1646" s="74" t="s">
        <v>4585</v>
      </c>
      <c r="H1646" s="74" t="s">
        <v>4469</v>
      </c>
      <c r="I1646" s="74" t="s">
        <v>4499</v>
      </c>
      <c r="J1646" s="74" t="s">
        <v>175</v>
      </c>
      <c r="K1646" s="76">
        <v>3924.96</v>
      </c>
      <c r="L1646" s="76">
        <v>3924.96</v>
      </c>
    </row>
    <row r="1647" spans="1:12" x14ac:dyDescent="0.15">
      <c r="A1647" s="74">
        <v>20230219</v>
      </c>
      <c r="B1647" s="74">
        <v>39673174</v>
      </c>
      <c r="C1647" s="74" t="s">
        <v>4619</v>
      </c>
      <c r="D1647" s="74">
        <v>2118165</v>
      </c>
      <c r="E1647" s="74" t="s">
        <v>4595</v>
      </c>
      <c r="F1647" s="74" t="s">
        <v>4584</v>
      </c>
      <c r="G1647" s="74" t="s">
        <v>4585</v>
      </c>
      <c r="H1647" s="74" t="s">
        <v>4469</v>
      </c>
      <c r="I1647" s="74" t="s">
        <v>4499</v>
      </c>
      <c r="J1647" s="74" t="s">
        <v>4500</v>
      </c>
      <c r="K1647" s="76">
        <v>6256.12</v>
      </c>
      <c r="L1647" s="76">
        <v>6256.12</v>
      </c>
    </row>
    <row r="1648" spans="1:12" x14ac:dyDescent="0.15">
      <c r="A1648" s="74">
        <v>20230220</v>
      </c>
      <c r="B1648" s="74">
        <v>39673174</v>
      </c>
      <c r="C1648" s="74" t="s">
        <v>4619</v>
      </c>
      <c r="D1648" s="74">
        <v>2118165</v>
      </c>
      <c r="E1648" s="74" t="s">
        <v>4595</v>
      </c>
      <c r="F1648" s="74" t="s">
        <v>4584</v>
      </c>
      <c r="G1648" s="74" t="s">
        <v>4585</v>
      </c>
      <c r="H1648" s="74" t="s">
        <v>4469</v>
      </c>
      <c r="I1648" s="74" t="s">
        <v>4499</v>
      </c>
      <c r="J1648" s="74" t="s">
        <v>175</v>
      </c>
      <c r="K1648" s="76">
        <v>7103.73</v>
      </c>
      <c r="L1648" s="76">
        <v>7103.73</v>
      </c>
    </row>
    <row r="1649" spans="1:12" x14ac:dyDescent="0.15">
      <c r="A1649" s="74">
        <v>20230221</v>
      </c>
      <c r="B1649" s="74">
        <v>39673174</v>
      </c>
      <c r="C1649" s="74" t="s">
        <v>4619</v>
      </c>
      <c r="D1649" s="74">
        <v>2118165</v>
      </c>
      <c r="E1649" s="74" t="s">
        <v>4595</v>
      </c>
      <c r="F1649" s="74" t="s">
        <v>4584</v>
      </c>
      <c r="G1649" s="74" t="s">
        <v>4585</v>
      </c>
      <c r="H1649" s="74" t="s">
        <v>4469</v>
      </c>
      <c r="I1649" s="74" t="s">
        <v>4499</v>
      </c>
      <c r="J1649" s="74" t="s">
        <v>175</v>
      </c>
      <c r="K1649" s="76">
        <v>8011.61</v>
      </c>
      <c r="L1649" s="76">
        <v>8011.61</v>
      </c>
    </row>
    <row r="1650" spans="1:12" x14ac:dyDescent="0.15">
      <c r="A1650" s="74">
        <v>20230222</v>
      </c>
      <c r="B1650" s="74">
        <v>39673174</v>
      </c>
      <c r="C1650" s="74" t="s">
        <v>4619</v>
      </c>
      <c r="D1650" s="74">
        <v>2118165</v>
      </c>
      <c r="E1650" s="74" t="s">
        <v>4595</v>
      </c>
      <c r="F1650" s="74" t="s">
        <v>4584</v>
      </c>
      <c r="G1650" s="74" t="s">
        <v>4585</v>
      </c>
      <c r="H1650" s="74" t="s">
        <v>4469</v>
      </c>
      <c r="I1650" s="74" t="s">
        <v>4499</v>
      </c>
      <c r="J1650" s="74" t="s">
        <v>175</v>
      </c>
      <c r="K1650" s="76">
        <v>8007.5</v>
      </c>
      <c r="L1650" s="76">
        <v>8007.5</v>
      </c>
    </row>
    <row r="1651" spans="1:12" x14ac:dyDescent="0.15">
      <c r="A1651" s="74">
        <v>20230223</v>
      </c>
      <c r="B1651" s="74">
        <v>39673174</v>
      </c>
      <c r="C1651" s="74" t="s">
        <v>4619</v>
      </c>
      <c r="D1651" s="74">
        <v>2118165</v>
      </c>
      <c r="E1651" s="74" t="s">
        <v>4595</v>
      </c>
      <c r="F1651" s="74" t="s">
        <v>4584</v>
      </c>
      <c r="G1651" s="74" t="s">
        <v>4585</v>
      </c>
      <c r="H1651" s="74" t="s">
        <v>4469</v>
      </c>
      <c r="I1651" s="74" t="s">
        <v>4499</v>
      </c>
      <c r="J1651" s="74" t="s">
        <v>4501</v>
      </c>
      <c r="K1651" s="76">
        <v>8008.66</v>
      </c>
      <c r="L1651" s="76">
        <v>8008.66</v>
      </c>
    </row>
    <row r="1652" spans="1:12" x14ac:dyDescent="0.15">
      <c r="A1652" s="74">
        <v>20230224</v>
      </c>
      <c r="B1652" s="74">
        <v>39673174</v>
      </c>
      <c r="C1652" s="74" t="s">
        <v>4619</v>
      </c>
      <c r="D1652" s="74">
        <v>2118165</v>
      </c>
      <c r="E1652" s="74" t="s">
        <v>4595</v>
      </c>
      <c r="F1652" s="74" t="s">
        <v>4584</v>
      </c>
      <c r="G1652" s="74" t="s">
        <v>4585</v>
      </c>
      <c r="H1652" s="74" t="s">
        <v>4469</v>
      </c>
      <c r="I1652" s="74" t="s">
        <v>4499</v>
      </c>
      <c r="J1652" s="74" t="s">
        <v>175</v>
      </c>
      <c r="K1652" s="76">
        <v>8000.85</v>
      </c>
      <c r="L1652" s="76">
        <v>8000.85</v>
      </c>
    </row>
    <row r="1653" spans="1:12" x14ac:dyDescent="0.15">
      <c r="A1653" s="74">
        <v>20230225</v>
      </c>
      <c r="B1653" s="74">
        <v>39673174</v>
      </c>
      <c r="C1653" s="74" t="s">
        <v>4619</v>
      </c>
      <c r="D1653" s="74">
        <v>2118165</v>
      </c>
      <c r="E1653" s="74" t="s">
        <v>4595</v>
      </c>
      <c r="F1653" s="74" t="s">
        <v>4584</v>
      </c>
      <c r="G1653" s="74" t="s">
        <v>4585</v>
      </c>
      <c r="H1653" s="74" t="s">
        <v>4469</v>
      </c>
      <c r="I1653" s="74" t="s">
        <v>4499</v>
      </c>
      <c r="J1653" s="74" t="s">
        <v>175</v>
      </c>
      <c r="K1653" s="76">
        <v>8022.16</v>
      </c>
      <c r="L1653" s="76">
        <v>8022.16</v>
      </c>
    </row>
    <row r="1654" spans="1:12" x14ac:dyDescent="0.15">
      <c r="A1654" s="74">
        <v>20230226</v>
      </c>
      <c r="B1654" s="74">
        <v>39673174</v>
      </c>
      <c r="C1654" s="74" t="s">
        <v>4619</v>
      </c>
      <c r="D1654" s="74">
        <v>2118165</v>
      </c>
      <c r="E1654" s="74" t="s">
        <v>4595</v>
      </c>
      <c r="F1654" s="74" t="s">
        <v>4584</v>
      </c>
      <c r="G1654" s="74" t="s">
        <v>4585</v>
      </c>
      <c r="H1654" s="74" t="s">
        <v>4469</v>
      </c>
      <c r="I1654" s="74" t="s">
        <v>4499</v>
      </c>
      <c r="J1654" s="74" t="s">
        <v>4501</v>
      </c>
      <c r="K1654" s="76">
        <v>8013.14</v>
      </c>
      <c r="L1654" s="76">
        <v>8013.14</v>
      </c>
    </row>
    <row r="1655" spans="1:12" x14ac:dyDescent="0.15">
      <c r="A1655" s="74">
        <v>20230227</v>
      </c>
      <c r="B1655" s="74">
        <v>39673174</v>
      </c>
      <c r="C1655" s="74" t="s">
        <v>4619</v>
      </c>
      <c r="D1655" s="74">
        <v>2118165</v>
      </c>
      <c r="E1655" s="74" t="s">
        <v>4595</v>
      </c>
      <c r="F1655" s="74" t="s">
        <v>4584</v>
      </c>
      <c r="G1655" s="74" t="s">
        <v>4585</v>
      </c>
      <c r="H1655" s="74" t="s">
        <v>4469</v>
      </c>
      <c r="I1655" s="74" t="s">
        <v>4499</v>
      </c>
      <c r="J1655" s="74" t="s">
        <v>175</v>
      </c>
      <c r="K1655" s="76">
        <v>8012.12</v>
      </c>
      <c r="L1655" s="76">
        <v>8012.12</v>
      </c>
    </row>
    <row r="1656" spans="1:12" x14ac:dyDescent="0.15">
      <c r="A1656" s="74">
        <v>20230228</v>
      </c>
      <c r="B1656" s="74">
        <v>39673174</v>
      </c>
      <c r="C1656" s="74" t="s">
        <v>4619</v>
      </c>
      <c r="D1656" s="74">
        <v>2118165</v>
      </c>
      <c r="E1656" s="74" t="s">
        <v>4595</v>
      </c>
      <c r="F1656" s="74" t="s">
        <v>4584</v>
      </c>
      <c r="G1656" s="74" t="s">
        <v>4585</v>
      </c>
      <c r="H1656" s="74" t="s">
        <v>4469</v>
      </c>
      <c r="I1656" s="74" t="s">
        <v>4499</v>
      </c>
      <c r="J1656" s="74" t="s">
        <v>175</v>
      </c>
      <c r="K1656" s="76">
        <v>8017.11</v>
      </c>
      <c r="L1656" s="76">
        <v>8017.11</v>
      </c>
    </row>
    <row r="1657" spans="1:12" x14ac:dyDescent="0.15">
      <c r="A1657" s="74">
        <v>20230201</v>
      </c>
      <c r="B1657" s="74">
        <v>39673185</v>
      </c>
      <c r="C1657" s="74" t="s">
        <v>4620</v>
      </c>
      <c r="D1657" s="74">
        <v>2118165</v>
      </c>
      <c r="E1657" s="74" t="s">
        <v>4595</v>
      </c>
      <c r="F1657" s="74" t="s">
        <v>4584</v>
      </c>
      <c r="G1657" s="74" t="s">
        <v>4585</v>
      </c>
      <c r="H1657" s="74" t="s">
        <v>4469</v>
      </c>
      <c r="I1657" s="74" t="s">
        <v>4499</v>
      </c>
      <c r="J1657" s="74" t="s">
        <v>4502</v>
      </c>
      <c r="K1657" s="76">
        <v>4005.88</v>
      </c>
      <c r="L1657" s="76">
        <v>4005.88</v>
      </c>
    </row>
    <row r="1658" spans="1:12" x14ac:dyDescent="0.15">
      <c r="A1658" s="74">
        <v>20230202</v>
      </c>
      <c r="B1658" s="74">
        <v>39673185</v>
      </c>
      <c r="C1658" s="74" t="s">
        <v>4620</v>
      </c>
      <c r="D1658" s="74">
        <v>2118165</v>
      </c>
      <c r="E1658" s="74" t="s">
        <v>4595</v>
      </c>
      <c r="F1658" s="74" t="s">
        <v>4584</v>
      </c>
      <c r="G1658" s="74" t="s">
        <v>4585</v>
      </c>
      <c r="H1658" s="74" t="s">
        <v>4469</v>
      </c>
      <c r="I1658" s="74" t="s">
        <v>4499</v>
      </c>
      <c r="J1658" s="74" t="s">
        <v>4500</v>
      </c>
      <c r="K1658" s="76">
        <v>4006.86</v>
      </c>
      <c r="L1658" s="76">
        <v>4006.86</v>
      </c>
    </row>
    <row r="1659" spans="1:12" x14ac:dyDescent="0.15">
      <c r="A1659" s="74">
        <v>20230203</v>
      </c>
      <c r="B1659" s="74">
        <v>39673185</v>
      </c>
      <c r="C1659" s="74" t="s">
        <v>4620</v>
      </c>
      <c r="D1659" s="74">
        <v>2118165</v>
      </c>
      <c r="E1659" s="74" t="s">
        <v>4595</v>
      </c>
      <c r="F1659" s="74" t="s">
        <v>4584</v>
      </c>
      <c r="G1659" s="74" t="s">
        <v>4585</v>
      </c>
      <c r="H1659" s="74" t="s">
        <v>4469</v>
      </c>
      <c r="I1659" s="74" t="s">
        <v>4499</v>
      </c>
      <c r="J1659" s="74" t="s">
        <v>175</v>
      </c>
      <c r="K1659" s="76">
        <v>3022.1</v>
      </c>
      <c r="L1659" s="76">
        <v>3022.1</v>
      </c>
    </row>
    <row r="1660" spans="1:12" x14ac:dyDescent="0.15">
      <c r="A1660" s="74">
        <v>20230204</v>
      </c>
      <c r="B1660" s="74">
        <v>39673185</v>
      </c>
      <c r="C1660" s="74" t="s">
        <v>4620</v>
      </c>
      <c r="D1660" s="74">
        <v>2118165</v>
      </c>
      <c r="E1660" s="74" t="s">
        <v>4595</v>
      </c>
      <c r="F1660" s="74" t="s">
        <v>4584</v>
      </c>
      <c r="G1660" s="74" t="s">
        <v>4585</v>
      </c>
      <c r="H1660" s="74" t="s">
        <v>4469</v>
      </c>
      <c r="I1660" s="74" t="s">
        <v>4499</v>
      </c>
      <c r="J1660" s="74" t="s">
        <v>175</v>
      </c>
      <c r="K1660" s="76">
        <v>3024.42</v>
      </c>
      <c r="L1660" s="76">
        <v>3024.42</v>
      </c>
    </row>
    <row r="1661" spans="1:12" x14ac:dyDescent="0.15">
      <c r="A1661" s="74">
        <v>20230205</v>
      </c>
      <c r="B1661" s="74">
        <v>39673185</v>
      </c>
      <c r="C1661" s="74" t="s">
        <v>4620</v>
      </c>
      <c r="D1661" s="74">
        <v>2118165</v>
      </c>
      <c r="E1661" s="74" t="s">
        <v>4595</v>
      </c>
      <c r="F1661" s="74" t="s">
        <v>4584</v>
      </c>
      <c r="G1661" s="74" t="s">
        <v>4585</v>
      </c>
      <c r="H1661" s="74" t="s">
        <v>4469</v>
      </c>
      <c r="I1661" s="74" t="s">
        <v>4499</v>
      </c>
      <c r="J1661" s="74" t="s">
        <v>175</v>
      </c>
      <c r="K1661" s="76">
        <v>3012.26</v>
      </c>
      <c r="L1661" s="76">
        <v>3012.26</v>
      </c>
    </row>
    <row r="1662" spans="1:12" x14ac:dyDescent="0.15">
      <c r="A1662" s="74">
        <v>20230206</v>
      </c>
      <c r="B1662" s="74">
        <v>39673185</v>
      </c>
      <c r="C1662" s="74" t="s">
        <v>4620</v>
      </c>
      <c r="D1662" s="74">
        <v>2118165</v>
      </c>
      <c r="E1662" s="74" t="s">
        <v>4595</v>
      </c>
      <c r="F1662" s="74" t="s">
        <v>4584</v>
      </c>
      <c r="G1662" s="74" t="s">
        <v>4585</v>
      </c>
      <c r="H1662" s="74" t="s">
        <v>4469</v>
      </c>
      <c r="I1662" s="74" t="s">
        <v>4499</v>
      </c>
      <c r="J1662" s="74" t="s">
        <v>175</v>
      </c>
      <c r="K1662" s="76">
        <v>3005.32</v>
      </c>
      <c r="L1662" s="76">
        <v>3005.32</v>
      </c>
    </row>
    <row r="1663" spans="1:12" x14ac:dyDescent="0.15">
      <c r="A1663" s="74">
        <v>20230207</v>
      </c>
      <c r="B1663" s="74">
        <v>39673185</v>
      </c>
      <c r="C1663" s="74" t="s">
        <v>4620</v>
      </c>
      <c r="D1663" s="74">
        <v>2118165</v>
      </c>
      <c r="E1663" s="74" t="s">
        <v>4595</v>
      </c>
      <c r="F1663" s="74" t="s">
        <v>4584</v>
      </c>
      <c r="G1663" s="74" t="s">
        <v>4585</v>
      </c>
      <c r="H1663" s="74" t="s">
        <v>4469</v>
      </c>
      <c r="I1663" s="74" t="s">
        <v>4499</v>
      </c>
      <c r="J1663" s="74" t="s">
        <v>175</v>
      </c>
      <c r="K1663" s="76">
        <v>1425.15</v>
      </c>
      <c r="L1663" s="76">
        <v>1425.15</v>
      </c>
    </row>
    <row r="1664" spans="1:12" x14ac:dyDescent="0.15">
      <c r="A1664" s="74">
        <v>20230213</v>
      </c>
      <c r="B1664" s="74">
        <v>39673185</v>
      </c>
      <c r="C1664" s="74" t="s">
        <v>4620</v>
      </c>
      <c r="D1664" s="74">
        <v>2118165</v>
      </c>
      <c r="E1664" s="74" t="s">
        <v>4595</v>
      </c>
      <c r="F1664" s="74" t="s">
        <v>4584</v>
      </c>
      <c r="G1664" s="74" t="s">
        <v>4585</v>
      </c>
      <c r="H1664" s="74" t="s">
        <v>4469</v>
      </c>
      <c r="I1664" s="74" t="s">
        <v>4499</v>
      </c>
      <c r="J1664" s="74" t="s">
        <v>175</v>
      </c>
      <c r="K1664" s="76">
        <v>2026.15</v>
      </c>
      <c r="L1664" s="76">
        <v>2026.15</v>
      </c>
    </row>
    <row r="1665" spans="1:12" x14ac:dyDescent="0.15">
      <c r="A1665" s="74">
        <v>20230214</v>
      </c>
      <c r="B1665" s="74">
        <v>39673185</v>
      </c>
      <c r="C1665" s="74" t="s">
        <v>4620</v>
      </c>
      <c r="D1665" s="74">
        <v>2118165</v>
      </c>
      <c r="E1665" s="74" t="s">
        <v>4595</v>
      </c>
      <c r="F1665" s="74" t="s">
        <v>4584</v>
      </c>
      <c r="G1665" s="74" t="s">
        <v>4585</v>
      </c>
      <c r="H1665" s="74" t="s">
        <v>4469</v>
      </c>
      <c r="I1665" s="74" t="s">
        <v>4499</v>
      </c>
      <c r="J1665" s="74" t="s">
        <v>175</v>
      </c>
      <c r="K1665" s="76">
        <v>3247.32</v>
      </c>
      <c r="L1665" s="76">
        <v>3247.32</v>
      </c>
    </row>
    <row r="1666" spans="1:12" x14ac:dyDescent="0.15">
      <c r="A1666" s="74">
        <v>20230215</v>
      </c>
      <c r="B1666" s="74">
        <v>39673185</v>
      </c>
      <c r="C1666" s="74" t="s">
        <v>4620</v>
      </c>
      <c r="D1666" s="74">
        <v>2118165</v>
      </c>
      <c r="E1666" s="74" t="s">
        <v>4595</v>
      </c>
      <c r="F1666" s="74" t="s">
        <v>4584</v>
      </c>
      <c r="G1666" s="74" t="s">
        <v>4585</v>
      </c>
      <c r="H1666" s="74" t="s">
        <v>4469</v>
      </c>
      <c r="I1666" s="74" t="s">
        <v>4499</v>
      </c>
      <c r="J1666" s="74" t="s">
        <v>4502</v>
      </c>
      <c r="K1666" s="76">
        <v>4026.43</v>
      </c>
      <c r="L1666" s="76">
        <v>4026.43</v>
      </c>
    </row>
    <row r="1667" spans="1:12" x14ac:dyDescent="0.15">
      <c r="A1667" s="74">
        <v>20230216</v>
      </c>
      <c r="B1667" s="74">
        <v>39673185</v>
      </c>
      <c r="C1667" s="74" t="s">
        <v>4620</v>
      </c>
      <c r="D1667" s="74">
        <v>2118165</v>
      </c>
      <c r="E1667" s="74" t="s">
        <v>4595</v>
      </c>
      <c r="F1667" s="74" t="s">
        <v>4584</v>
      </c>
      <c r="G1667" s="74" t="s">
        <v>4585</v>
      </c>
      <c r="H1667" s="74" t="s">
        <v>4469</v>
      </c>
      <c r="I1667" s="74" t="s">
        <v>4499</v>
      </c>
      <c r="J1667" s="74" t="s">
        <v>175</v>
      </c>
      <c r="K1667" s="76">
        <v>6019.82</v>
      </c>
      <c r="L1667" s="76">
        <v>6019.82</v>
      </c>
    </row>
    <row r="1668" spans="1:12" x14ac:dyDescent="0.15">
      <c r="A1668" s="74">
        <v>20230217</v>
      </c>
      <c r="B1668" s="74">
        <v>39673185</v>
      </c>
      <c r="C1668" s="74" t="s">
        <v>4620</v>
      </c>
      <c r="D1668" s="74">
        <v>2118165</v>
      </c>
      <c r="E1668" s="74" t="s">
        <v>4595</v>
      </c>
      <c r="F1668" s="74" t="s">
        <v>4584</v>
      </c>
      <c r="G1668" s="74" t="s">
        <v>4585</v>
      </c>
      <c r="H1668" s="74" t="s">
        <v>4469</v>
      </c>
      <c r="I1668" s="74" t="s">
        <v>4499</v>
      </c>
      <c r="J1668" s="74" t="s">
        <v>175</v>
      </c>
      <c r="K1668" s="76">
        <v>5012.18</v>
      </c>
      <c r="L1668" s="76">
        <v>5012.18</v>
      </c>
    </row>
    <row r="1669" spans="1:12" x14ac:dyDescent="0.15">
      <c r="A1669" s="74">
        <v>20230218</v>
      </c>
      <c r="B1669" s="74">
        <v>39673185</v>
      </c>
      <c r="C1669" s="74" t="s">
        <v>4620</v>
      </c>
      <c r="D1669" s="74">
        <v>2118165</v>
      </c>
      <c r="E1669" s="74" t="s">
        <v>4595</v>
      </c>
      <c r="F1669" s="74" t="s">
        <v>4584</v>
      </c>
      <c r="G1669" s="74" t="s">
        <v>4585</v>
      </c>
      <c r="H1669" s="74" t="s">
        <v>4469</v>
      </c>
      <c r="I1669" s="74" t="s">
        <v>4499</v>
      </c>
      <c r="J1669" s="74" t="s">
        <v>175</v>
      </c>
      <c r="K1669" s="76">
        <v>5025.37</v>
      </c>
      <c r="L1669" s="76">
        <v>5025.37</v>
      </c>
    </row>
    <row r="1670" spans="1:12" x14ac:dyDescent="0.15">
      <c r="A1670" s="74">
        <v>20230219</v>
      </c>
      <c r="B1670" s="74">
        <v>39673185</v>
      </c>
      <c r="C1670" s="74" t="s">
        <v>4620</v>
      </c>
      <c r="D1670" s="74">
        <v>2118165</v>
      </c>
      <c r="E1670" s="74" t="s">
        <v>4595</v>
      </c>
      <c r="F1670" s="74" t="s">
        <v>4584</v>
      </c>
      <c r="G1670" s="74" t="s">
        <v>4585</v>
      </c>
      <c r="H1670" s="74" t="s">
        <v>4469</v>
      </c>
      <c r="I1670" s="74" t="s">
        <v>4499</v>
      </c>
      <c r="J1670" s="74" t="s">
        <v>175</v>
      </c>
      <c r="K1670" s="76">
        <v>3062.7</v>
      </c>
      <c r="L1670" s="76">
        <v>3062.7</v>
      </c>
    </row>
    <row r="1671" spans="1:12" x14ac:dyDescent="0.15">
      <c r="A1671" s="74">
        <v>20230220</v>
      </c>
      <c r="B1671" s="74">
        <v>39673185</v>
      </c>
      <c r="C1671" s="74" t="s">
        <v>4620</v>
      </c>
      <c r="D1671" s="74">
        <v>2118165</v>
      </c>
      <c r="E1671" s="74" t="s">
        <v>4595</v>
      </c>
      <c r="F1671" s="74" t="s">
        <v>4584</v>
      </c>
      <c r="G1671" s="74" t="s">
        <v>4585</v>
      </c>
      <c r="H1671" s="74" t="s">
        <v>4469</v>
      </c>
      <c r="I1671" s="74" t="s">
        <v>4499</v>
      </c>
      <c r="J1671" s="74" t="s">
        <v>175</v>
      </c>
      <c r="K1671" s="76">
        <v>3017.51</v>
      </c>
      <c r="L1671" s="76">
        <v>3017.51</v>
      </c>
    </row>
    <row r="1672" spans="1:12" x14ac:dyDescent="0.15">
      <c r="A1672" s="74">
        <v>20230221</v>
      </c>
      <c r="B1672" s="74">
        <v>39673185</v>
      </c>
      <c r="C1672" s="74" t="s">
        <v>4620</v>
      </c>
      <c r="D1672" s="74">
        <v>2118165</v>
      </c>
      <c r="E1672" s="74" t="s">
        <v>4595</v>
      </c>
      <c r="F1672" s="74" t="s">
        <v>4584</v>
      </c>
      <c r="G1672" s="74" t="s">
        <v>4585</v>
      </c>
      <c r="H1672" s="74" t="s">
        <v>4469</v>
      </c>
      <c r="I1672" s="74" t="s">
        <v>4499</v>
      </c>
      <c r="J1672" s="74" t="s">
        <v>4502</v>
      </c>
      <c r="K1672" s="76">
        <v>3023.75</v>
      </c>
      <c r="L1672" s="76">
        <v>3023.75</v>
      </c>
    </row>
    <row r="1673" spans="1:12" x14ac:dyDescent="0.15">
      <c r="A1673" s="74">
        <v>20230222</v>
      </c>
      <c r="B1673" s="74">
        <v>39673185</v>
      </c>
      <c r="C1673" s="74" t="s">
        <v>4620</v>
      </c>
      <c r="D1673" s="74">
        <v>2118165</v>
      </c>
      <c r="E1673" s="74" t="s">
        <v>4595</v>
      </c>
      <c r="F1673" s="74" t="s">
        <v>4584</v>
      </c>
      <c r="G1673" s="74" t="s">
        <v>4585</v>
      </c>
      <c r="H1673" s="74" t="s">
        <v>4469</v>
      </c>
      <c r="I1673" s="74" t="s">
        <v>4499</v>
      </c>
      <c r="J1673" s="74" t="s">
        <v>175</v>
      </c>
      <c r="K1673" s="76">
        <v>2016</v>
      </c>
      <c r="L1673" s="76">
        <v>2016</v>
      </c>
    </row>
    <row r="1674" spans="1:12" x14ac:dyDescent="0.15">
      <c r="A1674" s="74">
        <v>20230223</v>
      </c>
      <c r="B1674" s="74">
        <v>39673185</v>
      </c>
      <c r="C1674" s="74" t="s">
        <v>4620</v>
      </c>
      <c r="D1674" s="74">
        <v>2118165</v>
      </c>
      <c r="E1674" s="74" t="s">
        <v>4595</v>
      </c>
      <c r="F1674" s="74" t="s">
        <v>4584</v>
      </c>
      <c r="G1674" s="74" t="s">
        <v>4585</v>
      </c>
      <c r="H1674" s="74" t="s">
        <v>4469</v>
      </c>
      <c r="I1674" s="74" t="s">
        <v>4499</v>
      </c>
      <c r="J1674" s="74" t="s">
        <v>4500</v>
      </c>
      <c r="K1674" s="76">
        <v>2004.07</v>
      </c>
      <c r="L1674" s="76">
        <v>2004.07</v>
      </c>
    </row>
    <row r="1675" spans="1:12" x14ac:dyDescent="0.15">
      <c r="A1675" s="74">
        <v>20230224</v>
      </c>
      <c r="B1675" s="74">
        <v>39673185</v>
      </c>
      <c r="C1675" s="74" t="s">
        <v>4620</v>
      </c>
      <c r="D1675" s="74">
        <v>2118165</v>
      </c>
      <c r="E1675" s="74" t="s">
        <v>4595</v>
      </c>
      <c r="F1675" s="74" t="s">
        <v>4584</v>
      </c>
      <c r="G1675" s="74" t="s">
        <v>4585</v>
      </c>
      <c r="H1675" s="74" t="s">
        <v>4469</v>
      </c>
      <c r="I1675" s="74" t="s">
        <v>4499</v>
      </c>
      <c r="J1675" s="74" t="s">
        <v>175</v>
      </c>
      <c r="K1675" s="76">
        <v>2005.56</v>
      </c>
      <c r="L1675" s="76">
        <v>2005.56</v>
      </c>
    </row>
    <row r="1676" spans="1:12" x14ac:dyDescent="0.15">
      <c r="A1676" s="74">
        <v>20230225</v>
      </c>
      <c r="B1676" s="74">
        <v>39673185</v>
      </c>
      <c r="C1676" s="74" t="s">
        <v>4620</v>
      </c>
      <c r="D1676" s="74">
        <v>2118165</v>
      </c>
      <c r="E1676" s="74" t="s">
        <v>4595</v>
      </c>
      <c r="F1676" s="74" t="s">
        <v>4584</v>
      </c>
      <c r="G1676" s="74" t="s">
        <v>4585</v>
      </c>
      <c r="H1676" s="74" t="s">
        <v>4469</v>
      </c>
      <c r="I1676" s="74" t="s">
        <v>4499</v>
      </c>
      <c r="J1676" s="74" t="s">
        <v>4500</v>
      </c>
      <c r="K1676" s="76">
        <v>2004.2</v>
      </c>
      <c r="L1676" s="76">
        <v>2004.2</v>
      </c>
    </row>
    <row r="1677" spans="1:12" x14ac:dyDescent="0.15">
      <c r="A1677" s="74">
        <v>20230226</v>
      </c>
      <c r="B1677" s="74">
        <v>39673185</v>
      </c>
      <c r="C1677" s="74" t="s">
        <v>4620</v>
      </c>
      <c r="D1677" s="74">
        <v>2118165</v>
      </c>
      <c r="E1677" s="74" t="s">
        <v>4595</v>
      </c>
      <c r="F1677" s="74" t="s">
        <v>4584</v>
      </c>
      <c r="G1677" s="74" t="s">
        <v>4585</v>
      </c>
      <c r="H1677" s="74" t="s">
        <v>4469</v>
      </c>
      <c r="I1677" s="74" t="s">
        <v>4499</v>
      </c>
      <c r="J1677" s="74" t="s">
        <v>175</v>
      </c>
      <c r="K1677" s="76">
        <v>2004.95</v>
      </c>
      <c r="L1677" s="76">
        <v>2004.95</v>
      </c>
    </row>
    <row r="1678" spans="1:12" x14ac:dyDescent="0.15">
      <c r="A1678" s="74">
        <v>20230227</v>
      </c>
      <c r="B1678" s="74">
        <v>39673185</v>
      </c>
      <c r="C1678" s="74" t="s">
        <v>4620</v>
      </c>
      <c r="D1678" s="74">
        <v>2118165</v>
      </c>
      <c r="E1678" s="74" t="s">
        <v>4595</v>
      </c>
      <c r="F1678" s="74" t="s">
        <v>4584</v>
      </c>
      <c r="G1678" s="74" t="s">
        <v>4585</v>
      </c>
      <c r="H1678" s="74" t="s">
        <v>4469</v>
      </c>
      <c r="I1678" s="74" t="s">
        <v>4499</v>
      </c>
      <c r="J1678" s="74" t="s">
        <v>4501</v>
      </c>
      <c r="K1678" s="76">
        <v>2009.29</v>
      </c>
      <c r="L1678" s="76">
        <v>2009.29</v>
      </c>
    </row>
    <row r="1679" spans="1:12" x14ac:dyDescent="0.15">
      <c r="A1679" s="74">
        <v>20230228</v>
      </c>
      <c r="B1679" s="74">
        <v>39673185</v>
      </c>
      <c r="C1679" s="74" t="s">
        <v>4620</v>
      </c>
      <c r="D1679" s="74">
        <v>2118165</v>
      </c>
      <c r="E1679" s="74" t="s">
        <v>4595</v>
      </c>
      <c r="F1679" s="74" t="s">
        <v>4584</v>
      </c>
      <c r="G1679" s="74" t="s">
        <v>4585</v>
      </c>
      <c r="H1679" s="74" t="s">
        <v>4469</v>
      </c>
      <c r="I1679" s="74" t="s">
        <v>4499</v>
      </c>
      <c r="J1679" s="74" t="s">
        <v>175</v>
      </c>
      <c r="K1679" s="76">
        <v>2010</v>
      </c>
      <c r="L1679" s="76">
        <v>2010</v>
      </c>
    </row>
    <row r="1680" spans="1:12" x14ac:dyDescent="0.15">
      <c r="A1680" s="74">
        <v>20230201</v>
      </c>
      <c r="B1680" s="74">
        <v>39673189</v>
      </c>
      <c r="C1680" s="74" t="s">
        <v>4621</v>
      </c>
      <c r="D1680" s="74">
        <v>2118165</v>
      </c>
      <c r="E1680" s="74" t="s">
        <v>4595</v>
      </c>
      <c r="F1680" s="74" t="s">
        <v>4584</v>
      </c>
      <c r="G1680" s="74" t="s">
        <v>4585</v>
      </c>
      <c r="H1680" s="74" t="s">
        <v>4469</v>
      </c>
      <c r="I1680" s="74" t="s">
        <v>4499</v>
      </c>
      <c r="J1680" s="74" t="s">
        <v>175</v>
      </c>
      <c r="K1680" s="76">
        <v>20363.939999999999</v>
      </c>
      <c r="L1680" s="76">
        <v>20363.939999999999</v>
      </c>
    </row>
    <row r="1681" spans="1:12" x14ac:dyDescent="0.15">
      <c r="A1681" s="74">
        <v>20230202</v>
      </c>
      <c r="B1681" s="74">
        <v>39673189</v>
      </c>
      <c r="C1681" s="74" t="s">
        <v>4621</v>
      </c>
      <c r="D1681" s="74">
        <v>2118165</v>
      </c>
      <c r="E1681" s="74" t="s">
        <v>4595</v>
      </c>
      <c r="F1681" s="74" t="s">
        <v>4584</v>
      </c>
      <c r="G1681" s="74" t="s">
        <v>4585</v>
      </c>
      <c r="H1681" s="74" t="s">
        <v>4469</v>
      </c>
      <c r="I1681" s="74" t="s">
        <v>4499</v>
      </c>
      <c r="J1681" s="74" t="s">
        <v>4500</v>
      </c>
      <c r="K1681" s="76">
        <v>25350.39</v>
      </c>
      <c r="L1681" s="76">
        <v>25350.39</v>
      </c>
    </row>
    <row r="1682" spans="1:12" x14ac:dyDescent="0.15">
      <c r="A1682" s="74">
        <v>20230203</v>
      </c>
      <c r="B1682" s="74">
        <v>39673189</v>
      </c>
      <c r="C1682" s="74" t="s">
        <v>4621</v>
      </c>
      <c r="D1682" s="74">
        <v>2118165</v>
      </c>
      <c r="E1682" s="74" t="s">
        <v>4595</v>
      </c>
      <c r="F1682" s="74" t="s">
        <v>4584</v>
      </c>
      <c r="G1682" s="74" t="s">
        <v>4585</v>
      </c>
      <c r="H1682" s="74" t="s">
        <v>4469</v>
      </c>
      <c r="I1682" s="74" t="s">
        <v>4499</v>
      </c>
      <c r="J1682" s="74" t="s">
        <v>175</v>
      </c>
      <c r="K1682" s="76">
        <v>25133.94</v>
      </c>
      <c r="L1682" s="76">
        <v>25133.94</v>
      </c>
    </row>
    <row r="1683" spans="1:12" x14ac:dyDescent="0.15">
      <c r="A1683" s="74">
        <v>20230204</v>
      </c>
      <c r="B1683" s="74">
        <v>39673189</v>
      </c>
      <c r="C1683" s="74" t="s">
        <v>4621</v>
      </c>
      <c r="D1683" s="74">
        <v>2118165</v>
      </c>
      <c r="E1683" s="74" t="s">
        <v>4595</v>
      </c>
      <c r="F1683" s="74" t="s">
        <v>4584</v>
      </c>
      <c r="G1683" s="74" t="s">
        <v>4585</v>
      </c>
      <c r="H1683" s="74" t="s">
        <v>4469</v>
      </c>
      <c r="I1683" s="74" t="s">
        <v>4499</v>
      </c>
      <c r="J1683" s="74" t="s">
        <v>4501</v>
      </c>
      <c r="K1683" s="76">
        <v>25096.13</v>
      </c>
      <c r="L1683" s="76">
        <v>25096.13</v>
      </c>
    </row>
    <row r="1684" spans="1:12" x14ac:dyDescent="0.15">
      <c r="A1684" s="74">
        <v>20230205</v>
      </c>
      <c r="B1684" s="74">
        <v>39673189</v>
      </c>
      <c r="C1684" s="74" t="s">
        <v>4621</v>
      </c>
      <c r="D1684" s="74">
        <v>2118165</v>
      </c>
      <c r="E1684" s="74" t="s">
        <v>4595</v>
      </c>
      <c r="F1684" s="74" t="s">
        <v>4584</v>
      </c>
      <c r="G1684" s="74" t="s">
        <v>4585</v>
      </c>
      <c r="H1684" s="74" t="s">
        <v>4469</v>
      </c>
      <c r="I1684" s="74" t="s">
        <v>4499</v>
      </c>
      <c r="J1684" s="74" t="s">
        <v>4502</v>
      </c>
      <c r="K1684" s="76">
        <v>25069.47</v>
      </c>
      <c r="L1684" s="76">
        <v>25069.47</v>
      </c>
    </row>
    <row r="1685" spans="1:12" x14ac:dyDescent="0.15">
      <c r="A1685" s="74">
        <v>20230206</v>
      </c>
      <c r="B1685" s="74">
        <v>39673189</v>
      </c>
      <c r="C1685" s="74" t="s">
        <v>4621</v>
      </c>
      <c r="D1685" s="74">
        <v>2118165</v>
      </c>
      <c r="E1685" s="74" t="s">
        <v>4595</v>
      </c>
      <c r="F1685" s="74" t="s">
        <v>4584</v>
      </c>
      <c r="G1685" s="74" t="s">
        <v>4585</v>
      </c>
      <c r="H1685" s="74" t="s">
        <v>4469</v>
      </c>
      <c r="I1685" s="74" t="s">
        <v>4499</v>
      </c>
      <c r="J1685" s="74" t="s">
        <v>175</v>
      </c>
      <c r="K1685" s="76">
        <v>25046.639999999999</v>
      </c>
      <c r="L1685" s="76">
        <v>25046.639999999999</v>
      </c>
    </row>
    <row r="1686" spans="1:12" x14ac:dyDescent="0.15">
      <c r="A1686" s="74">
        <v>20230207</v>
      </c>
      <c r="B1686" s="74">
        <v>39673189</v>
      </c>
      <c r="C1686" s="74" t="s">
        <v>4621</v>
      </c>
      <c r="D1686" s="74">
        <v>2118165</v>
      </c>
      <c r="E1686" s="74" t="s">
        <v>4595</v>
      </c>
      <c r="F1686" s="74" t="s">
        <v>4584</v>
      </c>
      <c r="G1686" s="74" t="s">
        <v>4585</v>
      </c>
      <c r="H1686" s="74" t="s">
        <v>4469</v>
      </c>
      <c r="I1686" s="74" t="s">
        <v>4499</v>
      </c>
      <c r="J1686" s="74" t="s">
        <v>4502</v>
      </c>
      <c r="K1686" s="76">
        <v>25115.119999999999</v>
      </c>
      <c r="L1686" s="76">
        <v>25115.119999999999</v>
      </c>
    </row>
    <row r="1687" spans="1:12" x14ac:dyDescent="0.15">
      <c r="A1687" s="74">
        <v>20230208</v>
      </c>
      <c r="B1687" s="74">
        <v>39673189</v>
      </c>
      <c r="C1687" s="74" t="s">
        <v>4621</v>
      </c>
      <c r="D1687" s="74">
        <v>2118165</v>
      </c>
      <c r="E1687" s="74" t="s">
        <v>4595</v>
      </c>
      <c r="F1687" s="74" t="s">
        <v>4584</v>
      </c>
      <c r="G1687" s="74" t="s">
        <v>4585</v>
      </c>
      <c r="H1687" s="74" t="s">
        <v>4469</v>
      </c>
      <c r="I1687" s="74" t="s">
        <v>4499</v>
      </c>
      <c r="J1687" s="74" t="s">
        <v>175</v>
      </c>
      <c r="K1687" s="76">
        <v>27434.29</v>
      </c>
      <c r="L1687" s="76">
        <v>27434.29</v>
      </c>
    </row>
    <row r="1688" spans="1:12" x14ac:dyDescent="0.15">
      <c r="A1688" s="74">
        <v>20230209</v>
      </c>
      <c r="B1688" s="74">
        <v>39673189</v>
      </c>
      <c r="C1688" s="74" t="s">
        <v>4621</v>
      </c>
      <c r="D1688" s="74">
        <v>2118165</v>
      </c>
      <c r="E1688" s="74" t="s">
        <v>4595</v>
      </c>
      <c r="F1688" s="74" t="s">
        <v>4584</v>
      </c>
      <c r="G1688" s="74" t="s">
        <v>4585</v>
      </c>
      <c r="H1688" s="74" t="s">
        <v>4469</v>
      </c>
      <c r="I1688" s="74" t="s">
        <v>4499</v>
      </c>
      <c r="J1688" s="74" t="s">
        <v>4501</v>
      </c>
      <c r="K1688" s="76">
        <v>23260.69</v>
      </c>
      <c r="L1688" s="76">
        <v>23260.69</v>
      </c>
    </row>
    <row r="1689" spans="1:12" x14ac:dyDescent="0.15">
      <c r="A1689" s="74">
        <v>20230210</v>
      </c>
      <c r="B1689" s="74">
        <v>39673189</v>
      </c>
      <c r="C1689" s="74" t="s">
        <v>4621</v>
      </c>
      <c r="D1689" s="74">
        <v>2118165</v>
      </c>
      <c r="E1689" s="74" t="s">
        <v>4595</v>
      </c>
      <c r="F1689" s="74" t="s">
        <v>4584</v>
      </c>
      <c r="G1689" s="74" t="s">
        <v>4585</v>
      </c>
      <c r="H1689" s="74" t="s">
        <v>4469</v>
      </c>
      <c r="I1689" s="74" t="s">
        <v>4499</v>
      </c>
      <c r="J1689" s="74" t="s">
        <v>175</v>
      </c>
      <c r="K1689" s="76">
        <v>18354.400000000001</v>
      </c>
      <c r="L1689" s="76">
        <v>18354.400000000001</v>
      </c>
    </row>
    <row r="1690" spans="1:12" x14ac:dyDescent="0.15">
      <c r="A1690" s="74">
        <v>20230211</v>
      </c>
      <c r="B1690" s="74">
        <v>39673189</v>
      </c>
      <c r="C1690" s="74" t="s">
        <v>4621</v>
      </c>
      <c r="D1690" s="74">
        <v>2118165</v>
      </c>
      <c r="E1690" s="74" t="s">
        <v>4595</v>
      </c>
      <c r="F1690" s="74" t="s">
        <v>4584</v>
      </c>
      <c r="G1690" s="74" t="s">
        <v>4585</v>
      </c>
      <c r="H1690" s="74" t="s">
        <v>4469</v>
      </c>
      <c r="I1690" s="74" t="s">
        <v>4499</v>
      </c>
      <c r="J1690" s="74" t="s">
        <v>4502</v>
      </c>
      <c r="K1690" s="76">
        <v>25022.53</v>
      </c>
      <c r="L1690" s="76">
        <v>25022.53</v>
      </c>
    </row>
    <row r="1691" spans="1:12" x14ac:dyDescent="0.15">
      <c r="A1691" s="74">
        <v>20230212</v>
      </c>
      <c r="B1691" s="74">
        <v>39673189</v>
      </c>
      <c r="C1691" s="74" t="s">
        <v>4621</v>
      </c>
      <c r="D1691" s="74">
        <v>2118165</v>
      </c>
      <c r="E1691" s="74" t="s">
        <v>4595</v>
      </c>
      <c r="F1691" s="74" t="s">
        <v>4584</v>
      </c>
      <c r="G1691" s="74" t="s">
        <v>4585</v>
      </c>
      <c r="H1691" s="74" t="s">
        <v>4469</v>
      </c>
      <c r="I1691" s="74" t="s">
        <v>4499</v>
      </c>
      <c r="J1691" s="74" t="s">
        <v>175</v>
      </c>
      <c r="K1691" s="76">
        <v>25035.06</v>
      </c>
      <c r="L1691" s="76">
        <v>25035.06</v>
      </c>
    </row>
    <row r="1692" spans="1:12" x14ac:dyDescent="0.15">
      <c r="A1692" s="74">
        <v>20230213</v>
      </c>
      <c r="B1692" s="74">
        <v>39673189</v>
      </c>
      <c r="C1692" s="74" t="s">
        <v>4621</v>
      </c>
      <c r="D1692" s="74">
        <v>2118165</v>
      </c>
      <c r="E1692" s="74" t="s">
        <v>4595</v>
      </c>
      <c r="F1692" s="74" t="s">
        <v>4584</v>
      </c>
      <c r="G1692" s="74" t="s">
        <v>4585</v>
      </c>
      <c r="H1692" s="74" t="s">
        <v>4469</v>
      </c>
      <c r="I1692" s="74" t="s">
        <v>4499</v>
      </c>
      <c r="J1692" s="74" t="s">
        <v>175</v>
      </c>
      <c r="K1692" s="76">
        <v>25039.93</v>
      </c>
      <c r="L1692" s="76">
        <v>25039.93</v>
      </c>
    </row>
    <row r="1693" spans="1:12" x14ac:dyDescent="0.15">
      <c r="A1693" s="74">
        <v>20230214</v>
      </c>
      <c r="B1693" s="74">
        <v>39673189</v>
      </c>
      <c r="C1693" s="74" t="s">
        <v>4621</v>
      </c>
      <c r="D1693" s="74">
        <v>2118165</v>
      </c>
      <c r="E1693" s="74" t="s">
        <v>4595</v>
      </c>
      <c r="F1693" s="74" t="s">
        <v>4584</v>
      </c>
      <c r="G1693" s="74" t="s">
        <v>4585</v>
      </c>
      <c r="H1693" s="74" t="s">
        <v>4469</v>
      </c>
      <c r="I1693" s="74" t="s">
        <v>4499</v>
      </c>
      <c r="J1693" s="74" t="s">
        <v>4502</v>
      </c>
      <c r="K1693" s="76">
        <v>20627.349999999999</v>
      </c>
      <c r="L1693" s="76">
        <v>20627.349999999999</v>
      </c>
    </row>
    <row r="1694" spans="1:12" x14ac:dyDescent="0.15">
      <c r="A1694" s="74">
        <v>20230215</v>
      </c>
      <c r="B1694" s="74">
        <v>39673189</v>
      </c>
      <c r="C1694" s="74" t="s">
        <v>4621</v>
      </c>
      <c r="D1694" s="74">
        <v>2118165</v>
      </c>
      <c r="E1694" s="74" t="s">
        <v>4595</v>
      </c>
      <c r="F1694" s="74" t="s">
        <v>4584</v>
      </c>
      <c r="G1694" s="74" t="s">
        <v>4585</v>
      </c>
      <c r="H1694" s="74" t="s">
        <v>4469</v>
      </c>
      <c r="I1694" s="74" t="s">
        <v>4499</v>
      </c>
      <c r="J1694" s="74" t="s">
        <v>175</v>
      </c>
      <c r="K1694" s="76">
        <v>23281.14</v>
      </c>
      <c r="L1694" s="76">
        <v>23281.14</v>
      </c>
    </row>
    <row r="1695" spans="1:12" x14ac:dyDescent="0.15">
      <c r="A1695" s="74">
        <v>20230216</v>
      </c>
      <c r="B1695" s="74">
        <v>39673189</v>
      </c>
      <c r="C1695" s="74" t="s">
        <v>4621</v>
      </c>
      <c r="D1695" s="74">
        <v>2118165</v>
      </c>
      <c r="E1695" s="74" t="s">
        <v>4595</v>
      </c>
      <c r="F1695" s="74" t="s">
        <v>4584</v>
      </c>
      <c r="G1695" s="74" t="s">
        <v>4585</v>
      </c>
      <c r="H1695" s="74" t="s">
        <v>4469</v>
      </c>
      <c r="I1695" s="74" t="s">
        <v>4499</v>
      </c>
      <c r="J1695" s="74" t="s">
        <v>175</v>
      </c>
      <c r="K1695" s="76">
        <v>22608.42</v>
      </c>
      <c r="L1695" s="76">
        <v>22608.42</v>
      </c>
    </row>
    <row r="1696" spans="1:12" x14ac:dyDescent="0.15">
      <c r="A1696" s="74">
        <v>20230217</v>
      </c>
      <c r="B1696" s="74">
        <v>39673189</v>
      </c>
      <c r="C1696" s="74" t="s">
        <v>4621</v>
      </c>
      <c r="D1696" s="74">
        <v>2118165</v>
      </c>
      <c r="E1696" s="74" t="s">
        <v>4595</v>
      </c>
      <c r="F1696" s="74" t="s">
        <v>4584</v>
      </c>
      <c r="G1696" s="74" t="s">
        <v>4585</v>
      </c>
      <c r="H1696" s="74" t="s">
        <v>4469</v>
      </c>
      <c r="I1696" s="74" t="s">
        <v>4499</v>
      </c>
      <c r="J1696" s="74" t="s">
        <v>175</v>
      </c>
      <c r="K1696" s="76">
        <v>14630.76</v>
      </c>
      <c r="L1696" s="76">
        <v>14630.76</v>
      </c>
    </row>
    <row r="1697" spans="1:12" x14ac:dyDescent="0.15">
      <c r="A1697" s="74">
        <v>20230218</v>
      </c>
      <c r="B1697" s="74">
        <v>39673189</v>
      </c>
      <c r="C1697" s="74" t="s">
        <v>4621</v>
      </c>
      <c r="D1697" s="74">
        <v>2118165</v>
      </c>
      <c r="E1697" s="74" t="s">
        <v>4595</v>
      </c>
      <c r="F1697" s="74" t="s">
        <v>4584</v>
      </c>
      <c r="G1697" s="74" t="s">
        <v>4585</v>
      </c>
      <c r="H1697" s="74" t="s">
        <v>4469</v>
      </c>
      <c r="I1697" s="74" t="s">
        <v>4499</v>
      </c>
      <c r="J1697" s="74" t="s">
        <v>175</v>
      </c>
      <c r="K1697" s="76">
        <v>24342.720000000001</v>
      </c>
      <c r="L1697" s="76">
        <v>24342.720000000001</v>
      </c>
    </row>
    <row r="1698" spans="1:12" x14ac:dyDescent="0.15">
      <c r="A1698" s="74">
        <v>20230219</v>
      </c>
      <c r="B1698" s="74">
        <v>39673189</v>
      </c>
      <c r="C1698" s="74" t="s">
        <v>4621</v>
      </c>
      <c r="D1698" s="74">
        <v>2118165</v>
      </c>
      <c r="E1698" s="74" t="s">
        <v>4595</v>
      </c>
      <c r="F1698" s="74" t="s">
        <v>4584</v>
      </c>
      <c r="G1698" s="74" t="s">
        <v>4585</v>
      </c>
      <c r="H1698" s="74" t="s">
        <v>4469</v>
      </c>
      <c r="I1698" s="74" t="s">
        <v>4499</v>
      </c>
      <c r="J1698" s="74" t="s">
        <v>175</v>
      </c>
      <c r="K1698" s="76">
        <v>16065.96</v>
      </c>
      <c r="L1698" s="76">
        <v>16065.96</v>
      </c>
    </row>
    <row r="1699" spans="1:12" x14ac:dyDescent="0.15">
      <c r="A1699" s="74">
        <v>20230220</v>
      </c>
      <c r="B1699" s="74">
        <v>39673189</v>
      </c>
      <c r="C1699" s="74" t="s">
        <v>4621</v>
      </c>
      <c r="D1699" s="74">
        <v>2118165</v>
      </c>
      <c r="E1699" s="74" t="s">
        <v>4595</v>
      </c>
      <c r="F1699" s="74" t="s">
        <v>4584</v>
      </c>
      <c r="G1699" s="74" t="s">
        <v>4585</v>
      </c>
      <c r="H1699" s="74" t="s">
        <v>4469</v>
      </c>
      <c r="I1699" s="74" t="s">
        <v>4499</v>
      </c>
      <c r="J1699" s="74" t="s">
        <v>175</v>
      </c>
      <c r="K1699" s="76">
        <v>18703.37</v>
      </c>
      <c r="L1699" s="76">
        <v>18703.37</v>
      </c>
    </row>
    <row r="1700" spans="1:12" x14ac:dyDescent="0.15">
      <c r="A1700" s="74">
        <v>20230221</v>
      </c>
      <c r="B1700" s="74">
        <v>39673189</v>
      </c>
      <c r="C1700" s="74" t="s">
        <v>4621</v>
      </c>
      <c r="D1700" s="74">
        <v>2118165</v>
      </c>
      <c r="E1700" s="74" t="s">
        <v>4595</v>
      </c>
      <c r="F1700" s="74" t="s">
        <v>4584</v>
      </c>
      <c r="G1700" s="74" t="s">
        <v>4585</v>
      </c>
      <c r="H1700" s="74" t="s">
        <v>4469</v>
      </c>
      <c r="I1700" s="74" t="s">
        <v>4499</v>
      </c>
      <c r="J1700" s="74" t="s">
        <v>175</v>
      </c>
      <c r="K1700" s="76">
        <v>19391.64</v>
      </c>
      <c r="L1700" s="76">
        <v>19391.64</v>
      </c>
    </row>
    <row r="1701" spans="1:12" x14ac:dyDescent="0.15">
      <c r="A1701" s="74">
        <v>20230222</v>
      </c>
      <c r="B1701" s="74">
        <v>39673189</v>
      </c>
      <c r="C1701" s="74" t="s">
        <v>4621</v>
      </c>
      <c r="D1701" s="74">
        <v>2118165</v>
      </c>
      <c r="E1701" s="74" t="s">
        <v>4595</v>
      </c>
      <c r="F1701" s="74" t="s">
        <v>4584</v>
      </c>
      <c r="G1701" s="74" t="s">
        <v>4585</v>
      </c>
      <c r="H1701" s="74" t="s">
        <v>4469</v>
      </c>
      <c r="I1701" s="74" t="s">
        <v>4499</v>
      </c>
      <c r="J1701" s="74" t="s">
        <v>4502</v>
      </c>
      <c r="K1701" s="76">
        <v>21836.560000000001</v>
      </c>
      <c r="L1701" s="76">
        <v>21836.560000000001</v>
      </c>
    </row>
    <row r="1702" spans="1:12" x14ac:dyDescent="0.15">
      <c r="A1702" s="74">
        <v>20230223</v>
      </c>
      <c r="B1702" s="74">
        <v>39673189</v>
      </c>
      <c r="C1702" s="74" t="s">
        <v>4621</v>
      </c>
      <c r="D1702" s="74">
        <v>2118165</v>
      </c>
      <c r="E1702" s="74" t="s">
        <v>4595</v>
      </c>
      <c r="F1702" s="74" t="s">
        <v>4584</v>
      </c>
      <c r="G1702" s="74" t="s">
        <v>4585</v>
      </c>
      <c r="H1702" s="74" t="s">
        <v>4469</v>
      </c>
      <c r="I1702" s="74" t="s">
        <v>4499</v>
      </c>
      <c r="J1702" s="74" t="s">
        <v>175</v>
      </c>
      <c r="K1702" s="76">
        <v>25018.29</v>
      </c>
      <c r="L1702" s="76">
        <v>25018.29</v>
      </c>
    </row>
    <row r="1703" spans="1:12" x14ac:dyDescent="0.15">
      <c r="A1703" s="74">
        <v>20230224</v>
      </c>
      <c r="B1703" s="74">
        <v>39673189</v>
      </c>
      <c r="C1703" s="74" t="s">
        <v>4621</v>
      </c>
      <c r="D1703" s="74">
        <v>2118165</v>
      </c>
      <c r="E1703" s="74" t="s">
        <v>4595</v>
      </c>
      <c r="F1703" s="74" t="s">
        <v>4584</v>
      </c>
      <c r="G1703" s="74" t="s">
        <v>4585</v>
      </c>
      <c r="H1703" s="74" t="s">
        <v>4469</v>
      </c>
      <c r="I1703" s="74" t="s">
        <v>4499</v>
      </c>
      <c r="J1703" s="74" t="s">
        <v>175</v>
      </c>
      <c r="K1703" s="76">
        <v>25056.16</v>
      </c>
      <c r="L1703" s="76">
        <v>25056.16</v>
      </c>
    </row>
    <row r="1704" spans="1:12" x14ac:dyDescent="0.15">
      <c r="A1704" s="74">
        <v>20230225</v>
      </c>
      <c r="B1704" s="74">
        <v>39673189</v>
      </c>
      <c r="C1704" s="74" t="s">
        <v>4621</v>
      </c>
      <c r="D1704" s="74">
        <v>2118165</v>
      </c>
      <c r="E1704" s="74" t="s">
        <v>4595</v>
      </c>
      <c r="F1704" s="74" t="s">
        <v>4584</v>
      </c>
      <c r="G1704" s="74" t="s">
        <v>4585</v>
      </c>
      <c r="H1704" s="74" t="s">
        <v>4469</v>
      </c>
      <c r="I1704" s="74" t="s">
        <v>4499</v>
      </c>
      <c r="J1704" s="74" t="s">
        <v>175</v>
      </c>
      <c r="K1704" s="76">
        <v>25056.92</v>
      </c>
      <c r="L1704" s="76">
        <v>25056.92</v>
      </c>
    </row>
    <row r="1705" spans="1:12" x14ac:dyDescent="0.15">
      <c r="A1705" s="74">
        <v>20230226</v>
      </c>
      <c r="B1705" s="74">
        <v>39673189</v>
      </c>
      <c r="C1705" s="74" t="s">
        <v>4621</v>
      </c>
      <c r="D1705" s="74">
        <v>2118165</v>
      </c>
      <c r="E1705" s="74" t="s">
        <v>4595</v>
      </c>
      <c r="F1705" s="74" t="s">
        <v>4584</v>
      </c>
      <c r="G1705" s="74" t="s">
        <v>4585</v>
      </c>
      <c r="H1705" s="74" t="s">
        <v>4469</v>
      </c>
      <c r="I1705" s="74" t="s">
        <v>4499</v>
      </c>
      <c r="J1705" s="74" t="s">
        <v>175</v>
      </c>
      <c r="K1705" s="76">
        <v>25061.72</v>
      </c>
      <c r="L1705" s="76">
        <v>25061.72</v>
      </c>
    </row>
    <row r="1706" spans="1:12" x14ac:dyDescent="0.15">
      <c r="A1706" s="74">
        <v>20230227</v>
      </c>
      <c r="B1706" s="74">
        <v>39673189</v>
      </c>
      <c r="C1706" s="74" t="s">
        <v>4621</v>
      </c>
      <c r="D1706" s="74">
        <v>2118165</v>
      </c>
      <c r="E1706" s="74" t="s">
        <v>4595</v>
      </c>
      <c r="F1706" s="74" t="s">
        <v>4584</v>
      </c>
      <c r="G1706" s="74" t="s">
        <v>4585</v>
      </c>
      <c r="H1706" s="74" t="s">
        <v>4469</v>
      </c>
      <c r="I1706" s="74" t="s">
        <v>4499</v>
      </c>
      <c r="J1706" s="74" t="s">
        <v>175</v>
      </c>
      <c r="K1706" s="76">
        <v>25154.47</v>
      </c>
      <c r="L1706" s="76">
        <v>25154.47</v>
      </c>
    </row>
    <row r="1707" spans="1:12" x14ac:dyDescent="0.15">
      <c r="A1707" s="74">
        <v>20230228</v>
      </c>
      <c r="B1707" s="74">
        <v>39673189</v>
      </c>
      <c r="C1707" s="74" t="s">
        <v>4621</v>
      </c>
      <c r="D1707" s="74">
        <v>2118165</v>
      </c>
      <c r="E1707" s="74" t="s">
        <v>4595</v>
      </c>
      <c r="F1707" s="74" t="s">
        <v>4584</v>
      </c>
      <c r="G1707" s="74" t="s">
        <v>4585</v>
      </c>
      <c r="H1707" s="74" t="s">
        <v>4469</v>
      </c>
      <c r="I1707" s="74" t="s">
        <v>4499</v>
      </c>
      <c r="J1707" s="74" t="s">
        <v>175</v>
      </c>
      <c r="K1707" s="76">
        <v>25131.35</v>
      </c>
      <c r="L1707" s="76">
        <v>25131.35</v>
      </c>
    </row>
    <row r="1708" spans="1:12" x14ac:dyDescent="0.15">
      <c r="A1708" s="74">
        <v>20230201</v>
      </c>
      <c r="B1708" s="74">
        <v>39673312</v>
      </c>
      <c r="C1708" s="74" t="s">
        <v>4622</v>
      </c>
      <c r="D1708" s="74">
        <v>2118165</v>
      </c>
      <c r="E1708" s="74" t="s">
        <v>4595</v>
      </c>
      <c r="F1708" s="74" t="s">
        <v>4584</v>
      </c>
      <c r="G1708" s="74" t="s">
        <v>4585</v>
      </c>
      <c r="H1708" s="74" t="s">
        <v>4469</v>
      </c>
      <c r="I1708" s="74" t="s">
        <v>4499</v>
      </c>
      <c r="J1708" s="74" t="s">
        <v>175</v>
      </c>
      <c r="K1708" s="76">
        <v>15020.4</v>
      </c>
      <c r="L1708" s="76">
        <v>15020.4</v>
      </c>
    </row>
    <row r="1709" spans="1:12" x14ac:dyDescent="0.15">
      <c r="A1709" s="74">
        <v>20230202</v>
      </c>
      <c r="B1709" s="74">
        <v>39673312</v>
      </c>
      <c r="C1709" s="74" t="s">
        <v>4622</v>
      </c>
      <c r="D1709" s="74">
        <v>2118165</v>
      </c>
      <c r="E1709" s="74" t="s">
        <v>4595</v>
      </c>
      <c r="F1709" s="74" t="s">
        <v>4584</v>
      </c>
      <c r="G1709" s="74" t="s">
        <v>4585</v>
      </c>
      <c r="H1709" s="74" t="s">
        <v>4469</v>
      </c>
      <c r="I1709" s="74" t="s">
        <v>4499</v>
      </c>
      <c r="J1709" s="74" t="s">
        <v>175</v>
      </c>
      <c r="K1709" s="76">
        <v>10024.370000000001</v>
      </c>
      <c r="L1709" s="76">
        <v>10024.370000000001</v>
      </c>
    </row>
    <row r="1710" spans="1:12" x14ac:dyDescent="0.15">
      <c r="A1710" s="74">
        <v>20230203</v>
      </c>
      <c r="B1710" s="74">
        <v>39673312</v>
      </c>
      <c r="C1710" s="74" t="s">
        <v>4622</v>
      </c>
      <c r="D1710" s="74">
        <v>2118165</v>
      </c>
      <c r="E1710" s="74" t="s">
        <v>4595</v>
      </c>
      <c r="F1710" s="74" t="s">
        <v>4584</v>
      </c>
      <c r="G1710" s="74" t="s">
        <v>4585</v>
      </c>
      <c r="H1710" s="74" t="s">
        <v>4469</v>
      </c>
      <c r="I1710" s="74" t="s">
        <v>4499</v>
      </c>
      <c r="J1710" s="74" t="s">
        <v>175</v>
      </c>
      <c r="K1710" s="76">
        <v>10014.49</v>
      </c>
      <c r="L1710" s="76">
        <v>10014.49</v>
      </c>
    </row>
    <row r="1711" spans="1:12" x14ac:dyDescent="0.15">
      <c r="A1711" s="74">
        <v>20230204</v>
      </c>
      <c r="B1711" s="74">
        <v>39673312</v>
      </c>
      <c r="C1711" s="74" t="s">
        <v>4622</v>
      </c>
      <c r="D1711" s="74">
        <v>2118165</v>
      </c>
      <c r="E1711" s="74" t="s">
        <v>4595</v>
      </c>
      <c r="F1711" s="74" t="s">
        <v>4584</v>
      </c>
      <c r="G1711" s="74" t="s">
        <v>4585</v>
      </c>
      <c r="H1711" s="74" t="s">
        <v>4469</v>
      </c>
      <c r="I1711" s="74" t="s">
        <v>4499</v>
      </c>
      <c r="J1711" s="74" t="s">
        <v>4500</v>
      </c>
      <c r="K1711" s="76">
        <v>10027.129999999999</v>
      </c>
      <c r="L1711" s="76">
        <v>10027.129999999999</v>
      </c>
    </row>
    <row r="1712" spans="1:12" x14ac:dyDescent="0.15">
      <c r="A1712" s="74">
        <v>20230205</v>
      </c>
      <c r="B1712" s="74">
        <v>39673312</v>
      </c>
      <c r="C1712" s="74" t="s">
        <v>4622</v>
      </c>
      <c r="D1712" s="74">
        <v>2118165</v>
      </c>
      <c r="E1712" s="74" t="s">
        <v>4595</v>
      </c>
      <c r="F1712" s="74" t="s">
        <v>4584</v>
      </c>
      <c r="G1712" s="74" t="s">
        <v>4585</v>
      </c>
      <c r="H1712" s="74" t="s">
        <v>4469</v>
      </c>
      <c r="I1712" s="74" t="s">
        <v>4499</v>
      </c>
      <c r="J1712" s="74" t="s">
        <v>175</v>
      </c>
      <c r="K1712" s="76">
        <v>9058.36</v>
      </c>
      <c r="L1712" s="76">
        <v>9058.36</v>
      </c>
    </row>
    <row r="1713" spans="1:12" x14ac:dyDescent="0.15">
      <c r="A1713" s="74">
        <v>20230206</v>
      </c>
      <c r="B1713" s="74">
        <v>39673312</v>
      </c>
      <c r="C1713" s="74" t="s">
        <v>4622</v>
      </c>
      <c r="D1713" s="74">
        <v>2118165</v>
      </c>
      <c r="E1713" s="74" t="s">
        <v>4595</v>
      </c>
      <c r="F1713" s="74" t="s">
        <v>4584</v>
      </c>
      <c r="G1713" s="74" t="s">
        <v>4585</v>
      </c>
      <c r="H1713" s="74" t="s">
        <v>4469</v>
      </c>
      <c r="I1713" s="74" t="s">
        <v>4499</v>
      </c>
      <c r="J1713" s="74" t="s">
        <v>4500</v>
      </c>
      <c r="K1713" s="76">
        <v>8334.1</v>
      </c>
      <c r="L1713" s="76">
        <v>8334.1</v>
      </c>
    </row>
    <row r="1714" spans="1:12" x14ac:dyDescent="0.15">
      <c r="A1714" s="74">
        <v>20230207</v>
      </c>
      <c r="B1714" s="74">
        <v>39673312</v>
      </c>
      <c r="C1714" s="74" t="s">
        <v>4622</v>
      </c>
      <c r="D1714" s="74">
        <v>2118165</v>
      </c>
      <c r="E1714" s="74" t="s">
        <v>4595</v>
      </c>
      <c r="F1714" s="74" t="s">
        <v>4584</v>
      </c>
      <c r="G1714" s="74" t="s">
        <v>4585</v>
      </c>
      <c r="H1714" s="74" t="s">
        <v>4469</v>
      </c>
      <c r="I1714" s="74" t="s">
        <v>4499</v>
      </c>
      <c r="J1714" s="74" t="s">
        <v>175</v>
      </c>
      <c r="K1714" s="76">
        <v>9004.35</v>
      </c>
      <c r="L1714" s="76">
        <v>9004.35</v>
      </c>
    </row>
    <row r="1715" spans="1:12" x14ac:dyDescent="0.15">
      <c r="A1715" s="74">
        <v>20230208</v>
      </c>
      <c r="B1715" s="74">
        <v>39673312</v>
      </c>
      <c r="C1715" s="74" t="s">
        <v>4622</v>
      </c>
      <c r="D1715" s="74">
        <v>2118165</v>
      </c>
      <c r="E1715" s="74" t="s">
        <v>4595</v>
      </c>
      <c r="F1715" s="74" t="s">
        <v>4584</v>
      </c>
      <c r="G1715" s="74" t="s">
        <v>4585</v>
      </c>
      <c r="H1715" s="74" t="s">
        <v>4469</v>
      </c>
      <c r="I1715" s="74" t="s">
        <v>4499</v>
      </c>
      <c r="J1715" s="74" t="s">
        <v>4502</v>
      </c>
      <c r="K1715" s="76">
        <v>10629.97</v>
      </c>
      <c r="L1715" s="76">
        <v>10629.97</v>
      </c>
    </row>
    <row r="1716" spans="1:12" x14ac:dyDescent="0.15">
      <c r="A1716" s="74">
        <v>20230209</v>
      </c>
      <c r="B1716" s="74">
        <v>39673312</v>
      </c>
      <c r="C1716" s="74" t="s">
        <v>4622</v>
      </c>
      <c r="D1716" s="74">
        <v>2118165</v>
      </c>
      <c r="E1716" s="74" t="s">
        <v>4595</v>
      </c>
      <c r="F1716" s="74" t="s">
        <v>4584</v>
      </c>
      <c r="G1716" s="74" t="s">
        <v>4585</v>
      </c>
      <c r="H1716" s="74" t="s">
        <v>4469</v>
      </c>
      <c r="I1716" s="74" t="s">
        <v>4499</v>
      </c>
      <c r="J1716" s="74" t="s">
        <v>175</v>
      </c>
      <c r="K1716" s="76">
        <v>9580.51</v>
      </c>
      <c r="L1716" s="76">
        <v>9580.51</v>
      </c>
    </row>
    <row r="1717" spans="1:12" x14ac:dyDescent="0.15">
      <c r="A1717" s="74">
        <v>20230210</v>
      </c>
      <c r="B1717" s="74">
        <v>39673312</v>
      </c>
      <c r="C1717" s="74" t="s">
        <v>4622</v>
      </c>
      <c r="D1717" s="74">
        <v>2118165</v>
      </c>
      <c r="E1717" s="74" t="s">
        <v>4595</v>
      </c>
      <c r="F1717" s="74" t="s">
        <v>4584</v>
      </c>
      <c r="G1717" s="74" t="s">
        <v>4585</v>
      </c>
      <c r="H1717" s="74" t="s">
        <v>4469</v>
      </c>
      <c r="I1717" s="74" t="s">
        <v>4499</v>
      </c>
      <c r="J1717" s="74" t="s">
        <v>175</v>
      </c>
      <c r="K1717" s="76">
        <v>11863.27</v>
      </c>
      <c r="L1717" s="76">
        <v>11863.27</v>
      </c>
    </row>
    <row r="1718" spans="1:12" x14ac:dyDescent="0.15">
      <c r="A1718" s="74">
        <v>20230211</v>
      </c>
      <c r="B1718" s="74">
        <v>39673312</v>
      </c>
      <c r="C1718" s="74" t="s">
        <v>4622</v>
      </c>
      <c r="D1718" s="74">
        <v>2118165</v>
      </c>
      <c r="E1718" s="74" t="s">
        <v>4595</v>
      </c>
      <c r="F1718" s="74" t="s">
        <v>4584</v>
      </c>
      <c r="G1718" s="74" t="s">
        <v>4585</v>
      </c>
      <c r="H1718" s="74" t="s">
        <v>4469</v>
      </c>
      <c r="I1718" s="74" t="s">
        <v>4499</v>
      </c>
      <c r="J1718" s="74" t="s">
        <v>175</v>
      </c>
      <c r="K1718" s="76">
        <v>12042.06</v>
      </c>
      <c r="L1718" s="76">
        <v>12042.06</v>
      </c>
    </row>
    <row r="1719" spans="1:12" x14ac:dyDescent="0.15">
      <c r="A1719" s="74">
        <v>20230212</v>
      </c>
      <c r="B1719" s="74">
        <v>39673312</v>
      </c>
      <c r="C1719" s="74" t="s">
        <v>4622</v>
      </c>
      <c r="D1719" s="74">
        <v>2118165</v>
      </c>
      <c r="E1719" s="74" t="s">
        <v>4595</v>
      </c>
      <c r="F1719" s="74" t="s">
        <v>4584</v>
      </c>
      <c r="G1719" s="74" t="s">
        <v>4585</v>
      </c>
      <c r="H1719" s="74" t="s">
        <v>4469</v>
      </c>
      <c r="I1719" s="74" t="s">
        <v>4499</v>
      </c>
      <c r="J1719" s="74" t="s">
        <v>4501</v>
      </c>
      <c r="K1719" s="76">
        <v>12029.92</v>
      </c>
      <c r="L1719" s="76">
        <v>12029.92</v>
      </c>
    </row>
    <row r="1720" spans="1:12" x14ac:dyDescent="0.15">
      <c r="A1720" s="74">
        <v>20230213</v>
      </c>
      <c r="B1720" s="74">
        <v>39673312</v>
      </c>
      <c r="C1720" s="74" t="s">
        <v>4622</v>
      </c>
      <c r="D1720" s="74">
        <v>2118165</v>
      </c>
      <c r="E1720" s="74" t="s">
        <v>4595</v>
      </c>
      <c r="F1720" s="74" t="s">
        <v>4584</v>
      </c>
      <c r="G1720" s="74" t="s">
        <v>4585</v>
      </c>
      <c r="H1720" s="74" t="s">
        <v>4469</v>
      </c>
      <c r="I1720" s="74" t="s">
        <v>4499</v>
      </c>
      <c r="J1720" s="74" t="s">
        <v>175</v>
      </c>
      <c r="K1720" s="76">
        <v>10013.23</v>
      </c>
      <c r="L1720" s="76">
        <v>10013.23</v>
      </c>
    </row>
    <row r="1721" spans="1:12" x14ac:dyDescent="0.15">
      <c r="A1721" s="74">
        <v>20230214</v>
      </c>
      <c r="B1721" s="74">
        <v>39673312</v>
      </c>
      <c r="C1721" s="74" t="s">
        <v>4622</v>
      </c>
      <c r="D1721" s="74">
        <v>2118165</v>
      </c>
      <c r="E1721" s="74" t="s">
        <v>4595</v>
      </c>
      <c r="F1721" s="74" t="s">
        <v>4584</v>
      </c>
      <c r="G1721" s="74" t="s">
        <v>4585</v>
      </c>
      <c r="H1721" s="74" t="s">
        <v>4469</v>
      </c>
      <c r="I1721" s="74" t="s">
        <v>4499</v>
      </c>
      <c r="J1721" s="74" t="s">
        <v>175</v>
      </c>
      <c r="K1721" s="76">
        <v>12010.2</v>
      </c>
      <c r="L1721" s="76">
        <v>12010.2</v>
      </c>
    </row>
    <row r="1722" spans="1:12" x14ac:dyDescent="0.15">
      <c r="A1722" s="74">
        <v>20230215</v>
      </c>
      <c r="B1722" s="74">
        <v>39673312</v>
      </c>
      <c r="C1722" s="74" t="s">
        <v>4622</v>
      </c>
      <c r="D1722" s="74">
        <v>2118165</v>
      </c>
      <c r="E1722" s="74" t="s">
        <v>4595</v>
      </c>
      <c r="F1722" s="74" t="s">
        <v>4584</v>
      </c>
      <c r="G1722" s="74" t="s">
        <v>4585</v>
      </c>
      <c r="H1722" s="74" t="s">
        <v>4469</v>
      </c>
      <c r="I1722" s="74" t="s">
        <v>4499</v>
      </c>
      <c r="J1722" s="74" t="s">
        <v>175</v>
      </c>
      <c r="K1722" s="76">
        <v>9767.91</v>
      </c>
      <c r="L1722" s="76">
        <v>9767.91</v>
      </c>
    </row>
    <row r="1723" spans="1:12" x14ac:dyDescent="0.15">
      <c r="A1723" s="74">
        <v>20230216</v>
      </c>
      <c r="B1723" s="74">
        <v>39673312</v>
      </c>
      <c r="C1723" s="74" t="s">
        <v>4622</v>
      </c>
      <c r="D1723" s="74">
        <v>2118165</v>
      </c>
      <c r="E1723" s="74" t="s">
        <v>4595</v>
      </c>
      <c r="F1723" s="74" t="s">
        <v>4584</v>
      </c>
      <c r="G1723" s="74" t="s">
        <v>4585</v>
      </c>
      <c r="H1723" s="74" t="s">
        <v>4469</v>
      </c>
      <c r="I1723" s="74" t="s">
        <v>4499</v>
      </c>
      <c r="J1723" s="74" t="s">
        <v>4502</v>
      </c>
      <c r="K1723" s="76">
        <v>8014.09</v>
      </c>
      <c r="L1723" s="76">
        <v>8014.09</v>
      </c>
    </row>
    <row r="1724" spans="1:12" x14ac:dyDescent="0.15">
      <c r="A1724" s="74">
        <v>20230217</v>
      </c>
      <c r="B1724" s="74">
        <v>39673312</v>
      </c>
      <c r="C1724" s="74" t="s">
        <v>4622</v>
      </c>
      <c r="D1724" s="74">
        <v>2118165</v>
      </c>
      <c r="E1724" s="74" t="s">
        <v>4595</v>
      </c>
      <c r="F1724" s="74" t="s">
        <v>4584</v>
      </c>
      <c r="G1724" s="74" t="s">
        <v>4585</v>
      </c>
      <c r="H1724" s="74" t="s">
        <v>4469</v>
      </c>
      <c r="I1724" s="74" t="s">
        <v>4499</v>
      </c>
      <c r="J1724" s="74" t="s">
        <v>4502</v>
      </c>
      <c r="K1724" s="76">
        <v>7548.78</v>
      </c>
      <c r="L1724" s="76">
        <v>7548.78</v>
      </c>
    </row>
    <row r="1725" spans="1:12" x14ac:dyDescent="0.15">
      <c r="A1725" s="74">
        <v>20230218</v>
      </c>
      <c r="B1725" s="74">
        <v>39673312</v>
      </c>
      <c r="C1725" s="74" t="s">
        <v>4622</v>
      </c>
      <c r="D1725" s="74">
        <v>2118165</v>
      </c>
      <c r="E1725" s="74" t="s">
        <v>4595</v>
      </c>
      <c r="F1725" s="74" t="s">
        <v>4584</v>
      </c>
      <c r="G1725" s="74" t="s">
        <v>4585</v>
      </c>
      <c r="H1725" s="74" t="s">
        <v>4469</v>
      </c>
      <c r="I1725" s="74" t="s">
        <v>4499</v>
      </c>
      <c r="J1725" s="74" t="s">
        <v>175</v>
      </c>
      <c r="K1725" s="76">
        <v>9015.2999999999993</v>
      </c>
      <c r="L1725" s="76">
        <v>9015.2999999999993</v>
      </c>
    </row>
    <row r="1726" spans="1:12" x14ac:dyDescent="0.15">
      <c r="A1726" s="74">
        <v>20230219</v>
      </c>
      <c r="B1726" s="74">
        <v>39673312</v>
      </c>
      <c r="C1726" s="74" t="s">
        <v>4622</v>
      </c>
      <c r="D1726" s="74">
        <v>2118165</v>
      </c>
      <c r="E1726" s="74" t="s">
        <v>4595</v>
      </c>
      <c r="F1726" s="74" t="s">
        <v>4584</v>
      </c>
      <c r="G1726" s="74" t="s">
        <v>4585</v>
      </c>
      <c r="H1726" s="74" t="s">
        <v>4469</v>
      </c>
      <c r="I1726" s="74" t="s">
        <v>4499</v>
      </c>
      <c r="J1726" s="74" t="s">
        <v>175</v>
      </c>
      <c r="K1726" s="76">
        <v>9017.4699999999993</v>
      </c>
      <c r="L1726" s="76">
        <v>9017.4699999999993</v>
      </c>
    </row>
    <row r="1727" spans="1:12" x14ac:dyDescent="0.15">
      <c r="A1727" s="74">
        <v>20230220</v>
      </c>
      <c r="B1727" s="74">
        <v>39673312</v>
      </c>
      <c r="C1727" s="74" t="s">
        <v>4622</v>
      </c>
      <c r="D1727" s="74">
        <v>2118165</v>
      </c>
      <c r="E1727" s="74" t="s">
        <v>4595</v>
      </c>
      <c r="F1727" s="74" t="s">
        <v>4584</v>
      </c>
      <c r="G1727" s="74" t="s">
        <v>4585</v>
      </c>
      <c r="H1727" s="74" t="s">
        <v>4469</v>
      </c>
      <c r="I1727" s="74" t="s">
        <v>4499</v>
      </c>
      <c r="J1727" s="74" t="s">
        <v>4500</v>
      </c>
      <c r="K1727" s="76">
        <v>9022.74</v>
      </c>
      <c r="L1727" s="76">
        <v>9022.74</v>
      </c>
    </row>
    <row r="1728" spans="1:12" x14ac:dyDescent="0.15">
      <c r="A1728" s="74">
        <v>20230221</v>
      </c>
      <c r="B1728" s="74">
        <v>39673312</v>
      </c>
      <c r="C1728" s="74" t="s">
        <v>4622</v>
      </c>
      <c r="D1728" s="74">
        <v>2118165</v>
      </c>
      <c r="E1728" s="74" t="s">
        <v>4595</v>
      </c>
      <c r="F1728" s="74" t="s">
        <v>4584</v>
      </c>
      <c r="G1728" s="74" t="s">
        <v>4585</v>
      </c>
      <c r="H1728" s="74" t="s">
        <v>4469</v>
      </c>
      <c r="I1728" s="74" t="s">
        <v>4499</v>
      </c>
      <c r="J1728" s="74" t="s">
        <v>175</v>
      </c>
      <c r="K1728" s="76">
        <v>8009.26</v>
      </c>
      <c r="L1728" s="76">
        <v>8009.26</v>
      </c>
    </row>
    <row r="1729" spans="1:12" x14ac:dyDescent="0.15">
      <c r="A1729" s="74">
        <v>20230222</v>
      </c>
      <c r="B1729" s="74">
        <v>39673312</v>
      </c>
      <c r="C1729" s="74" t="s">
        <v>4622</v>
      </c>
      <c r="D1729" s="74">
        <v>2118165</v>
      </c>
      <c r="E1729" s="74" t="s">
        <v>4595</v>
      </c>
      <c r="F1729" s="74" t="s">
        <v>4584</v>
      </c>
      <c r="G1729" s="74" t="s">
        <v>4585</v>
      </c>
      <c r="H1729" s="74" t="s">
        <v>4469</v>
      </c>
      <c r="I1729" s="74" t="s">
        <v>4499</v>
      </c>
      <c r="J1729" s="74" t="s">
        <v>175</v>
      </c>
      <c r="K1729" s="76">
        <v>8018.65</v>
      </c>
      <c r="L1729" s="76">
        <v>8018.65</v>
      </c>
    </row>
    <row r="1730" spans="1:12" x14ac:dyDescent="0.15">
      <c r="A1730" s="74">
        <v>20230223</v>
      </c>
      <c r="B1730" s="74">
        <v>39673312</v>
      </c>
      <c r="C1730" s="74" t="s">
        <v>4622</v>
      </c>
      <c r="D1730" s="74">
        <v>2118165</v>
      </c>
      <c r="E1730" s="74" t="s">
        <v>4595</v>
      </c>
      <c r="F1730" s="74" t="s">
        <v>4584</v>
      </c>
      <c r="G1730" s="74" t="s">
        <v>4585</v>
      </c>
      <c r="H1730" s="74" t="s">
        <v>4469</v>
      </c>
      <c r="I1730" s="74" t="s">
        <v>4499</v>
      </c>
      <c r="J1730" s="74" t="s">
        <v>4502</v>
      </c>
      <c r="K1730" s="76">
        <v>8014.26</v>
      </c>
      <c r="L1730" s="76">
        <v>8014.26</v>
      </c>
    </row>
    <row r="1731" spans="1:12" x14ac:dyDescent="0.15">
      <c r="A1731" s="74">
        <v>20230224</v>
      </c>
      <c r="B1731" s="74">
        <v>39673312</v>
      </c>
      <c r="C1731" s="74" t="s">
        <v>4622</v>
      </c>
      <c r="D1731" s="74">
        <v>2118165</v>
      </c>
      <c r="E1731" s="74" t="s">
        <v>4595</v>
      </c>
      <c r="F1731" s="74" t="s">
        <v>4584</v>
      </c>
      <c r="G1731" s="74" t="s">
        <v>4585</v>
      </c>
      <c r="H1731" s="74" t="s">
        <v>4469</v>
      </c>
      <c r="I1731" s="74" t="s">
        <v>4499</v>
      </c>
      <c r="J1731" s="74" t="s">
        <v>4502</v>
      </c>
      <c r="K1731" s="76">
        <v>8041.7</v>
      </c>
      <c r="L1731" s="76">
        <v>8041.7</v>
      </c>
    </row>
    <row r="1732" spans="1:12" x14ac:dyDescent="0.15">
      <c r="A1732" s="74">
        <v>20230225</v>
      </c>
      <c r="B1732" s="74">
        <v>39673312</v>
      </c>
      <c r="C1732" s="74" t="s">
        <v>4622</v>
      </c>
      <c r="D1732" s="74">
        <v>2118165</v>
      </c>
      <c r="E1732" s="74" t="s">
        <v>4595</v>
      </c>
      <c r="F1732" s="74" t="s">
        <v>4584</v>
      </c>
      <c r="G1732" s="74" t="s">
        <v>4585</v>
      </c>
      <c r="H1732" s="74" t="s">
        <v>4469</v>
      </c>
      <c r="I1732" s="74" t="s">
        <v>4499</v>
      </c>
      <c r="J1732" s="74" t="s">
        <v>4500</v>
      </c>
      <c r="K1732" s="76">
        <v>8015.48</v>
      </c>
      <c r="L1732" s="76">
        <v>8015.48</v>
      </c>
    </row>
    <row r="1733" spans="1:12" x14ac:dyDescent="0.15">
      <c r="A1733" s="74">
        <v>20230226</v>
      </c>
      <c r="B1733" s="74">
        <v>39673312</v>
      </c>
      <c r="C1733" s="74" t="s">
        <v>4622</v>
      </c>
      <c r="D1733" s="74">
        <v>2118165</v>
      </c>
      <c r="E1733" s="74" t="s">
        <v>4595</v>
      </c>
      <c r="F1733" s="74" t="s">
        <v>4584</v>
      </c>
      <c r="G1733" s="74" t="s">
        <v>4585</v>
      </c>
      <c r="H1733" s="74" t="s">
        <v>4469</v>
      </c>
      <c r="I1733" s="74" t="s">
        <v>4499</v>
      </c>
      <c r="J1733" s="74" t="s">
        <v>175</v>
      </c>
      <c r="K1733" s="76">
        <v>8021.6</v>
      </c>
      <c r="L1733" s="76">
        <v>8021.6</v>
      </c>
    </row>
    <row r="1734" spans="1:12" x14ac:dyDescent="0.15">
      <c r="A1734" s="74">
        <v>20230227</v>
      </c>
      <c r="B1734" s="74">
        <v>39673312</v>
      </c>
      <c r="C1734" s="74" t="s">
        <v>4622</v>
      </c>
      <c r="D1734" s="74">
        <v>2118165</v>
      </c>
      <c r="E1734" s="74" t="s">
        <v>4595</v>
      </c>
      <c r="F1734" s="74" t="s">
        <v>4584</v>
      </c>
      <c r="G1734" s="74" t="s">
        <v>4585</v>
      </c>
      <c r="H1734" s="74" t="s">
        <v>4469</v>
      </c>
      <c r="I1734" s="74" t="s">
        <v>4499</v>
      </c>
      <c r="J1734" s="74" t="s">
        <v>175</v>
      </c>
      <c r="K1734" s="76">
        <v>10040.049999999999</v>
      </c>
      <c r="L1734" s="76">
        <v>10040.049999999999</v>
      </c>
    </row>
    <row r="1735" spans="1:12" x14ac:dyDescent="0.15">
      <c r="A1735" s="74">
        <v>20230228</v>
      </c>
      <c r="B1735" s="74">
        <v>39673312</v>
      </c>
      <c r="C1735" s="74" t="s">
        <v>4622</v>
      </c>
      <c r="D1735" s="74">
        <v>2118165</v>
      </c>
      <c r="E1735" s="74" t="s">
        <v>4595</v>
      </c>
      <c r="F1735" s="74" t="s">
        <v>4584</v>
      </c>
      <c r="G1735" s="74" t="s">
        <v>4585</v>
      </c>
      <c r="H1735" s="74" t="s">
        <v>4469</v>
      </c>
      <c r="I1735" s="74" t="s">
        <v>4499</v>
      </c>
      <c r="J1735" s="74" t="s">
        <v>175</v>
      </c>
      <c r="K1735" s="76">
        <v>10020.75</v>
      </c>
      <c r="L1735" s="76">
        <v>10020.75</v>
      </c>
    </row>
    <row r="1736" spans="1:12" x14ac:dyDescent="0.15">
      <c r="A1736" s="74">
        <v>20230201</v>
      </c>
      <c r="B1736" s="74">
        <v>39673322</v>
      </c>
      <c r="C1736" s="74" t="s">
        <v>4623</v>
      </c>
      <c r="D1736" s="74">
        <v>2118165</v>
      </c>
      <c r="E1736" s="74" t="s">
        <v>4595</v>
      </c>
      <c r="F1736" s="74" t="s">
        <v>4584</v>
      </c>
      <c r="G1736" s="74" t="s">
        <v>4585</v>
      </c>
      <c r="H1736" s="74" t="s">
        <v>4469</v>
      </c>
      <c r="I1736" s="74" t="s">
        <v>4499</v>
      </c>
      <c r="J1736" s="74" t="s">
        <v>175</v>
      </c>
      <c r="K1736" s="76">
        <v>1196.1500000000001</v>
      </c>
      <c r="L1736" s="76">
        <v>1196.1500000000001</v>
      </c>
    </row>
    <row r="1737" spans="1:12" x14ac:dyDescent="0.15">
      <c r="A1737" s="74">
        <v>20230202</v>
      </c>
      <c r="B1737" s="74">
        <v>39673322</v>
      </c>
      <c r="C1737" s="74" t="s">
        <v>4623</v>
      </c>
      <c r="D1737" s="74">
        <v>2118165</v>
      </c>
      <c r="E1737" s="74" t="s">
        <v>4595</v>
      </c>
      <c r="F1737" s="74" t="s">
        <v>4584</v>
      </c>
      <c r="G1737" s="74" t="s">
        <v>4585</v>
      </c>
      <c r="H1737" s="74" t="s">
        <v>4469</v>
      </c>
      <c r="I1737" s="74" t="s">
        <v>4499</v>
      </c>
      <c r="J1737" s="74" t="s">
        <v>4500</v>
      </c>
      <c r="K1737" s="76">
        <v>501.94</v>
      </c>
      <c r="L1737" s="76">
        <v>501.94</v>
      </c>
    </row>
    <row r="1738" spans="1:12" x14ac:dyDescent="0.15">
      <c r="A1738" s="74">
        <v>20230203</v>
      </c>
      <c r="B1738" s="74">
        <v>39673322</v>
      </c>
      <c r="C1738" s="74" t="s">
        <v>4623</v>
      </c>
      <c r="D1738" s="74">
        <v>2118165</v>
      </c>
      <c r="E1738" s="74" t="s">
        <v>4595</v>
      </c>
      <c r="F1738" s="74" t="s">
        <v>4584</v>
      </c>
      <c r="G1738" s="74" t="s">
        <v>4585</v>
      </c>
      <c r="H1738" s="74" t="s">
        <v>4469</v>
      </c>
      <c r="I1738" s="74" t="s">
        <v>4499</v>
      </c>
      <c r="J1738" s="74" t="s">
        <v>4501</v>
      </c>
      <c r="K1738" s="76">
        <v>564.4</v>
      </c>
      <c r="L1738" s="76">
        <v>564.4</v>
      </c>
    </row>
    <row r="1739" spans="1:12" x14ac:dyDescent="0.15">
      <c r="A1739" s="74">
        <v>20230204</v>
      </c>
      <c r="B1739" s="74">
        <v>39673322</v>
      </c>
      <c r="C1739" s="74" t="s">
        <v>4623</v>
      </c>
      <c r="D1739" s="74">
        <v>2118165</v>
      </c>
      <c r="E1739" s="74" t="s">
        <v>4595</v>
      </c>
      <c r="F1739" s="74" t="s">
        <v>4584</v>
      </c>
      <c r="G1739" s="74" t="s">
        <v>4585</v>
      </c>
      <c r="H1739" s="74" t="s">
        <v>4469</v>
      </c>
      <c r="I1739" s="74" t="s">
        <v>4499</v>
      </c>
      <c r="J1739" s="74" t="s">
        <v>4502</v>
      </c>
      <c r="K1739" s="76">
        <v>811.95</v>
      </c>
      <c r="L1739" s="76">
        <v>811.95</v>
      </c>
    </row>
    <row r="1740" spans="1:12" x14ac:dyDescent="0.15">
      <c r="A1740" s="74">
        <v>20230205</v>
      </c>
      <c r="B1740" s="74">
        <v>39673322</v>
      </c>
      <c r="C1740" s="74" t="s">
        <v>4623</v>
      </c>
      <c r="D1740" s="74">
        <v>2118165</v>
      </c>
      <c r="E1740" s="74" t="s">
        <v>4595</v>
      </c>
      <c r="F1740" s="74" t="s">
        <v>4584</v>
      </c>
      <c r="G1740" s="74" t="s">
        <v>4585</v>
      </c>
      <c r="H1740" s="74" t="s">
        <v>4469</v>
      </c>
      <c r="I1740" s="74" t="s">
        <v>4499</v>
      </c>
      <c r="J1740" s="74" t="s">
        <v>4500</v>
      </c>
      <c r="K1740" s="76">
        <v>670.68</v>
      </c>
      <c r="L1740" s="76">
        <v>670.68</v>
      </c>
    </row>
    <row r="1741" spans="1:12" x14ac:dyDescent="0.15">
      <c r="A1741" s="74">
        <v>20230206</v>
      </c>
      <c r="B1741" s="74">
        <v>39673322</v>
      </c>
      <c r="C1741" s="74" t="s">
        <v>4623</v>
      </c>
      <c r="D1741" s="74">
        <v>2118165</v>
      </c>
      <c r="E1741" s="74" t="s">
        <v>4595</v>
      </c>
      <c r="F1741" s="74" t="s">
        <v>4584</v>
      </c>
      <c r="G1741" s="74" t="s">
        <v>4585</v>
      </c>
      <c r="H1741" s="74" t="s">
        <v>4469</v>
      </c>
      <c r="I1741" s="74" t="s">
        <v>4499</v>
      </c>
      <c r="J1741" s="74" t="s">
        <v>175</v>
      </c>
      <c r="K1741" s="76">
        <v>179.05</v>
      </c>
      <c r="L1741" s="76">
        <v>179.05</v>
      </c>
    </row>
    <row r="1742" spans="1:12" x14ac:dyDescent="0.15">
      <c r="A1742" s="74">
        <v>20230207</v>
      </c>
      <c r="B1742" s="74">
        <v>39673322</v>
      </c>
      <c r="C1742" s="74" t="s">
        <v>4623</v>
      </c>
      <c r="D1742" s="74">
        <v>2118165</v>
      </c>
      <c r="E1742" s="74" t="s">
        <v>4595</v>
      </c>
      <c r="F1742" s="74" t="s">
        <v>4584</v>
      </c>
      <c r="G1742" s="74" t="s">
        <v>4585</v>
      </c>
      <c r="H1742" s="74" t="s">
        <v>4469</v>
      </c>
      <c r="I1742" s="74" t="s">
        <v>4499</v>
      </c>
      <c r="J1742" s="74" t="s">
        <v>175</v>
      </c>
      <c r="K1742" s="76">
        <v>159.05000000000001</v>
      </c>
      <c r="L1742" s="76">
        <v>159.05000000000001</v>
      </c>
    </row>
    <row r="1743" spans="1:12" x14ac:dyDescent="0.15">
      <c r="A1743" s="74">
        <v>20230208</v>
      </c>
      <c r="B1743" s="74">
        <v>39673322</v>
      </c>
      <c r="C1743" s="74" t="s">
        <v>4623</v>
      </c>
      <c r="D1743" s="74">
        <v>2118165</v>
      </c>
      <c r="E1743" s="74" t="s">
        <v>4595</v>
      </c>
      <c r="F1743" s="74" t="s">
        <v>4584</v>
      </c>
      <c r="G1743" s="74" t="s">
        <v>4585</v>
      </c>
      <c r="H1743" s="74" t="s">
        <v>4469</v>
      </c>
      <c r="I1743" s="74" t="s">
        <v>4499</v>
      </c>
      <c r="J1743" s="74" t="s">
        <v>175</v>
      </c>
      <c r="K1743" s="76">
        <v>269.26</v>
      </c>
      <c r="L1743" s="76">
        <v>269.26</v>
      </c>
    </row>
    <row r="1744" spans="1:12" x14ac:dyDescent="0.15">
      <c r="A1744" s="74">
        <v>20230209</v>
      </c>
      <c r="B1744" s="74">
        <v>39673322</v>
      </c>
      <c r="C1744" s="74" t="s">
        <v>4623</v>
      </c>
      <c r="D1744" s="74">
        <v>2118165</v>
      </c>
      <c r="E1744" s="74" t="s">
        <v>4595</v>
      </c>
      <c r="F1744" s="74" t="s">
        <v>4584</v>
      </c>
      <c r="G1744" s="74" t="s">
        <v>4585</v>
      </c>
      <c r="H1744" s="74" t="s">
        <v>4469</v>
      </c>
      <c r="I1744" s="74" t="s">
        <v>4499</v>
      </c>
      <c r="J1744" s="74" t="s">
        <v>4500</v>
      </c>
      <c r="K1744" s="76">
        <v>161.63999999999999</v>
      </c>
      <c r="L1744" s="76">
        <v>161.63999999999999</v>
      </c>
    </row>
    <row r="1745" spans="1:12" x14ac:dyDescent="0.15">
      <c r="A1745" s="74">
        <v>20230210</v>
      </c>
      <c r="B1745" s="74">
        <v>39673322</v>
      </c>
      <c r="C1745" s="74" t="s">
        <v>4623</v>
      </c>
      <c r="D1745" s="74">
        <v>2118165</v>
      </c>
      <c r="E1745" s="74" t="s">
        <v>4595</v>
      </c>
      <c r="F1745" s="74" t="s">
        <v>4584</v>
      </c>
      <c r="G1745" s="74" t="s">
        <v>4585</v>
      </c>
      <c r="H1745" s="74" t="s">
        <v>4469</v>
      </c>
      <c r="I1745" s="74" t="s">
        <v>4499</v>
      </c>
      <c r="J1745" s="74" t="s">
        <v>175</v>
      </c>
      <c r="K1745" s="76">
        <v>57.36</v>
      </c>
      <c r="L1745" s="76">
        <v>57.36</v>
      </c>
    </row>
    <row r="1746" spans="1:12" x14ac:dyDescent="0.15">
      <c r="A1746" s="74">
        <v>20230211</v>
      </c>
      <c r="B1746" s="74">
        <v>39673322</v>
      </c>
      <c r="C1746" s="74" t="s">
        <v>4623</v>
      </c>
      <c r="D1746" s="74">
        <v>2118165</v>
      </c>
      <c r="E1746" s="74" t="s">
        <v>4595</v>
      </c>
      <c r="F1746" s="74" t="s">
        <v>4584</v>
      </c>
      <c r="G1746" s="74" t="s">
        <v>4585</v>
      </c>
      <c r="H1746" s="74" t="s">
        <v>4469</v>
      </c>
      <c r="I1746" s="74" t="s">
        <v>4499</v>
      </c>
      <c r="J1746" s="74" t="s">
        <v>4502</v>
      </c>
      <c r="K1746" s="76">
        <v>80.88</v>
      </c>
      <c r="L1746" s="76">
        <v>80.88</v>
      </c>
    </row>
    <row r="1747" spans="1:12" x14ac:dyDescent="0.15">
      <c r="A1747" s="74">
        <v>20230212</v>
      </c>
      <c r="B1747" s="74">
        <v>39673322</v>
      </c>
      <c r="C1747" s="74" t="s">
        <v>4623</v>
      </c>
      <c r="D1747" s="74">
        <v>2118165</v>
      </c>
      <c r="E1747" s="74" t="s">
        <v>4595</v>
      </c>
      <c r="F1747" s="74" t="s">
        <v>4584</v>
      </c>
      <c r="G1747" s="74" t="s">
        <v>4585</v>
      </c>
      <c r="H1747" s="74" t="s">
        <v>4469</v>
      </c>
      <c r="I1747" s="74" t="s">
        <v>4499</v>
      </c>
      <c r="J1747" s="74" t="s">
        <v>175</v>
      </c>
      <c r="K1747" s="76">
        <v>167.92</v>
      </c>
      <c r="L1747" s="76">
        <v>167.92</v>
      </c>
    </row>
    <row r="1748" spans="1:12" x14ac:dyDescent="0.15">
      <c r="A1748" s="74">
        <v>20230213</v>
      </c>
      <c r="B1748" s="74">
        <v>39673322</v>
      </c>
      <c r="C1748" s="74" t="s">
        <v>4623</v>
      </c>
      <c r="D1748" s="74">
        <v>2118165</v>
      </c>
      <c r="E1748" s="74" t="s">
        <v>4595</v>
      </c>
      <c r="F1748" s="74" t="s">
        <v>4584</v>
      </c>
      <c r="G1748" s="74" t="s">
        <v>4585</v>
      </c>
      <c r="H1748" s="74" t="s">
        <v>4469</v>
      </c>
      <c r="I1748" s="74" t="s">
        <v>4499</v>
      </c>
      <c r="J1748" s="74" t="s">
        <v>175</v>
      </c>
      <c r="K1748" s="76">
        <v>45.59</v>
      </c>
      <c r="L1748" s="76">
        <v>45.59</v>
      </c>
    </row>
    <row r="1749" spans="1:12" x14ac:dyDescent="0.15">
      <c r="A1749" s="74">
        <v>20230214</v>
      </c>
      <c r="B1749" s="74">
        <v>39673322</v>
      </c>
      <c r="C1749" s="74" t="s">
        <v>4623</v>
      </c>
      <c r="D1749" s="74">
        <v>2118165</v>
      </c>
      <c r="E1749" s="74" t="s">
        <v>4595</v>
      </c>
      <c r="F1749" s="74" t="s">
        <v>4584</v>
      </c>
      <c r="G1749" s="74" t="s">
        <v>4585</v>
      </c>
      <c r="H1749" s="74" t="s">
        <v>4469</v>
      </c>
      <c r="I1749" s="74" t="s">
        <v>4499</v>
      </c>
      <c r="J1749" s="74" t="s">
        <v>4500</v>
      </c>
      <c r="K1749" s="76">
        <v>33.42</v>
      </c>
      <c r="L1749" s="76">
        <v>33.42</v>
      </c>
    </row>
    <row r="1750" spans="1:12" x14ac:dyDescent="0.15">
      <c r="A1750" s="74">
        <v>20230215</v>
      </c>
      <c r="B1750" s="74">
        <v>39673322</v>
      </c>
      <c r="C1750" s="74" t="s">
        <v>4623</v>
      </c>
      <c r="D1750" s="74">
        <v>2118165</v>
      </c>
      <c r="E1750" s="74" t="s">
        <v>4595</v>
      </c>
      <c r="F1750" s="74" t="s">
        <v>4584</v>
      </c>
      <c r="G1750" s="74" t="s">
        <v>4585</v>
      </c>
      <c r="H1750" s="74" t="s">
        <v>4469</v>
      </c>
      <c r="I1750" s="74" t="s">
        <v>4499</v>
      </c>
      <c r="J1750" s="74" t="s">
        <v>175</v>
      </c>
      <c r="K1750" s="76">
        <v>115.39</v>
      </c>
      <c r="L1750" s="76">
        <v>115.39</v>
      </c>
    </row>
    <row r="1751" spans="1:12" x14ac:dyDescent="0.15">
      <c r="A1751" s="74">
        <v>20230216</v>
      </c>
      <c r="B1751" s="74">
        <v>39673322</v>
      </c>
      <c r="C1751" s="74" t="s">
        <v>4623</v>
      </c>
      <c r="D1751" s="74">
        <v>2118165</v>
      </c>
      <c r="E1751" s="74" t="s">
        <v>4595</v>
      </c>
      <c r="F1751" s="74" t="s">
        <v>4584</v>
      </c>
      <c r="G1751" s="74" t="s">
        <v>4585</v>
      </c>
      <c r="H1751" s="74" t="s">
        <v>4469</v>
      </c>
      <c r="I1751" s="74" t="s">
        <v>4499</v>
      </c>
      <c r="J1751" s="74" t="s">
        <v>175</v>
      </c>
      <c r="K1751" s="76">
        <v>55.87</v>
      </c>
      <c r="L1751" s="76">
        <v>55.87</v>
      </c>
    </row>
    <row r="1752" spans="1:12" x14ac:dyDescent="0.15">
      <c r="A1752" s="74">
        <v>20230217</v>
      </c>
      <c r="B1752" s="74">
        <v>39673322</v>
      </c>
      <c r="C1752" s="74" t="s">
        <v>4623</v>
      </c>
      <c r="D1752" s="74">
        <v>2118165</v>
      </c>
      <c r="E1752" s="74" t="s">
        <v>4595</v>
      </c>
      <c r="F1752" s="74" t="s">
        <v>4584</v>
      </c>
      <c r="G1752" s="74" t="s">
        <v>4585</v>
      </c>
      <c r="H1752" s="74" t="s">
        <v>4469</v>
      </c>
      <c r="I1752" s="74" t="s">
        <v>4499</v>
      </c>
      <c r="J1752" s="74" t="s">
        <v>175</v>
      </c>
      <c r="K1752" s="76">
        <v>1322.4</v>
      </c>
      <c r="L1752" s="76">
        <v>1322.4</v>
      </c>
    </row>
    <row r="1753" spans="1:12" x14ac:dyDescent="0.15">
      <c r="A1753" s="74">
        <v>20230218</v>
      </c>
      <c r="B1753" s="74">
        <v>39673322</v>
      </c>
      <c r="C1753" s="74" t="s">
        <v>4623</v>
      </c>
      <c r="D1753" s="74">
        <v>2118165</v>
      </c>
      <c r="E1753" s="74" t="s">
        <v>4595</v>
      </c>
      <c r="F1753" s="74" t="s">
        <v>4584</v>
      </c>
      <c r="G1753" s="74" t="s">
        <v>4585</v>
      </c>
      <c r="H1753" s="74" t="s">
        <v>4469</v>
      </c>
      <c r="I1753" s="74" t="s">
        <v>4499</v>
      </c>
      <c r="J1753" s="74" t="s">
        <v>175</v>
      </c>
      <c r="K1753" s="76">
        <v>3091.99</v>
      </c>
      <c r="L1753" s="76">
        <v>3091.99</v>
      </c>
    </row>
    <row r="1754" spans="1:12" x14ac:dyDescent="0.15">
      <c r="A1754" s="74">
        <v>20230219</v>
      </c>
      <c r="B1754" s="74">
        <v>39673322</v>
      </c>
      <c r="C1754" s="74" t="s">
        <v>4623</v>
      </c>
      <c r="D1754" s="74">
        <v>2118165</v>
      </c>
      <c r="E1754" s="74" t="s">
        <v>4595</v>
      </c>
      <c r="F1754" s="74" t="s">
        <v>4584</v>
      </c>
      <c r="G1754" s="74" t="s">
        <v>4585</v>
      </c>
      <c r="H1754" s="74" t="s">
        <v>4469</v>
      </c>
      <c r="I1754" s="74" t="s">
        <v>4499</v>
      </c>
      <c r="J1754" s="74" t="s">
        <v>175</v>
      </c>
      <c r="K1754" s="76">
        <v>2522.9499999999998</v>
      </c>
      <c r="L1754" s="76">
        <v>2522.9499999999998</v>
      </c>
    </row>
    <row r="1755" spans="1:12" x14ac:dyDescent="0.15">
      <c r="A1755" s="74">
        <v>20230220</v>
      </c>
      <c r="B1755" s="74">
        <v>39673322</v>
      </c>
      <c r="C1755" s="74" t="s">
        <v>4623</v>
      </c>
      <c r="D1755" s="74">
        <v>2118165</v>
      </c>
      <c r="E1755" s="74" t="s">
        <v>4595</v>
      </c>
      <c r="F1755" s="74" t="s">
        <v>4584</v>
      </c>
      <c r="G1755" s="74" t="s">
        <v>4585</v>
      </c>
      <c r="H1755" s="74" t="s">
        <v>4469</v>
      </c>
      <c r="I1755" s="74" t="s">
        <v>4499</v>
      </c>
      <c r="J1755" s="74" t="s">
        <v>4500</v>
      </c>
      <c r="K1755" s="76">
        <v>4212.38</v>
      </c>
      <c r="L1755" s="76">
        <v>4212.38</v>
      </c>
    </row>
    <row r="1756" spans="1:12" x14ac:dyDescent="0.15">
      <c r="A1756" s="74">
        <v>20230221</v>
      </c>
      <c r="B1756" s="74">
        <v>39673322</v>
      </c>
      <c r="C1756" s="74" t="s">
        <v>4623</v>
      </c>
      <c r="D1756" s="74">
        <v>2118165</v>
      </c>
      <c r="E1756" s="74" t="s">
        <v>4595</v>
      </c>
      <c r="F1756" s="74" t="s">
        <v>4584</v>
      </c>
      <c r="G1756" s="74" t="s">
        <v>4585</v>
      </c>
      <c r="H1756" s="74" t="s">
        <v>4469</v>
      </c>
      <c r="I1756" s="74" t="s">
        <v>4499</v>
      </c>
      <c r="J1756" s="74" t="s">
        <v>175</v>
      </c>
      <c r="K1756" s="76">
        <v>5164.67</v>
      </c>
      <c r="L1756" s="76">
        <v>5164.67</v>
      </c>
    </row>
    <row r="1757" spans="1:12" x14ac:dyDescent="0.15">
      <c r="A1757" s="74">
        <v>20230222</v>
      </c>
      <c r="B1757" s="74">
        <v>39673322</v>
      </c>
      <c r="C1757" s="74" t="s">
        <v>4623</v>
      </c>
      <c r="D1757" s="74">
        <v>2118165</v>
      </c>
      <c r="E1757" s="74" t="s">
        <v>4595</v>
      </c>
      <c r="F1757" s="74" t="s">
        <v>4584</v>
      </c>
      <c r="G1757" s="74" t="s">
        <v>4585</v>
      </c>
      <c r="H1757" s="74" t="s">
        <v>4469</v>
      </c>
      <c r="I1757" s="74" t="s">
        <v>4499</v>
      </c>
      <c r="J1757" s="74" t="s">
        <v>175</v>
      </c>
      <c r="K1757" s="76">
        <v>1134.06</v>
      </c>
      <c r="L1757" s="76">
        <v>1134.06</v>
      </c>
    </row>
    <row r="1758" spans="1:12" x14ac:dyDescent="0.15">
      <c r="A1758" s="74">
        <v>20230223</v>
      </c>
      <c r="B1758" s="74">
        <v>39673322</v>
      </c>
      <c r="C1758" s="74" t="s">
        <v>4623</v>
      </c>
      <c r="D1758" s="74">
        <v>2118165</v>
      </c>
      <c r="E1758" s="74" t="s">
        <v>4595</v>
      </c>
      <c r="F1758" s="74" t="s">
        <v>4584</v>
      </c>
      <c r="G1758" s="74" t="s">
        <v>4585</v>
      </c>
      <c r="H1758" s="74" t="s">
        <v>4469</v>
      </c>
      <c r="I1758" s="74" t="s">
        <v>4499</v>
      </c>
      <c r="J1758" s="74" t="s">
        <v>175</v>
      </c>
      <c r="K1758" s="76">
        <v>1778.98</v>
      </c>
      <c r="L1758" s="76">
        <v>1778.98</v>
      </c>
    </row>
    <row r="1759" spans="1:12" x14ac:dyDescent="0.15">
      <c r="A1759" s="74">
        <v>20230224</v>
      </c>
      <c r="B1759" s="74">
        <v>39673322</v>
      </c>
      <c r="C1759" s="74" t="s">
        <v>4623</v>
      </c>
      <c r="D1759" s="74">
        <v>2118165</v>
      </c>
      <c r="E1759" s="74" t="s">
        <v>4595</v>
      </c>
      <c r="F1759" s="74" t="s">
        <v>4584</v>
      </c>
      <c r="G1759" s="74" t="s">
        <v>4585</v>
      </c>
      <c r="H1759" s="74" t="s">
        <v>4469</v>
      </c>
      <c r="I1759" s="74" t="s">
        <v>4499</v>
      </c>
      <c r="J1759" s="74" t="s">
        <v>175</v>
      </c>
      <c r="K1759" s="76">
        <v>1840.38</v>
      </c>
      <c r="L1759" s="76">
        <v>1840.38</v>
      </c>
    </row>
    <row r="1760" spans="1:12" x14ac:dyDescent="0.15">
      <c r="A1760" s="74">
        <v>20230225</v>
      </c>
      <c r="B1760" s="74">
        <v>39673322</v>
      </c>
      <c r="C1760" s="74" t="s">
        <v>4623</v>
      </c>
      <c r="D1760" s="74">
        <v>2118165</v>
      </c>
      <c r="E1760" s="74" t="s">
        <v>4595</v>
      </c>
      <c r="F1760" s="74" t="s">
        <v>4584</v>
      </c>
      <c r="G1760" s="74" t="s">
        <v>4585</v>
      </c>
      <c r="H1760" s="74" t="s">
        <v>4469</v>
      </c>
      <c r="I1760" s="74" t="s">
        <v>4499</v>
      </c>
      <c r="J1760" s="74" t="s">
        <v>175</v>
      </c>
      <c r="K1760" s="76">
        <v>2057.44</v>
      </c>
      <c r="L1760" s="76">
        <v>2057.44</v>
      </c>
    </row>
    <row r="1761" spans="1:12" x14ac:dyDescent="0.15">
      <c r="A1761" s="74">
        <v>20230226</v>
      </c>
      <c r="B1761" s="74">
        <v>39673322</v>
      </c>
      <c r="C1761" s="74" t="s">
        <v>4623</v>
      </c>
      <c r="D1761" s="74">
        <v>2118165</v>
      </c>
      <c r="E1761" s="74" t="s">
        <v>4595</v>
      </c>
      <c r="F1761" s="74" t="s">
        <v>4584</v>
      </c>
      <c r="G1761" s="74" t="s">
        <v>4585</v>
      </c>
      <c r="H1761" s="74" t="s">
        <v>4469</v>
      </c>
      <c r="I1761" s="74" t="s">
        <v>4499</v>
      </c>
      <c r="J1761" s="74" t="s">
        <v>4500</v>
      </c>
      <c r="K1761" s="76">
        <v>1606.23</v>
      </c>
      <c r="L1761" s="76">
        <v>1606.23</v>
      </c>
    </row>
    <row r="1762" spans="1:12" x14ac:dyDescent="0.15">
      <c r="A1762" s="74">
        <v>20230227</v>
      </c>
      <c r="B1762" s="74">
        <v>39673322</v>
      </c>
      <c r="C1762" s="74" t="s">
        <v>4623</v>
      </c>
      <c r="D1762" s="74">
        <v>2118165</v>
      </c>
      <c r="E1762" s="74" t="s">
        <v>4595</v>
      </c>
      <c r="F1762" s="74" t="s">
        <v>4584</v>
      </c>
      <c r="G1762" s="74" t="s">
        <v>4585</v>
      </c>
      <c r="H1762" s="74" t="s">
        <v>4469</v>
      </c>
      <c r="I1762" s="74" t="s">
        <v>4499</v>
      </c>
      <c r="J1762" s="74" t="s">
        <v>175</v>
      </c>
      <c r="K1762" s="76">
        <v>1438.75</v>
      </c>
      <c r="L1762" s="76">
        <v>1438.75</v>
      </c>
    </row>
    <row r="1763" spans="1:12" x14ac:dyDescent="0.15">
      <c r="A1763" s="74">
        <v>20230228</v>
      </c>
      <c r="B1763" s="74">
        <v>39673322</v>
      </c>
      <c r="C1763" s="74" t="s">
        <v>4623</v>
      </c>
      <c r="D1763" s="74">
        <v>2118165</v>
      </c>
      <c r="E1763" s="74" t="s">
        <v>4595</v>
      </c>
      <c r="F1763" s="74" t="s">
        <v>4584</v>
      </c>
      <c r="G1763" s="74" t="s">
        <v>4585</v>
      </c>
      <c r="H1763" s="74" t="s">
        <v>4469</v>
      </c>
      <c r="I1763" s="74" t="s">
        <v>4499</v>
      </c>
      <c r="J1763" s="74" t="s">
        <v>4500</v>
      </c>
      <c r="K1763" s="76">
        <v>1423.4</v>
      </c>
      <c r="L1763" s="76">
        <v>1423.4</v>
      </c>
    </row>
    <row r="1764" spans="1:12" x14ac:dyDescent="0.15">
      <c r="A1764" s="74">
        <v>20230210</v>
      </c>
      <c r="B1764" s="74">
        <v>39829572</v>
      </c>
      <c r="C1764" s="74" t="s">
        <v>4624</v>
      </c>
      <c r="D1764" s="74">
        <v>2006832</v>
      </c>
      <c r="E1764" s="74" t="s">
        <v>4615</v>
      </c>
      <c r="F1764" s="74" t="s">
        <v>4616</v>
      </c>
      <c r="G1764" s="74" t="s">
        <v>3162</v>
      </c>
      <c r="H1764" s="74" t="s">
        <v>4469</v>
      </c>
      <c r="I1764" s="74" t="s">
        <v>4560</v>
      </c>
      <c r="J1764" s="74" t="s">
        <v>4561</v>
      </c>
      <c r="K1764" s="76">
        <v>61.09</v>
      </c>
      <c r="L1764" s="76">
        <v>45.25</v>
      </c>
    </row>
    <row r="1765" spans="1:12" x14ac:dyDescent="0.15">
      <c r="A1765" s="74">
        <v>20230211</v>
      </c>
      <c r="B1765" s="74">
        <v>39829572</v>
      </c>
      <c r="C1765" s="74" t="s">
        <v>4624</v>
      </c>
      <c r="D1765" s="74">
        <v>2006832</v>
      </c>
      <c r="E1765" s="74" t="s">
        <v>4615</v>
      </c>
      <c r="F1765" s="74" t="s">
        <v>4616</v>
      </c>
      <c r="G1765" s="74" t="s">
        <v>3162</v>
      </c>
      <c r="H1765" s="74" t="s">
        <v>4469</v>
      </c>
      <c r="I1765" s="74" t="s">
        <v>4560</v>
      </c>
      <c r="J1765" s="74" t="s">
        <v>4561</v>
      </c>
      <c r="K1765" s="76">
        <v>820.88</v>
      </c>
      <c r="L1765" s="76">
        <v>608.05999999999995</v>
      </c>
    </row>
    <row r="1766" spans="1:12" x14ac:dyDescent="0.15">
      <c r="A1766" s="74">
        <v>20230212</v>
      </c>
      <c r="B1766" s="74">
        <v>39829572</v>
      </c>
      <c r="C1766" s="74" t="s">
        <v>4624</v>
      </c>
      <c r="D1766" s="74">
        <v>2006832</v>
      </c>
      <c r="E1766" s="74" t="s">
        <v>4615</v>
      </c>
      <c r="F1766" s="74" t="s">
        <v>4616</v>
      </c>
      <c r="G1766" s="74" t="s">
        <v>3162</v>
      </c>
      <c r="H1766" s="74" t="s">
        <v>4469</v>
      </c>
      <c r="I1766" s="74" t="s">
        <v>4560</v>
      </c>
      <c r="J1766" s="74" t="s">
        <v>4561</v>
      </c>
      <c r="K1766" s="76">
        <v>1370.4</v>
      </c>
      <c r="L1766" s="76">
        <v>1015.11</v>
      </c>
    </row>
    <row r="1767" spans="1:12" x14ac:dyDescent="0.15">
      <c r="A1767" s="74">
        <v>20230213</v>
      </c>
      <c r="B1767" s="74">
        <v>39829572</v>
      </c>
      <c r="C1767" s="74" t="s">
        <v>4624</v>
      </c>
      <c r="D1767" s="74">
        <v>2006832</v>
      </c>
      <c r="E1767" s="74" t="s">
        <v>4615</v>
      </c>
      <c r="F1767" s="74" t="s">
        <v>4616</v>
      </c>
      <c r="G1767" s="74" t="s">
        <v>3162</v>
      </c>
      <c r="H1767" s="74" t="s">
        <v>4469</v>
      </c>
      <c r="I1767" s="74" t="s">
        <v>4560</v>
      </c>
      <c r="J1767" s="74" t="s">
        <v>4562</v>
      </c>
      <c r="K1767" s="76">
        <v>1506.71</v>
      </c>
      <c r="L1767" s="76">
        <v>1116.08</v>
      </c>
    </row>
    <row r="1768" spans="1:12" x14ac:dyDescent="0.15">
      <c r="A1768" s="74">
        <v>20230214</v>
      </c>
      <c r="B1768" s="74">
        <v>39829572</v>
      </c>
      <c r="C1768" s="74" t="s">
        <v>4624</v>
      </c>
      <c r="D1768" s="74">
        <v>2006832</v>
      </c>
      <c r="E1768" s="74" t="s">
        <v>4615</v>
      </c>
      <c r="F1768" s="74" t="s">
        <v>4616</v>
      </c>
      <c r="G1768" s="74" t="s">
        <v>3162</v>
      </c>
      <c r="H1768" s="74" t="s">
        <v>4469</v>
      </c>
      <c r="I1768" s="74" t="s">
        <v>4560</v>
      </c>
      <c r="J1768" s="74" t="s">
        <v>4562</v>
      </c>
      <c r="K1768" s="76">
        <v>2261.04</v>
      </c>
      <c r="L1768" s="76">
        <v>1674.84</v>
      </c>
    </row>
    <row r="1769" spans="1:12" x14ac:dyDescent="0.15">
      <c r="A1769" s="74">
        <v>20230215</v>
      </c>
      <c r="B1769" s="74">
        <v>39829572</v>
      </c>
      <c r="C1769" s="74" t="s">
        <v>4624</v>
      </c>
      <c r="D1769" s="74">
        <v>2006832</v>
      </c>
      <c r="E1769" s="74" t="s">
        <v>4615</v>
      </c>
      <c r="F1769" s="74" t="s">
        <v>4616</v>
      </c>
      <c r="G1769" s="74" t="s">
        <v>3162</v>
      </c>
      <c r="H1769" s="74" t="s">
        <v>4469</v>
      </c>
      <c r="I1769" s="74" t="s">
        <v>4560</v>
      </c>
      <c r="J1769" s="74" t="s">
        <v>4586</v>
      </c>
      <c r="K1769" s="76">
        <v>5383.83</v>
      </c>
      <c r="L1769" s="76">
        <v>3988.03</v>
      </c>
    </row>
    <row r="1770" spans="1:12" x14ac:dyDescent="0.15">
      <c r="A1770" s="74">
        <v>20230216</v>
      </c>
      <c r="B1770" s="74">
        <v>39829572</v>
      </c>
      <c r="C1770" s="74" t="s">
        <v>4624</v>
      </c>
      <c r="D1770" s="74">
        <v>2006832</v>
      </c>
      <c r="E1770" s="74" t="s">
        <v>4615</v>
      </c>
      <c r="F1770" s="74" t="s">
        <v>4616</v>
      </c>
      <c r="G1770" s="74" t="s">
        <v>3162</v>
      </c>
      <c r="H1770" s="74" t="s">
        <v>4469</v>
      </c>
      <c r="I1770" s="74" t="s">
        <v>4560</v>
      </c>
      <c r="J1770" s="74" t="s">
        <v>4561</v>
      </c>
      <c r="K1770" s="76">
        <v>3453.83</v>
      </c>
      <c r="L1770" s="76">
        <v>2558.39</v>
      </c>
    </row>
    <row r="1771" spans="1:12" x14ac:dyDescent="0.15">
      <c r="A1771" s="74">
        <v>20230217</v>
      </c>
      <c r="B1771" s="74">
        <v>39829572</v>
      </c>
      <c r="C1771" s="74" t="s">
        <v>4624</v>
      </c>
      <c r="D1771" s="74">
        <v>2006832</v>
      </c>
      <c r="E1771" s="74" t="s">
        <v>4615</v>
      </c>
      <c r="F1771" s="74" t="s">
        <v>4616</v>
      </c>
      <c r="G1771" s="74" t="s">
        <v>3162</v>
      </c>
      <c r="H1771" s="74" t="s">
        <v>4469</v>
      </c>
      <c r="I1771" s="74" t="s">
        <v>4560</v>
      </c>
      <c r="J1771" s="74" t="s">
        <v>4563</v>
      </c>
      <c r="K1771" s="76">
        <v>4343.2700000000004</v>
      </c>
      <c r="L1771" s="76">
        <v>3217.24</v>
      </c>
    </row>
    <row r="1772" spans="1:12" x14ac:dyDescent="0.15">
      <c r="A1772" s="74">
        <v>20230218</v>
      </c>
      <c r="B1772" s="74">
        <v>39829572</v>
      </c>
      <c r="C1772" s="74" t="s">
        <v>4624</v>
      </c>
      <c r="D1772" s="74">
        <v>2006832</v>
      </c>
      <c r="E1772" s="74" t="s">
        <v>4615</v>
      </c>
      <c r="F1772" s="74" t="s">
        <v>4616</v>
      </c>
      <c r="G1772" s="74" t="s">
        <v>3162</v>
      </c>
      <c r="H1772" s="74" t="s">
        <v>4469</v>
      </c>
      <c r="I1772" s="74" t="s">
        <v>4560</v>
      </c>
      <c r="J1772" s="74" t="s">
        <v>4561</v>
      </c>
      <c r="K1772" s="76">
        <v>7259.89</v>
      </c>
      <c r="L1772" s="76">
        <v>5377.7</v>
      </c>
    </row>
    <row r="1773" spans="1:12" x14ac:dyDescent="0.15">
      <c r="A1773" s="74">
        <v>20230219</v>
      </c>
      <c r="B1773" s="74">
        <v>39829572</v>
      </c>
      <c r="C1773" s="74" t="s">
        <v>4624</v>
      </c>
      <c r="D1773" s="74">
        <v>2006832</v>
      </c>
      <c r="E1773" s="74" t="s">
        <v>4615</v>
      </c>
      <c r="F1773" s="74" t="s">
        <v>4616</v>
      </c>
      <c r="G1773" s="74" t="s">
        <v>3162</v>
      </c>
      <c r="H1773" s="74" t="s">
        <v>4469</v>
      </c>
      <c r="I1773" s="74" t="s">
        <v>4560</v>
      </c>
      <c r="J1773" s="74" t="s">
        <v>4561</v>
      </c>
      <c r="K1773" s="76">
        <v>5508.19</v>
      </c>
      <c r="L1773" s="76">
        <v>4080.14</v>
      </c>
    </row>
    <row r="1774" spans="1:12" x14ac:dyDescent="0.15">
      <c r="A1774" s="74">
        <v>20230220</v>
      </c>
      <c r="B1774" s="74">
        <v>39829572</v>
      </c>
      <c r="C1774" s="74" t="s">
        <v>4624</v>
      </c>
      <c r="D1774" s="74">
        <v>2006832</v>
      </c>
      <c r="E1774" s="74" t="s">
        <v>4615</v>
      </c>
      <c r="F1774" s="74" t="s">
        <v>4616</v>
      </c>
      <c r="G1774" s="74" t="s">
        <v>3162</v>
      </c>
      <c r="H1774" s="74" t="s">
        <v>4469</v>
      </c>
      <c r="I1774" s="74" t="s">
        <v>4560</v>
      </c>
      <c r="J1774" s="74" t="s">
        <v>4561</v>
      </c>
      <c r="K1774" s="76">
        <v>5844.62</v>
      </c>
      <c r="L1774" s="76">
        <v>4329.3500000000004</v>
      </c>
    </row>
    <row r="1775" spans="1:12" x14ac:dyDescent="0.15">
      <c r="A1775" s="74">
        <v>20230221</v>
      </c>
      <c r="B1775" s="74">
        <v>39829572</v>
      </c>
      <c r="C1775" s="74" t="s">
        <v>4624</v>
      </c>
      <c r="D1775" s="74">
        <v>2006832</v>
      </c>
      <c r="E1775" s="74" t="s">
        <v>4615</v>
      </c>
      <c r="F1775" s="74" t="s">
        <v>4616</v>
      </c>
      <c r="G1775" s="74" t="s">
        <v>3162</v>
      </c>
      <c r="H1775" s="74" t="s">
        <v>4469</v>
      </c>
      <c r="I1775" s="74" t="s">
        <v>4560</v>
      </c>
      <c r="J1775" s="74" t="s">
        <v>4561</v>
      </c>
      <c r="K1775" s="76">
        <v>5670.31</v>
      </c>
      <c r="L1775" s="76">
        <v>4200.2299999999996</v>
      </c>
    </row>
    <row r="1776" spans="1:12" x14ac:dyDescent="0.15">
      <c r="A1776" s="74">
        <v>20230222</v>
      </c>
      <c r="B1776" s="74">
        <v>39829572</v>
      </c>
      <c r="C1776" s="74" t="s">
        <v>4624</v>
      </c>
      <c r="D1776" s="74">
        <v>2006832</v>
      </c>
      <c r="E1776" s="74" t="s">
        <v>4615</v>
      </c>
      <c r="F1776" s="74" t="s">
        <v>4616</v>
      </c>
      <c r="G1776" s="74" t="s">
        <v>3162</v>
      </c>
      <c r="H1776" s="74" t="s">
        <v>4469</v>
      </c>
      <c r="I1776" s="74" t="s">
        <v>4560</v>
      </c>
      <c r="J1776" s="74" t="s">
        <v>4561</v>
      </c>
      <c r="K1776" s="76">
        <v>4826.08</v>
      </c>
      <c r="L1776" s="76">
        <v>3574.87</v>
      </c>
    </row>
    <row r="1777" spans="1:12" x14ac:dyDescent="0.15">
      <c r="A1777" s="74">
        <v>20230223</v>
      </c>
      <c r="B1777" s="74">
        <v>39829572</v>
      </c>
      <c r="C1777" s="74" t="s">
        <v>4624</v>
      </c>
      <c r="D1777" s="74">
        <v>2006832</v>
      </c>
      <c r="E1777" s="74" t="s">
        <v>4615</v>
      </c>
      <c r="F1777" s="74" t="s">
        <v>4616</v>
      </c>
      <c r="G1777" s="74" t="s">
        <v>3162</v>
      </c>
      <c r="H1777" s="74" t="s">
        <v>4469</v>
      </c>
      <c r="I1777" s="74" t="s">
        <v>4560</v>
      </c>
      <c r="J1777" s="74" t="s">
        <v>4563</v>
      </c>
      <c r="K1777" s="76">
        <v>6015.25</v>
      </c>
      <c r="L1777" s="76">
        <v>4455.74</v>
      </c>
    </row>
    <row r="1778" spans="1:12" x14ac:dyDescent="0.15">
      <c r="A1778" s="74">
        <v>20230224</v>
      </c>
      <c r="B1778" s="74">
        <v>39829572</v>
      </c>
      <c r="C1778" s="74" t="s">
        <v>4624</v>
      </c>
      <c r="D1778" s="74">
        <v>2006832</v>
      </c>
      <c r="E1778" s="74" t="s">
        <v>4615</v>
      </c>
      <c r="F1778" s="74" t="s">
        <v>4616</v>
      </c>
      <c r="G1778" s="74" t="s">
        <v>3162</v>
      </c>
      <c r="H1778" s="74" t="s">
        <v>4469</v>
      </c>
      <c r="I1778" s="74" t="s">
        <v>4560</v>
      </c>
      <c r="J1778" s="74" t="s">
        <v>4561</v>
      </c>
      <c r="K1778" s="76">
        <v>5683.98</v>
      </c>
      <c r="L1778" s="76">
        <v>4210.3599999999997</v>
      </c>
    </row>
    <row r="1779" spans="1:12" x14ac:dyDescent="0.15">
      <c r="A1779" s="74">
        <v>20230225</v>
      </c>
      <c r="B1779" s="74">
        <v>39829572</v>
      </c>
      <c r="C1779" s="74" t="s">
        <v>4624</v>
      </c>
      <c r="D1779" s="74">
        <v>2006832</v>
      </c>
      <c r="E1779" s="74" t="s">
        <v>4615</v>
      </c>
      <c r="F1779" s="74" t="s">
        <v>4616</v>
      </c>
      <c r="G1779" s="74" t="s">
        <v>3162</v>
      </c>
      <c r="H1779" s="74" t="s">
        <v>4469</v>
      </c>
      <c r="I1779" s="74" t="s">
        <v>4560</v>
      </c>
      <c r="J1779" s="74" t="s">
        <v>4561</v>
      </c>
      <c r="K1779" s="76">
        <v>4767.6099999999997</v>
      </c>
      <c r="L1779" s="76">
        <v>3531.56</v>
      </c>
    </row>
    <row r="1780" spans="1:12" x14ac:dyDescent="0.15">
      <c r="A1780" s="74">
        <v>20230226</v>
      </c>
      <c r="B1780" s="74">
        <v>39829572</v>
      </c>
      <c r="C1780" s="74" t="s">
        <v>4624</v>
      </c>
      <c r="D1780" s="74">
        <v>2006832</v>
      </c>
      <c r="E1780" s="74" t="s">
        <v>4615</v>
      </c>
      <c r="F1780" s="74" t="s">
        <v>4616</v>
      </c>
      <c r="G1780" s="74" t="s">
        <v>3162</v>
      </c>
      <c r="H1780" s="74" t="s">
        <v>4469</v>
      </c>
      <c r="I1780" s="74" t="s">
        <v>4560</v>
      </c>
      <c r="J1780" s="74" t="s">
        <v>4586</v>
      </c>
      <c r="K1780" s="76">
        <v>5242.05</v>
      </c>
      <c r="L1780" s="76">
        <v>3883</v>
      </c>
    </row>
    <row r="1781" spans="1:12" x14ac:dyDescent="0.15">
      <c r="A1781" s="74">
        <v>20230227</v>
      </c>
      <c r="B1781" s="74">
        <v>39829572</v>
      </c>
      <c r="C1781" s="74" t="s">
        <v>4624</v>
      </c>
      <c r="D1781" s="74">
        <v>2006832</v>
      </c>
      <c r="E1781" s="74" t="s">
        <v>4615</v>
      </c>
      <c r="F1781" s="74" t="s">
        <v>4616</v>
      </c>
      <c r="G1781" s="74" t="s">
        <v>3162</v>
      </c>
      <c r="H1781" s="74" t="s">
        <v>4469</v>
      </c>
      <c r="I1781" s="74" t="s">
        <v>4560</v>
      </c>
      <c r="J1781" s="74" t="s">
        <v>4561</v>
      </c>
      <c r="K1781" s="76">
        <v>3688.11</v>
      </c>
      <c r="L1781" s="76">
        <v>2731.93</v>
      </c>
    </row>
    <row r="1782" spans="1:12" x14ac:dyDescent="0.15">
      <c r="A1782" s="74">
        <v>20230228</v>
      </c>
      <c r="B1782" s="74">
        <v>39829572</v>
      </c>
      <c r="C1782" s="74" t="s">
        <v>4624</v>
      </c>
      <c r="D1782" s="74">
        <v>2006832</v>
      </c>
      <c r="E1782" s="74" t="s">
        <v>4615</v>
      </c>
      <c r="F1782" s="74" t="s">
        <v>4616</v>
      </c>
      <c r="G1782" s="74" t="s">
        <v>3162</v>
      </c>
      <c r="H1782" s="74" t="s">
        <v>4469</v>
      </c>
      <c r="I1782" s="74" t="s">
        <v>4560</v>
      </c>
      <c r="J1782" s="74" t="s">
        <v>4561</v>
      </c>
      <c r="K1782" s="76">
        <v>3732.34</v>
      </c>
      <c r="L1782" s="76">
        <v>2764.7</v>
      </c>
    </row>
    <row r="1783" spans="1:12" x14ac:dyDescent="0.15">
      <c r="A1783" s="74">
        <v>20230201</v>
      </c>
      <c r="B1783" s="74">
        <v>39829655</v>
      </c>
      <c r="C1783" s="74" t="s">
        <v>4625</v>
      </c>
      <c r="D1783" s="74">
        <v>1999943</v>
      </c>
      <c r="E1783" s="74" t="s">
        <v>4626</v>
      </c>
      <c r="F1783" s="74" t="s">
        <v>4616</v>
      </c>
      <c r="G1783" s="74" t="s">
        <v>3162</v>
      </c>
      <c r="H1783" s="74" t="s">
        <v>4469</v>
      </c>
      <c r="I1783" s="74" t="s">
        <v>4560</v>
      </c>
      <c r="J1783" s="74" t="s">
        <v>4561</v>
      </c>
      <c r="K1783" s="76">
        <v>564.07000000000005</v>
      </c>
      <c r="L1783" s="76">
        <v>43.08</v>
      </c>
    </row>
    <row r="1784" spans="1:12" x14ac:dyDescent="0.15">
      <c r="A1784" s="74">
        <v>20230201</v>
      </c>
      <c r="B1784" s="74">
        <v>39829655</v>
      </c>
      <c r="C1784" s="74" t="s">
        <v>4625</v>
      </c>
      <c r="D1784" s="74">
        <v>2006832</v>
      </c>
      <c r="E1784" s="74" t="s">
        <v>4615</v>
      </c>
      <c r="F1784" s="74" t="s">
        <v>4616</v>
      </c>
      <c r="G1784" s="74" t="s">
        <v>3162</v>
      </c>
      <c r="H1784" s="74" t="s">
        <v>4469</v>
      </c>
      <c r="I1784" s="74" t="s">
        <v>4560</v>
      </c>
      <c r="J1784" s="74" t="s">
        <v>4586</v>
      </c>
      <c r="K1784" s="76">
        <v>634.57000000000005</v>
      </c>
      <c r="L1784" s="76">
        <v>470.05</v>
      </c>
    </row>
    <row r="1785" spans="1:12" x14ac:dyDescent="0.15">
      <c r="A1785" s="74">
        <v>20230202</v>
      </c>
      <c r="B1785" s="74">
        <v>39829655</v>
      </c>
      <c r="C1785" s="74" t="s">
        <v>4625</v>
      </c>
      <c r="D1785" s="74">
        <v>2006832</v>
      </c>
      <c r="E1785" s="74" t="s">
        <v>4615</v>
      </c>
      <c r="F1785" s="74" t="s">
        <v>4616</v>
      </c>
      <c r="G1785" s="74" t="s">
        <v>3162</v>
      </c>
      <c r="H1785" s="74" t="s">
        <v>4469</v>
      </c>
      <c r="I1785" s="74" t="s">
        <v>4560</v>
      </c>
      <c r="J1785" s="74" t="s">
        <v>4586</v>
      </c>
      <c r="K1785" s="76">
        <v>1049.02</v>
      </c>
      <c r="L1785" s="76">
        <v>777.05</v>
      </c>
    </row>
    <row r="1786" spans="1:12" x14ac:dyDescent="0.15">
      <c r="A1786" s="74">
        <v>20230203</v>
      </c>
      <c r="B1786" s="74">
        <v>39829655</v>
      </c>
      <c r="C1786" s="74" t="s">
        <v>4625</v>
      </c>
      <c r="D1786" s="74">
        <v>2006832</v>
      </c>
      <c r="E1786" s="74" t="s">
        <v>4615</v>
      </c>
      <c r="F1786" s="74" t="s">
        <v>4616</v>
      </c>
      <c r="G1786" s="74" t="s">
        <v>3162</v>
      </c>
      <c r="H1786" s="74" t="s">
        <v>4469</v>
      </c>
      <c r="I1786" s="74" t="s">
        <v>4560</v>
      </c>
      <c r="J1786" s="74" t="s">
        <v>4561</v>
      </c>
      <c r="K1786" s="76">
        <v>1907.37</v>
      </c>
      <c r="L1786" s="76">
        <v>1412.87</v>
      </c>
    </row>
    <row r="1787" spans="1:12" x14ac:dyDescent="0.15">
      <c r="A1787" s="74">
        <v>20230204</v>
      </c>
      <c r="B1787" s="74">
        <v>39829655</v>
      </c>
      <c r="C1787" s="74" t="s">
        <v>4625</v>
      </c>
      <c r="D1787" s="74">
        <v>2006832</v>
      </c>
      <c r="E1787" s="74" t="s">
        <v>4615</v>
      </c>
      <c r="F1787" s="74" t="s">
        <v>4616</v>
      </c>
      <c r="G1787" s="74" t="s">
        <v>3162</v>
      </c>
      <c r="H1787" s="74" t="s">
        <v>4469</v>
      </c>
      <c r="I1787" s="74" t="s">
        <v>4560</v>
      </c>
      <c r="J1787" s="74" t="s">
        <v>4561</v>
      </c>
      <c r="K1787" s="76">
        <v>2289.89</v>
      </c>
      <c r="L1787" s="76">
        <v>1696.22</v>
      </c>
    </row>
    <row r="1788" spans="1:12" x14ac:dyDescent="0.15">
      <c r="A1788" s="74">
        <v>20230205</v>
      </c>
      <c r="B1788" s="74">
        <v>39829655</v>
      </c>
      <c r="C1788" s="74" t="s">
        <v>4625</v>
      </c>
      <c r="D1788" s="74">
        <v>2006832</v>
      </c>
      <c r="E1788" s="74" t="s">
        <v>4615</v>
      </c>
      <c r="F1788" s="74" t="s">
        <v>4616</v>
      </c>
      <c r="G1788" s="74" t="s">
        <v>3162</v>
      </c>
      <c r="H1788" s="74" t="s">
        <v>4469</v>
      </c>
      <c r="I1788" s="74" t="s">
        <v>4560</v>
      </c>
      <c r="J1788" s="74" t="s">
        <v>4561</v>
      </c>
      <c r="K1788" s="76">
        <v>1782.1</v>
      </c>
      <c r="L1788" s="76">
        <v>1320.08</v>
      </c>
    </row>
    <row r="1789" spans="1:12" x14ac:dyDescent="0.15">
      <c r="A1789" s="74">
        <v>20230206</v>
      </c>
      <c r="B1789" s="74">
        <v>39829655</v>
      </c>
      <c r="C1789" s="74" t="s">
        <v>4625</v>
      </c>
      <c r="D1789" s="74">
        <v>2006832</v>
      </c>
      <c r="E1789" s="74" t="s">
        <v>4615</v>
      </c>
      <c r="F1789" s="74" t="s">
        <v>4616</v>
      </c>
      <c r="G1789" s="74" t="s">
        <v>3162</v>
      </c>
      <c r="H1789" s="74" t="s">
        <v>4469</v>
      </c>
      <c r="I1789" s="74" t="s">
        <v>4560</v>
      </c>
      <c r="J1789" s="74" t="s">
        <v>4561</v>
      </c>
      <c r="K1789" s="76">
        <v>0.13</v>
      </c>
      <c r="L1789" s="76">
        <v>0.1</v>
      </c>
    </row>
    <row r="1790" spans="1:12" x14ac:dyDescent="0.15">
      <c r="A1790" s="74">
        <v>20230207</v>
      </c>
      <c r="B1790" s="74">
        <v>39829655</v>
      </c>
      <c r="C1790" s="74" t="s">
        <v>4625</v>
      </c>
      <c r="D1790" s="74">
        <v>2006832</v>
      </c>
      <c r="E1790" s="74" t="s">
        <v>4615</v>
      </c>
      <c r="F1790" s="74" t="s">
        <v>4616</v>
      </c>
      <c r="G1790" s="74" t="s">
        <v>3162</v>
      </c>
      <c r="H1790" s="74" t="s">
        <v>4469</v>
      </c>
      <c r="I1790" s="74" t="s">
        <v>4560</v>
      </c>
      <c r="J1790" s="74" t="s">
        <v>4586</v>
      </c>
      <c r="K1790" s="76">
        <v>1781.1</v>
      </c>
      <c r="L1790" s="76">
        <v>1319.33</v>
      </c>
    </row>
    <row r="1791" spans="1:12" x14ac:dyDescent="0.15">
      <c r="A1791" s="74">
        <v>20230208</v>
      </c>
      <c r="B1791" s="74">
        <v>39829655</v>
      </c>
      <c r="C1791" s="74" t="s">
        <v>4625</v>
      </c>
      <c r="D1791" s="74">
        <v>2006832</v>
      </c>
      <c r="E1791" s="74" t="s">
        <v>4615</v>
      </c>
      <c r="F1791" s="74" t="s">
        <v>4616</v>
      </c>
      <c r="G1791" s="74" t="s">
        <v>3162</v>
      </c>
      <c r="H1791" s="74" t="s">
        <v>4469</v>
      </c>
      <c r="I1791" s="74" t="s">
        <v>4560</v>
      </c>
      <c r="J1791" s="74" t="s">
        <v>4561</v>
      </c>
      <c r="K1791" s="76">
        <v>1544.13</v>
      </c>
      <c r="L1791" s="76">
        <v>411.72</v>
      </c>
    </row>
    <row r="1792" spans="1:12" x14ac:dyDescent="0.15">
      <c r="A1792" s="74">
        <v>20230209</v>
      </c>
      <c r="B1792" s="74">
        <v>39829655</v>
      </c>
      <c r="C1792" s="74" t="s">
        <v>4625</v>
      </c>
      <c r="D1792" s="74">
        <v>2006832</v>
      </c>
      <c r="E1792" s="74" t="s">
        <v>4615</v>
      </c>
      <c r="F1792" s="74" t="s">
        <v>4616</v>
      </c>
      <c r="G1792" s="74" t="s">
        <v>3162</v>
      </c>
      <c r="H1792" s="74" t="s">
        <v>4469</v>
      </c>
      <c r="I1792" s="74" t="s">
        <v>4560</v>
      </c>
      <c r="J1792" s="74" t="s">
        <v>4562</v>
      </c>
      <c r="K1792" s="76">
        <v>2030.3</v>
      </c>
      <c r="L1792" s="76">
        <v>0</v>
      </c>
    </row>
    <row r="1793" spans="1:12" x14ac:dyDescent="0.15">
      <c r="A1793" s="74">
        <v>20230210</v>
      </c>
      <c r="B1793" s="74">
        <v>39829655</v>
      </c>
      <c r="C1793" s="74" t="s">
        <v>4625</v>
      </c>
      <c r="D1793" s="74">
        <v>2006832</v>
      </c>
      <c r="E1793" s="74" t="s">
        <v>4615</v>
      </c>
      <c r="F1793" s="74" t="s">
        <v>4616</v>
      </c>
      <c r="G1793" s="74" t="s">
        <v>3162</v>
      </c>
      <c r="H1793" s="74" t="s">
        <v>4469</v>
      </c>
      <c r="I1793" s="74" t="s">
        <v>4560</v>
      </c>
      <c r="J1793" s="74" t="s">
        <v>4561</v>
      </c>
      <c r="K1793" s="76">
        <v>3011.35</v>
      </c>
      <c r="L1793" s="76">
        <v>2104.9299999999998</v>
      </c>
    </row>
    <row r="1794" spans="1:12" x14ac:dyDescent="0.15">
      <c r="A1794" s="74">
        <v>20230211</v>
      </c>
      <c r="B1794" s="74">
        <v>39829655</v>
      </c>
      <c r="C1794" s="74" t="s">
        <v>4625</v>
      </c>
      <c r="D1794" s="74">
        <v>2006832</v>
      </c>
      <c r="E1794" s="74" t="s">
        <v>4615</v>
      </c>
      <c r="F1794" s="74" t="s">
        <v>4616</v>
      </c>
      <c r="G1794" s="74" t="s">
        <v>3162</v>
      </c>
      <c r="H1794" s="74" t="s">
        <v>4469</v>
      </c>
      <c r="I1794" s="74" t="s">
        <v>4560</v>
      </c>
      <c r="J1794" s="74" t="s">
        <v>4562</v>
      </c>
      <c r="K1794" s="76">
        <v>3534.04</v>
      </c>
      <c r="L1794" s="76">
        <v>2617.81</v>
      </c>
    </row>
    <row r="1795" spans="1:12" x14ac:dyDescent="0.15">
      <c r="A1795" s="74">
        <v>20230212</v>
      </c>
      <c r="B1795" s="74">
        <v>39829655</v>
      </c>
      <c r="C1795" s="74" t="s">
        <v>4625</v>
      </c>
      <c r="D1795" s="74">
        <v>2006832</v>
      </c>
      <c r="E1795" s="74" t="s">
        <v>4615</v>
      </c>
      <c r="F1795" s="74" t="s">
        <v>4616</v>
      </c>
      <c r="G1795" s="74" t="s">
        <v>3162</v>
      </c>
      <c r="H1795" s="74" t="s">
        <v>4469</v>
      </c>
      <c r="I1795" s="74" t="s">
        <v>4560</v>
      </c>
      <c r="J1795" s="74" t="s">
        <v>4561</v>
      </c>
      <c r="K1795" s="76">
        <v>3060.6</v>
      </c>
      <c r="L1795" s="76">
        <v>2267.11</v>
      </c>
    </row>
    <row r="1796" spans="1:12" x14ac:dyDescent="0.15">
      <c r="A1796" s="74">
        <v>20230213</v>
      </c>
      <c r="B1796" s="74">
        <v>39829655</v>
      </c>
      <c r="C1796" s="74" t="s">
        <v>4625</v>
      </c>
      <c r="D1796" s="74">
        <v>2006832</v>
      </c>
      <c r="E1796" s="74" t="s">
        <v>4615</v>
      </c>
      <c r="F1796" s="74" t="s">
        <v>4616</v>
      </c>
      <c r="G1796" s="74" t="s">
        <v>3162</v>
      </c>
      <c r="H1796" s="74" t="s">
        <v>4469</v>
      </c>
      <c r="I1796" s="74" t="s">
        <v>4560</v>
      </c>
      <c r="J1796" s="74" t="s">
        <v>4561</v>
      </c>
      <c r="K1796" s="76">
        <v>4060.37</v>
      </c>
      <c r="L1796" s="76">
        <v>3007.68</v>
      </c>
    </row>
    <row r="1797" spans="1:12" x14ac:dyDescent="0.15">
      <c r="A1797" s="74">
        <v>20230214</v>
      </c>
      <c r="B1797" s="74">
        <v>39829655</v>
      </c>
      <c r="C1797" s="74" t="s">
        <v>4625</v>
      </c>
      <c r="D1797" s="74">
        <v>2006832</v>
      </c>
      <c r="E1797" s="74" t="s">
        <v>4615</v>
      </c>
      <c r="F1797" s="74" t="s">
        <v>4616</v>
      </c>
      <c r="G1797" s="74" t="s">
        <v>3162</v>
      </c>
      <c r="H1797" s="74" t="s">
        <v>4469</v>
      </c>
      <c r="I1797" s="74" t="s">
        <v>4560</v>
      </c>
      <c r="J1797" s="74" t="s">
        <v>4586</v>
      </c>
      <c r="K1797" s="76">
        <v>4129.59</v>
      </c>
      <c r="L1797" s="76">
        <v>3058.96</v>
      </c>
    </row>
    <row r="1798" spans="1:12" x14ac:dyDescent="0.15">
      <c r="A1798" s="74">
        <v>20230215</v>
      </c>
      <c r="B1798" s="74">
        <v>39829655</v>
      </c>
      <c r="C1798" s="74" t="s">
        <v>4625</v>
      </c>
      <c r="D1798" s="74">
        <v>2006832</v>
      </c>
      <c r="E1798" s="74" t="s">
        <v>4615</v>
      </c>
      <c r="F1798" s="74" t="s">
        <v>4616</v>
      </c>
      <c r="G1798" s="74" t="s">
        <v>3162</v>
      </c>
      <c r="H1798" s="74" t="s">
        <v>4469</v>
      </c>
      <c r="I1798" s="74" t="s">
        <v>4560</v>
      </c>
      <c r="J1798" s="74" t="s">
        <v>4563</v>
      </c>
      <c r="K1798" s="76">
        <v>4102.3100000000004</v>
      </c>
      <c r="L1798" s="76">
        <v>3038.75</v>
      </c>
    </row>
    <row r="1799" spans="1:12" x14ac:dyDescent="0.15">
      <c r="A1799" s="74">
        <v>20230216</v>
      </c>
      <c r="B1799" s="74">
        <v>39829655</v>
      </c>
      <c r="C1799" s="74" t="s">
        <v>4625</v>
      </c>
      <c r="D1799" s="74">
        <v>2006832</v>
      </c>
      <c r="E1799" s="74" t="s">
        <v>4615</v>
      </c>
      <c r="F1799" s="74" t="s">
        <v>4616</v>
      </c>
      <c r="G1799" s="74" t="s">
        <v>3162</v>
      </c>
      <c r="H1799" s="74" t="s">
        <v>4469</v>
      </c>
      <c r="I1799" s="74" t="s">
        <v>4560</v>
      </c>
      <c r="J1799" s="74" t="s">
        <v>4563</v>
      </c>
      <c r="K1799" s="76">
        <v>4039.51</v>
      </c>
      <c r="L1799" s="76">
        <v>2992.23</v>
      </c>
    </row>
    <row r="1800" spans="1:12" x14ac:dyDescent="0.15">
      <c r="A1800" s="74">
        <v>20230217</v>
      </c>
      <c r="B1800" s="74">
        <v>39829655</v>
      </c>
      <c r="C1800" s="74" t="s">
        <v>4625</v>
      </c>
      <c r="D1800" s="74">
        <v>2006832</v>
      </c>
      <c r="E1800" s="74" t="s">
        <v>4615</v>
      </c>
      <c r="F1800" s="74" t="s">
        <v>4616</v>
      </c>
      <c r="G1800" s="74" t="s">
        <v>3162</v>
      </c>
      <c r="H1800" s="74" t="s">
        <v>4469</v>
      </c>
      <c r="I1800" s="74" t="s">
        <v>4560</v>
      </c>
      <c r="J1800" s="74" t="s">
        <v>4561</v>
      </c>
      <c r="K1800" s="76">
        <v>5568.16</v>
      </c>
      <c r="L1800" s="76">
        <v>4124.5600000000004</v>
      </c>
    </row>
    <row r="1801" spans="1:12" x14ac:dyDescent="0.15">
      <c r="A1801" s="74">
        <v>20230218</v>
      </c>
      <c r="B1801" s="74">
        <v>39829655</v>
      </c>
      <c r="C1801" s="74" t="s">
        <v>4625</v>
      </c>
      <c r="D1801" s="74">
        <v>2006832</v>
      </c>
      <c r="E1801" s="74" t="s">
        <v>4615</v>
      </c>
      <c r="F1801" s="74" t="s">
        <v>4616</v>
      </c>
      <c r="G1801" s="74" t="s">
        <v>3162</v>
      </c>
      <c r="H1801" s="74" t="s">
        <v>4469</v>
      </c>
      <c r="I1801" s="74" t="s">
        <v>4560</v>
      </c>
      <c r="J1801" s="74" t="s">
        <v>4561</v>
      </c>
      <c r="K1801" s="76">
        <v>4370.54</v>
      </c>
      <c r="L1801" s="76">
        <v>3237.44</v>
      </c>
    </row>
    <row r="1802" spans="1:12" x14ac:dyDescent="0.15">
      <c r="A1802" s="74">
        <v>20230219</v>
      </c>
      <c r="B1802" s="74">
        <v>39829655</v>
      </c>
      <c r="C1802" s="74" t="s">
        <v>4625</v>
      </c>
      <c r="D1802" s="74">
        <v>2006832</v>
      </c>
      <c r="E1802" s="74" t="s">
        <v>4615</v>
      </c>
      <c r="F1802" s="74" t="s">
        <v>4616</v>
      </c>
      <c r="G1802" s="74" t="s">
        <v>3162</v>
      </c>
      <c r="H1802" s="74" t="s">
        <v>4469</v>
      </c>
      <c r="I1802" s="74" t="s">
        <v>4560</v>
      </c>
      <c r="J1802" s="74" t="s">
        <v>4563</v>
      </c>
      <c r="K1802" s="76">
        <v>4054.29</v>
      </c>
      <c r="L1802" s="76">
        <v>3003.18</v>
      </c>
    </row>
    <row r="1803" spans="1:12" x14ac:dyDescent="0.15">
      <c r="A1803" s="74">
        <v>20230220</v>
      </c>
      <c r="B1803" s="74">
        <v>39829655</v>
      </c>
      <c r="C1803" s="74" t="s">
        <v>4625</v>
      </c>
      <c r="D1803" s="74">
        <v>2006832</v>
      </c>
      <c r="E1803" s="74" t="s">
        <v>4615</v>
      </c>
      <c r="F1803" s="74" t="s">
        <v>4616</v>
      </c>
      <c r="G1803" s="74" t="s">
        <v>3162</v>
      </c>
      <c r="H1803" s="74" t="s">
        <v>4469</v>
      </c>
      <c r="I1803" s="74" t="s">
        <v>4560</v>
      </c>
      <c r="J1803" s="74" t="s">
        <v>4561</v>
      </c>
      <c r="K1803" s="76">
        <v>4053.03</v>
      </c>
      <c r="L1803" s="76">
        <v>3002.24</v>
      </c>
    </row>
    <row r="1804" spans="1:12" x14ac:dyDescent="0.15">
      <c r="A1804" s="74">
        <v>20230221</v>
      </c>
      <c r="B1804" s="74">
        <v>39829655</v>
      </c>
      <c r="C1804" s="74" t="s">
        <v>4625</v>
      </c>
      <c r="D1804" s="74">
        <v>2006832</v>
      </c>
      <c r="E1804" s="74" t="s">
        <v>4615</v>
      </c>
      <c r="F1804" s="74" t="s">
        <v>4616</v>
      </c>
      <c r="G1804" s="74" t="s">
        <v>3162</v>
      </c>
      <c r="H1804" s="74" t="s">
        <v>4469</v>
      </c>
      <c r="I1804" s="74" t="s">
        <v>4560</v>
      </c>
      <c r="J1804" s="74" t="s">
        <v>4561</v>
      </c>
      <c r="K1804" s="76">
        <v>5072.58</v>
      </c>
      <c r="L1804" s="76">
        <v>3757.47</v>
      </c>
    </row>
    <row r="1805" spans="1:12" x14ac:dyDescent="0.15">
      <c r="A1805" s="74">
        <v>20230222</v>
      </c>
      <c r="B1805" s="74">
        <v>39829655</v>
      </c>
      <c r="C1805" s="74" t="s">
        <v>4625</v>
      </c>
      <c r="D1805" s="74">
        <v>2006832</v>
      </c>
      <c r="E1805" s="74" t="s">
        <v>4615</v>
      </c>
      <c r="F1805" s="74" t="s">
        <v>4616</v>
      </c>
      <c r="G1805" s="74" t="s">
        <v>3162</v>
      </c>
      <c r="H1805" s="74" t="s">
        <v>4469</v>
      </c>
      <c r="I1805" s="74" t="s">
        <v>4560</v>
      </c>
      <c r="J1805" s="74" t="s">
        <v>4561</v>
      </c>
      <c r="K1805" s="76">
        <v>10015.52</v>
      </c>
      <c r="L1805" s="76">
        <v>7418.9</v>
      </c>
    </row>
    <row r="1806" spans="1:12" x14ac:dyDescent="0.15">
      <c r="A1806" s="74">
        <v>20230223</v>
      </c>
      <c r="B1806" s="74">
        <v>39829655</v>
      </c>
      <c r="C1806" s="74" t="s">
        <v>4625</v>
      </c>
      <c r="D1806" s="74">
        <v>2006832</v>
      </c>
      <c r="E1806" s="74" t="s">
        <v>4615</v>
      </c>
      <c r="F1806" s="74" t="s">
        <v>4616</v>
      </c>
      <c r="G1806" s="74" t="s">
        <v>3162</v>
      </c>
      <c r="H1806" s="74" t="s">
        <v>4469</v>
      </c>
      <c r="I1806" s="74" t="s">
        <v>4560</v>
      </c>
      <c r="J1806" s="74" t="s">
        <v>4561</v>
      </c>
      <c r="K1806" s="76">
        <v>8554.6</v>
      </c>
      <c r="L1806" s="76">
        <v>6336.74</v>
      </c>
    </row>
    <row r="1807" spans="1:12" x14ac:dyDescent="0.15">
      <c r="A1807" s="74">
        <v>20230224</v>
      </c>
      <c r="B1807" s="74">
        <v>39829655</v>
      </c>
      <c r="C1807" s="74" t="s">
        <v>4625</v>
      </c>
      <c r="D1807" s="74">
        <v>2006832</v>
      </c>
      <c r="E1807" s="74" t="s">
        <v>4615</v>
      </c>
      <c r="F1807" s="74" t="s">
        <v>4616</v>
      </c>
      <c r="G1807" s="74" t="s">
        <v>3162</v>
      </c>
      <c r="H1807" s="74" t="s">
        <v>4469</v>
      </c>
      <c r="I1807" s="74" t="s">
        <v>4560</v>
      </c>
      <c r="J1807" s="74" t="s">
        <v>4586</v>
      </c>
      <c r="K1807" s="76">
        <v>7509.45</v>
      </c>
      <c r="L1807" s="76">
        <v>5562.56</v>
      </c>
    </row>
    <row r="1808" spans="1:12" x14ac:dyDescent="0.15">
      <c r="A1808" s="74">
        <v>20230225</v>
      </c>
      <c r="B1808" s="74">
        <v>39829655</v>
      </c>
      <c r="C1808" s="74" t="s">
        <v>4625</v>
      </c>
      <c r="D1808" s="74">
        <v>2006832</v>
      </c>
      <c r="E1808" s="74" t="s">
        <v>4615</v>
      </c>
      <c r="F1808" s="74" t="s">
        <v>4616</v>
      </c>
      <c r="G1808" s="74" t="s">
        <v>3162</v>
      </c>
      <c r="H1808" s="74" t="s">
        <v>4469</v>
      </c>
      <c r="I1808" s="74" t="s">
        <v>4560</v>
      </c>
      <c r="J1808" s="74" t="s">
        <v>4561</v>
      </c>
      <c r="K1808" s="76">
        <v>9677.91</v>
      </c>
      <c r="L1808" s="76">
        <v>7168.82</v>
      </c>
    </row>
    <row r="1809" spans="1:12" x14ac:dyDescent="0.15">
      <c r="A1809" s="74">
        <v>20230226</v>
      </c>
      <c r="B1809" s="74">
        <v>39829655</v>
      </c>
      <c r="C1809" s="74" t="s">
        <v>4625</v>
      </c>
      <c r="D1809" s="74">
        <v>2006832</v>
      </c>
      <c r="E1809" s="74" t="s">
        <v>4615</v>
      </c>
      <c r="F1809" s="74" t="s">
        <v>4616</v>
      </c>
      <c r="G1809" s="74" t="s">
        <v>3162</v>
      </c>
      <c r="H1809" s="74" t="s">
        <v>4469</v>
      </c>
      <c r="I1809" s="74" t="s">
        <v>4560</v>
      </c>
      <c r="J1809" s="74" t="s">
        <v>4561</v>
      </c>
      <c r="K1809" s="76">
        <v>8896.1200000000008</v>
      </c>
      <c r="L1809" s="76">
        <v>6589.72</v>
      </c>
    </row>
    <row r="1810" spans="1:12" x14ac:dyDescent="0.15">
      <c r="A1810" s="74">
        <v>20230227</v>
      </c>
      <c r="B1810" s="74">
        <v>39829655</v>
      </c>
      <c r="C1810" s="74" t="s">
        <v>4625</v>
      </c>
      <c r="D1810" s="74">
        <v>2006832</v>
      </c>
      <c r="E1810" s="74" t="s">
        <v>4615</v>
      </c>
      <c r="F1810" s="74" t="s">
        <v>4616</v>
      </c>
      <c r="G1810" s="74" t="s">
        <v>3162</v>
      </c>
      <c r="H1810" s="74" t="s">
        <v>4469</v>
      </c>
      <c r="I1810" s="74" t="s">
        <v>4560</v>
      </c>
      <c r="J1810" s="74" t="s">
        <v>4563</v>
      </c>
      <c r="K1810" s="76">
        <v>7543.63</v>
      </c>
      <c r="L1810" s="76">
        <v>5587.87</v>
      </c>
    </row>
    <row r="1811" spans="1:12" x14ac:dyDescent="0.15">
      <c r="A1811" s="74">
        <v>20230228</v>
      </c>
      <c r="B1811" s="74">
        <v>39829655</v>
      </c>
      <c r="C1811" s="74" t="s">
        <v>4625</v>
      </c>
      <c r="D1811" s="74">
        <v>2006832</v>
      </c>
      <c r="E1811" s="74" t="s">
        <v>4615</v>
      </c>
      <c r="F1811" s="74" t="s">
        <v>4616</v>
      </c>
      <c r="G1811" s="74" t="s">
        <v>3162</v>
      </c>
      <c r="H1811" s="74" t="s">
        <v>4469</v>
      </c>
      <c r="I1811" s="74" t="s">
        <v>4560</v>
      </c>
      <c r="J1811" s="74" t="s">
        <v>4561</v>
      </c>
      <c r="K1811" s="76">
        <v>8016.01</v>
      </c>
      <c r="L1811" s="76">
        <v>5937.79</v>
      </c>
    </row>
    <row r="1812" spans="1:12" x14ac:dyDescent="0.15">
      <c r="A1812" s="74">
        <v>20230201</v>
      </c>
      <c r="B1812" s="74">
        <v>39829693</v>
      </c>
      <c r="C1812" s="74" t="s">
        <v>4627</v>
      </c>
      <c r="D1812" s="74">
        <v>2006832</v>
      </c>
      <c r="E1812" s="74" t="s">
        <v>4615</v>
      </c>
      <c r="F1812" s="74" t="s">
        <v>4616</v>
      </c>
      <c r="G1812" s="74" t="s">
        <v>3162</v>
      </c>
      <c r="H1812" s="74" t="s">
        <v>4469</v>
      </c>
      <c r="I1812" s="74" t="s">
        <v>4560</v>
      </c>
      <c r="J1812" s="74" t="s">
        <v>4561</v>
      </c>
      <c r="K1812" s="76">
        <v>997.87</v>
      </c>
      <c r="L1812" s="76">
        <v>739.16</v>
      </c>
    </row>
    <row r="1813" spans="1:12" x14ac:dyDescent="0.15">
      <c r="A1813" s="74">
        <v>20230202</v>
      </c>
      <c r="B1813" s="74">
        <v>39829693</v>
      </c>
      <c r="C1813" s="74" t="s">
        <v>4627</v>
      </c>
      <c r="D1813" s="74">
        <v>2006832</v>
      </c>
      <c r="E1813" s="74" t="s">
        <v>4615</v>
      </c>
      <c r="F1813" s="74" t="s">
        <v>4616</v>
      </c>
      <c r="G1813" s="74" t="s">
        <v>3162</v>
      </c>
      <c r="H1813" s="74" t="s">
        <v>4469</v>
      </c>
      <c r="I1813" s="74" t="s">
        <v>4560</v>
      </c>
      <c r="J1813" s="74" t="s">
        <v>4563</v>
      </c>
      <c r="K1813" s="76">
        <v>929.61</v>
      </c>
      <c r="L1813" s="76">
        <v>688.6</v>
      </c>
    </row>
    <row r="1814" spans="1:12" x14ac:dyDescent="0.15">
      <c r="A1814" s="74">
        <v>20230203</v>
      </c>
      <c r="B1814" s="74">
        <v>39829693</v>
      </c>
      <c r="C1814" s="74" t="s">
        <v>4627</v>
      </c>
      <c r="D1814" s="74">
        <v>2006832</v>
      </c>
      <c r="E1814" s="74" t="s">
        <v>4615</v>
      </c>
      <c r="F1814" s="74" t="s">
        <v>4616</v>
      </c>
      <c r="G1814" s="74" t="s">
        <v>3162</v>
      </c>
      <c r="H1814" s="74" t="s">
        <v>4469</v>
      </c>
      <c r="I1814" s="74" t="s">
        <v>4560</v>
      </c>
      <c r="J1814" s="74" t="s">
        <v>4563</v>
      </c>
      <c r="K1814" s="76">
        <v>597.54</v>
      </c>
      <c r="L1814" s="76">
        <v>442.62</v>
      </c>
    </row>
    <row r="1815" spans="1:12" x14ac:dyDescent="0.15">
      <c r="A1815" s="74">
        <v>20230204</v>
      </c>
      <c r="B1815" s="74">
        <v>39829693</v>
      </c>
      <c r="C1815" s="74" t="s">
        <v>4627</v>
      </c>
      <c r="D1815" s="74">
        <v>2006832</v>
      </c>
      <c r="E1815" s="74" t="s">
        <v>4615</v>
      </c>
      <c r="F1815" s="74" t="s">
        <v>4616</v>
      </c>
      <c r="G1815" s="74" t="s">
        <v>3162</v>
      </c>
      <c r="H1815" s="74" t="s">
        <v>4469</v>
      </c>
      <c r="I1815" s="74" t="s">
        <v>4560</v>
      </c>
      <c r="J1815" s="74" t="s">
        <v>4561</v>
      </c>
      <c r="K1815" s="76">
        <v>848.91</v>
      </c>
      <c r="L1815" s="76">
        <v>628.82000000000005</v>
      </c>
    </row>
    <row r="1816" spans="1:12" x14ac:dyDescent="0.15">
      <c r="A1816" s="74">
        <v>20230205</v>
      </c>
      <c r="B1816" s="74">
        <v>39829693</v>
      </c>
      <c r="C1816" s="74" t="s">
        <v>4627</v>
      </c>
      <c r="D1816" s="74">
        <v>2006832</v>
      </c>
      <c r="E1816" s="74" t="s">
        <v>4615</v>
      </c>
      <c r="F1816" s="74" t="s">
        <v>4616</v>
      </c>
      <c r="G1816" s="74" t="s">
        <v>3162</v>
      </c>
      <c r="H1816" s="74" t="s">
        <v>4469</v>
      </c>
      <c r="I1816" s="74" t="s">
        <v>4560</v>
      </c>
      <c r="J1816" s="74" t="s">
        <v>4586</v>
      </c>
      <c r="K1816" s="76">
        <v>670</v>
      </c>
      <c r="L1816" s="76">
        <v>496.3</v>
      </c>
    </row>
    <row r="1817" spans="1:12" x14ac:dyDescent="0.15">
      <c r="A1817" s="74">
        <v>20230206</v>
      </c>
      <c r="B1817" s="74">
        <v>39829693</v>
      </c>
      <c r="C1817" s="74" t="s">
        <v>4627</v>
      </c>
      <c r="D1817" s="74">
        <v>2006832</v>
      </c>
      <c r="E1817" s="74" t="s">
        <v>4615</v>
      </c>
      <c r="F1817" s="74" t="s">
        <v>4616</v>
      </c>
      <c r="G1817" s="74" t="s">
        <v>3162</v>
      </c>
      <c r="H1817" s="74" t="s">
        <v>4469</v>
      </c>
      <c r="I1817" s="74" t="s">
        <v>4560</v>
      </c>
      <c r="J1817" s="74" t="s">
        <v>4561</v>
      </c>
      <c r="K1817" s="76">
        <v>552.6</v>
      </c>
      <c r="L1817" s="76">
        <v>409.33</v>
      </c>
    </row>
    <row r="1818" spans="1:12" x14ac:dyDescent="0.15">
      <c r="A1818" s="74">
        <v>20230207</v>
      </c>
      <c r="B1818" s="74">
        <v>39829693</v>
      </c>
      <c r="C1818" s="74" t="s">
        <v>4627</v>
      </c>
      <c r="D1818" s="74">
        <v>2006832</v>
      </c>
      <c r="E1818" s="74" t="s">
        <v>4615</v>
      </c>
      <c r="F1818" s="74" t="s">
        <v>4616</v>
      </c>
      <c r="G1818" s="74" t="s">
        <v>3162</v>
      </c>
      <c r="H1818" s="74" t="s">
        <v>4469</v>
      </c>
      <c r="I1818" s="74" t="s">
        <v>4560</v>
      </c>
      <c r="J1818" s="74" t="s">
        <v>4561</v>
      </c>
      <c r="K1818" s="76">
        <v>1168.8499999999999</v>
      </c>
      <c r="L1818" s="76">
        <v>865.81</v>
      </c>
    </row>
    <row r="1819" spans="1:12" x14ac:dyDescent="0.15">
      <c r="A1819" s="74">
        <v>20230208</v>
      </c>
      <c r="B1819" s="74">
        <v>39829693</v>
      </c>
      <c r="C1819" s="74" t="s">
        <v>4627</v>
      </c>
      <c r="D1819" s="74">
        <v>2006832</v>
      </c>
      <c r="E1819" s="74" t="s">
        <v>4615</v>
      </c>
      <c r="F1819" s="74" t="s">
        <v>4616</v>
      </c>
      <c r="G1819" s="74" t="s">
        <v>3162</v>
      </c>
      <c r="H1819" s="74" t="s">
        <v>4469</v>
      </c>
      <c r="I1819" s="74" t="s">
        <v>4560</v>
      </c>
      <c r="J1819" s="74" t="s">
        <v>4563</v>
      </c>
      <c r="K1819" s="76">
        <v>1764.18</v>
      </c>
      <c r="L1819" s="76">
        <v>1306.8</v>
      </c>
    </row>
    <row r="1820" spans="1:12" x14ac:dyDescent="0.15">
      <c r="A1820" s="74">
        <v>20230209</v>
      </c>
      <c r="B1820" s="74">
        <v>39829693</v>
      </c>
      <c r="C1820" s="74" t="s">
        <v>4627</v>
      </c>
      <c r="D1820" s="74">
        <v>2006832</v>
      </c>
      <c r="E1820" s="74" t="s">
        <v>4615</v>
      </c>
      <c r="F1820" s="74" t="s">
        <v>4616</v>
      </c>
      <c r="G1820" s="74" t="s">
        <v>3162</v>
      </c>
      <c r="H1820" s="74" t="s">
        <v>4469</v>
      </c>
      <c r="I1820" s="74" t="s">
        <v>4560</v>
      </c>
      <c r="J1820" s="74" t="s">
        <v>4561</v>
      </c>
      <c r="K1820" s="76">
        <v>2621.4</v>
      </c>
      <c r="L1820" s="76">
        <v>1941.78</v>
      </c>
    </row>
    <row r="1821" spans="1:12" x14ac:dyDescent="0.15">
      <c r="A1821" s="74">
        <v>20230210</v>
      </c>
      <c r="B1821" s="74">
        <v>39829693</v>
      </c>
      <c r="C1821" s="74" t="s">
        <v>4627</v>
      </c>
      <c r="D1821" s="74">
        <v>2006832</v>
      </c>
      <c r="E1821" s="74" t="s">
        <v>4615</v>
      </c>
      <c r="F1821" s="74" t="s">
        <v>4616</v>
      </c>
      <c r="G1821" s="74" t="s">
        <v>3162</v>
      </c>
      <c r="H1821" s="74" t="s">
        <v>4469</v>
      </c>
      <c r="I1821" s="74" t="s">
        <v>4560</v>
      </c>
      <c r="J1821" s="74" t="s">
        <v>4561</v>
      </c>
      <c r="K1821" s="76">
        <v>1969.77</v>
      </c>
      <c r="L1821" s="76">
        <v>1459.09</v>
      </c>
    </row>
    <row r="1822" spans="1:12" x14ac:dyDescent="0.15">
      <c r="A1822" s="74">
        <v>20230211</v>
      </c>
      <c r="B1822" s="74">
        <v>39829693</v>
      </c>
      <c r="C1822" s="74" t="s">
        <v>4627</v>
      </c>
      <c r="D1822" s="74">
        <v>2006832</v>
      </c>
      <c r="E1822" s="74" t="s">
        <v>4615</v>
      </c>
      <c r="F1822" s="74" t="s">
        <v>4616</v>
      </c>
      <c r="G1822" s="74" t="s">
        <v>3162</v>
      </c>
      <c r="H1822" s="74" t="s">
        <v>4469</v>
      </c>
      <c r="I1822" s="74" t="s">
        <v>4560</v>
      </c>
      <c r="J1822" s="74" t="s">
        <v>4561</v>
      </c>
      <c r="K1822" s="76">
        <v>3919.27</v>
      </c>
      <c r="L1822" s="76">
        <v>2903.16</v>
      </c>
    </row>
    <row r="1823" spans="1:12" x14ac:dyDescent="0.15">
      <c r="A1823" s="74">
        <v>20230212</v>
      </c>
      <c r="B1823" s="74">
        <v>39829693</v>
      </c>
      <c r="C1823" s="74" t="s">
        <v>4627</v>
      </c>
      <c r="D1823" s="74">
        <v>2006832</v>
      </c>
      <c r="E1823" s="74" t="s">
        <v>4615</v>
      </c>
      <c r="F1823" s="74" t="s">
        <v>4616</v>
      </c>
      <c r="G1823" s="74" t="s">
        <v>3162</v>
      </c>
      <c r="H1823" s="74" t="s">
        <v>4469</v>
      </c>
      <c r="I1823" s="74" t="s">
        <v>4560</v>
      </c>
      <c r="J1823" s="74" t="s">
        <v>4561</v>
      </c>
      <c r="K1823" s="76">
        <v>5135.37</v>
      </c>
      <c r="L1823" s="76">
        <v>3803.98</v>
      </c>
    </row>
    <row r="1824" spans="1:12" x14ac:dyDescent="0.15">
      <c r="A1824" s="74">
        <v>20230213</v>
      </c>
      <c r="B1824" s="74">
        <v>39829693</v>
      </c>
      <c r="C1824" s="74" t="s">
        <v>4627</v>
      </c>
      <c r="D1824" s="74">
        <v>2006832</v>
      </c>
      <c r="E1824" s="74" t="s">
        <v>4615</v>
      </c>
      <c r="F1824" s="74" t="s">
        <v>4616</v>
      </c>
      <c r="G1824" s="74" t="s">
        <v>3162</v>
      </c>
      <c r="H1824" s="74" t="s">
        <v>4469</v>
      </c>
      <c r="I1824" s="74" t="s">
        <v>4560</v>
      </c>
      <c r="J1824" s="74" t="s">
        <v>4562</v>
      </c>
      <c r="K1824" s="76">
        <v>4317.17</v>
      </c>
      <c r="L1824" s="76">
        <v>3197.9</v>
      </c>
    </row>
    <row r="1825" spans="1:12" x14ac:dyDescent="0.15">
      <c r="A1825" s="74">
        <v>20230214</v>
      </c>
      <c r="B1825" s="74">
        <v>39829693</v>
      </c>
      <c r="C1825" s="74" t="s">
        <v>4627</v>
      </c>
      <c r="D1825" s="74">
        <v>2006832</v>
      </c>
      <c r="E1825" s="74" t="s">
        <v>4615</v>
      </c>
      <c r="F1825" s="74" t="s">
        <v>4616</v>
      </c>
      <c r="G1825" s="74" t="s">
        <v>3162</v>
      </c>
      <c r="H1825" s="74" t="s">
        <v>4469</v>
      </c>
      <c r="I1825" s="74" t="s">
        <v>4560</v>
      </c>
      <c r="J1825" s="74" t="s">
        <v>4586</v>
      </c>
      <c r="K1825" s="76">
        <v>2229.09</v>
      </c>
      <c r="L1825" s="76">
        <v>1651.18</v>
      </c>
    </row>
    <row r="1826" spans="1:12" x14ac:dyDescent="0.15">
      <c r="A1826" s="74">
        <v>20230215</v>
      </c>
      <c r="B1826" s="74">
        <v>39829693</v>
      </c>
      <c r="C1826" s="74" t="s">
        <v>4627</v>
      </c>
      <c r="D1826" s="74">
        <v>2006832</v>
      </c>
      <c r="E1826" s="74" t="s">
        <v>4615</v>
      </c>
      <c r="F1826" s="74" t="s">
        <v>4616</v>
      </c>
      <c r="G1826" s="74" t="s">
        <v>3162</v>
      </c>
      <c r="H1826" s="74" t="s">
        <v>4469</v>
      </c>
      <c r="I1826" s="74" t="s">
        <v>4560</v>
      </c>
      <c r="J1826" s="74" t="s">
        <v>4561</v>
      </c>
      <c r="K1826" s="76">
        <v>3071.74</v>
      </c>
      <c r="L1826" s="76">
        <v>2275.37</v>
      </c>
    </row>
    <row r="1827" spans="1:12" x14ac:dyDescent="0.15">
      <c r="A1827" s="74">
        <v>20230216</v>
      </c>
      <c r="B1827" s="74">
        <v>39829693</v>
      </c>
      <c r="C1827" s="74" t="s">
        <v>4627</v>
      </c>
      <c r="D1827" s="74">
        <v>2006832</v>
      </c>
      <c r="E1827" s="74" t="s">
        <v>4615</v>
      </c>
      <c r="F1827" s="74" t="s">
        <v>4616</v>
      </c>
      <c r="G1827" s="74" t="s">
        <v>3162</v>
      </c>
      <c r="H1827" s="74" t="s">
        <v>4469</v>
      </c>
      <c r="I1827" s="74" t="s">
        <v>4560</v>
      </c>
      <c r="J1827" s="74" t="s">
        <v>4563</v>
      </c>
      <c r="K1827" s="76">
        <v>1510.91</v>
      </c>
      <c r="L1827" s="76">
        <v>1119.19</v>
      </c>
    </row>
    <row r="1828" spans="1:12" x14ac:dyDescent="0.15">
      <c r="A1828" s="74">
        <v>20230217</v>
      </c>
      <c r="B1828" s="74">
        <v>39829693</v>
      </c>
      <c r="C1828" s="74" t="s">
        <v>4627</v>
      </c>
      <c r="D1828" s="74">
        <v>2006832</v>
      </c>
      <c r="E1828" s="74" t="s">
        <v>4615</v>
      </c>
      <c r="F1828" s="74" t="s">
        <v>4616</v>
      </c>
      <c r="G1828" s="74" t="s">
        <v>3162</v>
      </c>
      <c r="H1828" s="74" t="s">
        <v>4469</v>
      </c>
      <c r="I1828" s="74" t="s">
        <v>4560</v>
      </c>
      <c r="J1828" s="74" t="s">
        <v>4561</v>
      </c>
      <c r="K1828" s="76">
        <v>2014.34</v>
      </c>
      <c r="L1828" s="76">
        <v>1492.1</v>
      </c>
    </row>
    <row r="1829" spans="1:12" x14ac:dyDescent="0.15">
      <c r="A1829" s="74">
        <v>20230218</v>
      </c>
      <c r="B1829" s="74">
        <v>39829693</v>
      </c>
      <c r="C1829" s="74" t="s">
        <v>4627</v>
      </c>
      <c r="D1829" s="74">
        <v>2006832</v>
      </c>
      <c r="E1829" s="74" t="s">
        <v>4615</v>
      </c>
      <c r="F1829" s="74" t="s">
        <v>4616</v>
      </c>
      <c r="G1829" s="74" t="s">
        <v>3162</v>
      </c>
      <c r="H1829" s="74" t="s">
        <v>4469</v>
      </c>
      <c r="I1829" s="74" t="s">
        <v>4560</v>
      </c>
      <c r="J1829" s="74" t="s">
        <v>4563</v>
      </c>
      <c r="K1829" s="76">
        <v>1971.31</v>
      </c>
      <c r="L1829" s="76">
        <v>1460.23</v>
      </c>
    </row>
    <row r="1830" spans="1:12" x14ac:dyDescent="0.15">
      <c r="A1830" s="74">
        <v>20230219</v>
      </c>
      <c r="B1830" s="74">
        <v>39829693</v>
      </c>
      <c r="C1830" s="74" t="s">
        <v>4627</v>
      </c>
      <c r="D1830" s="74">
        <v>2006832</v>
      </c>
      <c r="E1830" s="74" t="s">
        <v>4615</v>
      </c>
      <c r="F1830" s="74" t="s">
        <v>4616</v>
      </c>
      <c r="G1830" s="74" t="s">
        <v>3162</v>
      </c>
      <c r="H1830" s="74" t="s">
        <v>4469</v>
      </c>
      <c r="I1830" s="74" t="s">
        <v>4560</v>
      </c>
      <c r="J1830" s="74" t="s">
        <v>4561</v>
      </c>
      <c r="K1830" s="76">
        <v>1654.85</v>
      </c>
      <c r="L1830" s="76">
        <v>1225.82</v>
      </c>
    </row>
    <row r="1831" spans="1:12" x14ac:dyDescent="0.15">
      <c r="A1831" s="74">
        <v>20230220</v>
      </c>
      <c r="B1831" s="74">
        <v>39829693</v>
      </c>
      <c r="C1831" s="74" t="s">
        <v>4627</v>
      </c>
      <c r="D1831" s="74">
        <v>2006832</v>
      </c>
      <c r="E1831" s="74" t="s">
        <v>4615</v>
      </c>
      <c r="F1831" s="74" t="s">
        <v>4616</v>
      </c>
      <c r="G1831" s="74" t="s">
        <v>3162</v>
      </c>
      <c r="H1831" s="74" t="s">
        <v>4469</v>
      </c>
      <c r="I1831" s="74" t="s">
        <v>4560</v>
      </c>
      <c r="J1831" s="74" t="s">
        <v>4586</v>
      </c>
      <c r="K1831" s="76">
        <v>1993.63</v>
      </c>
      <c r="L1831" s="76">
        <v>1476.76</v>
      </c>
    </row>
    <row r="1832" spans="1:12" x14ac:dyDescent="0.15">
      <c r="A1832" s="74">
        <v>20230221</v>
      </c>
      <c r="B1832" s="74">
        <v>39829693</v>
      </c>
      <c r="C1832" s="74" t="s">
        <v>4627</v>
      </c>
      <c r="D1832" s="74">
        <v>2006832</v>
      </c>
      <c r="E1832" s="74" t="s">
        <v>4615</v>
      </c>
      <c r="F1832" s="74" t="s">
        <v>4616</v>
      </c>
      <c r="G1832" s="74" t="s">
        <v>3162</v>
      </c>
      <c r="H1832" s="74" t="s">
        <v>4469</v>
      </c>
      <c r="I1832" s="74" t="s">
        <v>4560</v>
      </c>
      <c r="J1832" s="74" t="s">
        <v>4562</v>
      </c>
      <c r="K1832" s="76">
        <v>3010.03</v>
      </c>
      <c r="L1832" s="76">
        <v>2229.65</v>
      </c>
    </row>
    <row r="1833" spans="1:12" x14ac:dyDescent="0.15">
      <c r="A1833" s="74">
        <v>20230222</v>
      </c>
      <c r="B1833" s="74">
        <v>39829693</v>
      </c>
      <c r="C1833" s="74" t="s">
        <v>4627</v>
      </c>
      <c r="D1833" s="74">
        <v>2006832</v>
      </c>
      <c r="E1833" s="74" t="s">
        <v>4615</v>
      </c>
      <c r="F1833" s="74" t="s">
        <v>4616</v>
      </c>
      <c r="G1833" s="74" t="s">
        <v>3162</v>
      </c>
      <c r="H1833" s="74" t="s">
        <v>4469</v>
      </c>
      <c r="I1833" s="74" t="s">
        <v>4560</v>
      </c>
      <c r="J1833" s="74" t="s">
        <v>4561</v>
      </c>
      <c r="K1833" s="76">
        <v>4027.47</v>
      </c>
      <c r="L1833" s="76">
        <v>2983.31</v>
      </c>
    </row>
    <row r="1834" spans="1:12" x14ac:dyDescent="0.15">
      <c r="A1834" s="74">
        <v>20230223</v>
      </c>
      <c r="B1834" s="74">
        <v>39829693</v>
      </c>
      <c r="C1834" s="74" t="s">
        <v>4627</v>
      </c>
      <c r="D1834" s="74">
        <v>2006832</v>
      </c>
      <c r="E1834" s="74" t="s">
        <v>4615</v>
      </c>
      <c r="F1834" s="74" t="s">
        <v>4616</v>
      </c>
      <c r="G1834" s="74" t="s">
        <v>3162</v>
      </c>
      <c r="H1834" s="74" t="s">
        <v>4469</v>
      </c>
      <c r="I1834" s="74" t="s">
        <v>4560</v>
      </c>
      <c r="J1834" s="74" t="s">
        <v>4562</v>
      </c>
      <c r="K1834" s="76">
        <v>3957.4</v>
      </c>
      <c r="L1834" s="76">
        <v>2931.41</v>
      </c>
    </row>
    <row r="1835" spans="1:12" x14ac:dyDescent="0.15">
      <c r="A1835" s="74">
        <v>20230224</v>
      </c>
      <c r="B1835" s="74">
        <v>39829693</v>
      </c>
      <c r="C1835" s="74" t="s">
        <v>4627</v>
      </c>
      <c r="D1835" s="74">
        <v>2006832</v>
      </c>
      <c r="E1835" s="74" t="s">
        <v>4615</v>
      </c>
      <c r="F1835" s="74" t="s">
        <v>4616</v>
      </c>
      <c r="G1835" s="74" t="s">
        <v>3162</v>
      </c>
      <c r="H1835" s="74" t="s">
        <v>4469</v>
      </c>
      <c r="I1835" s="74" t="s">
        <v>4560</v>
      </c>
      <c r="J1835" s="74" t="s">
        <v>4561</v>
      </c>
      <c r="K1835" s="76">
        <v>2771.62</v>
      </c>
      <c r="L1835" s="76">
        <v>2053.0500000000002</v>
      </c>
    </row>
    <row r="1836" spans="1:12" x14ac:dyDescent="0.15">
      <c r="A1836" s="74">
        <v>20230225</v>
      </c>
      <c r="B1836" s="74">
        <v>39829693</v>
      </c>
      <c r="C1836" s="74" t="s">
        <v>4627</v>
      </c>
      <c r="D1836" s="74">
        <v>2006832</v>
      </c>
      <c r="E1836" s="74" t="s">
        <v>4615</v>
      </c>
      <c r="F1836" s="74" t="s">
        <v>4616</v>
      </c>
      <c r="G1836" s="74" t="s">
        <v>3162</v>
      </c>
      <c r="H1836" s="74" t="s">
        <v>4469</v>
      </c>
      <c r="I1836" s="74" t="s">
        <v>4560</v>
      </c>
      <c r="J1836" s="74" t="s">
        <v>4586</v>
      </c>
      <c r="K1836" s="76">
        <v>1746.68</v>
      </c>
      <c r="L1836" s="76">
        <v>1293.8399999999999</v>
      </c>
    </row>
    <row r="1837" spans="1:12" x14ac:dyDescent="0.15">
      <c r="A1837" s="74">
        <v>20230226</v>
      </c>
      <c r="B1837" s="74">
        <v>39829693</v>
      </c>
      <c r="C1837" s="74" t="s">
        <v>4627</v>
      </c>
      <c r="D1837" s="74">
        <v>2006832</v>
      </c>
      <c r="E1837" s="74" t="s">
        <v>4615</v>
      </c>
      <c r="F1837" s="74" t="s">
        <v>4616</v>
      </c>
      <c r="G1837" s="74" t="s">
        <v>3162</v>
      </c>
      <c r="H1837" s="74" t="s">
        <v>4469</v>
      </c>
      <c r="I1837" s="74" t="s">
        <v>4560</v>
      </c>
      <c r="J1837" s="74" t="s">
        <v>4561</v>
      </c>
      <c r="K1837" s="76">
        <v>1497.68</v>
      </c>
      <c r="L1837" s="76">
        <v>1109.3900000000001</v>
      </c>
    </row>
    <row r="1838" spans="1:12" x14ac:dyDescent="0.15">
      <c r="A1838" s="74">
        <v>20230227</v>
      </c>
      <c r="B1838" s="74">
        <v>39829693</v>
      </c>
      <c r="C1838" s="74" t="s">
        <v>4627</v>
      </c>
      <c r="D1838" s="74">
        <v>2006832</v>
      </c>
      <c r="E1838" s="74" t="s">
        <v>4615</v>
      </c>
      <c r="F1838" s="74" t="s">
        <v>4616</v>
      </c>
      <c r="G1838" s="74" t="s">
        <v>3162</v>
      </c>
      <c r="H1838" s="74" t="s">
        <v>4469</v>
      </c>
      <c r="I1838" s="74" t="s">
        <v>4560</v>
      </c>
      <c r="J1838" s="74" t="s">
        <v>4562</v>
      </c>
      <c r="K1838" s="76">
        <v>1918.6</v>
      </c>
      <c r="L1838" s="76">
        <v>1421.18</v>
      </c>
    </row>
    <row r="1839" spans="1:12" x14ac:dyDescent="0.15">
      <c r="A1839" s="74">
        <v>20230228</v>
      </c>
      <c r="B1839" s="74">
        <v>39829693</v>
      </c>
      <c r="C1839" s="74" t="s">
        <v>4627</v>
      </c>
      <c r="D1839" s="74">
        <v>2006832</v>
      </c>
      <c r="E1839" s="74" t="s">
        <v>4615</v>
      </c>
      <c r="F1839" s="74" t="s">
        <v>4616</v>
      </c>
      <c r="G1839" s="74" t="s">
        <v>3162</v>
      </c>
      <c r="H1839" s="74" t="s">
        <v>4469</v>
      </c>
      <c r="I1839" s="74" t="s">
        <v>4560</v>
      </c>
      <c r="J1839" s="74" t="s">
        <v>4561</v>
      </c>
      <c r="K1839" s="76">
        <v>1121.73</v>
      </c>
      <c r="L1839" s="76">
        <v>830.91</v>
      </c>
    </row>
    <row r="1840" spans="1:12" x14ac:dyDescent="0.15">
      <c r="A1840" s="74">
        <v>20230201</v>
      </c>
      <c r="B1840" s="74">
        <v>39829703</v>
      </c>
      <c r="C1840" s="74" t="s">
        <v>4628</v>
      </c>
      <c r="D1840" s="74">
        <v>2006832</v>
      </c>
      <c r="E1840" s="74" t="s">
        <v>4615</v>
      </c>
      <c r="F1840" s="74" t="s">
        <v>4616</v>
      </c>
      <c r="G1840" s="74" t="s">
        <v>3162</v>
      </c>
      <c r="H1840" s="74" t="s">
        <v>4469</v>
      </c>
      <c r="I1840" s="74" t="s">
        <v>4560</v>
      </c>
      <c r="J1840" s="74" t="s">
        <v>4561</v>
      </c>
      <c r="K1840" s="76">
        <v>10623.46</v>
      </c>
      <c r="L1840" s="76">
        <v>7869.23</v>
      </c>
    </row>
    <row r="1841" spans="1:12" x14ac:dyDescent="0.15">
      <c r="A1841" s="74">
        <v>20230202</v>
      </c>
      <c r="B1841" s="74">
        <v>39829703</v>
      </c>
      <c r="C1841" s="74" t="s">
        <v>4628</v>
      </c>
      <c r="D1841" s="74">
        <v>2006832</v>
      </c>
      <c r="E1841" s="74" t="s">
        <v>4615</v>
      </c>
      <c r="F1841" s="74" t="s">
        <v>4616</v>
      </c>
      <c r="G1841" s="74" t="s">
        <v>3162</v>
      </c>
      <c r="H1841" s="74" t="s">
        <v>4469</v>
      </c>
      <c r="I1841" s="74" t="s">
        <v>4560</v>
      </c>
      <c r="J1841" s="74" t="s">
        <v>4561</v>
      </c>
      <c r="K1841" s="76">
        <v>10602.26</v>
      </c>
      <c r="L1841" s="76">
        <v>7853.52</v>
      </c>
    </row>
    <row r="1842" spans="1:12" x14ac:dyDescent="0.15">
      <c r="A1842" s="74">
        <v>20230203</v>
      </c>
      <c r="B1842" s="74">
        <v>39829703</v>
      </c>
      <c r="C1842" s="74" t="s">
        <v>4628</v>
      </c>
      <c r="D1842" s="74">
        <v>2006832</v>
      </c>
      <c r="E1842" s="74" t="s">
        <v>4615</v>
      </c>
      <c r="F1842" s="74" t="s">
        <v>4616</v>
      </c>
      <c r="G1842" s="74" t="s">
        <v>3162</v>
      </c>
      <c r="H1842" s="74" t="s">
        <v>4469</v>
      </c>
      <c r="I1842" s="74" t="s">
        <v>4560</v>
      </c>
      <c r="J1842" s="74" t="s">
        <v>4561</v>
      </c>
      <c r="K1842" s="76">
        <v>6924.12</v>
      </c>
      <c r="L1842" s="76">
        <v>5128.9799999999996</v>
      </c>
    </row>
    <row r="1843" spans="1:12" x14ac:dyDescent="0.15">
      <c r="A1843" s="74">
        <v>20230204</v>
      </c>
      <c r="B1843" s="74">
        <v>39829703</v>
      </c>
      <c r="C1843" s="74" t="s">
        <v>4628</v>
      </c>
      <c r="D1843" s="74">
        <v>2006832</v>
      </c>
      <c r="E1843" s="74" t="s">
        <v>4615</v>
      </c>
      <c r="F1843" s="74" t="s">
        <v>4616</v>
      </c>
      <c r="G1843" s="74" t="s">
        <v>3162</v>
      </c>
      <c r="H1843" s="74" t="s">
        <v>4469</v>
      </c>
      <c r="I1843" s="74" t="s">
        <v>4560</v>
      </c>
      <c r="J1843" s="74" t="s">
        <v>4561</v>
      </c>
      <c r="K1843" s="76">
        <v>5608.54</v>
      </c>
      <c r="L1843" s="76">
        <v>4154.47</v>
      </c>
    </row>
    <row r="1844" spans="1:12" x14ac:dyDescent="0.15">
      <c r="A1844" s="74">
        <v>20230205</v>
      </c>
      <c r="B1844" s="74">
        <v>39829703</v>
      </c>
      <c r="C1844" s="74" t="s">
        <v>4628</v>
      </c>
      <c r="D1844" s="74">
        <v>2006832</v>
      </c>
      <c r="E1844" s="74" t="s">
        <v>4615</v>
      </c>
      <c r="F1844" s="74" t="s">
        <v>4616</v>
      </c>
      <c r="G1844" s="74" t="s">
        <v>3162</v>
      </c>
      <c r="H1844" s="74" t="s">
        <v>4469</v>
      </c>
      <c r="I1844" s="74" t="s">
        <v>4560</v>
      </c>
      <c r="J1844" s="74" t="s">
        <v>4561</v>
      </c>
      <c r="K1844" s="76">
        <v>9017.06</v>
      </c>
      <c r="L1844" s="76">
        <v>6679.3</v>
      </c>
    </row>
    <row r="1845" spans="1:12" x14ac:dyDescent="0.15">
      <c r="A1845" s="74">
        <v>20230206</v>
      </c>
      <c r="B1845" s="74">
        <v>39829703</v>
      </c>
      <c r="C1845" s="74" t="s">
        <v>4628</v>
      </c>
      <c r="D1845" s="74">
        <v>2006832</v>
      </c>
      <c r="E1845" s="74" t="s">
        <v>4615</v>
      </c>
      <c r="F1845" s="74" t="s">
        <v>4616</v>
      </c>
      <c r="G1845" s="74" t="s">
        <v>3162</v>
      </c>
      <c r="H1845" s="74" t="s">
        <v>4469</v>
      </c>
      <c r="I1845" s="74" t="s">
        <v>4560</v>
      </c>
      <c r="J1845" s="74" t="s">
        <v>4586</v>
      </c>
      <c r="K1845" s="76">
        <v>17316.02</v>
      </c>
      <c r="L1845" s="76">
        <v>12826.68</v>
      </c>
    </row>
    <row r="1846" spans="1:12" x14ac:dyDescent="0.15">
      <c r="A1846" s="74">
        <v>20230207</v>
      </c>
      <c r="B1846" s="74">
        <v>39829703</v>
      </c>
      <c r="C1846" s="74" t="s">
        <v>4628</v>
      </c>
      <c r="D1846" s="74">
        <v>2006832</v>
      </c>
      <c r="E1846" s="74" t="s">
        <v>4615</v>
      </c>
      <c r="F1846" s="74" t="s">
        <v>4616</v>
      </c>
      <c r="G1846" s="74" t="s">
        <v>3162</v>
      </c>
      <c r="H1846" s="74" t="s">
        <v>4469</v>
      </c>
      <c r="I1846" s="74" t="s">
        <v>4560</v>
      </c>
      <c r="J1846" s="74" t="s">
        <v>4561</v>
      </c>
      <c r="K1846" s="76">
        <v>11207.26</v>
      </c>
      <c r="L1846" s="76">
        <v>8301.68</v>
      </c>
    </row>
    <row r="1847" spans="1:12" x14ac:dyDescent="0.15">
      <c r="A1847" s="74">
        <v>20230208</v>
      </c>
      <c r="B1847" s="74">
        <v>39829703</v>
      </c>
      <c r="C1847" s="74" t="s">
        <v>4628</v>
      </c>
      <c r="D1847" s="74">
        <v>2006832</v>
      </c>
      <c r="E1847" s="74" t="s">
        <v>4615</v>
      </c>
      <c r="F1847" s="74" t="s">
        <v>4616</v>
      </c>
      <c r="G1847" s="74" t="s">
        <v>3162</v>
      </c>
      <c r="H1847" s="74" t="s">
        <v>4469</v>
      </c>
      <c r="I1847" s="74" t="s">
        <v>4560</v>
      </c>
      <c r="J1847" s="74" t="s">
        <v>4561</v>
      </c>
      <c r="K1847" s="76">
        <v>9550.41</v>
      </c>
      <c r="L1847" s="76">
        <v>7074.38</v>
      </c>
    </row>
    <row r="1848" spans="1:12" x14ac:dyDescent="0.15">
      <c r="A1848" s="74">
        <v>20230209</v>
      </c>
      <c r="B1848" s="74">
        <v>39829703</v>
      </c>
      <c r="C1848" s="74" t="s">
        <v>4628</v>
      </c>
      <c r="D1848" s="74">
        <v>2006832</v>
      </c>
      <c r="E1848" s="74" t="s">
        <v>4615</v>
      </c>
      <c r="F1848" s="74" t="s">
        <v>4616</v>
      </c>
      <c r="G1848" s="74" t="s">
        <v>3162</v>
      </c>
      <c r="H1848" s="74" t="s">
        <v>4469</v>
      </c>
      <c r="I1848" s="74" t="s">
        <v>4560</v>
      </c>
      <c r="J1848" s="74" t="s">
        <v>4561</v>
      </c>
      <c r="K1848" s="76">
        <v>6195.66</v>
      </c>
      <c r="L1848" s="76">
        <v>4589.38</v>
      </c>
    </row>
    <row r="1849" spans="1:12" x14ac:dyDescent="0.15">
      <c r="A1849" s="74">
        <v>20230210</v>
      </c>
      <c r="B1849" s="74">
        <v>39829703</v>
      </c>
      <c r="C1849" s="74" t="s">
        <v>4628</v>
      </c>
      <c r="D1849" s="74">
        <v>2006832</v>
      </c>
      <c r="E1849" s="74" t="s">
        <v>4615</v>
      </c>
      <c r="F1849" s="74" t="s">
        <v>4616</v>
      </c>
      <c r="G1849" s="74" t="s">
        <v>3162</v>
      </c>
      <c r="H1849" s="74" t="s">
        <v>4469</v>
      </c>
      <c r="I1849" s="74" t="s">
        <v>4560</v>
      </c>
      <c r="J1849" s="74" t="s">
        <v>4561</v>
      </c>
      <c r="K1849" s="76">
        <v>19886.02</v>
      </c>
      <c r="L1849" s="76">
        <v>14730.39</v>
      </c>
    </row>
    <row r="1850" spans="1:12" x14ac:dyDescent="0.15">
      <c r="A1850" s="74">
        <v>20230211</v>
      </c>
      <c r="B1850" s="74">
        <v>39829703</v>
      </c>
      <c r="C1850" s="74" t="s">
        <v>4628</v>
      </c>
      <c r="D1850" s="74">
        <v>2006832</v>
      </c>
      <c r="E1850" s="74" t="s">
        <v>4615</v>
      </c>
      <c r="F1850" s="74" t="s">
        <v>4616</v>
      </c>
      <c r="G1850" s="74" t="s">
        <v>3162</v>
      </c>
      <c r="H1850" s="74" t="s">
        <v>4469</v>
      </c>
      <c r="I1850" s="74" t="s">
        <v>4560</v>
      </c>
      <c r="J1850" s="74" t="s">
        <v>4563</v>
      </c>
      <c r="K1850" s="76">
        <v>17806.810000000001</v>
      </c>
      <c r="L1850" s="76">
        <v>13190.23</v>
      </c>
    </row>
    <row r="1851" spans="1:12" x14ac:dyDescent="0.15">
      <c r="A1851" s="74">
        <v>20230212</v>
      </c>
      <c r="B1851" s="74">
        <v>39829703</v>
      </c>
      <c r="C1851" s="74" t="s">
        <v>4628</v>
      </c>
      <c r="D1851" s="74">
        <v>2006832</v>
      </c>
      <c r="E1851" s="74" t="s">
        <v>4615</v>
      </c>
      <c r="F1851" s="74" t="s">
        <v>4616</v>
      </c>
      <c r="G1851" s="74" t="s">
        <v>3162</v>
      </c>
      <c r="H1851" s="74" t="s">
        <v>4469</v>
      </c>
      <c r="I1851" s="74" t="s">
        <v>4560</v>
      </c>
      <c r="J1851" s="74" t="s">
        <v>4561</v>
      </c>
      <c r="K1851" s="76">
        <v>11527.65</v>
      </c>
      <c r="L1851" s="76">
        <v>8539</v>
      </c>
    </row>
    <row r="1852" spans="1:12" x14ac:dyDescent="0.15">
      <c r="A1852" s="74">
        <v>20230213</v>
      </c>
      <c r="B1852" s="74">
        <v>39829703</v>
      </c>
      <c r="C1852" s="74" t="s">
        <v>4628</v>
      </c>
      <c r="D1852" s="74">
        <v>2006832</v>
      </c>
      <c r="E1852" s="74" t="s">
        <v>4615</v>
      </c>
      <c r="F1852" s="74" t="s">
        <v>4616</v>
      </c>
      <c r="G1852" s="74" t="s">
        <v>3162</v>
      </c>
      <c r="H1852" s="74" t="s">
        <v>4469</v>
      </c>
      <c r="I1852" s="74" t="s">
        <v>4560</v>
      </c>
      <c r="J1852" s="74" t="s">
        <v>4561</v>
      </c>
      <c r="K1852" s="76">
        <v>18097.71</v>
      </c>
      <c r="L1852" s="76">
        <v>13405.71</v>
      </c>
    </row>
    <row r="1853" spans="1:12" x14ac:dyDescent="0.15">
      <c r="A1853" s="74">
        <v>20230214</v>
      </c>
      <c r="B1853" s="74">
        <v>39829703</v>
      </c>
      <c r="C1853" s="74" t="s">
        <v>4628</v>
      </c>
      <c r="D1853" s="74">
        <v>2006832</v>
      </c>
      <c r="E1853" s="74" t="s">
        <v>4615</v>
      </c>
      <c r="F1853" s="74" t="s">
        <v>4616</v>
      </c>
      <c r="G1853" s="74" t="s">
        <v>3162</v>
      </c>
      <c r="H1853" s="74" t="s">
        <v>4469</v>
      </c>
      <c r="I1853" s="74" t="s">
        <v>4560</v>
      </c>
      <c r="J1853" s="74" t="s">
        <v>4563</v>
      </c>
      <c r="K1853" s="76">
        <v>19137.47</v>
      </c>
      <c r="L1853" s="76">
        <v>14175.9</v>
      </c>
    </row>
    <row r="1854" spans="1:12" x14ac:dyDescent="0.15">
      <c r="A1854" s="74">
        <v>20230215</v>
      </c>
      <c r="B1854" s="74">
        <v>39829703</v>
      </c>
      <c r="C1854" s="74" t="s">
        <v>4628</v>
      </c>
      <c r="D1854" s="74">
        <v>2006832</v>
      </c>
      <c r="E1854" s="74" t="s">
        <v>4615</v>
      </c>
      <c r="F1854" s="74" t="s">
        <v>4616</v>
      </c>
      <c r="G1854" s="74" t="s">
        <v>3162</v>
      </c>
      <c r="H1854" s="74" t="s">
        <v>4469</v>
      </c>
      <c r="I1854" s="74" t="s">
        <v>4560</v>
      </c>
      <c r="J1854" s="74" t="s">
        <v>4561</v>
      </c>
      <c r="K1854" s="76">
        <v>15778.84</v>
      </c>
      <c r="L1854" s="76">
        <v>11688.03</v>
      </c>
    </row>
    <row r="1855" spans="1:12" x14ac:dyDescent="0.15">
      <c r="A1855" s="74">
        <v>20230216</v>
      </c>
      <c r="B1855" s="74">
        <v>39829703</v>
      </c>
      <c r="C1855" s="74" t="s">
        <v>4628</v>
      </c>
      <c r="D1855" s="74">
        <v>2006832</v>
      </c>
      <c r="E1855" s="74" t="s">
        <v>4615</v>
      </c>
      <c r="F1855" s="74" t="s">
        <v>4616</v>
      </c>
      <c r="G1855" s="74" t="s">
        <v>3162</v>
      </c>
      <c r="H1855" s="74" t="s">
        <v>4469</v>
      </c>
      <c r="I1855" s="74" t="s">
        <v>4560</v>
      </c>
      <c r="J1855" s="74" t="s">
        <v>4561</v>
      </c>
      <c r="K1855" s="76">
        <v>11537.49</v>
      </c>
      <c r="L1855" s="76">
        <v>8546.2900000000009</v>
      </c>
    </row>
    <row r="1856" spans="1:12" x14ac:dyDescent="0.15">
      <c r="A1856" s="74">
        <v>20230217</v>
      </c>
      <c r="B1856" s="74">
        <v>39829703</v>
      </c>
      <c r="C1856" s="74" t="s">
        <v>4628</v>
      </c>
      <c r="D1856" s="74">
        <v>2006832</v>
      </c>
      <c r="E1856" s="74" t="s">
        <v>4615</v>
      </c>
      <c r="F1856" s="74" t="s">
        <v>4616</v>
      </c>
      <c r="G1856" s="74" t="s">
        <v>3162</v>
      </c>
      <c r="H1856" s="74" t="s">
        <v>4469</v>
      </c>
      <c r="I1856" s="74" t="s">
        <v>4560</v>
      </c>
      <c r="J1856" s="74" t="s">
        <v>4561</v>
      </c>
      <c r="K1856" s="76">
        <v>14788.75</v>
      </c>
      <c r="L1856" s="76">
        <v>10954.63</v>
      </c>
    </row>
    <row r="1857" spans="1:12" x14ac:dyDescent="0.15">
      <c r="A1857" s="74">
        <v>20230218</v>
      </c>
      <c r="B1857" s="74">
        <v>39829703</v>
      </c>
      <c r="C1857" s="74" t="s">
        <v>4628</v>
      </c>
      <c r="D1857" s="74">
        <v>2006832</v>
      </c>
      <c r="E1857" s="74" t="s">
        <v>4615</v>
      </c>
      <c r="F1857" s="74" t="s">
        <v>4616</v>
      </c>
      <c r="G1857" s="74" t="s">
        <v>3162</v>
      </c>
      <c r="H1857" s="74" t="s">
        <v>4469</v>
      </c>
      <c r="I1857" s="74" t="s">
        <v>4560</v>
      </c>
      <c r="J1857" s="74" t="s">
        <v>4562</v>
      </c>
      <c r="K1857" s="76">
        <v>16777.68</v>
      </c>
      <c r="L1857" s="76">
        <v>12427.91</v>
      </c>
    </row>
    <row r="1858" spans="1:12" x14ac:dyDescent="0.15">
      <c r="A1858" s="74">
        <v>20230219</v>
      </c>
      <c r="B1858" s="74">
        <v>39829703</v>
      </c>
      <c r="C1858" s="74" t="s">
        <v>4628</v>
      </c>
      <c r="D1858" s="74">
        <v>2006832</v>
      </c>
      <c r="E1858" s="74" t="s">
        <v>4615</v>
      </c>
      <c r="F1858" s="74" t="s">
        <v>4616</v>
      </c>
      <c r="G1858" s="74" t="s">
        <v>3162</v>
      </c>
      <c r="H1858" s="74" t="s">
        <v>4469</v>
      </c>
      <c r="I1858" s="74" t="s">
        <v>4560</v>
      </c>
      <c r="J1858" s="74" t="s">
        <v>4561</v>
      </c>
      <c r="K1858" s="76">
        <v>11946.42</v>
      </c>
      <c r="L1858" s="76">
        <v>8849.2000000000007</v>
      </c>
    </row>
    <row r="1859" spans="1:12" x14ac:dyDescent="0.15">
      <c r="A1859" s="74">
        <v>20230220</v>
      </c>
      <c r="B1859" s="74">
        <v>39829703</v>
      </c>
      <c r="C1859" s="74" t="s">
        <v>4628</v>
      </c>
      <c r="D1859" s="74">
        <v>2006832</v>
      </c>
      <c r="E1859" s="74" t="s">
        <v>4615</v>
      </c>
      <c r="F1859" s="74" t="s">
        <v>4616</v>
      </c>
      <c r="G1859" s="74" t="s">
        <v>3162</v>
      </c>
      <c r="H1859" s="74" t="s">
        <v>4469</v>
      </c>
      <c r="I1859" s="74" t="s">
        <v>4560</v>
      </c>
      <c r="J1859" s="74" t="s">
        <v>4562</v>
      </c>
      <c r="K1859" s="76">
        <v>10737.42</v>
      </c>
      <c r="L1859" s="76">
        <v>7953.65</v>
      </c>
    </row>
    <row r="1860" spans="1:12" x14ac:dyDescent="0.15">
      <c r="A1860" s="74">
        <v>20230221</v>
      </c>
      <c r="B1860" s="74">
        <v>39829703</v>
      </c>
      <c r="C1860" s="74" t="s">
        <v>4628</v>
      </c>
      <c r="D1860" s="74">
        <v>2006832</v>
      </c>
      <c r="E1860" s="74" t="s">
        <v>4615</v>
      </c>
      <c r="F1860" s="74" t="s">
        <v>4616</v>
      </c>
      <c r="G1860" s="74" t="s">
        <v>3162</v>
      </c>
      <c r="H1860" s="74" t="s">
        <v>4469</v>
      </c>
      <c r="I1860" s="74" t="s">
        <v>4560</v>
      </c>
      <c r="J1860" s="74" t="s">
        <v>4561</v>
      </c>
      <c r="K1860" s="76">
        <v>8356.19</v>
      </c>
      <c r="L1860" s="76">
        <v>6189.77</v>
      </c>
    </row>
    <row r="1861" spans="1:12" x14ac:dyDescent="0.15">
      <c r="A1861" s="74">
        <v>20230222</v>
      </c>
      <c r="B1861" s="74">
        <v>39829703</v>
      </c>
      <c r="C1861" s="74" t="s">
        <v>4628</v>
      </c>
      <c r="D1861" s="74">
        <v>2006832</v>
      </c>
      <c r="E1861" s="74" t="s">
        <v>4615</v>
      </c>
      <c r="F1861" s="74" t="s">
        <v>4616</v>
      </c>
      <c r="G1861" s="74" t="s">
        <v>3162</v>
      </c>
      <c r="H1861" s="74" t="s">
        <v>4469</v>
      </c>
      <c r="I1861" s="74" t="s">
        <v>4560</v>
      </c>
      <c r="J1861" s="74" t="s">
        <v>4586</v>
      </c>
      <c r="K1861" s="76">
        <v>8368.11</v>
      </c>
      <c r="L1861" s="76">
        <v>6198.6</v>
      </c>
    </row>
    <row r="1862" spans="1:12" x14ac:dyDescent="0.15">
      <c r="A1862" s="74">
        <v>20230223</v>
      </c>
      <c r="B1862" s="74">
        <v>39829703</v>
      </c>
      <c r="C1862" s="74" t="s">
        <v>4628</v>
      </c>
      <c r="D1862" s="74">
        <v>2006832</v>
      </c>
      <c r="E1862" s="74" t="s">
        <v>4615</v>
      </c>
      <c r="F1862" s="74" t="s">
        <v>4616</v>
      </c>
      <c r="G1862" s="74" t="s">
        <v>3162</v>
      </c>
      <c r="H1862" s="74" t="s">
        <v>4469</v>
      </c>
      <c r="I1862" s="74" t="s">
        <v>4560</v>
      </c>
      <c r="J1862" s="74" t="s">
        <v>4561</v>
      </c>
      <c r="K1862" s="76">
        <v>9603.06</v>
      </c>
      <c r="L1862" s="76">
        <v>7113.38</v>
      </c>
    </row>
    <row r="1863" spans="1:12" x14ac:dyDescent="0.15">
      <c r="A1863" s="74">
        <v>20230224</v>
      </c>
      <c r="B1863" s="74">
        <v>39829703</v>
      </c>
      <c r="C1863" s="74" t="s">
        <v>4628</v>
      </c>
      <c r="D1863" s="74">
        <v>2006832</v>
      </c>
      <c r="E1863" s="74" t="s">
        <v>4615</v>
      </c>
      <c r="F1863" s="74" t="s">
        <v>4616</v>
      </c>
      <c r="G1863" s="74" t="s">
        <v>3162</v>
      </c>
      <c r="H1863" s="74" t="s">
        <v>4469</v>
      </c>
      <c r="I1863" s="74" t="s">
        <v>4560</v>
      </c>
      <c r="J1863" s="74" t="s">
        <v>4561</v>
      </c>
      <c r="K1863" s="76">
        <v>9028.2000000000007</v>
      </c>
      <c r="L1863" s="76">
        <v>6687.56</v>
      </c>
    </row>
    <row r="1864" spans="1:12" x14ac:dyDescent="0.15">
      <c r="A1864" s="74">
        <v>20230225</v>
      </c>
      <c r="B1864" s="74">
        <v>39829703</v>
      </c>
      <c r="C1864" s="74" t="s">
        <v>4628</v>
      </c>
      <c r="D1864" s="74">
        <v>2006832</v>
      </c>
      <c r="E1864" s="74" t="s">
        <v>4615</v>
      </c>
      <c r="F1864" s="74" t="s">
        <v>4616</v>
      </c>
      <c r="G1864" s="74" t="s">
        <v>3162</v>
      </c>
      <c r="H1864" s="74" t="s">
        <v>4469</v>
      </c>
      <c r="I1864" s="74" t="s">
        <v>4560</v>
      </c>
      <c r="J1864" s="74" t="s">
        <v>4561</v>
      </c>
      <c r="K1864" s="76">
        <v>10163.67</v>
      </c>
      <c r="L1864" s="76">
        <v>7528.65</v>
      </c>
    </row>
    <row r="1865" spans="1:12" x14ac:dyDescent="0.15">
      <c r="A1865" s="74">
        <v>20230226</v>
      </c>
      <c r="B1865" s="74">
        <v>39829703</v>
      </c>
      <c r="C1865" s="74" t="s">
        <v>4628</v>
      </c>
      <c r="D1865" s="74">
        <v>2006832</v>
      </c>
      <c r="E1865" s="74" t="s">
        <v>4615</v>
      </c>
      <c r="F1865" s="74" t="s">
        <v>4616</v>
      </c>
      <c r="G1865" s="74" t="s">
        <v>3162</v>
      </c>
      <c r="H1865" s="74" t="s">
        <v>4469</v>
      </c>
      <c r="I1865" s="74" t="s">
        <v>4560</v>
      </c>
      <c r="J1865" s="74" t="s">
        <v>4561</v>
      </c>
      <c r="K1865" s="76">
        <v>9549.06</v>
      </c>
      <c r="L1865" s="76">
        <v>7073.38</v>
      </c>
    </row>
    <row r="1866" spans="1:12" x14ac:dyDescent="0.15">
      <c r="A1866" s="74">
        <v>20230227</v>
      </c>
      <c r="B1866" s="74">
        <v>39829703</v>
      </c>
      <c r="C1866" s="74" t="s">
        <v>4628</v>
      </c>
      <c r="D1866" s="74">
        <v>2006832</v>
      </c>
      <c r="E1866" s="74" t="s">
        <v>4615</v>
      </c>
      <c r="F1866" s="74" t="s">
        <v>4616</v>
      </c>
      <c r="G1866" s="74" t="s">
        <v>3162</v>
      </c>
      <c r="H1866" s="74" t="s">
        <v>4469</v>
      </c>
      <c r="I1866" s="74" t="s">
        <v>4560</v>
      </c>
      <c r="J1866" s="74" t="s">
        <v>4561</v>
      </c>
      <c r="K1866" s="76">
        <v>7769.47</v>
      </c>
      <c r="L1866" s="76">
        <v>5755.16</v>
      </c>
    </row>
    <row r="1867" spans="1:12" x14ac:dyDescent="0.15">
      <c r="A1867" s="74">
        <v>20230228</v>
      </c>
      <c r="B1867" s="74">
        <v>39829703</v>
      </c>
      <c r="C1867" s="74" t="s">
        <v>4628</v>
      </c>
      <c r="D1867" s="74">
        <v>2006832</v>
      </c>
      <c r="E1867" s="74" t="s">
        <v>4615</v>
      </c>
      <c r="F1867" s="74" t="s">
        <v>4616</v>
      </c>
      <c r="G1867" s="74" t="s">
        <v>3162</v>
      </c>
      <c r="H1867" s="74" t="s">
        <v>4469</v>
      </c>
      <c r="I1867" s="74" t="s">
        <v>4560</v>
      </c>
      <c r="J1867" s="74" t="s">
        <v>4561</v>
      </c>
      <c r="K1867" s="76">
        <v>7822.83</v>
      </c>
      <c r="L1867" s="76">
        <v>5794.69</v>
      </c>
    </row>
    <row r="1868" spans="1:12" x14ac:dyDescent="0.15">
      <c r="A1868" s="74">
        <v>20230201</v>
      </c>
      <c r="B1868" s="74">
        <v>39873589</v>
      </c>
      <c r="C1868" s="74" t="s">
        <v>4629</v>
      </c>
      <c r="D1868" s="74">
        <v>2054669</v>
      </c>
      <c r="E1868" s="74" t="s">
        <v>4599</v>
      </c>
      <c r="F1868" s="74" t="s">
        <v>3807</v>
      </c>
      <c r="G1868" s="74" t="s">
        <v>3159</v>
      </c>
      <c r="H1868" s="74" t="s">
        <v>4469</v>
      </c>
      <c r="I1868" s="74" t="s">
        <v>4560</v>
      </c>
      <c r="J1868" s="74" t="s">
        <v>4561</v>
      </c>
      <c r="K1868" s="76">
        <v>7046.01</v>
      </c>
      <c r="L1868" s="76">
        <v>5219.2700000000004</v>
      </c>
    </row>
    <row r="1869" spans="1:12" x14ac:dyDescent="0.15">
      <c r="A1869" s="74">
        <v>20230202</v>
      </c>
      <c r="B1869" s="74">
        <v>39873589</v>
      </c>
      <c r="C1869" s="74" t="s">
        <v>4629</v>
      </c>
      <c r="D1869" s="74">
        <v>2054669</v>
      </c>
      <c r="E1869" s="74" t="s">
        <v>4599</v>
      </c>
      <c r="F1869" s="74" t="s">
        <v>3807</v>
      </c>
      <c r="G1869" s="74" t="s">
        <v>3159</v>
      </c>
      <c r="H1869" s="74" t="s">
        <v>4469</v>
      </c>
      <c r="I1869" s="74" t="s">
        <v>4560</v>
      </c>
      <c r="J1869" s="74" t="s">
        <v>4586</v>
      </c>
      <c r="K1869" s="76">
        <v>10692.1</v>
      </c>
      <c r="L1869" s="76">
        <v>7920.07</v>
      </c>
    </row>
    <row r="1870" spans="1:12" x14ac:dyDescent="0.15">
      <c r="A1870" s="74">
        <v>20230203</v>
      </c>
      <c r="B1870" s="74">
        <v>39873589</v>
      </c>
      <c r="C1870" s="74" t="s">
        <v>4629</v>
      </c>
      <c r="D1870" s="74">
        <v>2054669</v>
      </c>
      <c r="E1870" s="74" t="s">
        <v>4599</v>
      </c>
      <c r="F1870" s="74" t="s">
        <v>3807</v>
      </c>
      <c r="G1870" s="74" t="s">
        <v>3159</v>
      </c>
      <c r="H1870" s="74" t="s">
        <v>4469</v>
      </c>
      <c r="I1870" s="74" t="s">
        <v>4560</v>
      </c>
      <c r="J1870" s="74" t="s">
        <v>4586</v>
      </c>
      <c r="K1870" s="76">
        <v>4049.53</v>
      </c>
      <c r="L1870" s="76">
        <v>2999.65</v>
      </c>
    </row>
    <row r="1871" spans="1:12" x14ac:dyDescent="0.15">
      <c r="A1871" s="74">
        <v>20230204</v>
      </c>
      <c r="B1871" s="74">
        <v>39873589</v>
      </c>
      <c r="C1871" s="74" t="s">
        <v>4629</v>
      </c>
      <c r="D1871" s="74">
        <v>2054669</v>
      </c>
      <c r="E1871" s="74" t="s">
        <v>4599</v>
      </c>
      <c r="F1871" s="74" t="s">
        <v>3807</v>
      </c>
      <c r="G1871" s="74" t="s">
        <v>3159</v>
      </c>
      <c r="H1871" s="74" t="s">
        <v>4469</v>
      </c>
      <c r="I1871" s="74" t="s">
        <v>4560</v>
      </c>
      <c r="J1871" s="74" t="s">
        <v>4561</v>
      </c>
      <c r="K1871" s="76">
        <v>4050.66</v>
      </c>
      <c r="L1871" s="76">
        <v>3000.49</v>
      </c>
    </row>
    <row r="1872" spans="1:12" x14ac:dyDescent="0.15">
      <c r="A1872" s="74">
        <v>20230205</v>
      </c>
      <c r="B1872" s="74">
        <v>39873589</v>
      </c>
      <c r="C1872" s="74" t="s">
        <v>4629</v>
      </c>
      <c r="D1872" s="74">
        <v>2054669</v>
      </c>
      <c r="E1872" s="74" t="s">
        <v>4599</v>
      </c>
      <c r="F1872" s="74" t="s">
        <v>3807</v>
      </c>
      <c r="G1872" s="74" t="s">
        <v>3159</v>
      </c>
      <c r="H1872" s="74" t="s">
        <v>4469</v>
      </c>
      <c r="I1872" s="74" t="s">
        <v>4560</v>
      </c>
      <c r="J1872" s="74" t="s">
        <v>4561</v>
      </c>
      <c r="K1872" s="76">
        <v>2767.99</v>
      </c>
      <c r="L1872" s="76">
        <v>2050.36</v>
      </c>
    </row>
    <row r="1873" spans="1:12" x14ac:dyDescent="0.15">
      <c r="A1873" s="74">
        <v>20230206</v>
      </c>
      <c r="B1873" s="74">
        <v>39873589</v>
      </c>
      <c r="C1873" s="74" t="s">
        <v>4629</v>
      </c>
      <c r="D1873" s="74">
        <v>2054669</v>
      </c>
      <c r="E1873" s="74" t="s">
        <v>4599</v>
      </c>
      <c r="F1873" s="74" t="s">
        <v>3807</v>
      </c>
      <c r="G1873" s="74" t="s">
        <v>3159</v>
      </c>
      <c r="H1873" s="74" t="s">
        <v>4469</v>
      </c>
      <c r="I1873" s="74" t="s">
        <v>4560</v>
      </c>
      <c r="J1873" s="74" t="s">
        <v>4561</v>
      </c>
      <c r="K1873" s="76">
        <v>1788.32</v>
      </c>
      <c r="L1873" s="76">
        <v>1324.68</v>
      </c>
    </row>
    <row r="1874" spans="1:12" x14ac:dyDescent="0.15">
      <c r="A1874" s="74">
        <v>20230207</v>
      </c>
      <c r="B1874" s="74">
        <v>39873589</v>
      </c>
      <c r="C1874" s="74" t="s">
        <v>4629</v>
      </c>
      <c r="D1874" s="74">
        <v>2054669</v>
      </c>
      <c r="E1874" s="74" t="s">
        <v>4599</v>
      </c>
      <c r="F1874" s="74" t="s">
        <v>3807</v>
      </c>
      <c r="G1874" s="74" t="s">
        <v>3159</v>
      </c>
      <c r="H1874" s="74" t="s">
        <v>4469</v>
      </c>
      <c r="I1874" s="74" t="s">
        <v>4560</v>
      </c>
      <c r="J1874" s="74" t="s">
        <v>4561</v>
      </c>
      <c r="K1874" s="76">
        <v>2980.81</v>
      </c>
      <c r="L1874" s="76">
        <v>2208.0100000000002</v>
      </c>
    </row>
    <row r="1875" spans="1:12" x14ac:dyDescent="0.15">
      <c r="A1875" s="74">
        <v>20230208</v>
      </c>
      <c r="B1875" s="74">
        <v>39873589</v>
      </c>
      <c r="C1875" s="74" t="s">
        <v>4629</v>
      </c>
      <c r="D1875" s="74">
        <v>2054669</v>
      </c>
      <c r="E1875" s="74" t="s">
        <v>4599</v>
      </c>
      <c r="F1875" s="74" t="s">
        <v>3807</v>
      </c>
      <c r="G1875" s="74" t="s">
        <v>3159</v>
      </c>
      <c r="H1875" s="74" t="s">
        <v>4469</v>
      </c>
      <c r="I1875" s="74" t="s">
        <v>4560</v>
      </c>
      <c r="J1875" s="74" t="s">
        <v>4586</v>
      </c>
      <c r="K1875" s="76">
        <v>1706.86</v>
      </c>
      <c r="L1875" s="76">
        <v>1264.3399999999999</v>
      </c>
    </row>
    <row r="1876" spans="1:12" x14ac:dyDescent="0.15">
      <c r="A1876" s="74">
        <v>20230209</v>
      </c>
      <c r="B1876" s="74">
        <v>39873589</v>
      </c>
      <c r="C1876" s="74" t="s">
        <v>4629</v>
      </c>
      <c r="D1876" s="74">
        <v>2054669</v>
      </c>
      <c r="E1876" s="74" t="s">
        <v>4599</v>
      </c>
      <c r="F1876" s="74" t="s">
        <v>3807</v>
      </c>
      <c r="G1876" s="74" t="s">
        <v>3159</v>
      </c>
      <c r="H1876" s="74" t="s">
        <v>4469</v>
      </c>
      <c r="I1876" s="74" t="s">
        <v>4560</v>
      </c>
      <c r="J1876" s="74" t="s">
        <v>4561</v>
      </c>
      <c r="K1876" s="76">
        <v>2405.4499999999998</v>
      </c>
      <c r="L1876" s="76">
        <v>1781.81</v>
      </c>
    </row>
    <row r="1877" spans="1:12" x14ac:dyDescent="0.15">
      <c r="A1877" s="74">
        <v>20230210</v>
      </c>
      <c r="B1877" s="74">
        <v>39873589</v>
      </c>
      <c r="C1877" s="74" t="s">
        <v>4629</v>
      </c>
      <c r="D1877" s="74">
        <v>2054669</v>
      </c>
      <c r="E1877" s="74" t="s">
        <v>4599</v>
      </c>
      <c r="F1877" s="74" t="s">
        <v>3807</v>
      </c>
      <c r="G1877" s="74" t="s">
        <v>3159</v>
      </c>
      <c r="H1877" s="74" t="s">
        <v>4469</v>
      </c>
      <c r="I1877" s="74" t="s">
        <v>4560</v>
      </c>
      <c r="J1877" s="74" t="s">
        <v>4561</v>
      </c>
      <c r="K1877" s="76">
        <v>1695.7</v>
      </c>
      <c r="L1877" s="76">
        <v>1256.07</v>
      </c>
    </row>
    <row r="1878" spans="1:12" x14ac:dyDescent="0.15">
      <c r="A1878" s="74">
        <v>20230211</v>
      </c>
      <c r="B1878" s="74">
        <v>39873589</v>
      </c>
      <c r="C1878" s="74" t="s">
        <v>4629</v>
      </c>
      <c r="D1878" s="74">
        <v>2054669</v>
      </c>
      <c r="E1878" s="74" t="s">
        <v>4599</v>
      </c>
      <c r="F1878" s="74" t="s">
        <v>3807</v>
      </c>
      <c r="G1878" s="74" t="s">
        <v>3159</v>
      </c>
      <c r="H1878" s="74" t="s">
        <v>4469</v>
      </c>
      <c r="I1878" s="74" t="s">
        <v>4560</v>
      </c>
      <c r="J1878" s="74" t="s">
        <v>4561</v>
      </c>
      <c r="K1878" s="76">
        <v>7154.6</v>
      </c>
      <c r="L1878" s="76">
        <v>5299.7</v>
      </c>
    </row>
    <row r="1879" spans="1:12" x14ac:dyDescent="0.15">
      <c r="A1879" s="74">
        <v>20230212</v>
      </c>
      <c r="B1879" s="74">
        <v>39873589</v>
      </c>
      <c r="C1879" s="74" t="s">
        <v>4629</v>
      </c>
      <c r="D1879" s="74">
        <v>2054669</v>
      </c>
      <c r="E1879" s="74" t="s">
        <v>4599</v>
      </c>
      <c r="F1879" s="74" t="s">
        <v>3807</v>
      </c>
      <c r="G1879" s="74" t="s">
        <v>3159</v>
      </c>
      <c r="H1879" s="74" t="s">
        <v>4469</v>
      </c>
      <c r="I1879" s="74" t="s">
        <v>4560</v>
      </c>
      <c r="J1879" s="74" t="s">
        <v>4561</v>
      </c>
      <c r="K1879" s="76">
        <v>8868.91</v>
      </c>
      <c r="L1879" s="76">
        <v>6569.56</v>
      </c>
    </row>
    <row r="1880" spans="1:12" x14ac:dyDescent="0.15">
      <c r="A1880" s="74">
        <v>20230213</v>
      </c>
      <c r="B1880" s="74">
        <v>39873589</v>
      </c>
      <c r="C1880" s="74" t="s">
        <v>4629</v>
      </c>
      <c r="D1880" s="74">
        <v>2054669</v>
      </c>
      <c r="E1880" s="74" t="s">
        <v>4599</v>
      </c>
      <c r="F1880" s="74" t="s">
        <v>3807</v>
      </c>
      <c r="G1880" s="74" t="s">
        <v>3159</v>
      </c>
      <c r="H1880" s="74" t="s">
        <v>4469</v>
      </c>
      <c r="I1880" s="74" t="s">
        <v>4560</v>
      </c>
      <c r="J1880" s="74" t="s">
        <v>4561</v>
      </c>
      <c r="K1880" s="76">
        <v>2990.51</v>
      </c>
      <c r="L1880" s="76">
        <v>2215.19</v>
      </c>
    </row>
    <row r="1881" spans="1:12" x14ac:dyDescent="0.15">
      <c r="A1881" s="74">
        <v>20230214</v>
      </c>
      <c r="B1881" s="74">
        <v>39873589</v>
      </c>
      <c r="C1881" s="74" t="s">
        <v>4629</v>
      </c>
      <c r="D1881" s="74">
        <v>2054669</v>
      </c>
      <c r="E1881" s="74" t="s">
        <v>4599</v>
      </c>
      <c r="F1881" s="74" t="s">
        <v>3807</v>
      </c>
      <c r="G1881" s="74" t="s">
        <v>3159</v>
      </c>
      <c r="H1881" s="74" t="s">
        <v>4469</v>
      </c>
      <c r="I1881" s="74" t="s">
        <v>4560</v>
      </c>
      <c r="J1881" s="74" t="s">
        <v>4561</v>
      </c>
      <c r="K1881" s="76">
        <v>6581.8</v>
      </c>
      <c r="L1881" s="76">
        <v>4875.41</v>
      </c>
    </row>
    <row r="1882" spans="1:12" x14ac:dyDescent="0.15">
      <c r="A1882" s="74">
        <v>20230215</v>
      </c>
      <c r="B1882" s="74">
        <v>39873589</v>
      </c>
      <c r="C1882" s="74" t="s">
        <v>4629</v>
      </c>
      <c r="D1882" s="74">
        <v>2054669</v>
      </c>
      <c r="E1882" s="74" t="s">
        <v>4599</v>
      </c>
      <c r="F1882" s="74" t="s">
        <v>3807</v>
      </c>
      <c r="G1882" s="74" t="s">
        <v>3159</v>
      </c>
      <c r="H1882" s="74" t="s">
        <v>4469</v>
      </c>
      <c r="I1882" s="74" t="s">
        <v>4560</v>
      </c>
      <c r="J1882" s="74" t="s">
        <v>4561</v>
      </c>
      <c r="K1882" s="76">
        <v>6504.37</v>
      </c>
      <c r="L1882" s="76">
        <v>4818.05</v>
      </c>
    </row>
    <row r="1883" spans="1:12" x14ac:dyDescent="0.15">
      <c r="A1883" s="74">
        <v>20230216</v>
      </c>
      <c r="B1883" s="74">
        <v>39873589</v>
      </c>
      <c r="C1883" s="74" t="s">
        <v>4629</v>
      </c>
      <c r="D1883" s="74">
        <v>2054669</v>
      </c>
      <c r="E1883" s="74" t="s">
        <v>4599</v>
      </c>
      <c r="F1883" s="74" t="s">
        <v>3807</v>
      </c>
      <c r="G1883" s="74" t="s">
        <v>3159</v>
      </c>
      <c r="H1883" s="74" t="s">
        <v>4469</v>
      </c>
      <c r="I1883" s="74" t="s">
        <v>4560</v>
      </c>
      <c r="J1883" s="74" t="s">
        <v>4562</v>
      </c>
      <c r="K1883" s="76">
        <v>3825.51</v>
      </c>
      <c r="L1883" s="76">
        <v>2833.71</v>
      </c>
    </row>
    <row r="1884" spans="1:12" x14ac:dyDescent="0.15">
      <c r="A1884" s="74">
        <v>20230217</v>
      </c>
      <c r="B1884" s="74">
        <v>39873589</v>
      </c>
      <c r="C1884" s="74" t="s">
        <v>4629</v>
      </c>
      <c r="D1884" s="74">
        <v>2054669</v>
      </c>
      <c r="E1884" s="74" t="s">
        <v>4599</v>
      </c>
      <c r="F1884" s="74" t="s">
        <v>3807</v>
      </c>
      <c r="G1884" s="74" t="s">
        <v>3159</v>
      </c>
      <c r="H1884" s="74" t="s">
        <v>4469</v>
      </c>
      <c r="I1884" s="74" t="s">
        <v>4560</v>
      </c>
      <c r="J1884" s="74" t="s">
        <v>4561</v>
      </c>
      <c r="K1884" s="76">
        <v>5406.37</v>
      </c>
      <c r="L1884" s="76">
        <v>4004.72</v>
      </c>
    </row>
    <row r="1885" spans="1:12" x14ac:dyDescent="0.15">
      <c r="A1885" s="74">
        <v>20230218</v>
      </c>
      <c r="B1885" s="74">
        <v>39873589</v>
      </c>
      <c r="C1885" s="74" t="s">
        <v>4629</v>
      </c>
      <c r="D1885" s="74">
        <v>2054669</v>
      </c>
      <c r="E1885" s="74" t="s">
        <v>4599</v>
      </c>
      <c r="F1885" s="74" t="s">
        <v>3807</v>
      </c>
      <c r="G1885" s="74" t="s">
        <v>3159</v>
      </c>
      <c r="H1885" s="74" t="s">
        <v>4469</v>
      </c>
      <c r="I1885" s="74" t="s">
        <v>4560</v>
      </c>
      <c r="J1885" s="74" t="s">
        <v>4561</v>
      </c>
      <c r="K1885" s="76">
        <v>3509.51</v>
      </c>
      <c r="L1885" s="76">
        <v>2599.64</v>
      </c>
    </row>
    <row r="1886" spans="1:12" x14ac:dyDescent="0.15">
      <c r="A1886" s="74">
        <v>20230219</v>
      </c>
      <c r="B1886" s="74">
        <v>39873589</v>
      </c>
      <c r="C1886" s="74" t="s">
        <v>4629</v>
      </c>
      <c r="D1886" s="74">
        <v>2054669</v>
      </c>
      <c r="E1886" s="74" t="s">
        <v>4599</v>
      </c>
      <c r="F1886" s="74" t="s">
        <v>3807</v>
      </c>
      <c r="G1886" s="74" t="s">
        <v>3159</v>
      </c>
      <c r="H1886" s="74" t="s">
        <v>4469</v>
      </c>
      <c r="I1886" s="74" t="s">
        <v>4560</v>
      </c>
      <c r="J1886" s="74" t="s">
        <v>4561</v>
      </c>
      <c r="K1886" s="76">
        <v>5402.8</v>
      </c>
      <c r="L1886" s="76">
        <v>4002.08</v>
      </c>
    </row>
    <row r="1887" spans="1:12" x14ac:dyDescent="0.15">
      <c r="A1887" s="74">
        <v>20230220</v>
      </c>
      <c r="B1887" s="74">
        <v>39873589</v>
      </c>
      <c r="C1887" s="74" t="s">
        <v>4629</v>
      </c>
      <c r="D1887" s="74">
        <v>2054669</v>
      </c>
      <c r="E1887" s="74" t="s">
        <v>4599</v>
      </c>
      <c r="F1887" s="74" t="s">
        <v>3807</v>
      </c>
      <c r="G1887" s="74" t="s">
        <v>3159</v>
      </c>
      <c r="H1887" s="74" t="s">
        <v>4469</v>
      </c>
      <c r="I1887" s="74" t="s">
        <v>4560</v>
      </c>
      <c r="J1887" s="74" t="s">
        <v>4561</v>
      </c>
      <c r="K1887" s="76">
        <v>3572.64</v>
      </c>
      <c r="L1887" s="76">
        <v>2646.4</v>
      </c>
    </row>
    <row r="1888" spans="1:12" x14ac:dyDescent="0.15">
      <c r="A1888" s="74">
        <v>20230221</v>
      </c>
      <c r="B1888" s="74">
        <v>39873589</v>
      </c>
      <c r="C1888" s="74" t="s">
        <v>4629</v>
      </c>
      <c r="D1888" s="74">
        <v>2054669</v>
      </c>
      <c r="E1888" s="74" t="s">
        <v>4599</v>
      </c>
      <c r="F1888" s="74" t="s">
        <v>3807</v>
      </c>
      <c r="G1888" s="74" t="s">
        <v>3159</v>
      </c>
      <c r="H1888" s="74" t="s">
        <v>4469</v>
      </c>
      <c r="I1888" s="74" t="s">
        <v>4560</v>
      </c>
      <c r="J1888" s="74" t="s">
        <v>4561</v>
      </c>
      <c r="K1888" s="76">
        <v>2497.1999999999998</v>
      </c>
      <c r="L1888" s="76">
        <v>1849.78</v>
      </c>
    </row>
    <row r="1889" spans="1:12" x14ac:dyDescent="0.15">
      <c r="A1889" s="74">
        <v>20230222</v>
      </c>
      <c r="B1889" s="74">
        <v>39873589</v>
      </c>
      <c r="C1889" s="74" t="s">
        <v>4629</v>
      </c>
      <c r="D1889" s="74">
        <v>2054669</v>
      </c>
      <c r="E1889" s="74" t="s">
        <v>4599</v>
      </c>
      <c r="F1889" s="74" t="s">
        <v>3807</v>
      </c>
      <c r="G1889" s="74" t="s">
        <v>3159</v>
      </c>
      <c r="H1889" s="74" t="s">
        <v>4469</v>
      </c>
      <c r="I1889" s="74" t="s">
        <v>4560</v>
      </c>
      <c r="J1889" s="74" t="s">
        <v>4561</v>
      </c>
      <c r="K1889" s="76">
        <v>3089.62</v>
      </c>
      <c r="L1889" s="76">
        <v>2288.61</v>
      </c>
    </row>
    <row r="1890" spans="1:12" x14ac:dyDescent="0.15">
      <c r="A1890" s="74">
        <v>20230223</v>
      </c>
      <c r="B1890" s="74">
        <v>39873589</v>
      </c>
      <c r="C1890" s="74" t="s">
        <v>4629</v>
      </c>
      <c r="D1890" s="74">
        <v>2054669</v>
      </c>
      <c r="E1890" s="74" t="s">
        <v>4599</v>
      </c>
      <c r="F1890" s="74" t="s">
        <v>3807</v>
      </c>
      <c r="G1890" s="74" t="s">
        <v>3159</v>
      </c>
      <c r="H1890" s="74" t="s">
        <v>4469</v>
      </c>
      <c r="I1890" s="74" t="s">
        <v>4560</v>
      </c>
      <c r="J1890" s="74" t="s">
        <v>4561</v>
      </c>
      <c r="K1890" s="76">
        <v>1955.6</v>
      </c>
      <c r="L1890" s="76">
        <v>1448.59</v>
      </c>
    </row>
    <row r="1891" spans="1:12" x14ac:dyDescent="0.15">
      <c r="A1891" s="74">
        <v>20230224</v>
      </c>
      <c r="B1891" s="74">
        <v>39873589</v>
      </c>
      <c r="C1891" s="74" t="s">
        <v>4629</v>
      </c>
      <c r="D1891" s="74">
        <v>2054669</v>
      </c>
      <c r="E1891" s="74" t="s">
        <v>4599</v>
      </c>
      <c r="F1891" s="74" t="s">
        <v>3807</v>
      </c>
      <c r="G1891" s="74" t="s">
        <v>3159</v>
      </c>
      <c r="H1891" s="74" t="s">
        <v>4469</v>
      </c>
      <c r="I1891" s="74" t="s">
        <v>4560</v>
      </c>
      <c r="J1891" s="74" t="s">
        <v>4563</v>
      </c>
      <c r="K1891" s="76">
        <v>1739.32</v>
      </c>
      <c r="L1891" s="76">
        <v>1288.3900000000001</v>
      </c>
    </row>
    <row r="1892" spans="1:12" x14ac:dyDescent="0.15">
      <c r="A1892" s="74">
        <v>20230225</v>
      </c>
      <c r="B1892" s="74">
        <v>39873589</v>
      </c>
      <c r="C1892" s="74" t="s">
        <v>4629</v>
      </c>
      <c r="D1892" s="74">
        <v>2054669</v>
      </c>
      <c r="E1892" s="74" t="s">
        <v>4599</v>
      </c>
      <c r="F1892" s="74" t="s">
        <v>3807</v>
      </c>
      <c r="G1892" s="74" t="s">
        <v>3159</v>
      </c>
      <c r="H1892" s="74" t="s">
        <v>4469</v>
      </c>
      <c r="I1892" s="74" t="s">
        <v>4560</v>
      </c>
      <c r="J1892" s="74" t="s">
        <v>4561</v>
      </c>
      <c r="K1892" s="76">
        <v>2210.21</v>
      </c>
      <c r="L1892" s="76">
        <v>1637.19</v>
      </c>
    </row>
    <row r="1893" spans="1:12" x14ac:dyDescent="0.15">
      <c r="A1893" s="74">
        <v>20230226</v>
      </c>
      <c r="B1893" s="74">
        <v>39873589</v>
      </c>
      <c r="C1893" s="74" t="s">
        <v>4629</v>
      </c>
      <c r="D1893" s="74">
        <v>2054669</v>
      </c>
      <c r="E1893" s="74" t="s">
        <v>4599</v>
      </c>
      <c r="F1893" s="74" t="s">
        <v>3807</v>
      </c>
      <c r="G1893" s="74" t="s">
        <v>3159</v>
      </c>
      <c r="H1893" s="74" t="s">
        <v>4469</v>
      </c>
      <c r="I1893" s="74" t="s">
        <v>4560</v>
      </c>
      <c r="J1893" s="74" t="s">
        <v>4561</v>
      </c>
      <c r="K1893" s="76">
        <v>1482.32</v>
      </c>
      <c r="L1893" s="76">
        <v>1098.02</v>
      </c>
    </row>
    <row r="1894" spans="1:12" x14ac:dyDescent="0.15">
      <c r="A1894" s="74">
        <v>20230227</v>
      </c>
      <c r="B1894" s="74">
        <v>39873589</v>
      </c>
      <c r="C1894" s="74" t="s">
        <v>4629</v>
      </c>
      <c r="D1894" s="74">
        <v>2054669</v>
      </c>
      <c r="E1894" s="74" t="s">
        <v>4599</v>
      </c>
      <c r="F1894" s="74" t="s">
        <v>3807</v>
      </c>
      <c r="G1894" s="74" t="s">
        <v>3159</v>
      </c>
      <c r="H1894" s="74" t="s">
        <v>4469</v>
      </c>
      <c r="I1894" s="74" t="s">
        <v>4560</v>
      </c>
      <c r="J1894" s="74" t="s">
        <v>4561</v>
      </c>
      <c r="K1894" s="76">
        <v>1532.83</v>
      </c>
      <c r="L1894" s="76">
        <v>1135.43</v>
      </c>
    </row>
    <row r="1895" spans="1:12" x14ac:dyDescent="0.15">
      <c r="A1895" s="74">
        <v>20230228</v>
      </c>
      <c r="B1895" s="74">
        <v>39873589</v>
      </c>
      <c r="C1895" s="74" t="s">
        <v>4629</v>
      </c>
      <c r="D1895" s="74">
        <v>2054669</v>
      </c>
      <c r="E1895" s="74" t="s">
        <v>4599</v>
      </c>
      <c r="F1895" s="74" t="s">
        <v>3807</v>
      </c>
      <c r="G1895" s="74" t="s">
        <v>3159</v>
      </c>
      <c r="H1895" s="74" t="s">
        <v>4469</v>
      </c>
      <c r="I1895" s="74" t="s">
        <v>4560</v>
      </c>
      <c r="J1895" s="74" t="s">
        <v>4561</v>
      </c>
      <c r="K1895" s="76">
        <v>1634.94</v>
      </c>
      <c r="L1895" s="76">
        <v>1211.07</v>
      </c>
    </row>
    <row r="1896" spans="1:12" x14ac:dyDescent="0.15">
      <c r="A1896" s="74">
        <v>20230201</v>
      </c>
      <c r="B1896" s="74">
        <v>39936403</v>
      </c>
      <c r="C1896" s="74" t="s">
        <v>4630</v>
      </c>
      <c r="D1896" s="74">
        <v>2117047</v>
      </c>
      <c r="E1896" s="74" t="s">
        <v>4497</v>
      </c>
      <c r="F1896" s="74" t="s">
        <v>4498</v>
      </c>
      <c r="G1896" s="74" t="s">
        <v>4498</v>
      </c>
      <c r="H1896" s="74" t="s">
        <v>4469</v>
      </c>
      <c r="I1896" s="74" t="s">
        <v>4499</v>
      </c>
      <c r="J1896" s="74" t="s">
        <v>4502</v>
      </c>
      <c r="K1896" s="76">
        <v>16510.259999999998</v>
      </c>
      <c r="L1896" s="76">
        <v>16510.259999999998</v>
      </c>
    </row>
    <row r="1897" spans="1:12" x14ac:dyDescent="0.15">
      <c r="A1897" s="74">
        <v>20230202</v>
      </c>
      <c r="B1897" s="74">
        <v>39936403</v>
      </c>
      <c r="C1897" s="74" t="s">
        <v>4630</v>
      </c>
      <c r="D1897" s="74">
        <v>2117047</v>
      </c>
      <c r="E1897" s="74" t="s">
        <v>4497</v>
      </c>
      <c r="F1897" s="74" t="s">
        <v>4498</v>
      </c>
      <c r="G1897" s="74" t="s">
        <v>4498</v>
      </c>
      <c r="H1897" s="74" t="s">
        <v>4469</v>
      </c>
      <c r="I1897" s="74" t="s">
        <v>4499</v>
      </c>
      <c r="J1897" s="74" t="s">
        <v>175</v>
      </c>
      <c r="K1897" s="76">
        <v>14510.81</v>
      </c>
      <c r="L1897" s="76">
        <v>14510.81</v>
      </c>
    </row>
    <row r="1898" spans="1:12" x14ac:dyDescent="0.15">
      <c r="A1898" s="74">
        <v>20230203</v>
      </c>
      <c r="B1898" s="74">
        <v>39936403</v>
      </c>
      <c r="C1898" s="74" t="s">
        <v>4630</v>
      </c>
      <c r="D1898" s="74">
        <v>2117047</v>
      </c>
      <c r="E1898" s="74" t="s">
        <v>4497</v>
      </c>
      <c r="F1898" s="74" t="s">
        <v>4498</v>
      </c>
      <c r="G1898" s="74" t="s">
        <v>4498</v>
      </c>
      <c r="H1898" s="74" t="s">
        <v>4469</v>
      </c>
      <c r="I1898" s="74" t="s">
        <v>4499</v>
      </c>
      <c r="J1898" s="74" t="s">
        <v>175</v>
      </c>
      <c r="K1898" s="76">
        <v>13491.62</v>
      </c>
      <c r="L1898" s="76">
        <v>13491.62</v>
      </c>
    </row>
    <row r="1899" spans="1:12" x14ac:dyDescent="0.15">
      <c r="A1899" s="74">
        <v>20230204</v>
      </c>
      <c r="B1899" s="74">
        <v>39936403</v>
      </c>
      <c r="C1899" s="74" t="s">
        <v>4630</v>
      </c>
      <c r="D1899" s="74">
        <v>2117047</v>
      </c>
      <c r="E1899" s="74" t="s">
        <v>4497</v>
      </c>
      <c r="F1899" s="74" t="s">
        <v>4498</v>
      </c>
      <c r="G1899" s="74" t="s">
        <v>4498</v>
      </c>
      <c r="H1899" s="74" t="s">
        <v>4469</v>
      </c>
      <c r="I1899" s="74" t="s">
        <v>4499</v>
      </c>
      <c r="J1899" s="74" t="s">
        <v>175</v>
      </c>
      <c r="K1899" s="76">
        <v>14002.99</v>
      </c>
      <c r="L1899" s="76">
        <v>14002.99</v>
      </c>
    </row>
    <row r="1900" spans="1:12" x14ac:dyDescent="0.15">
      <c r="A1900" s="74">
        <v>20230205</v>
      </c>
      <c r="B1900" s="74">
        <v>39936403</v>
      </c>
      <c r="C1900" s="74" t="s">
        <v>4630</v>
      </c>
      <c r="D1900" s="74">
        <v>2117047</v>
      </c>
      <c r="E1900" s="74" t="s">
        <v>4497</v>
      </c>
      <c r="F1900" s="74" t="s">
        <v>4498</v>
      </c>
      <c r="G1900" s="74" t="s">
        <v>4498</v>
      </c>
      <c r="H1900" s="74" t="s">
        <v>4469</v>
      </c>
      <c r="I1900" s="74" t="s">
        <v>4499</v>
      </c>
      <c r="J1900" s="74" t="s">
        <v>175</v>
      </c>
      <c r="K1900" s="76">
        <v>13025.84</v>
      </c>
      <c r="L1900" s="76">
        <v>13025.84</v>
      </c>
    </row>
    <row r="1901" spans="1:12" x14ac:dyDescent="0.15">
      <c r="A1901" s="74">
        <v>20230206</v>
      </c>
      <c r="B1901" s="74">
        <v>39936403</v>
      </c>
      <c r="C1901" s="74" t="s">
        <v>4630</v>
      </c>
      <c r="D1901" s="74">
        <v>2117047</v>
      </c>
      <c r="E1901" s="74" t="s">
        <v>4497</v>
      </c>
      <c r="F1901" s="74" t="s">
        <v>4498</v>
      </c>
      <c r="G1901" s="74" t="s">
        <v>4498</v>
      </c>
      <c r="H1901" s="74" t="s">
        <v>4469</v>
      </c>
      <c r="I1901" s="74" t="s">
        <v>4499</v>
      </c>
      <c r="J1901" s="74" t="s">
        <v>4501</v>
      </c>
      <c r="K1901" s="76">
        <v>12263.91</v>
      </c>
      <c r="L1901" s="76">
        <v>12263.91</v>
      </c>
    </row>
    <row r="1902" spans="1:12" x14ac:dyDescent="0.15">
      <c r="A1902" s="74">
        <v>20230207</v>
      </c>
      <c r="B1902" s="74">
        <v>39936403</v>
      </c>
      <c r="C1902" s="74" t="s">
        <v>4630</v>
      </c>
      <c r="D1902" s="74">
        <v>2117047</v>
      </c>
      <c r="E1902" s="74" t="s">
        <v>4497</v>
      </c>
      <c r="F1902" s="74" t="s">
        <v>4498</v>
      </c>
      <c r="G1902" s="74" t="s">
        <v>4498</v>
      </c>
      <c r="H1902" s="74" t="s">
        <v>4469</v>
      </c>
      <c r="I1902" s="74" t="s">
        <v>4499</v>
      </c>
      <c r="J1902" s="74" t="s">
        <v>175</v>
      </c>
      <c r="K1902" s="76">
        <v>12503.2</v>
      </c>
      <c r="L1902" s="76">
        <v>12503.2</v>
      </c>
    </row>
    <row r="1903" spans="1:12" x14ac:dyDescent="0.15">
      <c r="A1903" s="74">
        <v>20230208</v>
      </c>
      <c r="B1903" s="74">
        <v>39936403</v>
      </c>
      <c r="C1903" s="74" t="s">
        <v>4630</v>
      </c>
      <c r="D1903" s="74">
        <v>2117047</v>
      </c>
      <c r="E1903" s="74" t="s">
        <v>4497</v>
      </c>
      <c r="F1903" s="74" t="s">
        <v>4498</v>
      </c>
      <c r="G1903" s="74" t="s">
        <v>4498</v>
      </c>
      <c r="H1903" s="74" t="s">
        <v>4469</v>
      </c>
      <c r="I1903" s="74" t="s">
        <v>4499</v>
      </c>
      <c r="J1903" s="74" t="s">
        <v>4501</v>
      </c>
      <c r="K1903" s="76">
        <v>12559.79</v>
      </c>
      <c r="L1903" s="76">
        <v>12559.79</v>
      </c>
    </row>
    <row r="1904" spans="1:12" x14ac:dyDescent="0.15">
      <c r="A1904" s="74">
        <v>20230209</v>
      </c>
      <c r="B1904" s="74">
        <v>39936403</v>
      </c>
      <c r="C1904" s="74" t="s">
        <v>4630</v>
      </c>
      <c r="D1904" s="74">
        <v>2117047</v>
      </c>
      <c r="E1904" s="74" t="s">
        <v>4497</v>
      </c>
      <c r="F1904" s="74" t="s">
        <v>4498</v>
      </c>
      <c r="G1904" s="74" t="s">
        <v>4498</v>
      </c>
      <c r="H1904" s="74" t="s">
        <v>4469</v>
      </c>
      <c r="I1904" s="74" t="s">
        <v>4499</v>
      </c>
      <c r="J1904" s="74" t="s">
        <v>175</v>
      </c>
      <c r="K1904" s="76">
        <v>13469.65</v>
      </c>
      <c r="L1904" s="76">
        <v>13469.65</v>
      </c>
    </row>
    <row r="1905" spans="1:12" x14ac:dyDescent="0.15">
      <c r="A1905" s="74">
        <v>20230210</v>
      </c>
      <c r="B1905" s="74">
        <v>39936403</v>
      </c>
      <c r="C1905" s="74" t="s">
        <v>4630</v>
      </c>
      <c r="D1905" s="74">
        <v>2117047</v>
      </c>
      <c r="E1905" s="74" t="s">
        <v>4497</v>
      </c>
      <c r="F1905" s="74" t="s">
        <v>4498</v>
      </c>
      <c r="G1905" s="74" t="s">
        <v>4498</v>
      </c>
      <c r="H1905" s="74" t="s">
        <v>4469</v>
      </c>
      <c r="I1905" s="74" t="s">
        <v>4499</v>
      </c>
      <c r="J1905" s="74" t="s">
        <v>175</v>
      </c>
      <c r="K1905" s="76">
        <v>8147.56</v>
      </c>
      <c r="L1905" s="76">
        <v>8147.56</v>
      </c>
    </row>
    <row r="1906" spans="1:12" x14ac:dyDescent="0.15">
      <c r="A1906" s="74">
        <v>20230215</v>
      </c>
      <c r="B1906" s="74">
        <v>39936403</v>
      </c>
      <c r="C1906" s="74" t="s">
        <v>4630</v>
      </c>
      <c r="D1906" s="74">
        <v>2117047</v>
      </c>
      <c r="E1906" s="74" t="s">
        <v>4497</v>
      </c>
      <c r="F1906" s="74" t="s">
        <v>4498</v>
      </c>
      <c r="G1906" s="74" t="s">
        <v>4498</v>
      </c>
      <c r="H1906" s="74" t="s">
        <v>4469</v>
      </c>
      <c r="I1906" s="74" t="s">
        <v>4499</v>
      </c>
      <c r="J1906" s="74" t="s">
        <v>175</v>
      </c>
      <c r="K1906" s="76">
        <v>10277.39</v>
      </c>
      <c r="L1906" s="76">
        <v>0</v>
      </c>
    </row>
    <row r="1907" spans="1:12" x14ac:dyDescent="0.15">
      <c r="A1907" s="74">
        <v>20230216</v>
      </c>
      <c r="B1907" s="74">
        <v>39936403</v>
      </c>
      <c r="C1907" s="74" t="s">
        <v>4630</v>
      </c>
      <c r="D1907" s="74">
        <v>2117047</v>
      </c>
      <c r="E1907" s="74" t="s">
        <v>4497</v>
      </c>
      <c r="F1907" s="74" t="s">
        <v>4498</v>
      </c>
      <c r="G1907" s="74" t="s">
        <v>4498</v>
      </c>
      <c r="H1907" s="74" t="s">
        <v>4469</v>
      </c>
      <c r="I1907" s="74" t="s">
        <v>4499</v>
      </c>
      <c r="J1907" s="74" t="s">
        <v>175</v>
      </c>
      <c r="K1907" s="76">
        <v>17788.66</v>
      </c>
      <c r="L1907" s="76">
        <v>0</v>
      </c>
    </row>
    <row r="1908" spans="1:12" x14ac:dyDescent="0.15">
      <c r="A1908" s="74">
        <v>20230217</v>
      </c>
      <c r="B1908" s="74">
        <v>39936403</v>
      </c>
      <c r="C1908" s="74" t="s">
        <v>4630</v>
      </c>
      <c r="D1908" s="74">
        <v>2117047</v>
      </c>
      <c r="E1908" s="74" t="s">
        <v>4497</v>
      </c>
      <c r="F1908" s="74" t="s">
        <v>4498</v>
      </c>
      <c r="G1908" s="74" t="s">
        <v>4498</v>
      </c>
      <c r="H1908" s="74" t="s">
        <v>4469</v>
      </c>
      <c r="I1908" s="74" t="s">
        <v>4499</v>
      </c>
      <c r="J1908" s="74" t="s">
        <v>175</v>
      </c>
      <c r="K1908" s="76">
        <v>15023.34</v>
      </c>
      <c r="L1908" s="76">
        <v>0</v>
      </c>
    </row>
    <row r="1909" spans="1:12" x14ac:dyDescent="0.15">
      <c r="A1909" s="74">
        <v>20230218</v>
      </c>
      <c r="B1909" s="74">
        <v>39936403</v>
      </c>
      <c r="C1909" s="74" t="s">
        <v>4630</v>
      </c>
      <c r="D1909" s="74">
        <v>2117047</v>
      </c>
      <c r="E1909" s="74" t="s">
        <v>4497</v>
      </c>
      <c r="F1909" s="74" t="s">
        <v>4498</v>
      </c>
      <c r="G1909" s="74" t="s">
        <v>4498</v>
      </c>
      <c r="H1909" s="74" t="s">
        <v>4469</v>
      </c>
      <c r="I1909" s="74" t="s">
        <v>4499</v>
      </c>
      <c r="J1909" s="74" t="s">
        <v>175</v>
      </c>
      <c r="K1909" s="76">
        <v>17520.150000000001</v>
      </c>
      <c r="L1909" s="76">
        <v>0</v>
      </c>
    </row>
    <row r="1910" spans="1:12" x14ac:dyDescent="0.15">
      <c r="A1910" s="74">
        <v>20230219</v>
      </c>
      <c r="B1910" s="74">
        <v>39936403</v>
      </c>
      <c r="C1910" s="74" t="s">
        <v>4630</v>
      </c>
      <c r="D1910" s="74">
        <v>2117047</v>
      </c>
      <c r="E1910" s="74" t="s">
        <v>4497</v>
      </c>
      <c r="F1910" s="74" t="s">
        <v>4498</v>
      </c>
      <c r="G1910" s="74" t="s">
        <v>4498</v>
      </c>
      <c r="H1910" s="74" t="s">
        <v>4469</v>
      </c>
      <c r="I1910" s="74" t="s">
        <v>4499</v>
      </c>
      <c r="J1910" s="74" t="s">
        <v>4500</v>
      </c>
      <c r="K1910" s="76">
        <v>15000.39</v>
      </c>
      <c r="L1910" s="76">
        <v>0</v>
      </c>
    </row>
    <row r="1911" spans="1:12" x14ac:dyDescent="0.15">
      <c r="A1911" s="74">
        <v>20230220</v>
      </c>
      <c r="B1911" s="74">
        <v>39936403</v>
      </c>
      <c r="C1911" s="74" t="s">
        <v>4630</v>
      </c>
      <c r="D1911" s="74">
        <v>2117047</v>
      </c>
      <c r="E1911" s="74" t="s">
        <v>4497</v>
      </c>
      <c r="F1911" s="74" t="s">
        <v>4498</v>
      </c>
      <c r="G1911" s="74" t="s">
        <v>4498</v>
      </c>
      <c r="H1911" s="74" t="s">
        <v>4469</v>
      </c>
      <c r="I1911" s="74" t="s">
        <v>4499</v>
      </c>
      <c r="J1911" s="74" t="s">
        <v>175</v>
      </c>
      <c r="K1911" s="76">
        <v>16037.55</v>
      </c>
      <c r="L1911" s="76">
        <v>0</v>
      </c>
    </row>
    <row r="1912" spans="1:12" x14ac:dyDescent="0.15">
      <c r="A1912" s="74">
        <v>20230221</v>
      </c>
      <c r="B1912" s="74">
        <v>39936403</v>
      </c>
      <c r="C1912" s="74" t="s">
        <v>4630</v>
      </c>
      <c r="D1912" s="74">
        <v>2117047</v>
      </c>
      <c r="E1912" s="74" t="s">
        <v>4497</v>
      </c>
      <c r="F1912" s="74" t="s">
        <v>4498</v>
      </c>
      <c r="G1912" s="74" t="s">
        <v>4498</v>
      </c>
      <c r="H1912" s="74" t="s">
        <v>4469</v>
      </c>
      <c r="I1912" s="74" t="s">
        <v>4499</v>
      </c>
      <c r="J1912" s="74" t="s">
        <v>175</v>
      </c>
      <c r="K1912" s="76">
        <v>15010.81</v>
      </c>
      <c r="L1912" s="76">
        <v>0</v>
      </c>
    </row>
    <row r="1913" spans="1:12" x14ac:dyDescent="0.15">
      <c r="A1913" s="74">
        <v>20230222</v>
      </c>
      <c r="B1913" s="74">
        <v>39936403</v>
      </c>
      <c r="C1913" s="74" t="s">
        <v>4630</v>
      </c>
      <c r="D1913" s="74">
        <v>2117047</v>
      </c>
      <c r="E1913" s="74" t="s">
        <v>4497</v>
      </c>
      <c r="F1913" s="74" t="s">
        <v>4498</v>
      </c>
      <c r="G1913" s="74" t="s">
        <v>4498</v>
      </c>
      <c r="H1913" s="74" t="s">
        <v>4469</v>
      </c>
      <c r="I1913" s="74" t="s">
        <v>4499</v>
      </c>
      <c r="J1913" s="74" t="s">
        <v>175</v>
      </c>
      <c r="K1913" s="76">
        <v>15108.28</v>
      </c>
      <c r="L1913" s="76">
        <v>0</v>
      </c>
    </row>
    <row r="1914" spans="1:12" x14ac:dyDescent="0.15">
      <c r="A1914" s="74">
        <v>20230223</v>
      </c>
      <c r="B1914" s="74">
        <v>39936403</v>
      </c>
      <c r="C1914" s="74" t="s">
        <v>4630</v>
      </c>
      <c r="D1914" s="74">
        <v>2117047</v>
      </c>
      <c r="E1914" s="74" t="s">
        <v>4497</v>
      </c>
      <c r="F1914" s="74" t="s">
        <v>4498</v>
      </c>
      <c r="G1914" s="74" t="s">
        <v>4498</v>
      </c>
      <c r="H1914" s="74" t="s">
        <v>4469</v>
      </c>
      <c r="I1914" s="74" t="s">
        <v>4499</v>
      </c>
      <c r="J1914" s="74" t="s">
        <v>175</v>
      </c>
      <c r="K1914" s="76">
        <v>15052.05</v>
      </c>
      <c r="L1914" s="76">
        <v>0</v>
      </c>
    </row>
    <row r="1915" spans="1:12" x14ac:dyDescent="0.15">
      <c r="A1915" s="74">
        <v>20230224</v>
      </c>
      <c r="B1915" s="74">
        <v>39936403</v>
      </c>
      <c r="C1915" s="74" t="s">
        <v>4630</v>
      </c>
      <c r="D1915" s="74">
        <v>2117047</v>
      </c>
      <c r="E1915" s="74" t="s">
        <v>4497</v>
      </c>
      <c r="F1915" s="74" t="s">
        <v>4498</v>
      </c>
      <c r="G1915" s="74" t="s">
        <v>4498</v>
      </c>
      <c r="H1915" s="74" t="s">
        <v>4469</v>
      </c>
      <c r="I1915" s="74" t="s">
        <v>4499</v>
      </c>
      <c r="J1915" s="74" t="s">
        <v>4500</v>
      </c>
      <c r="K1915" s="76">
        <v>10083.93</v>
      </c>
      <c r="L1915" s="76">
        <v>0</v>
      </c>
    </row>
    <row r="1916" spans="1:12" x14ac:dyDescent="0.15">
      <c r="A1916" s="74">
        <v>20230210</v>
      </c>
      <c r="B1916" s="74">
        <v>39936403</v>
      </c>
      <c r="C1916" s="74" t="s">
        <v>4630</v>
      </c>
      <c r="D1916" s="74">
        <v>2130054</v>
      </c>
      <c r="E1916" s="74" t="s">
        <v>4503</v>
      </c>
      <c r="F1916" s="74" t="s">
        <v>4498</v>
      </c>
      <c r="G1916" s="74" t="s">
        <v>4498</v>
      </c>
      <c r="H1916" s="74" t="s">
        <v>4469</v>
      </c>
      <c r="I1916" s="74" t="s">
        <v>4499</v>
      </c>
      <c r="J1916" s="74" t="s">
        <v>175</v>
      </c>
      <c r="K1916" s="76">
        <v>5276.43</v>
      </c>
      <c r="L1916" s="76">
        <v>4272.29</v>
      </c>
    </row>
    <row r="1917" spans="1:12" x14ac:dyDescent="0.15">
      <c r="A1917" s="74">
        <v>20230211</v>
      </c>
      <c r="B1917" s="74">
        <v>39936403</v>
      </c>
      <c r="C1917" s="74" t="s">
        <v>4630</v>
      </c>
      <c r="D1917" s="74">
        <v>2130054</v>
      </c>
      <c r="E1917" s="74" t="s">
        <v>4503</v>
      </c>
      <c r="F1917" s="74" t="s">
        <v>4498</v>
      </c>
      <c r="G1917" s="74" t="s">
        <v>4498</v>
      </c>
      <c r="H1917" s="74" t="s">
        <v>4469</v>
      </c>
      <c r="I1917" s="74" t="s">
        <v>4499</v>
      </c>
      <c r="J1917" s="74" t="s">
        <v>4500</v>
      </c>
      <c r="K1917" s="76">
        <v>13012.49</v>
      </c>
      <c r="L1917" s="76">
        <v>10536.22</v>
      </c>
    </row>
    <row r="1918" spans="1:12" x14ac:dyDescent="0.15">
      <c r="A1918" s="74">
        <v>20230212</v>
      </c>
      <c r="B1918" s="74">
        <v>39936403</v>
      </c>
      <c r="C1918" s="74" t="s">
        <v>4630</v>
      </c>
      <c r="D1918" s="74">
        <v>2130054</v>
      </c>
      <c r="E1918" s="74" t="s">
        <v>4503</v>
      </c>
      <c r="F1918" s="74" t="s">
        <v>4498</v>
      </c>
      <c r="G1918" s="74" t="s">
        <v>4498</v>
      </c>
      <c r="H1918" s="74" t="s">
        <v>4469</v>
      </c>
      <c r="I1918" s="74" t="s">
        <v>4499</v>
      </c>
      <c r="J1918" s="74" t="s">
        <v>175</v>
      </c>
      <c r="K1918" s="76">
        <v>13065.51</v>
      </c>
      <c r="L1918" s="76">
        <v>10579.19</v>
      </c>
    </row>
    <row r="1919" spans="1:12" x14ac:dyDescent="0.15">
      <c r="A1919" s="74">
        <v>20230213</v>
      </c>
      <c r="B1919" s="74">
        <v>39936403</v>
      </c>
      <c r="C1919" s="74" t="s">
        <v>4630</v>
      </c>
      <c r="D1919" s="74">
        <v>2130054</v>
      </c>
      <c r="E1919" s="74" t="s">
        <v>4503</v>
      </c>
      <c r="F1919" s="74" t="s">
        <v>4498</v>
      </c>
      <c r="G1919" s="74" t="s">
        <v>4498</v>
      </c>
      <c r="H1919" s="74" t="s">
        <v>4469</v>
      </c>
      <c r="I1919" s="74" t="s">
        <v>4499</v>
      </c>
      <c r="J1919" s="74" t="s">
        <v>4502</v>
      </c>
      <c r="K1919" s="76">
        <v>14592.49</v>
      </c>
      <c r="L1919" s="76">
        <v>11815.61</v>
      </c>
    </row>
    <row r="1920" spans="1:12" x14ac:dyDescent="0.15">
      <c r="A1920" s="74">
        <v>20230214</v>
      </c>
      <c r="B1920" s="74">
        <v>39936403</v>
      </c>
      <c r="C1920" s="74" t="s">
        <v>4630</v>
      </c>
      <c r="D1920" s="74">
        <v>2130054</v>
      </c>
      <c r="E1920" s="74" t="s">
        <v>4503</v>
      </c>
      <c r="F1920" s="74" t="s">
        <v>4498</v>
      </c>
      <c r="G1920" s="74" t="s">
        <v>4498</v>
      </c>
      <c r="H1920" s="74" t="s">
        <v>4469</v>
      </c>
      <c r="I1920" s="74" t="s">
        <v>4499</v>
      </c>
      <c r="J1920" s="74" t="s">
        <v>175</v>
      </c>
      <c r="K1920" s="76">
        <v>14510.19</v>
      </c>
      <c r="L1920" s="76">
        <v>11748.96</v>
      </c>
    </row>
    <row r="1921" spans="1:12" x14ac:dyDescent="0.15">
      <c r="A1921" s="74">
        <v>20230215</v>
      </c>
      <c r="B1921" s="74">
        <v>39936403</v>
      </c>
      <c r="C1921" s="74" t="s">
        <v>4630</v>
      </c>
      <c r="D1921" s="74">
        <v>2130054</v>
      </c>
      <c r="E1921" s="74" t="s">
        <v>4503</v>
      </c>
      <c r="F1921" s="74" t="s">
        <v>4498</v>
      </c>
      <c r="G1921" s="74" t="s">
        <v>4498</v>
      </c>
      <c r="H1921" s="74" t="s">
        <v>4469</v>
      </c>
      <c r="I1921" s="74" t="s">
        <v>4499</v>
      </c>
      <c r="J1921" s="74" t="s">
        <v>175</v>
      </c>
      <c r="K1921" s="76">
        <v>2542.89</v>
      </c>
      <c r="L1921" s="76">
        <v>2058.98</v>
      </c>
    </row>
    <row r="1922" spans="1:12" x14ac:dyDescent="0.15">
      <c r="A1922" s="74">
        <v>20230224</v>
      </c>
      <c r="B1922" s="74">
        <v>39936403</v>
      </c>
      <c r="C1922" s="74" t="s">
        <v>4630</v>
      </c>
      <c r="D1922" s="74">
        <v>2130054</v>
      </c>
      <c r="E1922" s="74" t="s">
        <v>4503</v>
      </c>
      <c r="F1922" s="74" t="s">
        <v>4498</v>
      </c>
      <c r="G1922" s="74" t="s">
        <v>4498</v>
      </c>
      <c r="H1922" s="74" t="s">
        <v>4469</v>
      </c>
      <c r="I1922" s="74" t="s">
        <v>4499</v>
      </c>
      <c r="J1922" s="74" t="s">
        <v>175</v>
      </c>
      <c r="K1922" s="76">
        <v>6941.65</v>
      </c>
      <c r="L1922" s="76">
        <v>5620.66</v>
      </c>
    </row>
    <row r="1923" spans="1:12" x14ac:dyDescent="0.15">
      <c r="A1923" s="74">
        <v>20230225</v>
      </c>
      <c r="B1923" s="74">
        <v>39936403</v>
      </c>
      <c r="C1923" s="74" t="s">
        <v>4630</v>
      </c>
      <c r="D1923" s="74">
        <v>2130054</v>
      </c>
      <c r="E1923" s="74" t="s">
        <v>4503</v>
      </c>
      <c r="F1923" s="74" t="s">
        <v>4498</v>
      </c>
      <c r="G1923" s="74" t="s">
        <v>4498</v>
      </c>
      <c r="H1923" s="74" t="s">
        <v>4469</v>
      </c>
      <c r="I1923" s="74" t="s">
        <v>4499</v>
      </c>
      <c r="J1923" s="74" t="s">
        <v>4501</v>
      </c>
      <c r="K1923" s="76">
        <v>16002.56</v>
      </c>
      <c r="L1923" s="76">
        <v>12957.33</v>
      </c>
    </row>
    <row r="1924" spans="1:12" x14ac:dyDescent="0.15">
      <c r="A1924" s="74">
        <v>20230226</v>
      </c>
      <c r="B1924" s="74">
        <v>39936403</v>
      </c>
      <c r="C1924" s="74" t="s">
        <v>4630</v>
      </c>
      <c r="D1924" s="74">
        <v>2130054</v>
      </c>
      <c r="E1924" s="74" t="s">
        <v>4503</v>
      </c>
      <c r="F1924" s="74" t="s">
        <v>4498</v>
      </c>
      <c r="G1924" s="74" t="s">
        <v>4498</v>
      </c>
      <c r="H1924" s="74" t="s">
        <v>4469</v>
      </c>
      <c r="I1924" s="74" t="s">
        <v>4499</v>
      </c>
      <c r="J1924" s="74" t="s">
        <v>175</v>
      </c>
      <c r="K1924" s="76">
        <v>14543.32</v>
      </c>
      <c r="L1924" s="76">
        <v>11775.79</v>
      </c>
    </row>
    <row r="1925" spans="1:12" x14ac:dyDescent="0.15">
      <c r="A1925" s="74">
        <v>20230227</v>
      </c>
      <c r="B1925" s="74">
        <v>39936403</v>
      </c>
      <c r="C1925" s="74" t="s">
        <v>4630</v>
      </c>
      <c r="D1925" s="74">
        <v>2130054</v>
      </c>
      <c r="E1925" s="74" t="s">
        <v>4503</v>
      </c>
      <c r="F1925" s="74" t="s">
        <v>4498</v>
      </c>
      <c r="G1925" s="74" t="s">
        <v>4498</v>
      </c>
      <c r="H1925" s="74" t="s">
        <v>4469</v>
      </c>
      <c r="I1925" s="74" t="s">
        <v>4499</v>
      </c>
      <c r="J1925" s="74" t="s">
        <v>175</v>
      </c>
      <c r="K1925" s="76">
        <v>13040.02</v>
      </c>
      <c r="L1925" s="76">
        <v>10558.4</v>
      </c>
    </row>
    <row r="1926" spans="1:12" x14ac:dyDescent="0.15">
      <c r="A1926" s="74">
        <v>20230228</v>
      </c>
      <c r="B1926" s="74">
        <v>39936403</v>
      </c>
      <c r="C1926" s="74" t="s">
        <v>4630</v>
      </c>
      <c r="D1926" s="74">
        <v>2130054</v>
      </c>
      <c r="E1926" s="74" t="s">
        <v>4503</v>
      </c>
      <c r="F1926" s="74" t="s">
        <v>4498</v>
      </c>
      <c r="G1926" s="74" t="s">
        <v>4498</v>
      </c>
      <c r="H1926" s="74" t="s">
        <v>4469</v>
      </c>
      <c r="I1926" s="74" t="s">
        <v>4499</v>
      </c>
      <c r="J1926" s="74" t="s">
        <v>175</v>
      </c>
      <c r="K1926" s="76">
        <v>15582.76</v>
      </c>
      <c r="L1926" s="76">
        <v>12617.41</v>
      </c>
    </row>
    <row r="1927" spans="1:12" x14ac:dyDescent="0.15">
      <c r="A1927" s="74">
        <v>20230212</v>
      </c>
      <c r="B1927" s="74">
        <v>39936415</v>
      </c>
      <c r="C1927" s="74" t="s">
        <v>4631</v>
      </c>
      <c r="D1927" s="74">
        <v>2130054</v>
      </c>
      <c r="E1927" s="74" t="s">
        <v>4503</v>
      </c>
      <c r="F1927" s="74" t="s">
        <v>4498</v>
      </c>
      <c r="G1927" s="74" t="s">
        <v>4498</v>
      </c>
      <c r="H1927" s="74" t="s">
        <v>4469</v>
      </c>
      <c r="I1927" s="74" t="s">
        <v>4499</v>
      </c>
      <c r="J1927" s="74" t="s">
        <v>175</v>
      </c>
      <c r="K1927" s="76">
        <v>394.46</v>
      </c>
      <c r="L1927" s="76">
        <v>319.38</v>
      </c>
    </row>
    <row r="1928" spans="1:12" x14ac:dyDescent="0.15">
      <c r="A1928" s="74">
        <v>20230213</v>
      </c>
      <c r="B1928" s="74">
        <v>39936415</v>
      </c>
      <c r="C1928" s="74" t="s">
        <v>4631</v>
      </c>
      <c r="D1928" s="74">
        <v>2130054</v>
      </c>
      <c r="E1928" s="74" t="s">
        <v>4503</v>
      </c>
      <c r="F1928" s="74" t="s">
        <v>4498</v>
      </c>
      <c r="G1928" s="74" t="s">
        <v>4498</v>
      </c>
      <c r="H1928" s="74" t="s">
        <v>4469</v>
      </c>
      <c r="I1928" s="74" t="s">
        <v>4499</v>
      </c>
      <c r="J1928" s="74" t="s">
        <v>175</v>
      </c>
      <c r="K1928" s="76">
        <v>2944.11</v>
      </c>
      <c r="L1928" s="76">
        <v>2383.8200000000002</v>
      </c>
    </row>
    <row r="1929" spans="1:12" x14ac:dyDescent="0.15">
      <c r="A1929" s="74">
        <v>20230214</v>
      </c>
      <c r="B1929" s="74">
        <v>39936415</v>
      </c>
      <c r="C1929" s="74" t="s">
        <v>4631</v>
      </c>
      <c r="D1929" s="74">
        <v>2130054</v>
      </c>
      <c r="E1929" s="74" t="s">
        <v>4503</v>
      </c>
      <c r="F1929" s="74" t="s">
        <v>4498</v>
      </c>
      <c r="G1929" s="74" t="s">
        <v>4498</v>
      </c>
      <c r="H1929" s="74" t="s">
        <v>4469</v>
      </c>
      <c r="I1929" s="74" t="s">
        <v>4499</v>
      </c>
      <c r="J1929" s="74" t="s">
        <v>4500</v>
      </c>
      <c r="K1929" s="76">
        <v>2418.9699999999998</v>
      </c>
      <c r="L1929" s="76">
        <v>1958.62</v>
      </c>
    </row>
    <row r="1930" spans="1:12" x14ac:dyDescent="0.15">
      <c r="A1930" s="74">
        <v>20230215</v>
      </c>
      <c r="B1930" s="74">
        <v>39936415</v>
      </c>
      <c r="C1930" s="74" t="s">
        <v>4631</v>
      </c>
      <c r="D1930" s="74">
        <v>2130054</v>
      </c>
      <c r="E1930" s="74" t="s">
        <v>4503</v>
      </c>
      <c r="F1930" s="74" t="s">
        <v>4498</v>
      </c>
      <c r="G1930" s="74" t="s">
        <v>4498</v>
      </c>
      <c r="H1930" s="74" t="s">
        <v>4469</v>
      </c>
      <c r="I1930" s="74" t="s">
        <v>4499</v>
      </c>
      <c r="J1930" s="74" t="s">
        <v>175</v>
      </c>
      <c r="K1930" s="76">
        <v>1224.1400000000001</v>
      </c>
      <c r="L1930" s="76">
        <v>991.17</v>
      </c>
    </row>
    <row r="1931" spans="1:12" x14ac:dyDescent="0.15">
      <c r="A1931" s="74">
        <v>20230216</v>
      </c>
      <c r="B1931" s="74">
        <v>39936415</v>
      </c>
      <c r="C1931" s="74" t="s">
        <v>4631</v>
      </c>
      <c r="D1931" s="74">
        <v>2130054</v>
      </c>
      <c r="E1931" s="74" t="s">
        <v>4503</v>
      </c>
      <c r="F1931" s="74" t="s">
        <v>4498</v>
      </c>
      <c r="G1931" s="74" t="s">
        <v>4498</v>
      </c>
      <c r="H1931" s="74" t="s">
        <v>4469</v>
      </c>
      <c r="I1931" s="74" t="s">
        <v>4499</v>
      </c>
      <c r="J1931" s="74" t="s">
        <v>175</v>
      </c>
      <c r="K1931" s="76">
        <v>1295.17</v>
      </c>
      <c r="L1931" s="76">
        <v>1048.68</v>
      </c>
    </row>
    <row r="1932" spans="1:12" x14ac:dyDescent="0.15">
      <c r="A1932" s="74">
        <v>20230217</v>
      </c>
      <c r="B1932" s="74">
        <v>39936415</v>
      </c>
      <c r="C1932" s="74" t="s">
        <v>4631</v>
      </c>
      <c r="D1932" s="74">
        <v>2130054</v>
      </c>
      <c r="E1932" s="74" t="s">
        <v>4503</v>
      </c>
      <c r="F1932" s="74" t="s">
        <v>4498</v>
      </c>
      <c r="G1932" s="74" t="s">
        <v>4498</v>
      </c>
      <c r="H1932" s="74" t="s">
        <v>4469</v>
      </c>
      <c r="I1932" s="74" t="s">
        <v>4499</v>
      </c>
      <c r="J1932" s="74" t="s">
        <v>4500</v>
      </c>
      <c r="K1932" s="76">
        <v>1288.97</v>
      </c>
      <c r="L1932" s="76">
        <v>1043.6600000000001</v>
      </c>
    </row>
    <row r="1933" spans="1:12" x14ac:dyDescent="0.15">
      <c r="A1933" s="74">
        <v>20230218</v>
      </c>
      <c r="B1933" s="74">
        <v>39936415</v>
      </c>
      <c r="C1933" s="74" t="s">
        <v>4631</v>
      </c>
      <c r="D1933" s="74">
        <v>2130054</v>
      </c>
      <c r="E1933" s="74" t="s">
        <v>4503</v>
      </c>
      <c r="F1933" s="74" t="s">
        <v>4498</v>
      </c>
      <c r="G1933" s="74" t="s">
        <v>4498</v>
      </c>
      <c r="H1933" s="74" t="s">
        <v>4469</v>
      </c>
      <c r="I1933" s="74" t="s">
        <v>4499</v>
      </c>
      <c r="J1933" s="74" t="s">
        <v>4500</v>
      </c>
      <c r="K1933" s="76">
        <v>1070.81</v>
      </c>
      <c r="L1933" s="76">
        <v>867.02</v>
      </c>
    </row>
    <row r="1934" spans="1:12" x14ac:dyDescent="0.15">
      <c r="A1934" s="74">
        <v>20230219</v>
      </c>
      <c r="B1934" s="74">
        <v>39936415</v>
      </c>
      <c r="C1934" s="74" t="s">
        <v>4631</v>
      </c>
      <c r="D1934" s="74">
        <v>2130054</v>
      </c>
      <c r="E1934" s="74" t="s">
        <v>4503</v>
      </c>
      <c r="F1934" s="74" t="s">
        <v>4498</v>
      </c>
      <c r="G1934" s="74" t="s">
        <v>4498</v>
      </c>
      <c r="H1934" s="74" t="s">
        <v>4469</v>
      </c>
      <c r="I1934" s="74" t="s">
        <v>4499</v>
      </c>
      <c r="J1934" s="74" t="s">
        <v>175</v>
      </c>
      <c r="K1934" s="76">
        <v>1257.55</v>
      </c>
      <c r="L1934" s="76">
        <v>1018.22</v>
      </c>
    </row>
    <row r="1935" spans="1:12" x14ac:dyDescent="0.15">
      <c r="A1935" s="74">
        <v>20230220</v>
      </c>
      <c r="B1935" s="74">
        <v>39936415</v>
      </c>
      <c r="C1935" s="74" t="s">
        <v>4631</v>
      </c>
      <c r="D1935" s="74">
        <v>2130054</v>
      </c>
      <c r="E1935" s="74" t="s">
        <v>4503</v>
      </c>
      <c r="F1935" s="74" t="s">
        <v>4498</v>
      </c>
      <c r="G1935" s="74" t="s">
        <v>4498</v>
      </c>
      <c r="H1935" s="74" t="s">
        <v>4469</v>
      </c>
      <c r="I1935" s="74" t="s">
        <v>4499</v>
      </c>
      <c r="J1935" s="74" t="s">
        <v>4501</v>
      </c>
      <c r="K1935" s="76">
        <v>1352.24</v>
      </c>
      <c r="L1935" s="76">
        <v>1094.8900000000001</v>
      </c>
    </row>
    <row r="1936" spans="1:12" x14ac:dyDescent="0.15">
      <c r="A1936" s="74">
        <v>20230221</v>
      </c>
      <c r="B1936" s="74">
        <v>39936415</v>
      </c>
      <c r="C1936" s="74" t="s">
        <v>4631</v>
      </c>
      <c r="D1936" s="74">
        <v>2130054</v>
      </c>
      <c r="E1936" s="74" t="s">
        <v>4503</v>
      </c>
      <c r="F1936" s="74" t="s">
        <v>4498</v>
      </c>
      <c r="G1936" s="74" t="s">
        <v>4498</v>
      </c>
      <c r="H1936" s="74" t="s">
        <v>4469</v>
      </c>
      <c r="I1936" s="74" t="s">
        <v>4499</v>
      </c>
      <c r="J1936" s="74" t="s">
        <v>175</v>
      </c>
      <c r="K1936" s="76">
        <v>1328.85</v>
      </c>
      <c r="L1936" s="76">
        <v>1075.95</v>
      </c>
    </row>
    <row r="1937" spans="1:12" x14ac:dyDescent="0.15">
      <c r="A1937" s="74">
        <v>20230222</v>
      </c>
      <c r="B1937" s="74">
        <v>39936415</v>
      </c>
      <c r="C1937" s="74" t="s">
        <v>4631</v>
      </c>
      <c r="D1937" s="74">
        <v>2130054</v>
      </c>
      <c r="E1937" s="74" t="s">
        <v>4503</v>
      </c>
      <c r="F1937" s="74" t="s">
        <v>4498</v>
      </c>
      <c r="G1937" s="74" t="s">
        <v>4498</v>
      </c>
      <c r="H1937" s="74" t="s">
        <v>4469</v>
      </c>
      <c r="I1937" s="74" t="s">
        <v>4499</v>
      </c>
      <c r="J1937" s="74" t="s">
        <v>175</v>
      </c>
      <c r="K1937" s="76">
        <v>1279.23</v>
      </c>
      <c r="L1937" s="76">
        <v>1035.77</v>
      </c>
    </row>
    <row r="1938" spans="1:12" x14ac:dyDescent="0.15">
      <c r="A1938" s="74">
        <v>20230223</v>
      </c>
      <c r="B1938" s="74">
        <v>39936415</v>
      </c>
      <c r="C1938" s="74" t="s">
        <v>4631</v>
      </c>
      <c r="D1938" s="74">
        <v>2130054</v>
      </c>
      <c r="E1938" s="74" t="s">
        <v>4503</v>
      </c>
      <c r="F1938" s="74" t="s">
        <v>4498</v>
      </c>
      <c r="G1938" s="74" t="s">
        <v>4498</v>
      </c>
      <c r="H1938" s="74" t="s">
        <v>4469</v>
      </c>
      <c r="I1938" s="74" t="s">
        <v>4499</v>
      </c>
      <c r="J1938" s="74" t="s">
        <v>4500</v>
      </c>
      <c r="K1938" s="76">
        <v>1320.35</v>
      </c>
      <c r="L1938" s="76">
        <v>1069.07</v>
      </c>
    </row>
    <row r="1939" spans="1:12" x14ac:dyDescent="0.15">
      <c r="A1939" s="74">
        <v>20230224</v>
      </c>
      <c r="B1939" s="74">
        <v>39936415</v>
      </c>
      <c r="C1939" s="74" t="s">
        <v>4631</v>
      </c>
      <c r="D1939" s="74">
        <v>2130054</v>
      </c>
      <c r="E1939" s="74" t="s">
        <v>4503</v>
      </c>
      <c r="F1939" s="74" t="s">
        <v>4498</v>
      </c>
      <c r="G1939" s="74" t="s">
        <v>4498</v>
      </c>
      <c r="H1939" s="74" t="s">
        <v>4469</v>
      </c>
      <c r="I1939" s="74" t="s">
        <v>4499</v>
      </c>
      <c r="J1939" s="74" t="s">
        <v>175</v>
      </c>
      <c r="K1939" s="76">
        <v>1588.39</v>
      </c>
      <c r="L1939" s="76">
        <v>1286.0999999999999</v>
      </c>
    </row>
    <row r="1940" spans="1:12" x14ac:dyDescent="0.15">
      <c r="A1940" s="74">
        <v>20230225</v>
      </c>
      <c r="B1940" s="74">
        <v>39936415</v>
      </c>
      <c r="C1940" s="74" t="s">
        <v>4631</v>
      </c>
      <c r="D1940" s="74">
        <v>2130054</v>
      </c>
      <c r="E1940" s="74" t="s">
        <v>4503</v>
      </c>
      <c r="F1940" s="74" t="s">
        <v>4498</v>
      </c>
      <c r="G1940" s="74" t="s">
        <v>4498</v>
      </c>
      <c r="H1940" s="74" t="s">
        <v>4469</v>
      </c>
      <c r="I1940" s="74" t="s">
        <v>4499</v>
      </c>
      <c r="J1940" s="74" t="s">
        <v>175</v>
      </c>
      <c r="K1940" s="76">
        <v>1736.88</v>
      </c>
      <c r="L1940" s="76">
        <v>1406.33</v>
      </c>
    </row>
    <row r="1941" spans="1:12" x14ac:dyDescent="0.15">
      <c r="A1941" s="74">
        <v>20230226</v>
      </c>
      <c r="B1941" s="74">
        <v>39936415</v>
      </c>
      <c r="C1941" s="74" t="s">
        <v>4631</v>
      </c>
      <c r="D1941" s="74">
        <v>2130054</v>
      </c>
      <c r="E1941" s="74" t="s">
        <v>4503</v>
      </c>
      <c r="F1941" s="74" t="s">
        <v>4498</v>
      </c>
      <c r="G1941" s="74" t="s">
        <v>4498</v>
      </c>
      <c r="H1941" s="74" t="s">
        <v>4469</v>
      </c>
      <c r="I1941" s="74" t="s">
        <v>4499</v>
      </c>
      <c r="J1941" s="74" t="s">
        <v>175</v>
      </c>
      <c r="K1941" s="76">
        <v>1742.13</v>
      </c>
      <c r="L1941" s="76">
        <v>1410.59</v>
      </c>
    </row>
    <row r="1942" spans="1:12" x14ac:dyDescent="0.15">
      <c r="A1942" s="74">
        <v>20230227</v>
      </c>
      <c r="B1942" s="74">
        <v>39936415</v>
      </c>
      <c r="C1942" s="74" t="s">
        <v>4631</v>
      </c>
      <c r="D1942" s="74">
        <v>2130054</v>
      </c>
      <c r="E1942" s="74" t="s">
        <v>4503</v>
      </c>
      <c r="F1942" s="74" t="s">
        <v>4498</v>
      </c>
      <c r="G1942" s="74" t="s">
        <v>4498</v>
      </c>
      <c r="H1942" s="74" t="s">
        <v>4469</v>
      </c>
      <c r="I1942" s="74" t="s">
        <v>4499</v>
      </c>
      <c r="J1942" s="74" t="s">
        <v>175</v>
      </c>
      <c r="K1942" s="76">
        <v>1242.08</v>
      </c>
      <c r="L1942" s="76">
        <v>1005.69</v>
      </c>
    </row>
    <row r="1943" spans="1:12" x14ac:dyDescent="0.15">
      <c r="A1943" s="74">
        <v>20230228</v>
      </c>
      <c r="B1943" s="74">
        <v>39936415</v>
      </c>
      <c r="C1943" s="74" t="s">
        <v>4631</v>
      </c>
      <c r="D1943" s="74">
        <v>2130054</v>
      </c>
      <c r="E1943" s="74" t="s">
        <v>4503</v>
      </c>
      <c r="F1943" s="74" t="s">
        <v>4498</v>
      </c>
      <c r="G1943" s="74" t="s">
        <v>4498</v>
      </c>
      <c r="H1943" s="74" t="s">
        <v>4469</v>
      </c>
      <c r="I1943" s="74" t="s">
        <v>4499</v>
      </c>
      <c r="J1943" s="74" t="s">
        <v>4502</v>
      </c>
      <c r="K1943" s="76">
        <v>1591.62</v>
      </c>
      <c r="L1943" s="76">
        <v>1288.72</v>
      </c>
    </row>
    <row r="1944" spans="1:12" x14ac:dyDescent="0.15">
      <c r="A1944" s="74">
        <v>20230201</v>
      </c>
      <c r="B1944" s="74">
        <v>40081538</v>
      </c>
      <c r="C1944" s="74" t="s">
        <v>4632</v>
      </c>
      <c r="D1944" s="74">
        <v>2117409</v>
      </c>
      <c r="E1944" s="74" t="s">
        <v>4633</v>
      </c>
      <c r="F1944" s="74" t="s">
        <v>4610</v>
      </c>
      <c r="G1944" s="74" t="s">
        <v>1897</v>
      </c>
      <c r="H1944" s="74" t="s">
        <v>4469</v>
      </c>
      <c r="I1944" s="74" t="s">
        <v>4499</v>
      </c>
      <c r="J1944" s="74" t="s">
        <v>175</v>
      </c>
      <c r="K1944" s="76">
        <v>2717.18</v>
      </c>
      <c r="L1944" s="76">
        <v>2717.18</v>
      </c>
    </row>
    <row r="1945" spans="1:12" x14ac:dyDescent="0.15">
      <c r="A1945" s="74">
        <v>20230202</v>
      </c>
      <c r="B1945" s="74">
        <v>40081538</v>
      </c>
      <c r="C1945" s="74" t="s">
        <v>4632</v>
      </c>
      <c r="D1945" s="74">
        <v>2117409</v>
      </c>
      <c r="E1945" s="74" t="s">
        <v>4633</v>
      </c>
      <c r="F1945" s="74" t="s">
        <v>4610</v>
      </c>
      <c r="G1945" s="74" t="s">
        <v>1897</v>
      </c>
      <c r="H1945" s="74" t="s">
        <v>4469</v>
      </c>
      <c r="I1945" s="74" t="s">
        <v>4499</v>
      </c>
      <c r="J1945" s="74" t="s">
        <v>175</v>
      </c>
      <c r="K1945" s="76">
        <v>1011.04</v>
      </c>
      <c r="L1945" s="76">
        <v>1011.04</v>
      </c>
    </row>
    <row r="1946" spans="1:12" x14ac:dyDescent="0.15">
      <c r="A1946" s="74">
        <v>20230203</v>
      </c>
      <c r="B1946" s="74">
        <v>40081538</v>
      </c>
      <c r="C1946" s="74" t="s">
        <v>4632</v>
      </c>
      <c r="D1946" s="74">
        <v>2117409</v>
      </c>
      <c r="E1946" s="74" t="s">
        <v>4633</v>
      </c>
      <c r="F1946" s="74" t="s">
        <v>4610</v>
      </c>
      <c r="G1946" s="74" t="s">
        <v>1897</v>
      </c>
      <c r="H1946" s="74" t="s">
        <v>4469</v>
      </c>
      <c r="I1946" s="74" t="s">
        <v>4499</v>
      </c>
      <c r="J1946" s="74" t="s">
        <v>175</v>
      </c>
      <c r="K1946" s="76">
        <v>1092.74</v>
      </c>
      <c r="L1946" s="76">
        <v>1092.74</v>
      </c>
    </row>
    <row r="1947" spans="1:12" x14ac:dyDescent="0.15">
      <c r="A1947" s="74">
        <v>20230204</v>
      </c>
      <c r="B1947" s="74">
        <v>40081538</v>
      </c>
      <c r="C1947" s="74" t="s">
        <v>4632</v>
      </c>
      <c r="D1947" s="74">
        <v>2117409</v>
      </c>
      <c r="E1947" s="74" t="s">
        <v>4633</v>
      </c>
      <c r="F1947" s="74" t="s">
        <v>4610</v>
      </c>
      <c r="G1947" s="74" t="s">
        <v>1897</v>
      </c>
      <c r="H1947" s="74" t="s">
        <v>4469</v>
      </c>
      <c r="I1947" s="74" t="s">
        <v>4499</v>
      </c>
      <c r="J1947" s="74" t="s">
        <v>4500</v>
      </c>
      <c r="K1947" s="76">
        <v>1668.71</v>
      </c>
      <c r="L1947" s="76">
        <v>1668.71</v>
      </c>
    </row>
    <row r="1948" spans="1:12" x14ac:dyDescent="0.15">
      <c r="A1948" s="74">
        <v>20230205</v>
      </c>
      <c r="B1948" s="74">
        <v>40081538</v>
      </c>
      <c r="C1948" s="74" t="s">
        <v>4632</v>
      </c>
      <c r="D1948" s="74">
        <v>2117409</v>
      </c>
      <c r="E1948" s="74" t="s">
        <v>4633</v>
      </c>
      <c r="F1948" s="74" t="s">
        <v>4610</v>
      </c>
      <c r="G1948" s="74" t="s">
        <v>1897</v>
      </c>
      <c r="H1948" s="74" t="s">
        <v>4469</v>
      </c>
      <c r="I1948" s="74" t="s">
        <v>4499</v>
      </c>
      <c r="J1948" s="74" t="s">
        <v>175</v>
      </c>
      <c r="K1948" s="76">
        <v>1688.01</v>
      </c>
      <c r="L1948" s="76">
        <v>1688.01</v>
      </c>
    </row>
    <row r="1949" spans="1:12" x14ac:dyDescent="0.15">
      <c r="A1949" s="74">
        <v>20230206</v>
      </c>
      <c r="B1949" s="74">
        <v>40081538</v>
      </c>
      <c r="C1949" s="74" t="s">
        <v>4632</v>
      </c>
      <c r="D1949" s="74">
        <v>2117409</v>
      </c>
      <c r="E1949" s="74" t="s">
        <v>4633</v>
      </c>
      <c r="F1949" s="74" t="s">
        <v>4610</v>
      </c>
      <c r="G1949" s="74" t="s">
        <v>1897</v>
      </c>
      <c r="H1949" s="74" t="s">
        <v>4469</v>
      </c>
      <c r="I1949" s="74" t="s">
        <v>4499</v>
      </c>
      <c r="J1949" s="74" t="s">
        <v>4502</v>
      </c>
      <c r="K1949" s="76">
        <v>2542.54</v>
      </c>
      <c r="L1949" s="76">
        <v>2542.54</v>
      </c>
    </row>
    <row r="1950" spans="1:12" x14ac:dyDescent="0.15">
      <c r="A1950" s="74">
        <v>20230207</v>
      </c>
      <c r="B1950" s="74">
        <v>40081538</v>
      </c>
      <c r="C1950" s="74" t="s">
        <v>4632</v>
      </c>
      <c r="D1950" s="74">
        <v>2117409</v>
      </c>
      <c r="E1950" s="74" t="s">
        <v>4633</v>
      </c>
      <c r="F1950" s="74" t="s">
        <v>4610</v>
      </c>
      <c r="G1950" s="74" t="s">
        <v>1897</v>
      </c>
      <c r="H1950" s="74" t="s">
        <v>4469</v>
      </c>
      <c r="I1950" s="74" t="s">
        <v>4499</v>
      </c>
      <c r="J1950" s="74" t="s">
        <v>175</v>
      </c>
      <c r="K1950" s="76">
        <v>3359.35</v>
      </c>
      <c r="L1950" s="76">
        <v>3359.35</v>
      </c>
    </row>
    <row r="1951" spans="1:12" x14ac:dyDescent="0.15">
      <c r="A1951" s="74">
        <v>20230208</v>
      </c>
      <c r="B1951" s="74">
        <v>40081538</v>
      </c>
      <c r="C1951" s="74" t="s">
        <v>4632</v>
      </c>
      <c r="D1951" s="74">
        <v>2117409</v>
      </c>
      <c r="E1951" s="74" t="s">
        <v>4633</v>
      </c>
      <c r="F1951" s="74" t="s">
        <v>4610</v>
      </c>
      <c r="G1951" s="74" t="s">
        <v>1897</v>
      </c>
      <c r="H1951" s="74" t="s">
        <v>4469</v>
      </c>
      <c r="I1951" s="74" t="s">
        <v>4499</v>
      </c>
      <c r="J1951" s="74" t="s">
        <v>175</v>
      </c>
      <c r="K1951" s="76">
        <v>880.6</v>
      </c>
      <c r="L1951" s="76">
        <v>880.6</v>
      </c>
    </row>
    <row r="1952" spans="1:12" x14ac:dyDescent="0.15">
      <c r="A1952" s="74">
        <v>20230209</v>
      </c>
      <c r="B1952" s="74">
        <v>40081538</v>
      </c>
      <c r="C1952" s="74" t="s">
        <v>4632</v>
      </c>
      <c r="D1952" s="74">
        <v>2117409</v>
      </c>
      <c r="E1952" s="74" t="s">
        <v>4633</v>
      </c>
      <c r="F1952" s="74" t="s">
        <v>4610</v>
      </c>
      <c r="G1952" s="74" t="s">
        <v>1897</v>
      </c>
      <c r="H1952" s="74" t="s">
        <v>4469</v>
      </c>
      <c r="I1952" s="74" t="s">
        <v>4499</v>
      </c>
      <c r="J1952" s="74" t="s">
        <v>4500</v>
      </c>
      <c r="K1952" s="76">
        <v>1809.87</v>
      </c>
      <c r="L1952" s="76">
        <v>1809.87</v>
      </c>
    </row>
    <row r="1953" spans="1:12" x14ac:dyDescent="0.15">
      <c r="A1953" s="74">
        <v>20230210</v>
      </c>
      <c r="B1953" s="74">
        <v>40081538</v>
      </c>
      <c r="C1953" s="74" t="s">
        <v>4632</v>
      </c>
      <c r="D1953" s="74">
        <v>2117409</v>
      </c>
      <c r="E1953" s="74" t="s">
        <v>4633</v>
      </c>
      <c r="F1953" s="74" t="s">
        <v>4610</v>
      </c>
      <c r="G1953" s="74" t="s">
        <v>1897</v>
      </c>
      <c r="H1953" s="74" t="s">
        <v>4469</v>
      </c>
      <c r="I1953" s="74" t="s">
        <v>4499</v>
      </c>
      <c r="J1953" s="74" t="s">
        <v>175</v>
      </c>
      <c r="K1953" s="76">
        <v>1015.08</v>
      </c>
      <c r="L1953" s="76">
        <v>1015.08</v>
      </c>
    </row>
    <row r="1954" spans="1:12" x14ac:dyDescent="0.15">
      <c r="A1954" s="74">
        <v>20230211</v>
      </c>
      <c r="B1954" s="74">
        <v>40081538</v>
      </c>
      <c r="C1954" s="74" t="s">
        <v>4632</v>
      </c>
      <c r="D1954" s="74">
        <v>2117409</v>
      </c>
      <c r="E1954" s="74" t="s">
        <v>4633</v>
      </c>
      <c r="F1954" s="74" t="s">
        <v>4610</v>
      </c>
      <c r="G1954" s="74" t="s">
        <v>1897</v>
      </c>
      <c r="H1954" s="74" t="s">
        <v>4469</v>
      </c>
      <c r="I1954" s="74" t="s">
        <v>4499</v>
      </c>
      <c r="J1954" s="74" t="s">
        <v>175</v>
      </c>
      <c r="K1954" s="76">
        <v>1019.41</v>
      </c>
      <c r="L1954" s="76">
        <v>1019.41</v>
      </c>
    </row>
    <row r="1955" spans="1:12" x14ac:dyDescent="0.15">
      <c r="A1955" s="74">
        <v>20230212</v>
      </c>
      <c r="B1955" s="74">
        <v>40081538</v>
      </c>
      <c r="C1955" s="74" t="s">
        <v>4632</v>
      </c>
      <c r="D1955" s="74">
        <v>2117409</v>
      </c>
      <c r="E1955" s="74" t="s">
        <v>4633</v>
      </c>
      <c r="F1955" s="74" t="s">
        <v>4610</v>
      </c>
      <c r="G1955" s="74" t="s">
        <v>1897</v>
      </c>
      <c r="H1955" s="74" t="s">
        <v>4469</v>
      </c>
      <c r="I1955" s="74" t="s">
        <v>4499</v>
      </c>
      <c r="J1955" s="74" t="s">
        <v>175</v>
      </c>
      <c r="K1955" s="76">
        <v>1007.9</v>
      </c>
      <c r="L1955" s="76">
        <v>1007.9</v>
      </c>
    </row>
    <row r="1956" spans="1:12" x14ac:dyDescent="0.15">
      <c r="A1956" s="74">
        <v>20230213</v>
      </c>
      <c r="B1956" s="74">
        <v>40081538</v>
      </c>
      <c r="C1956" s="74" t="s">
        <v>4632</v>
      </c>
      <c r="D1956" s="74">
        <v>2117409</v>
      </c>
      <c r="E1956" s="74" t="s">
        <v>4633</v>
      </c>
      <c r="F1956" s="74" t="s">
        <v>4610</v>
      </c>
      <c r="G1956" s="74" t="s">
        <v>1897</v>
      </c>
      <c r="H1956" s="74" t="s">
        <v>4469</v>
      </c>
      <c r="I1956" s="74" t="s">
        <v>4499</v>
      </c>
      <c r="J1956" s="74" t="s">
        <v>175</v>
      </c>
      <c r="K1956" s="76">
        <v>677.34</v>
      </c>
      <c r="L1956" s="76">
        <v>677.34</v>
      </c>
    </row>
    <row r="1957" spans="1:12" x14ac:dyDescent="0.15">
      <c r="A1957" s="74">
        <v>20230201</v>
      </c>
      <c r="B1957" s="74">
        <v>40168764</v>
      </c>
      <c r="C1957" s="74" t="s">
        <v>4634</v>
      </c>
      <c r="D1957" s="74">
        <v>2115393</v>
      </c>
      <c r="E1957" s="74" t="s">
        <v>4565</v>
      </c>
      <c r="F1957" s="74" t="s">
        <v>4566</v>
      </c>
      <c r="G1957" s="74" t="s">
        <v>4567</v>
      </c>
      <c r="H1957" s="74" t="s">
        <v>4469</v>
      </c>
      <c r="I1957" s="74" t="s">
        <v>4499</v>
      </c>
      <c r="J1957" s="74" t="s">
        <v>175</v>
      </c>
      <c r="K1957" s="76">
        <v>1001.7</v>
      </c>
      <c r="L1957" s="76">
        <v>1001.7</v>
      </c>
    </row>
    <row r="1958" spans="1:12" x14ac:dyDescent="0.15">
      <c r="A1958" s="74">
        <v>20230202</v>
      </c>
      <c r="B1958" s="74">
        <v>40168764</v>
      </c>
      <c r="C1958" s="74" t="s">
        <v>4634</v>
      </c>
      <c r="D1958" s="74">
        <v>2115393</v>
      </c>
      <c r="E1958" s="74" t="s">
        <v>4565</v>
      </c>
      <c r="F1958" s="74" t="s">
        <v>4566</v>
      </c>
      <c r="G1958" s="74" t="s">
        <v>4567</v>
      </c>
      <c r="H1958" s="74" t="s">
        <v>4469</v>
      </c>
      <c r="I1958" s="74" t="s">
        <v>4499</v>
      </c>
      <c r="J1958" s="74" t="s">
        <v>4500</v>
      </c>
      <c r="K1958" s="76">
        <v>1017.31</v>
      </c>
      <c r="L1958" s="76">
        <v>1017.31</v>
      </c>
    </row>
    <row r="1959" spans="1:12" x14ac:dyDescent="0.15">
      <c r="A1959" s="74">
        <v>20230203</v>
      </c>
      <c r="B1959" s="74">
        <v>40168764</v>
      </c>
      <c r="C1959" s="74" t="s">
        <v>4634</v>
      </c>
      <c r="D1959" s="74">
        <v>2115393</v>
      </c>
      <c r="E1959" s="74" t="s">
        <v>4565</v>
      </c>
      <c r="F1959" s="74" t="s">
        <v>4566</v>
      </c>
      <c r="G1959" s="74" t="s">
        <v>4567</v>
      </c>
      <c r="H1959" s="74" t="s">
        <v>4469</v>
      </c>
      <c r="I1959" s="74" t="s">
        <v>4499</v>
      </c>
      <c r="J1959" s="74" t="s">
        <v>175</v>
      </c>
      <c r="K1959" s="76">
        <v>1053.2</v>
      </c>
      <c r="L1959" s="76">
        <v>1053.2</v>
      </c>
    </row>
    <row r="1960" spans="1:12" x14ac:dyDescent="0.15">
      <c r="A1960" s="74">
        <v>20230204</v>
      </c>
      <c r="B1960" s="74">
        <v>40168764</v>
      </c>
      <c r="C1960" s="74" t="s">
        <v>4634</v>
      </c>
      <c r="D1960" s="74">
        <v>2115393</v>
      </c>
      <c r="E1960" s="74" t="s">
        <v>4565</v>
      </c>
      <c r="F1960" s="74" t="s">
        <v>4566</v>
      </c>
      <c r="G1960" s="74" t="s">
        <v>4567</v>
      </c>
      <c r="H1960" s="74" t="s">
        <v>4469</v>
      </c>
      <c r="I1960" s="74" t="s">
        <v>4499</v>
      </c>
      <c r="J1960" s="74" t="s">
        <v>175</v>
      </c>
      <c r="K1960" s="76">
        <v>1005.61</v>
      </c>
      <c r="L1960" s="76">
        <v>1005.61</v>
      </c>
    </row>
    <row r="1961" spans="1:12" x14ac:dyDescent="0.15">
      <c r="A1961" s="74">
        <v>20230205</v>
      </c>
      <c r="B1961" s="74">
        <v>40168764</v>
      </c>
      <c r="C1961" s="74" t="s">
        <v>4634</v>
      </c>
      <c r="D1961" s="74">
        <v>2115393</v>
      </c>
      <c r="E1961" s="74" t="s">
        <v>4565</v>
      </c>
      <c r="F1961" s="74" t="s">
        <v>4566</v>
      </c>
      <c r="G1961" s="74" t="s">
        <v>4567</v>
      </c>
      <c r="H1961" s="74" t="s">
        <v>4469</v>
      </c>
      <c r="I1961" s="74" t="s">
        <v>4499</v>
      </c>
      <c r="J1961" s="74" t="s">
        <v>4500</v>
      </c>
      <c r="K1961" s="76">
        <v>1000.87</v>
      </c>
      <c r="L1961" s="76">
        <v>1000.87</v>
      </c>
    </row>
    <row r="1962" spans="1:12" x14ac:dyDescent="0.15">
      <c r="A1962" s="74">
        <v>20230206</v>
      </c>
      <c r="B1962" s="74">
        <v>40168764</v>
      </c>
      <c r="C1962" s="74" t="s">
        <v>4634</v>
      </c>
      <c r="D1962" s="74">
        <v>2115393</v>
      </c>
      <c r="E1962" s="74" t="s">
        <v>4565</v>
      </c>
      <c r="F1962" s="74" t="s">
        <v>4566</v>
      </c>
      <c r="G1962" s="74" t="s">
        <v>4567</v>
      </c>
      <c r="H1962" s="74" t="s">
        <v>4469</v>
      </c>
      <c r="I1962" s="74" t="s">
        <v>4499</v>
      </c>
      <c r="J1962" s="74" t="s">
        <v>175</v>
      </c>
      <c r="K1962" s="76">
        <v>1002.32</v>
      </c>
      <c r="L1962" s="76">
        <v>1002.32</v>
      </c>
    </row>
    <row r="1963" spans="1:12" x14ac:dyDescent="0.15">
      <c r="A1963" s="74">
        <v>20230207</v>
      </c>
      <c r="B1963" s="74">
        <v>40168764</v>
      </c>
      <c r="C1963" s="74" t="s">
        <v>4634</v>
      </c>
      <c r="D1963" s="74">
        <v>2115393</v>
      </c>
      <c r="E1963" s="74" t="s">
        <v>4565</v>
      </c>
      <c r="F1963" s="74" t="s">
        <v>4566</v>
      </c>
      <c r="G1963" s="74" t="s">
        <v>4567</v>
      </c>
      <c r="H1963" s="74" t="s">
        <v>4469</v>
      </c>
      <c r="I1963" s="74" t="s">
        <v>4499</v>
      </c>
      <c r="J1963" s="74" t="s">
        <v>175</v>
      </c>
      <c r="K1963" s="76">
        <v>807.33</v>
      </c>
      <c r="L1963" s="76">
        <v>807.33</v>
      </c>
    </row>
    <row r="1964" spans="1:12" x14ac:dyDescent="0.15">
      <c r="A1964" s="74">
        <v>20230208</v>
      </c>
      <c r="B1964" s="74">
        <v>40168764</v>
      </c>
      <c r="C1964" s="74" t="s">
        <v>4634</v>
      </c>
      <c r="D1964" s="74">
        <v>2115393</v>
      </c>
      <c r="E1964" s="74" t="s">
        <v>4565</v>
      </c>
      <c r="F1964" s="74" t="s">
        <v>4566</v>
      </c>
      <c r="G1964" s="74" t="s">
        <v>4567</v>
      </c>
      <c r="H1964" s="74" t="s">
        <v>4469</v>
      </c>
      <c r="I1964" s="74" t="s">
        <v>4499</v>
      </c>
      <c r="J1964" s="74" t="s">
        <v>175</v>
      </c>
      <c r="K1964" s="76">
        <v>1058.95</v>
      </c>
      <c r="L1964" s="76">
        <v>1058.95</v>
      </c>
    </row>
    <row r="1965" spans="1:12" x14ac:dyDescent="0.15">
      <c r="A1965" s="74">
        <v>20230209</v>
      </c>
      <c r="B1965" s="74">
        <v>40168764</v>
      </c>
      <c r="C1965" s="74" t="s">
        <v>4634</v>
      </c>
      <c r="D1965" s="74">
        <v>2115393</v>
      </c>
      <c r="E1965" s="74" t="s">
        <v>4565</v>
      </c>
      <c r="F1965" s="74" t="s">
        <v>4566</v>
      </c>
      <c r="G1965" s="74" t="s">
        <v>4567</v>
      </c>
      <c r="H1965" s="74" t="s">
        <v>4469</v>
      </c>
      <c r="I1965" s="74" t="s">
        <v>4499</v>
      </c>
      <c r="J1965" s="74" t="s">
        <v>175</v>
      </c>
      <c r="K1965" s="76">
        <v>723.61</v>
      </c>
      <c r="L1965" s="76">
        <v>723.61</v>
      </c>
    </row>
    <row r="1966" spans="1:12" x14ac:dyDescent="0.15">
      <c r="A1966" s="74">
        <v>20230210</v>
      </c>
      <c r="B1966" s="74">
        <v>40168764</v>
      </c>
      <c r="C1966" s="74" t="s">
        <v>4634</v>
      </c>
      <c r="D1966" s="74">
        <v>2115393</v>
      </c>
      <c r="E1966" s="74" t="s">
        <v>4565</v>
      </c>
      <c r="F1966" s="74" t="s">
        <v>4566</v>
      </c>
      <c r="G1966" s="74" t="s">
        <v>4567</v>
      </c>
      <c r="H1966" s="74" t="s">
        <v>4469</v>
      </c>
      <c r="I1966" s="74" t="s">
        <v>4499</v>
      </c>
      <c r="J1966" s="74" t="s">
        <v>4502</v>
      </c>
      <c r="K1966" s="76">
        <v>1001.91</v>
      </c>
      <c r="L1966" s="76">
        <v>1001.91</v>
      </c>
    </row>
    <row r="1967" spans="1:12" x14ac:dyDescent="0.15">
      <c r="A1967" s="74">
        <v>20230211</v>
      </c>
      <c r="B1967" s="74">
        <v>40168764</v>
      </c>
      <c r="C1967" s="74" t="s">
        <v>4634</v>
      </c>
      <c r="D1967" s="74">
        <v>2115393</v>
      </c>
      <c r="E1967" s="74" t="s">
        <v>4565</v>
      </c>
      <c r="F1967" s="74" t="s">
        <v>4566</v>
      </c>
      <c r="G1967" s="74" t="s">
        <v>4567</v>
      </c>
      <c r="H1967" s="74" t="s">
        <v>4469</v>
      </c>
      <c r="I1967" s="74" t="s">
        <v>4499</v>
      </c>
      <c r="J1967" s="74" t="s">
        <v>4501</v>
      </c>
      <c r="K1967" s="76">
        <v>1047.18</v>
      </c>
      <c r="L1967" s="76">
        <v>1047.18</v>
      </c>
    </row>
    <row r="1968" spans="1:12" x14ac:dyDescent="0.15">
      <c r="A1968" s="74">
        <v>20230212</v>
      </c>
      <c r="B1968" s="74">
        <v>40168764</v>
      </c>
      <c r="C1968" s="74" t="s">
        <v>4634</v>
      </c>
      <c r="D1968" s="74">
        <v>2115393</v>
      </c>
      <c r="E1968" s="74" t="s">
        <v>4565</v>
      </c>
      <c r="F1968" s="74" t="s">
        <v>4566</v>
      </c>
      <c r="G1968" s="74" t="s">
        <v>4567</v>
      </c>
      <c r="H1968" s="74" t="s">
        <v>4469</v>
      </c>
      <c r="I1968" s="74" t="s">
        <v>4499</v>
      </c>
      <c r="J1968" s="74" t="s">
        <v>175</v>
      </c>
      <c r="K1968" s="76">
        <v>1001.66</v>
      </c>
      <c r="L1968" s="76">
        <v>1001.66</v>
      </c>
    </row>
    <row r="1969" spans="1:12" x14ac:dyDescent="0.15">
      <c r="A1969" s="74">
        <v>20230213</v>
      </c>
      <c r="B1969" s="74">
        <v>40168764</v>
      </c>
      <c r="C1969" s="74" t="s">
        <v>4634</v>
      </c>
      <c r="D1969" s="74">
        <v>2115393</v>
      </c>
      <c r="E1969" s="74" t="s">
        <v>4565</v>
      </c>
      <c r="F1969" s="74" t="s">
        <v>4566</v>
      </c>
      <c r="G1969" s="74" t="s">
        <v>4567</v>
      </c>
      <c r="H1969" s="74" t="s">
        <v>4469</v>
      </c>
      <c r="I1969" s="74" t="s">
        <v>4499</v>
      </c>
      <c r="J1969" s="74" t="s">
        <v>4500</v>
      </c>
      <c r="K1969" s="76">
        <v>1041.73</v>
      </c>
      <c r="L1969" s="76">
        <v>1041.73</v>
      </c>
    </row>
    <row r="1970" spans="1:12" x14ac:dyDescent="0.15">
      <c r="A1970" s="74">
        <v>20230214</v>
      </c>
      <c r="B1970" s="74">
        <v>40168764</v>
      </c>
      <c r="C1970" s="74" t="s">
        <v>4634</v>
      </c>
      <c r="D1970" s="74">
        <v>2115393</v>
      </c>
      <c r="E1970" s="74" t="s">
        <v>4565</v>
      </c>
      <c r="F1970" s="74" t="s">
        <v>4566</v>
      </c>
      <c r="G1970" s="74" t="s">
        <v>4567</v>
      </c>
      <c r="H1970" s="74" t="s">
        <v>4469</v>
      </c>
      <c r="I1970" s="74" t="s">
        <v>4499</v>
      </c>
      <c r="J1970" s="74" t="s">
        <v>175</v>
      </c>
      <c r="K1970" s="76">
        <v>1023.57</v>
      </c>
      <c r="L1970" s="76">
        <v>1023.57</v>
      </c>
    </row>
    <row r="1971" spans="1:12" x14ac:dyDescent="0.15">
      <c r="A1971" s="74">
        <v>20230215</v>
      </c>
      <c r="B1971" s="74">
        <v>40168764</v>
      </c>
      <c r="C1971" s="74" t="s">
        <v>4634</v>
      </c>
      <c r="D1971" s="74">
        <v>2115393</v>
      </c>
      <c r="E1971" s="74" t="s">
        <v>4565</v>
      </c>
      <c r="F1971" s="74" t="s">
        <v>4566</v>
      </c>
      <c r="G1971" s="74" t="s">
        <v>4567</v>
      </c>
      <c r="H1971" s="74" t="s">
        <v>4469</v>
      </c>
      <c r="I1971" s="74" t="s">
        <v>4499</v>
      </c>
      <c r="J1971" s="74" t="s">
        <v>4500</v>
      </c>
      <c r="K1971" s="76">
        <v>1000.54</v>
      </c>
      <c r="L1971" s="76">
        <v>1000.54</v>
      </c>
    </row>
    <row r="1972" spans="1:12" x14ac:dyDescent="0.15">
      <c r="A1972" s="74">
        <v>20230216</v>
      </c>
      <c r="B1972" s="74">
        <v>40168764</v>
      </c>
      <c r="C1972" s="74" t="s">
        <v>4634</v>
      </c>
      <c r="D1972" s="74">
        <v>2115393</v>
      </c>
      <c r="E1972" s="74" t="s">
        <v>4565</v>
      </c>
      <c r="F1972" s="74" t="s">
        <v>4566</v>
      </c>
      <c r="G1972" s="74" t="s">
        <v>4567</v>
      </c>
      <c r="H1972" s="74" t="s">
        <v>4469</v>
      </c>
      <c r="I1972" s="74" t="s">
        <v>4499</v>
      </c>
      <c r="J1972" s="74" t="s">
        <v>175</v>
      </c>
      <c r="K1972" s="76">
        <v>1002.26</v>
      </c>
      <c r="L1972" s="76">
        <v>1002.26</v>
      </c>
    </row>
    <row r="1973" spans="1:12" x14ac:dyDescent="0.15">
      <c r="A1973" s="74">
        <v>20230217</v>
      </c>
      <c r="B1973" s="74">
        <v>40168764</v>
      </c>
      <c r="C1973" s="74" t="s">
        <v>4634</v>
      </c>
      <c r="D1973" s="74">
        <v>2115393</v>
      </c>
      <c r="E1973" s="74" t="s">
        <v>4565</v>
      </c>
      <c r="F1973" s="74" t="s">
        <v>4566</v>
      </c>
      <c r="G1973" s="74" t="s">
        <v>4567</v>
      </c>
      <c r="H1973" s="74" t="s">
        <v>4469</v>
      </c>
      <c r="I1973" s="74" t="s">
        <v>4499</v>
      </c>
      <c r="J1973" s="74" t="s">
        <v>4501</v>
      </c>
      <c r="K1973" s="76">
        <v>1009.15</v>
      </c>
      <c r="L1973" s="76">
        <v>1009.15</v>
      </c>
    </row>
    <row r="1974" spans="1:12" x14ac:dyDescent="0.15">
      <c r="A1974" s="74">
        <v>20230218</v>
      </c>
      <c r="B1974" s="74">
        <v>40168764</v>
      </c>
      <c r="C1974" s="74" t="s">
        <v>4634</v>
      </c>
      <c r="D1974" s="74">
        <v>2115393</v>
      </c>
      <c r="E1974" s="74" t="s">
        <v>4565</v>
      </c>
      <c r="F1974" s="74" t="s">
        <v>4566</v>
      </c>
      <c r="G1974" s="74" t="s">
        <v>4567</v>
      </c>
      <c r="H1974" s="74" t="s">
        <v>4469</v>
      </c>
      <c r="I1974" s="74" t="s">
        <v>4499</v>
      </c>
      <c r="J1974" s="74" t="s">
        <v>4502</v>
      </c>
      <c r="K1974" s="76">
        <v>1009.79</v>
      </c>
      <c r="L1974" s="76">
        <v>1009.79</v>
      </c>
    </row>
    <row r="1975" spans="1:12" x14ac:dyDescent="0.15">
      <c r="A1975" s="74">
        <v>20230219</v>
      </c>
      <c r="B1975" s="74">
        <v>40168764</v>
      </c>
      <c r="C1975" s="74" t="s">
        <v>4634</v>
      </c>
      <c r="D1975" s="74">
        <v>2115393</v>
      </c>
      <c r="E1975" s="74" t="s">
        <v>4565</v>
      </c>
      <c r="F1975" s="74" t="s">
        <v>4566</v>
      </c>
      <c r="G1975" s="74" t="s">
        <v>4567</v>
      </c>
      <c r="H1975" s="74" t="s">
        <v>4469</v>
      </c>
      <c r="I1975" s="74" t="s">
        <v>4499</v>
      </c>
      <c r="J1975" s="74" t="s">
        <v>175</v>
      </c>
      <c r="K1975" s="76">
        <v>1000.31</v>
      </c>
      <c r="L1975" s="76">
        <v>1000.31</v>
      </c>
    </row>
    <row r="1976" spans="1:12" x14ac:dyDescent="0.15">
      <c r="A1976" s="74">
        <v>20230220</v>
      </c>
      <c r="B1976" s="74">
        <v>40168764</v>
      </c>
      <c r="C1976" s="74" t="s">
        <v>4634</v>
      </c>
      <c r="D1976" s="74">
        <v>2115393</v>
      </c>
      <c r="E1976" s="74" t="s">
        <v>4565</v>
      </c>
      <c r="F1976" s="74" t="s">
        <v>4566</v>
      </c>
      <c r="G1976" s="74" t="s">
        <v>4567</v>
      </c>
      <c r="H1976" s="74" t="s">
        <v>4469</v>
      </c>
      <c r="I1976" s="74" t="s">
        <v>4499</v>
      </c>
      <c r="J1976" s="74" t="s">
        <v>4502</v>
      </c>
      <c r="K1976" s="76">
        <v>1011.62</v>
      </c>
      <c r="L1976" s="76">
        <v>1011.62</v>
      </c>
    </row>
    <row r="1977" spans="1:12" x14ac:dyDescent="0.15">
      <c r="A1977" s="74">
        <v>20230221</v>
      </c>
      <c r="B1977" s="74">
        <v>40168764</v>
      </c>
      <c r="C1977" s="74" t="s">
        <v>4634</v>
      </c>
      <c r="D1977" s="74">
        <v>2115393</v>
      </c>
      <c r="E1977" s="74" t="s">
        <v>4565</v>
      </c>
      <c r="F1977" s="74" t="s">
        <v>4566</v>
      </c>
      <c r="G1977" s="74" t="s">
        <v>4567</v>
      </c>
      <c r="H1977" s="74" t="s">
        <v>4469</v>
      </c>
      <c r="I1977" s="74" t="s">
        <v>4499</v>
      </c>
      <c r="J1977" s="74" t="s">
        <v>175</v>
      </c>
      <c r="K1977" s="76">
        <v>1006.42</v>
      </c>
      <c r="L1977" s="76">
        <v>1006.42</v>
      </c>
    </row>
    <row r="1978" spans="1:12" x14ac:dyDescent="0.15">
      <c r="A1978" s="74">
        <v>20230222</v>
      </c>
      <c r="B1978" s="74">
        <v>40168764</v>
      </c>
      <c r="C1978" s="74" t="s">
        <v>4634</v>
      </c>
      <c r="D1978" s="74">
        <v>2115393</v>
      </c>
      <c r="E1978" s="74" t="s">
        <v>4565</v>
      </c>
      <c r="F1978" s="74" t="s">
        <v>4566</v>
      </c>
      <c r="G1978" s="74" t="s">
        <v>4567</v>
      </c>
      <c r="H1978" s="74" t="s">
        <v>4469</v>
      </c>
      <c r="I1978" s="74" t="s">
        <v>4499</v>
      </c>
      <c r="J1978" s="74" t="s">
        <v>4501</v>
      </c>
      <c r="K1978" s="76">
        <v>1001.99</v>
      </c>
      <c r="L1978" s="76">
        <v>1001.99</v>
      </c>
    </row>
    <row r="1979" spans="1:12" x14ac:dyDescent="0.15">
      <c r="A1979" s="74">
        <v>20230223</v>
      </c>
      <c r="B1979" s="74">
        <v>40168764</v>
      </c>
      <c r="C1979" s="74" t="s">
        <v>4634</v>
      </c>
      <c r="D1979" s="74">
        <v>2115393</v>
      </c>
      <c r="E1979" s="74" t="s">
        <v>4565</v>
      </c>
      <c r="F1979" s="74" t="s">
        <v>4566</v>
      </c>
      <c r="G1979" s="74" t="s">
        <v>4567</v>
      </c>
      <c r="H1979" s="74" t="s">
        <v>4469</v>
      </c>
      <c r="I1979" s="74" t="s">
        <v>4499</v>
      </c>
      <c r="J1979" s="74" t="s">
        <v>175</v>
      </c>
      <c r="K1979" s="76">
        <v>1000.31</v>
      </c>
      <c r="L1979" s="76">
        <v>1000.31</v>
      </c>
    </row>
    <row r="1980" spans="1:12" x14ac:dyDescent="0.15">
      <c r="A1980" s="74">
        <v>20230224</v>
      </c>
      <c r="B1980" s="74">
        <v>40168764</v>
      </c>
      <c r="C1980" s="74" t="s">
        <v>4634</v>
      </c>
      <c r="D1980" s="74">
        <v>2115393</v>
      </c>
      <c r="E1980" s="74" t="s">
        <v>4565</v>
      </c>
      <c r="F1980" s="74" t="s">
        <v>4566</v>
      </c>
      <c r="G1980" s="74" t="s">
        <v>4567</v>
      </c>
      <c r="H1980" s="74" t="s">
        <v>4469</v>
      </c>
      <c r="I1980" s="74" t="s">
        <v>4499</v>
      </c>
      <c r="J1980" s="74" t="s">
        <v>4502</v>
      </c>
      <c r="K1980" s="76">
        <v>1001.14</v>
      </c>
      <c r="L1980" s="76">
        <v>1001.14</v>
      </c>
    </row>
    <row r="1981" spans="1:12" x14ac:dyDescent="0.15">
      <c r="A1981" s="74">
        <v>20230225</v>
      </c>
      <c r="B1981" s="74">
        <v>40168764</v>
      </c>
      <c r="C1981" s="74" t="s">
        <v>4634</v>
      </c>
      <c r="D1981" s="74">
        <v>2115393</v>
      </c>
      <c r="E1981" s="74" t="s">
        <v>4565</v>
      </c>
      <c r="F1981" s="74" t="s">
        <v>4566</v>
      </c>
      <c r="G1981" s="74" t="s">
        <v>4567</v>
      </c>
      <c r="H1981" s="74" t="s">
        <v>4469</v>
      </c>
      <c r="I1981" s="74" t="s">
        <v>4499</v>
      </c>
      <c r="J1981" s="74" t="s">
        <v>175</v>
      </c>
      <c r="K1981" s="76">
        <v>1000.92</v>
      </c>
      <c r="L1981" s="76">
        <v>1000.92</v>
      </c>
    </row>
    <row r="1982" spans="1:12" x14ac:dyDescent="0.15">
      <c r="A1982" s="74">
        <v>20230226</v>
      </c>
      <c r="B1982" s="74">
        <v>40168764</v>
      </c>
      <c r="C1982" s="74" t="s">
        <v>4634</v>
      </c>
      <c r="D1982" s="74">
        <v>2115393</v>
      </c>
      <c r="E1982" s="74" t="s">
        <v>4565</v>
      </c>
      <c r="F1982" s="74" t="s">
        <v>4566</v>
      </c>
      <c r="G1982" s="74" t="s">
        <v>4567</v>
      </c>
      <c r="H1982" s="74" t="s">
        <v>4469</v>
      </c>
      <c r="I1982" s="74" t="s">
        <v>4499</v>
      </c>
      <c r="J1982" s="74" t="s">
        <v>175</v>
      </c>
      <c r="K1982" s="76">
        <v>1000.17</v>
      </c>
      <c r="L1982" s="76">
        <v>1000.17</v>
      </c>
    </row>
    <row r="1983" spans="1:12" x14ac:dyDescent="0.15">
      <c r="A1983" s="74">
        <v>20230227</v>
      </c>
      <c r="B1983" s="74">
        <v>40168764</v>
      </c>
      <c r="C1983" s="74" t="s">
        <v>4634</v>
      </c>
      <c r="D1983" s="74">
        <v>2115393</v>
      </c>
      <c r="E1983" s="74" t="s">
        <v>4565</v>
      </c>
      <c r="F1983" s="74" t="s">
        <v>4566</v>
      </c>
      <c r="G1983" s="74" t="s">
        <v>4567</v>
      </c>
      <c r="H1983" s="74" t="s">
        <v>4469</v>
      </c>
      <c r="I1983" s="74" t="s">
        <v>4499</v>
      </c>
      <c r="J1983" s="74" t="s">
        <v>4502</v>
      </c>
      <c r="K1983" s="76">
        <v>765.33</v>
      </c>
      <c r="L1983" s="76">
        <v>765.33</v>
      </c>
    </row>
    <row r="1984" spans="1:12" x14ac:dyDescent="0.15">
      <c r="A1984" s="74">
        <v>20230228</v>
      </c>
      <c r="B1984" s="74">
        <v>40168764</v>
      </c>
      <c r="C1984" s="74" t="s">
        <v>4634</v>
      </c>
      <c r="D1984" s="74">
        <v>2115393</v>
      </c>
      <c r="E1984" s="74" t="s">
        <v>4565</v>
      </c>
      <c r="F1984" s="74" t="s">
        <v>4566</v>
      </c>
      <c r="G1984" s="74" t="s">
        <v>4567</v>
      </c>
      <c r="H1984" s="74" t="s">
        <v>4469</v>
      </c>
      <c r="I1984" s="74" t="s">
        <v>4499</v>
      </c>
      <c r="J1984" s="74" t="s">
        <v>175</v>
      </c>
      <c r="K1984" s="76">
        <v>852.41</v>
      </c>
      <c r="L1984" s="76">
        <v>852.41</v>
      </c>
    </row>
    <row r="1985" spans="1:12" x14ac:dyDescent="0.15">
      <c r="A1985" s="74">
        <v>20230201</v>
      </c>
      <c r="B1985" s="74">
        <v>40182525</v>
      </c>
      <c r="C1985" s="74" t="s">
        <v>4635</v>
      </c>
      <c r="D1985" s="74">
        <v>2117047</v>
      </c>
      <c r="E1985" s="74" t="s">
        <v>4497</v>
      </c>
      <c r="F1985" s="74" t="s">
        <v>4498</v>
      </c>
      <c r="G1985" s="74" t="s">
        <v>4498</v>
      </c>
      <c r="H1985" s="74" t="s">
        <v>4469</v>
      </c>
      <c r="I1985" s="74" t="s">
        <v>4499</v>
      </c>
      <c r="J1985" s="74" t="s">
        <v>175</v>
      </c>
      <c r="K1985" s="76">
        <v>5022.91</v>
      </c>
      <c r="L1985" s="76">
        <v>5022.91</v>
      </c>
    </row>
    <row r="1986" spans="1:12" x14ac:dyDescent="0.15">
      <c r="A1986" s="74">
        <v>20230202</v>
      </c>
      <c r="B1986" s="74">
        <v>40182525</v>
      </c>
      <c r="C1986" s="74" t="s">
        <v>4635</v>
      </c>
      <c r="D1986" s="74">
        <v>2117047</v>
      </c>
      <c r="E1986" s="74" t="s">
        <v>4497</v>
      </c>
      <c r="F1986" s="74" t="s">
        <v>4498</v>
      </c>
      <c r="G1986" s="74" t="s">
        <v>4498</v>
      </c>
      <c r="H1986" s="74" t="s">
        <v>4469</v>
      </c>
      <c r="I1986" s="74" t="s">
        <v>4499</v>
      </c>
      <c r="J1986" s="74" t="s">
        <v>175</v>
      </c>
      <c r="K1986" s="76">
        <v>5022.75</v>
      </c>
      <c r="L1986" s="76">
        <v>5022.75</v>
      </c>
    </row>
    <row r="1987" spans="1:12" x14ac:dyDescent="0.15">
      <c r="A1987" s="74">
        <v>20230203</v>
      </c>
      <c r="B1987" s="74">
        <v>40182525</v>
      </c>
      <c r="C1987" s="74" t="s">
        <v>4635</v>
      </c>
      <c r="D1987" s="74">
        <v>2117047</v>
      </c>
      <c r="E1987" s="74" t="s">
        <v>4497</v>
      </c>
      <c r="F1987" s="74" t="s">
        <v>4498</v>
      </c>
      <c r="G1987" s="74" t="s">
        <v>4498</v>
      </c>
      <c r="H1987" s="74" t="s">
        <v>4469</v>
      </c>
      <c r="I1987" s="74" t="s">
        <v>4499</v>
      </c>
      <c r="J1987" s="74" t="s">
        <v>175</v>
      </c>
      <c r="K1987" s="76">
        <v>5005.25</v>
      </c>
      <c r="L1987" s="76">
        <v>5005.25</v>
      </c>
    </row>
    <row r="1988" spans="1:12" x14ac:dyDescent="0.15">
      <c r="A1988" s="74">
        <v>20230204</v>
      </c>
      <c r="B1988" s="74">
        <v>40182525</v>
      </c>
      <c r="C1988" s="74" t="s">
        <v>4635</v>
      </c>
      <c r="D1988" s="74">
        <v>2117047</v>
      </c>
      <c r="E1988" s="74" t="s">
        <v>4497</v>
      </c>
      <c r="F1988" s="74" t="s">
        <v>4498</v>
      </c>
      <c r="G1988" s="74" t="s">
        <v>4498</v>
      </c>
      <c r="H1988" s="74" t="s">
        <v>4469</v>
      </c>
      <c r="I1988" s="74" t="s">
        <v>4499</v>
      </c>
      <c r="J1988" s="74" t="s">
        <v>175</v>
      </c>
      <c r="K1988" s="76">
        <v>5008.93</v>
      </c>
      <c r="L1988" s="76">
        <v>5008.93</v>
      </c>
    </row>
    <row r="1989" spans="1:12" x14ac:dyDescent="0.15">
      <c r="A1989" s="74">
        <v>20230205</v>
      </c>
      <c r="B1989" s="74">
        <v>40182525</v>
      </c>
      <c r="C1989" s="74" t="s">
        <v>4635</v>
      </c>
      <c r="D1989" s="74">
        <v>2117047</v>
      </c>
      <c r="E1989" s="74" t="s">
        <v>4497</v>
      </c>
      <c r="F1989" s="74" t="s">
        <v>4498</v>
      </c>
      <c r="G1989" s="74" t="s">
        <v>4498</v>
      </c>
      <c r="H1989" s="74" t="s">
        <v>4469</v>
      </c>
      <c r="I1989" s="74" t="s">
        <v>4499</v>
      </c>
      <c r="J1989" s="74" t="s">
        <v>175</v>
      </c>
      <c r="K1989" s="76">
        <v>5002.9399999999996</v>
      </c>
      <c r="L1989" s="76">
        <v>5002.9399999999996</v>
      </c>
    </row>
    <row r="1990" spans="1:12" x14ac:dyDescent="0.15">
      <c r="A1990" s="74">
        <v>20230206</v>
      </c>
      <c r="B1990" s="74">
        <v>40182525</v>
      </c>
      <c r="C1990" s="74" t="s">
        <v>4635</v>
      </c>
      <c r="D1990" s="74">
        <v>2117047</v>
      </c>
      <c r="E1990" s="74" t="s">
        <v>4497</v>
      </c>
      <c r="F1990" s="74" t="s">
        <v>4498</v>
      </c>
      <c r="G1990" s="74" t="s">
        <v>4498</v>
      </c>
      <c r="H1990" s="74" t="s">
        <v>4469</v>
      </c>
      <c r="I1990" s="74" t="s">
        <v>4499</v>
      </c>
      <c r="J1990" s="74" t="s">
        <v>175</v>
      </c>
      <c r="K1990" s="76">
        <v>5011.3900000000003</v>
      </c>
      <c r="L1990" s="76">
        <v>5011.3900000000003</v>
      </c>
    </row>
    <row r="1991" spans="1:12" x14ac:dyDescent="0.15">
      <c r="A1991" s="74">
        <v>20230207</v>
      </c>
      <c r="B1991" s="74">
        <v>40182525</v>
      </c>
      <c r="C1991" s="74" t="s">
        <v>4635</v>
      </c>
      <c r="D1991" s="74">
        <v>2117047</v>
      </c>
      <c r="E1991" s="74" t="s">
        <v>4497</v>
      </c>
      <c r="F1991" s="74" t="s">
        <v>4498</v>
      </c>
      <c r="G1991" s="74" t="s">
        <v>4498</v>
      </c>
      <c r="H1991" s="74" t="s">
        <v>4469</v>
      </c>
      <c r="I1991" s="74" t="s">
        <v>4499</v>
      </c>
      <c r="J1991" s="74" t="s">
        <v>4502</v>
      </c>
      <c r="K1991" s="76">
        <v>5069.32</v>
      </c>
      <c r="L1991" s="76">
        <v>5069.32</v>
      </c>
    </row>
    <row r="1992" spans="1:12" x14ac:dyDescent="0.15">
      <c r="A1992" s="74">
        <v>20230208</v>
      </c>
      <c r="B1992" s="74">
        <v>40182525</v>
      </c>
      <c r="C1992" s="74" t="s">
        <v>4635</v>
      </c>
      <c r="D1992" s="74">
        <v>2117047</v>
      </c>
      <c r="E1992" s="74" t="s">
        <v>4497</v>
      </c>
      <c r="F1992" s="74" t="s">
        <v>4498</v>
      </c>
      <c r="G1992" s="74" t="s">
        <v>4498</v>
      </c>
      <c r="H1992" s="74" t="s">
        <v>4469</v>
      </c>
      <c r="I1992" s="74" t="s">
        <v>4499</v>
      </c>
      <c r="J1992" s="74" t="s">
        <v>175</v>
      </c>
      <c r="K1992" s="76">
        <v>5039.68</v>
      </c>
      <c r="L1992" s="76">
        <v>5039.68</v>
      </c>
    </row>
    <row r="1993" spans="1:12" x14ac:dyDescent="0.15">
      <c r="A1993" s="74">
        <v>20230209</v>
      </c>
      <c r="B1993" s="74">
        <v>40182525</v>
      </c>
      <c r="C1993" s="74" t="s">
        <v>4635</v>
      </c>
      <c r="D1993" s="74">
        <v>2117047</v>
      </c>
      <c r="E1993" s="74" t="s">
        <v>4497</v>
      </c>
      <c r="F1993" s="74" t="s">
        <v>4498</v>
      </c>
      <c r="G1993" s="74" t="s">
        <v>4498</v>
      </c>
      <c r="H1993" s="74" t="s">
        <v>4469</v>
      </c>
      <c r="I1993" s="74" t="s">
        <v>4499</v>
      </c>
      <c r="J1993" s="74" t="s">
        <v>175</v>
      </c>
      <c r="K1993" s="76">
        <v>4314.5600000000004</v>
      </c>
      <c r="L1993" s="76">
        <v>4314.5600000000004</v>
      </c>
    </row>
    <row r="1994" spans="1:12" x14ac:dyDescent="0.15">
      <c r="A1994" s="74">
        <v>20230210</v>
      </c>
      <c r="B1994" s="74">
        <v>40182525</v>
      </c>
      <c r="C1994" s="74" t="s">
        <v>4635</v>
      </c>
      <c r="D1994" s="74">
        <v>2117047</v>
      </c>
      <c r="E1994" s="74" t="s">
        <v>4497</v>
      </c>
      <c r="F1994" s="74" t="s">
        <v>4498</v>
      </c>
      <c r="G1994" s="74" t="s">
        <v>4498</v>
      </c>
      <c r="H1994" s="74" t="s">
        <v>4469</v>
      </c>
      <c r="I1994" s="74" t="s">
        <v>4499</v>
      </c>
      <c r="J1994" s="74" t="s">
        <v>175</v>
      </c>
      <c r="K1994" s="76">
        <v>5005.57</v>
      </c>
      <c r="L1994" s="76">
        <v>5005.57</v>
      </c>
    </row>
    <row r="1995" spans="1:12" x14ac:dyDescent="0.15">
      <c r="A1995" s="74">
        <v>20230211</v>
      </c>
      <c r="B1995" s="74">
        <v>40182525</v>
      </c>
      <c r="C1995" s="74" t="s">
        <v>4635</v>
      </c>
      <c r="D1995" s="74">
        <v>2117047</v>
      </c>
      <c r="E1995" s="74" t="s">
        <v>4497</v>
      </c>
      <c r="F1995" s="74" t="s">
        <v>4498</v>
      </c>
      <c r="G1995" s="74" t="s">
        <v>4498</v>
      </c>
      <c r="H1995" s="74" t="s">
        <v>4469</v>
      </c>
      <c r="I1995" s="74" t="s">
        <v>4499</v>
      </c>
      <c r="J1995" s="74" t="s">
        <v>175</v>
      </c>
      <c r="K1995" s="76">
        <v>5022.37</v>
      </c>
      <c r="L1995" s="76">
        <v>5022.37</v>
      </c>
    </row>
    <row r="1996" spans="1:12" x14ac:dyDescent="0.15">
      <c r="A1996" s="74">
        <v>20230212</v>
      </c>
      <c r="B1996" s="74">
        <v>40182525</v>
      </c>
      <c r="C1996" s="74" t="s">
        <v>4635</v>
      </c>
      <c r="D1996" s="74">
        <v>2117047</v>
      </c>
      <c r="E1996" s="74" t="s">
        <v>4497</v>
      </c>
      <c r="F1996" s="74" t="s">
        <v>4498</v>
      </c>
      <c r="G1996" s="74" t="s">
        <v>4498</v>
      </c>
      <c r="H1996" s="74" t="s">
        <v>4469</v>
      </c>
      <c r="I1996" s="74" t="s">
        <v>4499</v>
      </c>
      <c r="J1996" s="74" t="s">
        <v>175</v>
      </c>
      <c r="K1996" s="76">
        <v>4998.62</v>
      </c>
      <c r="L1996" s="76">
        <v>4998.62</v>
      </c>
    </row>
    <row r="1997" spans="1:12" x14ac:dyDescent="0.15">
      <c r="A1997" s="74">
        <v>20230213</v>
      </c>
      <c r="B1997" s="74">
        <v>40182525</v>
      </c>
      <c r="C1997" s="74" t="s">
        <v>4635</v>
      </c>
      <c r="D1997" s="74">
        <v>2117047</v>
      </c>
      <c r="E1997" s="74" t="s">
        <v>4497</v>
      </c>
      <c r="F1997" s="74" t="s">
        <v>4498</v>
      </c>
      <c r="G1997" s="74" t="s">
        <v>4498</v>
      </c>
      <c r="H1997" s="74" t="s">
        <v>4469</v>
      </c>
      <c r="I1997" s="74" t="s">
        <v>4499</v>
      </c>
      <c r="J1997" s="74" t="s">
        <v>175</v>
      </c>
      <c r="K1997" s="76">
        <v>879.02</v>
      </c>
      <c r="L1997" s="76">
        <v>879.02</v>
      </c>
    </row>
    <row r="1998" spans="1:12" x14ac:dyDescent="0.15">
      <c r="A1998" s="74">
        <v>20230216</v>
      </c>
      <c r="B1998" s="74">
        <v>40182525</v>
      </c>
      <c r="C1998" s="74" t="s">
        <v>4635</v>
      </c>
      <c r="D1998" s="74">
        <v>2117047</v>
      </c>
      <c r="E1998" s="74" t="s">
        <v>4497</v>
      </c>
      <c r="F1998" s="74" t="s">
        <v>4498</v>
      </c>
      <c r="G1998" s="74" t="s">
        <v>4498</v>
      </c>
      <c r="H1998" s="74" t="s">
        <v>4469</v>
      </c>
      <c r="I1998" s="74" t="s">
        <v>4499</v>
      </c>
      <c r="J1998" s="74" t="s">
        <v>175</v>
      </c>
      <c r="K1998" s="76">
        <v>159.88999999999999</v>
      </c>
      <c r="L1998" s="76">
        <v>0</v>
      </c>
    </row>
    <row r="1999" spans="1:12" x14ac:dyDescent="0.15">
      <c r="A1999" s="74">
        <v>20230217</v>
      </c>
      <c r="B1999" s="74">
        <v>40182525</v>
      </c>
      <c r="C1999" s="74" t="s">
        <v>4635</v>
      </c>
      <c r="D1999" s="74">
        <v>2117047</v>
      </c>
      <c r="E1999" s="74" t="s">
        <v>4497</v>
      </c>
      <c r="F1999" s="74" t="s">
        <v>4498</v>
      </c>
      <c r="G1999" s="74" t="s">
        <v>4498</v>
      </c>
      <c r="H1999" s="74" t="s">
        <v>4469</v>
      </c>
      <c r="I1999" s="74" t="s">
        <v>4499</v>
      </c>
      <c r="J1999" s="74" t="s">
        <v>4500</v>
      </c>
      <c r="K1999" s="76">
        <v>5002.6400000000003</v>
      </c>
      <c r="L1999" s="76">
        <v>0</v>
      </c>
    </row>
    <row r="2000" spans="1:12" x14ac:dyDescent="0.15">
      <c r="A2000" s="74">
        <v>20230218</v>
      </c>
      <c r="B2000" s="74">
        <v>40182525</v>
      </c>
      <c r="C2000" s="74" t="s">
        <v>4635</v>
      </c>
      <c r="D2000" s="74">
        <v>2117047</v>
      </c>
      <c r="E2000" s="74" t="s">
        <v>4497</v>
      </c>
      <c r="F2000" s="74" t="s">
        <v>4498</v>
      </c>
      <c r="G2000" s="74" t="s">
        <v>4498</v>
      </c>
      <c r="H2000" s="74" t="s">
        <v>4469</v>
      </c>
      <c r="I2000" s="74" t="s">
        <v>4499</v>
      </c>
      <c r="J2000" s="74" t="s">
        <v>175</v>
      </c>
      <c r="K2000" s="76">
        <v>5001.29</v>
      </c>
      <c r="L2000" s="76">
        <v>0</v>
      </c>
    </row>
    <row r="2001" spans="1:12" x14ac:dyDescent="0.15">
      <c r="A2001" s="74">
        <v>20230219</v>
      </c>
      <c r="B2001" s="74">
        <v>40182525</v>
      </c>
      <c r="C2001" s="74" t="s">
        <v>4635</v>
      </c>
      <c r="D2001" s="74">
        <v>2117047</v>
      </c>
      <c r="E2001" s="74" t="s">
        <v>4497</v>
      </c>
      <c r="F2001" s="74" t="s">
        <v>4498</v>
      </c>
      <c r="G2001" s="74" t="s">
        <v>4498</v>
      </c>
      <c r="H2001" s="74" t="s">
        <v>4469</v>
      </c>
      <c r="I2001" s="74" t="s">
        <v>4499</v>
      </c>
      <c r="J2001" s="74" t="s">
        <v>175</v>
      </c>
      <c r="K2001" s="76">
        <v>5009.3999999999996</v>
      </c>
      <c r="L2001" s="76">
        <v>0</v>
      </c>
    </row>
    <row r="2002" spans="1:12" x14ac:dyDescent="0.15">
      <c r="A2002" s="74">
        <v>20230220</v>
      </c>
      <c r="B2002" s="74">
        <v>40182525</v>
      </c>
      <c r="C2002" s="74" t="s">
        <v>4635</v>
      </c>
      <c r="D2002" s="74">
        <v>2117047</v>
      </c>
      <c r="E2002" s="74" t="s">
        <v>4497</v>
      </c>
      <c r="F2002" s="74" t="s">
        <v>4498</v>
      </c>
      <c r="G2002" s="74" t="s">
        <v>4498</v>
      </c>
      <c r="H2002" s="74" t="s">
        <v>4469</v>
      </c>
      <c r="I2002" s="74" t="s">
        <v>4499</v>
      </c>
      <c r="J2002" s="74" t="s">
        <v>175</v>
      </c>
      <c r="K2002" s="76">
        <v>4774.87</v>
      </c>
      <c r="L2002" s="76">
        <v>0</v>
      </c>
    </row>
    <row r="2003" spans="1:12" x14ac:dyDescent="0.15">
      <c r="A2003" s="74">
        <v>20230221</v>
      </c>
      <c r="B2003" s="74">
        <v>40182525</v>
      </c>
      <c r="C2003" s="74" t="s">
        <v>4635</v>
      </c>
      <c r="D2003" s="74">
        <v>2117047</v>
      </c>
      <c r="E2003" s="74" t="s">
        <v>4497</v>
      </c>
      <c r="F2003" s="74" t="s">
        <v>4498</v>
      </c>
      <c r="G2003" s="74" t="s">
        <v>4498</v>
      </c>
      <c r="H2003" s="74" t="s">
        <v>4469</v>
      </c>
      <c r="I2003" s="74" t="s">
        <v>4499</v>
      </c>
      <c r="J2003" s="74" t="s">
        <v>175</v>
      </c>
      <c r="K2003" s="76">
        <v>5001.7299999999996</v>
      </c>
      <c r="L2003" s="76">
        <v>0</v>
      </c>
    </row>
    <row r="2004" spans="1:12" x14ac:dyDescent="0.15">
      <c r="A2004" s="74">
        <v>20230222</v>
      </c>
      <c r="B2004" s="74">
        <v>40182525</v>
      </c>
      <c r="C2004" s="74" t="s">
        <v>4635</v>
      </c>
      <c r="D2004" s="74">
        <v>2117047</v>
      </c>
      <c r="E2004" s="74" t="s">
        <v>4497</v>
      </c>
      <c r="F2004" s="74" t="s">
        <v>4498</v>
      </c>
      <c r="G2004" s="74" t="s">
        <v>4498</v>
      </c>
      <c r="H2004" s="74" t="s">
        <v>4469</v>
      </c>
      <c r="I2004" s="74" t="s">
        <v>4499</v>
      </c>
      <c r="J2004" s="74" t="s">
        <v>4502</v>
      </c>
      <c r="K2004" s="76">
        <v>5010.25</v>
      </c>
      <c r="L2004" s="76">
        <v>0</v>
      </c>
    </row>
    <row r="2005" spans="1:12" x14ac:dyDescent="0.15">
      <c r="A2005" s="74">
        <v>20230223</v>
      </c>
      <c r="B2005" s="74">
        <v>40182525</v>
      </c>
      <c r="C2005" s="74" t="s">
        <v>4635</v>
      </c>
      <c r="D2005" s="74">
        <v>2117047</v>
      </c>
      <c r="E2005" s="74" t="s">
        <v>4497</v>
      </c>
      <c r="F2005" s="74" t="s">
        <v>4498</v>
      </c>
      <c r="G2005" s="74" t="s">
        <v>4498</v>
      </c>
      <c r="H2005" s="74" t="s">
        <v>4469</v>
      </c>
      <c r="I2005" s="74" t="s">
        <v>4499</v>
      </c>
      <c r="J2005" s="74" t="s">
        <v>175</v>
      </c>
      <c r="K2005" s="76">
        <v>4819.82</v>
      </c>
      <c r="L2005" s="76">
        <v>0</v>
      </c>
    </row>
    <row r="2006" spans="1:12" x14ac:dyDescent="0.15">
      <c r="A2006" s="74">
        <v>20230224</v>
      </c>
      <c r="B2006" s="74">
        <v>40182525</v>
      </c>
      <c r="C2006" s="74" t="s">
        <v>4635</v>
      </c>
      <c r="D2006" s="74">
        <v>2117047</v>
      </c>
      <c r="E2006" s="74" t="s">
        <v>4497</v>
      </c>
      <c r="F2006" s="74" t="s">
        <v>4498</v>
      </c>
      <c r="G2006" s="74" t="s">
        <v>4498</v>
      </c>
      <c r="H2006" s="74" t="s">
        <v>4469</v>
      </c>
      <c r="I2006" s="74" t="s">
        <v>4499</v>
      </c>
      <c r="J2006" s="74" t="s">
        <v>175</v>
      </c>
      <c r="K2006" s="76">
        <v>4512.72</v>
      </c>
      <c r="L2006" s="76">
        <v>0</v>
      </c>
    </row>
    <row r="2007" spans="1:12" x14ac:dyDescent="0.15">
      <c r="A2007" s="74">
        <v>20230225</v>
      </c>
      <c r="B2007" s="74">
        <v>40182525</v>
      </c>
      <c r="C2007" s="74" t="s">
        <v>4635</v>
      </c>
      <c r="D2007" s="74">
        <v>2117047</v>
      </c>
      <c r="E2007" s="74" t="s">
        <v>4497</v>
      </c>
      <c r="F2007" s="74" t="s">
        <v>4498</v>
      </c>
      <c r="G2007" s="74" t="s">
        <v>4498</v>
      </c>
      <c r="H2007" s="74" t="s">
        <v>4469</v>
      </c>
      <c r="I2007" s="74" t="s">
        <v>4499</v>
      </c>
      <c r="J2007" s="74" t="s">
        <v>175</v>
      </c>
      <c r="K2007" s="76">
        <v>5032.16</v>
      </c>
      <c r="L2007" s="76">
        <v>0</v>
      </c>
    </row>
    <row r="2008" spans="1:12" x14ac:dyDescent="0.15">
      <c r="A2008" s="74">
        <v>20230226</v>
      </c>
      <c r="B2008" s="74">
        <v>40182525</v>
      </c>
      <c r="C2008" s="74" t="s">
        <v>4635</v>
      </c>
      <c r="D2008" s="74">
        <v>2117047</v>
      </c>
      <c r="E2008" s="74" t="s">
        <v>4497</v>
      </c>
      <c r="F2008" s="74" t="s">
        <v>4498</v>
      </c>
      <c r="G2008" s="74" t="s">
        <v>4498</v>
      </c>
      <c r="H2008" s="74" t="s">
        <v>4469</v>
      </c>
      <c r="I2008" s="74" t="s">
        <v>4499</v>
      </c>
      <c r="J2008" s="74" t="s">
        <v>175</v>
      </c>
      <c r="K2008" s="76">
        <v>4997.3500000000004</v>
      </c>
      <c r="L2008" s="76">
        <v>0</v>
      </c>
    </row>
    <row r="2009" spans="1:12" x14ac:dyDescent="0.15">
      <c r="A2009" s="74">
        <v>20230227</v>
      </c>
      <c r="B2009" s="74">
        <v>40182525</v>
      </c>
      <c r="C2009" s="74" t="s">
        <v>4635</v>
      </c>
      <c r="D2009" s="74">
        <v>2117047</v>
      </c>
      <c r="E2009" s="74" t="s">
        <v>4497</v>
      </c>
      <c r="F2009" s="74" t="s">
        <v>4498</v>
      </c>
      <c r="G2009" s="74" t="s">
        <v>4498</v>
      </c>
      <c r="H2009" s="74" t="s">
        <v>4469</v>
      </c>
      <c r="I2009" s="74" t="s">
        <v>4499</v>
      </c>
      <c r="J2009" s="74" t="s">
        <v>4501</v>
      </c>
      <c r="K2009" s="76">
        <v>677.88</v>
      </c>
      <c r="L2009" s="76">
        <v>0</v>
      </c>
    </row>
    <row r="2010" spans="1:12" x14ac:dyDescent="0.15">
      <c r="A2010" s="74">
        <v>20230213</v>
      </c>
      <c r="B2010" s="74">
        <v>40182525</v>
      </c>
      <c r="C2010" s="74" t="s">
        <v>4635</v>
      </c>
      <c r="D2010" s="74">
        <v>2130054</v>
      </c>
      <c r="E2010" s="74" t="s">
        <v>4503</v>
      </c>
      <c r="F2010" s="74" t="s">
        <v>4498</v>
      </c>
      <c r="G2010" s="74" t="s">
        <v>4498</v>
      </c>
      <c r="H2010" s="74" t="s">
        <v>4469</v>
      </c>
      <c r="I2010" s="74" t="s">
        <v>4499</v>
      </c>
      <c r="J2010" s="74" t="s">
        <v>175</v>
      </c>
      <c r="K2010" s="76">
        <v>3130.04</v>
      </c>
      <c r="L2010" s="76">
        <v>2534.36</v>
      </c>
    </row>
    <row r="2011" spans="1:12" x14ac:dyDescent="0.15">
      <c r="A2011" s="74">
        <v>20230214</v>
      </c>
      <c r="B2011" s="74">
        <v>40182525</v>
      </c>
      <c r="C2011" s="74" t="s">
        <v>4635</v>
      </c>
      <c r="D2011" s="74">
        <v>2130054</v>
      </c>
      <c r="E2011" s="74" t="s">
        <v>4503</v>
      </c>
      <c r="F2011" s="74" t="s">
        <v>4498</v>
      </c>
      <c r="G2011" s="74" t="s">
        <v>4498</v>
      </c>
      <c r="H2011" s="74" t="s">
        <v>4469</v>
      </c>
      <c r="I2011" s="74" t="s">
        <v>4499</v>
      </c>
      <c r="J2011" s="74" t="s">
        <v>4501</v>
      </c>
      <c r="K2011" s="76">
        <v>4013.89</v>
      </c>
      <c r="L2011" s="76">
        <v>3249.99</v>
      </c>
    </row>
    <row r="2012" spans="1:12" x14ac:dyDescent="0.15">
      <c r="A2012" s="74">
        <v>20230215</v>
      </c>
      <c r="B2012" s="74">
        <v>40182525</v>
      </c>
      <c r="C2012" s="74" t="s">
        <v>4635</v>
      </c>
      <c r="D2012" s="74">
        <v>2130054</v>
      </c>
      <c r="E2012" s="74" t="s">
        <v>4503</v>
      </c>
      <c r="F2012" s="74" t="s">
        <v>4498</v>
      </c>
      <c r="G2012" s="74" t="s">
        <v>4498</v>
      </c>
      <c r="H2012" s="74" t="s">
        <v>4469</v>
      </c>
      <c r="I2012" s="74" t="s">
        <v>4499</v>
      </c>
      <c r="J2012" s="74" t="s">
        <v>175</v>
      </c>
      <c r="K2012" s="76">
        <v>4012.96</v>
      </c>
      <c r="L2012" s="76">
        <v>3249.25</v>
      </c>
    </row>
    <row r="2013" spans="1:12" x14ac:dyDescent="0.15">
      <c r="A2013" s="74">
        <v>20230216</v>
      </c>
      <c r="B2013" s="74">
        <v>40182525</v>
      </c>
      <c r="C2013" s="74" t="s">
        <v>4635</v>
      </c>
      <c r="D2013" s="74">
        <v>2130054</v>
      </c>
      <c r="E2013" s="74" t="s">
        <v>4503</v>
      </c>
      <c r="F2013" s="74" t="s">
        <v>4498</v>
      </c>
      <c r="G2013" s="74" t="s">
        <v>4498</v>
      </c>
      <c r="H2013" s="74" t="s">
        <v>4469</v>
      </c>
      <c r="I2013" s="74" t="s">
        <v>4499</v>
      </c>
      <c r="J2013" s="74" t="s">
        <v>175</v>
      </c>
      <c r="K2013" s="76">
        <v>3843.11</v>
      </c>
      <c r="L2013" s="76">
        <v>3111.72</v>
      </c>
    </row>
    <row r="2014" spans="1:12" x14ac:dyDescent="0.15">
      <c r="A2014" s="74">
        <v>20230227</v>
      </c>
      <c r="B2014" s="74">
        <v>40182525</v>
      </c>
      <c r="C2014" s="74" t="s">
        <v>4635</v>
      </c>
      <c r="D2014" s="74">
        <v>2130054</v>
      </c>
      <c r="E2014" s="74" t="s">
        <v>4503</v>
      </c>
      <c r="F2014" s="74" t="s">
        <v>4498</v>
      </c>
      <c r="G2014" s="74" t="s">
        <v>4498</v>
      </c>
      <c r="H2014" s="74" t="s">
        <v>4469</v>
      </c>
      <c r="I2014" s="74" t="s">
        <v>4499</v>
      </c>
      <c r="J2014" s="74" t="s">
        <v>175</v>
      </c>
      <c r="K2014" s="76">
        <v>3684.64</v>
      </c>
      <c r="L2014" s="76">
        <v>2983.39</v>
      </c>
    </row>
    <row r="2015" spans="1:12" x14ac:dyDescent="0.15">
      <c r="A2015" s="74">
        <v>20230228</v>
      </c>
      <c r="B2015" s="74">
        <v>40182525</v>
      </c>
      <c r="C2015" s="74" t="s">
        <v>4635</v>
      </c>
      <c r="D2015" s="74">
        <v>2130054</v>
      </c>
      <c r="E2015" s="74" t="s">
        <v>4503</v>
      </c>
      <c r="F2015" s="74" t="s">
        <v>4498</v>
      </c>
      <c r="G2015" s="74" t="s">
        <v>4498</v>
      </c>
      <c r="H2015" s="74" t="s">
        <v>4469</v>
      </c>
      <c r="I2015" s="74" t="s">
        <v>4499</v>
      </c>
      <c r="J2015" s="74" t="s">
        <v>175</v>
      </c>
      <c r="K2015" s="76">
        <v>5007.2</v>
      </c>
      <c r="L2015" s="76">
        <v>4054.27</v>
      </c>
    </row>
    <row r="2016" spans="1:12" x14ac:dyDescent="0.15">
      <c r="A2016" s="74">
        <v>20230201</v>
      </c>
      <c r="B2016" s="74">
        <v>40182529</v>
      </c>
      <c r="C2016" s="74" t="s">
        <v>4636</v>
      </c>
      <c r="D2016" s="74">
        <v>2117047</v>
      </c>
      <c r="E2016" s="74" t="s">
        <v>4497</v>
      </c>
      <c r="F2016" s="74" t="s">
        <v>4498</v>
      </c>
      <c r="G2016" s="74" t="s">
        <v>4498</v>
      </c>
      <c r="H2016" s="74" t="s">
        <v>4469</v>
      </c>
      <c r="I2016" s="74" t="s">
        <v>4499</v>
      </c>
      <c r="J2016" s="74" t="s">
        <v>175</v>
      </c>
      <c r="K2016" s="76">
        <v>1507.24</v>
      </c>
      <c r="L2016" s="76">
        <v>1507.24</v>
      </c>
    </row>
    <row r="2017" spans="1:12" x14ac:dyDescent="0.15">
      <c r="A2017" s="74">
        <v>20230202</v>
      </c>
      <c r="B2017" s="74">
        <v>40182529</v>
      </c>
      <c r="C2017" s="74" t="s">
        <v>4636</v>
      </c>
      <c r="D2017" s="74">
        <v>2117047</v>
      </c>
      <c r="E2017" s="74" t="s">
        <v>4497</v>
      </c>
      <c r="F2017" s="74" t="s">
        <v>4498</v>
      </c>
      <c r="G2017" s="74" t="s">
        <v>4498</v>
      </c>
      <c r="H2017" s="74" t="s">
        <v>4469</v>
      </c>
      <c r="I2017" s="74" t="s">
        <v>4499</v>
      </c>
      <c r="J2017" s="74" t="s">
        <v>175</v>
      </c>
      <c r="K2017" s="76">
        <v>1555.04</v>
      </c>
      <c r="L2017" s="76">
        <v>1555.04</v>
      </c>
    </row>
    <row r="2018" spans="1:12" x14ac:dyDescent="0.15">
      <c r="A2018" s="74">
        <v>20230203</v>
      </c>
      <c r="B2018" s="74">
        <v>40182529</v>
      </c>
      <c r="C2018" s="74" t="s">
        <v>4636</v>
      </c>
      <c r="D2018" s="74">
        <v>2117047</v>
      </c>
      <c r="E2018" s="74" t="s">
        <v>4497</v>
      </c>
      <c r="F2018" s="74" t="s">
        <v>4498</v>
      </c>
      <c r="G2018" s="74" t="s">
        <v>4498</v>
      </c>
      <c r="H2018" s="74" t="s">
        <v>4469</v>
      </c>
      <c r="I2018" s="74" t="s">
        <v>4499</v>
      </c>
      <c r="J2018" s="74" t="s">
        <v>4500</v>
      </c>
      <c r="K2018" s="76">
        <v>1505.16</v>
      </c>
      <c r="L2018" s="76">
        <v>1505.16</v>
      </c>
    </row>
    <row r="2019" spans="1:12" x14ac:dyDescent="0.15">
      <c r="A2019" s="74">
        <v>20230204</v>
      </c>
      <c r="B2019" s="74">
        <v>40182529</v>
      </c>
      <c r="C2019" s="74" t="s">
        <v>4636</v>
      </c>
      <c r="D2019" s="74">
        <v>2117047</v>
      </c>
      <c r="E2019" s="74" t="s">
        <v>4497</v>
      </c>
      <c r="F2019" s="74" t="s">
        <v>4498</v>
      </c>
      <c r="G2019" s="74" t="s">
        <v>4498</v>
      </c>
      <c r="H2019" s="74" t="s">
        <v>4469</v>
      </c>
      <c r="I2019" s="74" t="s">
        <v>4499</v>
      </c>
      <c r="J2019" s="74" t="s">
        <v>175</v>
      </c>
      <c r="K2019" s="76">
        <v>1508.4</v>
      </c>
      <c r="L2019" s="76">
        <v>1508.4</v>
      </c>
    </row>
    <row r="2020" spans="1:12" x14ac:dyDescent="0.15">
      <c r="A2020" s="74">
        <v>20230205</v>
      </c>
      <c r="B2020" s="74">
        <v>40182529</v>
      </c>
      <c r="C2020" s="74" t="s">
        <v>4636</v>
      </c>
      <c r="D2020" s="74">
        <v>2117047</v>
      </c>
      <c r="E2020" s="74" t="s">
        <v>4497</v>
      </c>
      <c r="F2020" s="74" t="s">
        <v>4498</v>
      </c>
      <c r="G2020" s="74" t="s">
        <v>4498</v>
      </c>
      <c r="H2020" s="74" t="s">
        <v>4469</v>
      </c>
      <c r="I2020" s="74" t="s">
        <v>4499</v>
      </c>
      <c r="J2020" s="74" t="s">
        <v>175</v>
      </c>
      <c r="K2020" s="76">
        <v>1504.59</v>
      </c>
      <c r="L2020" s="76">
        <v>1504.59</v>
      </c>
    </row>
    <row r="2021" spans="1:12" x14ac:dyDescent="0.15">
      <c r="A2021" s="74">
        <v>20230206</v>
      </c>
      <c r="B2021" s="74">
        <v>40182529</v>
      </c>
      <c r="C2021" s="74" t="s">
        <v>4636</v>
      </c>
      <c r="D2021" s="74">
        <v>2117047</v>
      </c>
      <c r="E2021" s="74" t="s">
        <v>4497</v>
      </c>
      <c r="F2021" s="74" t="s">
        <v>4498</v>
      </c>
      <c r="G2021" s="74" t="s">
        <v>4498</v>
      </c>
      <c r="H2021" s="74" t="s">
        <v>4469</v>
      </c>
      <c r="I2021" s="74" t="s">
        <v>4499</v>
      </c>
      <c r="J2021" s="74" t="s">
        <v>175</v>
      </c>
      <c r="K2021" s="76">
        <v>1626.71</v>
      </c>
      <c r="L2021" s="76">
        <v>1626.71</v>
      </c>
    </row>
    <row r="2022" spans="1:12" x14ac:dyDescent="0.15">
      <c r="A2022" s="74">
        <v>20230207</v>
      </c>
      <c r="B2022" s="74">
        <v>40182529</v>
      </c>
      <c r="C2022" s="74" t="s">
        <v>4636</v>
      </c>
      <c r="D2022" s="74">
        <v>2117047</v>
      </c>
      <c r="E2022" s="74" t="s">
        <v>4497</v>
      </c>
      <c r="F2022" s="74" t="s">
        <v>4498</v>
      </c>
      <c r="G2022" s="74" t="s">
        <v>4498</v>
      </c>
      <c r="H2022" s="74" t="s">
        <v>4469</v>
      </c>
      <c r="I2022" s="74" t="s">
        <v>4499</v>
      </c>
      <c r="J2022" s="74" t="s">
        <v>175</v>
      </c>
      <c r="K2022" s="76">
        <v>1574.27</v>
      </c>
      <c r="L2022" s="76">
        <v>1574.27</v>
      </c>
    </row>
    <row r="2023" spans="1:12" x14ac:dyDescent="0.15">
      <c r="A2023" s="74">
        <v>20230208</v>
      </c>
      <c r="B2023" s="74">
        <v>40182529</v>
      </c>
      <c r="C2023" s="74" t="s">
        <v>4636</v>
      </c>
      <c r="D2023" s="74">
        <v>2117047</v>
      </c>
      <c r="E2023" s="74" t="s">
        <v>4497</v>
      </c>
      <c r="F2023" s="74" t="s">
        <v>4498</v>
      </c>
      <c r="G2023" s="74" t="s">
        <v>4498</v>
      </c>
      <c r="H2023" s="74" t="s">
        <v>4469</v>
      </c>
      <c r="I2023" s="74" t="s">
        <v>4499</v>
      </c>
      <c r="J2023" s="74" t="s">
        <v>4500</v>
      </c>
      <c r="K2023" s="76">
        <v>1507.06</v>
      </c>
      <c r="L2023" s="76">
        <v>1507.06</v>
      </c>
    </row>
    <row r="2024" spans="1:12" x14ac:dyDescent="0.15">
      <c r="A2024" s="74">
        <v>20230209</v>
      </c>
      <c r="B2024" s="74">
        <v>40182529</v>
      </c>
      <c r="C2024" s="74" t="s">
        <v>4636</v>
      </c>
      <c r="D2024" s="74">
        <v>2117047</v>
      </c>
      <c r="E2024" s="74" t="s">
        <v>4497</v>
      </c>
      <c r="F2024" s="74" t="s">
        <v>4498</v>
      </c>
      <c r="G2024" s="74" t="s">
        <v>4498</v>
      </c>
      <c r="H2024" s="74" t="s">
        <v>4469</v>
      </c>
      <c r="I2024" s="74" t="s">
        <v>4499</v>
      </c>
      <c r="J2024" s="74" t="s">
        <v>175</v>
      </c>
      <c r="K2024" s="76">
        <v>1510.7</v>
      </c>
      <c r="L2024" s="76">
        <v>1510.7</v>
      </c>
    </row>
    <row r="2025" spans="1:12" x14ac:dyDescent="0.15">
      <c r="A2025" s="74">
        <v>20230210</v>
      </c>
      <c r="B2025" s="74">
        <v>40182529</v>
      </c>
      <c r="C2025" s="74" t="s">
        <v>4636</v>
      </c>
      <c r="D2025" s="74">
        <v>2117047</v>
      </c>
      <c r="E2025" s="74" t="s">
        <v>4497</v>
      </c>
      <c r="F2025" s="74" t="s">
        <v>4498</v>
      </c>
      <c r="G2025" s="74" t="s">
        <v>4498</v>
      </c>
      <c r="H2025" s="74" t="s">
        <v>4469</v>
      </c>
      <c r="I2025" s="74" t="s">
        <v>4499</v>
      </c>
      <c r="J2025" s="74" t="s">
        <v>4500</v>
      </c>
      <c r="K2025" s="76">
        <v>1536.58</v>
      </c>
      <c r="L2025" s="76">
        <v>1536.58</v>
      </c>
    </row>
    <row r="2026" spans="1:12" x14ac:dyDescent="0.15">
      <c r="A2026" s="74">
        <v>20230211</v>
      </c>
      <c r="B2026" s="74">
        <v>40182529</v>
      </c>
      <c r="C2026" s="74" t="s">
        <v>4636</v>
      </c>
      <c r="D2026" s="74">
        <v>2117047</v>
      </c>
      <c r="E2026" s="74" t="s">
        <v>4497</v>
      </c>
      <c r="F2026" s="74" t="s">
        <v>4498</v>
      </c>
      <c r="G2026" s="74" t="s">
        <v>4498</v>
      </c>
      <c r="H2026" s="74" t="s">
        <v>4469</v>
      </c>
      <c r="I2026" s="74" t="s">
        <v>4499</v>
      </c>
      <c r="J2026" s="74" t="s">
        <v>175</v>
      </c>
      <c r="K2026" s="76">
        <v>1503.67</v>
      </c>
      <c r="L2026" s="76">
        <v>1503.67</v>
      </c>
    </row>
    <row r="2027" spans="1:12" x14ac:dyDescent="0.15">
      <c r="A2027" s="74">
        <v>20230212</v>
      </c>
      <c r="B2027" s="74">
        <v>40182529</v>
      </c>
      <c r="C2027" s="74" t="s">
        <v>4636</v>
      </c>
      <c r="D2027" s="74">
        <v>2117047</v>
      </c>
      <c r="E2027" s="74" t="s">
        <v>4497</v>
      </c>
      <c r="F2027" s="74" t="s">
        <v>4498</v>
      </c>
      <c r="G2027" s="74" t="s">
        <v>4498</v>
      </c>
      <c r="H2027" s="74" t="s">
        <v>4469</v>
      </c>
      <c r="I2027" s="74" t="s">
        <v>4499</v>
      </c>
      <c r="J2027" s="74" t="s">
        <v>4502</v>
      </c>
      <c r="K2027" s="76">
        <v>1502.23</v>
      </c>
      <c r="L2027" s="76">
        <v>1502.23</v>
      </c>
    </row>
    <row r="2028" spans="1:12" x14ac:dyDescent="0.15">
      <c r="A2028" s="74">
        <v>20230213</v>
      </c>
      <c r="B2028" s="74">
        <v>40182529</v>
      </c>
      <c r="C2028" s="74" t="s">
        <v>4636</v>
      </c>
      <c r="D2028" s="74">
        <v>2117047</v>
      </c>
      <c r="E2028" s="74" t="s">
        <v>4497</v>
      </c>
      <c r="F2028" s="74" t="s">
        <v>4498</v>
      </c>
      <c r="G2028" s="74" t="s">
        <v>4498</v>
      </c>
      <c r="H2028" s="74" t="s">
        <v>4469</v>
      </c>
      <c r="I2028" s="74" t="s">
        <v>4499</v>
      </c>
      <c r="J2028" s="74" t="s">
        <v>175</v>
      </c>
      <c r="K2028" s="76">
        <v>1542.24</v>
      </c>
      <c r="L2028" s="76">
        <v>911.62</v>
      </c>
    </row>
    <row r="2029" spans="1:12" x14ac:dyDescent="0.15">
      <c r="A2029" s="74">
        <v>20230214</v>
      </c>
      <c r="B2029" s="74">
        <v>40182529</v>
      </c>
      <c r="C2029" s="74" t="s">
        <v>4636</v>
      </c>
      <c r="D2029" s="74">
        <v>2117047</v>
      </c>
      <c r="E2029" s="74" t="s">
        <v>4497</v>
      </c>
      <c r="F2029" s="74" t="s">
        <v>4498</v>
      </c>
      <c r="G2029" s="74" t="s">
        <v>4498</v>
      </c>
      <c r="H2029" s="74" t="s">
        <v>4469</v>
      </c>
      <c r="I2029" s="74" t="s">
        <v>4499</v>
      </c>
      <c r="J2029" s="74" t="s">
        <v>175</v>
      </c>
      <c r="K2029" s="76">
        <v>1643.01</v>
      </c>
      <c r="L2029" s="76">
        <v>0</v>
      </c>
    </row>
    <row r="2030" spans="1:12" x14ac:dyDescent="0.15">
      <c r="A2030" s="74">
        <v>20230215</v>
      </c>
      <c r="B2030" s="74">
        <v>40182529</v>
      </c>
      <c r="C2030" s="74" t="s">
        <v>4636</v>
      </c>
      <c r="D2030" s="74">
        <v>2117047</v>
      </c>
      <c r="E2030" s="74" t="s">
        <v>4497</v>
      </c>
      <c r="F2030" s="74" t="s">
        <v>4498</v>
      </c>
      <c r="G2030" s="74" t="s">
        <v>4498</v>
      </c>
      <c r="H2030" s="74" t="s">
        <v>4469</v>
      </c>
      <c r="I2030" s="74" t="s">
        <v>4499</v>
      </c>
      <c r="J2030" s="74" t="s">
        <v>175</v>
      </c>
      <c r="K2030" s="76">
        <v>1565.98</v>
      </c>
      <c r="L2030" s="76">
        <v>0</v>
      </c>
    </row>
    <row r="2031" spans="1:12" x14ac:dyDescent="0.15">
      <c r="A2031" s="74">
        <v>20230216</v>
      </c>
      <c r="B2031" s="74">
        <v>40182529</v>
      </c>
      <c r="C2031" s="74" t="s">
        <v>4636</v>
      </c>
      <c r="D2031" s="74">
        <v>2117047</v>
      </c>
      <c r="E2031" s="74" t="s">
        <v>4497</v>
      </c>
      <c r="F2031" s="74" t="s">
        <v>4498</v>
      </c>
      <c r="G2031" s="74" t="s">
        <v>4498</v>
      </c>
      <c r="H2031" s="74" t="s">
        <v>4469</v>
      </c>
      <c r="I2031" s="74" t="s">
        <v>4499</v>
      </c>
      <c r="J2031" s="74" t="s">
        <v>4501</v>
      </c>
      <c r="K2031" s="76">
        <v>1567.14</v>
      </c>
      <c r="L2031" s="76">
        <v>0</v>
      </c>
    </row>
    <row r="2032" spans="1:12" x14ac:dyDescent="0.15">
      <c r="A2032" s="74">
        <v>20230217</v>
      </c>
      <c r="B2032" s="74">
        <v>40182529</v>
      </c>
      <c r="C2032" s="74" t="s">
        <v>4636</v>
      </c>
      <c r="D2032" s="74">
        <v>2117047</v>
      </c>
      <c r="E2032" s="74" t="s">
        <v>4497</v>
      </c>
      <c r="F2032" s="74" t="s">
        <v>4498</v>
      </c>
      <c r="G2032" s="74" t="s">
        <v>4498</v>
      </c>
      <c r="H2032" s="74" t="s">
        <v>4469</v>
      </c>
      <c r="I2032" s="74" t="s">
        <v>4499</v>
      </c>
      <c r="J2032" s="74" t="s">
        <v>175</v>
      </c>
      <c r="K2032" s="76">
        <v>2041.75</v>
      </c>
      <c r="L2032" s="76">
        <v>0</v>
      </c>
    </row>
    <row r="2033" spans="1:12" x14ac:dyDescent="0.15">
      <c r="A2033" s="74">
        <v>20230218</v>
      </c>
      <c r="B2033" s="74">
        <v>40182529</v>
      </c>
      <c r="C2033" s="74" t="s">
        <v>4636</v>
      </c>
      <c r="D2033" s="74">
        <v>2117047</v>
      </c>
      <c r="E2033" s="74" t="s">
        <v>4497</v>
      </c>
      <c r="F2033" s="74" t="s">
        <v>4498</v>
      </c>
      <c r="G2033" s="74" t="s">
        <v>4498</v>
      </c>
      <c r="H2033" s="74" t="s">
        <v>4469</v>
      </c>
      <c r="I2033" s="74" t="s">
        <v>4499</v>
      </c>
      <c r="J2033" s="74" t="s">
        <v>175</v>
      </c>
      <c r="K2033" s="76">
        <v>2004.38</v>
      </c>
      <c r="L2033" s="76">
        <v>0</v>
      </c>
    </row>
    <row r="2034" spans="1:12" x14ac:dyDescent="0.15">
      <c r="A2034" s="74">
        <v>20230219</v>
      </c>
      <c r="B2034" s="74">
        <v>40182529</v>
      </c>
      <c r="C2034" s="74" t="s">
        <v>4636</v>
      </c>
      <c r="D2034" s="74">
        <v>2117047</v>
      </c>
      <c r="E2034" s="74" t="s">
        <v>4497</v>
      </c>
      <c r="F2034" s="74" t="s">
        <v>4498</v>
      </c>
      <c r="G2034" s="74" t="s">
        <v>4498</v>
      </c>
      <c r="H2034" s="74" t="s">
        <v>4469</v>
      </c>
      <c r="I2034" s="74" t="s">
        <v>4499</v>
      </c>
      <c r="J2034" s="74" t="s">
        <v>175</v>
      </c>
      <c r="K2034" s="76">
        <v>2154.87</v>
      </c>
      <c r="L2034" s="76">
        <v>0</v>
      </c>
    </row>
    <row r="2035" spans="1:12" x14ac:dyDescent="0.15">
      <c r="A2035" s="74">
        <v>20230220</v>
      </c>
      <c r="B2035" s="74">
        <v>40182529</v>
      </c>
      <c r="C2035" s="74" t="s">
        <v>4636</v>
      </c>
      <c r="D2035" s="74">
        <v>2117047</v>
      </c>
      <c r="E2035" s="74" t="s">
        <v>4497</v>
      </c>
      <c r="F2035" s="74" t="s">
        <v>4498</v>
      </c>
      <c r="G2035" s="74" t="s">
        <v>4498</v>
      </c>
      <c r="H2035" s="74" t="s">
        <v>4469</v>
      </c>
      <c r="I2035" s="74" t="s">
        <v>4499</v>
      </c>
      <c r="J2035" s="74" t="s">
        <v>4502</v>
      </c>
      <c r="K2035" s="76">
        <v>1565.59</v>
      </c>
      <c r="L2035" s="76">
        <v>0</v>
      </c>
    </row>
    <row r="2036" spans="1:12" x14ac:dyDescent="0.15">
      <c r="A2036" s="74">
        <v>20230221</v>
      </c>
      <c r="B2036" s="74">
        <v>40182529</v>
      </c>
      <c r="C2036" s="74" t="s">
        <v>4636</v>
      </c>
      <c r="D2036" s="74">
        <v>2117047</v>
      </c>
      <c r="E2036" s="74" t="s">
        <v>4497</v>
      </c>
      <c r="F2036" s="74" t="s">
        <v>4498</v>
      </c>
      <c r="G2036" s="74" t="s">
        <v>4498</v>
      </c>
      <c r="H2036" s="74" t="s">
        <v>4469</v>
      </c>
      <c r="I2036" s="74" t="s">
        <v>4499</v>
      </c>
      <c r="J2036" s="74" t="s">
        <v>4502</v>
      </c>
      <c r="K2036" s="76">
        <v>1527.55</v>
      </c>
      <c r="L2036" s="76">
        <v>0</v>
      </c>
    </row>
    <row r="2037" spans="1:12" x14ac:dyDescent="0.15">
      <c r="A2037" s="74">
        <v>20230222</v>
      </c>
      <c r="B2037" s="74">
        <v>40182529</v>
      </c>
      <c r="C2037" s="74" t="s">
        <v>4636</v>
      </c>
      <c r="D2037" s="74">
        <v>2117047</v>
      </c>
      <c r="E2037" s="74" t="s">
        <v>4497</v>
      </c>
      <c r="F2037" s="74" t="s">
        <v>4498</v>
      </c>
      <c r="G2037" s="74" t="s">
        <v>4498</v>
      </c>
      <c r="H2037" s="74" t="s">
        <v>4469</v>
      </c>
      <c r="I2037" s="74" t="s">
        <v>4499</v>
      </c>
      <c r="J2037" s="74" t="s">
        <v>175</v>
      </c>
      <c r="K2037" s="76">
        <v>1504.07</v>
      </c>
      <c r="L2037" s="76">
        <v>0</v>
      </c>
    </row>
    <row r="2038" spans="1:12" x14ac:dyDescent="0.15">
      <c r="A2038" s="74">
        <v>20230223</v>
      </c>
      <c r="B2038" s="74">
        <v>40182529</v>
      </c>
      <c r="C2038" s="74" t="s">
        <v>4636</v>
      </c>
      <c r="D2038" s="74">
        <v>2117047</v>
      </c>
      <c r="E2038" s="74" t="s">
        <v>4497</v>
      </c>
      <c r="F2038" s="74" t="s">
        <v>4498</v>
      </c>
      <c r="G2038" s="74" t="s">
        <v>4498</v>
      </c>
      <c r="H2038" s="74" t="s">
        <v>4469</v>
      </c>
      <c r="I2038" s="74" t="s">
        <v>4499</v>
      </c>
      <c r="J2038" s="74" t="s">
        <v>175</v>
      </c>
      <c r="K2038" s="76">
        <v>1522.89</v>
      </c>
      <c r="L2038" s="76">
        <v>0</v>
      </c>
    </row>
    <row r="2039" spans="1:12" x14ac:dyDescent="0.15">
      <c r="A2039" s="74">
        <v>20230224</v>
      </c>
      <c r="B2039" s="74">
        <v>40182529</v>
      </c>
      <c r="C2039" s="74" t="s">
        <v>4636</v>
      </c>
      <c r="D2039" s="74">
        <v>2117047</v>
      </c>
      <c r="E2039" s="74" t="s">
        <v>4497</v>
      </c>
      <c r="F2039" s="74" t="s">
        <v>4498</v>
      </c>
      <c r="G2039" s="74" t="s">
        <v>4498</v>
      </c>
      <c r="H2039" s="74" t="s">
        <v>4469</v>
      </c>
      <c r="I2039" s="74" t="s">
        <v>4499</v>
      </c>
      <c r="J2039" s="74" t="s">
        <v>4500</v>
      </c>
      <c r="K2039" s="76">
        <v>1441.11</v>
      </c>
      <c r="L2039" s="76">
        <v>0</v>
      </c>
    </row>
    <row r="2040" spans="1:12" x14ac:dyDescent="0.15">
      <c r="A2040" s="74">
        <v>20230225</v>
      </c>
      <c r="B2040" s="74">
        <v>40182529</v>
      </c>
      <c r="C2040" s="74" t="s">
        <v>4636</v>
      </c>
      <c r="D2040" s="74">
        <v>2117047</v>
      </c>
      <c r="E2040" s="74" t="s">
        <v>4497</v>
      </c>
      <c r="F2040" s="74" t="s">
        <v>4498</v>
      </c>
      <c r="G2040" s="74" t="s">
        <v>4498</v>
      </c>
      <c r="H2040" s="74" t="s">
        <v>4469</v>
      </c>
      <c r="I2040" s="74" t="s">
        <v>4499</v>
      </c>
      <c r="J2040" s="74" t="s">
        <v>175</v>
      </c>
      <c r="K2040" s="76">
        <v>1630.46</v>
      </c>
      <c r="L2040" s="76">
        <v>0</v>
      </c>
    </row>
    <row r="2041" spans="1:12" x14ac:dyDescent="0.15">
      <c r="A2041" s="74">
        <v>20230226</v>
      </c>
      <c r="B2041" s="74">
        <v>40182529</v>
      </c>
      <c r="C2041" s="74" t="s">
        <v>4636</v>
      </c>
      <c r="D2041" s="74">
        <v>2117047</v>
      </c>
      <c r="E2041" s="74" t="s">
        <v>4497</v>
      </c>
      <c r="F2041" s="74" t="s">
        <v>4498</v>
      </c>
      <c r="G2041" s="74" t="s">
        <v>4498</v>
      </c>
      <c r="H2041" s="74" t="s">
        <v>4469</v>
      </c>
      <c r="I2041" s="74" t="s">
        <v>4499</v>
      </c>
      <c r="J2041" s="74" t="s">
        <v>175</v>
      </c>
      <c r="K2041" s="76">
        <v>1200.58</v>
      </c>
      <c r="L2041" s="76">
        <v>0</v>
      </c>
    </row>
    <row r="2042" spans="1:12" x14ac:dyDescent="0.15">
      <c r="A2042" s="74">
        <v>20230226</v>
      </c>
      <c r="B2042" s="74">
        <v>40182529</v>
      </c>
      <c r="C2042" s="74" t="s">
        <v>4636</v>
      </c>
      <c r="D2042" s="74">
        <v>2130054</v>
      </c>
      <c r="E2042" s="74" t="s">
        <v>4503</v>
      </c>
      <c r="F2042" s="74" t="s">
        <v>4498</v>
      </c>
      <c r="G2042" s="74" t="s">
        <v>4498</v>
      </c>
      <c r="H2042" s="74" t="s">
        <v>4469</v>
      </c>
      <c r="I2042" s="74" t="s">
        <v>4499</v>
      </c>
      <c r="J2042" s="74" t="s">
        <v>4502</v>
      </c>
      <c r="K2042" s="76">
        <v>378.99</v>
      </c>
      <c r="L2042" s="76">
        <v>306.87</v>
      </c>
    </row>
    <row r="2043" spans="1:12" x14ac:dyDescent="0.15">
      <c r="A2043" s="74">
        <v>20230227</v>
      </c>
      <c r="B2043" s="74">
        <v>40182529</v>
      </c>
      <c r="C2043" s="74" t="s">
        <v>4636</v>
      </c>
      <c r="D2043" s="74">
        <v>2130054</v>
      </c>
      <c r="E2043" s="74" t="s">
        <v>4503</v>
      </c>
      <c r="F2043" s="74" t="s">
        <v>4498</v>
      </c>
      <c r="G2043" s="74" t="s">
        <v>4498</v>
      </c>
      <c r="H2043" s="74" t="s">
        <v>4469</v>
      </c>
      <c r="I2043" s="74" t="s">
        <v>4499</v>
      </c>
      <c r="J2043" s="74" t="s">
        <v>4502</v>
      </c>
      <c r="K2043" s="76">
        <v>1523.53</v>
      </c>
      <c r="L2043" s="76">
        <v>1233.6099999999999</v>
      </c>
    </row>
    <row r="2044" spans="1:12" x14ac:dyDescent="0.15">
      <c r="A2044" s="74">
        <v>20230228</v>
      </c>
      <c r="B2044" s="74">
        <v>40182529</v>
      </c>
      <c r="C2044" s="74" t="s">
        <v>4636</v>
      </c>
      <c r="D2044" s="74">
        <v>2130054</v>
      </c>
      <c r="E2044" s="74" t="s">
        <v>4503</v>
      </c>
      <c r="F2044" s="74" t="s">
        <v>4498</v>
      </c>
      <c r="G2044" s="74" t="s">
        <v>4498</v>
      </c>
      <c r="H2044" s="74" t="s">
        <v>4469</v>
      </c>
      <c r="I2044" s="74" t="s">
        <v>4499</v>
      </c>
      <c r="J2044" s="74" t="s">
        <v>4500</v>
      </c>
      <c r="K2044" s="76">
        <v>1503.65</v>
      </c>
      <c r="L2044" s="76">
        <v>1217.5</v>
      </c>
    </row>
    <row r="2045" spans="1:12" x14ac:dyDescent="0.15">
      <c r="A2045" s="74">
        <v>20230201</v>
      </c>
      <c r="B2045" s="74">
        <v>40256455</v>
      </c>
      <c r="C2045" s="74" t="s">
        <v>4637</v>
      </c>
      <c r="D2045" s="74">
        <v>2117047</v>
      </c>
      <c r="E2045" s="74" t="s">
        <v>4497</v>
      </c>
      <c r="F2045" s="74" t="s">
        <v>4498</v>
      </c>
      <c r="G2045" s="74" t="s">
        <v>4498</v>
      </c>
      <c r="H2045" s="74" t="s">
        <v>4469</v>
      </c>
      <c r="I2045" s="74" t="s">
        <v>4499</v>
      </c>
      <c r="J2045" s="74" t="s">
        <v>175</v>
      </c>
      <c r="K2045" s="76">
        <v>9060.2099999999991</v>
      </c>
      <c r="L2045" s="76">
        <v>9060.2099999999991</v>
      </c>
    </row>
    <row r="2046" spans="1:12" x14ac:dyDescent="0.15">
      <c r="A2046" s="74">
        <v>20230202</v>
      </c>
      <c r="B2046" s="74">
        <v>40256455</v>
      </c>
      <c r="C2046" s="74" t="s">
        <v>4637</v>
      </c>
      <c r="D2046" s="74">
        <v>2117047</v>
      </c>
      <c r="E2046" s="74" t="s">
        <v>4497</v>
      </c>
      <c r="F2046" s="74" t="s">
        <v>4498</v>
      </c>
      <c r="G2046" s="74" t="s">
        <v>4498</v>
      </c>
      <c r="H2046" s="74" t="s">
        <v>4469</v>
      </c>
      <c r="I2046" s="74" t="s">
        <v>4499</v>
      </c>
      <c r="J2046" s="74" t="s">
        <v>175</v>
      </c>
      <c r="K2046" s="76">
        <v>8803.1</v>
      </c>
      <c r="L2046" s="76">
        <v>8803.1</v>
      </c>
    </row>
    <row r="2047" spans="1:12" x14ac:dyDescent="0.15">
      <c r="A2047" s="74">
        <v>20230203</v>
      </c>
      <c r="B2047" s="74">
        <v>40256455</v>
      </c>
      <c r="C2047" s="74" t="s">
        <v>4637</v>
      </c>
      <c r="D2047" s="74">
        <v>2117047</v>
      </c>
      <c r="E2047" s="74" t="s">
        <v>4497</v>
      </c>
      <c r="F2047" s="74" t="s">
        <v>4498</v>
      </c>
      <c r="G2047" s="74" t="s">
        <v>4498</v>
      </c>
      <c r="H2047" s="74" t="s">
        <v>4469</v>
      </c>
      <c r="I2047" s="74" t="s">
        <v>4499</v>
      </c>
      <c r="J2047" s="74" t="s">
        <v>175</v>
      </c>
      <c r="K2047" s="76">
        <v>9335.4</v>
      </c>
      <c r="L2047" s="76">
        <v>9335.4</v>
      </c>
    </row>
    <row r="2048" spans="1:12" x14ac:dyDescent="0.15">
      <c r="A2048" s="74">
        <v>20230204</v>
      </c>
      <c r="B2048" s="74">
        <v>40256455</v>
      </c>
      <c r="C2048" s="74" t="s">
        <v>4637</v>
      </c>
      <c r="D2048" s="74">
        <v>2117047</v>
      </c>
      <c r="E2048" s="74" t="s">
        <v>4497</v>
      </c>
      <c r="F2048" s="74" t="s">
        <v>4498</v>
      </c>
      <c r="G2048" s="74" t="s">
        <v>4498</v>
      </c>
      <c r="H2048" s="74" t="s">
        <v>4469</v>
      </c>
      <c r="I2048" s="74" t="s">
        <v>4499</v>
      </c>
      <c r="J2048" s="74" t="s">
        <v>175</v>
      </c>
      <c r="K2048" s="76">
        <v>9748.15</v>
      </c>
      <c r="L2048" s="76">
        <v>9748.15</v>
      </c>
    </row>
    <row r="2049" spans="1:12" x14ac:dyDescent="0.15">
      <c r="A2049" s="74">
        <v>20230205</v>
      </c>
      <c r="B2049" s="74">
        <v>40256455</v>
      </c>
      <c r="C2049" s="74" t="s">
        <v>4637</v>
      </c>
      <c r="D2049" s="74">
        <v>2117047</v>
      </c>
      <c r="E2049" s="74" t="s">
        <v>4497</v>
      </c>
      <c r="F2049" s="74" t="s">
        <v>4498</v>
      </c>
      <c r="G2049" s="74" t="s">
        <v>4498</v>
      </c>
      <c r="H2049" s="74" t="s">
        <v>4469</v>
      </c>
      <c r="I2049" s="74" t="s">
        <v>4499</v>
      </c>
      <c r="J2049" s="74" t="s">
        <v>175</v>
      </c>
      <c r="K2049" s="76">
        <v>10307.540000000001</v>
      </c>
      <c r="L2049" s="76">
        <v>10307.540000000001</v>
      </c>
    </row>
    <row r="2050" spans="1:12" x14ac:dyDescent="0.15">
      <c r="A2050" s="74">
        <v>20230206</v>
      </c>
      <c r="B2050" s="74">
        <v>40256455</v>
      </c>
      <c r="C2050" s="74" t="s">
        <v>4637</v>
      </c>
      <c r="D2050" s="74">
        <v>2117047</v>
      </c>
      <c r="E2050" s="74" t="s">
        <v>4497</v>
      </c>
      <c r="F2050" s="74" t="s">
        <v>4498</v>
      </c>
      <c r="G2050" s="74" t="s">
        <v>4498</v>
      </c>
      <c r="H2050" s="74" t="s">
        <v>4469</v>
      </c>
      <c r="I2050" s="74" t="s">
        <v>4499</v>
      </c>
      <c r="J2050" s="74" t="s">
        <v>4500</v>
      </c>
      <c r="K2050" s="76">
        <v>8837.43</v>
      </c>
      <c r="L2050" s="76">
        <v>8837.43</v>
      </c>
    </row>
    <row r="2051" spans="1:12" x14ac:dyDescent="0.15">
      <c r="A2051" s="74">
        <v>20230207</v>
      </c>
      <c r="B2051" s="74">
        <v>40256455</v>
      </c>
      <c r="C2051" s="74" t="s">
        <v>4637</v>
      </c>
      <c r="D2051" s="74">
        <v>2117047</v>
      </c>
      <c r="E2051" s="74" t="s">
        <v>4497</v>
      </c>
      <c r="F2051" s="74" t="s">
        <v>4498</v>
      </c>
      <c r="G2051" s="74" t="s">
        <v>4498</v>
      </c>
      <c r="H2051" s="74" t="s">
        <v>4469</v>
      </c>
      <c r="I2051" s="74" t="s">
        <v>4499</v>
      </c>
      <c r="J2051" s="74" t="s">
        <v>175</v>
      </c>
      <c r="K2051" s="76">
        <v>7409.36</v>
      </c>
      <c r="L2051" s="76">
        <v>7409.36</v>
      </c>
    </row>
    <row r="2052" spans="1:12" x14ac:dyDescent="0.15">
      <c r="A2052" s="74">
        <v>20230208</v>
      </c>
      <c r="B2052" s="74">
        <v>40256455</v>
      </c>
      <c r="C2052" s="74" t="s">
        <v>4637</v>
      </c>
      <c r="D2052" s="74">
        <v>2117047</v>
      </c>
      <c r="E2052" s="74" t="s">
        <v>4497</v>
      </c>
      <c r="F2052" s="74" t="s">
        <v>4498</v>
      </c>
      <c r="G2052" s="74" t="s">
        <v>4498</v>
      </c>
      <c r="H2052" s="74" t="s">
        <v>4469</v>
      </c>
      <c r="I2052" s="74" t="s">
        <v>4499</v>
      </c>
      <c r="J2052" s="74" t="s">
        <v>4500</v>
      </c>
      <c r="K2052" s="76">
        <v>8423.19</v>
      </c>
      <c r="L2052" s="76">
        <v>8423.19</v>
      </c>
    </row>
    <row r="2053" spans="1:12" x14ac:dyDescent="0.15">
      <c r="A2053" s="74">
        <v>20230209</v>
      </c>
      <c r="B2053" s="74">
        <v>40256455</v>
      </c>
      <c r="C2053" s="74" t="s">
        <v>4637</v>
      </c>
      <c r="D2053" s="74">
        <v>2117047</v>
      </c>
      <c r="E2053" s="74" t="s">
        <v>4497</v>
      </c>
      <c r="F2053" s="74" t="s">
        <v>4498</v>
      </c>
      <c r="G2053" s="74" t="s">
        <v>4498</v>
      </c>
      <c r="H2053" s="74" t="s">
        <v>4469</v>
      </c>
      <c r="I2053" s="74" t="s">
        <v>4499</v>
      </c>
      <c r="J2053" s="74" t="s">
        <v>175</v>
      </c>
      <c r="K2053" s="76">
        <v>8642.4500000000007</v>
      </c>
      <c r="L2053" s="76">
        <v>8642.4500000000007</v>
      </c>
    </row>
    <row r="2054" spans="1:12" x14ac:dyDescent="0.15">
      <c r="A2054" s="74">
        <v>20230210</v>
      </c>
      <c r="B2054" s="74">
        <v>40256455</v>
      </c>
      <c r="C2054" s="74" t="s">
        <v>4637</v>
      </c>
      <c r="D2054" s="74">
        <v>2117047</v>
      </c>
      <c r="E2054" s="74" t="s">
        <v>4497</v>
      </c>
      <c r="F2054" s="74" t="s">
        <v>4498</v>
      </c>
      <c r="G2054" s="74" t="s">
        <v>4498</v>
      </c>
      <c r="H2054" s="74" t="s">
        <v>4469</v>
      </c>
      <c r="I2054" s="74" t="s">
        <v>4499</v>
      </c>
      <c r="J2054" s="74" t="s">
        <v>175</v>
      </c>
      <c r="K2054" s="76">
        <v>6884.3</v>
      </c>
      <c r="L2054" s="76">
        <v>6884.3</v>
      </c>
    </row>
    <row r="2055" spans="1:12" x14ac:dyDescent="0.15">
      <c r="A2055" s="74">
        <v>20230210</v>
      </c>
      <c r="B2055" s="74">
        <v>40256455</v>
      </c>
      <c r="C2055" s="74" t="s">
        <v>4637</v>
      </c>
      <c r="D2055" s="74">
        <v>2130054</v>
      </c>
      <c r="E2055" s="74" t="s">
        <v>4503</v>
      </c>
      <c r="F2055" s="74" t="s">
        <v>4498</v>
      </c>
      <c r="G2055" s="74" t="s">
        <v>4498</v>
      </c>
      <c r="H2055" s="74" t="s">
        <v>4469</v>
      </c>
      <c r="I2055" s="74" t="s">
        <v>4499</v>
      </c>
      <c r="J2055" s="74" t="s">
        <v>175</v>
      </c>
      <c r="K2055" s="76">
        <v>1949.14</v>
      </c>
      <c r="L2055" s="76">
        <v>1578.15</v>
      </c>
    </row>
    <row r="2056" spans="1:12" x14ac:dyDescent="0.15">
      <c r="A2056" s="74">
        <v>20230211</v>
      </c>
      <c r="B2056" s="74">
        <v>40256455</v>
      </c>
      <c r="C2056" s="74" t="s">
        <v>4637</v>
      </c>
      <c r="D2056" s="74">
        <v>2130054</v>
      </c>
      <c r="E2056" s="74" t="s">
        <v>4503</v>
      </c>
      <c r="F2056" s="74" t="s">
        <v>4498</v>
      </c>
      <c r="G2056" s="74" t="s">
        <v>4498</v>
      </c>
      <c r="H2056" s="74" t="s">
        <v>4469</v>
      </c>
      <c r="I2056" s="74" t="s">
        <v>4499</v>
      </c>
      <c r="J2056" s="74" t="s">
        <v>4502</v>
      </c>
      <c r="K2056" s="76">
        <v>11211.79</v>
      </c>
      <c r="L2056" s="76">
        <v>9078.15</v>
      </c>
    </row>
    <row r="2057" spans="1:12" x14ac:dyDescent="0.15">
      <c r="A2057" s="74">
        <v>20230212</v>
      </c>
      <c r="B2057" s="74">
        <v>40256455</v>
      </c>
      <c r="C2057" s="74" t="s">
        <v>4637</v>
      </c>
      <c r="D2057" s="74">
        <v>2130054</v>
      </c>
      <c r="E2057" s="74" t="s">
        <v>4503</v>
      </c>
      <c r="F2057" s="74" t="s">
        <v>4498</v>
      </c>
      <c r="G2057" s="74" t="s">
        <v>4498</v>
      </c>
      <c r="H2057" s="74" t="s">
        <v>4469</v>
      </c>
      <c r="I2057" s="74" t="s">
        <v>4499</v>
      </c>
      <c r="J2057" s="74" t="s">
        <v>4502</v>
      </c>
      <c r="K2057" s="76">
        <v>5174.13</v>
      </c>
      <c r="L2057" s="76">
        <v>4189.3900000000003</v>
      </c>
    </row>
    <row r="2058" spans="1:12" x14ac:dyDescent="0.15">
      <c r="A2058" s="74">
        <v>20230201</v>
      </c>
      <c r="B2058" s="74">
        <v>40532013</v>
      </c>
      <c r="C2058" s="74" t="s">
        <v>4638</v>
      </c>
      <c r="D2058" s="74">
        <v>2118167</v>
      </c>
      <c r="E2058" s="74" t="s">
        <v>4583</v>
      </c>
      <c r="F2058" s="74" t="s">
        <v>4584</v>
      </c>
      <c r="G2058" s="74" t="s">
        <v>4585</v>
      </c>
      <c r="H2058" s="74" t="s">
        <v>4469</v>
      </c>
      <c r="I2058" s="74" t="s">
        <v>4560</v>
      </c>
      <c r="J2058" s="74" t="s">
        <v>4561</v>
      </c>
      <c r="K2058" s="76">
        <v>4079.71</v>
      </c>
      <c r="L2058" s="76">
        <v>4079.71</v>
      </c>
    </row>
    <row r="2059" spans="1:12" x14ac:dyDescent="0.15">
      <c r="A2059" s="74">
        <v>20230202</v>
      </c>
      <c r="B2059" s="74">
        <v>40532013</v>
      </c>
      <c r="C2059" s="74" t="s">
        <v>4638</v>
      </c>
      <c r="D2059" s="74">
        <v>2118167</v>
      </c>
      <c r="E2059" s="74" t="s">
        <v>4583</v>
      </c>
      <c r="F2059" s="74" t="s">
        <v>4584</v>
      </c>
      <c r="G2059" s="74" t="s">
        <v>4585</v>
      </c>
      <c r="H2059" s="74" t="s">
        <v>4469</v>
      </c>
      <c r="I2059" s="74" t="s">
        <v>4560</v>
      </c>
      <c r="J2059" s="74" t="s">
        <v>4561</v>
      </c>
      <c r="K2059" s="76">
        <v>6068.32</v>
      </c>
      <c r="L2059" s="76">
        <v>6068.32</v>
      </c>
    </row>
    <row r="2060" spans="1:12" x14ac:dyDescent="0.15">
      <c r="A2060" s="74">
        <v>20230203</v>
      </c>
      <c r="B2060" s="74">
        <v>40532013</v>
      </c>
      <c r="C2060" s="74" t="s">
        <v>4638</v>
      </c>
      <c r="D2060" s="74">
        <v>2118167</v>
      </c>
      <c r="E2060" s="74" t="s">
        <v>4583</v>
      </c>
      <c r="F2060" s="74" t="s">
        <v>4584</v>
      </c>
      <c r="G2060" s="74" t="s">
        <v>4585</v>
      </c>
      <c r="H2060" s="74" t="s">
        <v>4469</v>
      </c>
      <c r="I2060" s="74" t="s">
        <v>4560</v>
      </c>
      <c r="J2060" s="74" t="s">
        <v>4561</v>
      </c>
      <c r="K2060" s="76">
        <v>8090.56</v>
      </c>
      <c r="L2060" s="76">
        <v>8090.56</v>
      </c>
    </row>
    <row r="2061" spans="1:12" x14ac:dyDescent="0.15">
      <c r="A2061" s="74">
        <v>20230204</v>
      </c>
      <c r="B2061" s="74">
        <v>40532013</v>
      </c>
      <c r="C2061" s="74" t="s">
        <v>4638</v>
      </c>
      <c r="D2061" s="74">
        <v>2118167</v>
      </c>
      <c r="E2061" s="74" t="s">
        <v>4583</v>
      </c>
      <c r="F2061" s="74" t="s">
        <v>4584</v>
      </c>
      <c r="G2061" s="74" t="s">
        <v>4585</v>
      </c>
      <c r="H2061" s="74" t="s">
        <v>4469</v>
      </c>
      <c r="I2061" s="74" t="s">
        <v>4560</v>
      </c>
      <c r="J2061" s="74" t="s">
        <v>4563</v>
      </c>
      <c r="K2061" s="76">
        <v>6060.87</v>
      </c>
      <c r="L2061" s="76">
        <v>6060.87</v>
      </c>
    </row>
    <row r="2062" spans="1:12" x14ac:dyDescent="0.15">
      <c r="A2062" s="74">
        <v>20230205</v>
      </c>
      <c r="B2062" s="74">
        <v>40532013</v>
      </c>
      <c r="C2062" s="74" t="s">
        <v>4638</v>
      </c>
      <c r="D2062" s="74">
        <v>2118167</v>
      </c>
      <c r="E2062" s="74" t="s">
        <v>4583</v>
      </c>
      <c r="F2062" s="74" t="s">
        <v>4584</v>
      </c>
      <c r="G2062" s="74" t="s">
        <v>4585</v>
      </c>
      <c r="H2062" s="74" t="s">
        <v>4469</v>
      </c>
      <c r="I2062" s="74" t="s">
        <v>4560</v>
      </c>
      <c r="J2062" s="74" t="s">
        <v>4561</v>
      </c>
      <c r="K2062" s="76">
        <v>6109.59</v>
      </c>
      <c r="L2062" s="76">
        <v>6109.59</v>
      </c>
    </row>
    <row r="2063" spans="1:12" x14ac:dyDescent="0.15">
      <c r="A2063" s="74">
        <v>20230206</v>
      </c>
      <c r="B2063" s="74">
        <v>40532013</v>
      </c>
      <c r="C2063" s="74" t="s">
        <v>4638</v>
      </c>
      <c r="D2063" s="74">
        <v>2118167</v>
      </c>
      <c r="E2063" s="74" t="s">
        <v>4583</v>
      </c>
      <c r="F2063" s="74" t="s">
        <v>4584</v>
      </c>
      <c r="G2063" s="74" t="s">
        <v>4585</v>
      </c>
      <c r="H2063" s="74" t="s">
        <v>4469</v>
      </c>
      <c r="I2063" s="74" t="s">
        <v>4560</v>
      </c>
      <c r="J2063" s="74" t="s">
        <v>4561</v>
      </c>
      <c r="K2063" s="76">
        <v>3088.67</v>
      </c>
      <c r="L2063" s="76">
        <v>3088.67</v>
      </c>
    </row>
    <row r="2064" spans="1:12" x14ac:dyDescent="0.15">
      <c r="A2064" s="74">
        <v>20230201</v>
      </c>
      <c r="B2064" s="74">
        <v>40532018</v>
      </c>
      <c r="C2064" s="74" t="s">
        <v>4639</v>
      </c>
      <c r="D2064" s="74">
        <v>2118167</v>
      </c>
      <c r="E2064" s="74" t="s">
        <v>4583</v>
      </c>
      <c r="F2064" s="74" t="s">
        <v>4584</v>
      </c>
      <c r="G2064" s="74" t="s">
        <v>4585</v>
      </c>
      <c r="H2064" s="74" t="s">
        <v>4469</v>
      </c>
      <c r="I2064" s="74" t="s">
        <v>4560</v>
      </c>
      <c r="J2064" s="74" t="s">
        <v>4561</v>
      </c>
      <c r="K2064" s="76">
        <v>2507.94</v>
      </c>
      <c r="L2064" s="76">
        <v>2507.94</v>
      </c>
    </row>
    <row r="2065" spans="1:12" x14ac:dyDescent="0.15">
      <c r="A2065" s="74">
        <v>20230202</v>
      </c>
      <c r="B2065" s="74">
        <v>40532018</v>
      </c>
      <c r="C2065" s="74" t="s">
        <v>4639</v>
      </c>
      <c r="D2065" s="74">
        <v>2118167</v>
      </c>
      <c r="E2065" s="74" t="s">
        <v>4583</v>
      </c>
      <c r="F2065" s="74" t="s">
        <v>4584</v>
      </c>
      <c r="G2065" s="74" t="s">
        <v>4585</v>
      </c>
      <c r="H2065" s="74" t="s">
        <v>4469</v>
      </c>
      <c r="I2065" s="74" t="s">
        <v>4560</v>
      </c>
      <c r="J2065" s="74" t="s">
        <v>4586</v>
      </c>
      <c r="K2065" s="76">
        <v>4042.58</v>
      </c>
      <c r="L2065" s="76">
        <v>4042.58</v>
      </c>
    </row>
    <row r="2066" spans="1:12" x14ac:dyDescent="0.15">
      <c r="A2066" s="74">
        <v>20230203</v>
      </c>
      <c r="B2066" s="74">
        <v>40532018</v>
      </c>
      <c r="C2066" s="74" t="s">
        <v>4639</v>
      </c>
      <c r="D2066" s="74">
        <v>2118167</v>
      </c>
      <c r="E2066" s="74" t="s">
        <v>4583</v>
      </c>
      <c r="F2066" s="74" t="s">
        <v>4584</v>
      </c>
      <c r="G2066" s="74" t="s">
        <v>4585</v>
      </c>
      <c r="H2066" s="74" t="s">
        <v>4469</v>
      </c>
      <c r="I2066" s="74" t="s">
        <v>4560</v>
      </c>
      <c r="J2066" s="74" t="s">
        <v>4561</v>
      </c>
      <c r="K2066" s="76">
        <v>5068.2299999999996</v>
      </c>
      <c r="L2066" s="76">
        <v>5068.2299999999996</v>
      </c>
    </row>
    <row r="2067" spans="1:12" x14ac:dyDescent="0.15">
      <c r="A2067" s="74">
        <v>20230204</v>
      </c>
      <c r="B2067" s="74">
        <v>40532018</v>
      </c>
      <c r="C2067" s="74" t="s">
        <v>4639</v>
      </c>
      <c r="D2067" s="74">
        <v>2118167</v>
      </c>
      <c r="E2067" s="74" t="s">
        <v>4583</v>
      </c>
      <c r="F2067" s="74" t="s">
        <v>4584</v>
      </c>
      <c r="G2067" s="74" t="s">
        <v>4585</v>
      </c>
      <c r="H2067" s="74" t="s">
        <v>4469</v>
      </c>
      <c r="I2067" s="74" t="s">
        <v>4560</v>
      </c>
      <c r="J2067" s="74" t="s">
        <v>4561</v>
      </c>
      <c r="K2067" s="76">
        <v>5078.05</v>
      </c>
      <c r="L2067" s="76">
        <v>5078.05</v>
      </c>
    </row>
    <row r="2068" spans="1:12" x14ac:dyDescent="0.15">
      <c r="A2068" s="74">
        <v>20230205</v>
      </c>
      <c r="B2068" s="74">
        <v>40532018</v>
      </c>
      <c r="C2068" s="74" t="s">
        <v>4639</v>
      </c>
      <c r="D2068" s="74">
        <v>2118167</v>
      </c>
      <c r="E2068" s="74" t="s">
        <v>4583</v>
      </c>
      <c r="F2068" s="74" t="s">
        <v>4584</v>
      </c>
      <c r="G2068" s="74" t="s">
        <v>4585</v>
      </c>
      <c r="H2068" s="74" t="s">
        <v>4469</v>
      </c>
      <c r="I2068" s="74" t="s">
        <v>4560</v>
      </c>
      <c r="J2068" s="74" t="s">
        <v>4561</v>
      </c>
      <c r="K2068" s="76">
        <v>5062.09</v>
      </c>
      <c r="L2068" s="76">
        <v>5062.09</v>
      </c>
    </row>
    <row r="2069" spans="1:12" x14ac:dyDescent="0.15">
      <c r="A2069" s="74">
        <v>20230206</v>
      </c>
      <c r="B2069" s="74">
        <v>40532018</v>
      </c>
      <c r="C2069" s="74" t="s">
        <v>4639</v>
      </c>
      <c r="D2069" s="74">
        <v>2118167</v>
      </c>
      <c r="E2069" s="74" t="s">
        <v>4583</v>
      </c>
      <c r="F2069" s="74" t="s">
        <v>4584</v>
      </c>
      <c r="G2069" s="74" t="s">
        <v>4585</v>
      </c>
      <c r="H2069" s="74" t="s">
        <v>4469</v>
      </c>
      <c r="I2069" s="74" t="s">
        <v>4560</v>
      </c>
      <c r="J2069" s="74" t="s">
        <v>4561</v>
      </c>
      <c r="K2069" s="76">
        <v>6083.45</v>
      </c>
      <c r="L2069" s="76">
        <v>6083.45</v>
      </c>
    </row>
    <row r="2070" spans="1:12" x14ac:dyDescent="0.15">
      <c r="A2070" s="74">
        <v>20230207</v>
      </c>
      <c r="B2070" s="74">
        <v>40532018</v>
      </c>
      <c r="C2070" s="74" t="s">
        <v>4639</v>
      </c>
      <c r="D2070" s="74">
        <v>2118167</v>
      </c>
      <c r="E2070" s="74" t="s">
        <v>4583</v>
      </c>
      <c r="F2070" s="74" t="s">
        <v>4584</v>
      </c>
      <c r="G2070" s="74" t="s">
        <v>4585</v>
      </c>
      <c r="H2070" s="74" t="s">
        <v>4469</v>
      </c>
      <c r="I2070" s="74" t="s">
        <v>4560</v>
      </c>
      <c r="J2070" s="74" t="s">
        <v>4561</v>
      </c>
      <c r="K2070" s="76">
        <v>4054.18</v>
      </c>
      <c r="L2070" s="76">
        <v>4054.18</v>
      </c>
    </row>
    <row r="2071" spans="1:12" x14ac:dyDescent="0.15">
      <c r="A2071" s="74">
        <v>20230208</v>
      </c>
      <c r="B2071" s="74">
        <v>40532018</v>
      </c>
      <c r="C2071" s="74" t="s">
        <v>4639</v>
      </c>
      <c r="D2071" s="74">
        <v>2118167</v>
      </c>
      <c r="E2071" s="74" t="s">
        <v>4583</v>
      </c>
      <c r="F2071" s="74" t="s">
        <v>4584</v>
      </c>
      <c r="G2071" s="74" t="s">
        <v>4585</v>
      </c>
      <c r="H2071" s="74" t="s">
        <v>4469</v>
      </c>
      <c r="I2071" s="74" t="s">
        <v>4560</v>
      </c>
      <c r="J2071" s="74" t="s">
        <v>4561</v>
      </c>
      <c r="K2071" s="76">
        <v>2096.4899999999998</v>
      </c>
      <c r="L2071" s="76">
        <v>2096.4899999999998</v>
      </c>
    </row>
    <row r="2072" spans="1:12" x14ac:dyDescent="0.15">
      <c r="A2072" s="74">
        <v>20230209</v>
      </c>
      <c r="B2072" s="74">
        <v>40532018</v>
      </c>
      <c r="C2072" s="74" t="s">
        <v>4639</v>
      </c>
      <c r="D2072" s="74">
        <v>2118167</v>
      </c>
      <c r="E2072" s="74" t="s">
        <v>4583</v>
      </c>
      <c r="F2072" s="74" t="s">
        <v>4584</v>
      </c>
      <c r="G2072" s="74" t="s">
        <v>4585</v>
      </c>
      <c r="H2072" s="74" t="s">
        <v>4469</v>
      </c>
      <c r="I2072" s="74" t="s">
        <v>4560</v>
      </c>
      <c r="J2072" s="74" t="s">
        <v>4561</v>
      </c>
      <c r="K2072" s="76">
        <v>1023.46</v>
      </c>
      <c r="L2072" s="76">
        <v>1023.46</v>
      </c>
    </row>
    <row r="2073" spans="1:12" x14ac:dyDescent="0.15">
      <c r="A2073" s="74">
        <v>20230210</v>
      </c>
      <c r="B2073" s="74">
        <v>40532018</v>
      </c>
      <c r="C2073" s="74" t="s">
        <v>4639</v>
      </c>
      <c r="D2073" s="74">
        <v>2118167</v>
      </c>
      <c r="E2073" s="74" t="s">
        <v>4583</v>
      </c>
      <c r="F2073" s="74" t="s">
        <v>4584</v>
      </c>
      <c r="G2073" s="74" t="s">
        <v>4585</v>
      </c>
      <c r="H2073" s="74" t="s">
        <v>4469</v>
      </c>
      <c r="I2073" s="74" t="s">
        <v>4560</v>
      </c>
      <c r="J2073" s="74" t="s">
        <v>4586</v>
      </c>
      <c r="K2073" s="76">
        <v>780.57</v>
      </c>
      <c r="L2073" s="76">
        <v>780.57</v>
      </c>
    </row>
    <row r="2074" spans="1:12" x14ac:dyDescent="0.15">
      <c r="A2074" s="74">
        <v>20230211</v>
      </c>
      <c r="B2074" s="74">
        <v>40532018</v>
      </c>
      <c r="C2074" s="74" t="s">
        <v>4639</v>
      </c>
      <c r="D2074" s="74">
        <v>2118167</v>
      </c>
      <c r="E2074" s="74" t="s">
        <v>4583</v>
      </c>
      <c r="F2074" s="74" t="s">
        <v>4584</v>
      </c>
      <c r="G2074" s="74" t="s">
        <v>4585</v>
      </c>
      <c r="H2074" s="74" t="s">
        <v>4469</v>
      </c>
      <c r="I2074" s="74" t="s">
        <v>4560</v>
      </c>
      <c r="J2074" s="74" t="s">
        <v>4586</v>
      </c>
      <c r="K2074" s="76">
        <v>377.72</v>
      </c>
      <c r="L2074" s="76">
        <v>377.72</v>
      </c>
    </row>
    <row r="2075" spans="1:12" x14ac:dyDescent="0.15">
      <c r="A2075" s="74">
        <v>20230212</v>
      </c>
      <c r="B2075" s="74">
        <v>40532018</v>
      </c>
      <c r="C2075" s="74" t="s">
        <v>4639</v>
      </c>
      <c r="D2075" s="74">
        <v>2118167</v>
      </c>
      <c r="E2075" s="74" t="s">
        <v>4583</v>
      </c>
      <c r="F2075" s="74" t="s">
        <v>4584</v>
      </c>
      <c r="G2075" s="74" t="s">
        <v>4585</v>
      </c>
      <c r="H2075" s="74" t="s">
        <v>4469</v>
      </c>
      <c r="I2075" s="74" t="s">
        <v>4560</v>
      </c>
      <c r="J2075" s="74" t="s">
        <v>4561</v>
      </c>
      <c r="K2075" s="76">
        <v>354.76</v>
      </c>
      <c r="L2075" s="76">
        <v>354.76</v>
      </c>
    </row>
    <row r="2076" spans="1:12" x14ac:dyDescent="0.15">
      <c r="A2076" s="74">
        <v>20230213</v>
      </c>
      <c r="B2076" s="74">
        <v>40532018</v>
      </c>
      <c r="C2076" s="74" t="s">
        <v>4639</v>
      </c>
      <c r="D2076" s="74">
        <v>2118167</v>
      </c>
      <c r="E2076" s="74" t="s">
        <v>4583</v>
      </c>
      <c r="F2076" s="74" t="s">
        <v>4584</v>
      </c>
      <c r="G2076" s="74" t="s">
        <v>4585</v>
      </c>
      <c r="H2076" s="74" t="s">
        <v>4469</v>
      </c>
      <c r="I2076" s="74" t="s">
        <v>4560</v>
      </c>
      <c r="J2076" s="74" t="s">
        <v>4561</v>
      </c>
      <c r="K2076" s="76">
        <v>497.19</v>
      </c>
      <c r="L2076" s="76">
        <v>497.19</v>
      </c>
    </row>
    <row r="2077" spans="1:12" x14ac:dyDescent="0.15">
      <c r="A2077" s="74">
        <v>20230214</v>
      </c>
      <c r="B2077" s="74">
        <v>40532018</v>
      </c>
      <c r="C2077" s="74" t="s">
        <v>4639</v>
      </c>
      <c r="D2077" s="74">
        <v>2118167</v>
      </c>
      <c r="E2077" s="74" t="s">
        <v>4583</v>
      </c>
      <c r="F2077" s="74" t="s">
        <v>4584</v>
      </c>
      <c r="G2077" s="74" t="s">
        <v>4585</v>
      </c>
      <c r="H2077" s="74" t="s">
        <v>4469</v>
      </c>
      <c r="I2077" s="74" t="s">
        <v>4560</v>
      </c>
      <c r="J2077" s="74" t="s">
        <v>4561</v>
      </c>
      <c r="K2077" s="76">
        <v>1006.82</v>
      </c>
      <c r="L2077" s="76">
        <v>1006.82</v>
      </c>
    </row>
    <row r="2078" spans="1:12" x14ac:dyDescent="0.15">
      <c r="A2078" s="74">
        <v>20230215</v>
      </c>
      <c r="B2078" s="74">
        <v>40532018</v>
      </c>
      <c r="C2078" s="74" t="s">
        <v>4639</v>
      </c>
      <c r="D2078" s="74">
        <v>2118167</v>
      </c>
      <c r="E2078" s="74" t="s">
        <v>4583</v>
      </c>
      <c r="F2078" s="74" t="s">
        <v>4584</v>
      </c>
      <c r="G2078" s="74" t="s">
        <v>4585</v>
      </c>
      <c r="H2078" s="74" t="s">
        <v>4469</v>
      </c>
      <c r="I2078" s="74" t="s">
        <v>4560</v>
      </c>
      <c r="J2078" s="74" t="s">
        <v>4561</v>
      </c>
      <c r="K2078" s="76">
        <v>1340.49</v>
      </c>
      <c r="L2078" s="76">
        <v>1340.49</v>
      </c>
    </row>
    <row r="2079" spans="1:12" x14ac:dyDescent="0.15">
      <c r="A2079" s="74">
        <v>20230216</v>
      </c>
      <c r="B2079" s="74">
        <v>40532018</v>
      </c>
      <c r="C2079" s="74" t="s">
        <v>4639</v>
      </c>
      <c r="D2079" s="74">
        <v>2118167</v>
      </c>
      <c r="E2079" s="74" t="s">
        <v>4583</v>
      </c>
      <c r="F2079" s="74" t="s">
        <v>4584</v>
      </c>
      <c r="G2079" s="74" t="s">
        <v>4585</v>
      </c>
      <c r="H2079" s="74" t="s">
        <v>4469</v>
      </c>
      <c r="I2079" s="74" t="s">
        <v>4560</v>
      </c>
      <c r="J2079" s="74" t="s">
        <v>4586</v>
      </c>
      <c r="K2079" s="76">
        <v>1747.56</v>
      </c>
      <c r="L2079" s="76">
        <v>1747.56</v>
      </c>
    </row>
    <row r="2080" spans="1:12" x14ac:dyDescent="0.15">
      <c r="A2080" s="74">
        <v>20230217</v>
      </c>
      <c r="B2080" s="74">
        <v>40532018</v>
      </c>
      <c r="C2080" s="74" t="s">
        <v>4639</v>
      </c>
      <c r="D2080" s="74">
        <v>2118167</v>
      </c>
      <c r="E2080" s="74" t="s">
        <v>4583</v>
      </c>
      <c r="F2080" s="74" t="s">
        <v>4584</v>
      </c>
      <c r="G2080" s="74" t="s">
        <v>4585</v>
      </c>
      <c r="H2080" s="74" t="s">
        <v>4469</v>
      </c>
      <c r="I2080" s="74" t="s">
        <v>4560</v>
      </c>
      <c r="J2080" s="74" t="s">
        <v>4561</v>
      </c>
      <c r="K2080" s="76">
        <v>2435.16</v>
      </c>
      <c r="L2080" s="76">
        <v>2435.16</v>
      </c>
    </row>
    <row r="2081" spans="1:12" x14ac:dyDescent="0.15">
      <c r="A2081" s="74">
        <v>20230218</v>
      </c>
      <c r="B2081" s="74">
        <v>40532018</v>
      </c>
      <c r="C2081" s="74" t="s">
        <v>4639</v>
      </c>
      <c r="D2081" s="74">
        <v>2118167</v>
      </c>
      <c r="E2081" s="74" t="s">
        <v>4583</v>
      </c>
      <c r="F2081" s="74" t="s">
        <v>4584</v>
      </c>
      <c r="G2081" s="74" t="s">
        <v>4585</v>
      </c>
      <c r="H2081" s="74" t="s">
        <v>4469</v>
      </c>
      <c r="I2081" s="74" t="s">
        <v>4560</v>
      </c>
      <c r="J2081" s="74" t="s">
        <v>4562</v>
      </c>
      <c r="K2081" s="76">
        <v>6072.83</v>
      </c>
      <c r="L2081" s="76">
        <v>6072.83</v>
      </c>
    </row>
    <row r="2082" spans="1:12" x14ac:dyDescent="0.15">
      <c r="A2082" s="74">
        <v>20230219</v>
      </c>
      <c r="B2082" s="74">
        <v>40532018</v>
      </c>
      <c r="C2082" s="74" t="s">
        <v>4639</v>
      </c>
      <c r="D2082" s="74">
        <v>2118167</v>
      </c>
      <c r="E2082" s="74" t="s">
        <v>4583</v>
      </c>
      <c r="F2082" s="74" t="s">
        <v>4584</v>
      </c>
      <c r="G2082" s="74" t="s">
        <v>4585</v>
      </c>
      <c r="H2082" s="74" t="s">
        <v>4469</v>
      </c>
      <c r="I2082" s="74" t="s">
        <v>4560</v>
      </c>
      <c r="J2082" s="74" t="s">
        <v>4561</v>
      </c>
      <c r="K2082" s="76">
        <v>6070.34</v>
      </c>
      <c r="L2082" s="76">
        <v>6070.34</v>
      </c>
    </row>
    <row r="2083" spans="1:12" x14ac:dyDescent="0.15">
      <c r="A2083" s="74">
        <v>20230220</v>
      </c>
      <c r="B2083" s="74">
        <v>40532018</v>
      </c>
      <c r="C2083" s="74" t="s">
        <v>4639</v>
      </c>
      <c r="D2083" s="74">
        <v>2118167</v>
      </c>
      <c r="E2083" s="74" t="s">
        <v>4583</v>
      </c>
      <c r="F2083" s="74" t="s">
        <v>4584</v>
      </c>
      <c r="G2083" s="74" t="s">
        <v>4585</v>
      </c>
      <c r="H2083" s="74" t="s">
        <v>4469</v>
      </c>
      <c r="I2083" s="74" t="s">
        <v>4560</v>
      </c>
      <c r="J2083" s="74" t="s">
        <v>4562</v>
      </c>
      <c r="K2083" s="76">
        <v>5233.46</v>
      </c>
      <c r="L2083" s="76">
        <v>5233.46</v>
      </c>
    </row>
    <row r="2084" spans="1:12" x14ac:dyDescent="0.15">
      <c r="A2084" s="74">
        <v>20230221</v>
      </c>
      <c r="B2084" s="74">
        <v>40532018</v>
      </c>
      <c r="C2084" s="74" t="s">
        <v>4639</v>
      </c>
      <c r="D2084" s="74">
        <v>2118167</v>
      </c>
      <c r="E2084" s="74" t="s">
        <v>4583</v>
      </c>
      <c r="F2084" s="74" t="s">
        <v>4584</v>
      </c>
      <c r="G2084" s="74" t="s">
        <v>4585</v>
      </c>
      <c r="H2084" s="74" t="s">
        <v>4469</v>
      </c>
      <c r="I2084" s="74" t="s">
        <v>4560</v>
      </c>
      <c r="J2084" s="74" t="s">
        <v>4561</v>
      </c>
      <c r="K2084" s="76">
        <v>6056.17</v>
      </c>
      <c r="L2084" s="76">
        <v>6056.17</v>
      </c>
    </row>
    <row r="2085" spans="1:12" x14ac:dyDescent="0.15">
      <c r="A2085" s="74">
        <v>20230222</v>
      </c>
      <c r="B2085" s="74">
        <v>40532018</v>
      </c>
      <c r="C2085" s="74" t="s">
        <v>4639</v>
      </c>
      <c r="D2085" s="74">
        <v>2118167</v>
      </c>
      <c r="E2085" s="74" t="s">
        <v>4583</v>
      </c>
      <c r="F2085" s="74" t="s">
        <v>4584</v>
      </c>
      <c r="G2085" s="74" t="s">
        <v>4585</v>
      </c>
      <c r="H2085" s="74" t="s">
        <v>4469</v>
      </c>
      <c r="I2085" s="74" t="s">
        <v>4560</v>
      </c>
      <c r="J2085" s="74" t="s">
        <v>4561</v>
      </c>
      <c r="K2085" s="76">
        <v>7044.6</v>
      </c>
      <c r="L2085" s="76">
        <v>7044.6</v>
      </c>
    </row>
    <row r="2086" spans="1:12" x14ac:dyDescent="0.15">
      <c r="A2086" s="74">
        <v>20230223</v>
      </c>
      <c r="B2086" s="74">
        <v>40532018</v>
      </c>
      <c r="C2086" s="74" t="s">
        <v>4639</v>
      </c>
      <c r="D2086" s="74">
        <v>2118167</v>
      </c>
      <c r="E2086" s="74" t="s">
        <v>4583</v>
      </c>
      <c r="F2086" s="74" t="s">
        <v>4584</v>
      </c>
      <c r="G2086" s="74" t="s">
        <v>4585</v>
      </c>
      <c r="H2086" s="74" t="s">
        <v>4469</v>
      </c>
      <c r="I2086" s="74" t="s">
        <v>4560</v>
      </c>
      <c r="J2086" s="74" t="s">
        <v>4586</v>
      </c>
      <c r="K2086" s="76">
        <v>5050.79</v>
      </c>
      <c r="L2086" s="76">
        <v>5050.79</v>
      </c>
    </row>
    <row r="2087" spans="1:12" x14ac:dyDescent="0.15">
      <c r="A2087" s="74">
        <v>20230224</v>
      </c>
      <c r="B2087" s="74">
        <v>40532018</v>
      </c>
      <c r="C2087" s="74" t="s">
        <v>4639</v>
      </c>
      <c r="D2087" s="74">
        <v>2118167</v>
      </c>
      <c r="E2087" s="74" t="s">
        <v>4583</v>
      </c>
      <c r="F2087" s="74" t="s">
        <v>4584</v>
      </c>
      <c r="G2087" s="74" t="s">
        <v>4585</v>
      </c>
      <c r="H2087" s="74" t="s">
        <v>4469</v>
      </c>
      <c r="I2087" s="74" t="s">
        <v>4560</v>
      </c>
      <c r="J2087" s="74" t="s">
        <v>4563</v>
      </c>
      <c r="K2087" s="76">
        <v>6442.22</v>
      </c>
      <c r="L2087" s="76">
        <v>6442.22</v>
      </c>
    </row>
    <row r="2088" spans="1:12" x14ac:dyDescent="0.15">
      <c r="A2088" s="74">
        <v>20230225</v>
      </c>
      <c r="B2088" s="74">
        <v>40532018</v>
      </c>
      <c r="C2088" s="74" t="s">
        <v>4639</v>
      </c>
      <c r="D2088" s="74">
        <v>2118167</v>
      </c>
      <c r="E2088" s="74" t="s">
        <v>4583</v>
      </c>
      <c r="F2088" s="74" t="s">
        <v>4584</v>
      </c>
      <c r="G2088" s="74" t="s">
        <v>4585</v>
      </c>
      <c r="H2088" s="74" t="s">
        <v>4469</v>
      </c>
      <c r="I2088" s="74" t="s">
        <v>4560</v>
      </c>
      <c r="J2088" s="74" t="s">
        <v>4563</v>
      </c>
      <c r="K2088" s="76">
        <v>7056.61</v>
      </c>
      <c r="L2088" s="76">
        <v>7056.61</v>
      </c>
    </row>
    <row r="2089" spans="1:12" x14ac:dyDescent="0.15">
      <c r="A2089" s="74">
        <v>20230226</v>
      </c>
      <c r="B2089" s="74">
        <v>40532018</v>
      </c>
      <c r="C2089" s="74" t="s">
        <v>4639</v>
      </c>
      <c r="D2089" s="74">
        <v>2118167</v>
      </c>
      <c r="E2089" s="74" t="s">
        <v>4583</v>
      </c>
      <c r="F2089" s="74" t="s">
        <v>4584</v>
      </c>
      <c r="G2089" s="74" t="s">
        <v>4585</v>
      </c>
      <c r="H2089" s="74" t="s">
        <v>4469</v>
      </c>
      <c r="I2089" s="74" t="s">
        <v>4560</v>
      </c>
      <c r="J2089" s="74" t="s">
        <v>4561</v>
      </c>
      <c r="K2089" s="76">
        <v>7090.64</v>
      </c>
      <c r="L2089" s="76">
        <v>7090.64</v>
      </c>
    </row>
    <row r="2090" spans="1:12" x14ac:dyDescent="0.15">
      <c r="A2090" s="74">
        <v>20230227</v>
      </c>
      <c r="B2090" s="74">
        <v>40532018</v>
      </c>
      <c r="C2090" s="74" t="s">
        <v>4639</v>
      </c>
      <c r="D2090" s="74">
        <v>2118167</v>
      </c>
      <c r="E2090" s="74" t="s">
        <v>4583</v>
      </c>
      <c r="F2090" s="74" t="s">
        <v>4584</v>
      </c>
      <c r="G2090" s="74" t="s">
        <v>4585</v>
      </c>
      <c r="H2090" s="74" t="s">
        <v>4469</v>
      </c>
      <c r="I2090" s="74" t="s">
        <v>4560</v>
      </c>
      <c r="J2090" s="74" t="s">
        <v>4561</v>
      </c>
      <c r="K2090" s="76">
        <v>7085.48</v>
      </c>
      <c r="L2090" s="76">
        <v>7085.48</v>
      </c>
    </row>
    <row r="2091" spans="1:12" x14ac:dyDescent="0.15">
      <c r="A2091" s="74">
        <v>20230228</v>
      </c>
      <c r="B2091" s="74">
        <v>40532018</v>
      </c>
      <c r="C2091" s="74" t="s">
        <v>4639</v>
      </c>
      <c r="D2091" s="74">
        <v>2118167</v>
      </c>
      <c r="E2091" s="74" t="s">
        <v>4583</v>
      </c>
      <c r="F2091" s="74" t="s">
        <v>4584</v>
      </c>
      <c r="G2091" s="74" t="s">
        <v>4585</v>
      </c>
      <c r="H2091" s="74" t="s">
        <v>4469</v>
      </c>
      <c r="I2091" s="74" t="s">
        <v>4560</v>
      </c>
      <c r="J2091" s="74" t="s">
        <v>4563</v>
      </c>
      <c r="K2091" s="76">
        <v>7064.52</v>
      </c>
      <c r="L2091" s="76">
        <v>7064.52</v>
      </c>
    </row>
    <row r="2092" spans="1:12" x14ac:dyDescent="0.15">
      <c r="A2092" s="74">
        <v>20230201</v>
      </c>
      <c r="B2092" s="74">
        <v>40532057</v>
      </c>
      <c r="C2092" s="74" t="s">
        <v>4640</v>
      </c>
      <c r="D2092" s="74">
        <v>2118167</v>
      </c>
      <c r="E2092" s="74" t="s">
        <v>4583</v>
      </c>
      <c r="F2092" s="74" t="s">
        <v>4584</v>
      </c>
      <c r="G2092" s="74" t="s">
        <v>4585</v>
      </c>
      <c r="H2092" s="74" t="s">
        <v>4469</v>
      </c>
      <c r="I2092" s="74" t="s">
        <v>4560</v>
      </c>
      <c r="J2092" s="74" t="s">
        <v>4561</v>
      </c>
      <c r="K2092" s="76">
        <v>7971.54</v>
      </c>
      <c r="L2092" s="76">
        <v>7971.54</v>
      </c>
    </row>
    <row r="2093" spans="1:12" x14ac:dyDescent="0.15">
      <c r="A2093" s="74">
        <v>20230202</v>
      </c>
      <c r="B2093" s="74">
        <v>40532057</v>
      </c>
      <c r="C2093" s="74" t="s">
        <v>4640</v>
      </c>
      <c r="D2093" s="74">
        <v>2118167</v>
      </c>
      <c r="E2093" s="74" t="s">
        <v>4583</v>
      </c>
      <c r="F2093" s="74" t="s">
        <v>4584</v>
      </c>
      <c r="G2093" s="74" t="s">
        <v>4585</v>
      </c>
      <c r="H2093" s="74" t="s">
        <v>4469</v>
      </c>
      <c r="I2093" s="74" t="s">
        <v>4560</v>
      </c>
      <c r="J2093" s="74" t="s">
        <v>4562</v>
      </c>
      <c r="K2093" s="76">
        <v>9265.4</v>
      </c>
      <c r="L2093" s="76">
        <v>9265.4</v>
      </c>
    </row>
    <row r="2094" spans="1:12" x14ac:dyDescent="0.15">
      <c r="A2094" s="74">
        <v>20230203</v>
      </c>
      <c r="B2094" s="74">
        <v>40532057</v>
      </c>
      <c r="C2094" s="74" t="s">
        <v>4640</v>
      </c>
      <c r="D2094" s="74">
        <v>2118167</v>
      </c>
      <c r="E2094" s="74" t="s">
        <v>4583</v>
      </c>
      <c r="F2094" s="74" t="s">
        <v>4584</v>
      </c>
      <c r="G2094" s="74" t="s">
        <v>4585</v>
      </c>
      <c r="H2094" s="74" t="s">
        <v>4469</v>
      </c>
      <c r="I2094" s="74" t="s">
        <v>4560</v>
      </c>
      <c r="J2094" s="74" t="s">
        <v>4563</v>
      </c>
      <c r="K2094" s="76">
        <v>9934.75</v>
      </c>
      <c r="L2094" s="76">
        <v>9934.75</v>
      </c>
    </row>
    <row r="2095" spans="1:12" x14ac:dyDescent="0.15">
      <c r="A2095" s="74">
        <v>20230204</v>
      </c>
      <c r="B2095" s="74">
        <v>40532057</v>
      </c>
      <c r="C2095" s="74" t="s">
        <v>4640</v>
      </c>
      <c r="D2095" s="74">
        <v>2118167</v>
      </c>
      <c r="E2095" s="74" t="s">
        <v>4583</v>
      </c>
      <c r="F2095" s="74" t="s">
        <v>4584</v>
      </c>
      <c r="G2095" s="74" t="s">
        <v>4585</v>
      </c>
      <c r="H2095" s="74" t="s">
        <v>4469</v>
      </c>
      <c r="I2095" s="74" t="s">
        <v>4560</v>
      </c>
      <c r="J2095" s="74" t="s">
        <v>4561</v>
      </c>
      <c r="K2095" s="76">
        <v>8775.5300000000007</v>
      </c>
      <c r="L2095" s="76">
        <v>8775.5300000000007</v>
      </c>
    </row>
    <row r="2096" spans="1:12" x14ac:dyDescent="0.15">
      <c r="A2096" s="74">
        <v>20230205</v>
      </c>
      <c r="B2096" s="74">
        <v>40532057</v>
      </c>
      <c r="C2096" s="74" t="s">
        <v>4640</v>
      </c>
      <c r="D2096" s="74">
        <v>2118167</v>
      </c>
      <c r="E2096" s="74" t="s">
        <v>4583</v>
      </c>
      <c r="F2096" s="74" t="s">
        <v>4584</v>
      </c>
      <c r="G2096" s="74" t="s">
        <v>4585</v>
      </c>
      <c r="H2096" s="74" t="s">
        <v>4469</v>
      </c>
      <c r="I2096" s="74" t="s">
        <v>4560</v>
      </c>
      <c r="J2096" s="74" t="s">
        <v>4561</v>
      </c>
      <c r="K2096" s="76">
        <v>8090.02</v>
      </c>
      <c r="L2096" s="76">
        <v>8090.02</v>
      </c>
    </row>
    <row r="2097" spans="1:12" x14ac:dyDescent="0.15">
      <c r="A2097" s="74">
        <v>20230206</v>
      </c>
      <c r="B2097" s="74">
        <v>40532057</v>
      </c>
      <c r="C2097" s="74" t="s">
        <v>4640</v>
      </c>
      <c r="D2097" s="74">
        <v>2118167</v>
      </c>
      <c r="E2097" s="74" t="s">
        <v>4583</v>
      </c>
      <c r="F2097" s="74" t="s">
        <v>4584</v>
      </c>
      <c r="G2097" s="74" t="s">
        <v>4585</v>
      </c>
      <c r="H2097" s="74" t="s">
        <v>4469</v>
      </c>
      <c r="I2097" s="74" t="s">
        <v>4560</v>
      </c>
      <c r="J2097" s="74" t="s">
        <v>4561</v>
      </c>
      <c r="K2097" s="76">
        <v>8901.7800000000007</v>
      </c>
      <c r="L2097" s="76">
        <v>8901.7800000000007</v>
      </c>
    </row>
    <row r="2098" spans="1:12" x14ac:dyDescent="0.15">
      <c r="A2098" s="74">
        <v>20230207</v>
      </c>
      <c r="B2098" s="74">
        <v>40532057</v>
      </c>
      <c r="C2098" s="74" t="s">
        <v>4640</v>
      </c>
      <c r="D2098" s="74">
        <v>2118167</v>
      </c>
      <c r="E2098" s="74" t="s">
        <v>4583</v>
      </c>
      <c r="F2098" s="74" t="s">
        <v>4584</v>
      </c>
      <c r="G2098" s="74" t="s">
        <v>4585</v>
      </c>
      <c r="H2098" s="74" t="s">
        <v>4469</v>
      </c>
      <c r="I2098" s="74" t="s">
        <v>4560</v>
      </c>
      <c r="J2098" s="74" t="s">
        <v>4561</v>
      </c>
      <c r="K2098" s="76">
        <v>8086.09</v>
      </c>
      <c r="L2098" s="76">
        <v>8086.09</v>
      </c>
    </row>
    <row r="2099" spans="1:12" x14ac:dyDescent="0.15">
      <c r="A2099" s="74">
        <v>20230208</v>
      </c>
      <c r="B2099" s="74">
        <v>40532057</v>
      </c>
      <c r="C2099" s="74" t="s">
        <v>4640</v>
      </c>
      <c r="D2099" s="74">
        <v>2118167</v>
      </c>
      <c r="E2099" s="74" t="s">
        <v>4583</v>
      </c>
      <c r="F2099" s="74" t="s">
        <v>4584</v>
      </c>
      <c r="G2099" s="74" t="s">
        <v>4585</v>
      </c>
      <c r="H2099" s="74" t="s">
        <v>4469</v>
      </c>
      <c r="I2099" s="74" t="s">
        <v>4560</v>
      </c>
      <c r="J2099" s="74" t="s">
        <v>4561</v>
      </c>
      <c r="K2099" s="76">
        <v>6148.85</v>
      </c>
      <c r="L2099" s="76">
        <v>6148.85</v>
      </c>
    </row>
    <row r="2100" spans="1:12" x14ac:dyDescent="0.15">
      <c r="A2100" s="74">
        <v>20230209</v>
      </c>
      <c r="B2100" s="74">
        <v>40532057</v>
      </c>
      <c r="C2100" s="74" t="s">
        <v>4640</v>
      </c>
      <c r="D2100" s="74">
        <v>2118167</v>
      </c>
      <c r="E2100" s="74" t="s">
        <v>4583</v>
      </c>
      <c r="F2100" s="74" t="s">
        <v>4584</v>
      </c>
      <c r="G2100" s="74" t="s">
        <v>4585</v>
      </c>
      <c r="H2100" s="74" t="s">
        <v>4469</v>
      </c>
      <c r="I2100" s="74" t="s">
        <v>4560</v>
      </c>
      <c r="J2100" s="74" t="s">
        <v>4561</v>
      </c>
      <c r="K2100" s="76">
        <v>6616.2</v>
      </c>
      <c r="L2100" s="76">
        <v>6616.2</v>
      </c>
    </row>
    <row r="2101" spans="1:12" x14ac:dyDescent="0.15">
      <c r="A2101" s="74">
        <v>20230210</v>
      </c>
      <c r="B2101" s="74">
        <v>40532057</v>
      </c>
      <c r="C2101" s="74" t="s">
        <v>4640</v>
      </c>
      <c r="D2101" s="74">
        <v>2118167</v>
      </c>
      <c r="E2101" s="74" t="s">
        <v>4583</v>
      </c>
      <c r="F2101" s="74" t="s">
        <v>4584</v>
      </c>
      <c r="G2101" s="74" t="s">
        <v>4585</v>
      </c>
      <c r="H2101" s="74" t="s">
        <v>4469</v>
      </c>
      <c r="I2101" s="74" t="s">
        <v>4560</v>
      </c>
      <c r="J2101" s="74" t="s">
        <v>4561</v>
      </c>
      <c r="K2101" s="76">
        <v>5798.21</v>
      </c>
      <c r="L2101" s="76">
        <v>5798.21</v>
      </c>
    </row>
    <row r="2102" spans="1:12" x14ac:dyDescent="0.15">
      <c r="A2102" s="74">
        <v>20230211</v>
      </c>
      <c r="B2102" s="74">
        <v>40532057</v>
      </c>
      <c r="C2102" s="74" t="s">
        <v>4640</v>
      </c>
      <c r="D2102" s="74">
        <v>2118167</v>
      </c>
      <c r="E2102" s="74" t="s">
        <v>4583</v>
      </c>
      <c r="F2102" s="74" t="s">
        <v>4584</v>
      </c>
      <c r="G2102" s="74" t="s">
        <v>4585</v>
      </c>
      <c r="H2102" s="74" t="s">
        <v>4469</v>
      </c>
      <c r="I2102" s="74" t="s">
        <v>4560</v>
      </c>
      <c r="J2102" s="74" t="s">
        <v>4562</v>
      </c>
      <c r="K2102" s="76">
        <v>7315.87</v>
      </c>
      <c r="L2102" s="76">
        <v>7315.87</v>
      </c>
    </row>
    <row r="2103" spans="1:12" x14ac:dyDescent="0.15">
      <c r="A2103" s="74">
        <v>20230212</v>
      </c>
      <c r="B2103" s="74">
        <v>40532057</v>
      </c>
      <c r="C2103" s="74" t="s">
        <v>4640</v>
      </c>
      <c r="D2103" s="74">
        <v>2118167</v>
      </c>
      <c r="E2103" s="74" t="s">
        <v>4583</v>
      </c>
      <c r="F2103" s="74" t="s">
        <v>4584</v>
      </c>
      <c r="G2103" s="74" t="s">
        <v>4585</v>
      </c>
      <c r="H2103" s="74" t="s">
        <v>4469</v>
      </c>
      <c r="I2103" s="74" t="s">
        <v>4560</v>
      </c>
      <c r="J2103" s="74" t="s">
        <v>4561</v>
      </c>
      <c r="K2103" s="76">
        <v>9481.86</v>
      </c>
      <c r="L2103" s="76">
        <v>9481.86</v>
      </c>
    </row>
    <row r="2104" spans="1:12" x14ac:dyDescent="0.15">
      <c r="A2104" s="74">
        <v>20230213</v>
      </c>
      <c r="B2104" s="74">
        <v>40532057</v>
      </c>
      <c r="C2104" s="74" t="s">
        <v>4640</v>
      </c>
      <c r="D2104" s="74">
        <v>2118167</v>
      </c>
      <c r="E2104" s="74" t="s">
        <v>4583</v>
      </c>
      <c r="F2104" s="74" t="s">
        <v>4584</v>
      </c>
      <c r="G2104" s="74" t="s">
        <v>4585</v>
      </c>
      <c r="H2104" s="74" t="s">
        <v>4469</v>
      </c>
      <c r="I2104" s="74" t="s">
        <v>4560</v>
      </c>
      <c r="J2104" s="74" t="s">
        <v>4561</v>
      </c>
      <c r="K2104" s="76">
        <v>5927.47</v>
      </c>
      <c r="L2104" s="76">
        <v>5927.47</v>
      </c>
    </row>
    <row r="2105" spans="1:12" x14ac:dyDescent="0.15">
      <c r="A2105" s="74">
        <v>20230214</v>
      </c>
      <c r="B2105" s="74">
        <v>40532057</v>
      </c>
      <c r="C2105" s="74" t="s">
        <v>4640</v>
      </c>
      <c r="D2105" s="74">
        <v>2118167</v>
      </c>
      <c r="E2105" s="74" t="s">
        <v>4583</v>
      </c>
      <c r="F2105" s="74" t="s">
        <v>4584</v>
      </c>
      <c r="G2105" s="74" t="s">
        <v>4585</v>
      </c>
      <c r="H2105" s="74" t="s">
        <v>4469</v>
      </c>
      <c r="I2105" s="74" t="s">
        <v>4560</v>
      </c>
      <c r="J2105" s="74" t="s">
        <v>4561</v>
      </c>
      <c r="K2105" s="76">
        <v>7075.87</v>
      </c>
      <c r="L2105" s="76">
        <v>7075.87</v>
      </c>
    </row>
    <row r="2106" spans="1:12" x14ac:dyDescent="0.15">
      <c r="A2106" s="74">
        <v>20230215</v>
      </c>
      <c r="B2106" s="74">
        <v>40532057</v>
      </c>
      <c r="C2106" s="74" t="s">
        <v>4640</v>
      </c>
      <c r="D2106" s="74">
        <v>2118167</v>
      </c>
      <c r="E2106" s="74" t="s">
        <v>4583</v>
      </c>
      <c r="F2106" s="74" t="s">
        <v>4584</v>
      </c>
      <c r="G2106" s="74" t="s">
        <v>4585</v>
      </c>
      <c r="H2106" s="74" t="s">
        <v>4469</v>
      </c>
      <c r="I2106" s="74" t="s">
        <v>4560</v>
      </c>
      <c r="J2106" s="74" t="s">
        <v>4561</v>
      </c>
      <c r="K2106" s="76">
        <v>9005.69</v>
      </c>
      <c r="L2106" s="76">
        <v>9005.69</v>
      </c>
    </row>
    <row r="2107" spans="1:12" x14ac:dyDescent="0.15">
      <c r="A2107" s="74">
        <v>20230216</v>
      </c>
      <c r="B2107" s="74">
        <v>40532057</v>
      </c>
      <c r="C2107" s="74" t="s">
        <v>4640</v>
      </c>
      <c r="D2107" s="74">
        <v>2118167</v>
      </c>
      <c r="E2107" s="74" t="s">
        <v>4583</v>
      </c>
      <c r="F2107" s="74" t="s">
        <v>4584</v>
      </c>
      <c r="G2107" s="74" t="s">
        <v>4585</v>
      </c>
      <c r="H2107" s="74" t="s">
        <v>4469</v>
      </c>
      <c r="I2107" s="74" t="s">
        <v>4560</v>
      </c>
      <c r="J2107" s="74" t="s">
        <v>4561</v>
      </c>
      <c r="K2107" s="76">
        <v>9646.89</v>
      </c>
      <c r="L2107" s="76">
        <v>9646.89</v>
      </c>
    </row>
    <row r="2108" spans="1:12" x14ac:dyDescent="0.15">
      <c r="A2108" s="74">
        <v>20230217</v>
      </c>
      <c r="B2108" s="74">
        <v>40532057</v>
      </c>
      <c r="C2108" s="74" t="s">
        <v>4640</v>
      </c>
      <c r="D2108" s="74">
        <v>2118167</v>
      </c>
      <c r="E2108" s="74" t="s">
        <v>4583</v>
      </c>
      <c r="F2108" s="74" t="s">
        <v>4584</v>
      </c>
      <c r="G2108" s="74" t="s">
        <v>4585</v>
      </c>
      <c r="H2108" s="74" t="s">
        <v>4469</v>
      </c>
      <c r="I2108" s="74" t="s">
        <v>4560</v>
      </c>
      <c r="J2108" s="74" t="s">
        <v>4562</v>
      </c>
      <c r="K2108" s="76">
        <v>9319.3700000000008</v>
      </c>
      <c r="L2108" s="76">
        <v>9319.3700000000008</v>
      </c>
    </row>
    <row r="2109" spans="1:12" x14ac:dyDescent="0.15">
      <c r="A2109" s="74">
        <v>20230218</v>
      </c>
      <c r="B2109" s="74">
        <v>40532057</v>
      </c>
      <c r="C2109" s="74" t="s">
        <v>4640</v>
      </c>
      <c r="D2109" s="74">
        <v>2118167</v>
      </c>
      <c r="E2109" s="74" t="s">
        <v>4583</v>
      </c>
      <c r="F2109" s="74" t="s">
        <v>4584</v>
      </c>
      <c r="G2109" s="74" t="s">
        <v>4585</v>
      </c>
      <c r="H2109" s="74" t="s">
        <v>4469</v>
      </c>
      <c r="I2109" s="74" t="s">
        <v>4560</v>
      </c>
      <c r="J2109" s="74" t="s">
        <v>4561</v>
      </c>
      <c r="K2109" s="76">
        <v>10809.45</v>
      </c>
      <c r="L2109" s="76">
        <v>10809.45</v>
      </c>
    </row>
    <row r="2110" spans="1:12" x14ac:dyDescent="0.15">
      <c r="A2110" s="74">
        <v>20230219</v>
      </c>
      <c r="B2110" s="74">
        <v>40532057</v>
      </c>
      <c r="C2110" s="74" t="s">
        <v>4640</v>
      </c>
      <c r="D2110" s="74">
        <v>2118167</v>
      </c>
      <c r="E2110" s="74" t="s">
        <v>4583</v>
      </c>
      <c r="F2110" s="74" t="s">
        <v>4584</v>
      </c>
      <c r="G2110" s="74" t="s">
        <v>4585</v>
      </c>
      <c r="H2110" s="74" t="s">
        <v>4469</v>
      </c>
      <c r="I2110" s="74" t="s">
        <v>4560</v>
      </c>
      <c r="J2110" s="74" t="s">
        <v>4563</v>
      </c>
      <c r="K2110" s="76">
        <v>10343.31</v>
      </c>
      <c r="L2110" s="76">
        <v>10343.31</v>
      </c>
    </row>
    <row r="2111" spans="1:12" x14ac:dyDescent="0.15">
      <c r="A2111" s="74">
        <v>20230220</v>
      </c>
      <c r="B2111" s="74">
        <v>40532057</v>
      </c>
      <c r="C2111" s="74" t="s">
        <v>4640</v>
      </c>
      <c r="D2111" s="74">
        <v>2118167</v>
      </c>
      <c r="E2111" s="74" t="s">
        <v>4583</v>
      </c>
      <c r="F2111" s="74" t="s">
        <v>4584</v>
      </c>
      <c r="G2111" s="74" t="s">
        <v>4585</v>
      </c>
      <c r="H2111" s="74" t="s">
        <v>4469</v>
      </c>
      <c r="I2111" s="74" t="s">
        <v>4560</v>
      </c>
      <c r="J2111" s="74" t="s">
        <v>4561</v>
      </c>
      <c r="K2111" s="76">
        <v>7268.07</v>
      </c>
      <c r="L2111" s="76">
        <v>7268.07</v>
      </c>
    </row>
    <row r="2112" spans="1:12" x14ac:dyDescent="0.15">
      <c r="A2112" s="74">
        <v>20230221</v>
      </c>
      <c r="B2112" s="74">
        <v>40532057</v>
      </c>
      <c r="C2112" s="74" t="s">
        <v>4640</v>
      </c>
      <c r="D2112" s="74">
        <v>2118167</v>
      </c>
      <c r="E2112" s="74" t="s">
        <v>4583</v>
      </c>
      <c r="F2112" s="74" t="s">
        <v>4584</v>
      </c>
      <c r="G2112" s="74" t="s">
        <v>4585</v>
      </c>
      <c r="H2112" s="74" t="s">
        <v>4469</v>
      </c>
      <c r="I2112" s="74" t="s">
        <v>4560</v>
      </c>
      <c r="J2112" s="74" t="s">
        <v>4563</v>
      </c>
      <c r="K2112" s="76">
        <v>8705.82</v>
      </c>
      <c r="L2112" s="76">
        <v>8705.82</v>
      </c>
    </row>
    <row r="2113" spans="1:12" x14ac:dyDescent="0.15">
      <c r="A2113" s="74">
        <v>20230222</v>
      </c>
      <c r="B2113" s="74">
        <v>40532057</v>
      </c>
      <c r="C2113" s="74" t="s">
        <v>4640</v>
      </c>
      <c r="D2113" s="74">
        <v>2118167</v>
      </c>
      <c r="E2113" s="74" t="s">
        <v>4583</v>
      </c>
      <c r="F2113" s="74" t="s">
        <v>4584</v>
      </c>
      <c r="G2113" s="74" t="s">
        <v>4585</v>
      </c>
      <c r="H2113" s="74" t="s">
        <v>4469</v>
      </c>
      <c r="I2113" s="74" t="s">
        <v>4560</v>
      </c>
      <c r="J2113" s="74" t="s">
        <v>4561</v>
      </c>
      <c r="K2113" s="76">
        <v>8316.1</v>
      </c>
      <c r="L2113" s="76">
        <v>8316.1</v>
      </c>
    </row>
    <row r="2114" spans="1:12" x14ac:dyDescent="0.15">
      <c r="A2114" s="74">
        <v>20230223</v>
      </c>
      <c r="B2114" s="74">
        <v>40532057</v>
      </c>
      <c r="C2114" s="74" t="s">
        <v>4640</v>
      </c>
      <c r="D2114" s="74">
        <v>2118167</v>
      </c>
      <c r="E2114" s="74" t="s">
        <v>4583</v>
      </c>
      <c r="F2114" s="74" t="s">
        <v>4584</v>
      </c>
      <c r="G2114" s="74" t="s">
        <v>4585</v>
      </c>
      <c r="H2114" s="74" t="s">
        <v>4469</v>
      </c>
      <c r="I2114" s="74" t="s">
        <v>4560</v>
      </c>
      <c r="J2114" s="74" t="s">
        <v>4586</v>
      </c>
      <c r="K2114" s="76">
        <v>9636.73</v>
      </c>
      <c r="L2114" s="76">
        <v>9636.73</v>
      </c>
    </row>
    <row r="2115" spans="1:12" x14ac:dyDescent="0.15">
      <c r="A2115" s="74">
        <v>20230224</v>
      </c>
      <c r="B2115" s="74">
        <v>40532057</v>
      </c>
      <c r="C2115" s="74" t="s">
        <v>4640</v>
      </c>
      <c r="D2115" s="74">
        <v>2118167</v>
      </c>
      <c r="E2115" s="74" t="s">
        <v>4583</v>
      </c>
      <c r="F2115" s="74" t="s">
        <v>4584</v>
      </c>
      <c r="G2115" s="74" t="s">
        <v>4585</v>
      </c>
      <c r="H2115" s="74" t="s">
        <v>4469</v>
      </c>
      <c r="I2115" s="74" t="s">
        <v>4560</v>
      </c>
      <c r="J2115" s="74" t="s">
        <v>4561</v>
      </c>
      <c r="K2115" s="76">
        <v>7198.33</v>
      </c>
      <c r="L2115" s="76">
        <v>7198.33</v>
      </c>
    </row>
    <row r="2116" spans="1:12" x14ac:dyDescent="0.15">
      <c r="A2116" s="74">
        <v>20230225</v>
      </c>
      <c r="B2116" s="74">
        <v>40532057</v>
      </c>
      <c r="C2116" s="74" t="s">
        <v>4640</v>
      </c>
      <c r="D2116" s="74">
        <v>2118167</v>
      </c>
      <c r="E2116" s="74" t="s">
        <v>4583</v>
      </c>
      <c r="F2116" s="74" t="s">
        <v>4584</v>
      </c>
      <c r="G2116" s="74" t="s">
        <v>4585</v>
      </c>
      <c r="H2116" s="74" t="s">
        <v>4469</v>
      </c>
      <c r="I2116" s="74" t="s">
        <v>4560</v>
      </c>
      <c r="J2116" s="74" t="s">
        <v>4561</v>
      </c>
      <c r="K2116" s="76">
        <v>9822.2999999999993</v>
      </c>
      <c r="L2116" s="76">
        <v>9822.2999999999993</v>
      </c>
    </row>
    <row r="2117" spans="1:12" x14ac:dyDescent="0.15">
      <c r="A2117" s="74">
        <v>20230226</v>
      </c>
      <c r="B2117" s="74">
        <v>40532057</v>
      </c>
      <c r="C2117" s="74" t="s">
        <v>4640</v>
      </c>
      <c r="D2117" s="74">
        <v>2118167</v>
      </c>
      <c r="E2117" s="74" t="s">
        <v>4583</v>
      </c>
      <c r="F2117" s="74" t="s">
        <v>4584</v>
      </c>
      <c r="G2117" s="74" t="s">
        <v>4585</v>
      </c>
      <c r="H2117" s="74" t="s">
        <v>4469</v>
      </c>
      <c r="I2117" s="74" t="s">
        <v>4560</v>
      </c>
      <c r="J2117" s="74" t="s">
        <v>4561</v>
      </c>
      <c r="K2117" s="76">
        <v>6297.14</v>
      </c>
      <c r="L2117" s="76">
        <v>6297.14</v>
      </c>
    </row>
    <row r="2118" spans="1:12" x14ac:dyDescent="0.15">
      <c r="A2118" s="74">
        <v>20230227</v>
      </c>
      <c r="B2118" s="74">
        <v>40532057</v>
      </c>
      <c r="C2118" s="74" t="s">
        <v>4640</v>
      </c>
      <c r="D2118" s="74">
        <v>2118167</v>
      </c>
      <c r="E2118" s="74" t="s">
        <v>4583</v>
      </c>
      <c r="F2118" s="74" t="s">
        <v>4584</v>
      </c>
      <c r="G2118" s="74" t="s">
        <v>4585</v>
      </c>
      <c r="H2118" s="74" t="s">
        <v>4469</v>
      </c>
      <c r="I2118" s="74" t="s">
        <v>4560</v>
      </c>
      <c r="J2118" s="74" t="s">
        <v>4561</v>
      </c>
      <c r="K2118" s="76">
        <v>4946.1400000000003</v>
      </c>
      <c r="L2118" s="76">
        <v>4946.1400000000003</v>
      </c>
    </row>
    <row r="2119" spans="1:12" x14ac:dyDescent="0.15">
      <c r="A2119" s="74">
        <v>20230228</v>
      </c>
      <c r="B2119" s="74">
        <v>40532057</v>
      </c>
      <c r="C2119" s="74" t="s">
        <v>4640</v>
      </c>
      <c r="D2119" s="74">
        <v>2118167</v>
      </c>
      <c r="E2119" s="74" t="s">
        <v>4583</v>
      </c>
      <c r="F2119" s="74" t="s">
        <v>4584</v>
      </c>
      <c r="G2119" s="74" t="s">
        <v>4585</v>
      </c>
      <c r="H2119" s="74" t="s">
        <v>4469</v>
      </c>
      <c r="I2119" s="74" t="s">
        <v>4560</v>
      </c>
      <c r="J2119" s="74" t="s">
        <v>4561</v>
      </c>
      <c r="K2119" s="76">
        <v>5117.26</v>
      </c>
      <c r="L2119" s="76">
        <v>5117.26</v>
      </c>
    </row>
    <row r="2120" spans="1:12" x14ac:dyDescent="0.15">
      <c r="A2120" s="74">
        <v>20230201</v>
      </c>
      <c r="B2120" s="74">
        <v>40548239</v>
      </c>
      <c r="C2120" s="74" t="s">
        <v>4641</v>
      </c>
      <c r="D2120" s="74">
        <v>2117047</v>
      </c>
      <c r="E2120" s="74" t="s">
        <v>4497</v>
      </c>
      <c r="F2120" s="74" t="s">
        <v>4498</v>
      </c>
      <c r="G2120" s="74" t="s">
        <v>4498</v>
      </c>
      <c r="H2120" s="74" t="s">
        <v>4469</v>
      </c>
      <c r="I2120" s="74" t="s">
        <v>4499</v>
      </c>
      <c r="J2120" s="74" t="s">
        <v>175</v>
      </c>
      <c r="K2120" s="76">
        <v>2541.14</v>
      </c>
      <c r="L2120" s="76">
        <v>2541.14</v>
      </c>
    </row>
    <row r="2121" spans="1:12" x14ac:dyDescent="0.15">
      <c r="A2121" s="74">
        <v>20230202</v>
      </c>
      <c r="B2121" s="74">
        <v>40548239</v>
      </c>
      <c r="C2121" s="74" t="s">
        <v>4641</v>
      </c>
      <c r="D2121" s="74">
        <v>2117047</v>
      </c>
      <c r="E2121" s="74" t="s">
        <v>4497</v>
      </c>
      <c r="F2121" s="74" t="s">
        <v>4498</v>
      </c>
      <c r="G2121" s="74" t="s">
        <v>4498</v>
      </c>
      <c r="H2121" s="74" t="s">
        <v>4469</v>
      </c>
      <c r="I2121" s="74" t="s">
        <v>4499</v>
      </c>
      <c r="J2121" s="74" t="s">
        <v>175</v>
      </c>
      <c r="K2121" s="76">
        <v>2526.38</v>
      </c>
      <c r="L2121" s="76">
        <v>2526.38</v>
      </c>
    </row>
    <row r="2122" spans="1:12" x14ac:dyDescent="0.15">
      <c r="A2122" s="74">
        <v>20230203</v>
      </c>
      <c r="B2122" s="74">
        <v>40548239</v>
      </c>
      <c r="C2122" s="74" t="s">
        <v>4641</v>
      </c>
      <c r="D2122" s="74">
        <v>2117047</v>
      </c>
      <c r="E2122" s="74" t="s">
        <v>4497</v>
      </c>
      <c r="F2122" s="74" t="s">
        <v>4498</v>
      </c>
      <c r="G2122" s="74" t="s">
        <v>4498</v>
      </c>
      <c r="H2122" s="74" t="s">
        <v>4469</v>
      </c>
      <c r="I2122" s="74" t="s">
        <v>4499</v>
      </c>
      <c r="J2122" s="74" t="s">
        <v>175</v>
      </c>
      <c r="K2122" s="76">
        <v>2520.75</v>
      </c>
      <c r="L2122" s="76">
        <v>2520.75</v>
      </c>
    </row>
    <row r="2123" spans="1:12" x14ac:dyDescent="0.15">
      <c r="A2123" s="74">
        <v>20230204</v>
      </c>
      <c r="B2123" s="74">
        <v>40548239</v>
      </c>
      <c r="C2123" s="74" t="s">
        <v>4641</v>
      </c>
      <c r="D2123" s="74">
        <v>2117047</v>
      </c>
      <c r="E2123" s="74" t="s">
        <v>4497</v>
      </c>
      <c r="F2123" s="74" t="s">
        <v>4498</v>
      </c>
      <c r="G2123" s="74" t="s">
        <v>4498</v>
      </c>
      <c r="H2123" s="74" t="s">
        <v>4469</v>
      </c>
      <c r="I2123" s="74" t="s">
        <v>4499</v>
      </c>
      <c r="J2123" s="74" t="s">
        <v>175</v>
      </c>
      <c r="K2123" s="76">
        <v>2594.7199999999998</v>
      </c>
      <c r="L2123" s="76">
        <v>2594.7199999999998</v>
      </c>
    </row>
    <row r="2124" spans="1:12" x14ac:dyDescent="0.15">
      <c r="A2124" s="74">
        <v>20230205</v>
      </c>
      <c r="B2124" s="74">
        <v>40548239</v>
      </c>
      <c r="C2124" s="74" t="s">
        <v>4641</v>
      </c>
      <c r="D2124" s="74">
        <v>2117047</v>
      </c>
      <c r="E2124" s="74" t="s">
        <v>4497</v>
      </c>
      <c r="F2124" s="74" t="s">
        <v>4498</v>
      </c>
      <c r="G2124" s="74" t="s">
        <v>4498</v>
      </c>
      <c r="H2124" s="74" t="s">
        <v>4469</v>
      </c>
      <c r="I2124" s="74" t="s">
        <v>4499</v>
      </c>
      <c r="J2124" s="74" t="s">
        <v>175</v>
      </c>
      <c r="K2124" s="76">
        <v>2505.83</v>
      </c>
      <c r="L2124" s="76">
        <v>2505.83</v>
      </c>
    </row>
    <row r="2125" spans="1:12" x14ac:dyDescent="0.15">
      <c r="A2125" s="74">
        <v>20230206</v>
      </c>
      <c r="B2125" s="74">
        <v>40548239</v>
      </c>
      <c r="C2125" s="74" t="s">
        <v>4641</v>
      </c>
      <c r="D2125" s="74">
        <v>2117047</v>
      </c>
      <c r="E2125" s="74" t="s">
        <v>4497</v>
      </c>
      <c r="F2125" s="74" t="s">
        <v>4498</v>
      </c>
      <c r="G2125" s="74" t="s">
        <v>4498</v>
      </c>
      <c r="H2125" s="74" t="s">
        <v>4469</v>
      </c>
      <c r="I2125" s="74" t="s">
        <v>4499</v>
      </c>
      <c r="J2125" s="74" t="s">
        <v>4500</v>
      </c>
      <c r="K2125" s="76">
        <v>2502.9499999999998</v>
      </c>
      <c r="L2125" s="76">
        <v>2502.9499999999998</v>
      </c>
    </row>
    <row r="2126" spans="1:12" x14ac:dyDescent="0.15">
      <c r="A2126" s="74">
        <v>20230207</v>
      </c>
      <c r="B2126" s="74">
        <v>40548239</v>
      </c>
      <c r="C2126" s="74" t="s">
        <v>4641</v>
      </c>
      <c r="D2126" s="74">
        <v>2117047</v>
      </c>
      <c r="E2126" s="74" t="s">
        <v>4497</v>
      </c>
      <c r="F2126" s="74" t="s">
        <v>4498</v>
      </c>
      <c r="G2126" s="74" t="s">
        <v>4498</v>
      </c>
      <c r="H2126" s="74" t="s">
        <v>4469</v>
      </c>
      <c r="I2126" s="74" t="s">
        <v>4499</v>
      </c>
      <c r="J2126" s="74" t="s">
        <v>175</v>
      </c>
      <c r="K2126" s="76">
        <v>2513.0500000000002</v>
      </c>
      <c r="L2126" s="76">
        <v>2513.0500000000002</v>
      </c>
    </row>
    <row r="2127" spans="1:12" x14ac:dyDescent="0.15">
      <c r="A2127" s="74">
        <v>20230208</v>
      </c>
      <c r="B2127" s="74">
        <v>40548239</v>
      </c>
      <c r="C2127" s="74" t="s">
        <v>4641</v>
      </c>
      <c r="D2127" s="74">
        <v>2117047</v>
      </c>
      <c r="E2127" s="74" t="s">
        <v>4497</v>
      </c>
      <c r="F2127" s="74" t="s">
        <v>4498</v>
      </c>
      <c r="G2127" s="74" t="s">
        <v>4498</v>
      </c>
      <c r="H2127" s="74" t="s">
        <v>4469</v>
      </c>
      <c r="I2127" s="74" t="s">
        <v>4499</v>
      </c>
      <c r="J2127" s="74" t="s">
        <v>175</v>
      </c>
      <c r="K2127" s="76">
        <v>2506.84</v>
      </c>
      <c r="L2127" s="76">
        <v>2506.84</v>
      </c>
    </row>
    <row r="2128" spans="1:12" x14ac:dyDescent="0.15">
      <c r="A2128" s="74">
        <v>20230209</v>
      </c>
      <c r="B2128" s="74">
        <v>40548239</v>
      </c>
      <c r="C2128" s="74" t="s">
        <v>4641</v>
      </c>
      <c r="D2128" s="74">
        <v>2117047</v>
      </c>
      <c r="E2128" s="74" t="s">
        <v>4497</v>
      </c>
      <c r="F2128" s="74" t="s">
        <v>4498</v>
      </c>
      <c r="G2128" s="74" t="s">
        <v>4498</v>
      </c>
      <c r="H2128" s="74" t="s">
        <v>4469</v>
      </c>
      <c r="I2128" s="74" t="s">
        <v>4499</v>
      </c>
      <c r="J2128" s="74" t="s">
        <v>175</v>
      </c>
      <c r="K2128" s="76">
        <v>2048.02</v>
      </c>
      <c r="L2128" s="76">
        <v>2048.02</v>
      </c>
    </row>
    <row r="2129" spans="1:12" x14ac:dyDescent="0.15">
      <c r="A2129" s="74">
        <v>20230210</v>
      </c>
      <c r="B2129" s="74">
        <v>40548239</v>
      </c>
      <c r="C2129" s="74" t="s">
        <v>4641</v>
      </c>
      <c r="D2129" s="74">
        <v>2117047</v>
      </c>
      <c r="E2129" s="74" t="s">
        <v>4497</v>
      </c>
      <c r="F2129" s="74" t="s">
        <v>4498</v>
      </c>
      <c r="G2129" s="74" t="s">
        <v>4498</v>
      </c>
      <c r="H2129" s="74" t="s">
        <v>4469</v>
      </c>
      <c r="I2129" s="74" t="s">
        <v>4499</v>
      </c>
      <c r="J2129" s="74" t="s">
        <v>175</v>
      </c>
      <c r="K2129" s="76">
        <v>2266.5500000000002</v>
      </c>
      <c r="L2129" s="76">
        <v>2266.5500000000002</v>
      </c>
    </row>
    <row r="2130" spans="1:12" x14ac:dyDescent="0.15">
      <c r="A2130" s="74">
        <v>20230211</v>
      </c>
      <c r="B2130" s="74">
        <v>40548239</v>
      </c>
      <c r="C2130" s="74" t="s">
        <v>4641</v>
      </c>
      <c r="D2130" s="74">
        <v>2117047</v>
      </c>
      <c r="E2130" s="74" t="s">
        <v>4497</v>
      </c>
      <c r="F2130" s="74" t="s">
        <v>4498</v>
      </c>
      <c r="G2130" s="74" t="s">
        <v>4498</v>
      </c>
      <c r="H2130" s="74" t="s">
        <v>4469</v>
      </c>
      <c r="I2130" s="74" t="s">
        <v>4499</v>
      </c>
      <c r="J2130" s="74" t="s">
        <v>175</v>
      </c>
      <c r="K2130" s="76">
        <v>2524.85</v>
      </c>
      <c r="L2130" s="76">
        <v>2524.85</v>
      </c>
    </row>
    <row r="2131" spans="1:12" x14ac:dyDescent="0.15">
      <c r="A2131" s="74">
        <v>20230212</v>
      </c>
      <c r="B2131" s="74">
        <v>40548239</v>
      </c>
      <c r="C2131" s="74" t="s">
        <v>4641</v>
      </c>
      <c r="D2131" s="74">
        <v>2117047</v>
      </c>
      <c r="E2131" s="74" t="s">
        <v>4497</v>
      </c>
      <c r="F2131" s="74" t="s">
        <v>4498</v>
      </c>
      <c r="G2131" s="74" t="s">
        <v>4498</v>
      </c>
      <c r="H2131" s="74" t="s">
        <v>4469</v>
      </c>
      <c r="I2131" s="74" t="s">
        <v>4499</v>
      </c>
      <c r="J2131" s="74" t="s">
        <v>4502</v>
      </c>
      <c r="K2131" s="76">
        <v>1389.42</v>
      </c>
      <c r="L2131" s="76">
        <v>1389.42</v>
      </c>
    </row>
    <row r="2132" spans="1:12" x14ac:dyDescent="0.15">
      <c r="A2132" s="74">
        <v>20230218</v>
      </c>
      <c r="B2132" s="74">
        <v>40548239</v>
      </c>
      <c r="C2132" s="74" t="s">
        <v>4641</v>
      </c>
      <c r="D2132" s="74">
        <v>2117047</v>
      </c>
      <c r="E2132" s="74" t="s">
        <v>4497</v>
      </c>
      <c r="F2132" s="74" t="s">
        <v>4498</v>
      </c>
      <c r="G2132" s="74" t="s">
        <v>4498</v>
      </c>
      <c r="H2132" s="74" t="s">
        <v>4469</v>
      </c>
      <c r="I2132" s="74" t="s">
        <v>4499</v>
      </c>
      <c r="J2132" s="74" t="s">
        <v>175</v>
      </c>
      <c r="K2132" s="76">
        <v>1830.09</v>
      </c>
      <c r="L2132" s="76">
        <v>0</v>
      </c>
    </row>
    <row r="2133" spans="1:12" x14ac:dyDescent="0.15">
      <c r="A2133" s="74">
        <v>20230219</v>
      </c>
      <c r="B2133" s="74">
        <v>40548239</v>
      </c>
      <c r="C2133" s="74" t="s">
        <v>4641</v>
      </c>
      <c r="D2133" s="74">
        <v>2117047</v>
      </c>
      <c r="E2133" s="74" t="s">
        <v>4497</v>
      </c>
      <c r="F2133" s="74" t="s">
        <v>4498</v>
      </c>
      <c r="G2133" s="74" t="s">
        <v>4498</v>
      </c>
      <c r="H2133" s="74" t="s">
        <v>4469</v>
      </c>
      <c r="I2133" s="74" t="s">
        <v>4499</v>
      </c>
      <c r="J2133" s="74" t="s">
        <v>4501</v>
      </c>
      <c r="K2133" s="76">
        <v>2520.46</v>
      </c>
      <c r="L2133" s="76">
        <v>0</v>
      </c>
    </row>
    <row r="2134" spans="1:12" x14ac:dyDescent="0.15">
      <c r="A2134" s="74">
        <v>20230220</v>
      </c>
      <c r="B2134" s="74">
        <v>40548239</v>
      </c>
      <c r="C2134" s="74" t="s">
        <v>4641</v>
      </c>
      <c r="D2134" s="74">
        <v>2117047</v>
      </c>
      <c r="E2134" s="74" t="s">
        <v>4497</v>
      </c>
      <c r="F2134" s="74" t="s">
        <v>4498</v>
      </c>
      <c r="G2134" s="74" t="s">
        <v>4498</v>
      </c>
      <c r="H2134" s="74" t="s">
        <v>4469</v>
      </c>
      <c r="I2134" s="74" t="s">
        <v>4499</v>
      </c>
      <c r="J2134" s="74" t="s">
        <v>175</v>
      </c>
      <c r="K2134" s="76">
        <v>2669.03</v>
      </c>
      <c r="L2134" s="76">
        <v>0</v>
      </c>
    </row>
    <row r="2135" spans="1:12" x14ac:dyDescent="0.15">
      <c r="A2135" s="74">
        <v>20230221</v>
      </c>
      <c r="B2135" s="74">
        <v>40548239</v>
      </c>
      <c r="C2135" s="74" t="s">
        <v>4641</v>
      </c>
      <c r="D2135" s="74">
        <v>2117047</v>
      </c>
      <c r="E2135" s="74" t="s">
        <v>4497</v>
      </c>
      <c r="F2135" s="74" t="s">
        <v>4498</v>
      </c>
      <c r="G2135" s="74" t="s">
        <v>4498</v>
      </c>
      <c r="H2135" s="74" t="s">
        <v>4469</v>
      </c>
      <c r="I2135" s="74" t="s">
        <v>4499</v>
      </c>
      <c r="J2135" s="74" t="s">
        <v>4502</v>
      </c>
      <c r="K2135" s="76">
        <v>1812.25</v>
      </c>
      <c r="L2135" s="76">
        <v>0</v>
      </c>
    </row>
    <row r="2136" spans="1:12" x14ac:dyDescent="0.15">
      <c r="A2136" s="74">
        <v>20230222</v>
      </c>
      <c r="B2136" s="74">
        <v>40548239</v>
      </c>
      <c r="C2136" s="74" t="s">
        <v>4641</v>
      </c>
      <c r="D2136" s="74">
        <v>2117047</v>
      </c>
      <c r="E2136" s="74" t="s">
        <v>4497</v>
      </c>
      <c r="F2136" s="74" t="s">
        <v>4498</v>
      </c>
      <c r="G2136" s="74" t="s">
        <v>4498</v>
      </c>
      <c r="H2136" s="74" t="s">
        <v>4469</v>
      </c>
      <c r="I2136" s="74" t="s">
        <v>4499</v>
      </c>
      <c r="J2136" s="74" t="s">
        <v>175</v>
      </c>
      <c r="K2136" s="76">
        <v>2418.64</v>
      </c>
      <c r="L2136" s="76">
        <v>0</v>
      </c>
    </row>
    <row r="2137" spans="1:12" x14ac:dyDescent="0.15">
      <c r="A2137" s="74">
        <v>20230223</v>
      </c>
      <c r="B2137" s="74">
        <v>40548239</v>
      </c>
      <c r="C2137" s="74" t="s">
        <v>4641</v>
      </c>
      <c r="D2137" s="74">
        <v>2117047</v>
      </c>
      <c r="E2137" s="74" t="s">
        <v>4497</v>
      </c>
      <c r="F2137" s="74" t="s">
        <v>4498</v>
      </c>
      <c r="G2137" s="74" t="s">
        <v>4498</v>
      </c>
      <c r="H2137" s="74" t="s">
        <v>4469</v>
      </c>
      <c r="I2137" s="74" t="s">
        <v>4499</v>
      </c>
      <c r="J2137" s="74" t="s">
        <v>175</v>
      </c>
      <c r="K2137" s="76">
        <v>2536.88</v>
      </c>
      <c r="L2137" s="76">
        <v>0</v>
      </c>
    </row>
    <row r="2138" spans="1:12" x14ac:dyDescent="0.15">
      <c r="A2138" s="74">
        <v>20230224</v>
      </c>
      <c r="B2138" s="74">
        <v>40548239</v>
      </c>
      <c r="C2138" s="74" t="s">
        <v>4641</v>
      </c>
      <c r="D2138" s="74">
        <v>2117047</v>
      </c>
      <c r="E2138" s="74" t="s">
        <v>4497</v>
      </c>
      <c r="F2138" s="74" t="s">
        <v>4498</v>
      </c>
      <c r="G2138" s="74" t="s">
        <v>4498</v>
      </c>
      <c r="H2138" s="74" t="s">
        <v>4469</v>
      </c>
      <c r="I2138" s="74" t="s">
        <v>4499</v>
      </c>
      <c r="J2138" s="74" t="s">
        <v>4502</v>
      </c>
      <c r="K2138" s="76">
        <v>2212.65</v>
      </c>
      <c r="L2138" s="76">
        <v>0</v>
      </c>
    </row>
    <row r="2139" spans="1:12" x14ac:dyDescent="0.15">
      <c r="A2139" s="74">
        <v>20230212</v>
      </c>
      <c r="B2139" s="74">
        <v>40548239</v>
      </c>
      <c r="C2139" s="74" t="s">
        <v>4641</v>
      </c>
      <c r="D2139" s="74">
        <v>2130054</v>
      </c>
      <c r="E2139" s="74" t="s">
        <v>4503</v>
      </c>
      <c r="F2139" s="74" t="s">
        <v>4498</v>
      </c>
      <c r="G2139" s="74" t="s">
        <v>4498</v>
      </c>
      <c r="H2139" s="74" t="s">
        <v>4469</v>
      </c>
      <c r="I2139" s="74" t="s">
        <v>4499</v>
      </c>
      <c r="J2139" s="74" t="s">
        <v>175</v>
      </c>
      <c r="K2139" s="76">
        <v>701.53</v>
      </c>
      <c r="L2139" s="76">
        <v>568.03</v>
      </c>
    </row>
    <row r="2140" spans="1:12" x14ac:dyDescent="0.15">
      <c r="A2140" s="74">
        <v>20230213</v>
      </c>
      <c r="B2140" s="74">
        <v>40548239</v>
      </c>
      <c r="C2140" s="74" t="s">
        <v>4641</v>
      </c>
      <c r="D2140" s="74">
        <v>2130054</v>
      </c>
      <c r="E2140" s="74" t="s">
        <v>4503</v>
      </c>
      <c r="F2140" s="74" t="s">
        <v>4498</v>
      </c>
      <c r="G2140" s="74" t="s">
        <v>4498</v>
      </c>
      <c r="H2140" s="74" t="s">
        <v>4469</v>
      </c>
      <c r="I2140" s="74" t="s">
        <v>4499</v>
      </c>
      <c r="J2140" s="74" t="s">
        <v>175</v>
      </c>
      <c r="K2140" s="76">
        <v>2241.69</v>
      </c>
      <c r="L2140" s="76">
        <v>1815.11</v>
      </c>
    </row>
    <row r="2141" spans="1:12" x14ac:dyDescent="0.15">
      <c r="A2141" s="74">
        <v>20230214</v>
      </c>
      <c r="B2141" s="74">
        <v>40548239</v>
      </c>
      <c r="C2141" s="74" t="s">
        <v>4641</v>
      </c>
      <c r="D2141" s="74">
        <v>2130054</v>
      </c>
      <c r="E2141" s="74" t="s">
        <v>4503</v>
      </c>
      <c r="F2141" s="74" t="s">
        <v>4498</v>
      </c>
      <c r="G2141" s="74" t="s">
        <v>4498</v>
      </c>
      <c r="H2141" s="74" t="s">
        <v>4469</v>
      </c>
      <c r="I2141" s="74" t="s">
        <v>4499</v>
      </c>
      <c r="J2141" s="74" t="s">
        <v>175</v>
      </c>
      <c r="K2141" s="76">
        <v>1424.11</v>
      </c>
      <c r="L2141" s="76">
        <v>1153.1099999999999</v>
      </c>
    </row>
    <row r="2142" spans="1:12" x14ac:dyDescent="0.15">
      <c r="A2142" s="74">
        <v>20230215</v>
      </c>
      <c r="B2142" s="74">
        <v>40548239</v>
      </c>
      <c r="C2142" s="74" t="s">
        <v>4641</v>
      </c>
      <c r="D2142" s="74">
        <v>2130054</v>
      </c>
      <c r="E2142" s="74" t="s">
        <v>4503</v>
      </c>
      <c r="F2142" s="74" t="s">
        <v>4498</v>
      </c>
      <c r="G2142" s="74" t="s">
        <v>4498</v>
      </c>
      <c r="H2142" s="74" t="s">
        <v>4469</v>
      </c>
      <c r="I2142" s="74" t="s">
        <v>4499</v>
      </c>
      <c r="J2142" s="74" t="s">
        <v>175</v>
      </c>
      <c r="K2142" s="76">
        <v>1472.08</v>
      </c>
      <c r="L2142" s="76">
        <v>1191.94</v>
      </c>
    </row>
    <row r="2143" spans="1:12" x14ac:dyDescent="0.15">
      <c r="A2143" s="74">
        <v>20230216</v>
      </c>
      <c r="B2143" s="74">
        <v>40548239</v>
      </c>
      <c r="C2143" s="74" t="s">
        <v>4641</v>
      </c>
      <c r="D2143" s="74">
        <v>2130054</v>
      </c>
      <c r="E2143" s="74" t="s">
        <v>4503</v>
      </c>
      <c r="F2143" s="74" t="s">
        <v>4498</v>
      </c>
      <c r="G2143" s="74" t="s">
        <v>4498</v>
      </c>
      <c r="H2143" s="74" t="s">
        <v>4469</v>
      </c>
      <c r="I2143" s="74" t="s">
        <v>4499</v>
      </c>
      <c r="J2143" s="74" t="s">
        <v>175</v>
      </c>
      <c r="K2143" s="76">
        <v>1634.14</v>
      </c>
      <c r="L2143" s="76">
        <v>1323.15</v>
      </c>
    </row>
    <row r="2144" spans="1:12" x14ac:dyDescent="0.15">
      <c r="A2144" s="74">
        <v>20230217</v>
      </c>
      <c r="B2144" s="74">
        <v>40548239</v>
      </c>
      <c r="C2144" s="74" t="s">
        <v>4641</v>
      </c>
      <c r="D2144" s="74">
        <v>2130054</v>
      </c>
      <c r="E2144" s="74" t="s">
        <v>4503</v>
      </c>
      <c r="F2144" s="74" t="s">
        <v>4498</v>
      </c>
      <c r="G2144" s="74" t="s">
        <v>4498</v>
      </c>
      <c r="H2144" s="74" t="s">
        <v>4469</v>
      </c>
      <c r="I2144" s="74" t="s">
        <v>4499</v>
      </c>
      <c r="J2144" s="74" t="s">
        <v>175</v>
      </c>
      <c r="K2144" s="76">
        <v>1836.05</v>
      </c>
      <c r="L2144" s="76">
        <v>1486.64</v>
      </c>
    </row>
    <row r="2145" spans="1:12" x14ac:dyDescent="0.15">
      <c r="A2145" s="74">
        <v>20230218</v>
      </c>
      <c r="B2145" s="74">
        <v>40548239</v>
      </c>
      <c r="C2145" s="74" t="s">
        <v>4641</v>
      </c>
      <c r="D2145" s="74">
        <v>2130054</v>
      </c>
      <c r="E2145" s="74" t="s">
        <v>4503</v>
      </c>
      <c r="F2145" s="74" t="s">
        <v>4498</v>
      </c>
      <c r="G2145" s="74" t="s">
        <v>4498</v>
      </c>
      <c r="H2145" s="74" t="s">
        <v>4469</v>
      </c>
      <c r="I2145" s="74" t="s">
        <v>4499</v>
      </c>
      <c r="J2145" s="74" t="s">
        <v>175</v>
      </c>
      <c r="K2145" s="76">
        <v>690.4</v>
      </c>
      <c r="L2145" s="76">
        <v>559.01</v>
      </c>
    </row>
    <row r="2146" spans="1:12" x14ac:dyDescent="0.15">
      <c r="A2146" s="74">
        <v>20230224</v>
      </c>
      <c r="B2146" s="74">
        <v>40548239</v>
      </c>
      <c r="C2146" s="74" t="s">
        <v>4641</v>
      </c>
      <c r="D2146" s="74">
        <v>2130054</v>
      </c>
      <c r="E2146" s="74" t="s">
        <v>4503</v>
      </c>
      <c r="F2146" s="74" t="s">
        <v>4498</v>
      </c>
      <c r="G2146" s="74" t="s">
        <v>4498</v>
      </c>
      <c r="H2146" s="74" t="s">
        <v>4469</v>
      </c>
      <c r="I2146" s="74" t="s">
        <v>4499</v>
      </c>
      <c r="J2146" s="74" t="s">
        <v>4502</v>
      </c>
      <c r="K2146" s="76">
        <v>202.51</v>
      </c>
      <c r="L2146" s="76">
        <v>163.97</v>
      </c>
    </row>
    <row r="2147" spans="1:12" x14ac:dyDescent="0.15">
      <c r="A2147" s="74">
        <v>20230225</v>
      </c>
      <c r="B2147" s="74">
        <v>40548239</v>
      </c>
      <c r="C2147" s="74" t="s">
        <v>4641</v>
      </c>
      <c r="D2147" s="74">
        <v>2130054</v>
      </c>
      <c r="E2147" s="74" t="s">
        <v>4503</v>
      </c>
      <c r="F2147" s="74" t="s">
        <v>4498</v>
      </c>
      <c r="G2147" s="74" t="s">
        <v>4498</v>
      </c>
      <c r="H2147" s="74" t="s">
        <v>4469</v>
      </c>
      <c r="I2147" s="74" t="s">
        <v>4499</v>
      </c>
      <c r="J2147" s="74" t="s">
        <v>175</v>
      </c>
      <c r="K2147" s="76">
        <v>2551.23</v>
      </c>
      <c r="L2147" s="76">
        <v>2065.6799999999998</v>
      </c>
    </row>
    <row r="2148" spans="1:12" x14ac:dyDescent="0.15">
      <c r="A2148" s="74">
        <v>20230226</v>
      </c>
      <c r="B2148" s="74">
        <v>40548239</v>
      </c>
      <c r="C2148" s="74" t="s">
        <v>4641</v>
      </c>
      <c r="D2148" s="74">
        <v>2130054</v>
      </c>
      <c r="E2148" s="74" t="s">
        <v>4503</v>
      </c>
      <c r="F2148" s="74" t="s">
        <v>4498</v>
      </c>
      <c r="G2148" s="74" t="s">
        <v>4498</v>
      </c>
      <c r="H2148" s="74" t="s">
        <v>4469</v>
      </c>
      <c r="I2148" s="74" t="s">
        <v>4499</v>
      </c>
      <c r="J2148" s="74" t="s">
        <v>175</v>
      </c>
      <c r="K2148" s="76">
        <v>2267.86</v>
      </c>
      <c r="L2148" s="76">
        <v>1836.25</v>
      </c>
    </row>
    <row r="2149" spans="1:12" x14ac:dyDescent="0.15">
      <c r="A2149" s="74">
        <v>20230227</v>
      </c>
      <c r="B2149" s="74">
        <v>40548239</v>
      </c>
      <c r="C2149" s="74" t="s">
        <v>4641</v>
      </c>
      <c r="D2149" s="74">
        <v>2130054</v>
      </c>
      <c r="E2149" s="74" t="s">
        <v>4503</v>
      </c>
      <c r="F2149" s="74" t="s">
        <v>4498</v>
      </c>
      <c r="G2149" s="74" t="s">
        <v>4498</v>
      </c>
      <c r="H2149" s="74" t="s">
        <v>4469</v>
      </c>
      <c r="I2149" s="74" t="s">
        <v>4499</v>
      </c>
      <c r="J2149" s="74" t="s">
        <v>175</v>
      </c>
      <c r="K2149" s="76">
        <v>2511</v>
      </c>
      <c r="L2149" s="76">
        <v>2033.11</v>
      </c>
    </row>
    <row r="2150" spans="1:12" x14ac:dyDescent="0.15">
      <c r="A2150" s="74">
        <v>20230228</v>
      </c>
      <c r="B2150" s="74">
        <v>40548239</v>
      </c>
      <c r="C2150" s="74" t="s">
        <v>4641</v>
      </c>
      <c r="D2150" s="74">
        <v>2130054</v>
      </c>
      <c r="E2150" s="74" t="s">
        <v>4503</v>
      </c>
      <c r="F2150" s="74" t="s">
        <v>4498</v>
      </c>
      <c r="G2150" s="74" t="s">
        <v>4498</v>
      </c>
      <c r="H2150" s="74" t="s">
        <v>4469</v>
      </c>
      <c r="I2150" s="74" t="s">
        <v>4499</v>
      </c>
      <c r="J2150" s="74" t="s">
        <v>175</v>
      </c>
      <c r="K2150" s="76">
        <v>2368.9899999999998</v>
      </c>
      <c r="L2150" s="76">
        <v>1918.14</v>
      </c>
    </row>
    <row r="2151" spans="1:12" x14ac:dyDescent="0.15">
      <c r="A2151" s="74">
        <v>20230201</v>
      </c>
      <c r="B2151" s="74">
        <v>40548255</v>
      </c>
      <c r="C2151" s="74" t="s">
        <v>4642</v>
      </c>
      <c r="D2151" s="74">
        <v>2117047</v>
      </c>
      <c r="E2151" s="74" t="s">
        <v>4497</v>
      </c>
      <c r="F2151" s="74" t="s">
        <v>4498</v>
      </c>
      <c r="G2151" s="74" t="s">
        <v>4498</v>
      </c>
      <c r="H2151" s="74" t="s">
        <v>4469</v>
      </c>
      <c r="I2151" s="74" t="s">
        <v>4499</v>
      </c>
      <c r="J2151" s="74" t="s">
        <v>175</v>
      </c>
      <c r="K2151" s="76">
        <v>1905.25</v>
      </c>
      <c r="L2151" s="76">
        <v>1905.25</v>
      </c>
    </row>
    <row r="2152" spans="1:12" x14ac:dyDescent="0.15">
      <c r="A2152" s="74">
        <v>20230202</v>
      </c>
      <c r="B2152" s="74">
        <v>40548255</v>
      </c>
      <c r="C2152" s="74" t="s">
        <v>4642</v>
      </c>
      <c r="D2152" s="74">
        <v>2117047</v>
      </c>
      <c r="E2152" s="74" t="s">
        <v>4497</v>
      </c>
      <c r="F2152" s="74" t="s">
        <v>4498</v>
      </c>
      <c r="G2152" s="74" t="s">
        <v>4498</v>
      </c>
      <c r="H2152" s="74" t="s">
        <v>4469</v>
      </c>
      <c r="I2152" s="74" t="s">
        <v>4499</v>
      </c>
      <c r="J2152" s="74" t="s">
        <v>175</v>
      </c>
      <c r="K2152" s="76">
        <v>1920.03</v>
      </c>
      <c r="L2152" s="76">
        <v>1920.03</v>
      </c>
    </row>
    <row r="2153" spans="1:12" x14ac:dyDescent="0.15">
      <c r="A2153" s="74">
        <v>20230203</v>
      </c>
      <c r="B2153" s="74">
        <v>40548255</v>
      </c>
      <c r="C2153" s="74" t="s">
        <v>4642</v>
      </c>
      <c r="D2153" s="74">
        <v>2117047</v>
      </c>
      <c r="E2153" s="74" t="s">
        <v>4497</v>
      </c>
      <c r="F2153" s="74" t="s">
        <v>4498</v>
      </c>
      <c r="G2153" s="74" t="s">
        <v>4498</v>
      </c>
      <c r="H2153" s="74" t="s">
        <v>4469</v>
      </c>
      <c r="I2153" s="74" t="s">
        <v>4499</v>
      </c>
      <c r="J2153" s="74" t="s">
        <v>175</v>
      </c>
      <c r="K2153" s="76">
        <v>1917.2</v>
      </c>
      <c r="L2153" s="76">
        <v>1917.2</v>
      </c>
    </row>
    <row r="2154" spans="1:12" x14ac:dyDescent="0.15">
      <c r="A2154" s="74">
        <v>20230204</v>
      </c>
      <c r="B2154" s="74">
        <v>40548255</v>
      </c>
      <c r="C2154" s="74" t="s">
        <v>4642</v>
      </c>
      <c r="D2154" s="74">
        <v>2117047</v>
      </c>
      <c r="E2154" s="74" t="s">
        <v>4497</v>
      </c>
      <c r="F2154" s="74" t="s">
        <v>4498</v>
      </c>
      <c r="G2154" s="74" t="s">
        <v>4498</v>
      </c>
      <c r="H2154" s="74" t="s">
        <v>4469</v>
      </c>
      <c r="I2154" s="74" t="s">
        <v>4499</v>
      </c>
      <c r="J2154" s="74" t="s">
        <v>4500</v>
      </c>
      <c r="K2154" s="76">
        <v>2002.4</v>
      </c>
      <c r="L2154" s="76">
        <v>2002.4</v>
      </c>
    </row>
    <row r="2155" spans="1:12" x14ac:dyDescent="0.15">
      <c r="A2155" s="74">
        <v>20230205</v>
      </c>
      <c r="B2155" s="74">
        <v>40548255</v>
      </c>
      <c r="C2155" s="74" t="s">
        <v>4642</v>
      </c>
      <c r="D2155" s="74">
        <v>2117047</v>
      </c>
      <c r="E2155" s="74" t="s">
        <v>4497</v>
      </c>
      <c r="F2155" s="74" t="s">
        <v>4498</v>
      </c>
      <c r="G2155" s="74" t="s">
        <v>4498</v>
      </c>
      <c r="H2155" s="74" t="s">
        <v>4469</v>
      </c>
      <c r="I2155" s="74" t="s">
        <v>4499</v>
      </c>
      <c r="J2155" s="74" t="s">
        <v>175</v>
      </c>
      <c r="K2155" s="76">
        <v>1918.35</v>
      </c>
      <c r="L2155" s="76">
        <v>1918.35</v>
      </c>
    </row>
    <row r="2156" spans="1:12" x14ac:dyDescent="0.15">
      <c r="A2156" s="74">
        <v>20230206</v>
      </c>
      <c r="B2156" s="74">
        <v>40548255</v>
      </c>
      <c r="C2156" s="74" t="s">
        <v>4642</v>
      </c>
      <c r="D2156" s="74">
        <v>2117047</v>
      </c>
      <c r="E2156" s="74" t="s">
        <v>4497</v>
      </c>
      <c r="F2156" s="74" t="s">
        <v>4498</v>
      </c>
      <c r="G2156" s="74" t="s">
        <v>4498</v>
      </c>
      <c r="H2156" s="74" t="s">
        <v>4469</v>
      </c>
      <c r="I2156" s="74" t="s">
        <v>4499</v>
      </c>
      <c r="J2156" s="74" t="s">
        <v>175</v>
      </c>
      <c r="K2156" s="76">
        <v>1129.68</v>
      </c>
      <c r="L2156" s="76">
        <v>1129.68</v>
      </c>
    </row>
    <row r="2157" spans="1:12" x14ac:dyDescent="0.15">
      <c r="A2157" s="74">
        <v>20230207</v>
      </c>
      <c r="B2157" s="74">
        <v>40548255</v>
      </c>
      <c r="C2157" s="74" t="s">
        <v>4642</v>
      </c>
      <c r="D2157" s="74">
        <v>2117047</v>
      </c>
      <c r="E2157" s="74" t="s">
        <v>4497</v>
      </c>
      <c r="F2157" s="74" t="s">
        <v>4498</v>
      </c>
      <c r="G2157" s="74" t="s">
        <v>4498</v>
      </c>
      <c r="H2157" s="74" t="s">
        <v>4469</v>
      </c>
      <c r="I2157" s="74" t="s">
        <v>4499</v>
      </c>
      <c r="J2157" s="74" t="s">
        <v>175</v>
      </c>
      <c r="K2157" s="76">
        <v>1242.27</v>
      </c>
      <c r="L2157" s="76">
        <v>1242.27</v>
      </c>
    </row>
    <row r="2158" spans="1:12" x14ac:dyDescent="0.15">
      <c r="A2158" s="74">
        <v>20230208</v>
      </c>
      <c r="B2158" s="74">
        <v>40548255</v>
      </c>
      <c r="C2158" s="74" t="s">
        <v>4642</v>
      </c>
      <c r="D2158" s="74">
        <v>2117047</v>
      </c>
      <c r="E2158" s="74" t="s">
        <v>4497</v>
      </c>
      <c r="F2158" s="74" t="s">
        <v>4498</v>
      </c>
      <c r="G2158" s="74" t="s">
        <v>4498</v>
      </c>
      <c r="H2158" s="74" t="s">
        <v>4469</v>
      </c>
      <c r="I2158" s="74" t="s">
        <v>4499</v>
      </c>
      <c r="J2158" s="74" t="s">
        <v>175</v>
      </c>
      <c r="K2158" s="76">
        <v>1502.31</v>
      </c>
      <c r="L2158" s="76">
        <v>1502.31</v>
      </c>
    </row>
    <row r="2159" spans="1:12" x14ac:dyDescent="0.15">
      <c r="A2159" s="74">
        <v>20230209</v>
      </c>
      <c r="B2159" s="74">
        <v>40548255</v>
      </c>
      <c r="C2159" s="74" t="s">
        <v>4642</v>
      </c>
      <c r="D2159" s="74">
        <v>2117047</v>
      </c>
      <c r="E2159" s="74" t="s">
        <v>4497</v>
      </c>
      <c r="F2159" s="74" t="s">
        <v>4498</v>
      </c>
      <c r="G2159" s="74" t="s">
        <v>4498</v>
      </c>
      <c r="H2159" s="74" t="s">
        <v>4469</v>
      </c>
      <c r="I2159" s="74" t="s">
        <v>4499</v>
      </c>
      <c r="J2159" s="74" t="s">
        <v>4502</v>
      </c>
      <c r="K2159" s="76">
        <v>1007.72</v>
      </c>
      <c r="L2159" s="76">
        <v>1007.72</v>
      </c>
    </row>
    <row r="2160" spans="1:12" x14ac:dyDescent="0.15">
      <c r="A2160" s="74">
        <v>20230210</v>
      </c>
      <c r="B2160" s="74">
        <v>40548255</v>
      </c>
      <c r="C2160" s="74" t="s">
        <v>4642</v>
      </c>
      <c r="D2160" s="74">
        <v>2117047</v>
      </c>
      <c r="E2160" s="74" t="s">
        <v>4497</v>
      </c>
      <c r="F2160" s="74" t="s">
        <v>4498</v>
      </c>
      <c r="G2160" s="74" t="s">
        <v>4498</v>
      </c>
      <c r="H2160" s="74" t="s">
        <v>4469</v>
      </c>
      <c r="I2160" s="74" t="s">
        <v>4499</v>
      </c>
      <c r="J2160" s="74" t="s">
        <v>175</v>
      </c>
      <c r="K2160" s="76">
        <v>1502.2</v>
      </c>
      <c r="L2160" s="76">
        <v>1502.2</v>
      </c>
    </row>
    <row r="2161" spans="1:12" x14ac:dyDescent="0.15">
      <c r="A2161" s="74">
        <v>20230211</v>
      </c>
      <c r="B2161" s="74">
        <v>40548255</v>
      </c>
      <c r="C2161" s="74" t="s">
        <v>4642</v>
      </c>
      <c r="D2161" s="74">
        <v>2117047</v>
      </c>
      <c r="E2161" s="74" t="s">
        <v>4497</v>
      </c>
      <c r="F2161" s="74" t="s">
        <v>4498</v>
      </c>
      <c r="G2161" s="74" t="s">
        <v>4498</v>
      </c>
      <c r="H2161" s="74" t="s">
        <v>4469</v>
      </c>
      <c r="I2161" s="74" t="s">
        <v>4499</v>
      </c>
      <c r="J2161" s="74" t="s">
        <v>175</v>
      </c>
      <c r="K2161" s="76">
        <v>1510.52</v>
      </c>
      <c r="L2161" s="76">
        <v>1510.52</v>
      </c>
    </row>
    <row r="2162" spans="1:12" x14ac:dyDescent="0.15">
      <c r="A2162" s="74">
        <v>20230212</v>
      </c>
      <c r="B2162" s="74">
        <v>40548255</v>
      </c>
      <c r="C2162" s="74" t="s">
        <v>4642</v>
      </c>
      <c r="D2162" s="74">
        <v>2117047</v>
      </c>
      <c r="E2162" s="74" t="s">
        <v>4497</v>
      </c>
      <c r="F2162" s="74" t="s">
        <v>4498</v>
      </c>
      <c r="G2162" s="74" t="s">
        <v>4498</v>
      </c>
      <c r="H2162" s="74" t="s">
        <v>4469</v>
      </c>
      <c r="I2162" s="74" t="s">
        <v>4499</v>
      </c>
      <c r="J2162" s="74" t="s">
        <v>175</v>
      </c>
      <c r="K2162" s="76">
        <v>1227.8900000000001</v>
      </c>
      <c r="L2162" s="76">
        <v>1227.8900000000001</v>
      </c>
    </row>
    <row r="2163" spans="1:12" x14ac:dyDescent="0.15">
      <c r="A2163" s="74">
        <v>20230213</v>
      </c>
      <c r="B2163" s="74">
        <v>40548255</v>
      </c>
      <c r="C2163" s="74" t="s">
        <v>4642</v>
      </c>
      <c r="D2163" s="74">
        <v>2117047</v>
      </c>
      <c r="E2163" s="74" t="s">
        <v>4497</v>
      </c>
      <c r="F2163" s="74" t="s">
        <v>4498</v>
      </c>
      <c r="G2163" s="74" t="s">
        <v>4498</v>
      </c>
      <c r="H2163" s="74" t="s">
        <v>4469</v>
      </c>
      <c r="I2163" s="74" t="s">
        <v>4499</v>
      </c>
      <c r="J2163" s="74" t="s">
        <v>175</v>
      </c>
      <c r="K2163" s="76">
        <v>768.04</v>
      </c>
      <c r="L2163" s="76">
        <v>768.04</v>
      </c>
    </row>
    <row r="2164" spans="1:12" x14ac:dyDescent="0.15">
      <c r="A2164" s="74">
        <v>20230214</v>
      </c>
      <c r="B2164" s="74">
        <v>40548255</v>
      </c>
      <c r="C2164" s="74" t="s">
        <v>4642</v>
      </c>
      <c r="D2164" s="74">
        <v>2117047</v>
      </c>
      <c r="E2164" s="74" t="s">
        <v>4497</v>
      </c>
      <c r="F2164" s="74" t="s">
        <v>4498</v>
      </c>
      <c r="G2164" s="74" t="s">
        <v>4498</v>
      </c>
      <c r="H2164" s="74" t="s">
        <v>4469</v>
      </c>
      <c r="I2164" s="74" t="s">
        <v>4499</v>
      </c>
      <c r="J2164" s="74" t="s">
        <v>4501</v>
      </c>
      <c r="K2164" s="76">
        <v>1057.99</v>
      </c>
      <c r="L2164" s="76">
        <v>1057.99</v>
      </c>
    </row>
    <row r="2165" spans="1:12" x14ac:dyDescent="0.15">
      <c r="A2165" s="74">
        <v>20230215</v>
      </c>
      <c r="B2165" s="74">
        <v>40548255</v>
      </c>
      <c r="C2165" s="74" t="s">
        <v>4642</v>
      </c>
      <c r="D2165" s="74">
        <v>2117047</v>
      </c>
      <c r="E2165" s="74" t="s">
        <v>4497</v>
      </c>
      <c r="F2165" s="74" t="s">
        <v>4498</v>
      </c>
      <c r="G2165" s="74" t="s">
        <v>4498</v>
      </c>
      <c r="H2165" s="74" t="s">
        <v>4469</v>
      </c>
      <c r="I2165" s="74" t="s">
        <v>4499</v>
      </c>
      <c r="J2165" s="74" t="s">
        <v>175</v>
      </c>
      <c r="K2165" s="76">
        <v>346.16</v>
      </c>
      <c r="L2165" s="76">
        <v>346.16</v>
      </c>
    </row>
    <row r="2166" spans="1:12" x14ac:dyDescent="0.15">
      <c r="A2166" s="74">
        <v>20230216</v>
      </c>
      <c r="B2166" s="74">
        <v>40548255</v>
      </c>
      <c r="C2166" s="74" t="s">
        <v>4642</v>
      </c>
      <c r="D2166" s="74">
        <v>2117047</v>
      </c>
      <c r="E2166" s="74" t="s">
        <v>4497</v>
      </c>
      <c r="F2166" s="74" t="s">
        <v>4498</v>
      </c>
      <c r="G2166" s="74" t="s">
        <v>4498</v>
      </c>
      <c r="H2166" s="74" t="s">
        <v>4469</v>
      </c>
      <c r="I2166" s="74" t="s">
        <v>4499</v>
      </c>
      <c r="J2166" s="74" t="s">
        <v>4501</v>
      </c>
      <c r="K2166" s="76">
        <v>861.84</v>
      </c>
      <c r="L2166" s="76">
        <v>861.84</v>
      </c>
    </row>
    <row r="2167" spans="1:12" x14ac:dyDescent="0.15">
      <c r="A2167" s="74">
        <v>20230217</v>
      </c>
      <c r="B2167" s="74">
        <v>40548255</v>
      </c>
      <c r="C2167" s="74" t="s">
        <v>4642</v>
      </c>
      <c r="D2167" s="74">
        <v>2117047</v>
      </c>
      <c r="E2167" s="74" t="s">
        <v>4497</v>
      </c>
      <c r="F2167" s="74" t="s">
        <v>4498</v>
      </c>
      <c r="G2167" s="74" t="s">
        <v>4498</v>
      </c>
      <c r="H2167" s="74" t="s">
        <v>4469</v>
      </c>
      <c r="I2167" s="74" t="s">
        <v>4499</v>
      </c>
      <c r="J2167" s="74" t="s">
        <v>175</v>
      </c>
      <c r="K2167" s="76">
        <v>900.09</v>
      </c>
      <c r="L2167" s="76">
        <v>900.09</v>
      </c>
    </row>
    <row r="2168" spans="1:12" x14ac:dyDescent="0.15">
      <c r="A2168" s="74">
        <v>20230218</v>
      </c>
      <c r="B2168" s="74">
        <v>40548255</v>
      </c>
      <c r="C2168" s="74" t="s">
        <v>4642</v>
      </c>
      <c r="D2168" s="74">
        <v>2117047</v>
      </c>
      <c r="E2168" s="74" t="s">
        <v>4497</v>
      </c>
      <c r="F2168" s="74" t="s">
        <v>4498</v>
      </c>
      <c r="G2168" s="74" t="s">
        <v>4498</v>
      </c>
      <c r="H2168" s="74" t="s">
        <v>4469</v>
      </c>
      <c r="I2168" s="74" t="s">
        <v>4499</v>
      </c>
      <c r="J2168" s="74" t="s">
        <v>175</v>
      </c>
      <c r="K2168" s="76">
        <v>907.18</v>
      </c>
      <c r="L2168" s="76">
        <v>907.18</v>
      </c>
    </row>
    <row r="2169" spans="1:12" x14ac:dyDescent="0.15">
      <c r="A2169" s="74">
        <v>20230219</v>
      </c>
      <c r="B2169" s="74">
        <v>40548255</v>
      </c>
      <c r="C2169" s="74" t="s">
        <v>4642</v>
      </c>
      <c r="D2169" s="74">
        <v>2117047</v>
      </c>
      <c r="E2169" s="74" t="s">
        <v>4497</v>
      </c>
      <c r="F2169" s="74" t="s">
        <v>4498</v>
      </c>
      <c r="G2169" s="74" t="s">
        <v>4498</v>
      </c>
      <c r="H2169" s="74" t="s">
        <v>4469</v>
      </c>
      <c r="I2169" s="74" t="s">
        <v>4499</v>
      </c>
      <c r="J2169" s="74" t="s">
        <v>175</v>
      </c>
      <c r="K2169" s="76">
        <v>920.99</v>
      </c>
      <c r="L2169" s="76">
        <v>920.99</v>
      </c>
    </row>
    <row r="2170" spans="1:12" x14ac:dyDescent="0.15">
      <c r="A2170" s="74">
        <v>20230220</v>
      </c>
      <c r="B2170" s="74">
        <v>40548255</v>
      </c>
      <c r="C2170" s="74" t="s">
        <v>4642</v>
      </c>
      <c r="D2170" s="74">
        <v>2117047</v>
      </c>
      <c r="E2170" s="74" t="s">
        <v>4497</v>
      </c>
      <c r="F2170" s="74" t="s">
        <v>4498</v>
      </c>
      <c r="G2170" s="74" t="s">
        <v>4498</v>
      </c>
      <c r="H2170" s="74" t="s">
        <v>4469</v>
      </c>
      <c r="I2170" s="74" t="s">
        <v>4499</v>
      </c>
      <c r="J2170" s="74" t="s">
        <v>175</v>
      </c>
      <c r="K2170" s="76">
        <v>985.46</v>
      </c>
      <c r="L2170" s="76">
        <v>985.46</v>
      </c>
    </row>
    <row r="2171" spans="1:12" x14ac:dyDescent="0.15">
      <c r="A2171" s="74">
        <v>20230221</v>
      </c>
      <c r="B2171" s="74">
        <v>40548255</v>
      </c>
      <c r="C2171" s="74" t="s">
        <v>4642</v>
      </c>
      <c r="D2171" s="74">
        <v>2117047</v>
      </c>
      <c r="E2171" s="74" t="s">
        <v>4497</v>
      </c>
      <c r="F2171" s="74" t="s">
        <v>4498</v>
      </c>
      <c r="G2171" s="74" t="s">
        <v>4498</v>
      </c>
      <c r="H2171" s="74" t="s">
        <v>4469</v>
      </c>
      <c r="I2171" s="74" t="s">
        <v>4499</v>
      </c>
      <c r="J2171" s="74" t="s">
        <v>175</v>
      </c>
      <c r="K2171" s="76">
        <v>1002.16</v>
      </c>
      <c r="L2171" s="76">
        <v>0</v>
      </c>
    </row>
    <row r="2172" spans="1:12" x14ac:dyDescent="0.15">
      <c r="A2172" s="74">
        <v>20230222</v>
      </c>
      <c r="B2172" s="74">
        <v>40548255</v>
      </c>
      <c r="C2172" s="74" t="s">
        <v>4642</v>
      </c>
      <c r="D2172" s="74">
        <v>2117047</v>
      </c>
      <c r="E2172" s="74" t="s">
        <v>4497</v>
      </c>
      <c r="F2172" s="74" t="s">
        <v>4498</v>
      </c>
      <c r="G2172" s="74" t="s">
        <v>4498</v>
      </c>
      <c r="H2172" s="74" t="s">
        <v>4469</v>
      </c>
      <c r="I2172" s="74" t="s">
        <v>4499</v>
      </c>
      <c r="J2172" s="74" t="s">
        <v>175</v>
      </c>
      <c r="K2172" s="76">
        <v>905.14</v>
      </c>
      <c r="L2172" s="76">
        <v>0</v>
      </c>
    </row>
    <row r="2173" spans="1:12" x14ac:dyDescent="0.15">
      <c r="A2173" s="74">
        <v>20230223</v>
      </c>
      <c r="B2173" s="74">
        <v>40548255</v>
      </c>
      <c r="C2173" s="74" t="s">
        <v>4642</v>
      </c>
      <c r="D2173" s="74">
        <v>2117047</v>
      </c>
      <c r="E2173" s="74" t="s">
        <v>4497</v>
      </c>
      <c r="F2173" s="74" t="s">
        <v>4498</v>
      </c>
      <c r="G2173" s="74" t="s">
        <v>4498</v>
      </c>
      <c r="H2173" s="74" t="s">
        <v>4469</v>
      </c>
      <c r="I2173" s="74" t="s">
        <v>4499</v>
      </c>
      <c r="J2173" s="74" t="s">
        <v>4500</v>
      </c>
      <c r="K2173" s="76">
        <v>1095.76</v>
      </c>
      <c r="L2173" s="76">
        <v>0</v>
      </c>
    </row>
    <row r="2174" spans="1:12" x14ac:dyDescent="0.15">
      <c r="A2174" s="74">
        <v>20230224</v>
      </c>
      <c r="B2174" s="74">
        <v>40548255</v>
      </c>
      <c r="C2174" s="74" t="s">
        <v>4642</v>
      </c>
      <c r="D2174" s="74">
        <v>2117047</v>
      </c>
      <c r="E2174" s="74" t="s">
        <v>4497</v>
      </c>
      <c r="F2174" s="74" t="s">
        <v>4498</v>
      </c>
      <c r="G2174" s="74" t="s">
        <v>4498</v>
      </c>
      <c r="H2174" s="74" t="s">
        <v>4469</v>
      </c>
      <c r="I2174" s="74" t="s">
        <v>4499</v>
      </c>
      <c r="J2174" s="74" t="s">
        <v>175</v>
      </c>
      <c r="K2174" s="76">
        <v>939.29</v>
      </c>
      <c r="L2174" s="76">
        <v>0</v>
      </c>
    </row>
    <row r="2175" spans="1:12" x14ac:dyDescent="0.15">
      <c r="A2175" s="74">
        <v>20230225</v>
      </c>
      <c r="B2175" s="74">
        <v>40548255</v>
      </c>
      <c r="C2175" s="74" t="s">
        <v>4642</v>
      </c>
      <c r="D2175" s="74">
        <v>2117047</v>
      </c>
      <c r="E2175" s="74" t="s">
        <v>4497</v>
      </c>
      <c r="F2175" s="74" t="s">
        <v>4498</v>
      </c>
      <c r="G2175" s="74" t="s">
        <v>4498</v>
      </c>
      <c r="H2175" s="74" t="s">
        <v>4469</v>
      </c>
      <c r="I2175" s="74" t="s">
        <v>4499</v>
      </c>
      <c r="J2175" s="74" t="s">
        <v>175</v>
      </c>
      <c r="K2175" s="76">
        <v>915.78</v>
      </c>
      <c r="L2175" s="76">
        <v>0</v>
      </c>
    </row>
    <row r="2176" spans="1:12" x14ac:dyDescent="0.15">
      <c r="A2176" s="74">
        <v>20230226</v>
      </c>
      <c r="B2176" s="74">
        <v>40548255</v>
      </c>
      <c r="C2176" s="74" t="s">
        <v>4642</v>
      </c>
      <c r="D2176" s="74">
        <v>2117047</v>
      </c>
      <c r="E2176" s="74" t="s">
        <v>4497</v>
      </c>
      <c r="F2176" s="74" t="s">
        <v>4498</v>
      </c>
      <c r="G2176" s="74" t="s">
        <v>4498</v>
      </c>
      <c r="H2176" s="74" t="s">
        <v>4469</v>
      </c>
      <c r="I2176" s="74" t="s">
        <v>4499</v>
      </c>
      <c r="J2176" s="74" t="s">
        <v>175</v>
      </c>
      <c r="K2176" s="76">
        <v>773.5</v>
      </c>
      <c r="L2176" s="76">
        <v>0</v>
      </c>
    </row>
    <row r="2177" spans="1:12" x14ac:dyDescent="0.15">
      <c r="A2177" s="74">
        <v>20230227</v>
      </c>
      <c r="B2177" s="74">
        <v>40548255</v>
      </c>
      <c r="C2177" s="74" t="s">
        <v>4642</v>
      </c>
      <c r="D2177" s="74">
        <v>2117047</v>
      </c>
      <c r="E2177" s="74" t="s">
        <v>4497</v>
      </c>
      <c r="F2177" s="74" t="s">
        <v>4498</v>
      </c>
      <c r="G2177" s="74" t="s">
        <v>4498</v>
      </c>
      <c r="H2177" s="74" t="s">
        <v>4469</v>
      </c>
      <c r="I2177" s="74" t="s">
        <v>4499</v>
      </c>
      <c r="J2177" s="74" t="s">
        <v>175</v>
      </c>
      <c r="K2177" s="76">
        <v>931.42</v>
      </c>
      <c r="L2177" s="76">
        <v>0</v>
      </c>
    </row>
    <row r="2178" spans="1:12" x14ac:dyDescent="0.15">
      <c r="A2178" s="74">
        <v>20230228</v>
      </c>
      <c r="B2178" s="74">
        <v>40548255</v>
      </c>
      <c r="C2178" s="74" t="s">
        <v>4642</v>
      </c>
      <c r="D2178" s="74">
        <v>2117047</v>
      </c>
      <c r="E2178" s="74" t="s">
        <v>4497</v>
      </c>
      <c r="F2178" s="74" t="s">
        <v>4498</v>
      </c>
      <c r="G2178" s="74" t="s">
        <v>4498</v>
      </c>
      <c r="H2178" s="74" t="s">
        <v>4469</v>
      </c>
      <c r="I2178" s="74" t="s">
        <v>4499</v>
      </c>
      <c r="J2178" s="74" t="s">
        <v>4500</v>
      </c>
      <c r="K2178" s="76">
        <v>664.56</v>
      </c>
      <c r="L2178" s="76">
        <v>0</v>
      </c>
    </row>
    <row r="2179" spans="1:12" x14ac:dyDescent="0.15">
      <c r="A2179" s="74">
        <v>20230201</v>
      </c>
      <c r="B2179" s="74">
        <v>40548287</v>
      </c>
      <c r="C2179" s="74" t="s">
        <v>4643</v>
      </c>
      <c r="D2179" s="74">
        <v>2117047</v>
      </c>
      <c r="E2179" s="74" t="s">
        <v>4497</v>
      </c>
      <c r="F2179" s="74" t="s">
        <v>4498</v>
      </c>
      <c r="G2179" s="74" t="s">
        <v>4498</v>
      </c>
      <c r="H2179" s="74" t="s">
        <v>4469</v>
      </c>
      <c r="I2179" s="74" t="s">
        <v>4499</v>
      </c>
      <c r="J2179" s="74" t="s">
        <v>175</v>
      </c>
      <c r="K2179" s="76">
        <v>1803.39</v>
      </c>
      <c r="L2179" s="76">
        <v>1803.39</v>
      </c>
    </row>
    <row r="2180" spans="1:12" x14ac:dyDescent="0.15">
      <c r="A2180" s="74">
        <v>20230202</v>
      </c>
      <c r="B2180" s="74">
        <v>40548287</v>
      </c>
      <c r="C2180" s="74" t="s">
        <v>4643</v>
      </c>
      <c r="D2180" s="74">
        <v>2117047</v>
      </c>
      <c r="E2180" s="74" t="s">
        <v>4497</v>
      </c>
      <c r="F2180" s="74" t="s">
        <v>4498</v>
      </c>
      <c r="G2180" s="74" t="s">
        <v>4498</v>
      </c>
      <c r="H2180" s="74" t="s">
        <v>4469</v>
      </c>
      <c r="I2180" s="74" t="s">
        <v>4499</v>
      </c>
      <c r="J2180" s="74" t="s">
        <v>4500</v>
      </c>
      <c r="K2180" s="76">
        <v>1635.1</v>
      </c>
      <c r="L2180" s="76">
        <v>1635.1</v>
      </c>
    </row>
    <row r="2181" spans="1:12" x14ac:dyDescent="0.15">
      <c r="A2181" s="74">
        <v>20230203</v>
      </c>
      <c r="B2181" s="74">
        <v>40548287</v>
      </c>
      <c r="C2181" s="74" t="s">
        <v>4643</v>
      </c>
      <c r="D2181" s="74">
        <v>2117047</v>
      </c>
      <c r="E2181" s="74" t="s">
        <v>4497</v>
      </c>
      <c r="F2181" s="74" t="s">
        <v>4498</v>
      </c>
      <c r="G2181" s="74" t="s">
        <v>4498</v>
      </c>
      <c r="H2181" s="74" t="s">
        <v>4469</v>
      </c>
      <c r="I2181" s="74" t="s">
        <v>4499</v>
      </c>
      <c r="J2181" s="74" t="s">
        <v>175</v>
      </c>
      <c r="K2181" s="76">
        <v>1601.39</v>
      </c>
      <c r="L2181" s="76">
        <v>1601.39</v>
      </c>
    </row>
    <row r="2182" spans="1:12" x14ac:dyDescent="0.15">
      <c r="A2182" s="74">
        <v>20230204</v>
      </c>
      <c r="B2182" s="74">
        <v>40548287</v>
      </c>
      <c r="C2182" s="74" t="s">
        <v>4643</v>
      </c>
      <c r="D2182" s="74">
        <v>2117047</v>
      </c>
      <c r="E2182" s="74" t="s">
        <v>4497</v>
      </c>
      <c r="F2182" s="74" t="s">
        <v>4498</v>
      </c>
      <c r="G2182" s="74" t="s">
        <v>4498</v>
      </c>
      <c r="H2182" s="74" t="s">
        <v>4469</v>
      </c>
      <c r="I2182" s="74" t="s">
        <v>4499</v>
      </c>
      <c r="J2182" s="74" t="s">
        <v>4502</v>
      </c>
      <c r="K2182" s="76">
        <v>1603.24</v>
      </c>
      <c r="L2182" s="76">
        <v>1603.24</v>
      </c>
    </row>
    <row r="2183" spans="1:12" x14ac:dyDescent="0.15">
      <c r="A2183" s="74">
        <v>20230205</v>
      </c>
      <c r="B2183" s="74">
        <v>40548287</v>
      </c>
      <c r="C2183" s="74" t="s">
        <v>4643</v>
      </c>
      <c r="D2183" s="74">
        <v>2117047</v>
      </c>
      <c r="E2183" s="74" t="s">
        <v>4497</v>
      </c>
      <c r="F2183" s="74" t="s">
        <v>4498</v>
      </c>
      <c r="G2183" s="74" t="s">
        <v>4498</v>
      </c>
      <c r="H2183" s="74" t="s">
        <v>4469</v>
      </c>
      <c r="I2183" s="74" t="s">
        <v>4499</v>
      </c>
      <c r="J2183" s="74" t="s">
        <v>175</v>
      </c>
      <c r="K2183" s="76">
        <v>1602.46</v>
      </c>
      <c r="L2183" s="76">
        <v>1602.46</v>
      </c>
    </row>
    <row r="2184" spans="1:12" x14ac:dyDescent="0.15">
      <c r="A2184" s="74">
        <v>20230206</v>
      </c>
      <c r="B2184" s="74">
        <v>40548287</v>
      </c>
      <c r="C2184" s="74" t="s">
        <v>4643</v>
      </c>
      <c r="D2184" s="74">
        <v>2117047</v>
      </c>
      <c r="E2184" s="74" t="s">
        <v>4497</v>
      </c>
      <c r="F2184" s="74" t="s">
        <v>4498</v>
      </c>
      <c r="G2184" s="74" t="s">
        <v>4498</v>
      </c>
      <c r="H2184" s="74" t="s">
        <v>4469</v>
      </c>
      <c r="I2184" s="74" t="s">
        <v>4499</v>
      </c>
      <c r="J2184" s="74" t="s">
        <v>175</v>
      </c>
      <c r="K2184" s="76">
        <v>1400.75</v>
      </c>
      <c r="L2184" s="76">
        <v>1400.75</v>
      </c>
    </row>
    <row r="2185" spans="1:12" x14ac:dyDescent="0.15">
      <c r="A2185" s="74">
        <v>20230207</v>
      </c>
      <c r="B2185" s="74">
        <v>40548287</v>
      </c>
      <c r="C2185" s="74" t="s">
        <v>4643</v>
      </c>
      <c r="D2185" s="74">
        <v>2117047</v>
      </c>
      <c r="E2185" s="74" t="s">
        <v>4497</v>
      </c>
      <c r="F2185" s="74" t="s">
        <v>4498</v>
      </c>
      <c r="G2185" s="74" t="s">
        <v>4498</v>
      </c>
      <c r="H2185" s="74" t="s">
        <v>4469</v>
      </c>
      <c r="I2185" s="74" t="s">
        <v>4499</v>
      </c>
      <c r="J2185" s="74" t="s">
        <v>175</v>
      </c>
      <c r="K2185" s="76">
        <v>1613.63</v>
      </c>
      <c r="L2185" s="76">
        <v>1613.63</v>
      </c>
    </row>
    <row r="2186" spans="1:12" x14ac:dyDescent="0.15">
      <c r="A2186" s="74">
        <v>20230208</v>
      </c>
      <c r="B2186" s="74">
        <v>40548287</v>
      </c>
      <c r="C2186" s="74" t="s">
        <v>4643</v>
      </c>
      <c r="D2186" s="74">
        <v>2117047</v>
      </c>
      <c r="E2186" s="74" t="s">
        <v>4497</v>
      </c>
      <c r="F2186" s="74" t="s">
        <v>4498</v>
      </c>
      <c r="G2186" s="74" t="s">
        <v>4498</v>
      </c>
      <c r="H2186" s="74" t="s">
        <v>4469</v>
      </c>
      <c r="I2186" s="74" t="s">
        <v>4499</v>
      </c>
      <c r="J2186" s="74" t="s">
        <v>4501</v>
      </c>
      <c r="K2186" s="76">
        <v>1494.53</v>
      </c>
      <c r="L2186" s="76">
        <v>1494.53</v>
      </c>
    </row>
    <row r="2187" spans="1:12" x14ac:dyDescent="0.15">
      <c r="A2187" s="74">
        <v>20230209</v>
      </c>
      <c r="B2187" s="74">
        <v>40548287</v>
      </c>
      <c r="C2187" s="74" t="s">
        <v>4643</v>
      </c>
      <c r="D2187" s="74">
        <v>2117047</v>
      </c>
      <c r="E2187" s="74" t="s">
        <v>4497</v>
      </c>
      <c r="F2187" s="74" t="s">
        <v>4498</v>
      </c>
      <c r="G2187" s="74" t="s">
        <v>4498</v>
      </c>
      <c r="H2187" s="74" t="s">
        <v>4469</v>
      </c>
      <c r="I2187" s="74" t="s">
        <v>4499</v>
      </c>
      <c r="J2187" s="74" t="s">
        <v>175</v>
      </c>
      <c r="K2187" s="76">
        <v>1450.41</v>
      </c>
      <c r="L2187" s="76">
        <v>1450.41</v>
      </c>
    </row>
    <row r="2188" spans="1:12" x14ac:dyDescent="0.15">
      <c r="A2188" s="74">
        <v>20230210</v>
      </c>
      <c r="B2188" s="74">
        <v>40548287</v>
      </c>
      <c r="C2188" s="74" t="s">
        <v>4643</v>
      </c>
      <c r="D2188" s="74">
        <v>2117047</v>
      </c>
      <c r="E2188" s="74" t="s">
        <v>4497</v>
      </c>
      <c r="F2188" s="74" t="s">
        <v>4498</v>
      </c>
      <c r="G2188" s="74" t="s">
        <v>4498</v>
      </c>
      <c r="H2188" s="74" t="s">
        <v>4469</v>
      </c>
      <c r="I2188" s="74" t="s">
        <v>4499</v>
      </c>
      <c r="J2188" s="74" t="s">
        <v>175</v>
      </c>
      <c r="K2188" s="76">
        <v>1457.99</v>
      </c>
      <c r="L2188" s="76">
        <v>1457.99</v>
      </c>
    </row>
    <row r="2189" spans="1:12" x14ac:dyDescent="0.15">
      <c r="A2189" s="74">
        <v>20230211</v>
      </c>
      <c r="B2189" s="74">
        <v>40548287</v>
      </c>
      <c r="C2189" s="74" t="s">
        <v>4643</v>
      </c>
      <c r="D2189" s="74">
        <v>2117047</v>
      </c>
      <c r="E2189" s="74" t="s">
        <v>4497</v>
      </c>
      <c r="F2189" s="74" t="s">
        <v>4498</v>
      </c>
      <c r="G2189" s="74" t="s">
        <v>4498</v>
      </c>
      <c r="H2189" s="74" t="s">
        <v>4469</v>
      </c>
      <c r="I2189" s="74" t="s">
        <v>4499</v>
      </c>
      <c r="J2189" s="74" t="s">
        <v>175</v>
      </c>
      <c r="K2189" s="76">
        <v>1452.96</v>
      </c>
      <c r="L2189" s="76">
        <v>1452.96</v>
      </c>
    </row>
    <row r="2190" spans="1:12" x14ac:dyDescent="0.15">
      <c r="A2190" s="74">
        <v>20230212</v>
      </c>
      <c r="B2190" s="74">
        <v>40548287</v>
      </c>
      <c r="C2190" s="74" t="s">
        <v>4643</v>
      </c>
      <c r="D2190" s="74">
        <v>2117047</v>
      </c>
      <c r="E2190" s="74" t="s">
        <v>4497</v>
      </c>
      <c r="F2190" s="74" t="s">
        <v>4498</v>
      </c>
      <c r="G2190" s="74" t="s">
        <v>4498</v>
      </c>
      <c r="H2190" s="74" t="s">
        <v>4469</v>
      </c>
      <c r="I2190" s="74" t="s">
        <v>4499</v>
      </c>
      <c r="J2190" s="74" t="s">
        <v>4502</v>
      </c>
      <c r="K2190" s="76">
        <v>700.68</v>
      </c>
      <c r="L2190" s="76">
        <v>700.68</v>
      </c>
    </row>
    <row r="2191" spans="1:12" x14ac:dyDescent="0.15">
      <c r="A2191" s="74">
        <v>20230216</v>
      </c>
      <c r="B2191" s="74">
        <v>40548287</v>
      </c>
      <c r="C2191" s="74" t="s">
        <v>4643</v>
      </c>
      <c r="D2191" s="74">
        <v>2117047</v>
      </c>
      <c r="E2191" s="74" t="s">
        <v>4497</v>
      </c>
      <c r="F2191" s="74" t="s">
        <v>4498</v>
      </c>
      <c r="G2191" s="74" t="s">
        <v>4498</v>
      </c>
      <c r="H2191" s="74" t="s">
        <v>4469</v>
      </c>
      <c r="I2191" s="74" t="s">
        <v>4499</v>
      </c>
      <c r="J2191" s="74" t="s">
        <v>4502</v>
      </c>
      <c r="K2191" s="76">
        <v>235.48</v>
      </c>
      <c r="L2191" s="76">
        <v>0</v>
      </c>
    </row>
    <row r="2192" spans="1:12" x14ac:dyDescent="0.15">
      <c r="A2192" s="74">
        <v>20230217</v>
      </c>
      <c r="B2192" s="74">
        <v>40548287</v>
      </c>
      <c r="C2192" s="74" t="s">
        <v>4643</v>
      </c>
      <c r="D2192" s="74">
        <v>2117047</v>
      </c>
      <c r="E2192" s="74" t="s">
        <v>4497</v>
      </c>
      <c r="F2192" s="74" t="s">
        <v>4498</v>
      </c>
      <c r="G2192" s="74" t="s">
        <v>4498</v>
      </c>
      <c r="H2192" s="74" t="s">
        <v>4469</v>
      </c>
      <c r="I2192" s="74" t="s">
        <v>4499</v>
      </c>
      <c r="J2192" s="74" t="s">
        <v>175</v>
      </c>
      <c r="K2192" s="76">
        <v>1604.01</v>
      </c>
      <c r="L2192" s="76">
        <v>0</v>
      </c>
    </row>
    <row r="2193" spans="1:12" x14ac:dyDescent="0.15">
      <c r="A2193" s="74">
        <v>20230218</v>
      </c>
      <c r="B2193" s="74">
        <v>40548287</v>
      </c>
      <c r="C2193" s="74" t="s">
        <v>4643</v>
      </c>
      <c r="D2193" s="74">
        <v>2117047</v>
      </c>
      <c r="E2193" s="74" t="s">
        <v>4497</v>
      </c>
      <c r="F2193" s="74" t="s">
        <v>4498</v>
      </c>
      <c r="G2193" s="74" t="s">
        <v>4498</v>
      </c>
      <c r="H2193" s="74" t="s">
        <v>4469</v>
      </c>
      <c r="I2193" s="74" t="s">
        <v>4499</v>
      </c>
      <c r="J2193" s="74" t="s">
        <v>175</v>
      </c>
      <c r="K2193" s="76">
        <v>1603.53</v>
      </c>
      <c r="L2193" s="76">
        <v>0</v>
      </c>
    </row>
    <row r="2194" spans="1:12" x14ac:dyDescent="0.15">
      <c r="A2194" s="74">
        <v>20230219</v>
      </c>
      <c r="B2194" s="74">
        <v>40548287</v>
      </c>
      <c r="C2194" s="74" t="s">
        <v>4643</v>
      </c>
      <c r="D2194" s="74">
        <v>2117047</v>
      </c>
      <c r="E2194" s="74" t="s">
        <v>4497</v>
      </c>
      <c r="F2194" s="74" t="s">
        <v>4498</v>
      </c>
      <c r="G2194" s="74" t="s">
        <v>4498</v>
      </c>
      <c r="H2194" s="74" t="s">
        <v>4469</v>
      </c>
      <c r="I2194" s="74" t="s">
        <v>4499</v>
      </c>
      <c r="J2194" s="74" t="s">
        <v>4500</v>
      </c>
      <c r="K2194" s="76">
        <v>1604</v>
      </c>
      <c r="L2194" s="76">
        <v>0</v>
      </c>
    </row>
    <row r="2195" spans="1:12" x14ac:dyDescent="0.15">
      <c r="A2195" s="74">
        <v>20230220</v>
      </c>
      <c r="B2195" s="74">
        <v>40548287</v>
      </c>
      <c r="C2195" s="74" t="s">
        <v>4643</v>
      </c>
      <c r="D2195" s="74">
        <v>2117047</v>
      </c>
      <c r="E2195" s="74" t="s">
        <v>4497</v>
      </c>
      <c r="F2195" s="74" t="s">
        <v>4498</v>
      </c>
      <c r="G2195" s="74" t="s">
        <v>4498</v>
      </c>
      <c r="H2195" s="74" t="s">
        <v>4469</v>
      </c>
      <c r="I2195" s="74" t="s">
        <v>4499</v>
      </c>
      <c r="J2195" s="74" t="s">
        <v>175</v>
      </c>
      <c r="K2195" s="76">
        <v>1607.99</v>
      </c>
      <c r="L2195" s="76">
        <v>0</v>
      </c>
    </row>
    <row r="2196" spans="1:12" x14ac:dyDescent="0.15">
      <c r="A2196" s="74">
        <v>20230221</v>
      </c>
      <c r="B2196" s="74">
        <v>40548287</v>
      </c>
      <c r="C2196" s="74" t="s">
        <v>4643</v>
      </c>
      <c r="D2196" s="74">
        <v>2117047</v>
      </c>
      <c r="E2196" s="74" t="s">
        <v>4497</v>
      </c>
      <c r="F2196" s="74" t="s">
        <v>4498</v>
      </c>
      <c r="G2196" s="74" t="s">
        <v>4498</v>
      </c>
      <c r="H2196" s="74" t="s">
        <v>4469</v>
      </c>
      <c r="I2196" s="74" t="s">
        <v>4499</v>
      </c>
      <c r="J2196" s="74" t="s">
        <v>175</v>
      </c>
      <c r="K2196" s="76">
        <v>1611.93</v>
      </c>
      <c r="L2196" s="76">
        <v>0</v>
      </c>
    </row>
    <row r="2197" spans="1:12" x14ac:dyDescent="0.15">
      <c r="A2197" s="74">
        <v>20230222</v>
      </c>
      <c r="B2197" s="74">
        <v>40548287</v>
      </c>
      <c r="C2197" s="74" t="s">
        <v>4643</v>
      </c>
      <c r="D2197" s="74">
        <v>2117047</v>
      </c>
      <c r="E2197" s="74" t="s">
        <v>4497</v>
      </c>
      <c r="F2197" s="74" t="s">
        <v>4498</v>
      </c>
      <c r="G2197" s="74" t="s">
        <v>4498</v>
      </c>
      <c r="H2197" s="74" t="s">
        <v>4469</v>
      </c>
      <c r="I2197" s="74" t="s">
        <v>4499</v>
      </c>
      <c r="J2197" s="74" t="s">
        <v>4502</v>
      </c>
      <c r="K2197" s="76">
        <v>1672.23</v>
      </c>
      <c r="L2197" s="76">
        <v>0</v>
      </c>
    </row>
    <row r="2198" spans="1:12" x14ac:dyDescent="0.15">
      <c r="A2198" s="74">
        <v>20230223</v>
      </c>
      <c r="B2198" s="74">
        <v>40548287</v>
      </c>
      <c r="C2198" s="74" t="s">
        <v>4643</v>
      </c>
      <c r="D2198" s="74">
        <v>2117047</v>
      </c>
      <c r="E2198" s="74" t="s">
        <v>4497</v>
      </c>
      <c r="F2198" s="74" t="s">
        <v>4498</v>
      </c>
      <c r="G2198" s="74" t="s">
        <v>4498</v>
      </c>
      <c r="H2198" s="74" t="s">
        <v>4469</v>
      </c>
      <c r="I2198" s="74" t="s">
        <v>4499</v>
      </c>
      <c r="J2198" s="74" t="s">
        <v>4502</v>
      </c>
      <c r="K2198" s="76">
        <v>1600.97</v>
      </c>
      <c r="L2198" s="76">
        <v>0</v>
      </c>
    </row>
    <row r="2199" spans="1:12" x14ac:dyDescent="0.15">
      <c r="A2199" s="74">
        <v>20230224</v>
      </c>
      <c r="B2199" s="74">
        <v>40548287</v>
      </c>
      <c r="C2199" s="74" t="s">
        <v>4643</v>
      </c>
      <c r="D2199" s="74">
        <v>2117047</v>
      </c>
      <c r="E2199" s="74" t="s">
        <v>4497</v>
      </c>
      <c r="F2199" s="74" t="s">
        <v>4498</v>
      </c>
      <c r="G2199" s="74" t="s">
        <v>4498</v>
      </c>
      <c r="H2199" s="74" t="s">
        <v>4469</v>
      </c>
      <c r="I2199" s="74" t="s">
        <v>4499</v>
      </c>
      <c r="J2199" s="74" t="s">
        <v>4500</v>
      </c>
      <c r="K2199" s="76">
        <v>1617.9</v>
      </c>
      <c r="L2199" s="76">
        <v>0</v>
      </c>
    </row>
    <row r="2200" spans="1:12" x14ac:dyDescent="0.15">
      <c r="A2200" s="74">
        <v>20230225</v>
      </c>
      <c r="B2200" s="74">
        <v>40548287</v>
      </c>
      <c r="C2200" s="74" t="s">
        <v>4643</v>
      </c>
      <c r="D2200" s="74">
        <v>2117047</v>
      </c>
      <c r="E2200" s="74" t="s">
        <v>4497</v>
      </c>
      <c r="F2200" s="74" t="s">
        <v>4498</v>
      </c>
      <c r="G2200" s="74" t="s">
        <v>4498</v>
      </c>
      <c r="H2200" s="74" t="s">
        <v>4469</v>
      </c>
      <c r="I2200" s="74" t="s">
        <v>4499</v>
      </c>
      <c r="J2200" s="74" t="s">
        <v>175</v>
      </c>
      <c r="K2200" s="76">
        <v>1606.12</v>
      </c>
      <c r="L2200" s="76">
        <v>0</v>
      </c>
    </row>
    <row r="2201" spans="1:12" x14ac:dyDescent="0.15">
      <c r="A2201" s="74">
        <v>20230226</v>
      </c>
      <c r="B2201" s="74">
        <v>40548287</v>
      </c>
      <c r="C2201" s="74" t="s">
        <v>4643</v>
      </c>
      <c r="D2201" s="74">
        <v>2117047</v>
      </c>
      <c r="E2201" s="74" t="s">
        <v>4497</v>
      </c>
      <c r="F2201" s="74" t="s">
        <v>4498</v>
      </c>
      <c r="G2201" s="74" t="s">
        <v>4498</v>
      </c>
      <c r="H2201" s="74" t="s">
        <v>4469</v>
      </c>
      <c r="I2201" s="74" t="s">
        <v>4499</v>
      </c>
      <c r="J2201" s="74" t="s">
        <v>175</v>
      </c>
      <c r="K2201" s="76">
        <v>235.84</v>
      </c>
      <c r="L2201" s="76">
        <v>0</v>
      </c>
    </row>
    <row r="2202" spans="1:12" x14ac:dyDescent="0.15">
      <c r="A2202" s="74">
        <v>20230212</v>
      </c>
      <c r="B2202" s="74">
        <v>40548287</v>
      </c>
      <c r="C2202" s="74" t="s">
        <v>4643</v>
      </c>
      <c r="D2202" s="74">
        <v>2130054</v>
      </c>
      <c r="E2202" s="74" t="s">
        <v>4503</v>
      </c>
      <c r="F2202" s="74" t="s">
        <v>4498</v>
      </c>
      <c r="G2202" s="74" t="s">
        <v>4498</v>
      </c>
      <c r="H2202" s="74" t="s">
        <v>4469</v>
      </c>
      <c r="I2202" s="74" t="s">
        <v>4499</v>
      </c>
      <c r="J2202" s="74" t="s">
        <v>175</v>
      </c>
      <c r="K2202" s="76">
        <v>754.52</v>
      </c>
      <c r="L2202" s="76">
        <v>610.88</v>
      </c>
    </row>
    <row r="2203" spans="1:12" x14ac:dyDescent="0.15">
      <c r="A2203" s="74">
        <v>20230213</v>
      </c>
      <c r="B2203" s="74">
        <v>40548287</v>
      </c>
      <c r="C2203" s="74" t="s">
        <v>4643</v>
      </c>
      <c r="D2203" s="74">
        <v>2130054</v>
      </c>
      <c r="E2203" s="74" t="s">
        <v>4503</v>
      </c>
      <c r="F2203" s="74" t="s">
        <v>4498</v>
      </c>
      <c r="G2203" s="74" t="s">
        <v>4498</v>
      </c>
      <c r="H2203" s="74" t="s">
        <v>4469</v>
      </c>
      <c r="I2203" s="74" t="s">
        <v>4499</v>
      </c>
      <c r="J2203" s="74" t="s">
        <v>175</v>
      </c>
      <c r="K2203" s="76">
        <v>1755.75</v>
      </c>
      <c r="L2203" s="76">
        <v>1421.57</v>
      </c>
    </row>
    <row r="2204" spans="1:12" x14ac:dyDescent="0.15">
      <c r="A2204" s="74">
        <v>20230214</v>
      </c>
      <c r="B2204" s="74">
        <v>40548287</v>
      </c>
      <c r="C2204" s="74" t="s">
        <v>4643</v>
      </c>
      <c r="D2204" s="74">
        <v>2130054</v>
      </c>
      <c r="E2204" s="74" t="s">
        <v>4503</v>
      </c>
      <c r="F2204" s="74" t="s">
        <v>4498</v>
      </c>
      <c r="G2204" s="74" t="s">
        <v>4498</v>
      </c>
      <c r="H2204" s="74" t="s">
        <v>4469</v>
      </c>
      <c r="I2204" s="74" t="s">
        <v>4499</v>
      </c>
      <c r="J2204" s="74" t="s">
        <v>4500</v>
      </c>
      <c r="K2204" s="76">
        <v>1503.8</v>
      </c>
      <c r="L2204" s="76">
        <v>1217.56</v>
      </c>
    </row>
    <row r="2205" spans="1:12" x14ac:dyDescent="0.15">
      <c r="A2205" s="74">
        <v>20230215</v>
      </c>
      <c r="B2205" s="74">
        <v>40548287</v>
      </c>
      <c r="C2205" s="74" t="s">
        <v>4643</v>
      </c>
      <c r="D2205" s="74">
        <v>2130054</v>
      </c>
      <c r="E2205" s="74" t="s">
        <v>4503</v>
      </c>
      <c r="F2205" s="74" t="s">
        <v>4498</v>
      </c>
      <c r="G2205" s="74" t="s">
        <v>4498</v>
      </c>
      <c r="H2205" s="74" t="s">
        <v>4469</v>
      </c>
      <c r="I2205" s="74" t="s">
        <v>4499</v>
      </c>
      <c r="J2205" s="74" t="s">
        <v>4501</v>
      </c>
      <c r="K2205" s="76">
        <v>1614.38</v>
      </c>
      <c r="L2205" s="76">
        <v>1307.1099999999999</v>
      </c>
    </row>
    <row r="2206" spans="1:12" x14ac:dyDescent="0.15">
      <c r="A2206" s="74">
        <v>20230216</v>
      </c>
      <c r="B2206" s="74">
        <v>40548287</v>
      </c>
      <c r="C2206" s="74" t="s">
        <v>4643</v>
      </c>
      <c r="D2206" s="74">
        <v>2130054</v>
      </c>
      <c r="E2206" s="74" t="s">
        <v>4503</v>
      </c>
      <c r="F2206" s="74" t="s">
        <v>4498</v>
      </c>
      <c r="G2206" s="74" t="s">
        <v>4498</v>
      </c>
      <c r="H2206" s="74" t="s">
        <v>4469</v>
      </c>
      <c r="I2206" s="74" t="s">
        <v>4499</v>
      </c>
      <c r="J2206" s="74" t="s">
        <v>4502</v>
      </c>
      <c r="K2206" s="76">
        <v>1371.55</v>
      </c>
      <c r="L2206" s="76">
        <v>1110.48</v>
      </c>
    </row>
    <row r="2207" spans="1:12" x14ac:dyDescent="0.15">
      <c r="A2207" s="74">
        <v>20230226</v>
      </c>
      <c r="B2207" s="74">
        <v>40548287</v>
      </c>
      <c r="C2207" s="74" t="s">
        <v>4643</v>
      </c>
      <c r="D2207" s="74">
        <v>2130054</v>
      </c>
      <c r="E2207" s="74" t="s">
        <v>4503</v>
      </c>
      <c r="F2207" s="74" t="s">
        <v>4498</v>
      </c>
      <c r="G2207" s="74" t="s">
        <v>4498</v>
      </c>
      <c r="H2207" s="74" t="s">
        <v>4469</v>
      </c>
      <c r="I2207" s="74" t="s">
        <v>4499</v>
      </c>
      <c r="J2207" s="74" t="s">
        <v>4500</v>
      </c>
      <c r="K2207" s="76">
        <v>1371.97</v>
      </c>
      <c r="L2207" s="76">
        <v>1110.81</v>
      </c>
    </row>
    <row r="2208" spans="1:12" x14ac:dyDescent="0.15">
      <c r="A2208" s="74">
        <v>20230227</v>
      </c>
      <c r="B2208" s="74">
        <v>40548287</v>
      </c>
      <c r="C2208" s="74" t="s">
        <v>4643</v>
      </c>
      <c r="D2208" s="74">
        <v>2130054</v>
      </c>
      <c r="E2208" s="74" t="s">
        <v>4503</v>
      </c>
      <c r="F2208" s="74" t="s">
        <v>4498</v>
      </c>
      <c r="G2208" s="74" t="s">
        <v>4498</v>
      </c>
      <c r="H2208" s="74" t="s">
        <v>4469</v>
      </c>
      <c r="I2208" s="74" t="s">
        <v>4499</v>
      </c>
      <c r="J2208" s="74" t="s">
        <v>175</v>
      </c>
      <c r="K2208" s="76">
        <v>1592.83</v>
      </c>
      <c r="L2208" s="76">
        <v>1289.6500000000001</v>
      </c>
    </row>
    <row r="2209" spans="1:12" x14ac:dyDescent="0.15">
      <c r="A2209" s="74">
        <v>20230228</v>
      </c>
      <c r="B2209" s="74">
        <v>40548287</v>
      </c>
      <c r="C2209" s="74" t="s">
        <v>4643</v>
      </c>
      <c r="D2209" s="74">
        <v>2130054</v>
      </c>
      <c r="E2209" s="74" t="s">
        <v>4503</v>
      </c>
      <c r="F2209" s="74" t="s">
        <v>4498</v>
      </c>
      <c r="G2209" s="74" t="s">
        <v>4498</v>
      </c>
      <c r="H2209" s="74" t="s">
        <v>4469</v>
      </c>
      <c r="I2209" s="74" t="s">
        <v>4499</v>
      </c>
      <c r="J2209" s="74" t="s">
        <v>175</v>
      </c>
      <c r="K2209" s="76">
        <v>1602.55</v>
      </c>
      <c r="L2209" s="76">
        <v>1297.5</v>
      </c>
    </row>
    <row r="2210" spans="1:12" x14ac:dyDescent="0.15">
      <c r="A2210" s="74">
        <v>20230201</v>
      </c>
      <c r="B2210" s="74">
        <v>40548298</v>
      </c>
      <c r="C2210" s="74" t="s">
        <v>4644</v>
      </c>
      <c r="D2210" s="74">
        <v>2117047</v>
      </c>
      <c r="E2210" s="74" t="s">
        <v>4497</v>
      </c>
      <c r="F2210" s="74" t="s">
        <v>4498</v>
      </c>
      <c r="G2210" s="74" t="s">
        <v>4498</v>
      </c>
      <c r="H2210" s="74" t="s">
        <v>4469</v>
      </c>
      <c r="I2210" s="74" t="s">
        <v>4499</v>
      </c>
      <c r="J2210" s="74" t="s">
        <v>175</v>
      </c>
      <c r="K2210" s="76">
        <v>2556.06</v>
      </c>
      <c r="L2210" s="76">
        <v>2556.06</v>
      </c>
    </row>
    <row r="2211" spans="1:12" x14ac:dyDescent="0.15">
      <c r="A2211" s="74">
        <v>20230202</v>
      </c>
      <c r="B2211" s="74">
        <v>40548298</v>
      </c>
      <c r="C2211" s="74" t="s">
        <v>4644</v>
      </c>
      <c r="D2211" s="74">
        <v>2117047</v>
      </c>
      <c r="E2211" s="74" t="s">
        <v>4497</v>
      </c>
      <c r="F2211" s="74" t="s">
        <v>4498</v>
      </c>
      <c r="G2211" s="74" t="s">
        <v>4498</v>
      </c>
      <c r="H2211" s="74" t="s">
        <v>4469</v>
      </c>
      <c r="I2211" s="74" t="s">
        <v>4499</v>
      </c>
      <c r="J2211" s="74" t="s">
        <v>4500</v>
      </c>
      <c r="K2211" s="76">
        <v>2500.1799999999998</v>
      </c>
      <c r="L2211" s="76">
        <v>2500.1799999999998</v>
      </c>
    </row>
    <row r="2212" spans="1:12" x14ac:dyDescent="0.15">
      <c r="A2212" s="74">
        <v>20230203</v>
      </c>
      <c r="B2212" s="74">
        <v>40548298</v>
      </c>
      <c r="C2212" s="74" t="s">
        <v>4644</v>
      </c>
      <c r="D2212" s="74">
        <v>2117047</v>
      </c>
      <c r="E2212" s="74" t="s">
        <v>4497</v>
      </c>
      <c r="F2212" s="74" t="s">
        <v>4498</v>
      </c>
      <c r="G2212" s="74" t="s">
        <v>4498</v>
      </c>
      <c r="H2212" s="74" t="s">
        <v>4469</v>
      </c>
      <c r="I2212" s="74" t="s">
        <v>4499</v>
      </c>
      <c r="J2212" s="74" t="s">
        <v>175</v>
      </c>
      <c r="K2212" s="76">
        <v>2502.37</v>
      </c>
      <c r="L2212" s="76">
        <v>2502.37</v>
      </c>
    </row>
    <row r="2213" spans="1:12" x14ac:dyDescent="0.15">
      <c r="A2213" s="74">
        <v>20230204</v>
      </c>
      <c r="B2213" s="74">
        <v>40548298</v>
      </c>
      <c r="C2213" s="74" t="s">
        <v>4644</v>
      </c>
      <c r="D2213" s="74">
        <v>2117047</v>
      </c>
      <c r="E2213" s="74" t="s">
        <v>4497</v>
      </c>
      <c r="F2213" s="74" t="s">
        <v>4498</v>
      </c>
      <c r="G2213" s="74" t="s">
        <v>4498</v>
      </c>
      <c r="H2213" s="74" t="s">
        <v>4469</v>
      </c>
      <c r="I2213" s="74" t="s">
        <v>4499</v>
      </c>
      <c r="J2213" s="74" t="s">
        <v>4502</v>
      </c>
      <c r="K2213" s="76">
        <v>2521.62</v>
      </c>
      <c r="L2213" s="76">
        <v>2521.62</v>
      </c>
    </row>
    <row r="2214" spans="1:12" x14ac:dyDescent="0.15">
      <c r="A2214" s="74">
        <v>20230205</v>
      </c>
      <c r="B2214" s="74">
        <v>40548298</v>
      </c>
      <c r="C2214" s="74" t="s">
        <v>4644</v>
      </c>
      <c r="D2214" s="74">
        <v>2117047</v>
      </c>
      <c r="E2214" s="74" t="s">
        <v>4497</v>
      </c>
      <c r="F2214" s="74" t="s">
        <v>4498</v>
      </c>
      <c r="G2214" s="74" t="s">
        <v>4498</v>
      </c>
      <c r="H2214" s="74" t="s">
        <v>4469</v>
      </c>
      <c r="I2214" s="74" t="s">
        <v>4499</v>
      </c>
      <c r="J2214" s="74" t="s">
        <v>175</v>
      </c>
      <c r="K2214" s="76">
        <v>2559.0500000000002</v>
      </c>
      <c r="L2214" s="76">
        <v>2559.0500000000002</v>
      </c>
    </row>
    <row r="2215" spans="1:12" x14ac:dyDescent="0.15">
      <c r="A2215" s="74">
        <v>20230206</v>
      </c>
      <c r="B2215" s="74">
        <v>40548298</v>
      </c>
      <c r="C2215" s="74" t="s">
        <v>4644</v>
      </c>
      <c r="D2215" s="74">
        <v>2117047</v>
      </c>
      <c r="E2215" s="74" t="s">
        <v>4497</v>
      </c>
      <c r="F2215" s="74" t="s">
        <v>4498</v>
      </c>
      <c r="G2215" s="74" t="s">
        <v>4498</v>
      </c>
      <c r="H2215" s="74" t="s">
        <v>4469</v>
      </c>
      <c r="I2215" s="74" t="s">
        <v>4499</v>
      </c>
      <c r="J2215" s="74" t="s">
        <v>175</v>
      </c>
      <c r="K2215" s="76">
        <v>2503.84</v>
      </c>
      <c r="L2215" s="76">
        <v>2503.84</v>
      </c>
    </row>
    <row r="2216" spans="1:12" x14ac:dyDescent="0.15">
      <c r="A2216" s="74">
        <v>20230207</v>
      </c>
      <c r="B2216" s="74">
        <v>40548298</v>
      </c>
      <c r="C2216" s="74" t="s">
        <v>4644</v>
      </c>
      <c r="D2216" s="74">
        <v>2117047</v>
      </c>
      <c r="E2216" s="74" t="s">
        <v>4497</v>
      </c>
      <c r="F2216" s="74" t="s">
        <v>4498</v>
      </c>
      <c r="G2216" s="74" t="s">
        <v>4498</v>
      </c>
      <c r="H2216" s="74" t="s">
        <v>4469</v>
      </c>
      <c r="I2216" s="74" t="s">
        <v>4499</v>
      </c>
      <c r="J2216" s="74" t="s">
        <v>4500</v>
      </c>
      <c r="K2216" s="76">
        <v>2512.85</v>
      </c>
      <c r="L2216" s="76">
        <v>2512.85</v>
      </c>
    </row>
    <row r="2217" spans="1:12" x14ac:dyDescent="0.15">
      <c r="A2217" s="74">
        <v>20230208</v>
      </c>
      <c r="B2217" s="74">
        <v>40548298</v>
      </c>
      <c r="C2217" s="74" t="s">
        <v>4644</v>
      </c>
      <c r="D2217" s="74">
        <v>2117047</v>
      </c>
      <c r="E2217" s="74" t="s">
        <v>4497</v>
      </c>
      <c r="F2217" s="74" t="s">
        <v>4498</v>
      </c>
      <c r="G2217" s="74" t="s">
        <v>4498</v>
      </c>
      <c r="H2217" s="74" t="s">
        <v>4469</v>
      </c>
      <c r="I2217" s="74" t="s">
        <v>4499</v>
      </c>
      <c r="J2217" s="74" t="s">
        <v>175</v>
      </c>
      <c r="K2217" s="76">
        <v>2544.59</v>
      </c>
      <c r="L2217" s="76">
        <v>2544.59</v>
      </c>
    </row>
    <row r="2218" spans="1:12" x14ac:dyDescent="0.15">
      <c r="A2218" s="74">
        <v>20230209</v>
      </c>
      <c r="B2218" s="74">
        <v>40548298</v>
      </c>
      <c r="C2218" s="74" t="s">
        <v>4644</v>
      </c>
      <c r="D2218" s="74">
        <v>2117047</v>
      </c>
      <c r="E2218" s="74" t="s">
        <v>4497</v>
      </c>
      <c r="F2218" s="74" t="s">
        <v>4498</v>
      </c>
      <c r="G2218" s="74" t="s">
        <v>4498</v>
      </c>
      <c r="H2218" s="74" t="s">
        <v>4469</v>
      </c>
      <c r="I2218" s="74" t="s">
        <v>4499</v>
      </c>
      <c r="J2218" s="74" t="s">
        <v>175</v>
      </c>
      <c r="K2218" s="76">
        <v>2517.9</v>
      </c>
      <c r="L2218" s="76">
        <v>2517.9</v>
      </c>
    </row>
    <row r="2219" spans="1:12" x14ac:dyDescent="0.15">
      <c r="A2219" s="74">
        <v>20230210</v>
      </c>
      <c r="B2219" s="74">
        <v>40548298</v>
      </c>
      <c r="C2219" s="74" t="s">
        <v>4644</v>
      </c>
      <c r="D2219" s="74">
        <v>2117047</v>
      </c>
      <c r="E2219" s="74" t="s">
        <v>4497</v>
      </c>
      <c r="F2219" s="74" t="s">
        <v>4498</v>
      </c>
      <c r="G2219" s="74" t="s">
        <v>4498</v>
      </c>
      <c r="H2219" s="74" t="s">
        <v>4469</v>
      </c>
      <c r="I2219" s="74" t="s">
        <v>4499</v>
      </c>
      <c r="J2219" s="74" t="s">
        <v>175</v>
      </c>
      <c r="K2219" s="76">
        <v>1842.13</v>
      </c>
      <c r="L2219" s="76">
        <v>1842.13</v>
      </c>
    </row>
    <row r="2220" spans="1:12" x14ac:dyDescent="0.15">
      <c r="A2220" s="74">
        <v>20230211</v>
      </c>
      <c r="B2220" s="74">
        <v>40548298</v>
      </c>
      <c r="C2220" s="74" t="s">
        <v>4644</v>
      </c>
      <c r="D2220" s="74">
        <v>2117047</v>
      </c>
      <c r="E2220" s="74" t="s">
        <v>4497</v>
      </c>
      <c r="F2220" s="74" t="s">
        <v>4498</v>
      </c>
      <c r="G2220" s="74" t="s">
        <v>4498</v>
      </c>
      <c r="H2220" s="74" t="s">
        <v>4469</v>
      </c>
      <c r="I2220" s="74" t="s">
        <v>4499</v>
      </c>
      <c r="J2220" s="74" t="s">
        <v>175</v>
      </c>
      <c r="K2220" s="76">
        <v>2503.64</v>
      </c>
      <c r="L2220" s="76">
        <v>2503.64</v>
      </c>
    </row>
    <row r="2221" spans="1:12" x14ac:dyDescent="0.15">
      <c r="A2221" s="74">
        <v>20230212</v>
      </c>
      <c r="B2221" s="74">
        <v>40548298</v>
      </c>
      <c r="C2221" s="74" t="s">
        <v>4644</v>
      </c>
      <c r="D2221" s="74">
        <v>2117047</v>
      </c>
      <c r="E2221" s="74" t="s">
        <v>4497</v>
      </c>
      <c r="F2221" s="74" t="s">
        <v>4498</v>
      </c>
      <c r="G2221" s="74" t="s">
        <v>4498</v>
      </c>
      <c r="H2221" s="74" t="s">
        <v>4469</v>
      </c>
      <c r="I2221" s="74" t="s">
        <v>4499</v>
      </c>
      <c r="J2221" s="74" t="s">
        <v>175</v>
      </c>
      <c r="K2221" s="76">
        <v>2173.73</v>
      </c>
      <c r="L2221" s="76">
        <v>2173.73</v>
      </c>
    </row>
    <row r="2222" spans="1:12" x14ac:dyDescent="0.15">
      <c r="A2222" s="74">
        <v>20230216</v>
      </c>
      <c r="B2222" s="74">
        <v>40548298</v>
      </c>
      <c r="C2222" s="74" t="s">
        <v>4644</v>
      </c>
      <c r="D2222" s="74">
        <v>2117047</v>
      </c>
      <c r="E2222" s="74" t="s">
        <v>4497</v>
      </c>
      <c r="F2222" s="74" t="s">
        <v>4498</v>
      </c>
      <c r="G2222" s="74" t="s">
        <v>4498</v>
      </c>
      <c r="H2222" s="74" t="s">
        <v>4469</v>
      </c>
      <c r="I2222" s="74" t="s">
        <v>4499</v>
      </c>
      <c r="J2222" s="74" t="s">
        <v>4500</v>
      </c>
      <c r="K2222" s="76">
        <v>392.5</v>
      </c>
      <c r="L2222" s="76">
        <v>0</v>
      </c>
    </row>
    <row r="2223" spans="1:12" x14ac:dyDescent="0.15">
      <c r="A2223" s="74">
        <v>20230217</v>
      </c>
      <c r="B2223" s="74">
        <v>40548298</v>
      </c>
      <c r="C2223" s="74" t="s">
        <v>4644</v>
      </c>
      <c r="D2223" s="74">
        <v>2117047</v>
      </c>
      <c r="E2223" s="74" t="s">
        <v>4497</v>
      </c>
      <c r="F2223" s="74" t="s">
        <v>4498</v>
      </c>
      <c r="G2223" s="74" t="s">
        <v>4498</v>
      </c>
      <c r="H2223" s="74" t="s">
        <v>4469</v>
      </c>
      <c r="I2223" s="74" t="s">
        <v>4499</v>
      </c>
      <c r="J2223" s="74" t="s">
        <v>175</v>
      </c>
      <c r="K2223" s="76">
        <v>2406.5100000000002</v>
      </c>
      <c r="L2223" s="76">
        <v>0</v>
      </c>
    </row>
    <row r="2224" spans="1:12" x14ac:dyDescent="0.15">
      <c r="A2224" s="74">
        <v>20230218</v>
      </c>
      <c r="B2224" s="74">
        <v>40548298</v>
      </c>
      <c r="C2224" s="74" t="s">
        <v>4644</v>
      </c>
      <c r="D2224" s="74">
        <v>2117047</v>
      </c>
      <c r="E2224" s="74" t="s">
        <v>4497</v>
      </c>
      <c r="F2224" s="74" t="s">
        <v>4498</v>
      </c>
      <c r="G2224" s="74" t="s">
        <v>4498</v>
      </c>
      <c r="H2224" s="74" t="s">
        <v>4469</v>
      </c>
      <c r="I2224" s="74" t="s">
        <v>4499</v>
      </c>
      <c r="J2224" s="74" t="s">
        <v>4500</v>
      </c>
      <c r="K2224" s="76">
        <v>2501.5</v>
      </c>
      <c r="L2224" s="76">
        <v>0</v>
      </c>
    </row>
    <row r="2225" spans="1:12" x14ac:dyDescent="0.15">
      <c r="A2225" s="74">
        <v>20230219</v>
      </c>
      <c r="B2225" s="74">
        <v>40548298</v>
      </c>
      <c r="C2225" s="74" t="s">
        <v>4644</v>
      </c>
      <c r="D2225" s="74">
        <v>2117047</v>
      </c>
      <c r="E2225" s="74" t="s">
        <v>4497</v>
      </c>
      <c r="F2225" s="74" t="s">
        <v>4498</v>
      </c>
      <c r="G2225" s="74" t="s">
        <v>4498</v>
      </c>
      <c r="H2225" s="74" t="s">
        <v>4469</v>
      </c>
      <c r="I2225" s="74" t="s">
        <v>4499</v>
      </c>
      <c r="J2225" s="74" t="s">
        <v>175</v>
      </c>
      <c r="K2225" s="76">
        <v>2516.5100000000002</v>
      </c>
      <c r="L2225" s="76">
        <v>0</v>
      </c>
    </row>
    <row r="2226" spans="1:12" x14ac:dyDescent="0.15">
      <c r="A2226" s="74">
        <v>20230220</v>
      </c>
      <c r="B2226" s="74">
        <v>40548298</v>
      </c>
      <c r="C2226" s="74" t="s">
        <v>4644</v>
      </c>
      <c r="D2226" s="74">
        <v>2117047</v>
      </c>
      <c r="E2226" s="74" t="s">
        <v>4497</v>
      </c>
      <c r="F2226" s="74" t="s">
        <v>4498</v>
      </c>
      <c r="G2226" s="74" t="s">
        <v>4498</v>
      </c>
      <c r="H2226" s="74" t="s">
        <v>4469</v>
      </c>
      <c r="I2226" s="74" t="s">
        <v>4499</v>
      </c>
      <c r="J2226" s="74" t="s">
        <v>175</v>
      </c>
      <c r="K2226" s="76">
        <v>2503.19</v>
      </c>
      <c r="L2226" s="76">
        <v>0</v>
      </c>
    </row>
    <row r="2227" spans="1:12" x14ac:dyDescent="0.15">
      <c r="A2227" s="74">
        <v>20230221</v>
      </c>
      <c r="B2227" s="74">
        <v>40548298</v>
      </c>
      <c r="C2227" s="74" t="s">
        <v>4644</v>
      </c>
      <c r="D2227" s="74">
        <v>2117047</v>
      </c>
      <c r="E2227" s="74" t="s">
        <v>4497</v>
      </c>
      <c r="F2227" s="74" t="s">
        <v>4498</v>
      </c>
      <c r="G2227" s="74" t="s">
        <v>4498</v>
      </c>
      <c r="H2227" s="74" t="s">
        <v>4469</v>
      </c>
      <c r="I2227" s="74" t="s">
        <v>4499</v>
      </c>
      <c r="J2227" s="74" t="s">
        <v>175</v>
      </c>
      <c r="K2227" s="76">
        <v>2501.88</v>
      </c>
      <c r="L2227" s="76">
        <v>0</v>
      </c>
    </row>
    <row r="2228" spans="1:12" x14ac:dyDescent="0.15">
      <c r="A2228" s="74">
        <v>20230222</v>
      </c>
      <c r="B2228" s="74">
        <v>40548298</v>
      </c>
      <c r="C2228" s="74" t="s">
        <v>4644</v>
      </c>
      <c r="D2228" s="74">
        <v>2117047</v>
      </c>
      <c r="E2228" s="74" t="s">
        <v>4497</v>
      </c>
      <c r="F2228" s="74" t="s">
        <v>4498</v>
      </c>
      <c r="G2228" s="74" t="s">
        <v>4498</v>
      </c>
      <c r="H2228" s="74" t="s">
        <v>4469</v>
      </c>
      <c r="I2228" s="74" t="s">
        <v>4499</v>
      </c>
      <c r="J2228" s="74" t="s">
        <v>4502</v>
      </c>
      <c r="K2228" s="76">
        <v>2502.87</v>
      </c>
      <c r="L2228" s="76">
        <v>0</v>
      </c>
    </row>
    <row r="2229" spans="1:12" x14ac:dyDescent="0.15">
      <c r="A2229" s="74">
        <v>20230223</v>
      </c>
      <c r="B2229" s="74">
        <v>40548298</v>
      </c>
      <c r="C2229" s="74" t="s">
        <v>4644</v>
      </c>
      <c r="D2229" s="74">
        <v>2117047</v>
      </c>
      <c r="E2229" s="74" t="s">
        <v>4497</v>
      </c>
      <c r="F2229" s="74" t="s">
        <v>4498</v>
      </c>
      <c r="G2229" s="74" t="s">
        <v>4498</v>
      </c>
      <c r="H2229" s="74" t="s">
        <v>4469</v>
      </c>
      <c r="I2229" s="74" t="s">
        <v>4499</v>
      </c>
      <c r="J2229" s="74" t="s">
        <v>4502</v>
      </c>
      <c r="K2229" s="76">
        <v>2065.0500000000002</v>
      </c>
      <c r="L2229" s="76">
        <v>0</v>
      </c>
    </row>
    <row r="2230" spans="1:12" x14ac:dyDescent="0.15">
      <c r="A2230" s="74">
        <v>20230224</v>
      </c>
      <c r="B2230" s="74">
        <v>40548298</v>
      </c>
      <c r="C2230" s="74" t="s">
        <v>4644</v>
      </c>
      <c r="D2230" s="74">
        <v>2117047</v>
      </c>
      <c r="E2230" s="74" t="s">
        <v>4497</v>
      </c>
      <c r="F2230" s="74" t="s">
        <v>4498</v>
      </c>
      <c r="G2230" s="74" t="s">
        <v>4498</v>
      </c>
      <c r="H2230" s="74" t="s">
        <v>4469</v>
      </c>
      <c r="I2230" s="74" t="s">
        <v>4499</v>
      </c>
      <c r="J2230" s="74" t="s">
        <v>4501</v>
      </c>
      <c r="K2230" s="76">
        <v>2114.9699999999998</v>
      </c>
      <c r="L2230" s="76">
        <v>0</v>
      </c>
    </row>
    <row r="2231" spans="1:12" x14ac:dyDescent="0.15">
      <c r="A2231" s="74">
        <v>20230225</v>
      </c>
      <c r="B2231" s="74">
        <v>40548298</v>
      </c>
      <c r="C2231" s="74" t="s">
        <v>4644</v>
      </c>
      <c r="D2231" s="74">
        <v>2117047</v>
      </c>
      <c r="E2231" s="74" t="s">
        <v>4497</v>
      </c>
      <c r="F2231" s="74" t="s">
        <v>4498</v>
      </c>
      <c r="G2231" s="74" t="s">
        <v>4498</v>
      </c>
      <c r="H2231" s="74" t="s">
        <v>4469</v>
      </c>
      <c r="I2231" s="74" t="s">
        <v>4499</v>
      </c>
      <c r="J2231" s="74" t="s">
        <v>175</v>
      </c>
      <c r="K2231" s="76">
        <v>2503.15</v>
      </c>
      <c r="L2231" s="76">
        <v>0</v>
      </c>
    </row>
    <row r="2232" spans="1:12" x14ac:dyDescent="0.15">
      <c r="A2232" s="74">
        <v>20230226</v>
      </c>
      <c r="B2232" s="74">
        <v>40548298</v>
      </c>
      <c r="C2232" s="74" t="s">
        <v>4644</v>
      </c>
      <c r="D2232" s="74">
        <v>2117047</v>
      </c>
      <c r="E2232" s="74" t="s">
        <v>4497</v>
      </c>
      <c r="F2232" s="74" t="s">
        <v>4498</v>
      </c>
      <c r="G2232" s="74" t="s">
        <v>4498</v>
      </c>
      <c r="H2232" s="74" t="s">
        <v>4469</v>
      </c>
      <c r="I2232" s="74" t="s">
        <v>4499</v>
      </c>
      <c r="J2232" s="74" t="s">
        <v>4500</v>
      </c>
      <c r="K2232" s="76">
        <v>2505.88</v>
      </c>
      <c r="L2232" s="76">
        <v>0</v>
      </c>
    </row>
    <row r="2233" spans="1:12" x14ac:dyDescent="0.15">
      <c r="A2233" s="74">
        <v>20230227</v>
      </c>
      <c r="B2233" s="74">
        <v>40548298</v>
      </c>
      <c r="C2233" s="74" t="s">
        <v>4644</v>
      </c>
      <c r="D2233" s="74">
        <v>2117047</v>
      </c>
      <c r="E2233" s="74" t="s">
        <v>4497</v>
      </c>
      <c r="F2233" s="74" t="s">
        <v>4498</v>
      </c>
      <c r="G2233" s="74" t="s">
        <v>4498</v>
      </c>
      <c r="H2233" s="74" t="s">
        <v>4469</v>
      </c>
      <c r="I2233" s="74" t="s">
        <v>4499</v>
      </c>
      <c r="J2233" s="74" t="s">
        <v>175</v>
      </c>
      <c r="K2233" s="76">
        <v>985.99</v>
      </c>
      <c r="L2233" s="76">
        <v>0</v>
      </c>
    </row>
    <row r="2234" spans="1:12" x14ac:dyDescent="0.15">
      <c r="A2234" s="74">
        <v>20230212</v>
      </c>
      <c r="B2234" s="74">
        <v>40548298</v>
      </c>
      <c r="C2234" s="74" t="s">
        <v>4644</v>
      </c>
      <c r="D2234" s="74">
        <v>2130054</v>
      </c>
      <c r="E2234" s="74" t="s">
        <v>4503</v>
      </c>
      <c r="F2234" s="74" t="s">
        <v>4498</v>
      </c>
      <c r="G2234" s="74" t="s">
        <v>4498</v>
      </c>
      <c r="H2234" s="74" t="s">
        <v>4469</v>
      </c>
      <c r="I2234" s="74" t="s">
        <v>4499</v>
      </c>
      <c r="J2234" s="74" t="s">
        <v>175</v>
      </c>
      <c r="K2234" s="76">
        <v>337.25</v>
      </c>
      <c r="L2234" s="76">
        <v>273.05</v>
      </c>
    </row>
    <row r="2235" spans="1:12" x14ac:dyDescent="0.15">
      <c r="A2235" s="74">
        <v>20230213</v>
      </c>
      <c r="B2235" s="74">
        <v>40548298</v>
      </c>
      <c r="C2235" s="74" t="s">
        <v>4644</v>
      </c>
      <c r="D2235" s="74">
        <v>2130054</v>
      </c>
      <c r="E2235" s="74" t="s">
        <v>4503</v>
      </c>
      <c r="F2235" s="74" t="s">
        <v>4498</v>
      </c>
      <c r="G2235" s="74" t="s">
        <v>4498</v>
      </c>
      <c r="H2235" s="74" t="s">
        <v>4469</v>
      </c>
      <c r="I2235" s="74" t="s">
        <v>4499</v>
      </c>
      <c r="J2235" s="74" t="s">
        <v>175</v>
      </c>
      <c r="K2235" s="76">
        <v>1594.73</v>
      </c>
      <c r="L2235" s="76">
        <v>1291.24</v>
      </c>
    </row>
    <row r="2236" spans="1:12" x14ac:dyDescent="0.15">
      <c r="A2236" s="74">
        <v>20230214</v>
      </c>
      <c r="B2236" s="74">
        <v>40548298</v>
      </c>
      <c r="C2236" s="74" t="s">
        <v>4644</v>
      </c>
      <c r="D2236" s="74">
        <v>2130054</v>
      </c>
      <c r="E2236" s="74" t="s">
        <v>4503</v>
      </c>
      <c r="F2236" s="74" t="s">
        <v>4498</v>
      </c>
      <c r="G2236" s="74" t="s">
        <v>4498</v>
      </c>
      <c r="H2236" s="74" t="s">
        <v>4469</v>
      </c>
      <c r="I2236" s="74" t="s">
        <v>4499</v>
      </c>
      <c r="J2236" s="74" t="s">
        <v>175</v>
      </c>
      <c r="K2236" s="76">
        <v>1775.89</v>
      </c>
      <c r="L2236" s="76">
        <v>1437.93</v>
      </c>
    </row>
    <row r="2237" spans="1:12" x14ac:dyDescent="0.15">
      <c r="A2237" s="74">
        <v>20230215</v>
      </c>
      <c r="B2237" s="74">
        <v>40548298</v>
      </c>
      <c r="C2237" s="74" t="s">
        <v>4644</v>
      </c>
      <c r="D2237" s="74">
        <v>2130054</v>
      </c>
      <c r="E2237" s="74" t="s">
        <v>4503</v>
      </c>
      <c r="F2237" s="74" t="s">
        <v>4498</v>
      </c>
      <c r="G2237" s="74" t="s">
        <v>4498</v>
      </c>
      <c r="H2237" s="74" t="s">
        <v>4469</v>
      </c>
      <c r="I2237" s="74" t="s">
        <v>4499</v>
      </c>
      <c r="J2237" s="74" t="s">
        <v>175</v>
      </c>
      <c r="K2237" s="76">
        <v>1829.47</v>
      </c>
      <c r="L2237" s="76">
        <v>1481.31</v>
      </c>
    </row>
    <row r="2238" spans="1:12" x14ac:dyDescent="0.15">
      <c r="A2238" s="74">
        <v>20230216</v>
      </c>
      <c r="B2238" s="74">
        <v>40548298</v>
      </c>
      <c r="C2238" s="74" t="s">
        <v>4644</v>
      </c>
      <c r="D2238" s="74">
        <v>2130054</v>
      </c>
      <c r="E2238" s="74" t="s">
        <v>4503</v>
      </c>
      <c r="F2238" s="74" t="s">
        <v>4498</v>
      </c>
      <c r="G2238" s="74" t="s">
        <v>4498</v>
      </c>
      <c r="H2238" s="74" t="s">
        <v>4469</v>
      </c>
      <c r="I2238" s="74" t="s">
        <v>4499</v>
      </c>
      <c r="J2238" s="74" t="s">
        <v>4500</v>
      </c>
      <c r="K2238" s="76">
        <v>1462.66</v>
      </c>
      <c r="L2238" s="76">
        <v>1184.3</v>
      </c>
    </row>
    <row r="2239" spans="1:12" x14ac:dyDescent="0.15">
      <c r="A2239" s="74">
        <v>20230227</v>
      </c>
      <c r="B2239" s="74">
        <v>40548298</v>
      </c>
      <c r="C2239" s="74" t="s">
        <v>4644</v>
      </c>
      <c r="D2239" s="74">
        <v>2130054</v>
      </c>
      <c r="E2239" s="74" t="s">
        <v>4503</v>
      </c>
      <c r="F2239" s="74" t="s">
        <v>4498</v>
      </c>
      <c r="G2239" s="74" t="s">
        <v>4498</v>
      </c>
      <c r="H2239" s="74" t="s">
        <v>4469</v>
      </c>
      <c r="I2239" s="74" t="s">
        <v>4499</v>
      </c>
      <c r="J2239" s="74" t="s">
        <v>175</v>
      </c>
      <c r="K2239" s="76">
        <v>349.89</v>
      </c>
      <c r="L2239" s="76">
        <v>283.29000000000002</v>
      </c>
    </row>
    <row r="2240" spans="1:12" x14ac:dyDescent="0.15">
      <c r="A2240" s="74">
        <v>20230228</v>
      </c>
      <c r="B2240" s="74">
        <v>40548298</v>
      </c>
      <c r="C2240" s="74" t="s">
        <v>4644</v>
      </c>
      <c r="D2240" s="74">
        <v>2130054</v>
      </c>
      <c r="E2240" s="74" t="s">
        <v>4503</v>
      </c>
      <c r="F2240" s="74" t="s">
        <v>4498</v>
      </c>
      <c r="G2240" s="74" t="s">
        <v>4498</v>
      </c>
      <c r="H2240" s="74" t="s">
        <v>4469</v>
      </c>
      <c r="I2240" s="74" t="s">
        <v>4499</v>
      </c>
      <c r="J2240" s="74" t="s">
        <v>175</v>
      </c>
      <c r="K2240" s="76">
        <v>2224.91</v>
      </c>
      <c r="L2240" s="76">
        <v>1801.51</v>
      </c>
    </row>
    <row r="2241" spans="1:12" x14ac:dyDescent="0.15">
      <c r="A2241" s="74">
        <v>20230201</v>
      </c>
      <c r="B2241" s="74">
        <v>40548313</v>
      </c>
      <c r="C2241" s="74" t="s">
        <v>4645</v>
      </c>
      <c r="D2241" s="74">
        <v>2117047</v>
      </c>
      <c r="E2241" s="74" t="s">
        <v>4497</v>
      </c>
      <c r="F2241" s="74" t="s">
        <v>4498</v>
      </c>
      <c r="G2241" s="74" t="s">
        <v>4498</v>
      </c>
      <c r="H2241" s="74" t="s">
        <v>4469</v>
      </c>
      <c r="I2241" s="74" t="s">
        <v>4499</v>
      </c>
      <c r="J2241" s="74" t="s">
        <v>175</v>
      </c>
      <c r="K2241" s="76">
        <v>3401.83</v>
      </c>
      <c r="L2241" s="76">
        <v>3401.83</v>
      </c>
    </row>
    <row r="2242" spans="1:12" x14ac:dyDescent="0.15">
      <c r="A2242" s="74">
        <v>20230202</v>
      </c>
      <c r="B2242" s="74">
        <v>40548313</v>
      </c>
      <c r="C2242" s="74" t="s">
        <v>4645</v>
      </c>
      <c r="D2242" s="74">
        <v>2117047</v>
      </c>
      <c r="E2242" s="74" t="s">
        <v>4497</v>
      </c>
      <c r="F2242" s="74" t="s">
        <v>4498</v>
      </c>
      <c r="G2242" s="74" t="s">
        <v>4498</v>
      </c>
      <c r="H2242" s="74" t="s">
        <v>4469</v>
      </c>
      <c r="I2242" s="74" t="s">
        <v>4499</v>
      </c>
      <c r="J2242" s="74" t="s">
        <v>175</v>
      </c>
      <c r="K2242" s="76">
        <v>3400.08</v>
      </c>
      <c r="L2242" s="76">
        <v>3400.08</v>
      </c>
    </row>
    <row r="2243" spans="1:12" x14ac:dyDescent="0.15">
      <c r="A2243" s="74">
        <v>20230203</v>
      </c>
      <c r="B2243" s="74">
        <v>40548313</v>
      </c>
      <c r="C2243" s="74" t="s">
        <v>4645</v>
      </c>
      <c r="D2243" s="74">
        <v>2117047</v>
      </c>
      <c r="E2243" s="74" t="s">
        <v>4497</v>
      </c>
      <c r="F2243" s="74" t="s">
        <v>4498</v>
      </c>
      <c r="G2243" s="74" t="s">
        <v>4498</v>
      </c>
      <c r="H2243" s="74" t="s">
        <v>4469</v>
      </c>
      <c r="I2243" s="74" t="s">
        <v>4499</v>
      </c>
      <c r="J2243" s="74" t="s">
        <v>4501</v>
      </c>
      <c r="K2243" s="76">
        <v>3410.44</v>
      </c>
      <c r="L2243" s="76">
        <v>3410.44</v>
      </c>
    </row>
    <row r="2244" spans="1:12" x14ac:dyDescent="0.15">
      <c r="A2244" s="74">
        <v>20230204</v>
      </c>
      <c r="B2244" s="74">
        <v>40548313</v>
      </c>
      <c r="C2244" s="74" t="s">
        <v>4645</v>
      </c>
      <c r="D2244" s="74">
        <v>2117047</v>
      </c>
      <c r="E2244" s="74" t="s">
        <v>4497</v>
      </c>
      <c r="F2244" s="74" t="s">
        <v>4498</v>
      </c>
      <c r="G2244" s="74" t="s">
        <v>4498</v>
      </c>
      <c r="H2244" s="74" t="s">
        <v>4469</v>
      </c>
      <c r="I2244" s="74" t="s">
        <v>4499</v>
      </c>
      <c r="J2244" s="74" t="s">
        <v>175</v>
      </c>
      <c r="K2244" s="76">
        <v>3473.35</v>
      </c>
      <c r="L2244" s="76">
        <v>3473.35</v>
      </c>
    </row>
    <row r="2245" spans="1:12" x14ac:dyDescent="0.15">
      <c r="A2245" s="74">
        <v>20230205</v>
      </c>
      <c r="B2245" s="74">
        <v>40548313</v>
      </c>
      <c r="C2245" s="74" t="s">
        <v>4645</v>
      </c>
      <c r="D2245" s="74">
        <v>2117047</v>
      </c>
      <c r="E2245" s="74" t="s">
        <v>4497</v>
      </c>
      <c r="F2245" s="74" t="s">
        <v>4498</v>
      </c>
      <c r="G2245" s="74" t="s">
        <v>4498</v>
      </c>
      <c r="H2245" s="74" t="s">
        <v>4469</v>
      </c>
      <c r="I2245" s="74" t="s">
        <v>4499</v>
      </c>
      <c r="J2245" s="74" t="s">
        <v>4501</v>
      </c>
      <c r="K2245" s="76">
        <v>3410.47</v>
      </c>
      <c r="L2245" s="76">
        <v>3410.47</v>
      </c>
    </row>
    <row r="2246" spans="1:12" x14ac:dyDescent="0.15">
      <c r="A2246" s="74">
        <v>20230206</v>
      </c>
      <c r="B2246" s="74">
        <v>40548313</v>
      </c>
      <c r="C2246" s="74" t="s">
        <v>4645</v>
      </c>
      <c r="D2246" s="74">
        <v>2117047</v>
      </c>
      <c r="E2246" s="74" t="s">
        <v>4497</v>
      </c>
      <c r="F2246" s="74" t="s">
        <v>4498</v>
      </c>
      <c r="G2246" s="74" t="s">
        <v>4498</v>
      </c>
      <c r="H2246" s="74" t="s">
        <v>4469</v>
      </c>
      <c r="I2246" s="74" t="s">
        <v>4499</v>
      </c>
      <c r="J2246" s="74" t="s">
        <v>175</v>
      </c>
      <c r="K2246" s="76">
        <v>3401.98</v>
      </c>
      <c r="L2246" s="76">
        <v>3401.98</v>
      </c>
    </row>
    <row r="2247" spans="1:12" x14ac:dyDescent="0.15">
      <c r="A2247" s="74">
        <v>20230207</v>
      </c>
      <c r="B2247" s="74">
        <v>40548313</v>
      </c>
      <c r="C2247" s="74" t="s">
        <v>4645</v>
      </c>
      <c r="D2247" s="74">
        <v>2117047</v>
      </c>
      <c r="E2247" s="74" t="s">
        <v>4497</v>
      </c>
      <c r="F2247" s="74" t="s">
        <v>4498</v>
      </c>
      <c r="G2247" s="74" t="s">
        <v>4498</v>
      </c>
      <c r="H2247" s="74" t="s">
        <v>4469</v>
      </c>
      <c r="I2247" s="74" t="s">
        <v>4499</v>
      </c>
      <c r="J2247" s="74" t="s">
        <v>175</v>
      </c>
      <c r="K2247" s="76">
        <v>3486.72</v>
      </c>
      <c r="L2247" s="76">
        <v>3486.72</v>
      </c>
    </row>
    <row r="2248" spans="1:12" x14ac:dyDescent="0.15">
      <c r="A2248" s="74">
        <v>20230208</v>
      </c>
      <c r="B2248" s="74">
        <v>40548313</v>
      </c>
      <c r="C2248" s="74" t="s">
        <v>4645</v>
      </c>
      <c r="D2248" s="74">
        <v>2117047</v>
      </c>
      <c r="E2248" s="74" t="s">
        <v>4497</v>
      </c>
      <c r="F2248" s="74" t="s">
        <v>4498</v>
      </c>
      <c r="G2248" s="74" t="s">
        <v>4498</v>
      </c>
      <c r="H2248" s="74" t="s">
        <v>4469</v>
      </c>
      <c r="I2248" s="74" t="s">
        <v>4499</v>
      </c>
      <c r="J2248" s="74" t="s">
        <v>175</v>
      </c>
      <c r="K2248" s="76">
        <v>3400.21</v>
      </c>
      <c r="L2248" s="76">
        <v>3400.21</v>
      </c>
    </row>
    <row r="2249" spans="1:12" x14ac:dyDescent="0.15">
      <c r="A2249" s="74">
        <v>20230209</v>
      </c>
      <c r="B2249" s="74">
        <v>40548313</v>
      </c>
      <c r="C2249" s="74" t="s">
        <v>4645</v>
      </c>
      <c r="D2249" s="74">
        <v>2117047</v>
      </c>
      <c r="E2249" s="74" t="s">
        <v>4497</v>
      </c>
      <c r="F2249" s="74" t="s">
        <v>4498</v>
      </c>
      <c r="G2249" s="74" t="s">
        <v>4498</v>
      </c>
      <c r="H2249" s="74" t="s">
        <v>4469</v>
      </c>
      <c r="I2249" s="74" t="s">
        <v>4499</v>
      </c>
      <c r="J2249" s="74" t="s">
        <v>175</v>
      </c>
      <c r="K2249" s="76">
        <v>3457.39</v>
      </c>
      <c r="L2249" s="76">
        <v>3457.39</v>
      </c>
    </row>
    <row r="2250" spans="1:12" x14ac:dyDescent="0.15">
      <c r="A2250" s="74">
        <v>20230210</v>
      </c>
      <c r="B2250" s="74">
        <v>40548313</v>
      </c>
      <c r="C2250" s="74" t="s">
        <v>4645</v>
      </c>
      <c r="D2250" s="74">
        <v>2117047</v>
      </c>
      <c r="E2250" s="74" t="s">
        <v>4497</v>
      </c>
      <c r="F2250" s="74" t="s">
        <v>4498</v>
      </c>
      <c r="G2250" s="74" t="s">
        <v>4498</v>
      </c>
      <c r="H2250" s="74" t="s">
        <v>4469</v>
      </c>
      <c r="I2250" s="74" t="s">
        <v>4499</v>
      </c>
      <c r="J2250" s="74" t="s">
        <v>175</v>
      </c>
      <c r="K2250" s="76">
        <v>3401.25</v>
      </c>
      <c r="L2250" s="76">
        <v>3401.25</v>
      </c>
    </row>
    <row r="2251" spans="1:12" x14ac:dyDescent="0.15">
      <c r="A2251" s="74">
        <v>20230211</v>
      </c>
      <c r="B2251" s="74">
        <v>40548313</v>
      </c>
      <c r="C2251" s="74" t="s">
        <v>4645</v>
      </c>
      <c r="D2251" s="74">
        <v>2117047</v>
      </c>
      <c r="E2251" s="74" t="s">
        <v>4497</v>
      </c>
      <c r="F2251" s="74" t="s">
        <v>4498</v>
      </c>
      <c r="G2251" s="74" t="s">
        <v>4498</v>
      </c>
      <c r="H2251" s="74" t="s">
        <v>4469</v>
      </c>
      <c r="I2251" s="74" t="s">
        <v>4499</v>
      </c>
      <c r="J2251" s="74" t="s">
        <v>175</v>
      </c>
      <c r="K2251" s="76">
        <v>3403.75</v>
      </c>
      <c r="L2251" s="76">
        <v>3403.75</v>
      </c>
    </row>
    <row r="2252" spans="1:12" x14ac:dyDescent="0.15">
      <c r="A2252" s="74">
        <v>20230212</v>
      </c>
      <c r="B2252" s="74">
        <v>40548313</v>
      </c>
      <c r="C2252" s="74" t="s">
        <v>4645</v>
      </c>
      <c r="D2252" s="74">
        <v>2117047</v>
      </c>
      <c r="E2252" s="74" t="s">
        <v>4497</v>
      </c>
      <c r="F2252" s="74" t="s">
        <v>4498</v>
      </c>
      <c r="G2252" s="74" t="s">
        <v>4498</v>
      </c>
      <c r="H2252" s="74" t="s">
        <v>4469</v>
      </c>
      <c r="I2252" s="74" t="s">
        <v>4499</v>
      </c>
      <c r="J2252" s="74" t="s">
        <v>4500</v>
      </c>
      <c r="K2252" s="76">
        <v>377.41</v>
      </c>
      <c r="L2252" s="76">
        <v>377.41</v>
      </c>
    </row>
    <row r="2253" spans="1:12" x14ac:dyDescent="0.15">
      <c r="A2253" s="74">
        <v>20230215</v>
      </c>
      <c r="B2253" s="74">
        <v>40548313</v>
      </c>
      <c r="C2253" s="74" t="s">
        <v>4645</v>
      </c>
      <c r="D2253" s="74">
        <v>2117047</v>
      </c>
      <c r="E2253" s="74" t="s">
        <v>4497</v>
      </c>
      <c r="F2253" s="74" t="s">
        <v>4498</v>
      </c>
      <c r="G2253" s="74" t="s">
        <v>4498</v>
      </c>
      <c r="H2253" s="74" t="s">
        <v>4469</v>
      </c>
      <c r="I2253" s="74" t="s">
        <v>4499</v>
      </c>
      <c r="J2253" s="74" t="s">
        <v>175</v>
      </c>
      <c r="K2253" s="76">
        <v>3238.93</v>
      </c>
      <c r="L2253" s="76">
        <v>0</v>
      </c>
    </row>
    <row r="2254" spans="1:12" x14ac:dyDescent="0.15">
      <c r="A2254" s="74">
        <v>20230216</v>
      </c>
      <c r="B2254" s="74">
        <v>40548313</v>
      </c>
      <c r="C2254" s="74" t="s">
        <v>4645</v>
      </c>
      <c r="D2254" s="74">
        <v>2117047</v>
      </c>
      <c r="E2254" s="74" t="s">
        <v>4497</v>
      </c>
      <c r="F2254" s="74" t="s">
        <v>4498</v>
      </c>
      <c r="G2254" s="74" t="s">
        <v>4498</v>
      </c>
      <c r="H2254" s="74" t="s">
        <v>4469</v>
      </c>
      <c r="I2254" s="74" t="s">
        <v>4499</v>
      </c>
      <c r="J2254" s="74" t="s">
        <v>175</v>
      </c>
      <c r="K2254" s="76">
        <v>3434.51</v>
      </c>
      <c r="L2254" s="76">
        <v>0</v>
      </c>
    </row>
    <row r="2255" spans="1:12" x14ac:dyDescent="0.15">
      <c r="A2255" s="74">
        <v>20230217</v>
      </c>
      <c r="B2255" s="74">
        <v>40548313</v>
      </c>
      <c r="C2255" s="74" t="s">
        <v>4645</v>
      </c>
      <c r="D2255" s="74">
        <v>2117047</v>
      </c>
      <c r="E2255" s="74" t="s">
        <v>4497</v>
      </c>
      <c r="F2255" s="74" t="s">
        <v>4498</v>
      </c>
      <c r="G2255" s="74" t="s">
        <v>4498</v>
      </c>
      <c r="H2255" s="74" t="s">
        <v>4469</v>
      </c>
      <c r="I2255" s="74" t="s">
        <v>4499</v>
      </c>
      <c r="J2255" s="74" t="s">
        <v>175</v>
      </c>
      <c r="K2255" s="76">
        <v>3427.81</v>
      </c>
      <c r="L2255" s="76">
        <v>0</v>
      </c>
    </row>
    <row r="2256" spans="1:12" x14ac:dyDescent="0.15">
      <c r="A2256" s="74">
        <v>20230218</v>
      </c>
      <c r="B2256" s="74">
        <v>40548313</v>
      </c>
      <c r="C2256" s="74" t="s">
        <v>4645</v>
      </c>
      <c r="D2256" s="74">
        <v>2117047</v>
      </c>
      <c r="E2256" s="74" t="s">
        <v>4497</v>
      </c>
      <c r="F2256" s="74" t="s">
        <v>4498</v>
      </c>
      <c r="G2256" s="74" t="s">
        <v>4498</v>
      </c>
      <c r="H2256" s="74" t="s">
        <v>4469</v>
      </c>
      <c r="I2256" s="74" t="s">
        <v>4499</v>
      </c>
      <c r="J2256" s="74" t="s">
        <v>175</v>
      </c>
      <c r="K2256" s="76">
        <v>3404.9</v>
      </c>
      <c r="L2256" s="76">
        <v>0</v>
      </c>
    </row>
    <row r="2257" spans="1:12" x14ac:dyDescent="0.15">
      <c r="A2257" s="74">
        <v>20230219</v>
      </c>
      <c r="B2257" s="74">
        <v>40548313</v>
      </c>
      <c r="C2257" s="74" t="s">
        <v>4645</v>
      </c>
      <c r="D2257" s="74">
        <v>2117047</v>
      </c>
      <c r="E2257" s="74" t="s">
        <v>4497</v>
      </c>
      <c r="F2257" s="74" t="s">
        <v>4498</v>
      </c>
      <c r="G2257" s="74" t="s">
        <v>4498</v>
      </c>
      <c r="H2257" s="74" t="s">
        <v>4469</v>
      </c>
      <c r="I2257" s="74" t="s">
        <v>4499</v>
      </c>
      <c r="J2257" s="74" t="s">
        <v>4500</v>
      </c>
      <c r="K2257" s="76">
        <v>3401.12</v>
      </c>
      <c r="L2257" s="76">
        <v>0</v>
      </c>
    </row>
    <row r="2258" spans="1:12" x14ac:dyDescent="0.15">
      <c r="A2258" s="74">
        <v>20230220</v>
      </c>
      <c r="B2258" s="74">
        <v>40548313</v>
      </c>
      <c r="C2258" s="74" t="s">
        <v>4645</v>
      </c>
      <c r="D2258" s="74">
        <v>2117047</v>
      </c>
      <c r="E2258" s="74" t="s">
        <v>4497</v>
      </c>
      <c r="F2258" s="74" t="s">
        <v>4498</v>
      </c>
      <c r="G2258" s="74" t="s">
        <v>4498</v>
      </c>
      <c r="H2258" s="74" t="s">
        <v>4469</v>
      </c>
      <c r="I2258" s="74" t="s">
        <v>4499</v>
      </c>
      <c r="J2258" s="74" t="s">
        <v>175</v>
      </c>
      <c r="K2258" s="76">
        <v>3407.07</v>
      </c>
      <c r="L2258" s="76">
        <v>0</v>
      </c>
    </row>
    <row r="2259" spans="1:12" x14ac:dyDescent="0.15">
      <c r="A2259" s="74">
        <v>20230221</v>
      </c>
      <c r="B2259" s="74">
        <v>40548313</v>
      </c>
      <c r="C2259" s="74" t="s">
        <v>4645</v>
      </c>
      <c r="D2259" s="74">
        <v>2117047</v>
      </c>
      <c r="E2259" s="74" t="s">
        <v>4497</v>
      </c>
      <c r="F2259" s="74" t="s">
        <v>4498</v>
      </c>
      <c r="G2259" s="74" t="s">
        <v>4498</v>
      </c>
      <c r="H2259" s="74" t="s">
        <v>4469</v>
      </c>
      <c r="I2259" s="74" t="s">
        <v>4499</v>
      </c>
      <c r="J2259" s="74" t="s">
        <v>4500</v>
      </c>
      <c r="K2259" s="76">
        <v>3400.93</v>
      </c>
      <c r="L2259" s="76">
        <v>0</v>
      </c>
    </row>
    <row r="2260" spans="1:12" x14ac:dyDescent="0.15">
      <c r="A2260" s="74">
        <v>20230222</v>
      </c>
      <c r="B2260" s="74">
        <v>40548313</v>
      </c>
      <c r="C2260" s="74" t="s">
        <v>4645</v>
      </c>
      <c r="D2260" s="74">
        <v>2117047</v>
      </c>
      <c r="E2260" s="74" t="s">
        <v>4497</v>
      </c>
      <c r="F2260" s="74" t="s">
        <v>4498</v>
      </c>
      <c r="G2260" s="74" t="s">
        <v>4498</v>
      </c>
      <c r="H2260" s="74" t="s">
        <v>4469</v>
      </c>
      <c r="I2260" s="74" t="s">
        <v>4499</v>
      </c>
      <c r="J2260" s="74" t="s">
        <v>175</v>
      </c>
      <c r="K2260" s="76">
        <v>3137.51</v>
      </c>
      <c r="L2260" s="76">
        <v>0</v>
      </c>
    </row>
    <row r="2261" spans="1:12" x14ac:dyDescent="0.15">
      <c r="A2261" s="74">
        <v>20230223</v>
      </c>
      <c r="B2261" s="74">
        <v>40548313</v>
      </c>
      <c r="C2261" s="74" t="s">
        <v>4645</v>
      </c>
      <c r="D2261" s="74">
        <v>2117047</v>
      </c>
      <c r="E2261" s="74" t="s">
        <v>4497</v>
      </c>
      <c r="F2261" s="74" t="s">
        <v>4498</v>
      </c>
      <c r="G2261" s="74" t="s">
        <v>4498</v>
      </c>
      <c r="H2261" s="74" t="s">
        <v>4469</v>
      </c>
      <c r="I2261" s="74" t="s">
        <v>4499</v>
      </c>
      <c r="J2261" s="74" t="s">
        <v>4502</v>
      </c>
      <c r="K2261" s="76">
        <v>3380.28</v>
      </c>
      <c r="L2261" s="76">
        <v>0</v>
      </c>
    </row>
    <row r="2262" spans="1:12" x14ac:dyDescent="0.15">
      <c r="A2262" s="74">
        <v>20230224</v>
      </c>
      <c r="B2262" s="74">
        <v>40548313</v>
      </c>
      <c r="C2262" s="74" t="s">
        <v>4645</v>
      </c>
      <c r="D2262" s="74">
        <v>2117047</v>
      </c>
      <c r="E2262" s="74" t="s">
        <v>4497</v>
      </c>
      <c r="F2262" s="74" t="s">
        <v>4498</v>
      </c>
      <c r="G2262" s="74" t="s">
        <v>4498</v>
      </c>
      <c r="H2262" s="74" t="s">
        <v>4469</v>
      </c>
      <c r="I2262" s="74" t="s">
        <v>4499</v>
      </c>
      <c r="J2262" s="74" t="s">
        <v>175</v>
      </c>
      <c r="K2262" s="76">
        <v>1326.91</v>
      </c>
      <c r="L2262" s="76">
        <v>0</v>
      </c>
    </row>
    <row r="2263" spans="1:12" x14ac:dyDescent="0.15">
      <c r="A2263" s="74">
        <v>20230212</v>
      </c>
      <c r="B2263" s="74">
        <v>40548313</v>
      </c>
      <c r="C2263" s="74" t="s">
        <v>4645</v>
      </c>
      <c r="D2263" s="74">
        <v>2130054</v>
      </c>
      <c r="E2263" s="74" t="s">
        <v>4503</v>
      </c>
      <c r="F2263" s="74" t="s">
        <v>4498</v>
      </c>
      <c r="G2263" s="74" t="s">
        <v>4498</v>
      </c>
      <c r="H2263" s="74" t="s">
        <v>4469</v>
      </c>
      <c r="I2263" s="74" t="s">
        <v>4499</v>
      </c>
      <c r="J2263" s="74" t="s">
        <v>175</v>
      </c>
      <c r="K2263" s="76">
        <v>3022.65</v>
      </c>
      <c r="L2263" s="76">
        <v>2447.44</v>
      </c>
    </row>
    <row r="2264" spans="1:12" x14ac:dyDescent="0.15">
      <c r="A2264" s="74">
        <v>20230213</v>
      </c>
      <c r="B2264" s="74">
        <v>40548313</v>
      </c>
      <c r="C2264" s="74" t="s">
        <v>4645</v>
      </c>
      <c r="D2264" s="74">
        <v>2130054</v>
      </c>
      <c r="E2264" s="74" t="s">
        <v>4503</v>
      </c>
      <c r="F2264" s="74" t="s">
        <v>4498</v>
      </c>
      <c r="G2264" s="74" t="s">
        <v>4498</v>
      </c>
      <c r="H2264" s="74" t="s">
        <v>4469</v>
      </c>
      <c r="I2264" s="74" t="s">
        <v>4499</v>
      </c>
      <c r="J2264" s="74" t="s">
        <v>175</v>
      </c>
      <c r="K2264" s="76">
        <v>3402.31</v>
      </c>
      <c r="L2264" s="76">
        <v>2754.86</v>
      </c>
    </row>
    <row r="2265" spans="1:12" x14ac:dyDescent="0.15">
      <c r="A2265" s="74">
        <v>20230214</v>
      </c>
      <c r="B2265" s="74">
        <v>40548313</v>
      </c>
      <c r="C2265" s="74" t="s">
        <v>4645</v>
      </c>
      <c r="D2265" s="74">
        <v>2130054</v>
      </c>
      <c r="E2265" s="74" t="s">
        <v>4503</v>
      </c>
      <c r="F2265" s="74" t="s">
        <v>4498</v>
      </c>
      <c r="G2265" s="74" t="s">
        <v>4498</v>
      </c>
      <c r="H2265" s="74" t="s">
        <v>4469</v>
      </c>
      <c r="I2265" s="74" t="s">
        <v>4499</v>
      </c>
      <c r="J2265" s="74" t="s">
        <v>4501</v>
      </c>
      <c r="K2265" s="76">
        <v>3408.14</v>
      </c>
      <c r="L2265" s="76">
        <v>2759.58</v>
      </c>
    </row>
    <row r="2266" spans="1:12" x14ac:dyDescent="0.15">
      <c r="A2266" s="74">
        <v>20230215</v>
      </c>
      <c r="B2266" s="74">
        <v>40548313</v>
      </c>
      <c r="C2266" s="74" t="s">
        <v>4645</v>
      </c>
      <c r="D2266" s="74">
        <v>2130054</v>
      </c>
      <c r="E2266" s="74" t="s">
        <v>4503</v>
      </c>
      <c r="F2266" s="74" t="s">
        <v>4498</v>
      </c>
      <c r="G2266" s="74" t="s">
        <v>4498</v>
      </c>
      <c r="H2266" s="74" t="s">
        <v>4469</v>
      </c>
      <c r="I2266" s="74" t="s">
        <v>4499</v>
      </c>
      <c r="J2266" s="74" t="s">
        <v>175</v>
      </c>
      <c r="K2266" s="76">
        <v>166.9</v>
      </c>
      <c r="L2266" s="76">
        <v>135.13</v>
      </c>
    </row>
    <row r="2267" spans="1:12" x14ac:dyDescent="0.15">
      <c r="A2267" s="74">
        <v>20230224</v>
      </c>
      <c r="B2267" s="74">
        <v>40548313</v>
      </c>
      <c r="C2267" s="74" t="s">
        <v>4645</v>
      </c>
      <c r="D2267" s="74">
        <v>2130054</v>
      </c>
      <c r="E2267" s="74" t="s">
        <v>4503</v>
      </c>
      <c r="F2267" s="74" t="s">
        <v>4498</v>
      </c>
      <c r="G2267" s="74" t="s">
        <v>4498</v>
      </c>
      <c r="H2267" s="74" t="s">
        <v>4469</v>
      </c>
      <c r="I2267" s="74" t="s">
        <v>4499</v>
      </c>
      <c r="J2267" s="74" t="s">
        <v>175</v>
      </c>
      <c r="K2267" s="76">
        <v>2084.4899999999998</v>
      </c>
      <c r="L2267" s="76">
        <v>1687.8</v>
      </c>
    </row>
    <row r="2268" spans="1:12" x14ac:dyDescent="0.15">
      <c r="A2268" s="74">
        <v>20230225</v>
      </c>
      <c r="B2268" s="74">
        <v>40548313</v>
      </c>
      <c r="C2268" s="74" t="s">
        <v>4645</v>
      </c>
      <c r="D2268" s="74">
        <v>2130054</v>
      </c>
      <c r="E2268" s="74" t="s">
        <v>4503</v>
      </c>
      <c r="F2268" s="74" t="s">
        <v>4498</v>
      </c>
      <c r="G2268" s="74" t="s">
        <v>4498</v>
      </c>
      <c r="H2268" s="74" t="s">
        <v>4469</v>
      </c>
      <c r="I2268" s="74" t="s">
        <v>4499</v>
      </c>
      <c r="J2268" s="74" t="s">
        <v>175</v>
      </c>
      <c r="K2268" s="76">
        <v>3419.37</v>
      </c>
      <c r="L2268" s="76">
        <v>2768.64</v>
      </c>
    </row>
    <row r="2269" spans="1:12" x14ac:dyDescent="0.15">
      <c r="A2269" s="74">
        <v>20230226</v>
      </c>
      <c r="B2269" s="74">
        <v>40548313</v>
      </c>
      <c r="C2269" s="74" t="s">
        <v>4645</v>
      </c>
      <c r="D2269" s="74">
        <v>2130054</v>
      </c>
      <c r="E2269" s="74" t="s">
        <v>4503</v>
      </c>
      <c r="F2269" s="74" t="s">
        <v>4498</v>
      </c>
      <c r="G2269" s="74" t="s">
        <v>4498</v>
      </c>
      <c r="H2269" s="74" t="s">
        <v>4469</v>
      </c>
      <c r="I2269" s="74" t="s">
        <v>4499</v>
      </c>
      <c r="J2269" s="74" t="s">
        <v>4502</v>
      </c>
      <c r="K2269" s="76">
        <v>3412.93</v>
      </c>
      <c r="L2269" s="76">
        <v>2763.42</v>
      </c>
    </row>
    <row r="2270" spans="1:12" x14ac:dyDescent="0.15">
      <c r="A2270" s="74">
        <v>20230227</v>
      </c>
      <c r="B2270" s="74">
        <v>40548313</v>
      </c>
      <c r="C2270" s="74" t="s">
        <v>4645</v>
      </c>
      <c r="D2270" s="74">
        <v>2130054</v>
      </c>
      <c r="E2270" s="74" t="s">
        <v>4503</v>
      </c>
      <c r="F2270" s="74" t="s">
        <v>4498</v>
      </c>
      <c r="G2270" s="74" t="s">
        <v>4498</v>
      </c>
      <c r="H2270" s="74" t="s">
        <v>4469</v>
      </c>
      <c r="I2270" s="74" t="s">
        <v>4499</v>
      </c>
      <c r="J2270" s="74" t="s">
        <v>4502</v>
      </c>
      <c r="K2270" s="76">
        <v>3402.63</v>
      </c>
      <c r="L2270" s="76">
        <v>2755.09</v>
      </c>
    </row>
    <row r="2271" spans="1:12" x14ac:dyDescent="0.15">
      <c r="A2271" s="74">
        <v>20230228</v>
      </c>
      <c r="B2271" s="74">
        <v>40548313</v>
      </c>
      <c r="C2271" s="74" t="s">
        <v>4645</v>
      </c>
      <c r="D2271" s="74">
        <v>2130054</v>
      </c>
      <c r="E2271" s="74" t="s">
        <v>4503</v>
      </c>
      <c r="F2271" s="74" t="s">
        <v>4498</v>
      </c>
      <c r="G2271" s="74" t="s">
        <v>4498</v>
      </c>
      <c r="H2271" s="74" t="s">
        <v>4469</v>
      </c>
      <c r="I2271" s="74" t="s">
        <v>4499</v>
      </c>
      <c r="J2271" s="74" t="s">
        <v>175</v>
      </c>
      <c r="K2271" s="76">
        <v>3198.27</v>
      </c>
      <c r="L2271" s="76">
        <v>2589.62</v>
      </c>
    </row>
    <row r="2272" spans="1:12" x14ac:dyDescent="0.15">
      <c r="A2272" s="74">
        <v>20230201</v>
      </c>
      <c r="B2272" s="74">
        <v>40732460</v>
      </c>
      <c r="C2272" s="74" t="s">
        <v>4646</v>
      </c>
      <c r="D2272" s="74">
        <v>2115393</v>
      </c>
      <c r="E2272" s="74" t="s">
        <v>4565</v>
      </c>
      <c r="F2272" s="74" t="s">
        <v>4566</v>
      </c>
      <c r="G2272" s="74" t="s">
        <v>4567</v>
      </c>
      <c r="H2272" s="74" t="s">
        <v>4469</v>
      </c>
      <c r="I2272" s="74" t="s">
        <v>4499</v>
      </c>
      <c r="J2272" s="74" t="s">
        <v>175</v>
      </c>
      <c r="K2272" s="76">
        <v>7011.68</v>
      </c>
      <c r="L2272" s="76">
        <v>7011.68</v>
      </c>
    </row>
    <row r="2273" spans="1:12" x14ac:dyDescent="0.15">
      <c r="A2273" s="74">
        <v>20230202</v>
      </c>
      <c r="B2273" s="74">
        <v>40732460</v>
      </c>
      <c r="C2273" s="74" t="s">
        <v>4646</v>
      </c>
      <c r="D2273" s="74">
        <v>2115393</v>
      </c>
      <c r="E2273" s="74" t="s">
        <v>4565</v>
      </c>
      <c r="F2273" s="74" t="s">
        <v>4566</v>
      </c>
      <c r="G2273" s="74" t="s">
        <v>4567</v>
      </c>
      <c r="H2273" s="74" t="s">
        <v>4469</v>
      </c>
      <c r="I2273" s="74" t="s">
        <v>4499</v>
      </c>
      <c r="J2273" s="74" t="s">
        <v>4500</v>
      </c>
      <c r="K2273" s="76">
        <v>7016.19</v>
      </c>
      <c r="L2273" s="76">
        <v>7016.19</v>
      </c>
    </row>
    <row r="2274" spans="1:12" x14ac:dyDescent="0.15">
      <c r="A2274" s="74">
        <v>20230203</v>
      </c>
      <c r="B2274" s="74">
        <v>40732460</v>
      </c>
      <c r="C2274" s="74" t="s">
        <v>4646</v>
      </c>
      <c r="D2274" s="74">
        <v>2115393</v>
      </c>
      <c r="E2274" s="74" t="s">
        <v>4565</v>
      </c>
      <c r="F2274" s="74" t="s">
        <v>4566</v>
      </c>
      <c r="G2274" s="74" t="s">
        <v>4567</v>
      </c>
      <c r="H2274" s="74" t="s">
        <v>4469</v>
      </c>
      <c r="I2274" s="74" t="s">
        <v>4499</v>
      </c>
      <c r="J2274" s="74" t="s">
        <v>175</v>
      </c>
      <c r="K2274" s="76">
        <v>7492.03</v>
      </c>
      <c r="L2274" s="76">
        <v>7492.03</v>
      </c>
    </row>
    <row r="2275" spans="1:12" x14ac:dyDescent="0.15">
      <c r="A2275" s="74">
        <v>20230204</v>
      </c>
      <c r="B2275" s="74">
        <v>40732460</v>
      </c>
      <c r="C2275" s="74" t="s">
        <v>4646</v>
      </c>
      <c r="D2275" s="74">
        <v>2115393</v>
      </c>
      <c r="E2275" s="74" t="s">
        <v>4565</v>
      </c>
      <c r="F2275" s="74" t="s">
        <v>4566</v>
      </c>
      <c r="G2275" s="74" t="s">
        <v>4567</v>
      </c>
      <c r="H2275" s="74" t="s">
        <v>4469</v>
      </c>
      <c r="I2275" s="74" t="s">
        <v>4499</v>
      </c>
      <c r="J2275" s="74" t="s">
        <v>175</v>
      </c>
      <c r="K2275" s="76">
        <v>7514.25</v>
      </c>
      <c r="L2275" s="76">
        <v>7514.25</v>
      </c>
    </row>
    <row r="2276" spans="1:12" x14ac:dyDescent="0.15">
      <c r="A2276" s="74">
        <v>20230205</v>
      </c>
      <c r="B2276" s="74">
        <v>40732460</v>
      </c>
      <c r="C2276" s="74" t="s">
        <v>4646</v>
      </c>
      <c r="D2276" s="74">
        <v>2115393</v>
      </c>
      <c r="E2276" s="74" t="s">
        <v>4565</v>
      </c>
      <c r="F2276" s="74" t="s">
        <v>4566</v>
      </c>
      <c r="G2276" s="74" t="s">
        <v>4567</v>
      </c>
      <c r="H2276" s="74" t="s">
        <v>4469</v>
      </c>
      <c r="I2276" s="74" t="s">
        <v>4499</v>
      </c>
      <c r="J2276" s="74" t="s">
        <v>4502</v>
      </c>
      <c r="K2276" s="76">
        <v>7015.93</v>
      </c>
      <c r="L2276" s="76">
        <v>7015.93</v>
      </c>
    </row>
    <row r="2277" spans="1:12" x14ac:dyDescent="0.15">
      <c r="A2277" s="74">
        <v>20230206</v>
      </c>
      <c r="B2277" s="74">
        <v>40732460</v>
      </c>
      <c r="C2277" s="74" t="s">
        <v>4646</v>
      </c>
      <c r="D2277" s="74">
        <v>2115393</v>
      </c>
      <c r="E2277" s="74" t="s">
        <v>4565</v>
      </c>
      <c r="F2277" s="74" t="s">
        <v>4566</v>
      </c>
      <c r="G2277" s="74" t="s">
        <v>4567</v>
      </c>
      <c r="H2277" s="74" t="s">
        <v>4469</v>
      </c>
      <c r="I2277" s="74" t="s">
        <v>4499</v>
      </c>
      <c r="J2277" s="74" t="s">
        <v>4502</v>
      </c>
      <c r="K2277" s="76">
        <v>7029.4</v>
      </c>
      <c r="L2277" s="76">
        <v>7029.4</v>
      </c>
    </row>
    <row r="2278" spans="1:12" x14ac:dyDescent="0.15">
      <c r="A2278" s="74">
        <v>20230207</v>
      </c>
      <c r="B2278" s="74">
        <v>40732460</v>
      </c>
      <c r="C2278" s="74" t="s">
        <v>4646</v>
      </c>
      <c r="D2278" s="74">
        <v>2115393</v>
      </c>
      <c r="E2278" s="74" t="s">
        <v>4565</v>
      </c>
      <c r="F2278" s="74" t="s">
        <v>4566</v>
      </c>
      <c r="G2278" s="74" t="s">
        <v>4567</v>
      </c>
      <c r="H2278" s="74" t="s">
        <v>4469</v>
      </c>
      <c r="I2278" s="74" t="s">
        <v>4499</v>
      </c>
      <c r="J2278" s="74" t="s">
        <v>4500</v>
      </c>
      <c r="K2278" s="76">
        <v>7005.55</v>
      </c>
      <c r="L2278" s="76">
        <v>7005.55</v>
      </c>
    </row>
    <row r="2279" spans="1:12" x14ac:dyDescent="0.15">
      <c r="A2279" s="74">
        <v>20230208</v>
      </c>
      <c r="B2279" s="74">
        <v>40732460</v>
      </c>
      <c r="C2279" s="74" t="s">
        <v>4646</v>
      </c>
      <c r="D2279" s="74">
        <v>2115393</v>
      </c>
      <c r="E2279" s="74" t="s">
        <v>4565</v>
      </c>
      <c r="F2279" s="74" t="s">
        <v>4566</v>
      </c>
      <c r="G2279" s="74" t="s">
        <v>4567</v>
      </c>
      <c r="H2279" s="74" t="s">
        <v>4469</v>
      </c>
      <c r="I2279" s="74" t="s">
        <v>4499</v>
      </c>
      <c r="J2279" s="74" t="s">
        <v>175</v>
      </c>
      <c r="K2279" s="76">
        <v>7046.13</v>
      </c>
      <c r="L2279" s="76">
        <v>7046.13</v>
      </c>
    </row>
    <row r="2280" spans="1:12" x14ac:dyDescent="0.15">
      <c r="A2280" s="74">
        <v>20230209</v>
      </c>
      <c r="B2280" s="74">
        <v>40732460</v>
      </c>
      <c r="C2280" s="74" t="s">
        <v>4646</v>
      </c>
      <c r="D2280" s="74">
        <v>2115393</v>
      </c>
      <c r="E2280" s="74" t="s">
        <v>4565</v>
      </c>
      <c r="F2280" s="74" t="s">
        <v>4566</v>
      </c>
      <c r="G2280" s="74" t="s">
        <v>4567</v>
      </c>
      <c r="H2280" s="74" t="s">
        <v>4469</v>
      </c>
      <c r="I2280" s="74" t="s">
        <v>4499</v>
      </c>
      <c r="J2280" s="74" t="s">
        <v>175</v>
      </c>
      <c r="K2280" s="76">
        <v>7023.23</v>
      </c>
      <c r="L2280" s="76">
        <v>7023.23</v>
      </c>
    </row>
    <row r="2281" spans="1:12" x14ac:dyDescent="0.15">
      <c r="A2281" s="74">
        <v>20230210</v>
      </c>
      <c r="B2281" s="74">
        <v>40732460</v>
      </c>
      <c r="C2281" s="74" t="s">
        <v>4646</v>
      </c>
      <c r="D2281" s="74">
        <v>2115393</v>
      </c>
      <c r="E2281" s="74" t="s">
        <v>4565</v>
      </c>
      <c r="F2281" s="74" t="s">
        <v>4566</v>
      </c>
      <c r="G2281" s="74" t="s">
        <v>4567</v>
      </c>
      <c r="H2281" s="74" t="s">
        <v>4469</v>
      </c>
      <c r="I2281" s="74" t="s">
        <v>4499</v>
      </c>
      <c r="J2281" s="74" t="s">
        <v>175</v>
      </c>
      <c r="K2281" s="76">
        <v>2743.32</v>
      </c>
      <c r="L2281" s="76">
        <v>2743.32</v>
      </c>
    </row>
    <row r="2282" spans="1:12" x14ac:dyDescent="0.15">
      <c r="A2282" s="74">
        <v>20230211</v>
      </c>
      <c r="B2282" s="74">
        <v>40732460</v>
      </c>
      <c r="C2282" s="74" t="s">
        <v>4646</v>
      </c>
      <c r="D2282" s="74">
        <v>2115393</v>
      </c>
      <c r="E2282" s="74" t="s">
        <v>4565</v>
      </c>
      <c r="F2282" s="74" t="s">
        <v>4566</v>
      </c>
      <c r="G2282" s="74" t="s">
        <v>4567</v>
      </c>
      <c r="H2282" s="74" t="s">
        <v>4469</v>
      </c>
      <c r="I2282" s="74" t="s">
        <v>4499</v>
      </c>
      <c r="J2282" s="74" t="s">
        <v>175</v>
      </c>
      <c r="K2282" s="76">
        <v>5229.82</v>
      </c>
      <c r="L2282" s="76">
        <v>5229.82</v>
      </c>
    </row>
    <row r="2283" spans="1:12" x14ac:dyDescent="0.15">
      <c r="A2283" s="74">
        <v>20230212</v>
      </c>
      <c r="B2283" s="74">
        <v>40732460</v>
      </c>
      <c r="C2283" s="74" t="s">
        <v>4646</v>
      </c>
      <c r="D2283" s="74">
        <v>2115393</v>
      </c>
      <c r="E2283" s="74" t="s">
        <v>4565</v>
      </c>
      <c r="F2283" s="74" t="s">
        <v>4566</v>
      </c>
      <c r="G2283" s="74" t="s">
        <v>4567</v>
      </c>
      <c r="H2283" s="74" t="s">
        <v>4469</v>
      </c>
      <c r="I2283" s="74" t="s">
        <v>4499</v>
      </c>
      <c r="J2283" s="74" t="s">
        <v>4500</v>
      </c>
      <c r="K2283" s="76">
        <v>7007.44</v>
      </c>
      <c r="L2283" s="76">
        <v>7007.44</v>
      </c>
    </row>
    <row r="2284" spans="1:12" x14ac:dyDescent="0.15">
      <c r="A2284" s="74">
        <v>20230213</v>
      </c>
      <c r="B2284" s="74">
        <v>40732460</v>
      </c>
      <c r="C2284" s="74" t="s">
        <v>4646</v>
      </c>
      <c r="D2284" s="74">
        <v>2115393</v>
      </c>
      <c r="E2284" s="74" t="s">
        <v>4565</v>
      </c>
      <c r="F2284" s="74" t="s">
        <v>4566</v>
      </c>
      <c r="G2284" s="74" t="s">
        <v>4567</v>
      </c>
      <c r="H2284" s="74" t="s">
        <v>4469</v>
      </c>
      <c r="I2284" s="74" t="s">
        <v>4499</v>
      </c>
      <c r="J2284" s="74" t="s">
        <v>4501</v>
      </c>
      <c r="K2284" s="76">
        <v>7007.02</v>
      </c>
      <c r="L2284" s="76">
        <v>7007.02</v>
      </c>
    </row>
    <row r="2285" spans="1:12" x14ac:dyDescent="0.15">
      <c r="A2285" s="74">
        <v>20230214</v>
      </c>
      <c r="B2285" s="74">
        <v>40732460</v>
      </c>
      <c r="C2285" s="74" t="s">
        <v>4646</v>
      </c>
      <c r="D2285" s="74">
        <v>2115393</v>
      </c>
      <c r="E2285" s="74" t="s">
        <v>4565</v>
      </c>
      <c r="F2285" s="74" t="s">
        <v>4566</v>
      </c>
      <c r="G2285" s="74" t="s">
        <v>4567</v>
      </c>
      <c r="H2285" s="74" t="s">
        <v>4469</v>
      </c>
      <c r="I2285" s="74" t="s">
        <v>4499</v>
      </c>
      <c r="J2285" s="74" t="s">
        <v>4502</v>
      </c>
      <c r="K2285" s="76">
        <v>7005.49</v>
      </c>
      <c r="L2285" s="76">
        <v>7005.49</v>
      </c>
    </row>
    <row r="2286" spans="1:12" x14ac:dyDescent="0.15">
      <c r="A2286" s="74">
        <v>20230215</v>
      </c>
      <c r="B2286" s="74">
        <v>40732460</v>
      </c>
      <c r="C2286" s="74" t="s">
        <v>4646</v>
      </c>
      <c r="D2286" s="74">
        <v>2115393</v>
      </c>
      <c r="E2286" s="74" t="s">
        <v>4565</v>
      </c>
      <c r="F2286" s="74" t="s">
        <v>4566</v>
      </c>
      <c r="G2286" s="74" t="s">
        <v>4567</v>
      </c>
      <c r="H2286" s="74" t="s">
        <v>4469</v>
      </c>
      <c r="I2286" s="74" t="s">
        <v>4499</v>
      </c>
      <c r="J2286" s="74" t="s">
        <v>4500</v>
      </c>
      <c r="K2286" s="76">
        <v>7477.33</v>
      </c>
      <c r="L2286" s="76">
        <v>7477.33</v>
      </c>
    </row>
    <row r="2287" spans="1:12" x14ac:dyDescent="0.15">
      <c r="A2287" s="74">
        <v>20230216</v>
      </c>
      <c r="B2287" s="74">
        <v>40732460</v>
      </c>
      <c r="C2287" s="74" t="s">
        <v>4646</v>
      </c>
      <c r="D2287" s="74">
        <v>2115393</v>
      </c>
      <c r="E2287" s="74" t="s">
        <v>4565</v>
      </c>
      <c r="F2287" s="74" t="s">
        <v>4566</v>
      </c>
      <c r="G2287" s="74" t="s">
        <v>4567</v>
      </c>
      <c r="H2287" s="74" t="s">
        <v>4469</v>
      </c>
      <c r="I2287" s="74" t="s">
        <v>4499</v>
      </c>
      <c r="J2287" s="74" t="s">
        <v>175</v>
      </c>
      <c r="K2287" s="76">
        <v>9033.43</v>
      </c>
      <c r="L2287" s="76">
        <v>9033.43</v>
      </c>
    </row>
    <row r="2288" spans="1:12" x14ac:dyDescent="0.15">
      <c r="A2288" s="74">
        <v>20230217</v>
      </c>
      <c r="B2288" s="74">
        <v>40732460</v>
      </c>
      <c r="C2288" s="74" t="s">
        <v>4646</v>
      </c>
      <c r="D2288" s="74">
        <v>2115393</v>
      </c>
      <c r="E2288" s="74" t="s">
        <v>4565</v>
      </c>
      <c r="F2288" s="74" t="s">
        <v>4566</v>
      </c>
      <c r="G2288" s="74" t="s">
        <v>4567</v>
      </c>
      <c r="H2288" s="74" t="s">
        <v>4469</v>
      </c>
      <c r="I2288" s="74" t="s">
        <v>4499</v>
      </c>
      <c r="J2288" s="74" t="s">
        <v>175</v>
      </c>
      <c r="K2288" s="76">
        <v>10674.06</v>
      </c>
      <c r="L2288" s="76">
        <v>10674.06</v>
      </c>
    </row>
    <row r="2289" spans="1:12" x14ac:dyDescent="0.15">
      <c r="A2289" s="74">
        <v>20230218</v>
      </c>
      <c r="B2289" s="74">
        <v>40732460</v>
      </c>
      <c r="C2289" s="74" t="s">
        <v>4646</v>
      </c>
      <c r="D2289" s="74">
        <v>2115393</v>
      </c>
      <c r="E2289" s="74" t="s">
        <v>4565</v>
      </c>
      <c r="F2289" s="74" t="s">
        <v>4566</v>
      </c>
      <c r="G2289" s="74" t="s">
        <v>4567</v>
      </c>
      <c r="H2289" s="74" t="s">
        <v>4469</v>
      </c>
      <c r="I2289" s="74" t="s">
        <v>4499</v>
      </c>
      <c r="J2289" s="74" t="s">
        <v>175</v>
      </c>
      <c r="K2289" s="76">
        <v>11508.21</v>
      </c>
      <c r="L2289" s="76">
        <v>11508.21</v>
      </c>
    </row>
    <row r="2290" spans="1:12" x14ac:dyDescent="0.15">
      <c r="A2290" s="74">
        <v>20230219</v>
      </c>
      <c r="B2290" s="74">
        <v>40732460</v>
      </c>
      <c r="C2290" s="74" t="s">
        <v>4646</v>
      </c>
      <c r="D2290" s="74">
        <v>2115393</v>
      </c>
      <c r="E2290" s="74" t="s">
        <v>4565</v>
      </c>
      <c r="F2290" s="74" t="s">
        <v>4566</v>
      </c>
      <c r="G2290" s="74" t="s">
        <v>4567</v>
      </c>
      <c r="H2290" s="74" t="s">
        <v>4469</v>
      </c>
      <c r="I2290" s="74" t="s">
        <v>4499</v>
      </c>
      <c r="J2290" s="74" t="s">
        <v>4500</v>
      </c>
      <c r="K2290" s="76">
        <v>10346.07</v>
      </c>
      <c r="L2290" s="76">
        <v>10346.07</v>
      </c>
    </row>
    <row r="2291" spans="1:12" x14ac:dyDescent="0.15">
      <c r="A2291" s="74">
        <v>20230220</v>
      </c>
      <c r="B2291" s="74">
        <v>40732460</v>
      </c>
      <c r="C2291" s="74" t="s">
        <v>4646</v>
      </c>
      <c r="D2291" s="74">
        <v>2115393</v>
      </c>
      <c r="E2291" s="74" t="s">
        <v>4565</v>
      </c>
      <c r="F2291" s="74" t="s">
        <v>4566</v>
      </c>
      <c r="G2291" s="74" t="s">
        <v>4567</v>
      </c>
      <c r="H2291" s="74" t="s">
        <v>4469</v>
      </c>
      <c r="I2291" s="74" t="s">
        <v>4499</v>
      </c>
      <c r="J2291" s="74" t="s">
        <v>175</v>
      </c>
      <c r="K2291" s="76">
        <v>10038.959999999999</v>
      </c>
      <c r="L2291" s="76">
        <v>10038.959999999999</v>
      </c>
    </row>
    <row r="2292" spans="1:12" x14ac:dyDescent="0.15">
      <c r="A2292" s="74">
        <v>20230221</v>
      </c>
      <c r="B2292" s="74">
        <v>40732460</v>
      </c>
      <c r="C2292" s="74" t="s">
        <v>4646</v>
      </c>
      <c r="D2292" s="74">
        <v>2115393</v>
      </c>
      <c r="E2292" s="74" t="s">
        <v>4565</v>
      </c>
      <c r="F2292" s="74" t="s">
        <v>4566</v>
      </c>
      <c r="G2292" s="74" t="s">
        <v>4567</v>
      </c>
      <c r="H2292" s="74" t="s">
        <v>4469</v>
      </c>
      <c r="I2292" s="74" t="s">
        <v>4499</v>
      </c>
      <c r="J2292" s="74" t="s">
        <v>4502</v>
      </c>
      <c r="K2292" s="76">
        <v>5402.27</v>
      </c>
      <c r="L2292" s="76">
        <v>5402.27</v>
      </c>
    </row>
    <row r="2293" spans="1:12" x14ac:dyDescent="0.15">
      <c r="A2293" s="74">
        <v>20230222</v>
      </c>
      <c r="B2293" s="74">
        <v>40732460</v>
      </c>
      <c r="C2293" s="74" t="s">
        <v>4646</v>
      </c>
      <c r="D2293" s="74">
        <v>2115393</v>
      </c>
      <c r="E2293" s="74" t="s">
        <v>4565</v>
      </c>
      <c r="F2293" s="74" t="s">
        <v>4566</v>
      </c>
      <c r="G2293" s="74" t="s">
        <v>4567</v>
      </c>
      <c r="H2293" s="74" t="s">
        <v>4469</v>
      </c>
      <c r="I2293" s="74" t="s">
        <v>4499</v>
      </c>
      <c r="J2293" s="74" t="s">
        <v>175</v>
      </c>
      <c r="K2293" s="76">
        <v>5049.8</v>
      </c>
      <c r="L2293" s="76">
        <v>5049.8</v>
      </c>
    </row>
    <row r="2294" spans="1:12" x14ac:dyDescent="0.15">
      <c r="A2294" s="74">
        <v>20230223</v>
      </c>
      <c r="B2294" s="74">
        <v>40732460</v>
      </c>
      <c r="C2294" s="74" t="s">
        <v>4646</v>
      </c>
      <c r="D2294" s="74">
        <v>2115393</v>
      </c>
      <c r="E2294" s="74" t="s">
        <v>4565</v>
      </c>
      <c r="F2294" s="74" t="s">
        <v>4566</v>
      </c>
      <c r="G2294" s="74" t="s">
        <v>4567</v>
      </c>
      <c r="H2294" s="74" t="s">
        <v>4469</v>
      </c>
      <c r="I2294" s="74" t="s">
        <v>4499</v>
      </c>
      <c r="J2294" s="74" t="s">
        <v>175</v>
      </c>
      <c r="K2294" s="76">
        <v>5001.2299999999996</v>
      </c>
      <c r="L2294" s="76">
        <v>5001.2299999999996</v>
      </c>
    </row>
    <row r="2295" spans="1:12" x14ac:dyDescent="0.15">
      <c r="A2295" s="74">
        <v>20230224</v>
      </c>
      <c r="B2295" s="74">
        <v>40732460</v>
      </c>
      <c r="C2295" s="74" t="s">
        <v>4646</v>
      </c>
      <c r="D2295" s="74">
        <v>2115393</v>
      </c>
      <c r="E2295" s="74" t="s">
        <v>4565</v>
      </c>
      <c r="F2295" s="74" t="s">
        <v>4566</v>
      </c>
      <c r="G2295" s="74" t="s">
        <v>4567</v>
      </c>
      <c r="H2295" s="74" t="s">
        <v>4469</v>
      </c>
      <c r="I2295" s="74" t="s">
        <v>4499</v>
      </c>
      <c r="J2295" s="74" t="s">
        <v>4500</v>
      </c>
      <c r="K2295" s="76">
        <v>5015.76</v>
      </c>
      <c r="L2295" s="76">
        <v>5015.76</v>
      </c>
    </row>
    <row r="2296" spans="1:12" x14ac:dyDescent="0.15">
      <c r="A2296" s="74">
        <v>20230225</v>
      </c>
      <c r="B2296" s="74">
        <v>40732460</v>
      </c>
      <c r="C2296" s="74" t="s">
        <v>4646</v>
      </c>
      <c r="D2296" s="74">
        <v>2115393</v>
      </c>
      <c r="E2296" s="74" t="s">
        <v>4565</v>
      </c>
      <c r="F2296" s="74" t="s">
        <v>4566</v>
      </c>
      <c r="G2296" s="74" t="s">
        <v>4567</v>
      </c>
      <c r="H2296" s="74" t="s">
        <v>4469</v>
      </c>
      <c r="I2296" s="74" t="s">
        <v>4499</v>
      </c>
      <c r="J2296" s="74" t="s">
        <v>175</v>
      </c>
      <c r="K2296" s="76">
        <v>5002.43</v>
      </c>
      <c r="L2296" s="76">
        <v>5002.43</v>
      </c>
    </row>
    <row r="2297" spans="1:12" x14ac:dyDescent="0.15">
      <c r="A2297" s="74">
        <v>20230226</v>
      </c>
      <c r="B2297" s="74">
        <v>40732460</v>
      </c>
      <c r="C2297" s="74" t="s">
        <v>4646</v>
      </c>
      <c r="D2297" s="74">
        <v>2115393</v>
      </c>
      <c r="E2297" s="74" t="s">
        <v>4565</v>
      </c>
      <c r="F2297" s="74" t="s">
        <v>4566</v>
      </c>
      <c r="G2297" s="74" t="s">
        <v>4567</v>
      </c>
      <c r="H2297" s="74" t="s">
        <v>4469</v>
      </c>
      <c r="I2297" s="74" t="s">
        <v>4499</v>
      </c>
      <c r="J2297" s="74" t="s">
        <v>175</v>
      </c>
      <c r="K2297" s="76">
        <v>5020.6099999999997</v>
      </c>
      <c r="L2297" s="76">
        <v>5020.6099999999997</v>
      </c>
    </row>
    <row r="2298" spans="1:12" x14ac:dyDescent="0.15">
      <c r="A2298" s="74">
        <v>20230227</v>
      </c>
      <c r="B2298" s="74">
        <v>40732460</v>
      </c>
      <c r="C2298" s="74" t="s">
        <v>4646</v>
      </c>
      <c r="D2298" s="74">
        <v>2115393</v>
      </c>
      <c r="E2298" s="74" t="s">
        <v>4565</v>
      </c>
      <c r="F2298" s="74" t="s">
        <v>4566</v>
      </c>
      <c r="G2298" s="74" t="s">
        <v>4567</v>
      </c>
      <c r="H2298" s="74" t="s">
        <v>4469</v>
      </c>
      <c r="I2298" s="74" t="s">
        <v>4499</v>
      </c>
      <c r="J2298" s="74" t="s">
        <v>175</v>
      </c>
      <c r="K2298" s="76">
        <v>5044.42</v>
      </c>
      <c r="L2298" s="76">
        <v>5044.42</v>
      </c>
    </row>
    <row r="2299" spans="1:12" x14ac:dyDescent="0.15">
      <c r="A2299" s="74">
        <v>20230228</v>
      </c>
      <c r="B2299" s="74">
        <v>40732460</v>
      </c>
      <c r="C2299" s="74" t="s">
        <v>4646</v>
      </c>
      <c r="D2299" s="74">
        <v>2115393</v>
      </c>
      <c r="E2299" s="74" t="s">
        <v>4565</v>
      </c>
      <c r="F2299" s="74" t="s">
        <v>4566</v>
      </c>
      <c r="G2299" s="74" t="s">
        <v>4567</v>
      </c>
      <c r="H2299" s="74" t="s">
        <v>4469</v>
      </c>
      <c r="I2299" s="74" t="s">
        <v>4499</v>
      </c>
      <c r="J2299" s="74" t="s">
        <v>175</v>
      </c>
      <c r="K2299" s="76">
        <v>6017.17</v>
      </c>
      <c r="L2299" s="76">
        <v>6017.17</v>
      </c>
    </row>
    <row r="2300" spans="1:12" x14ac:dyDescent="0.15">
      <c r="A2300" s="74">
        <v>20230201</v>
      </c>
      <c r="B2300" s="74">
        <v>40732466</v>
      </c>
      <c r="C2300" s="74" t="s">
        <v>4647</v>
      </c>
      <c r="D2300" s="74">
        <v>2115393</v>
      </c>
      <c r="E2300" s="74" t="s">
        <v>4565</v>
      </c>
      <c r="F2300" s="74" t="s">
        <v>4566</v>
      </c>
      <c r="G2300" s="74" t="s">
        <v>4567</v>
      </c>
      <c r="H2300" s="74" t="s">
        <v>4469</v>
      </c>
      <c r="I2300" s="74" t="s">
        <v>4499</v>
      </c>
      <c r="J2300" s="74" t="s">
        <v>175</v>
      </c>
      <c r="K2300" s="76">
        <v>347.11</v>
      </c>
      <c r="L2300" s="76">
        <v>347.11</v>
      </c>
    </row>
    <row r="2301" spans="1:12" x14ac:dyDescent="0.15">
      <c r="A2301" s="74">
        <v>20230202</v>
      </c>
      <c r="B2301" s="74">
        <v>40732466</v>
      </c>
      <c r="C2301" s="74" t="s">
        <v>4647</v>
      </c>
      <c r="D2301" s="74">
        <v>2115393</v>
      </c>
      <c r="E2301" s="74" t="s">
        <v>4565</v>
      </c>
      <c r="F2301" s="74" t="s">
        <v>4566</v>
      </c>
      <c r="G2301" s="74" t="s">
        <v>4567</v>
      </c>
      <c r="H2301" s="74" t="s">
        <v>4469</v>
      </c>
      <c r="I2301" s="74" t="s">
        <v>4499</v>
      </c>
      <c r="J2301" s="74" t="s">
        <v>175</v>
      </c>
      <c r="K2301" s="76">
        <v>317.68</v>
      </c>
      <c r="L2301" s="76">
        <v>317.68</v>
      </c>
    </row>
    <row r="2302" spans="1:12" x14ac:dyDescent="0.15">
      <c r="A2302" s="74">
        <v>20230203</v>
      </c>
      <c r="B2302" s="74">
        <v>40732466</v>
      </c>
      <c r="C2302" s="74" t="s">
        <v>4647</v>
      </c>
      <c r="D2302" s="74">
        <v>2115393</v>
      </c>
      <c r="E2302" s="74" t="s">
        <v>4565</v>
      </c>
      <c r="F2302" s="74" t="s">
        <v>4566</v>
      </c>
      <c r="G2302" s="74" t="s">
        <v>4567</v>
      </c>
      <c r="H2302" s="74" t="s">
        <v>4469</v>
      </c>
      <c r="I2302" s="74" t="s">
        <v>4499</v>
      </c>
      <c r="J2302" s="74" t="s">
        <v>175</v>
      </c>
      <c r="K2302" s="76">
        <v>318.89999999999998</v>
      </c>
      <c r="L2302" s="76">
        <v>318.89999999999998</v>
      </c>
    </row>
    <row r="2303" spans="1:12" x14ac:dyDescent="0.15">
      <c r="A2303" s="74">
        <v>20230204</v>
      </c>
      <c r="B2303" s="74">
        <v>40732466</v>
      </c>
      <c r="C2303" s="74" t="s">
        <v>4647</v>
      </c>
      <c r="D2303" s="74">
        <v>2115393</v>
      </c>
      <c r="E2303" s="74" t="s">
        <v>4565</v>
      </c>
      <c r="F2303" s="74" t="s">
        <v>4566</v>
      </c>
      <c r="G2303" s="74" t="s">
        <v>4567</v>
      </c>
      <c r="H2303" s="74" t="s">
        <v>4469</v>
      </c>
      <c r="I2303" s="74" t="s">
        <v>4499</v>
      </c>
      <c r="J2303" s="74" t="s">
        <v>175</v>
      </c>
      <c r="K2303" s="76">
        <v>321.49</v>
      </c>
      <c r="L2303" s="76">
        <v>321.49</v>
      </c>
    </row>
    <row r="2304" spans="1:12" x14ac:dyDescent="0.15">
      <c r="A2304" s="74">
        <v>20230205</v>
      </c>
      <c r="B2304" s="74">
        <v>40732466</v>
      </c>
      <c r="C2304" s="74" t="s">
        <v>4647</v>
      </c>
      <c r="D2304" s="74">
        <v>2115393</v>
      </c>
      <c r="E2304" s="74" t="s">
        <v>4565</v>
      </c>
      <c r="F2304" s="74" t="s">
        <v>4566</v>
      </c>
      <c r="G2304" s="74" t="s">
        <v>4567</v>
      </c>
      <c r="H2304" s="74" t="s">
        <v>4469</v>
      </c>
      <c r="I2304" s="74" t="s">
        <v>4499</v>
      </c>
      <c r="J2304" s="74" t="s">
        <v>175</v>
      </c>
      <c r="K2304" s="76">
        <v>323.66000000000003</v>
      </c>
      <c r="L2304" s="76">
        <v>323.66000000000003</v>
      </c>
    </row>
    <row r="2305" spans="1:12" x14ac:dyDescent="0.15">
      <c r="A2305" s="74">
        <v>20230206</v>
      </c>
      <c r="B2305" s="74">
        <v>40732466</v>
      </c>
      <c r="C2305" s="74" t="s">
        <v>4647</v>
      </c>
      <c r="D2305" s="74">
        <v>2115393</v>
      </c>
      <c r="E2305" s="74" t="s">
        <v>4565</v>
      </c>
      <c r="F2305" s="74" t="s">
        <v>4566</v>
      </c>
      <c r="G2305" s="74" t="s">
        <v>4567</v>
      </c>
      <c r="H2305" s="74" t="s">
        <v>4469</v>
      </c>
      <c r="I2305" s="74" t="s">
        <v>4499</v>
      </c>
      <c r="J2305" s="74" t="s">
        <v>4500</v>
      </c>
      <c r="K2305" s="76">
        <v>312.04000000000002</v>
      </c>
      <c r="L2305" s="76">
        <v>312.04000000000002</v>
      </c>
    </row>
    <row r="2306" spans="1:12" x14ac:dyDescent="0.15">
      <c r="A2306" s="74">
        <v>20230207</v>
      </c>
      <c r="B2306" s="74">
        <v>40732466</v>
      </c>
      <c r="C2306" s="74" t="s">
        <v>4647</v>
      </c>
      <c r="D2306" s="74">
        <v>2115393</v>
      </c>
      <c r="E2306" s="74" t="s">
        <v>4565</v>
      </c>
      <c r="F2306" s="74" t="s">
        <v>4566</v>
      </c>
      <c r="G2306" s="74" t="s">
        <v>4567</v>
      </c>
      <c r="H2306" s="74" t="s">
        <v>4469</v>
      </c>
      <c r="I2306" s="74" t="s">
        <v>4499</v>
      </c>
      <c r="J2306" s="74" t="s">
        <v>175</v>
      </c>
      <c r="K2306" s="76">
        <v>342.11</v>
      </c>
      <c r="L2306" s="76">
        <v>342.11</v>
      </c>
    </row>
    <row r="2307" spans="1:12" x14ac:dyDescent="0.15">
      <c r="A2307" s="74">
        <v>20230208</v>
      </c>
      <c r="B2307" s="74">
        <v>40732466</v>
      </c>
      <c r="C2307" s="74" t="s">
        <v>4647</v>
      </c>
      <c r="D2307" s="74">
        <v>2115393</v>
      </c>
      <c r="E2307" s="74" t="s">
        <v>4565</v>
      </c>
      <c r="F2307" s="74" t="s">
        <v>4566</v>
      </c>
      <c r="G2307" s="74" t="s">
        <v>4567</v>
      </c>
      <c r="H2307" s="74" t="s">
        <v>4469</v>
      </c>
      <c r="I2307" s="74" t="s">
        <v>4499</v>
      </c>
      <c r="J2307" s="74" t="s">
        <v>4500</v>
      </c>
      <c r="K2307" s="76">
        <v>1316.14</v>
      </c>
      <c r="L2307" s="76">
        <v>1316.14</v>
      </c>
    </row>
    <row r="2308" spans="1:12" x14ac:dyDescent="0.15">
      <c r="A2308" s="74">
        <v>20230209</v>
      </c>
      <c r="B2308" s="74">
        <v>40732466</v>
      </c>
      <c r="C2308" s="74" t="s">
        <v>4647</v>
      </c>
      <c r="D2308" s="74">
        <v>2115393</v>
      </c>
      <c r="E2308" s="74" t="s">
        <v>4565</v>
      </c>
      <c r="F2308" s="74" t="s">
        <v>4566</v>
      </c>
      <c r="G2308" s="74" t="s">
        <v>4567</v>
      </c>
      <c r="H2308" s="74" t="s">
        <v>4469</v>
      </c>
      <c r="I2308" s="74" t="s">
        <v>4499</v>
      </c>
      <c r="J2308" s="74" t="s">
        <v>175</v>
      </c>
      <c r="K2308" s="76">
        <v>1027.3499999999999</v>
      </c>
      <c r="L2308" s="76">
        <v>1027.3499999999999</v>
      </c>
    </row>
    <row r="2309" spans="1:12" x14ac:dyDescent="0.15">
      <c r="A2309" s="74">
        <v>20230210</v>
      </c>
      <c r="B2309" s="74">
        <v>40732466</v>
      </c>
      <c r="C2309" s="74" t="s">
        <v>4647</v>
      </c>
      <c r="D2309" s="74">
        <v>2115393</v>
      </c>
      <c r="E2309" s="74" t="s">
        <v>4565</v>
      </c>
      <c r="F2309" s="74" t="s">
        <v>4566</v>
      </c>
      <c r="G2309" s="74" t="s">
        <v>4567</v>
      </c>
      <c r="H2309" s="74" t="s">
        <v>4469</v>
      </c>
      <c r="I2309" s="74" t="s">
        <v>4499</v>
      </c>
      <c r="J2309" s="74" t="s">
        <v>175</v>
      </c>
      <c r="K2309" s="76">
        <v>350.86</v>
      </c>
      <c r="L2309" s="76">
        <v>350.86</v>
      </c>
    </row>
    <row r="2310" spans="1:12" x14ac:dyDescent="0.15">
      <c r="A2310" s="74">
        <v>20230211</v>
      </c>
      <c r="B2310" s="74">
        <v>40732466</v>
      </c>
      <c r="C2310" s="74" t="s">
        <v>4647</v>
      </c>
      <c r="D2310" s="74">
        <v>2115393</v>
      </c>
      <c r="E2310" s="74" t="s">
        <v>4565</v>
      </c>
      <c r="F2310" s="74" t="s">
        <v>4566</v>
      </c>
      <c r="G2310" s="74" t="s">
        <v>4567</v>
      </c>
      <c r="H2310" s="74" t="s">
        <v>4469</v>
      </c>
      <c r="I2310" s="74" t="s">
        <v>4499</v>
      </c>
      <c r="J2310" s="74" t="s">
        <v>175</v>
      </c>
      <c r="K2310" s="76">
        <v>497.85</v>
      </c>
      <c r="L2310" s="76">
        <v>497.85</v>
      </c>
    </row>
    <row r="2311" spans="1:12" x14ac:dyDescent="0.15">
      <c r="A2311" s="74">
        <v>20230212</v>
      </c>
      <c r="B2311" s="74">
        <v>40732466</v>
      </c>
      <c r="C2311" s="74" t="s">
        <v>4647</v>
      </c>
      <c r="D2311" s="74">
        <v>2115393</v>
      </c>
      <c r="E2311" s="74" t="s">
        <v>4565</v>
      </c>
      <c r="F2311" s="74" t="s">
        <v>4566</v>
      </c>
      <c r="G2311" s="74" t="s">
        <v>4567</v>
      </c>
      <c r="H2311" s="74" t="s">
        <v>4469</v>
      </c>
      <c r="I2311" s="74" t="s">
        <v>4499</v>
      </c>
      <c r="J2311" s="74" t="s">
        <v>4502</v>
      </c>
      <c r="K2311" s="76">
        <v>932.35</v>
      </c>
      <c r="L2311" s="76">
        <v>932.35</v>
      </c>
    </row>
    <row r="2312" spans="1:12" x14ac:dyDescent="0.15">
      <c r="A2312" s="74">
        <v>20230213</v>
      </c>
      <c r="B2312" s="74">
        <v>40732466</v>
      </c>
      <c r="C2312" s="74" t="s">
        <v>4647</v>
      </c>
      <c r="D2312" s="74">
        <v>2115393</v>
      </c>
      <c r="E2312" s="74" t="s">
        <v>4565</v>
      </c>
      <c r="F2312" s="74" t="s">
        <v>4566</v>
      </c>
      <c r="G2312" s="74" t="s">
        <v>4567</v>
      </c>
      <c r="H2312" s="74" t="s">
        <v>4469</v>
      </c>
      <c r="I2312" s="74" t="s">
        <v>4499</v>
      </c>
      <c r="J2312" s="74" t="s">
        <v>4502</v>
      </c>
      <c r="K2312" s="76">
        <v>2463.85</v>
      </c>
      <c r="L2312" s="76">
        <v>2463.85</v>
      </c>
    </row>
    <row r="2313" spans="1:12" x14ac:dyDescent="0.15">
      <c r="A2313" s="74">
        <v>20230214</v>
      </c>
      <c r="B2313" s="74">
        <v>40732466</v>
      </c>
      <c r="C2313" s="74" t="s">
        <v>4647</v>
      </c>
      <c r="D2313" s="74">
        <v>2115393</v>
      </c>
      <c r="E2313" s="74" t="s">
        <v>4565</v>
      </c>
      <c r="F2313" s="74" t="s">
        <v>4566</v>
      </c>
      <c r="G2313" s="74" t="s">
        <v>4567</v>
      </c>
      <c r="H2313" s="74" t="s">
        <v>4469</v>
      </c>
      <c r="I2313" s="74" t="s">
        <v>4499</v>
      </c>
      <c r="J2313" s="74" t="s">
        <v>4501</v>
      </c>
      <c r="K2313" s="76">
        <v>2846.4</v>
      </c>
      <c r="L2313" s="76">
        <v>2846.4</v>
      </c>
    </row>
    <row r="2314" spans="1:12" x14ac:dyDescent="0.15">
      <c r="A2314" s="74">
        <v>20230215</v>
      </c>
      <c r="B2314" s="74">
        <v>40732466</v>
      </c>
      <c r="C2314" s="74" t="s">
        <v>4647</v>
      </c>
      <c r="D2314" s="74">
        <v>2115393</v>
      </c>
      <c r="E2314" s="74" t="s">
        <v>4565</v>
      </c>
      <c r="F2314" s="74" t="s">
        <v>4566</v>
      </c>
      <c r="G2314" s="74" t="s">
        <v>4567</v>
      </c>
      <c r="H2314" s="74" t="s">
        <v>4469</v>
      </c>
      <c r="I2314" s="74" t="s">
        <v>4499</v>
      </c>
      <c r="J2314" s="74" t="s">
        <v>175</v>
      </c>
      <c r="K2314" s="76">
        <v>2144.16</v>
      </c>
      <c r="L2314" s="76">
        <v>2144.16</v>
      </c>
    </row>
    <row r="2315" spans="1:12" x14ac:dyDescent="0.15">
      <c r="A2315" s="74">
        <v>20230216</v>
      </c>
      <c r="B2315" s="74">
        <v>40732466</v>
      </c>
      <c r="C2315" s="74" t="s">
        <v>4647</v>
      </c>
      <c r="D2315" s="74">
        <v>2115393</v>
      </c>
      <c r="E2315" s="74" t="s">
        <v>4565</v>
      </c>
      <c r="F2315" s="74" t="s">
        <v>4566</v>
      </c>
      <c r="G2315" s="74" t="s">
        <v>4567</v>
      </c>
      <c r="H2315" s="74" t="s">
        <v>4469</v>
      </c>
      <c r="I2315" s="74" t="s">
        <v>4499</v>
      </c>
      <c r="J2315" s="74" t="s">
        <v>4500</v>
      </c>
      <c r="K2315" s="76">
        <v>1579.42</v>
      </c>
      <c r="L2315" s="76">
        <v>1579.42</v>
      </c>
    </row>
    <row r="2316" spans="1:12" x14ac:dyDescent="0.15">
      <c r="A2316" s="74">
        <v>20230201</v>
      </c>
      <c r="B2316" s="74">
        <v>40738404</v>
      </c>
      <c r="C2316" s="74" t="s">
        <v>4648</v>
      </c>
      <c r="D2316" s="74">
        <v>2118167</v>
      </c>
      <c r="E2316" s="74" t="s">
        <v>4583</v>
      </c>
      <c r="F2316" s="74" t="s">
        <v>4584</v>
      </c>
      <c r="G2316" s="74" t="s">
        <v>4585</v>
      </c>
      <c r="H2316" s="74" t="s">
        <v>4469</v>
      </c>
      <c r="I2316" s="74" t="s">
        <v>4560</v>
      </c>
      <c r="J2316" s="74" t="s">
        <v>4561</v>
      </c>
      <c r="K2316" s="76">
        <v>3530.36</v>
      </c>
      <c r="L2316" s="76">
        <v>3530.36</v>
      </c>
    </row>
    <row r="2317" spans="1:12" x14ac:dyDescent="0.15">
      <c r="A2317" s="74">
        <v>20230202</v>
      </c>
      <c r="B2317" s="74">
        <v>40738404</v>
      </c>
      <c r="C2317" s="74" t="s">
        <v>4648</v>
      </c>
      <c r="D2317" s="74">
        <v>2118167</v>
      </c>
      <c r="E2317" s="74" t="s">
        <v>4583</v>
      </c>
      <c r="F2317" s="74" t="s">
        <v>4584</v>
      </c>
      <c r="G2317" s="74" t="s">
        <v>4585</v>
      </c>
      <c r="H2317" s="74" t="s">
        <v>4469</v>
      </c>
      <c r="I2317" s="74" t="s">
        <v>4560</v>
      </c>
      <c r="J2317" s="74" t="s">
        <v>4561</v>
      </c>
      <c r="K2317" s="76">
        <v>4536.3</v>
      </c>
      <c r="L2317" s="76">
        <v>4536.3</v>
      </c>
    </row>
    <row r="2318" spans="1:12" x14ac:dyDescent="0.15">
      <c r="A2318" s="74">
        <v>20230203</v>
      </c>
      <c r="B2318" s="74">
        <v>40738404</v>
      </c>
      <c r="C2318" s="74" t="s">
        <v>4648</v>
      </c>
      <c r="D2318" s="74">
        <v>2118167</v>
      </c>
      <c r="E2318" s="74" t="s">
        <v>4583</v>
      </c>
      <c r="F2318" s="74" t="s">
        <v>4584</v>
      </c>
      <c r="G2318" s="74" t="s">
        <v>4585</v>
      </c>
      <c r="H2318" s="74" t="s">
        <v>4469</v>
      </c>
      <c r="I2318" s="74" t="s">
        <v>4560</v>
      </c>
      <c r="J2318" s="74" t="s">
        <v>4561</v>
      </c>
      <c r="K2318" s="76">
        <v>3041.75</v>
      </c>
      <c r="L2318" s="76">
        <v>3041.75</v>
      </c>
    </row>
    <row r="2319" spans="1:12" x14ac:dyDescent="0.15">
      <c r="A2319" s="74">
        <v>20230204</v>
      </c>
      <c r="B2319" s="74">
        <v>40738404</v>
      </c>
      <c r="C2319" s="74" t="s">
        <v>4648</v>
      </c>
      <c r="D2319" s="74">
        <v>2118167</v>
      </c>
      <c r="E2319" s="74" t="s">
        <v>4583</v>
      </c>
      <c r="F2319" s="74" t="s">
        <v>4584</v>
      </c>
      <c r="G2319" s="74" t="s">
        <v>4585</v>
      </c>
      <c r="H2319" s="74" t="s">
        <v>4469</v>
      </c>
      <c r="I2319" s="74" t="s">
        <v>4560</v>
      </c>
      <c r="J2319" s="74" t="s">
        <v>4561</v>
      </c>
      <c r="K2319" s="76">
        <v>3029.43</v>
      </c>
      <c r="L2319" s="76">
        <v>3029.43</v>
      </c>
    </row>
    <row r="2320" spans="1:12" x14ac:dyDescent="0.15">
      <c r="A2320" s="74">
        <v>20230205</v>
      </c>
      <c r="B2320" s="74">
        <v>40738404</v>
      </c>
      <c r="C2320" s="74" t="s">
        <v>4648</v>
      </c>
      <c r="D2320" s="74">
        <v>2118167</v>
      </c>
      <c r="E2320" s="74" t="s">
        <v>4583</v>
      </c>
      <c r="F2320" s="74" t="s">
        <v>4584</v>
      </c>
      <c r="G2320" s="74" t="s">
        <v>4585</v>
      </c>
      <c r="H2320" s="74" t="s">
        <v>4469</v>
      </c>
      <c r="I2320" s="74" t="s">
        <v>4560</v>
      </c>
      <c r="J2320" s="74" t="s">
        <v>4561</v>
      </c>
      <c r="K2320" s="76">
        <v>3071.99</v>
      </c>
      <c r="L2320" s="76">
        <v>3071.99</v>
      </c>
    </row>
    <row r="2321" spans="1:12" x14ac:dyDescent="0.15">
      <c r="A2321" s="74">
        <v>20230206</v>
      </c>
      <c r="B2321" s="74">
        <v>40738404</v>
      </c>
      <c r="C2321" s="74" t="s">
        <v>4648</v>
      </c>
      <c r="D2321" s="74">
        <v>2118167</v>
      </c>
      <c r="E2321" s="74" t="s">
        <v>4583</v>
      </c>
      <c r="F2321" s="74" t="s">
        <v>4584</v>
      </c>
      <c r="G2321" s="74" t="s">
        <v>4585</v>
      </c>
      <c r="H2321" s="74" t="s">
        <v>4469</v>
      </c>
      <c r="I2321" s="74" t="s">
        <v>4560</v>
      </c>
      <c r="J2321" s="74" t="s">
        <v>4563</v>
      </c>
      <c r="K2321" s="76">
        <v>3026.96</v>
      </c>
      <c r="L2321" s="76">
        <v>3026.96</v>
      </c>
    </row>
    <row r="2322" spans="1:12" x14ac:dyDescent="0.15">
      <c r="A2322" s="74">
        <v>20230207</v>
      </c>
      <c r="B2322" s="74">
        <v>40738404</v>
      </c>
      <c r="C2322" s="74" t="s">
        <v>4648</v>
      </c>
      <c r="D2322" s="74">
        <v>2118167</v>
      </c>
      <c r="E2322" s="74" t="s">
        <v>4583</v>
      </c>
      <c r="F2322" s="74" t="s">
        <v>4584</v>
      </c>
      <c r="G2322" s="74" t="s">
        <v>4585</v>
      </c>
      <c r="H2322" s="74" t="s">
        <v>4469</v>
      </c>
      <c r="I2322" s="74" t="s">
        <v>4560</v>
      </c>
      <c r="J2322" s="74" t="s">
        <v>4561</v>
      </c>
      <c r="K2322" s="76">
        <v>2993.37</v>
      </c>
      <c r="L2322" s="76">
        <v>2993.37</v>
      </c>
    </row>
    <row r="2323" spans="1:12" x14ac:dyDescent="0.15">
      <c r="A2323" s="74">
        <v>20230208</v>
      </c>
      <c r="B2323" s="74">
        <v>40738404</v>
      </c>
      <c r="C2323" s="74" t="s">
        <v>4648</v>
      </c>
      <c r="D2323" s="74">
        <v>2118167</v>
      </c>
      <c r="E2323" s="74" t="s">
        <v>4583</v>
      </c>
      <c r="F2323" s="74" t="s">
        <v>4584</v>
      </c>
      <c r="G2323" s="74" t="s">
        <v>4585</v>
      </c>
      <c r="H2323" s="74" t="s">
        <v>4469</v>
      </c>
      <c r="I2323" s="74" t="s">
        <v>4560</v>
      </c>
      <c r="J2323" s="74" t="s">
        <v>4561</v>
      </c>
      <c r="K2323" s="76">
        <v>4156.6000000000004</v>
      </c>
      <c r="L2323" s="76">
        <v>4156.6000000000004</v>
      </c>
    </row>
    <row r="2324" spans="1:12" x14ac:dyDescent="0.15">
      <c r="A2324" s="74">
        <v>20230209</v>
      </c>
      <c r="B2324" s="74">
        <v>40738404</v>
      </c>
      <c r="C2324" s="74" t="s">
        <v>4648</v>
      </c>
      <c r="D2324" s="74">
        <v>2118167</v>
      </c>
      <c r="E2324" s="74" t="s">
        <v>4583</v>
      </c>
      <c r="F2324" s="74" t="s">
        <v>4584</v>
      </c>
      <c r="G2324" s="74" t="s">
        <v>4585</v>
      </c>
      <c r="H2324" s="74" t="s">
        <v>4469</v>
      </c>
      <c r="I2324" s="74" t="s">
        <v>4560</v>
      </c>
      <c r="J2324" s="74" t="s">
        <v>4586</v>
      </c>
      <c r="K2324" s="76">
        <v>4973.1400000000003</v>
      </c>
      <c r="L2324" s="76">
        <v>4973.1400000000003</v>
      </c>
    </row>
    <row r="2325" spans="1:12" x14ac:dyDescent="0.15">
      <c r="A2325" s="74">
        <v>20230210</v>
      </c>
      <c r="B2325" s="74">
        <v>40738404</v>
      </c>
      <c r="C2325" s="74" t="s">
        <v>4648</v>
      </c>
      <c r="D2325" s="74">
        <v>2118167</v>
      </c>
      <c r="E2325" s="74" t="s">
        <v>4583</v>
      </c>
      <c r="F2325" s="74" t="s">
        <v>4584</v>
      </c>
      <c r="G2325" s="74" t="s">
        <v>4585</v>
      </c>
      <c r="H2325" s="74" t="s">
        <v>4469</v>
      </c>
      <c r="I2325" s="74" t="s">
        <v>4560</v>
      </c>
      <c r="J2325" s="74" t="s">
        <v>4561</v>
      </c>
      <c r="K2325" s="76">
        <v>5506.91</v>
      </c>
      <c r="L2325" s="76">
        <v>5506.91</v>
      </c>
    </row>
    <row r="2326" spans="1:12" x14ac:dyDescent="0.15">
      <c r="A2326" s="74">
        <v>20230211</v>
      </c>
      <c r="B2326" s="74">
        <v>40738404</v>
      </c>
      <c r="C2326" s="74" t="s">
        <v>4648</v>
      </c>
      <c r="D2326" s="74">
        <v>2118167</v>
      </c>
      <c r="E2326" s="74" t="s">
        <v>4583</v>
      </c>
      <c r="F2326" s="74" t="s">
        <v>4584</v>
      </c>
      <c r="G2326" s="74" t="s">
        <v>4585</v>
      </c>
      <c r="H2326" s="74" t="s">
        <v>4469</v>
      </c>
      <c r="I2326" s="74" t="s">
        <v>4560</v>
      </c>
      <c r="J2326" s="74" t="s">
        <v>4561</v>
      </c>
      <c r="K2326" s="76">
        <v>5422.83</v>
      </c>
      <c r="L2326" s="76">
        <v>5422.83</v>
      </c>
    </row>
    <row r="2327" spans="1:12" x14ac:dyDescent="0.15">
      <c r="A2327" s="74">
        <v>20230212</v>
      </c>
      <c r="B2327" s="74">
        <v>40738404</v>
      </c>
      <c r="C2327" s="74" t="s">
        <v>4648</v>
      </c>
      <c r="D2327" s="74">
        <v>2118167</v>
      </c>
      <c r="E2327" s="74" t="s">
        <v>4583</v>
      </c>
      <c r="F2327" s="74" t="s">
        <v>4584</v>
      </c>
      <c r="G2327" s="74" t="s">
        <v>4585</v>
      </c>
      <c r="H2327" s="74" t="s">
        <v>4469</v>
      </c>
      <c r="I2327" s="74" t="s">
        <v>4560</v>
      </c>
      <c r="J2327" s="74" t="s">
        <v>4561</v>
      </c>
      <c r="K2327" s="76">
        <v>4155.8</v>
      </c>
      <c r="L2327" s="76">
        <v>4155.8</v>
      </c>
    </row>
    <row r="2328" spans="1:12" x14ac:dyDescent="0.15">
      <c r="A2328" s="74">
        <v>20230213</v>
      </c>
      <c r="B2328" s="74">
        <v>40738404</v>
      </c>
      <c r="C2328" s="74" t="s">
        <v>4648</v>
      </c>
      <c r="D2328" s="74">
        <v>2118167</v>
      </c>
      <c r="E2328" s="74" t="s">
        <v>4583</v>
      </c>
      <c r="F2328" s="74" t="s">
        <v>4584</v>
      </c>
      <c r="G2328" s="74" t="s">
        <v>4585</v>
      </c>
      <c r="H2328" s="74" t="s">
        <v>4469</v>
      </c>
      <c r="I2328" s="74" t="s">
        <v>4560</v>
      </c>
      <c r="J2328" s="74" t="s">
        <v>4561</v>
      </c>
      <c r="K2328" s="76">
        <v>4118.05</v>
      </c>
      <c r="L2328" s="76">
        <v>4118.05</v>
      </c>
    </row>
    <row r="2329" spans="1:12" x14ac:dyDescent="0.15">
      <c r="A2329" s="74">
        <v>20230214</v>
      </c>
      <c r="B2329" s="74">
        <v>40738404</v>
      </c>
      <c r="C2329" s="74" t="s">
        <v>4648</v>
      </c>
      <c r="D2329" s="74">
        <v>2118167</v>
      </c>
      <c r="E2329" s="74" t="s">
        <v>4583</v>
      </c>
      <c r="F2329" s="74" t="s">
        <v>4584</v>
      </c>
      <c r="G2329" s="74" t="s">
        <v>4585</v>
      </c>
      <c r="H2329" s="74" t="s">
        <v>4469</v>
      </c>
      <c r="I2329" s="74" t="s">
        <v>4560</v>
      </c>
      <c r="J2329" s="74" t="s">
        <v>4561</v>
      </c>
      <c r="K2329" s="76">
        <v>3977.91</v>
      </c>
      <c r="L2329" s="76">
        <v>3977.91</v>
      </c>
    </row>
    <row r="2330" spans="1:12" x14ac:dyDescent="0.15">
      <c r="A2330" s="74">
        <v>20230215</v>
      </c>
      <c r="B2330" s="74">
        <v>40738404</v>
      </c>
      <c r="C2330" s="74" t="s">
        <v>4648</v>
      </c>
      <c r="D2330" s="74">
        <v>2118167</v>
      </c>
      <c r="E2330" s="74" t="s">
        <v>4583</v>
      </c>
      <c r="F2330" s="74" t="s">
        <v>4584</v>
      </c>
      <c r="G2330" s="74" t="s">
        <v>4585</v>
      </c>
      <c r="H2330" s="74" t="s">
        <v>4469</v>
      </c>
      <c r="I2330" s="74" t="s">
        <v>4560</v>
      </c>
      <c r="J2330" s="74" t="s">
        <v>4561</v>
      </c>
      <c r="K2330" s="76">
        <v>4268.67</v>
      </c>
      <c r="L2330" s="76">
        <v>4268.67</v>
      </c>
    </row>
    <row r="2331" spans="1:12" x14ac:dyDescent="0.15">
      <c r="A2331" s="74">
        <v>20230216</v>
      </c>
      <c r="B2331" s="74">
        <v>40738404</v>
      </c>
      <c r="C2331" s="74" t="s">
        <v>4648</v>
      </c>
      <c r="D2331" s="74">
        <v>2118167</v>
      </c>
      <c r="E2331" s="74" t="s">
        <v>4583</v>
      </c>
      <c r="F2331" s="74" t="s">
        <v>4584</v>
      </c>
      <c r="G2331" s="74" t="s">
        <v>4585</v>
      </c>
      <c r="H2331" s="74" t="s">
        <v>4469</v>
      </c>
      <c r="I2331" s="74" t="s">
        <v>4560</v>
      </c>
      <c r="J2331" s="74" t="s">
        <v>4563</v>
      </c>
      <c r="K2331" s="76">
        <v>4632.8999999999996</v>
      </c>
      <c r="L2331" s="76">
        <v>4632.8999999999996</v>
      </c>
    </row>
    <row r="2332" spans="1:12" x14ac:dyDescent="0.15">
      <c r="A2332" s="74">
        <v>20230217</v>
      </c>
      <c r="B2332" s="74">
        <v>40738404</v>
      </c>
      <c r="C2332" s="74" t="s">
        <v>4648</v>
      </c>
      <c r="D2332" s="74">
        <v>2118167</v>
      </c>
      <c r="E2332" s="74" t="s">
        <v>4583</v>
      </c>
      <c r="F2332" s="74" t="s">
        <v>4584</v>
      </c>
      <c r="G2332" s="74" t="s">
        <v>4585</v>
      </c>
      <c r="H2332" s="74" t="s">
        <v>4469</v>
      </c>
      <c r="I2332" s="74" t="s">
        <v>4560</v>
      </c>
      <c r="J2332" s="74" t="s">
        <v>4586</v>
      </c>
      <c r="K2332" s="76">
        <v>7000.5</v>
      </c>
      <c r="L2332" s="76">
        <v>7000.5</v>
      </c>
    </row>
    <row r="2333" spans="1:12" x14ac:dyDescent="0.15">
      <c r="A2333" s="74">
        <v>20230218</v>
      </c>
      <c r="B2333" s="74">
        <v>40738404</v>
      </c>
      <c r="C2333" s="74" t="s">
        <v>4648</v>
      </c>
      <c r="D2333" s="74">
        <v>2118167</v>
      </c>
      <c r="E2333" s="74" t="s">
        <v>4583</v>
      </c>
      <c r="F2333" s="74" t="s">
        <v>4584</v>
      </c>
      <c r="G2333" s="74" t="s">
        <v>4585</v>
      </c>
      <c r="H2333" s="74" t="s">
        <v>4469</v>
      </c>
      <c r="I2333" s="74" t="s">
        <v>4560</v>
      </c>
      <c r="J2333" s="74" t="s">
        <v>4561</v>
      </c>
      <c r="K2333" s="76">
        <v>7373.65</v>
      </c>
      <c r="L2333" s="76">
        <v>7373.65</v>
      </c>
    </row>
    <row r="2334" spans="1:12" x14ac:dyDescent="0.15">
      <c r="A2334" s="74">
        <v>20230219</v>
      </c>
      <c r="B2334" s="74">
        <v>40738404</v>
      </c>
      <c r="C2334" s="74" t="s">
        <v>4648</v>
      </c>
      <c r="D2334" s="74">
        <v>2118167</v>
      </c>
      <c r="E2334" s="74" t="s">
        <v>4583</v>
      </c>
      <c r="F2334" s="74" t="s">
        <v>4584</v>
      </c>
      <c r="G2334" s="74" t="s">
        <v>4585</v>
      </c>
      <c r="H2334" s="74" t="s">
        <v>4469</v>
      </c>
      <c r="I2334" s="74" t="s">
        <v>4560</v>
      </c>
      <c r="J2334" s="74" t="s">
        <v>4561</v>
      </c>
      <c r="K2334" s="76">
        <v>6122.13</v>
      </c>
      <c r="L2334" s="76">
        <v>6122.13</v>
      </c>
    </row>
    <row r="2335" spans="1:12" x14ac:dyDescent="0.15">
      <c r="A2335" s="74">
        <v>20230220</v>
      </c>
      <c r="B2335" s="74">
        <v>40738404</v>
      </c>
      <c r="C2335" s="74" t="s">
        <v>4648</v>
      </c>
      <c r="D2335" s="74">
        <v>2118167</v>
      </c>
      <c r="E2335" s="74" t="s">
        <v>4583</v>
      </c>
      <c r="F2335" s="74" t="s">
        <v>4584</v>
      </c>
      <c r="G2335" s="74" t="s">
        <v>4585</v>
      </c>
      <c r="H2335" s="74" t="s">
        <v>4469</v>
      </c>
      <c r="I2335" s="74" t="s">
        <v>4560</v>
      </c>
      <c r="J2335" s="74" t="s">
        <v>4561</v>
      </c>
      <c r="K2335" s="76">
        <v>6131.53</v>
      </c>
      <c r="L2335" s="76">
        <v>6131.53</v>
      </c>
    </row>
    <row r="2336" spans="1:12" x14ac:dyDescent="0.15">
      <c r="A2336" s="74">
        <v>20230221</v>
      </c>
      <c r="B2336" s="74">
        <v>40738404</v>
      </c>
      <c r="C2336" s="74" t="s">
        <v>4648</v>
      </c>
      <c r="D2336" s="74">
        <v>2118167</v>
      </c>
      <c r="E2336" s="74" t="s">
        <v>4583</v>
      </c>
      <c r="F2336" s="74" t="s">
        <v>4584</v>
      </c>
      <c r="G2336" s="74" t="s">
        <v>4585</v>
      </c>
      <c r="H2336" s="74" t="s">
        <v>4469</v>
      </c>
      <c r="I2336" s="74" t="s">
        <v>4560</v>
      </c>
      <c r="J2336" s="74" t="s">
        <v>4586</v>
      </c>
      <c r="K2336" s="76">
        <v>6522.83</v>
      </c>
      <c r="L2336" s="76">
        <v>6522.83</v>
      </c>
    </row>
    <row r="2337" spans="1:12" x14ac:dyDescent="0.15">
      <c r="A2337" s="74">
        <v>20230222</v>
      </c>
      <c r="B2337" s="74">
        <v>40738404</v>
      </c>
      <c r="C2337" s="74" t="s">
        <v>4648</v>
      </c>
      <c r="D2337" s="74">
        <v>2118167</v>
      </c>
      <c r="E2337" s="74" t="s">
        <v>4583</v>
      </c>
      <c r="F2337" s="74" t="s">
        <v>4584</v>
      </c>
      <c r="G2337" s="74" t="s">
        <v>4585</v>
      </c>
      <c r="H2337" s="74" t="s">
        <v>4469</v>
      </c>
      <c r="I2337" s="74" t="s">
        <v>4560</v>
      </c>
      <c r="J2337" s="74" t="s">
        <v>4586</v>
      </c>
      <c r="K2337" s="76">
        <v>4658.54</v>
      </c>
      <c r="L2337" s="76">
        <v>4658.54</v>
      </c>
    </row>
    <row r="2338" spans="1:12" x14ac:dyDescent="0.15">
      <c r="A2338" s="74">
        <v>20230223</v>
      </c>
      <c r="B2338" s="74">
        <v>40738404</v>
      </c>
      <c r="C2338" s="74" t="s">
        <v>4648</v>
      </c>
      <c r="D2338" s="74">
        <v>2118167</v>
      </c>
      <c r="E2338" s="74" t="s">
        <v>4583</v>
      </c>
      <c r="F2338" s="74" t="s">
        <v>4584</v>
      </c>
      <c r="G2338" s="74" t="s">
        <v>4585</v>
      </c>
      <c r="H2338" s="74" t="s">
        <v>4469</v>
      </c>
      <c r="I2338" s="74" t="s">
        <v>4560</v>
      </c>
      <c r="J2338" s="74" t="s">
        <v>4561</v>
      </c>
      <c r="K2338" s="76">
        <v>5969.16</v>
      </c>
      <c r="L2338" s="76">
        <v>5969.16</v>
      </c>
    </row>
    <row r="2339" spans="1:12" x14ac:dyDescent="0.15">
      <c r="A2339" s="74">
        <v>20230224</v>
      </c>
      <c r="B2339" s="74">
        <v>40738404</v>
      </c>
      <c r="C2339" s="74" t="s">
        <v>4648</v>
      </c>
      <c r="D2339" s="74">
        <v>2118167</v>
      </c>
      <c r="E2339" s="74" t="s">
        <v>4583</v>
      </c>
      <c r="F2339" s="74" t="s">
        <v>4584</v>
      </c>
      <c r="G2339" s="74" t="s">
        <v>4585</v>
      </c>
      <c r="H2339" s="74" t="s">
        <v>4469</v>
      </c>
      <c r="I2339" s="74" t="s">
        <v>4560</v>
      </c>
      <c r="J2339" s="74" t="s">
        <v>4563</v>
      </c>
      <c r="K2339" s="76">
        <v>6002.69</v>
      </c>
      <c r="L2339" s="76">
        <v>6002.69</v>
      </c>
    </row>
    <row r="2340" spans="1:12" x14ac:dyDescent="0.15">
      <c r="A2340" s="74">
        <v>20230225</v>
      </c>
      <c r="B2340" s="74">
        <v>40738404</v>
      </c>
      <c r="C2340" s="74" t="s">
        <v>4648</v>
      </c>
      <c r="D2340" s="74">
        <v>2118167</v>
      </c>
      <c r="E2340" s="74" t="s">
        <v>4583</v>
      </c>
      <c r="F2340" s="74" t="s">
        <v>4584</v>
      </c>
      <c r="G2340" s="74" t="s">
        <v>4585</v>
      </c>
      <c r="H2340" s="74" t="s">
        <v>4469</v>
      </c>
      <c r="I2340" s="74" t="s">
        <v>4560</v>
      </c>
      <c r="J2340" s="74" t="s">
        <v>4561</v>
      </c>
      <c r="K2340" s="76">
        <v>7365.03</v>
      </c>
      <c r="L2340" s="76">
        <v>7365.03</v>
      </c>
    </row>
    <row r="2341" spans="1:12" x14ac:dyDescent="0.15">
      <c r="A2341" s="74">
        <v>20230226</v>
      </c>
      <c r="B2341" s="74">
        <v>40738404</v>
      </c>
      <c r="C2341" s="74" t="s">
        <v>4648</v>
      </c>
      <c r="D2341" s="74">
        <v>2118167</v>
      </c>
      <c r="E2341" s="74" t="s">
        <v>4583</v>
      </c>
      <c r="F2341" s="74" t="s">
        <v>4584</v>
      </c>
      <c r="G2341" s="74" t="s">
        <v>4585</v>
      </c>
      <c r="H2341" s="74" t="s">
        <v>4469</v>
      </c>
      <c r="I2341" s="74" t="s">
        <v>4560</v>
      </c>
      <c r="J2341" s="74" t="s">
        <v>4561</v>
      </c>
      <c r="K2341" s="76">
        <v>5310.41</v>
      </c>
      <c r="L2341" s="76">
        <v>5310.41</v>
      </c>
    </row>
    <row r="2342" spans="1:12" x14ac:dyDescent="0.15">
      <c r="A2342" s="74">
        <v>20230227</v>
      </c>
      <c r="B2342" s="74">
        <v>40738404</v>
      </c>
      <c r="C2342" s="74" t="s">
        <v>4648</v>
      </c>
      <c r="D2342" s="74">
        <v>2118167</v>
      </c>
      <c r="E2342" s="74" t="s">
        <v>4583</v>
      </c>
      <c r="F2342" s="74" t="s">
        <v>4584</v>
      </c>
      <c r="G2342" s="74" t="s">
        <v>4585</v>
      </c>
      <c r="H2342" s="74" t="s">
        <v>4469</v>
      </c>
      <c r="I2342" s="74" t="s">
        <v>4560</v>
      </c>
      <c r="J2342" s="74" t="s">
        <v>4561</v>
      </c>
      <c r="K2342" s="76">
        <v>5314.1</v>
      </c>
      <c r="L2342" s="76">
        <v>5314.1</v>
      </c>
    </row>
    <row r="2343" spans="1:12" x14ac:dyDescent="0.15">
      <c r="A2343" s="74">
        <v>20230228</v>
      </c>
      <c r="B2343" s="74">
        <v>40738404</v>
      </c>
      <c r="C2343" s="74" t="s">
        <v>4648</v>
      </c>
      <c r="D2343" s="74">
        <v>2118167</v>
      </c>
      <c r="E2343" s="74" t="s">
        <v>4583</v>
      </c>
      <c r="F2343" s="74" t="s">
        <v>4584</v>
      </c>
      <c r="G2343" s="74" t="s">
        <v>4585</v>
      </c>
      <c r="H2343" s="74" t="s">
        <v>4469</v>
      </c>
      <c r="I2343" s="74" t="s">
        <v>4560</v>
      </c>
      <c r="J2343" s="74" t="s">
        <v>4586</v>
      </c>
      <c r="K2343" s="76">
        <v>5905.19</v>
      </c>
      <c r="L2343" s="76">
        <v>5905.19</v>
      </c>
    </row>
    <row r="2344" spans="1:12" x14ac:dyDescent="0.15">
      <c r="A2344" s="74">
        <v>20230201</v>
      </c>
      <c r="B2344" s="74">
        <v>40738439</v>
      </c>
      <c r="C2344" s="74" t="s">
        <v>4649</v>
      </c>
      <c r="D2344" s="74">
        <v>2118167</v>
      </c>
      <c r="E2344" s="74" t="s">
        <v>4583</v>
      </c>
      <c r="F2344" s="74" t="s">
        <v>4584</v>
      </c>
      <c r="G2344" s="74" t="s">
        <v>4585</v>
      </c>
      <c r="H2344" s="74" t="s">
        <v>4469</v>
      </c>
      <c r="I2344" s="74" t="s">
        <v>4560</v>
      </c>
      <c r="J2344" s="74" t="s">
        <v>4561</v>
      </c>
      <c r="K2344" s="76">
        <v>25096.29</v>
      </c>
      <c r="L2344" s="76">
        <v>25096.29</v>
      </c>
    </row>
    <row r="2345" spans="1:12" x14ac:dyDescent="0.15">
      <c r="A2345" s="74">
        <v>20230202</v>
      </c>
      <c r="B2345" s="74">
        <v>40738439</v>
      </c>
      <c r="C2345" s="74" t="s">
        <v>4649</v>
      </c>
      <c r="D2345" s="74">
        <v>2118167</v>
      </c>
      <c r="E2345" s="74" t="s">
        <v>4583</v>
      </c>
      <c r="F2345" s="74" t="s">
        <v>4584</v>
      </c>
      <c r="G2345" s="74" t="s">
        <v>4585</v>
      </c>
      <c r="H2345" s="74" t="s">
        <v>4469</v>
      </c>
      <c r="I2345" s="74" t="s">
        <v>4560</v>
      </c>
      <c r="J2345" s="74" t="s">
        <v>4561</v>
      </c>
      <c r="K2345" s="76">
        <v>24703.87</v>
      </c>
      <c r="L2345" s="76">
        <v>24703.87</v>
      </c>
    </row>
    <row r="2346" spans="1:12" x14ac:dyDescent="0.15">
      <c r="A2346" s="74">
        <v>20230203</v>
      </c>
      <c r="B2346" s="74">
        <v>40738439</v>
      </c>
      <c r="C2346" s="74" t="s">
        <v>4649</v>
      </c>
      <c r="D2346" s="74">
        <v>2118167</v>
      </c>
      <c r="E2346" s="74" t="s">
        <v>4583</v>
      </c>
      <c r="F2346" s="74" t="s">
        <v>4584</v>
      </c>
      <c r="G2346" s="74" t="s">
        <v>4585</v>
      </c>
      <c r="H2346" s="74" t="s">
        <v>4469</v>
      </c>
      <c r="I2346" s="74" t="s">
        <v>4560</v>
      </c>
      <c r="J2346" s="74" t="s">
        <v>4586</v>
      </c>
      <c r="K2346" s="76">
        <v>24799.99</v>
      </c>
      <c r="L2346" s="76">
        <v>24799.99</v>
      </c>
    </row>
    <row r="2347" spans="1:12" x14ac:dyDescent="0.15">
      <c r="A2347" s="74">
        <v>20230204</v>
      </c>
      <c r="B2347" s="74">
        <v>40738439</v>
      </c>
      <c r="C2347" s="74" t="s">
        <v>4649</v>
      </c>
      <c r="D2347" s="74">
        <v>2118167</v>
      </c>
      <c r="E2347" s="74" t="s">
        <v>4583</v>
      </c>
      <c r="F2347" s="74" t="s">
        <v>4584</v>
      </c>
      <c r="G2347" s="74" t="s">
        <v>4585</v>
      </c>
      <c r="H2347" s="74" t="s">
        <v>4469</v>
      </c>
      <c r="I2347" s="74" t="s">
        <v>4560</v>
      </c>
      <c r="J2347" s="74" t="s">
        <v>4561</v>
      </c>
      <c r="K2347" s="76">
        <v>24589.439999999999</v>
      </c>
      <c r="L2347" s="76">
        <v>24589.439999999999</v>
      </c>
    </row>
    <row r="2348" spans="1:12" x14ac:dyDescent="0.15">
      <c r="A2348" s="74">
        <v>20230205</v>
      </c>
      <c r="B2348" s="74">
        <v>40738439</v>
      </c>
      <c r="C2348" s="74" t="s">
        <v>4649</v>
      </c>
      <c r="D2348" s="74">
        <v>2118167</v>
      </c>
      <c r="E2348" s="74" t="s">
        <v>4583</v>
      </c>
      <c r="F2348" s="74" t="s">
        <v>4584</v>
      </c>
      <c r="G2348" s="74" t="s">
        <v>4585</v>
      </c>
      <c r="H2348" s="74" t="s">
        <v>4469</v>
      </c>
      <c r="I2348" s="74" t="s">
        <v>4560</v>
      </c>
      <c r="J2348" s="74" t="s">
        <v>4561</v>
      </c>
      <c r="K2348" s="76">
        <v>6484.46</v>
      </c>
      <c r="L2348" s="76">
        <v>6484.46</v>
      </c>
    </row>
    <row r="2349" spans="1:12" x14ac:dyDescent="0.15">
      <c r="A2349" s="74">
        <v>20230206</v>
      </c>
      <c r="B2349" s="74">
        <v>40738439</v>
      </c>
      <c r="C2349" s="74" t="s">
        <v>4649</v>
      </c>
      <c r="D2349" s="74">
        <v>2118167</v>
      </c>
      <c r="E2349" s="74" t="s">
        <v>4583</v>
      </c>
      <c r="F2349" s="74" t="s">
        <v>4584</v>
      </c>
      <c r="G2349" s="74" t="s">
        <v>4585</v>
      </c>
      <c r="H2349" s="74" t="s">
        <v>4469</v>
      </c>
      <c r="I2349" s="74" t="s">
        <v>4560</v>
      </c>
      <c r="J2349" s="74" t="s">
        <v>4562</v>
      </c>
      <c r="K2349" s="76">
        <v>21732.09</v>
      </c>
      <c r="L2349" s="76">
        <v>21732.09</v>
      </c>
    </row>
    <row r="2350" spans="1:12" x14ac:dyDescent="0.15">
      <c r="A2350" s="74">
        <v>20230207</v>
      </c>
      <c r="B2350" s="74">
        <v>40738439</v>
      </c>
      <c r="C2350" s="74" t="s">
        <v>4649</v>
      </c>
      <c r="D2350" s="74">
        <v>2118167</v>
      </c>
      <c r="E2350" s="74" t="s">
        <v>4583</v>
      </c>
      <c r="F2350" s="74" t="s">
        <v>4584</v>
      </c>
      <c r="G2350" s="74" t="s">
        <v>4585</v>
      </c>
      <c r="H2350" s="74" t="s">
        <v>4469</v>
      </c>
      <c r="I2350" s="74" t="s">
        <v>4560</v>
      </c>
      <c r="J2350" s="74" t="s">
        <v>4563</v>
      </c>
      <c r="K2350" s="76">
        <v>22568.09</v>
      </c>
      <c r="L2350" s="76">
        <v>22568.09</v>
      </c>
    </row>
    <row r="2351" spans="1:12" x14ac:dyDescent="0.15">
      <c r="A2351" s="74">
        <v>20230208</v>
      </c>
      <c r="B2351" s="74">
        <v>40738439</v>
      </c>
      <c r="C2351" s="74" t="s">
        <v>4649</v>
      </c>
      <c r="D2351" s="74">
        <v>2118167</v>
      </c>
      <c r="E2351" s="74" t="s">
        <v>4583</v>
      </c>
      <c r="F2351" s="74" t="s">
        <v>4584</v>
      </c>
      <c r="G2351" s="74" t="s">
        <v>4585</v>
      </c>
      <c r="H2351" s="74" t="s">
        <v>4469</v>
      </c>
      <c r="I2351" s="74" t="s">
        <v>4560</v>
      </c>
      <c r="J2351" s="74" t="s">
        <v>4561</v>
      </c>
      <c r="K2351" s="76">
        <v>22287.56</v>
      </c>
      <c r="L2351" s="76">
        <v>22287.56</v>
      </c>
    </row>
    <row r="2352" spans="1:12" x14ac:dyDescent="0.15">
      <c r="A2352" s="74">
        <v>20230209</v>
      </c>
      <c r="B2352" s="74">
        <v>40738439</v>
      </c>
      <c r="C2352" s="74" t="s">
        <v>4649</v>
      </c>
      <c r="D2352" s="74">
        <v>2118167</v>
      </c>
      <c r="E2352" s="74" t="s">
        <v>4583</v>
      </c>
      <c r="F2352" s="74" t="s">
        <v>4584</v>
      </c>
      <c r="G2352" s="74" t="s">
        <v>4585</v>
      </c>
      <c r="H2352" s="74" t="s">
        <v>4469</v>
      </c>
      <c r="I2352" s="74" t="s">
        <v>4560</v>
      </c>
      <c r="J2352" s="74" t="s">
        <v>4561</v>
      </c>
      <c r="K2352" s="76">
        <v>23717.07</v>
      </c>
      <c r="L2352" s="76">
        <v>23717.07</v>
      </c>
    </row>
    <row r="2353" spans="1:12" x14ac:dyDescent="0.15">
      <c r="A2353" s="74">
        <v>20230210</v>
      </c>
      <c r="B2353" s="74">
        <v>40738439</v>
      </c>
      <c r="C2353" s="74" t="s">
        <v>4649</v>
      </c>
      <c r="D2353" s="74">
        <v>2118167</v>
      </c>
      <c r="E2353" s="74" t="s">
        <v>4583</v>
      </c>
      <c r="F2353" s="74" t="s">
        <v>4584</v>
      </c>
      <c r="G2353" s="74" t="s">
        <v>4585</v>
      </c>
      <c r="H2353" s="74" t="s">
        <v>4469</v>
      </c>
      <c r="I2353" s="74" t="s">
        <v>4560</v>
      </c>
      <c r="J2353" s="74" t="s">
        <v>4561</v>
      </c>
      <c r="K2353" s="76">
        <v>18031.09</v>
      </c>
      <c r="L2353" s="76">
        <v>18031.09</v>
      </c>
    </row>
    <row r="2354" spans="1:12" x14ac:dyDescent="0.15">
      <c r="A2354" s="74">
        <v>20230211</v>
      </c>
      <c r="B2354" s="74">
        <v>40738439</v>
      </c>
      <c r="C2354" s="74" t="s">
        <v>4649</v>
      </c>
      <c r="D2354" s="74">
        <v>2118167</v>
      </c>
      <c r="E2354" s="74" t="s">
        <v>4583</v>
      </c>
      <c r="F2354" s="74" t="s">
        <v>4584</v>
      </c>
      <c r="G2354" s="74" t="s">
        <v>4585</v>
      </c>
      <c r="H2354" s="74" t="s">
        <v>4469</v>
      </c>
      <c r="I2354" s="74" t="s">
        <v>4560</v>
      </c>
      <c r="J2354" s="74" t="s">
        <v>4561</v>
      </c>
      <c r="K2354" s="76">
        <v>15858.13</v>
      </c>
      <c r="L2354" s="76">
        <v>15858.13</v>
      </c>
    </row>
    <row r="2355" spans="1:12" x14ac:dyDescent="0.15">
      <c r="A2355" s="74">
        <v>20230212</v>
      </c>
      <c r="B2355" s="74">
        <v>40738439</v>
      </c>
      <c r="C2355" s="74" t="s">
        <v>4649</v>
      </c>
      <c r="D2355" s="74">
        <v>2118167</v>
      </c>
      <c r="E2355" s="74" t="s">
        <v>4583</v>
      </c>
      <c r="F2355" s="74" t="s">
        <v>4584</v>
      </c>
      <c r="G2355" s="74" t="s">
        <v>4585</v>
      </c>
      <c r="H2355" s="74" t="s">
        <v>4469</v>
      </c>
      <c r="I2355" s="74" t="s">
        <v>4560</v>
      </c>
      <c r="J2355" s="74" t="s">
        <v>4561</v>
      </c>
      <c r="K2355" s="76">
        <v>13425.4</v>
      </c>
      <c r="L2355" s="76">
        <v>13425.4</v>
      </c>
    </row>
    <row r="2356" spans="1:12" x14ac:dyDescent="0.15">
      <c r="A2356" s="74">
        <v>20230213</v>
      </c>
      <c r="B2356" s="74">
        <v>40738439</v>
      </c>
      <c r="C2356" s="74" t="s">
        <v>4649</v>
      </c>
      <c r="D2356" s="74">
        <v>2118167</v>
      </c>
      <c r="E2356" s="74" t="s">
        <v>4583</v>
      </c>
      <c r="F2356" s="74" t="s">
        <v>4584</v>
      </c>
      <c r="G2356" s="74" t="s">
        <v>4585</v>
      </c>
      <c r="H2356" s="74" t="s">
        <v>4469</v>
      </c>
      <c r="I2356" s="74" t="s">
        <v>4560</v>
      </c>
      <c r="J2356" s="74" t="s">
        <v>4561</v>
      </c>
      <c r="K2356" s="76">
        <v>15092.61</v>
      </c>
      <c r="L2356" s="76">
        <v>15092.61</v>
      </c>
    </row>
    <row r="2357" spans="1:12" x14ac:dyDescent="0.15">
      <c r="A2357" s="74">
        <v>20230214</v>
      </c>
      <c r="B2357" s="74">
        <v>40738439</v>
      </c>
      <c r="C2357" s="74" t="s">
        <v>4649</v>
      </c>
      <c r="D2357" s="74">
        <v>2118167</v>
      </c>
      <c r="E2357" s="74" t="s">
        <v>4583</v>
      </c>
      <c r="F2357" s="74" t="s">
        <v>4584</v>
      </c>
      <c r="G2357" s="74" t="s">
        <v>4585</v>
      </c>
      <c r="H2357" s="74" t="s">
        <v>4469</v>
      </c>
      <c r="I2357" s="74" t="s">
        <v>4560</v>
      </c>
      <c r="J2357" s="74" t="s">
        <v>4561</v>
      </c>
      <c r="K2357" s="76">
        <v>13379.43</v>
      </c>
      <c r="L2357" s="76">
        <v>13379.43</v>
      </c>
    </row>
    <row r="2358" spans="1:12" x14ac:dyDescent="0.15">
      <c r="A2358" s="74">
        <v>20230215</v>
      </c>
      <c r="B2358" s="74">
        <v>40738439</v>
      </c>
      <c r="C2358" s="74" t="s">
        <v>4649</v>
      </c>
      <c r="D2358" s="74">
        <v>2118167</v>
      </c>
      <c r="E2358" s="74" t="s">
        <v>4583</v>
      </c>
      <c r="F2358" s="74" t="s">
        <v>4584</v>
      </c>
      <c r="G2358" s="74" t="s">
        <v>4585</v>
      </c>
      <c r="H2358" s="74" t="s">
        <v>4469</v>
      </c>
      <c r="I2358" s="74" t="s">
        <v>4560</v>
      </c>
      <c r="J2358" s="74" t="s">
        <v>4562</v>
      </c>
      <c r="K2358" s="76">
        <v>16146.64</v>
      </c>
      <c r="L2358" s="76">
        <v>16146.64</v>
      </c>
    </row>
    <row r="2359" spans="1:12" x14ac:dyDescent="0.15">
      <c r="A2359" s="74">
        <v>20230216</v>
      </c>
      <c r="B2359" s="74">
        <v>40738439</v>
      </c>
      <c r="C2359" s="74" t="s">
        <v>4649</v>
      </c>
      <c r="D2359" s="74">
        <v>2118167</v>
      </c>
      <c r="E2359" s="74" t="s">
        <v>4583</v>
      </c>
      <c r="F2359" s="74" t="s">
        <v>4584</v>
      </c>
      <c r="G2359" s="74" t="s">
        <v>4585</v>
      </c>
      <c r="H2359" s="74" t="s">
        <v>4469</v>
      </c>
      <c r="I2359" s="74" t="s">
        <v>4560</v>
      </c>
      <c r="J2359" s="74" t="s">
        <v>4561</v>
      </c>
      <c r="K2359" s="76">
        <v>13776.6</v>
      </c>
      <c r="L2359" s="76">
        <v>13776.6</v>
      </c>
    </row>
    <row r="2360" spans="1:12" x14ac:dyDescent="0.15">
      <c r="A2360" s="74">
        <v>20230217</v>
      </c>
      <c r="B2360" s="74">
        <v>40738439</v>
      </c>
      <c r="C2360" s="74" t="s">
        <v>4649</v>
      </c>
      <c r="D2360" s="74">
        <v>2118167</v>
      </c>
      <c r="E2360" s="74" t="s">
        <v>4583</v>
      </c>
      <c r="F2360" s="74" t="s">
        <v>4584</v>
      </c>
      <c r="G2360" s="74" t="s">
        <v>4585</v>
      </c>
      <c r="H2360" s="74" t="s">
        <v>4469</v>
      </c>
      <c r="I2360" s="74" t="s">
        <v>4560</v>
      </c>
      <c r="J2360" s="74" t="s">
        <v>4561</v>
      </c>
      <c r="K2360" s="76">
        <v>12418.29</v>
      </c>
      <c r="L2360" s="76">
        <v>12418.29</v>
      </c>
    </row>
    <row r="2361" spans="1:12" x14ac:dyDescent="0.15">
      <c r="A2361" s="74">
        <v>20230218</v>
      </c>
      <c r="B2361" s="74">
        <v>40738439</v>
      </c>
      <c r="C2361" s="74" t="s">
        <v>4649</v>
      </c>
      <c r="D2361" s="74">
        <v>2118167</v>
      </c>
      <c r="E2361" s="74" t="s">
        <v>4583</v>
      </c>
      <c r="F2361" s="74" t="s">
        <v>4584</v>
      </c>
      <c r="G2361" s="74" t="s">
        <v>4585</v>
      </c>
      <c r="H2361" s="74" t="s">
        <v>4469</v>
      </c>
      <c r="I2361" s="74" t="s">
        <v>4560</v>
      </c>
      <c r="J2361" s="74" t="s">
        <v>4561</v>
      </c>
      <c r="K2361" s="76">
        <v>12802.75</v>
      </c>
      <c r="L2361" s="76">
        <v>12802.75</v>
      </c>
    </row>
    <row r="2362" spans="1:12" x14ac:dyDescent="0.15">
      <c r="A2362" s="74">
        <v>20230219</v>
      </c>
      <c r="B2362" s="74">
        <v>40738439</v>
      </c>
      <c r="C2362" s="74" t="s">
        <v>4649</v>
      </c>
      <c r="D2362" s="74">
        <v>2118167</v>
      </c>
      <c r="E2362" s="74" t="s">
        <v>4583</v>
      </c>
      <c r="F2362" s="74" t="s">
        <v>4584</v>
      </c>
      <c r="G2362" s="74" t="s">
        <v>4585</v>
      </c>
      <c r="H2362" s="74" t="s">
        <v>4469</v>
      </c>
      <c r="I2362" s="74" t="s">
        <v>4560</v>
      </c>
      <c r="J2362" s="74" t="s">
        <v>4561</v>
      </c>
      <c r="K2362" s="76">
        <v>9924.18</v>
      </c>
      <c r="L2362" s="76">
        <v>9924.18</v>
      </c>
    </row>
    <row r="2363" spans="1:12" x14ac:dyDescent="0.15">
      <c r="A2363" s="74">
        <v>20230220</v>
      </c>
      <c r="B2363" s="74">
        <v>40738439</v>
      </c>
      <c r="C2363" s="74" t="s">
        <v>4649</v>
      </c>
      <c r="D2363" s="74">
        <v>2118167</v>
      </c>
      <c r="E2363" s="74" t="s">
        <v>4583</v>
      </c>
      <c r="F2363" s="74" t="s">
        <v>4584</v>
      </c>
      <c r="G2363" s="74" t="s">
        <v>4585</v>
      </c>
      <c r="H2363" s="74" t="s">
        <v>4469</v>
      </c>
      <c r="I2363" s="74" t="s">
        <v>4560</v>
      </c>
      <c r="J2363" s="74" t="s">
        <v>4561</v>
      </c>
      <c r="K2363" s="76">
        <v>9772.24</v>
      </c>
      <c r="L2363" s="76">
        <v>9772.24</v>
      </c>
    </row>
    <row r="2364" spans="1:12" x14ac:dyDescent="0.15">
      <c r="A2364" s="74">
        <v>20230221</v>
      </c>
      <c r="B2364" s="74">
        <v>40738439</v>
      </c>
      <c r="C2364" s="74" t="s">
        <v>4649</v>
      </c>
      <c r="D2364" s="74">
        <v>2118167</v>
      </c>
      <c r="E2364" s="74" t="s">
        <v>4583</v>
      </c>
      <c r="F2364" s="74" t="s">
        <v>4584</v>
      </c>
      <c r="G2364" s="74" t="s">
        <v>4585</v>
      </c>
      <c r="H2364" s="74" t="s">
        <v>4469</v>
      </c>
      <c r="I2364" s="74" t="s">
        <v>4560</v>
      </c>
      <c r="J2364" s="74" t="s">
        <v>4562</v>
      </c>
      <c r="K2364" s="76">
        <v>8995.9</v>
      </c>
      <c r="L2364" s="76">
        <v>8995.9</v>
      </c>
    </row>
    <row r="2365" spans="1:12" x14ac:dyDescent="0.15">
      <c r="A2365" s="74">
        <v>20230222</v>
      </c>
      <c r="B2365" s="74">
        <v>40738439</v>
      </c>
      <c r="C2365" s="74" t="s">
        <v>4649</v>
      </c>
      <c r="D2365" s="74">
        <v>2118167</v>
      </c>
      <c r="E2365" s="74" t="s">
        <v>4583</v>
      </c>
      <c r="F2365" s="74" t="s">
        <v>4584</v>
      </c>
      <c r="G2365" s="74" t="s">
        <v>4585</v>
      </c>
      <c r="H2365" s="74" t="s">
        <v>4469</v>
      </c>
      <c r="I2365" s="74" t="s">
        <v>4560</v>
      </c>
      <c r="J2365" s="74" t="s">
        <v>4561</v>
      </c>
      <c r="K2365" s="76">
        <v>11715.78</v>
      </c>
      <c r="L2365" s="76">
        <v>11715.78</v>
      </c>
    </row>
    <row r="2366" spans="1:12" x14ac:dyDescent="0.15">
      <c r="A2366" s="74">
        <v>20230223</v>
      </c>
      <c r="B2366" s="74">
        <v>40738439</v>
      </c>
      <c r="C2366" s="74" t="s">
        <v>4649</v>
      </c>
      <c r="D2366" s="74">
        <v>2118167</v>
      </c>
      <c r="E2366" s="74" t="s">
        <v>4583</v>
      </c>
      <c r="F2366" s="74" t="s">
        <v>4584</v>
      </c>
      <c r="G2366" s="74" t="s">
        <v>4585</v>
      </c>
      <c r="H2366" s="74" t="s">
        <v>4469</v>
      </c>
      <c r="I2366" s="74" t="s">
        <v>4560</v>
      </c>
      <c r="J2366" s="74" t="s">
        <v>4563</v>
      </c>
      <c r="K2366" s="76">
        <v>10807.64</v>
      </c>
      <c r="L2366" s="76">
        <v>10807.64</v>
      </c>
    </row>
    <row r="2367" spans="1:12" x14ac:dyDescent="0.15">
      <c r="A2367" s="74">
        <v>20230224</v>
      </c>
      <c r="B2367" s="74">
        <v>40738439</v>
      </c>
      <c r="C2367" s="74" t="s">
        <v>4649</v>
      </c>
      <c r="D2367" s="74">
        <v>2118167</v>
      </c>
      <c r="E2367" s="74" t="s">
        <v>4583</v>
      </c>
      <c r="F2367" s="74" t="s">
        <v>4584</v>
      </c>
      <c r="G2367" s="74" t="s">
        <v>4585</v>
      </c>
      <c r="H2367" s="74" t="s">
        <v>4469</v>
      </c>
      <c r="I2367" s="74" t="s">
        <v>4560</v>
      </c>
      <c r="J2367" s="74" t="s">
        <v>4561</v>
      </c>
      <c r="K2367" s="76">
        <v>10124.84</v>
      </c>
      <c r="L2367" s="76">
        <v>10124.84</v>
      </c>
    </row>
    <row r="2368" spans="1:12" x14ac:dyDescent="0.15">
      <c r="A2368" s="74">
        <v>20230225</v>
      </c>
      <c r="B2368" s="74">
        <v>40738439</v>
      </c>
      <c r="C2368" s="74" t="s">
        <v>4649</v>
      </c>
      <c r="D2368" s="74">
        <v>2118167</v>
      </c>
      <c r="E2368" s="74" t="s">
        <v>4583</v>
      </c>
      <c r="F2368" s="74" t="s">
        <v>4584</v>
      </c>
      <c r="G2368" s="74" t="s">
        <v>4585</v>
      </c>
      <c r="H2368" s="74" t="s">
        <v>4469</v>
      </c>
      <c r="I2368" s="74" t="s">
        <v>4560</v>
      </c>
      <c r="J2368" s="74" t="s">
        <v>4563</v>
      </c>
      <c r="K2368" s="76">
        <v>9663.68</v>
      </c>
      <c r="L2368" s="76">
        <v>9663.68</v>
      </c>
    </row>
    <row r="2369" spans="1:12" x14ac:dyDescent="0.15">
      <c r="A2369" s="74">
        <v>20230226</v>
      </c>
      <c r="B2369" s="74">
        <v>40738439</v>
      </c>
      <c r="C2369" s="74" t="s">
        <v>4649</v>
      </c>
      <c r="D2369" s="74">
        <v>2118167</v>
      </c>
      <c r="E2369" s="74" t="s">
        <v>4583</v>
      </c>
      <c r="F2369" s="74" t="s">
        <v>4584</v>
      </c>
      <c r="G2369" s="74" t="s">
        <v>4585</v>
      </c>
      <c r="H2369" s="74" t="s">
        <v>4469</v>
      </c>
      <c r="I2369" s="74" t="s">
        <v>4560</v>
      </c>
      <c r="J2369" s="74" t="s">
        <v>4561</v>
      </c>
      <c r="K2369" s="76">
        <v>8709.5400000000009</v>
      </c>
      <c r="L2369" s="76">
        <v>8709.5400000000009</v>
      </c>
    </row>
    <row r="2370" spans="1:12" x14ac:dyDescent="0.15">
      <c r="A2370" s="74">
        <v>20230227</v>
      </c>
      <c r="B2370" s="74">
        <v>40738439</v>
      </c>
      <c r="C2370" s="74" t="s">
        <v>4649</v>
      </c>
      <c r="D2370" s="74">
        <v>2118167</v>
      </c>
      <c r="E2370" s="74" t="s">
        <v>4583</v>
      </c>
      <c r="F2370" s="74" t="s">
        <v>4584</v>
      </c>
      <c r="G2370" s="74" t="s">
        <v>4585</v>
      </c>
      <c r="H2370" s="74" t="s">
        <v>4469</v>
      </c>
      <c r="I2370" s="74" t="s">
        <v>4560</v>
      </c>
      <c r="J2370" s="74" t="s">
        <v>4586</v>
      </c>
      <c r="K2370" s="76">
        <v>7717.63</v>
      </c>
      <c r="L2370" s="76">
        <v>7717.63</v>
      </c>
    </row>
    <row r="2371" spans="1:12" x14ac:dyDescent="0.15">
      <c r="A2371" s="74">
        <v>20230228</v>
      </c>
      <c r="B2371" s="74">
        <v>40738439</v>
      </c>
      <c r="C2371" s="74" t="s">
        <v>4649</v>
      </c>
      <c r="D2371" s="74">
        <v>2118167</v>
      </c>
      <c r="E2371" s="74" t="s">
        <v>4583</v>
      </c>
      <c r="F2371" s="74" t="s">
        <v>4584</v>
      </c>
      <c r="G2371" s="74" t="s">
        <v>4585</v>
      </c>
      <c r="H2371" s="74" t="s">
        <v>4469</v>
      </c>
      <c r="I2371" s="74" t="s">
        <v>4560</v>
      </c>
      <c r="J2371" s="74" t="s">
        <v>4561</v>
      </c>
      <c r="K2371" s="76">
        <v>8696.92</v>
      </c>
      <c r="L2371" s="76">
        <v>8696.92</v>
      </c>
    </row>
    <row r="2372" spans="1:12" x14ac:dyDescent="0.15">
      <c r="A2372" s="74">
        <v>20230201</v>
      </c>
      <c r="B2372" s="74">
        <v>40738446</v>
      </c>
      <c r="C2372" s="74" t="s">
        <v>4650</v>
      </c>
      <c r="D2372" s="74">
        <v>2118167</v>
      </c>
      <c r="E2372" s="74" t="s">
        <v>4583</v>
      </c>
      <c r="F2372" s="74" t="s">
        <v>4584</v>
      </c>
      <c r="G2372" s="74" t="s">
        <v>4585</v>
      </c>
      <c r="H2372" s="74" t="s">
        <v>4469</v>
      </c>
      <c r="I2372" s="74" t="s">
        <v>4560</v>
      </c>
      <c r="J2372" s="74" t="s">
        <v>4561</v>
      </c>
      <c r="K2372" s="76">
        <v>12746.06</v>
      </c>
      <c r="L2372" s="76">
        <v>12746.06</v>
      </c>
    </row>
    <row r="2373" spans="1:12" x14ac:dyDescent="0.15">
      <c r="A2373" s="74">
        <v>20230202</v>
      </c>
      <c r="B2373" s="74">
        <v>40738446</v>
      </c>
      <c r="C2373" s="74" t="s">
        <v>4650</v>
      </c>
      <c r="D2373" s="74">
        <v>2118167</v>
      </c>
      <c r="E2373" s="74" t="s">
        <v>4583</v>
      </c>
      <c r="F2373" s="74" t="s">
        <v>4584</v>
      </c>
      <c r="G2373" s="74" t="s">
        <v>4585</v>
      </c>
      <c r="H2373" s="74" t="s">
        <v>4469</v>
      </c>
      <c r="I2373" s="74" t="s">
        <v>4560</v>
      </c>
      <c r="J2373" s="74" t="s">
        <v>4561</v>
      </c>
      <c r="K2373" s="76">
        <v>10705.8</v>
      </c>
      <c r="L2373" s="76">
        <v>10705.8</v>
      </c>
    </row>
    <row r="2374" spans="1:12" x14ac:dyDescent="0.15">
      <c r="A2374" s="74">
        <v>20230203</v>
      </c>
      <c r="B2374" s="74">
        <v>40738446</v>
      </c>
      <c r="C2374" s="74" t="s">
        <v>4650</v>
      </c>
      <c r="D2374" s="74">
        <v>2118167</v>
      </c>
      <c r="E2374" s="74" t="s">
        <v>4583</v>
      </c>
      <c r="F2374" s="74" t="s">
        <v>4584</v>
      </c>
      <c r="G2374" s="74" t="s">
        <v>4585</v>
      </c>
      <c r="H2374" s="74" t="s">
        <v>4469</v>
      </c>
      <c r="I2374" s="74" t="s">
        <v>4560</v>
      </c>
      <c r="J2374" s="74" t="s">
        <v>4561</v>
      </c>
      <c r="K2374" s="76">
        <v>10102.959999999999</v>
      </c>
      <c r="L2374" s="76">
        <v>10102.959999999999</v>
      </c>
    </row>
    <row r="2375" spans="1:12" x14ac:dyDescent="0.15">
      <c r="A2375" s="74">
        <v>20230204</v>
      </c>
      <c r="B2375" s="74">
        <v>40738446</v>
      </c>
      <c r="C2375" s="74" t="s">
        <v>4650</v>
      </c>
      <c r="D2375" s="74">
        <v>2118167</v>
      </c>
      <c r="E2375" s="74" t="s">
        <v>4583</v>
      </c>
      <c r="F2375" s="74" t="s">
        <v>4584</v>
      </c>
      <c r="G2375" s="74" t="s">
        <v>4585</v>
      </c>
      <c r="H2375" s="74" t="s">
        <v>4469</v>
      </c>
      <c r="I2375" s="74" t="s">
        <v>4560</v>
      </c>
      <c r="J2375" s="74" t="s">
        <v>4561</v>
      </c>
      <c r="K2375" s="76">
        <v>11902.8</v>
      </c>
      <c r="L2375" s="76">
        <v>11902.8</v>
      </c>
    </row>
    <row r="2376" spans="1:12" x14ac:dyDescent="0.15">
      <c r="A2376" s="74">
        <v>20230205</v>
      </c>
      <c r="B2376" s="74">
        <v>40738446</v>
      </c>
      <c r="C2376" s="74" t="s">
        <v>4650</v>
      </c>
      <c r="D2376" s="74">
        <v>2118167</v>
      </c>
      <c r="E2376" s="74" t="s">
        <v>4583</v>
      </c>
      <c r="F2376" s="74" t="s">
        <v>4584</v>
      </c>
      <c r="G2376" s="74" t="s">
        <v>4585</v>
      </c>
      <c r="H2376" s="74" t="s">
        <v>4469</v>
      </c>
      <c r="I2376" s="74" t="s">
        <v>4560</v>
      </c>
      <c r="J2376" s="74" t="s">
        <v>4561</v>
      </c>
      <c r="K2376" s="76">
        <v>14610.99</v>
      </c>
      <c r="L2376" s="76">
        <v>14610.99</v>
      </c>
    </row>
    <row r="2377" spans="1:12" x14ac:dyDescent="0.15">
      <c r="A2377" s="74">
        <v>20230206</v>
      </c>
      <c r="B2377" s="74">
        <v>40738446</v>
      </c>
      <c r="C2377" s="74" t="s">
        <v>4650</v>
      </c>
      <c r="D2377" s="74">
        <v>2118167</v>
      </c>
      <c r="E2377" s="74" t="s">
        <v>4583</v>
      </c>
      <c r="F2377" s="74" t="s">
        <v>4584</v>
      </c>
      <c r="G2377" s="74" t="s">
        <v>4585</v>
      </c>
      <c r="H2377" s="74" t="s">
        <v>4469</v>
      </c>
      <c r="I2377" s="74" t="s">
        <v>4560</v>
      </c>
      <c r="J2377" s="74" t="s">
        <v>4561</v>
      </c>
      <c r="K2377" s="76">
        <v>10139.19</v>
      </c>
      <c r="L2377" s="76">
        <v>10139.19</v>
      </c>
    </row>
    <row r="2378" spans="1:12" x14ac:dyDescent="0.15">
      <c r="A2378" s="74">
        <v>20230207</v>
      </c>
      <c r="B2378" s="74">
        <v>40738446</v>
      </c>
      <c r="C2378" s="74" t="s">
        <v>4650</v>
      </c>
      <c r="D2378" s="74">
        <v>2118167</v>
      </c>
      <c r="E2378" s="74" t="s">
        <v>4583</v>
      </c>
      <c r="F2378" s="74" t="s">
        <v>4584</v>
      </c>
      <c r="G2378" s="74" t="s">
        <v>4585</v>
      </c>
      <c r="H2378" s="74" t="s">
        <v>4469</v>
      </c>
      <c r="I2378" s="74" t="s">
        <v>4560</v>
      </c>
      <c r="J2378" s="74" t="s">
        <v>4561</v>
      </c>
      <c r="K2378" s="76">
        <v>11556.94</v>
      </c>
      <c r="L2378" s="76">
        <v>11556.94</v>
      </c>
    </row>
    <row r="2379" spans="1:12" x14ac:dyDescent="0.15">
      <c r="A2379" s="74">
        <v>20230208</v>
      </c>
      <c r="B2379" s="74">
        <v>40738446</v>
      </c>
      <c r="C2379" s="74" t="s">
        <v>4650</v>
      </c>
      <c r="D2379" s="74">
        <v>2118167</v>
      </c>
      <c r="E2379" s="74" t="s">
        <v>4583</v>
      </c>
      <c r="F2379" s="74" t="s">
        <v>4584</v>
      </c>
      <c r="G2379" s="74" t="s">
        <v>4585</v>
      </c>
      <c r="H2379" s="74" t="s">
        <v>4469</v>
      </c>
      <c r="I2379" s="74" t="s">
        <v>4560</v>
      </c>
      <c r="J2379" s="74" t="s">
        <v>4561</v>
      </c>
      <c r="K2379" s="76">
        <v>9932.51</v>
      </c>
      <c r="L2379" s="76">
        <v>9932.51</v>
      </c>
    </row>
    <row r="2380" spans="1:12" x14ac:dyDescent="0.15">
      <c r="A2380" s="74">
        <v>20230209</v>
      </c>
      <c r="B2380" s="74">
        <v>40738446</v>
      </c>
      <c r="C2380" s="74" t="s">
        <v>4650</v>
      </c>
      <c r="D2380" s="74">
        <v>2118167</v>
      </c>
      <c r="E2380" s="74" t="s">
        <v>4583</v>
      </c>
      <c r="F2380" s="74" t="s">
        <v>4584</v>
      </c>
      <c r="G2380" s="74" t="s">
        <v>4585</v>
      </c>
      <c r="H2380" s="74" t="s">
        <v>4469</v>
      </c>
      <c r="I2380" s="74" t="s">
        <v>4560</v>
      </c>
      <c r="J2380" s="74" t="s">
        <v>4561</v>
      </c>
      <c r="K2380" s="76">
        <v>10221.120000000001</v>
      </c>
      <c r="L2380" s="76">
        <v>10221.120000000001</v>
      </c>
    </row>
    <row r="2381" spans="1:12" x14ac:dyDescent="0.15">
      <c r="A2381" s="74">
        <v>20230210</v>
      </c>
      <c r="B2381" s="74">
        <v>40738446</v>
      </c>
      <c r="C2381" s="74" t="s">
        <v>4650</v>
      </c>
      <c r="D2381" s="74">
        <v>2118167</v>
      </c>
      <c r="E2381" s="74" t="s">
        <v>4583</v>
      </c>
      <c r="F2381" s="74" t="s">
        <v>4584</v>
      </c>
      <c r="G2381" s="74" t="s">
        <v>4585</v>
      </c>
      <c r="H2381" s="74" t="s">
        <v>4469</v>
      </c>
      <c r="I2381" s="74" t="s">
        <v>4560</v>
      </c>
      <c r="J2381" s="74" t="s">
        <v>4563</v>
      </c>
      <c r="K2381" s="76">
        <v>8957.85</v>
      </c>
      <c r="L2381" s="76">
        <v>8957.85</v>
      </c>
    </row>
    <row r="2382" spans="1:12" x14ac:dyDescent="0.15">
      <c r="A2382" s="74">
        <v>20230211</v>
      </c>
      <c r="B2382" s="74">
        <v>40738446</v>
      </c>
      <c r="C2382" s="74" t="s">
        <v>4650</v>
      </c>
      <c r="D2382" s="74">
        <v>2118167</v>
      </c>
      <c r="E2382" s="74" t="s">
        <v>4583</v>
      </c>
      <c r="F2382" s="74" t="s">
        <v>4584</v>
      </c>
      <c r="G2382" s="74" t="s">
        <v>4585</v>
      </c>
      <c r="H2382" s="74" t="s">
        <v>4469</v>
      </c>
      <c r="I2382" s="74" t="s">
        <v>4560</v>
      </c>
      <c r="J2382" s="74" t="s">
        <v>4561</v>
      </c>
      <c r="K2382" s="76">
        <v>5794.59</v>
      </c>
      <c r="L2382" s="76">
        <v>5794.59</v>
      </c>
    </row>
    <row r="2383" spans="1:12" x14ac:dyDescent="0.15">
      <c r="A2383" s="74">
        <v>20230212</v>
      </c>
      <c r="B2383" s="74">
        <v>40738446</v>
      </c>
      <c r="C2383" s="74" t="s">
        <v>4650</v>
      </c>
      <c r="D2383" s="74">
        <v>2118167</v>
      </c>
      <c r="E2383" s="74" t="s">
        <v>4583</v>
      </c>
      <c r="F2383" s="74" t="s">
        <v>4584</v>
      </c>
      <c r="G2383" s="74" t="s">
        <v>4585</v>
      </c>
      <c r="H2383" s="74" t="s">
        <v>4469</v>
      </c>
      <c r="I2383" s="74" t="s">
        <v>4560</v>
      </c>
      <c r="J2383" s="74" t="s">
        <v>4561</v>
      </c>
      <c r="K2383" s="76">
        <v>6558.41</v>
      </c>
      <c r="L2383" s="76">
        <v>6558.41</v>
      </c>
    </row>
    <row r="2384" spans="1:12" x14ac:dyDescent="0.15">
      <c r="A2384" s="74">
        <v>20230213</v>
      </c>
      <c r="B2384" s="74">
        <v>40738446</v>
      </c>
      <c r="C2384" s="74" t="s">
        <v>4650</v>
      </c>
      <c r="D2384" s="74">
        <v>2118167</v>
      </c>
      <c r="E2384" s="74" t="s">
        <v>4583</v>
      </c>
      <c r="F2384" s="74" t="s">
        <v>4584</v>
      </c>
      <c r="G2384" s="74" t="s">
        <v>4585</v>
      </c>
      <c r="H2384" s="74" t="s">
        <v>4469</v>
      </c>
      <c r="I2384" s="74" t="s">
        <v>4560</v>
      </c>
      <c r="J2384" s="74" t="s">
        <v>4561</v>
      </c>
      <c r="K2384" s="76">
        <v>4396.09</v>
      </c>
      <c r="L2384" s="76">
        <v>4396.09</v>
      </c>
    </row>
    <row r="2385" spans="1:12" x14ac:dyDescent="0.15">
      <c r="A2385" s="74">
        <v>20230214</v>
      </c>
      <c r="B2385" s="74">
        <v>40738446</v>
      </c>
      <c r="C2385" s="74" t="s">
        <v>4650</v>
      </c>
      <c r="D2385" s="74">
        <v>2118167</v>
      </c>
      <c r="E2385" s="74" t="s">
        <v>4583</v>
      </c>
      <c r="F2385" s="74" t="s">
        <v>4584</v>
      </c>
      <c r="G2385" s="74" t="s">
        <v>4585</v>
      </c>
      <c r="H2385" s="74" t="s">
        <v>4469</v>
      </c>
      <c r="I2385" s="74" t="s">
        <v>4560</v>
      </c>
      <c r="J2385" s="74" t="s">
        <v>4561</v>
      </c>
      <c r="K2385" s="76">
        <v>3344.89</v>
      </c>
      <c r="L2385" s="76">
        <v>3344.89</v>
      </c>
    </row>
    <row r="2386" spans="1:12" x14ac:dyDescent="0.15">
      <c r="A2386" s="74">
        <v>20230215</v>
      </c>
      <c r="B2386" s="74">
        <v>40738446</v>
      </c>
      <c r="C2386" s="74" t="s">
        <v>4650</v>
      </c>
      <c r="D2386" s="74">
        <v>2118167</v>
      </c>
      <c r="E2386" s="74" t="s">
        <v>4583</v>
      </c>
      <c r="F2386" s="74" t="s">
        <v>4584</v>
      </c>
      <c r="G2386" s="74" t="s">
        <v>4585</v>
      </c>
      <c r="H2386" s="74" t="s">
        <v>4469</v>
      </c>
      <c r="I2386" s="74" t="s">
        <v>4560</v>
      </c>
      <c r="J2386" s="74" t="s">
        <v>4561</v>
      </c>
      <c r="K2386" s="76">
        <v>3483.75</v>
      </c>
      <c r="L2386" s="76">
        <v>3483.75</v>
      </c>
    </row>
    <row r="2387" spans="1:12" x14ac:dyDescent="0.15">
      <c r="A2387" s="74">
        <v>20230216</v>
      </c>
      <c r="B2387" s="74">
        <v>40738446</v>
      </c>
      <c r="C2387" s="74" t="s">
        <v>4650</v>
      </c>
      <c r="D2387" s="74">
        <v>2118167</v>
      </c>
      <c r="E2387" s="74" t="s">
        <v>4583</v>
      </c>
      <c r="F2387" s="74" t="s">
        <v>4584</v>
      </c>
      <c r="G2387" s="74" t="s">
        <v>4585</v>
      </c>
      <c r="H2387" s="74" t="s">
        <v>4469</v>
      </c>
      <c r="I2387" s="74" t="s">
        <v>4560</v>
      </c>
      <c r="J2387" s="74" t="s">
        <v>4561</v>
      </c>
      <c r="K2387" s="76">
        <v>3830.71</v>
      </c>
      <c r="L2387" s="76">
        <v>3830.71</v>
      </c>
    </row>
    <row r="2388" spans="1:12" x14ac:dyDescent="0.15">
      <c r="A2388" s="74">
        <v>20230217</v>
      </c>
      <c r="B2388" s="74">
        <v>40738446</v>
      </c>
      <c r="C2388" s="74" t="s">
        <v>4650</v>
      </c>
      <c r="D2388" s="74">
        <v>2118167</v>
      </c>
      <c r="E2388" s="74" t="s">
        <v>4583</v>
      </c>
      <c r="F2388" s="74" t="s">
        <v>4584</v>
      </c>
      <c r="G2388" s="74" t="s">
        <v>4585</v>
      </c>
      <c r="H2388" s="74" t="s">
        <v>4469</v>
      </c>
      <c r="I2388" s="74" t="s">
        <v>4560</v>
      </c>
      <c r="J2388" s="74" t="s">
        <v>4563</v>
      </c>
      <c r="K2388" s="76">
        <v>3364.95</v>
      </c>
      <c r="L2388" s="76">
        <v>3364.95</v>
      </c>
    </row>
    <row r="2389" spans="1:12" x14ac:dyDescent="0.15">
      <c r="A2389" s="74">
        <v>20230218</v>
      </c>
      <c r="B2389" s="74">
        <v>40738446</v>
      </c>
      <c r="C2389" s="74" t="s">
        <v>4650</v>
      </c>
      <c r="D2389" s="74">
        <v>2118167</v>
      </c>
      <c r="E2389" s="74" t="s">
        <v>4583</v>
      </c>
      <c r="F2389" s="74" t="s">
        <v>4584</v>
      </c>
      <c r="G2389" s="74" t="s">
        <v>4585</v>
      </c>
      <c r="H2389" s="74" t="s">
        <v>4469</v>
      </c>
      <c r="I2389" s="74" t="s">
        <v>4560</v>
      </c>
      <c r="J2389" s="74" t="s">
        <v>4586</v>
      </c>
      <c r="K2389" s="76">
        <v>7168.47</v>
      </c>
      <c r="L2389" s="76">
        <v>7168.47</v>
      </c>
    </row>
    <row r="2390" spans="1:12" x14ac:dyDescent="0.15">
      <c r="A2390" s="74">
        <v>20230219</v>
      </c>
      <c r="B2390" s="74">
        <v>40738446</v>
      </c>
      <c r="C2390" s="74" t="s">
        <v>4650</v>
      </c>
      <c r="D2390" s="74">
        <v>2118167</v>
      </c>
      <c r="E2390" s="74" t="s">
        <v>4583</v>
      </c>
      <c r="F2390" s="74" t="s">
        <v>4584</v>
      </c>
      <c r="G2390" s="74" t="s">
        <v>4585</v>
      </c>
      <c r="H2390" s="74" t="s">
        <v>4469</v>
      </c>
      <c r="I2390" s="74" t="s">
        <v>4560</v>
      </c>
      <c r="J2390" s="74" t="s">
        <v>4561</v>
      </c>
      <c r="K2390" s="76">
        <v>7105.98</v>
      </c>
      <c r="L2390" s="76">
        <v>7105.98</v>
      </c>
    </row>
    <row r="2391" spans="1:12" x14ac:dyDescent="0.15">
      <c r="A2391" s="74">
        <v>20230220</v>
      </c>
      <c r="B2391" s="74">
        <v>40738446</v>
      </c>
      <c r="C2391" s="74" t="s">
        <v>4650</v>
      </c>
      <c r="D2391" s="74">
        <v>2118167</v>
      </c>
      <c r="E2391" s="74" t="s">
        <v>4583</v>
      </c>
      <c r="F2391" s="74" t="s">
        <v>4584</v>
      </c>
      <c r="G2391" s="74" t="s">
        <v>4585</v>
      </c>
      <c r="H2391" s="74" t="s">
        <v>4469</v>
      </c>
      <c r="I2391" s="74" t="s">
        <v>4560</v>
      </c>
      <c r="J2391" s="74" t="s">
        <v>4561</v>
      </c>
      <c r="K2391" s="76">
        <v>4955.76</v>
      </c>
      <c r="L2391" s="76">
        <v>6776.29</v>
      </c>
    </row>
    <row r="2392" spans="1:12" x14ac:dyDescent="0.15">
      <c r="A2392" s="74">
        <v>20230221</v>
      </c>
      <c r="B2392" s="74">
        <v>40738446</v>
      </c>
      <c r="C2392" s="74" t="s">
        <v>4650</v>
      </c>
      <c r="D2392" s="74">
        <v>2118167</v>
      </c>
      <c r="E2392" s="74" t="s">
        <v>4583</v>
      </c>
      <c r="F2392" s="74" t="s">
        <v>4584</v>
      </c>
      <c r="G2392" s="74" t="s">
        <v>4585</v>
      </c>
      <c r="H2392" s="74" t="s">
        <v>4469</v>
      </c>
      <c r="I2392" s="74" t="s">
        <v>4560</v>
      </c>
      <c r="J2392" s="74" t="s">
        <v>4561</v>
      </c>
      <c r="K2392" s="76">
        <v>1820.53</v>
      </c>
      <c r="L2392" s="76">
        <v>0</v>
      </c>
    </row>
    <row r="2393" spans="1:12" x14ac:dyDescent="0.15">
      <c r="A2393" s="74">
        <v>20230222</v>
      </c>
      <c r="B2393" s="74">
        <v>40738446</v>
      </c>
      <c r="C2393" s="74" t="s">
        <v>4650</v>
      </c>
      <c r="D2393" s="74">
        <v>2118167</v>
      </c>
      <c r="E2393" s="74" t="s">
        <v>4583</v>
      </c>
      <c r="F2393" s="74" t="s">
        <v>4584</v>
      </c>
      <c r="G2393" s="74" t="s">
        <v>4585</v>
      </c>
      <c r="H2393" s="74" t="s">
        <v>4469</v>
      </c>
      <c r="I2393" s="74" t="s">
        <v>4560</v>
      </c>
      <c r="J2393" s="74" t="s">
        <v>4586</v>
      </c>
      <c r="K2393" s="76">
        <v>9640.02</v>
      </c>
      <c r="L2393" s="76">
        <v>9640.02</v>
      </c>
    </row>
    <row r="2394" spans="1:12" x14ac:dyDescent="0.15">
      <c r="A2394" s="74">
        <v>20230223</v>
      </c>
      <c r="B2394" s="74">
        <v>40738446</v>
      </c>
      <c r="C2394" s="74" t="s">
        <v>4650</v>
      </c>
      <c r="D2394" s="74">
        <v>2118167</v>
      </c>
      <c r="E2394" s="74" t="s">
        <v>4583</v>
      </c>
      <c r="F2394" s="74" t="s">
        <v>4584</v>
      </c>
      <c r="G2394" s="74" t="s">
        <v>4585</v>
      </c>
      <c r="H2394" s="74" t="s">
        <v>4469</v>
      </c>
      <c r="I2394" s="74" t="s">
        <v>4560</v>
      </c>
      <c r="J2394" s="74" t="s">
        <v>4586</v>
      </c>
      <c r="K2394" s="76">
        <v>9837.8700000000008</v>
      </c>
      <c r="L2394" s="76">
        <v>9837.8700000000008</v>
      </c>
    </row>
    <row r="2395" spans="1:12" x14ac:dyDescent="0.15">
      <c r="A2395" s="74">
        <v>20230224</v>
      </c>
      <c r="B2395" s="74">
        <v>40738446</v>
      </c>
      <c r="C2395" s="74" t="s">
        <v>4650</v>
      </c>
      <c r="D2395" s="74">
        <v>2118167</v>
      </c>
      <c r="E2395" s="74" t="s">
        <v>4583</v>
      </c>
      <c r="F2395" s="74" t="s">
        <v>4584</v>
      </c>
      <c r="G2395" s="74" t="s">
        <v>4585</v>
      </c>
      <c r="H2395" s="74" t="s">
        <v>4469</v>
      </c>
      <c r="I2395" s="74" t="s">
        <v>4560</v>
      </c>
      <c r="J2395" s="74" t="s">
        <v>4561</v>
      </c>
      <c r="K2395" s="76">
        <v>8172.56</v>
      </c>
      <c r="L2395" s="76">
        <v>8172.56</v>
      </c>
    </row>
    <row r="2396" spans="1:12" x14ac:dyDescent="0.15">
      <c r="A2396" s="74">
        <v>20230225</v>
      </c>
      <c r="B2396" s="74">
        <v>40738446</v>
      </c>
      <c r="C2396" s="74" t="s">
        <v>4650</v>
      </c>
      <c r="D2396" s="74">
        <v>2118167</v>
      </c>
      <c r="E2396" s="74" t="s">
        <v>4583</v>
      </c>
      <c r="F2396" s="74" t="s">
        <v>4584</v>
      </c>
      <c r="G2396" s="74" t="s">
        <v>4585</v>
      </c>
      <c r="H2396" s="74" t="s">
        <v>4469</v>
      </c>
      <c r="I2396" s="74" t="s">
        <v>4560</v>
      </c>
      <c r="J2396" s="74" t="s">
        <v>4563</v>
      </c>
      <c r="K2396" s="76">
        <v>9626.75</v>
      </c>
      <c r="L2396" s="76">
        <v>9626.75</v>
      </c>
    </row>
    <row r="2397" spans="1:12" x14ac:dyDescent="0.15">
      <c r="A2397" s="74">
        <v>20230226</v>
      </c>
      <c r="B2397" s="74">
        <v>40738446</v>
      </c>
      <c r="C2397" s="74" t="s">
        <v>4650</v>
      </c>
      <c r="D2397" s="74">
        <v>2118167</v>
      </c>
      <c r="E2397" s="74" t="s">
        <v>4583</v>
      </c>
      <c r="F2397" s="74" t="s">
        <v>4584</v>
      </c>
      <c r="G2397" s="74" t="s">
        <v>4585</v>
      </c>
      <c r="H2397" s="74" t="s">
        <v>4469</v>
      </c>
      <c r="I2397" s="74" t="s">
        <v>4560</v>
      </c>
      <c r="J2397" s="74" t="s">
        <v>4561</v>
      </c>
      <c r="K2397" s="76">
        <v>9807.07</v>
      </c>
      <c r="L2397" s="76">
        <v>9807.07</v>
      </c>
    </row>
    <row r="2398" spans="1:12" x14ac:dyDescent="0.15">
      <c r="A2398" s="74">
        <v>20230227</v>
      </c>
      <c r="B2398" s="74">
        <v>40738446</v>
      </c>
      <c r="C2398" s="74" t="s">
        <v>4650</v>
      </c>
      <c r="D2398" s="74">
        <v>2118167</v>
      </c>
      <c r="E2398" s="74" t="s">
        <v>4583</v>
      </c>
      <c r="F2398" s="74" t="s">
        <v>4584</v>
      </c>
      <c r="G2398" s="74" t="s">
        <v>4585</v>
      </c>
      <c r="H2398" s="74" t="s">
        <v>4469</v>
      </c>
      <c r="I2398" s="74" t="s">
        <v>4560</v>
      </c>
      <c r="J2398" s="74" t="s">
        <v>4561</v>
      </c>
      <c r="K2398" s="76">
        <v>8721.39</v>
      </c>
      <c r="L2398" s="76">
        <v>8721.39</v>
      </c>
    </row>
    <row r="2399" spans="1:12" x14ac:dyDescent="0.15">
      <c r="A2399" s="74">
        <v>20230228</v>
      </c>
      <c r="B2399" s="74">
        <v>40738446</v>
      </c>
      <c r="C2399" s="74" t="s">
        <v>4650</v>
      </c>
      <c r="D2399" s="74">
        <v>2118167</v>
      </c>
      <c r="E2399" s="74" t="s">
        <v>4583</v>
      </c>
      <c r="F2399" s="74" t="s">
        <v>4584</v>
      </c>
      <c r="G2399" s="74" t="s">
        <v>4585</v>
      </c>
      <c r="H2399" s="74" t="s">
        <v>4469</v>
      </c>
      <c r="I2399" s="74" t="s">
        <v>4560</v>
      </c>
      <c r="J2399" s="74" t="s">
        <v>4561</v>
      </c>
      <c r="K2399" s="76">
        <v>7773.82</v>
      </c>
      <c r="L2399" s="76">
        <v>7773.82</v>
      </c>
    </row>
    <row r="2400" spans="1:12" x14ac:dyDescent="0.15">
      <c r="A2400" s="74">
        <v>20230201</v>
      </c>
      <c r="B2400" s="74">
        <v>40806793</v>
      </c>
      <c r="C2400" s="74" t="s">
        <v>4651</v>
      </c>
      <c r="D2400" s="74">
        <v>2117410</v>
      </c>
      <c r="E2400" s="74" t="s">
        <v>4609</v>
      </c>
      <c r="F2400" s="74" t="s">
        <v>4610</v>
      </c>
      <c r="G2400" s="74" t="s">
        <v>1897</v>
      </c>
      <c r="H2400" s="74" t="s">
        <v>4469</v>
      </c>
      <c r="I2400" s="74" t="s">
        <v>4560</v>
      </c>
      <c r="J2400" s="74" t="s">
        <v>4586</v>
      </c>
      <c r="K2400" s="76">
        <v>2364.2600000000002</v>
      </c>
      <c r="L2400" s="76">
        <v>2364.2600000000002</v>
      </c>
    </row>
    <row r="2401" spans="1:12" x14ac:dyDescent="0.15">
      <c r="A2401" s="74">
        <v>20230202</v>
      </c>
      <c r="B2401" s="74">
        <v>40806793</v>
      </c>
      <c r="C2401" s="74" t="s">
        <v>4651</v>
      </c>
      <c r="D2401" s="74">
        <v>2117410</v>
      </c>
      <c r="E2401" s="74" t="s">
        <v>4609</v>
      </c>
      <c r="F2401" s="74" t="s">
        <v>4610</v>
      </c>
      <c r="G2401" s="74" t="s">
        <v>1897</v>
      </c>
      <c r="H2401" s="74" t="s">
        <v>4469</v>
      </c>
      <c r="I2401" s="74" t="s">
        <v>4560</v>
      </c>
      <c r="J2401" s="74" t="s">
        <v>4561</v>
      </c>
      <c r="K2401" s="76">
        <v>2565.7600000000002</v>
      </c>
      <c r="L2401" s="76">
        <v>2565.7600000000002</v>
      </c>
    </row>
    <row r="2402" spans="1:12" x14ac:dyDescent="0.15">
      <c r="A2402" s="74">
        <v>20230203</v>
      </c>
      <c r="B2402" s="74">
        <v>40806793</v>
      </c>
      <c r="C2402" s="74" t="s">
        <v>4651</v>
      </c>
      <c r="D2402" s="74">
        <v>2117410</v>
      </c>
      <c r="E2402" s="74" t="s">
        <v>4609</v>
      </c>
      <c r="F2402" s="74" t="s">
        <v>4610</v>
      </c>
      <c r="G2402" s="74" t="s">
        <v>1897</v>
      </c>
      <c r="H2402" s="74" t="s">
        <v>4469</v>
      </c>
      <c r="I2402" s="74" t="s">
        <v>4560</v>
      </c>
      <c r="J2402" s="74" t="s">
        <v>4561</v>
      </c>
      <c r="K2402" s="76">
        <v>3753.59</v>
      </c>
      <c r="L2402" s="76">
        <v>3753.59</v>
      </c>
    </row>
    <row r="2403" spans="1:12" x14ac:dyDescent="0.15">
      <c r="A2403" s="74">
        <v>20230204</v>
      </c>
      <c r="B2403" s="74">
        <v>40806793</v>
      </c>
      <c r="C2403" s="74" t="s">
        <v>4651</v>
      </c>
      <c r="D2403" s="74">
        <v>2117410</v>
      </c>
      <c r="E2403" s="74" t="s">
        <v>4609</v>
      </c>
      <c r="F2403" s="74" t="s">
        <v>4610</v>
      </c>
      <c r="G2403" s="74" t="s">
        <v>1897</v>
      </c>
      <c r="H2403" s="74" t="s">
        <v>4469</v>
      </c>
      <c r="I2403" s="74" t="s">
        <v>4560</v>
      </c>
      <c r="J2403" s="74" t="s">
        <v>4586</v>
      </c>
      <c r="K2403" s="76">
        <v>4065.19</v>
      </c>
      <c r="L2403" s="76">
        <v>4065.19</v>
      </c>
    </row>
    <row r="2404" spans="1:12" x14ac:dyDescent="0.15">
      <c r="A2404" s="74">
        <v>20230205</v>
      </c>
      <c r="B2404" s="74">
        <v>40806793</v>
      </c>
      <c r="C2404" s="74" t="s">
        <v>4651</v>
      </c>
      <c r="D2404" s="74">
        <v>2117410</v>
      </c>
      <c r="E2404" s="74" t="s">
        <v>4609</v>
      </c>
      <c r="F2404" s="74" t="s">
        <v>4610</v>
      </c>
      <c r="G2404" s="74" t="s">
        <v>1897</v>
      </c>
      <c r="H2404" s="74" t="s">
        <v>4469</v>
      </c>
      <c r="I2404" s="74" t="s">
        <v>4560</v>
      </c>
      <c r="J2404" s="74" t="s">
        <v>4561</v>
      </c>
      <c r="K2404" s="76">
        <v>4826.8100000000004</v>
      </c>
      <c r="L2404" s="76">
        <v>4826.8100000000004</v>
      </c>
    </row>
    <row r="2405" spans="1:12" x14ac:dyDescent="0.15">
      <c r="A2405" s="74">
        <v>20230206</v>
      </c>
      <c r="B2405" s="74">
        <v>40806793</v>
      </c>
      <c r="C2405" s="74" t="s">
        <v>4651</v>
      </c>
      <c r="D2405" s="74">
        <v>2117410</v>
      </c>
      <c r="E2405" s="74" t="s">
        <v>4609</v>
      </c>
      <c r="F2405" s="74" t="s">
        <v>4610</v>
      </c>
      <c r="G2405" s="74" t="s">
        <v>1897</v>
      </c>
      <c r="H2405" s="74" t="s">
        <v>4469</v>
      </c>
      <c r="I2405" s="74" t="s">
        <v>4560</v>
      </c>
      <c r="J2405" s="74" t="s">
        <v>4561</v>
      </c>
      <c r="K2405" s="76">
        <v>4451.53</v>
      </c>
      <c r="L2405" s="76">
        <v>4451.53</v>
      </c>
    </row>
    <row r="2406" spans="1:12" x14ac:dyDescent="0.15">
      <c r="A2406" s="74">
        <v>20230207</v>
      </c>
      <c r="B2406" s="74">
        <v>40806793</v>
      </c>
      <c r="C2406" s="74" t="s">
        <v>4651</v>
      </c>
      <c r="D2406" s="74">
        <v>2117410</v>
      </c>
      <c r="E2406" s="74" t="s">
        <v>4609</v>
      </c>
      <c r="F2406" s="74" t="s">
        <v>4610</v>
      </c>
      <c r="G2406" s="74" t="s">
        <v>1897</v>
      </c>
      <c r="H2406" s="74" t="s">
        <v>4469</v>
      </c>
      <c r="I2406" s="74" t="s">
        <v>4560</v>
      </c>
      <c r="J2406" s="74" t="s">
        <v>4562</v>
      </c>
      <c r="K2406" s="76">
        <v>5240.1499999999996</v>
      </c>
      <c r="L2406" s="76">
        <v>5240.1499999999996</v>
      </c>
    </row>
    <row r="2407" spans="1:12" x14ac:dyDescent="0.15">
      <c r="A2407" s="74">
        <v>20230208</v>
      </c>
      <c r="B2407" s="74">
        <v>40806793</v>
      </c>
      <c r="C2407" s="74" t="s">
        <v>4651</v>
      </c>
      <c r="D2407" s="74">
        <v>2117410</v>
      </c>
      <c r="E2407" s="74" t="s">
        <v>4609</v>
      </c>
      <c r="F2407" s="74" t="s">
        <v>4610</v>
      </c>
      <c r="G2407" s="74" t="s">
        <v>1897</v>
      </c>
      <c r="H2407" s="74" t="s">
        <v>4469</v>
      </c>
      <c r="I2407" s="74" t="s">
        <v>4560</v>
      </c>
      <c r="J2407" s="74" t="s">
        <v>4563</v>
      </c>
      <c r="K2407" s="76">
        <v>3323.3</v>
      </c>
      <c r="L2407" s="76">
        <v>3323.3</v>
      </c>
    </row>
    <row r="2408" spans="1:12" x14ac:dyDescent="0.15">
      <c r="A2408" s="74">
        <v>20230201</v>
      </c>
      <c r="B2408" s="74">
        <v>40850187</v>
      </c>
      <c r="C2408" s="74" t="s">
        <v>4652</v>
      </c>
      <c r="D2408" s="74">
        <v>2014699</v>
      </c>
      <c r="E2408" s="74" t="s">
        <v>4602</v>
      </c>
      <c r="F2408" s="74" t="s">
        <v>3847</v>
      </c>
      <c r="G2408" s="74" t="s">
        <v>4603</v>
      </c>
      <c r="H2408" s="74" t="s">
        <v>4469</v>
      </c>
      <c r="I2408" s="74" t="s">
        <v>4560</v>
      </c>
      <c r="J2408" s="74" t="s">
        <v>4561</v>
      </c>
      <c r="K2408" s="76">
        <v>2372.7199999999998</v>
      </c>
      <c r="L2408" s="76">
        <v>1731.91</v>
      </c>
    </row>
    <row r="2409" spans="1:12" x14ac:dyDescent="0.15">
      <c r="A2409" s="74">
        <v>20230202</v>
      </c>
      <c r="B2409" s="74">
        <v>40850187</v>
      </c>
      <c r="C2409" s="74" t="s">
        <v>4652</v>
      </c>
      <c r="D2409" s="74">
        <v>2014699</v>
      </c>
      <c r="E2409" s="74" t="s">
        <v>4602</v>
      </c>
      <c r="F2409" s="74" t="s">
        <v>3847</v>
      </c>
      <c r="G2409" s="74" t="s">
        <v>4603</v>
      </c>
      <c r="H2409" s="74" t="s">
        <v>4469</v>
      </c>
      <c r="I2409" s="74" t="s">
        <v>4560</v>
      </c>
      <c r="J2409" s="74" t="s">
        <v>4561</v>
      </c>
      <c r="K2409" s="76">
        <v>3922.19</v>
      </c>
      <c r="L2409" s="76">
        <v>2862.91</v>
      </c>
    </row>
    <row r="2410" spans="1:12" x14ac:dyDescent="0.15">
      <c r="A2410" s="74">
        <v>20230203</v>
      </c>
      <c r="B2410" s="74">
        <v>40850187</v>
      </c>
      <c r="C2410" s="74" t="s">
        <v>4652</v>
      </c>
      <c r="D2410" s="74">
        <v>2014699</v>
      </c>
      <c r="E2410" s="74" t="s">
        <v>4602</v>
      </c>
      <c r="F2410" s="74" t="s">
        <v>3847</v>
      </c>
      <c r="G2410" s="74" t="s">
        <v>4603</v>
      </c>
      <c r="H2410" s="74" t="s">
        <v>4469</v>
      </c>
      <c r="I2410" s="74" t="s">
        <v>4560</v>
      </c>
      <c r="J2410" s="74" t="s">
        <v>4561</v>
      </c>
      <c r="K2410" s="76">
        <v>8478.6200000000008</v>
      </c>
      <c r="L2410" s="76">
        <v>6188.77</v>
      </c>
    </row>
    <row r="2411" spans="1:12" x14ac:dyDescent="0.15">
      <c r="A2411" s="74">
        <v>20230204</v>
      </c>
      <c r="B2411" s="74">
        <v>40850187</v>
      </c>
      <c r="C2411" s="74" t="s">
        <v>4652</v>
      </c>
      <c r="D2411" s="74">
        <v>2014699</v>
      </c>
      <c r="E2411" s="74" t="s">
        <v>4602</v>
      </c>
      <c r="F2411" s="74" t="s">
        <v>3847</v>
      </c>
      <c r="G2411" s="74" t="s">
        <v>4603</v>
      </c>
      <c r="H2411" s="74" t="s">
        <v>4469</v>
      </c>
      <c r="I2411" s="74" t="s">
        <v>4560</v>
      </c>
      <c r="J2411" s="74" t="s">
        <v>4561</v>
      </c>
      <c r="K2411" s="76">
        <v>25252.7</v>
      </c>
      <c r="L2411" s="76">
        <v>18432.63</v>
      </c>
    </row>
    <row r="2412" spans="1:12" x14ac:dyDescent="0.15">
      <c r="A2412" s="74">
        <v>20230205</v>
      </c>
      <c r="B2412" s="74">
        <v>40850187</v>
      </c>
      <c r="C2412" s="74" t="s">
        <v>4652</v>
      </c>
      <c r="D2412" s="74">
        <v>2014699</v>
      </c>
      <c r="E2412" s="74" t="s">
        <v>4602</v>
      </c>
      <c r="F2412" s="74" t="s">
        <v>3847</v>
      </c>
      <c r="G2412" s="74" t="s">
        <v>4603</v>
      </c>
      <c r="H2412" s="74" t="s">
        <v>4469</v>
      </c>
      <c r="I2412" s="74" t="s">
        <v>4560</v>
      </c>
      <c r="J2412" s="74" t="s">
        <v>4561</v>
      </c>
      <c r="K2412" s="76">
        <v>28933.77</v>
      </c>
      <c r="L2412" s="76">
        <v>21119.54</v>
      </c>
    </row>
    <row r="2413" spans="1:12" x14ac:dyDescent="0.15">
      <c r="A2413" s="74">
        <v>20230206</v>
      </c>
      <c r="B2413" s="74">
        <v>40850187</v>
      </c>
      <c r="C2413" s="74" t="s">
        <v>4652</v>
      </c>
      <c r="D2413" s="74">
        <v>2014699</v>
      </c>
      <c r="E2413" s="74" t="s">
        <v>4602</v>
      </c>
      <c r="F2413" s="74" t="s">
        <v>3847</v>
      </c>
      <c r="G2413" s="74" t="s">
        <v>4603</v>
      </c>
      <c r="H2413" s="74" t="s">
        <v>4469</v>
      </c>
      <c r="I2413" s="74" t="s">
        <v>4560</v>
      </c>
      <c r="J2413" s="74" t="s">
        <v>4561</v>
      </c>
      <c r="K2413" s="76">
        <v>32036.27</v>
      </c>
      <c r="L2413" s="76">
        <v>23384.14</v>
      </c>
    </row>
    <row r="2414" spans="1:12" x14ac:dyDescent="0.15">
      <c r="A2414" s="74">
        <v>20230207</v>
      </c>
      <c r="B2414" s="74">
        <v>40850187</v>
      </c>
      <c r="C2414" s="74" t="s">
        <v>4652</v>
      </c>
      <c r="D2414" s="74">
        <v>2014699</v>
      </c>
      <c r="E2414" s="74" t="s">
        <v>4602</v>
      </c>
      <c r="F2414" s="74" t="s">
        <v>3847</v>
      </c>
      <c r="G2414" s="74" t="s">
        <v>4603</v>
      </c>
      <c r="H2414" s="74" t="s">
        <v>4469</v>
      </c>
      <c r="I2414" s="74" t="s">
        <v>4560</v>
      </c>
      <c r="J2414" s="74" t="s">
        <v>4561</v>
      </c>
      <c r="K2414" s="76">
        <v>41335.39</v>
      </c>
      <c r="L2414" s="76">
        <v>30171.82</v>
      </c>
    </row>
    <row r="2415" spans="1:12" x14ac:dyDescent="0.15">
      <c r="A2415" s="74">
        <v>20230208</v>
      </c>
      <c r="B2415" s="74">
        <v>40850187</v>
      </c>
      <c r="C2415" s="74" t="s">
        <v>4652</v>
      </c>
      <c r="D2415" s="74">
        <v>2014699</v>
      </c>
      <c r="E2415" s="74" t="s">
        <v>4602</v>
      </c>
      <c r="F2415" s="74" t="s">
        <v>3847</v>
      </c>
      <c r="G2415" s="74" t="s">
        <v>4603</v>
      </c>
      <c r="H2415" s="74" t="s">
        <v>4469</v>
      </c>
      <c r="I2415" s="74" t="s">
        <v>4560</v>
      </c>
      <c r="J2415" s="74" t="s">
        <v>4562</v>
      </c>
      <c r="K2415" s="76">
        <v>39252.71</v>
      </c>
      <c r="L2415" s="76">
        <v>28651.61</v>
      </c>
    </row>
    <row r="2416" spans="1:12" x14ac:dyDescent="0.15">
      <c r="A2416" s="74">
        <v>20230209</v>
      </c>
      <c r="B2416" s="74">
        <v>40850187</v>
      </c>
      <c r="C2416" s="74" t="s">
        <v>4652</v>
      </c>
      <c r="D2416" s="74">
        <v>2014699</v>
      </c>
      <c r="E2416" s="74" t="s">
        <v>4602</v>
      </c>
      <c r="F2416" s="74" t="s">
        <v>3847</v>
      </c>
      <c r="G2416" s="74" t="s">
        <v>4603</v>
      </c>
      <c r="H2416" s="74" t="s">
        <v>4469</v>
      </c>
      <c r="I2416" s="74" t="s">
        <v>4560</v>
      </c>
      <c r="J2416" s="74" t="s">
        <v>4561</v>
      </c>
      <c r="K2416" s="76">
        <v>27137.06</v>
      </c>
      <c r="L2416" s="76">
        <v>19808.07</v>
      </c>
    </row>
    <row r="2417" spans="1:12" x14ac:dyDescent="0.15">
      <c r="A2417" s="74">
        <v>20230210</v>
      </c>
      <c r="B2417" s="74">
        <v>40850187</v>
      </c>
      <c r="C2417" s="74" t="s">
        <v>4652</v>
      </c>
      <c r="D2417" s="74">
        <v>2014699</v>
      </c>
      <c r="E2417" s="74" t="s">
        <v>4602</v>
      </c>
      <c r="F2417" s="74" t="s">
        <v>3847</v>
      </c>
      <c r="G2417" s="74" t="s">
        <v>4603</v>
      </c>
      <c r="H2417" s="74" t="s">
        <v>4469</v>
      </c>
      <c r="I2417" s="74" t="s">
        <v>4560</v>
      </c>
      <c r="J2417" s="74" t="s">
        <v>4561</v>
      </c>
      <c r="K2417" s="76">
        <v>33228.61</v>
      </c>
      <c r="L2417" s="76">
        <v>24254.46</v>
      </c>
    </row>
    <row r="2418" spans="1:12" x14ac:dyDescent="0.15">
      <c r="A2418" s="74">
        <v>20230211</v>
      </c>
      <c r="B2418" s="74">
        <v>40850187</v>
      </c>
      <c r="C2418" s="74" t="s">
        <v>4652</v>
      </c>
      <c r="D2418" s="74">
        <v>2014699</v>
      </c>
      <c r="E2418" s="74" t="s">
        <v>4602</v>
      </c>
      <c r="F2418" s="74" t="s">
        <v>3847</v>
      </c>
      <c r="G2418" s="74" t="s">
        <v>4603</v>
      </c>
      <c r="H2418" s="74" t="s">
        <v>4469</v>
      </c>
      <c r="I2418" s="74" t="s">
        <v>4560</v>
      </c>
      <c r="J2418" s="74" t="s">
        <v>4561</v>
      </c>
      <c r="K2418" s="76">
        <v>20348.39</v>
      </c>
      <c r="L2418" s="76">
        <v>14852.84</v>
      </c>
    </row>
    <row r="2419" spans="1:12" x14ac:dyDescent="0.15">
      <c r="A2419" s="74">
        <v>20230212</v>
      </c>
      <c r="B2419" s="74">
        <v>40850187</v>
      </c>
      <c r="C2419" s="74" t="s">
        <v>4652</v>
      </c>
      <c r="D2419" s="74">
        <v>2014699</v>
      </c>
      <c r="E2419" s="74" t="s">
        <v>4602</v>
      </c>
      <c r="F2419" s="74" t="s">
        <v>3847</v>
      </c>
      <c r="G2419" s="74" t="s">
        <v>4603</v>
      </c>
      <c r="H2419" s="74" t="s">
        <v>4469</v>
      </c>
      <c r="I2419" s="74" t="s">
        <v>4560</v>
      </c>
      <c r="J2419" s="74" t="s">
        <v>4561</v>
      </c>
      <c r="K2419" s="76">
        <v>22157.62</v>
      </c>
      <c r="L2419" s="76">
        <v>16173.45</v>
      </c>
    </row>
    <row r="2420" spans="1:12" x14ac:dyDescent="0.15">
      <c r="A2420" s="74">
        <v>20230213</v>
      </c>
      <c r="B2420" s="74">
        <v>40850187</v>
      </c>
      <c r="C2420" s="74" t="s">
        <v>4652</v>
      </c>
      <c r="D2420" s="74">
        <v>2014699</v>
      </c>
      <c r="E2420" s="74" t="s">
        <v>4602</v>
      </c>
      <c r="F2420" s="74" t="s">
        <v>3847</v>
      </c>
      <c r="G2420" s="74" t="s">
        <v>4603</v>
      </c>
      <c r="H2420" s="74" t="s">
        <v>4469</v>
      </c>
      <c r="I2420" s="74" t="s">
        <v>4560</v>
      </c>
      <c r="J2420" s="74" t="s">
        <v>4561</v>
      </c>
      <c r="K2420" s="76">
        <v>13399.61</v>
      </c>
      <c r="L2420" s="76">
        <v>9780.74</v>
      </c>
    </row>
    <row r="2421" spans="1:12" x14ac:dyDescent="0.15">
      <c r="A2421" s="74">
        <v>20230214</v>
      </c>
      <c r="B2421" s="74">
        <v>40850187</v>
      </c>
      <c r="C2421" s="74" t="s">
        <v>4652</v>
      </c>
      <c r="D2421" s="74">
        <v>2014699</v>
      </c>
      <c r="E2421" s="74" t="s">
        <v>4602</v>
      </c>
      <c r="F2421" s="74" t="s">
        <v>3847</v>
      </c>
      <c r="G2421" s="74" t="s">
        <v>4603</v>
      </c>
      <c r="H2421" s="74" t="s">
        <v>4469</v>
      </c>
      <c r="I2421" s="74" t="s">
        <v>4560</v>
      </c>
      <c r="J2421" s="74" t="s">
        <v>4562</v>
      </c>
      <c r="K2421" s="76">
        <v>6943.76</v>
      </c>
      <c r="L2421" s="76">
        <v>5068.4399999999996</v>
      </c>
    </row>
    <row r="2422" spans="1:12" x14ac:dyDescent="0.15">
      <c r="A2422" s="74">
        <v>20230215</v>
      </c>
      <c r="B2422" s="74">
        <v>40850187</v>
      </c>
      <c r="C2422" s="74" t="s">
        <v>4652</v>
      </c>
      <c r="D2422" s="74">
        <v>2014699</v>
      </c>
      <c r="E2422" s="74" t="s">
        <v>4602</v>
      </c>
      <c r="F2422" s="74" t="s">
        <v>3847</v>
      </c>
      <c r="G2422" s="74" t="s">
        <v>4603</v>
      </c>
      <c r="H2422" s="74" t="s">
        <v>4469</v>
      </c>
      <c r="I2422" s="74" t="s">
        <v>4560</v>
      </c>
      <c r="J2422" s="74" t="s">
        <v>4561</v>
      </c>
      <c r="K2422" s="76">
        <v>9165.42</v>
      </c>
      <c r="L2422" s="76">
        <v>6690.09</v>
      </c>
    </row>
    <row r="2423" spans="1:12" x14ac:dyDescent="0.15">
      <c r="A2423" s="74">
        <v>20230216</v>
      </c>
      <c r="B2423" s="74">
        <v>40850187</v>
      </c>
      <c r="C2423" s="74" t="s">
        <v>4652</v>
      </c>
      <c r="D2423" s="74">
        <v>2014699</v>
      </c>
      <c r="E2423" s="74" t="s">
        <v>4602</v>
      </c>
      <c r="F2423" s="74" t="s">
        <v>3847</v>
      </c>
      <c r="G2423" s="74" t="s">
        <v>4603</v>
      </c>
      <c r="H2423" s="74" t="s">
        <v>4469</v>
      </c>
      <c r="I2423" s="74" t="s">
        <v>4560</v>
      </c>
      <c r="J2423" s="74" t="s">
        <v>4563</v>
      </c>
      <c r="K2423" s="76">
        <v>7602.93</v>
      </c>
      <c r="L2423" s="76">
        <v>5549.58</v>
      </c>
    </row>
    <row r="2424" spans="1:12" x14ac:dyDescent="0.15">
      <c r="A2424" s="74">
        <v>20230217</v>
      </c>
      <c r="B2424" s="74">
        <v>40850187</v>
      </c>
      <c r="C2424" s="74" t="s">
        <v>4652</v>
      </c>
      <c r="D2424" s="74">
        <v>2014699</v>
      </c>
      <c r="E2424" s="74" t="s">
        <v>4602</v>
      </c>
      <c r="F2424" s="74" t="s">
        <v>3847</v>
      </c>
      <c r="G2424" s="74" t="s">
        <v>4603</v>
      </c>
      <c r="H2424" s="74" t="s">
        <v>4469</v>
      </c>
      <c r="I2424" s="74" t="s">
        <v>4560</v>
      </c>
      <c r="J2424" s="74" t="s">
        <v>4561</v>
      </c>
      <c r="K2424" s="76">
        <v>7306.47</v>
      </c>
      <c r="L2424" s="76">
        <v>5333.19</v>
      </c>
    </row>
    <row r="2425" spans="1:12" x14ac:dyDescent="0.15">
      <c r="A2425" s="74">
        <v>20230218</v>
      </c>
      <c r="B2425" s="74">
        <v>40850187</v>
      </c>
      <c r="C2425" s="74" t="s">
        <v>4652</v>
      </c>
      <c r="D2425" s="74">
        <v>2014699</v>
      </c>
      <c r="E2425" s="74" t="s">
        <v>4602</v>
      </c>
      <c r="F2425" s="74" t="s">
        <v>3847</v>
      </c>
      <c r="G2425" s="74" t="s">
        <v>4603</v>
      </c>
      <c r="H2425" s="74" t="s">
        <v>4469</v>
      </c>
      <c r="I2425" s="74" t="s">
        <v>4560</v>
      </c>
      <c r="J2425" s="74" t="s">
        <v>4563</v>
      </c>
      <c r="K2425" s="76">
        <v>6181.86</v>
      </c>
      <c r="L2425" s="76">
        <v>4512.3100000000004</v>
      </c>
    </row>
    <row r="2426" spans="1:12" x14ac:dyDescent="0.15">
      <c r="A2426" s="74">
        <v>20230219</v>
      </c>
      <c r="B2426" s="74">
        <v>40850187</v>
      </c>
      <c r="C2426" s="74" t="s">
        <v>4652</v>
      </c>
      <c r="D2426" s="74">
        <v>2014699</v>
      </c>
      <c r="E2426" s="74" t="s">
        <v>4602</v>
      </c>
      <c r="F2426" s="74" t="s">
        <v>3847</v>
      </c>
      <c r="G2426" s="74" t="s">
        <v>4603</v>
      </c>
      <c r="H2426" s="74" t="s">
        <v>4469</v>
      </c>
      <c r="I2426" s="74" t="s">
        <v>4560</v>
      </c>
      <c r="J2426" s="74" t="s">
        <v>4561</v>
      </c>
      <c r="K2426" s="76">
        <v>7527.27</v>
      </c>
      <c r="L2426" s="76">
        <v>5494.36</v>
      </c>
    </row>
    <row r="2427" spans="1:12" x14ac:dyDescent="0.15">
      <c r="A2427" s="74">
        <v>20230220</v>
      </c>
      <c r="B2427" s="74">
        <v>40850187</v>
      </c>
      <c r="C2427" s="74" t="s">
        <v>4652</v>
      </c>
      <c r="D2427" s="74">
        <v>2014699</v>
      </c>
      <c r="E2427" s="74" t="s">
        <v>4602</v>
      </c>
      <c r="F2427" s="74" t="s">
        <v>3847</v>
      </c>
      <c r="G2427" s="74" t="s">
        <v>4603</v>
      </c>
      <c r="H2427" s="74" t="s">
        <v>4469</v>
      </c>
      <c r="I2427" s="74" t="s">
        <v>4560</v>
      </c>
      <c r="J2427" s="74" t="s">
        <v>4586</v>
      </c>
      <c r="K2427" s="76">
        <v>5394.62</v>
      </c>
      <c r="L2427" s="76">
        <v>3937.68</v>
      </c>
    </row>
    <row r="2428" spans="1:12" x14ac:dyDescent="0.15">
      <c r="A2428" s="74">
        <v>20230221</v>
      </c>
      <c r="B2428" s="74">
        <v>40850187</v>
      </c>
      <c r="C2428" s="74" t="s">
        <v>4652</v>
      </c>
      <c r="D2428" s="74">
        <v>2014699</v>
      </c>
      <c r="E2428" s="74" t="s">
        <v>4602</v>
      </c>
      <c r="F2428" s="74" t="s">
        <v>3847</v>
      </c>
      <c r="G2428" s="74" t="s">
        <v>4603</v>
      </c>
      <c r="H2428" s="74" t="s">
        <v>4469</v>
      </c>
      <c r="I2428" s="74" t="s">
        <v>4560</v>
      </c>
      <c r="J2428" s="74" t="s">
        <v>4561</v>
      </c>
      <c r="K2428" s="76">
        <v>29121.33</v>
      </c>
      <c r="L2428" s="76">
        <v>21256.45</v>
      </c>
    </row>
    <row r="2429" spans="1:12" x14ac:dyDescent="0.15">
      <c r="A2429" s="74">
        <v>20230222</v>
      </c>
      <c r="B2429" s="74">
        <v>40850187</v>
      </c>
      <c r="C2429" s="74" t="s">
        <v>4652</v>
      </c>
      <c r="D2429" s="74">
        <v>2014699</v>
      </c>
      <c r="E2429" s="74" t="s">
        <v>4602</v>
      </c>
      <c r="F2429" s="74" t="s">
        <v>3847</v>
      </c>
      <c r="G2429" s="74" t="s">
        <v>4603</v>
      </c>
      <c r="H2429" s="74" t="s">
        <v>4469</v>
      </c>
      <c r="I2429" s="74" t="s">
        <v>4560</v>
      </c>
      <c r="J2429" s="74" t="s">
        <v>4561</v>
      </c>
      <c r="K2429" s="76">
        <v>25041.040000000001</v>
      </c>
      <c r="L2429" s="76">
        <v>18278.13</v>
      </c>
    </row>
    <row r="2430" spans="1:12" x14ac:dyDescent="0.15">
      <c r="A2430" s="74">
        <v>20230223</v>
      </c>
      <c r="B2430" s="74">
        <v>40850187</v>
      </c>
      <c r="C2430" s="74" t="s">
        <v>4652</v>
      </c>
      <c r="D2430" s="74">
        <v>2014699</v>
      </c>
      <c r="E2430" s="74" t="s">
        <v>4602</v>
      </c>
      <c r="F2430" s="74" t="s">
        <v>3847</v>
      </c>
      <c r="G2430" s="74" t="s">
        <v>4603</v>
      </c>
      <c r="H2430" s="74" t="s">
        <v>4469</v>
      </c>
      <c r="I2430" s="74" t="s">
        <v>4560</v>
      </c>
      <c r="J2430" s="74" t="s">
        <v>4561</v>
      </c>
      <c r="K2430" s="76">
        <v>18494.82</v>
      </c>
      <c r="L2430" s="76">
        <v>13499.87</v>
      </c>
    </row>
    <row r="2431" spans="1:12" x14ac:dyDescent="0.15">
      <c r="A2431" s="74">
        <v>20230224</v>
      </c>
      <c r="B2431" s="74">
        <v>40850187</v>
      </c>
      <c r="C2431" s="74" t="s">
        <v>4652</v>
      </c>
      <c r="D2431" s="74">
        <v>2014699</v>
      </c>
      <c r="E2431" s="74" t="s">
        <v>4602</v>
      </c>
      <c r="F2431" s="74" t="s">
        <v>3847</v>
      </c>
      <c r="G2431" s="74" t="s">
        <v>4603</v>
      </c>
      <c r="H2431" s="74" t="s">
        <v>4469</v>
      </c>
      <c r="I2431" s="74" t="s">
        <v>4560</v>
      </c>
      <c r="J2431" s="74" t="s">
        <v>4561</v>
      </c>
      <c r="K2431" s="76">
        <v>11949.46</v>
      </c>
      <c r="L2431" s="76">
        <v>8722.23</v>
      </c>
    </row>
    <row r="2432" spans="1:12" x14ac:dyDescent="0.15">
      <c r="A2432" s="74">
        <v>20230225</v>
      </c>
      <c r="B2432" s="74">
        <v>40850187</v>
      </c>
      <c r="C2432" s="74" t="s">
        <v>4652</v>
      </c>
      <c r="D2432" s="74">
        <v>2014699</v>
      </c>
      <c r="E2432" s="74" t="s">
        <v>4602</v>
      </c>
      <c r="F2432" s="74" t="s">
        <v>3847</v>
      </c>
      <c r="G2432" s="74" t="s">
        <v>4603</v>
      </c>
      <c r="H2432" s="74" t="s">
        <v>4469</v>
      </c>
      <c r="I2432" s="74" t="s">
        <v>4560</v>
      </c>
      <c r="J2432" s="74" t="s">
        <v>4561</v>
      </c>
      <c r="K2432" s="76">
        <v>7280.88</v>
      </c>
      <c r="L2432" s="76">
        <v>5314.51</v>
      </c>
    </row>
    <row r="2433" spans="1:12" x14ac:dyDescent="0.15">
      <c r="A2433" s="74">
        <v>20230226</v>
      </c>
      <c r="B2433" s="74">
        <v>40850187</v>
      </c>
      <c r="C2433" s="74" t="s">
        <v>4652</v>
      </c>
      <c r="D2433" s="74">
        <v>2014699</v>
      </c>
      <c r="E2433" s="74" t="s">
        <v>4602</v>
      </c>
      <c r="F2433" s="74" t="s">
        <v>3847</v>
      </c>
      <c r="G2433" s="74" t="s">
        <v>4603</v>
      </c>
      <c r="H2433" s="74" t="s">
        <v>4469</v>
      </c>
      <c r="I2433" s="74" t="s">
        <v>4560</v>
      </c>
      <c r="J2433" s="74" t="s">
        <v>4561</v>
      </c>
      <c r="K2433" s="76">
        <v>12243.94</v>
      </c>
      <c r="L2433" s="76">
        <v>8937.18</v>
      </c>
    </row>
    <row r="2434" spans="1:12" x14ac:dyDescent="0.15">
      <c r="A2434" s="74">
        <v>20230227</v>
      </c>
      <c r="B2434" s="74">
        <v>40850187</v>
      </c>
      <c r="C2434" s="74" t="s">
        <v>4652</v>
      </c>
      <c r="D2434" s="74">
        <v>2014699</v>
      </c>
      <c r="E2434" s="74" t="s">
        <v>4602</v>
      </c>
      <c r="F2434" s="74" t="s">
        <v>3847</v>
      </c>
      <c r="G2434" s="74" t="s">
        <v>4603</v>
      </c>
      <c r="H2434" s="74" t="s">
        <v>4469</v>
      </c>
      <c r="I2434" s="74" t="s">
        <v>4560</v>
      </c>
      <c r="J2434" s="74" t="s">
        <v>4561</v>
      </c>
      <c r="K2434" s="76">
        <v>13186.86</v>
      </c>
      <c r="L2434" s="76">
        <v>9625.4500000000007</v>
      </c>
    </row>
    <row r="2435" spans="1:12" x14ac:dyDescent="0.15">
      <c r="A2435" s="74">
        <v>20230228</v>
      </c>
      <c r="B2435" s="74">
        <v>40850187</v>
      </c>
      <c r="C2435" s="74" t="s">
        <v>4652</v>
      </c>
      <c r="D2435" s="74">
        <v>2014699</v>
      </c>
      <c r="E2435" s="74" t="s">
        <v>4602</v>
      </c>
      <c r="F2435" s="74" t="s">
        <v>3847</v>
      </c>
      <c r="G2435" s="74" t="s">
        <v>4603</v>
      </c>
      <c r="H2435" s="74" t="s">
        <v>4469</v>
      </c>
      <c r="I2435" s="74" t="s">
        <v>4560</v>
      </c>
      <c r="J2435" s="74" t="s">
        <v>4561</v>
      </c>
      <c r="K2435" s="76">
        <v>9237.0400000000009</v>
      </c>
      <c r="L2435" s="76">
        <v>6742.37</v>
      </c>
    </row>
    <row r="2436" spans="1:12" x14ac:dyDescent="0.15">
      <c r="A2436" s="74">
        <v>20230201</v>
      </c>
      <c r="B2436" s="74">
        <v>40850193</v>
      </c>
      <c r="C2436" s="74" t="s">
        <v>4653</v>
      </c>
      <c r="D2436" s="74">
        <v>2014699</v>
      </c>
      <c r="E2436" s="74" t="s">
        <v>4602</v>
      </c>
      <c r="F2436" s="74" t="s">
        <v>3847</v>
      </c>
      <c r="G2436" s="74" t="s">
        <v>4603</v>
      </c>
      <c r="H2436" s="74" t="s">
        <v>4469</v>
      </c>
      <c r="I2436" s="74" t="s">
        <v>4560</v>
      </c>
      <c r="J2436" s="74" t="s">
        <v>4561</v>
      </c>
      <c r="K2436" s="76">
        <v>214.01</v>
      </c>
      <c r="L2436" s="76">
        <v>156.21</v>
      </c>
    </row>
    <row r="2437" spans="1:12" x14ac:dyDescent="0.15">
      <c r="A2437" s="74">
        <v>20230202</v>
      </c>
      <c r="B2437" s="74">
        <v>40850193</v>
      </c>
      <c r="C2437" s="74" t="s">
        <v>4653</v>
      </c>
      <c r="D2437" s="74">
        <v>2014699</v>
      </c>
      <c r="E2437" s="74" t="s">
        <v>4602</v>
      </c>
      <c r="F2437" s="74" t="s">
        <v>3847</v>
      </c>
      <c r="G2437" s="74" t="s">
        <v>4603</v>
      </c>
      <c r="H2437" s="74" t="s">
        <v>4469</v>
      </c>
      <c r="I2437" s="74" t="s">
        <v>4560</v>
      </c>
      <c r="J2437" s="74" t="s">
        <v>4561</v>
      </c>
      <c r="K2437" s="76">
        <v>995.8</v>
      </c>
      <c r="L2437" s="76">
        <v>726.86</v>
      </c>
    </row>
    <row r="2438" spans="1:12" x14ac:dyDescent="0.15">
      <c r="A2438" s="74">
        <v>20230203</v>
      </c>
      <c r="B2438" s="74">
        <v>40850193</v>
      </c>
      <c r="C2438" s="74" t="s">
        <v>4653</v>
      </c>
      <c r="D2438" s="74">
        <v>2014699</v>
      </c>
      <c r="E2438" s="74" t="s">
        <v>4602</v>
      </c>
      <c r="F2438" s="74" t="s">
        <v>3847</v>
      </c>
      <c r="G2438" s="74" t="s">
        <v>4603</v>
      </c>
      <c r="H2438" s="74" t="s">
        <v>4469</v>
      </c>
      <c r="I2438" s="74" t="s">
        <v>4560</v>
      </c>
      <c r="J2438" s="74" t="s">
        <v>4563</v>
      </c>
      <c r="K2438" s="76">
        <v>166.47</v>
      </c>
      <c r="L2438" s="76">
        <v>121.51</v>
      </c>
    </row>
    <row r="2439" spans="1:12" x14ac:dyDescent="0.15">
      <c r="A2439" s="74">
        <v>20230204</v>
      </c>
      <c r="B2439" s="74">
        <v>40850193</v>
      </c>
      <c r="C2439" s="74" t="s">
        <v>4653</v>
      </c>
      <c r="D2439" s="74">
        <v>2014699</v>
      </c>
      <c r="E2439" s="74" t="s">
        <v>4602</v>
      </c>
      <c r="F2439" s="74" t="s">
        <v>3847</v>
      </c>
      <c r="G2439" s="74" t="s">
        <v>4603</v>
      </c>
      <c r="H2439" s="74" t="s">
        <v>4469</v>
      </c>
      <c r="I2439" s="74" t="s">
        <v>4560</v>
      </c>
      <c r="J2439" s="74" t="s">
        <v>4561</v>
      </c>
      <c r="K2439" s="76">
        <v>190.58</v>
      </c>
      <c r="L2439" s="76">
        <v>139.11000000000001</v>
      </c>
    </row>
    <row r="2440" spans="1:12" x14ac:dyDescent="0.15">
      <c r="A2440" s="74">
        <v>20230205</v>
      </c>
      <c r="B2440" s="74">
        <v>40850193</v>
      </c>
      <c r="C2440" s="74" t="s">
        <v>4653</v>
      </c>
      <c r="D2440" s="74">
        <v>2014699</v>
      </c>
      <c r="E2440" s="74" t="s">
        <v>4602</v>
      </c>
      <c r="F2440" s="74" t="s">
        <v>3847</v>
      </c>
      <c r="G2440" s="74" t="s">
        <v>4603</v>
      </c>
      <c r="H2440" s="74" t="s">
        <v>4469</v>
      </c>
      <c r="I2440" s="74" t="s">
        <v>4560</v>
      </c>
      <c r="J2440" s="74" t="s">
        <v>4561</v>
      </c>
      <c r="K2440" s="76">
        <v>146.76</v>
      </c>
      <c r="L2440" s="76">
        <v>107.12</v>
      </c>
    </row>
    <row r="2441" spans="1:12" x14ac:dyDescent="0.15">
      <c r="A2441" s="74">
        <v>20230206</v>
      </c>
      <c r="B2441" s="74">
        <v>40850193</v>
      </c>
      <c r="C2441" s="74" t="s">
        <v>4653</v>
      </c>
      <c r="D2441" s="74">
        <v>2014699</v>
      </c>
      <c r="E2441" s="74" t="s">
        <v>4602</v>
      </c>
      <c r="F2441" s="74" t="s">
        <v>3847</v>
      </c>
      <c r="G2441" s="74" t="s">
        <v>4603</v>
      </c>
      <c r="H2441" s="74" t="s">
        <v>4469</v>
      </c>
      <c r="I2441" s="74" t="s">
        <v>4560</v>
      </c>
      <c r="J2441" s="74" t="s">
        <v>4561</v>
      </c>
      <c r="K2441" s="76">
        <v>157.22</v>
      </c>
      <c r="L2441" s="76">
        <v>114.76</v>
      </c>
    </row>
    <row r="2442" spans="1:12" x14ac:dyDescent="0.15">
      <c r="A2442" s="74">
        <v>20230207</v>
      </c>
      <c r="B2442" s="74">
        <v>40850193</v>
      </c>
      <c r="C2442" s="74" t="s">
        <v>4653</v>
      </c>
      <c r="D2442" s="74">
        <v>2014699</v>
      </c>
      <c r="E2442" s="74" t="s">
        <v>4602</v>
      </c>
      <c r="F2442" s="74" t="s">
        <v>3847</v>
      </c>
      <c r="G2442" s="74" t="s">
        <v>4603</v>
      </c>
      <c r="H2442" s="74" t="s">
        <v>4469</v>
      </c>
      <c r="I2442" s="74" t="s">
        <v>4560</v>
      </c>
      <c r="J2442" s="74" t="s">
        <v>4561</v>
      </c>
      <c r="K2442" s="76">
        <v>127.36</v>
      </c>
      <c r="L2442" s="76">
        <v>92.96</v>
      </c>
    </row>
    <row r="2443" spans="1:12" x14ac:dyDescent="0.15">
      <c r="A2443" s="74">
        <v>20230208</v>
      </c>
      <c r="B2443" s="74">
        <v>40850193</v>
      </c>
      <c r="C2443" s="74" t="s">
        <v>4653</v>
      </c>
      <c r="D2443" s="74">
        <v>2014699</v>
      </c>
      <c r="E2443" s="74" t="s">
        <v>4602</v>
      </c>
      <c r="F2443" s="74" t="s">
        <v>3847</v>
      </c>
      <c r="G2443" s="74" t="s">
        <v>4603</v>
      </c>
      <c r="H2443" s="74" t="s">
        <v>4469</v>
      </c>
      <c r="I2443" s="74" t="s">
        <v>4560</v>
      </c>
      <c r="J2443" s="74" t="s">
        <v>4561</v>
      </c>
      <c r="K2443" s="76">
        <v>163.56</v>
      </c>
      <c r="L2443" s="76">
        <v>119.39</v>
      </c>
    </row>
    <row r="2444" spans="1:12" x14ac:dyDescent="0.15">
      <c r="A2444" s="74">
        <v>20230209</v>
      </c>
      <c r="B2444" s="74">
        <v>40850193</v>
      </c>
      <c r="C2444" s="74" t="s">
        <v>4653</v>
      </c>
      <c r="D2444" s="74">
        <v>2014699</v>
      </c>
      <c r="E2444" s="74" t="s">
        <v>4602</v>
      </c>
      <c r="F2444" s="74" t="s">
        <v>3847</v>
      </c>
      <c r="G2444" s="74" t="s">
        <v>4603</v>
      </c>
      <c r="H2444" s="74" t="s">
        <v>4469</v>
      </c>
      <c r="I2444" s="74" t="s">
        <v>4560</v>
      </c>
      <c r="J2444" s="74" t="s">
        <v>4561</v>
      </c>
      <c r="K2444" s="76">
        <v>391.93</v>
      </c>
      <c r="L2444" s="76">
        <v>286.08</v>
      </c>
    </row>
    <row r="2445" spans="1:12" x14ac:dyDescent="0.15">
      <c r="A2445" s="74">
        <v>20230210</v>
      </c>
      <c r="B2445" s="74">
        <v>40850193</v>
      </c>
      <c r="C2445" s="74" t="s">
        <v>4653</v>
      </c>
      <c r="D2445" s="74">
        <v>2014699</v>
      </c>
      <c r="E2445" s="74" t="s">
        <v>4602</v>
      </c>
      <c r="F2445" s="74" t="s">
        <v>3847</v>
      </c>
      <c r="G2445" s="74" t="s">
        <v>4603</v>
      </c>
      <c r="H2445" s="74" t="s">
        <v>4469</v>
      </c>
      <c r="I2445" s="74" t="s">
        <v>4560</v>
      </c>
      <c r="J2445" s="74" t="s">
        <v>4561</v>
      </c>
      <c r="K2445" s="76">
        <v>341.55</v>
      </c>
      <c r="L2445" s="76">
        <v>249.31</v>
      </c>
    </row>
    <row r="2446" spans="1:12" x14ac:dyDescent="0.15">
      <c r="A2446" s="74">
        <v>20230211</v>
      </c>
      <c r="B2446" s="74">
        <v>40850193</v>
      </c>
      <c r="C2446" s="74" t="s">
        <v>4653</v>
      </c>
      <c r="D2446" s="74">
        <v>2014699</v>
      </c>
      <c r="E2446" s="74" t="s">
        <v>4602</v>
      </c>
      <c r="F2446" s="74" t="s">
        <v>3847</v>
      </c>
      <c r="G2446" s="74" t="s">
        <v>4603</v>
      </c>
      <c r="H2446" s="74" t="s">
        <v>4469</v>
      </c>
      <c r="I2446" s="74" t="s">
        <v>4560</v>
      </c>
      <c r="J2446" s="74" t="s">
        <v>4561</v>
      </c>
      <c r="K2446" s="76">
        <v>214.43</v>
      </c>
      <c r="L2446" s="76">
        <v>156.52000000000001</v>
      </c>
    </row>
    <row r="2447" spans="1:12" x14ac:dyDescent="0.15">
      <c r="A2447" s="74">
        <v>20230212</v>
      </c>
      <c r="B2447" s="74">
        <v>40850193</v>
      </c>
      <c r="C2447" s="74" t="s">
        <v>4653</v>
      </c>
      <c r="D2447" s="74">
        <v>2014699</v>
      </c>
      <c r="E2447" s="74" t="s">
        <v>4602</v>
      </c>
      <c r="F2447" s="74" t="s">
        <v>3847</v>
      </c>
      <c r="G2447" s="74" t="s">
        <v>4603</v>
      </c>
      <c r="H2447" s="74" t="s">
        <v>4469</v>
      </c>
      <c r="I2447" s="74" t="s">
        <v>4560</v>
      </c>
      <c r="J2447" s="74" t="s">
        <v>4586</v>
      </c>
      <c r="K2447" s="76">
        <v>198.24</v>
      </c>
      <c r="L2447" s="76">
        <v>144.69999999999999</v>
      </c>
    </row>
    <row r="2448" spans="1:12" x14ac:dyDescent="0.15">
      <c r="A2448" s="74">
        <v>20230213</v>
      </c>
      <c r="B2448" s="74">
        <v>40850193</v>
      </c>
      <c r="C2448" s="74" t="s">
        <v>4653</v>
      </c>
      <c r="D2448" s="74">
        <v>2014699</v>
      </c>
      <c r="E2448" s="74" t="s">
        <v>4602</v>
      </c>
      <c r="F2448" s="74" t="s">
        <v>3847</v>
      </c>
      <c r="G2448" s="74" t="s">
        <v>4603</v>
      </c>
      <c r="H2448" s="74" t="s">
        <v>4469</v>
      </c>
      <c r="I2448" s="74" t="s">
        <v>4560</v>
      </c>
      <c r="J2448" s="74" t="s">
        <v>4561</v>
      </c>
      <c r="K2448" s="76">
        <v>56.6</v>
      </c>
      <c r="L2448" s="76">
        <v>41.31</v>
      </c>
    </row>
    <row r="2449" spans="1:12" x14ac:dyDescent="0.15">
      <c r="A2449" s="74">
        <v>20230214</v>
      </c>
      <c r="B2449" s="74">
        <v>40850193</v>
      </c>
      <c r="C2449" s="74" t="s">
        <v>4653</v>
      </c>
      <c r="D2449" s="74">
        <v>2014699</v>
      </c>
      <c r="E2449" s="74" t="s">
        <v>4602</v>
      </c>
      <c r="F2449" s="74" t="s">
        <v>3847</v>
      </c>
      <c r="G2449" s="74" t="s">
        <v>4603</v>
      </c>
      <c r="H2449" s="74" t="s">
        <v>4469</v>
      </c>
      <c r="I2449" s="74" t="s">
        <v>4560</v>
      </c>
      <c r="J2449" s="74" t="s">
        <v>4561</v>
      </c>
      <c r="K2449" s="76">
        <v>11.86</v>
      </c>
      <c r="L2449" s="76">
        <v>8.66</v>
      </c>
    </row>
    <row r="2450" spans="1:12" x14ac:dyDescent="0.15">
      <c r="A2450" s="74">
        <v>20230215</v>
      </c>
      <c r="B2450" s="74">
        <v>40850193</v>
      </c>
      <c r="C2450" s="74" t="s">
        <v>4653</v>
      </c>
      <c r="D2450" s="74">
        <v>2014699</v>
      </c>
      <c r="E2450" s="74" t="s">
        <v>4602</v>
      </c>
      <c r="F2450" s="74" t="s">
        <v>3847</v>
      </c>
      <c r="G2450" s="74" t="s">
        <v>4603</v>
      </c>
      <c r="H2450" s="74" t="s">
        <v>4469</v>
      </c>
      <c r="I2450" s="74" t="s">
        <v>4560</v>
      </c>
      <c r="J2450" s="74" t="s">
        <v>4561</v>
      </c>
      <c r="K2450" s="76">
        <v>5.05</v>
      </c>
      <c r="L2450" s="76">
        <v>3.69</v>
      </c>
    </row>
    <row r="2451" spans="1:12" x14ac:dyDescent="0.15">
      <c r="A2451" s="74">
        <v>20230201</v>
      </c>
      <c r="B2451" s="74">
        <v>40850197</v>
      </c>
      <c r="C2451" s="74" t="s">
        <v>4654</v>
      </c>
      <c r="D2451" s="74">
        <v>2014699</v>
      </c>
      <c r="E2451" s="74" t="s">
        <v>4602</v>
      </c>
      <c r="F2451" s="74" t="s">
        <v>3847</v>
      </c>
      <c r="G2451" s="74" t="s">
        <v>4603</v>
      </c>
      <c r="H2451" s="74" t="s">
        <v>4469</v>
      </c>
      <c r="I2451" s="74" t="s">
        <v>4560</v>
      </c>
      <c r="J2451" s="74" t="s">
        <v>4561</v>
      </c>
      <c r="K2451" s="76">
        <v>159.12</v>
      </c>
      <c r="L2451" s="76">
        <v>116.15</v>
      </c>
    </row>
    <row r="2452" spans="1:12" x14ac:dyDescent="0.15">
      <c r="A2452" s="74">
        <v>20230202</v>
      </c>
      <c r="B2452" s="74">
        <v>40850197</v>
      </c>
      <c r="C2452" s="74" t="s">
        <v>4654</v>
      </c>
      <c r="D2452" s="74">
        <v>2014699</v>
      </c>
      <c r="E2452" s="74" t="s">
        <v>4602</v>
      </c>
      <c r="F2452" s="74" t="s">
        <v>3847</v>
      </c>
      <c r="G2452" s="74" t="s">
        <v>4603</v>
      </c>
      <c r="H2452" s="74" t="s">
        <v>4469</v>
      </c>
      <c r="I2452" s="74" t="s">
        <v>4560</v>
      </c>
      <c r="J2452" s="74" t="s">
        <v>4563</v>
      </c>
      <c r="K2452" s="76">
        <v>1101.3399999999999</v>
      </c>
      <c r="L2452" s="76">
        <v>803.9</v>
      </c>
    </row>
    <row r="2453" spans="1:12" x14ac:dyDescent="0.15">
      <c r="A2453" s="74">
        <v>20230203</v>
      </c>
      <c r="B2453" s="74">
        <v>40850197</v>
      </c>
      <c r="C2453" s="74" t="s">
        <v>4654</v>
      </c>
      <c r="D2453" s="74">
        <v>2014699</v>
      </c>
      <c r="E2453" s="74" t="s">
        <v>4602</v>
      </c>
      <c r="F2453" s="74" t="s">
        <v>3847</v>
      </c>
      <c r="G2453" s="74" t="s">
        <v>4603</v>
      </c>
      <c r="H2453" s="74" t="s">
        <v>4469</v>
      </c>
      <c r="I2453" s="74" t="s">
        <v>4560</v>
      </c>
      <c r="J2453" s="74" t="s">
        <v>4561</v>
      </c>
      <c r="K2453" s="76">
        <v>162.13999999999999</v>
      </c>
      <c r="L2453" s="76">
        <v>118.35</v>
      </c>
    </row>
    <row r="2454" spans="1:12" x14ac:dyDescent="0.15">
      <c r="A2454" s="74">
        <v>20230204</v>
      </c>
      <c r="B2454" s="74">
        <v>40850197</v>
      </c>
      <c r="C2454" s="74" t="s">
        <v>4654</v>
      </c>
      <c r="D2454" s="74">
        <v>2014699</v>
      </c>
      <c r="E2454" s="74" t="s">
        <v>4602</v>
      </c>
      <c r="F2454" s="74" t="s">
        <v>3847</v>
      </c>
      <c r="G2454" s="74" t="s">
        <v>4603</v>
      </c>
      <c r="H2454" s="74" t="s">
        <v>4469</v>
      </c>
      <c r="I2454" s="74" t="s">
        <v>4560</v>
      </c>
      <c r="J2454" s="74" t="s">
        <v>4561</v>
      </c>
      <c r="K2454" s="76">
        <v>592.83000000000004</v>
      </c>
      <c r="L2454" s="76">
        <v>432.72</v>
      </c>
    </row>
    <row r="2455" spans="1:12" x14ac:dyDescent="0.15">
      <c r="A2455" s="74">
        <v>20230205</v>
      </c>
      <c r="B2455" s="74">
        <v>40850197</v>
      </c>
      <c r="C2455" s="74" t="s">
        <v>4654</v>
      </c>
      <c r="D2455" s="74">
        <v>2014699</v>
      </c>
      <c r="E2455" s="74" t="s">
        <v>4602</v>
      </c>
      <c r="F2455" s="74" t="s">
        <v>3847</v>
      </c>
      <c r="G2455" s="74" t="s">
        <v>4603</v>
      </c>
      <c r="H2455" s="74" t="s">
        <v>4469</v>
      </c>
      <c r="I2455" s="74" t="s">
        <v>4560</v>
      </c>
      <c r="J2455" s="74" t="s">
        <v>4563</v>
      </c>
      <c r="K2455" s="76">
        <v>789.45</v>
      </c>
      <c r="L2455" s="76">
        <v>576.24</v>
      </c>
    </row>
    <row r="2456" spans="1:12" x14ac:dyDescent="0.15">
      <c r="A2456" s="74">
        <v>20230206</v>
      </c>
      <c r="B2456" s="74">
        <v>40850197</v>
      </c>
      <c r="C2456" s="74" t="s">
        <v>4654</v>
      </c>
      <c r="D2456" s="74">
        <v>2014699</v>
      </c>
      <c r="E2456" s="74" t="s">
        <v>4602</v>
      </c>
      <c r="F2456" s="74" t="s">
        <v>3847</v>
      </c>
      <c r="G2456" s="74" t="s">
        <v>4603</v>
      </c>
      <c r="H2456" s="74" t="s">
        <v>4469</v>
      </c>
      <c r="I2456" s="74" t="s">
        <v>4560</v>
      </c>
      <c r="J2456" s="74" t="s">
        <v>4561</v>
      </c>
      <c r="K2456" s="76">
        <v>1162.51</v>
      </c>
      <c r="L2456" s="76">
        <v>848.55</v>
      </c>
    </row>
    <row r="2457" spans="1:12" x14ac:dyDescent="0.15">
      <c r="A2457" s="74">
        <v>20230207</v>
      </c>
      <c r="B2457" s="74">
        <v>40850197</v>
      </c>
      <c r="C2457" s="74" t="s">
        <v>4654</v>
      </c>
      <c r="D2457" s="74">
        <v>2014699</v>
      </c>
      <c r="E2457" s="74" t="s">
        <v>4602</v>
      </c>
      <c r="F2457" s="74" t="s">
        <v>3847</v>
      </c>
      <c r="G2457" s="74" t="s">
        <v>4603</v>
      </c>
      <c r="H2457" s="74" t="s">
        <v>4469</v>
      </c>
      <c r="I2457" s="74" t="s">
        <v>4560</v>
      </c>
      <c r="J2457" s="74" t="s">
        <v>4561</v>
      </c>
      <c r="K2457" s="76">
        <v>1400.56</v>
      </c>
      <c r="L2457" s="76">
        <v>1022.31</v>
      </c>
    </row>
    <row r="2458" spans="1:12" x14ac:dyDescent="0.15">
      <c r="A2458" s="74">
        <v>20230208</v>
      </c>
      <c r="B2458" s="74">
        <v>40850197</v>
      </c>
      <c r="C2458" s="74" t="s">
        <v>4654</v>
      </c>
      <c r="D2458" s="74">
        <v>2014699</v>
      </c>
      <c r="E2458" s="74" t="s">
        <v>4602</v>
      </c>
      <c r="F2458" s="74" t="s">
        <v>3847</v>
      </c>
      <c r="G2458" s="74" t="s">
        <v>4603</v>
      </c>
      <c r="H2458" s="74" t="s">
        <v>4469</v>
      </c>
      <c r="I2458" s="74" t="s">
        <v>4560</v>
      </c>
      <c r="J2458" s="74" t="s">
        <v>4561</v>
      </c>
      <c r="K2458" s="76">
        <v>967.65</v>
      </c>
      <c r="L2458" s="76">
        <v>706.31</v>
      </c>
    </row>
    <row r="2459" spans="1:12" x14ac:dyDescent="0.15">
      <c r="A2459" s="74">
        <v>20230209</v>
      </c>
      <c r="B2459" s="74">
        <v>40850197</v>
      </c>
      <c r="C2459" s="74" t="s">
        <v>4654</v>
      </c>
      <c r="D2459" s="74">
        <v>2014699</v>
      </c>
      <c r="E2459" s="74" t="s">
        <v>4602</v>
      </c>
      <c r="F2459" s="74" t="s">
        <v>3847</v>
      </c>
      <c r="G2459" s="74" t="s">
        <v>4603</v>
      </c>
      <c r="H2459" s="74" t="s">
        <v>4469</v>
      </c>
      <c r="I2459" s="74" t="s">
        <v>4560</v>
      </c>
      <c r="J2459" s="74" t="s">
        <v>4562</v>
      </c>
      <c r="K2459" s="76">
        <v>626.44000000000005</v>
      </c>
      <c r="L2459" s="76">
        <v>457.26</v>
      </c>
    </row>
    <row r="2460" spans="1:12" x14ac:dyDescent="0.15">
      <c r="A2460" s="74">
        <v>20230210</v>
      </c>
      <c r="B2460" s="74">
        <v>40850197</v>
      </c>
      <c r="C2460" s="74" t="s">
        <v>4654</v>
      </c>
      <c r="D2460" s="74">
        <v>2014699</v>
      </c>
      <c r="E2460" s="74" t="s">
        <v>4602</v>
      </c>
      <c r="F2460" s="74" t="s">
        <v>3847</v>
      </c>
      <c r="G2460" s="74" t="s">
        <v>4603</v>
      </c>
      <c r="H2460" s="74" t="s">
        <v>4469</v>
      </c>
      <c r="I2460" s="74" t="s">
        <v>4560</v>
      </c>
      <c r="J2460" s="74" t="s">
        <v>4561</v>
      </c>
      <c r="K2460" s="76">
        <v>658.41</v>
      </c>
      <c r="L2460" s="76">
        <v>480.59</v>
      </c>
    </row>
    <row r="2461" spans="1:12" x14ac:dyDescent="0.15">
      <c r="A2461" s="74">
        <v>20230211</v>
      </c>
      <c r="B2461" s="74">
        <v>40850197</v>
      </c>
      <c r="C2461" s="74" t="s">
        <v>4654</v>
      </c>
      <c r="D2461" s="74">
        <v>2014699</v>
      </c>
      <c r="E2461" s="74" t="s">
        <v>4602</v>
      </c>
      <c r="F2461" s="74" t="s">
        <v>3847</v>
      </c>
      <c r="G2461" s="74" t="s">
        <v>4603</v>
      </c>
      <c r="H2461" s="74" t="s">
        <v>4469</v>
      </c>
      <c r="I2461" s="74" t="s">
        <v>4560</v>
      </c>
      <c r="J2461" s="74" t="s">
        <v>4562</v>
      </c>
      <c r="K2461" s="76">
        <v>422.12</v>
      </c>
      <c r="L2461" s="76">
        <v>308.12</v>
      </c>
    </row>
    <row r="2462" spans="1:12" x14ac:dyDescent="0.15">
      <c r="A2462" s="74">
        <v>20230212</v>
      </c>
      <c r="B2462" s="74">
        <v>40850197</v>
      </c>
      <c r="C2462" s="74" t="s">
        <v>4654</v>
      </c>
      <c r="D2462" s="74">
        <v>2014699</v>
      </c>
      <c r="E2462" s="74" t="s">
        <v>4602</v>
      </c>
      <c r="F2462" s="74" t="s">
        <v>3847</v>
      </c>
      <c r="G2462" s="74" t="s">
        <v>4603</v>
      </c>
      <c r="H2462" s="74" t="s">
        <v>4469</v>
      </c>
      <c r="I2462" s="74" t="s">
        <v>4560</v>
      </c>
      <c r="J2462" s="74" t="s">
        <v>4561</v>
      </c>
      <c r="K2462" s="76">
        <v>388.54</v>
      </c>
      <c r="L2462" s="76">
        <v>283.61</v>
      </c>
    </row>
    <row r="2463" spans="1:12" x14ac:dyDescent="0.15">
      <c r="A2463" s="74">
        <v>20230213</v>
      </c>
      <c r="B2463" s="74">
        <v>40850197</v>
      </c>
      <c r="C2463" s="74" t="s">
        <v>4654</v>
      </c>
      <c r="D2463" s="74">
        <v>2014699</v>
      </c>
      <c r="E2463" s="74" t="s">
        <v>4602</v>
      </c>
      <c r="F2463" s="74" t="s">
        <v>3847</v>
      </c>
      <c r="G2463" s="74" t="s">
        <v>4603</v>
      </c>
      <c r="H2463" s="74" t="s">
        <v>4469</v>
      </c>
      <c r="I2463" s="74" t="s">
        <v>4560</v>
      </c>
      <c r="J2463" s="74" t="s">
        <v>4586</v>
      </c>
      <c r="K2463" s="76">
        <v>535.97</v>
      </c>
      <c r="L2463" s="76">
        <v>391.22</v>
      </c>
    </row>
    <row r="2464" spans="1:12" x14ac:dyDescent="0.15">
      <c r="A2464" s="74">
        <v>20230214</v>
      </c>
      <c r="B2464" s="74">
        <v>40850197</v>
      </c>
      <c r="C2464" s="74" t="s">
        <v>4654</v>
      </c>
      <c r="D2464" s="74">
        <v>2014699</v>
      </c>
      <c r="E2464" s="74" t="s">
        <v>4602</v>
      </c>
      <c r="F2464" s="74" t="s">
        <v>3847</v>
      </c>
      <c r="G2464" s="74" t="s">
        <v>4603</v>
      </c>
      <c r="H2464" s="74" t="s">
        <v>4469</v>
      </c>
      <c r="I2464" s="74" t="s">
        <v>4560</v>
      </c>
      <c r="J2464" s="74" t="s">
        <v>4561</v>
      </c>
      <c r="K2464" s="76">
        <v>321.31</v>
      </c>
      <c r="L2464" s="76">
        <v>234.53</v>
      </c>
    </row>
    <row r="2465" spans="1:12" x14ac:dyDescent="0.15">
      <c r="A2465" s="74">
        <v>20230215</v>
      </c>
      <c r="B2465" s="74">
        <v>40850197</v>
      </c>
      <c r="C2465" s="74" t="s">
        <v>4654</v>
      </c>
      <c r="D2465" s="74">
        <v>2014699</v>
      </c>
      <c r="E2465" s="74" t="s">
        <v>4602</v>
      </c>
      <c r="F2465" s="74" t="s">
        <v>3847</v>
      </c>
      <c r="G2465" s="74" t="s">
        <v>4603</v>
      </c>
      <c r="H2465" s="74" t="s">
        <v>4469</v>
      </c>
      <c r="I2465" s="74" t="s">
        <v>4560</v>
      </c>
      <c r="J2465" s="74" t="s">
        <v>4561</v>
      </c>
      <c r="K2465" s="76">
        <v>1594.46</v>
      </c>
      <c r="L2465" s="76">
        <v>1163.8399999999999</v>
      </c>
    </row>
    <row r="2466" spans="1:12" x14ac:dyDescent="0.15">
      <c r="A2466" s="74">
        <v>20230216</v>
      </c>
      <c r="B2466" s="74">
        <v>40850197</v>
      </c>
      <c r="C2466" s="74" t="s">
        <v>4654</v>
      </c>
      <c r="D2466" s="74">
        <v>2014699</v>
      </c>
      <c r="E2466" s="74" t="s">
        <v>4602</v>
      </c>
      <c r="F2466" s="74" t="s">
        <v>3847</v>
      </c>
      <c r="G2466" s="74" t="s">
        <v>4603</v>
      </c>
      <c r="H2466" s="74" t="s">
        <v>4469</v>
      </c>
      <c r="I2466" s="74" t="s">
        <v>4560</v>
      </c>
      <c r="J2466" s="74" t="s">
        <v>4561</v>
      </c>
      <c r="K2466" s="76">
        <v>309.39999999999998</v>
      </c>
      <c r="L2466" s="76">
        <v>225.84</v>
      </c>
    </row>
    <row r="2467" spans="1:12" x14ac:dyDescent="0.15">
      <c r="A2467" s="74">
        <v>20230217</v>
      </c>
      <c r="B2467" s="74">
        <v>40850197</v>
      </c>
      <c r="C2467" s="74" t="s">
        <v>4654</v>
      </c>
      <c r="D2467" s="74">
        <v>2014699</v>
      </c>
      <c r="E2467" s="74" t="s">
        <v>4602</v>
      </c>
      <c r="F2467" s="74" t="s">
        <v>3847</v>
      </c>
      <c r="G2467" s="74" t="s">
        <v>4603</v>
      </c>
      <c r="H2467" s="74" t="s">
        <v>4469</v>
      </c>
      <c r="I2467" s="74" t="s">
        <v>4560</v>
      </c>
      <c r="J2467" s="74" t="s">
        <v>4561</v>
      </c>
      <c r="K2467" s="76">
        <v>382.87</v>
      </c>
      <c r="L2467" s="76">
        <v>279.47000000000003</v>
      </c>
    </row>
    <row r="2468" spans="1:12" x14ac:dyDescent="0.15">
      <c r="A2468" s="74">
        <v>20230218</v>
      </c>
      <c r="B2468" s="74">
        <v>40850197</v>
      </c>
      <c r="C2468" s="74" t="s">
        <v>4654</v>
      </c>
      <c r="D2468" s="74">
        <v>2014699</v>
      </c>
      <c r="E2468" s="74" t="s">
        <v>4602</v>
      </c>
      <c r="F2468" s="74" t="s">
        <v>3847</v>
      </c>
      <c r="G2468" s="74" t="s">
        <v>4603</v>
      </c>
      <c r="H2468" s="74" t="s">
        <v>4469</v>
      </c>
      <c r="I2468" s="74" t="s">
        <v>4560</v>
      </c>
      <c r="J2468" s="74" t="s">
        <v>4561</v>
      </c>
      <c r="K2468" s="76">
        <v>638.85</v>
      </c>
      <c r="L2468" s="76">
        <v>466.31</v>
      </c>
    </row>
    <row r="2469" spans="1:12" x14ac:dyDescent="0.15">
      <c r="A2469" s="74">
        <v>20230219</v>
      </c>
      <c r="B2469" s="74">
        <v>40850197</v>
      </c>
      <c r="C2469" s="74" t="s">
        <v>4654</v>
      </c>
      <c r="D2469" s="74">
        <v>2014699</v>
      </c>
      <c r="E2469" s="74" t="s">
        <v>4602</v>
      </c>
      <c r="F2469" s="74" t="s">
        <v>3847</v>
      </c>
      <c r="G2469" s="74" t="s">
        <v>4603</v>
      </c>
      <c r="H2469" s="74" t="s">
        <v>4469</v>
      </c>
      <c r="I2469" s="74" t="s">
        <v>4560</v>
      </c>
      <c r="J2469" s="74" t="s">
        <v>4561</v>
      </c>
      <c r="K2469" s="76">
        <v>917.16</v>
      </c>
      <c r="L2469" s="76">
        <v>669.46</v>
      </c>
    </row>
    <row r="2470" spans="1:12" x14ac:dyDescent="0.15">
      <c r="A2470" s="74">
        <v>20230220</v>
      </c>
      <c r="B2470" s="74">
        <v>40850197</v>
      </c>
      <c r="C2470" s="74" t="s">
        <v>4654</v>
      </c>
      <c r="D2470" s="74">
        <v>2014699</v>
      </c>
      <c r="E2470" s="74" t="s">
        <v>4602</v>
      </c>
      <c r="F2470" s="74" t="s">
        <v>3847</v>
      </c>
      <c r="G2470" s="74" t="s">
        <v>4603</v>
      </c>
      <c r="H2470" s="74" t="s">
        <v>4469</v>
      </c>
      <c r="I2470" s="74" t="s">
        <v>4560</v>
      </c>
      <c r="J2470" s="74" t="s">
        <v>4561</v>
      </c>
      <c r="K2470" s="76">
        <v>392.42</v>
      </c>
      <c r="L2470" s="76">
        <v>286.44</v>
      </c>
    </row>
    <row r="2471" spans="1:12" x14ac:dyDescent="0.15">
      <c r="A2471" s="74">
        <v>20230221</v>
      </c>
      <c r="B2471" s="74">
        <v>40850197</v>
      </c>
      <c r="C2471" s="74" t="s">
        <v>4654</v>
      </c>
      <c r="D2471" s="74">
        <v>2014699</v>
      </c>
      <c r="E2471" s="74" t="s">
        <v>4602</v>
      </c>
      <c r="F2471" s="74" t="s">
        <v>3847</v>
      </c>
      <c r="G2471" s="74" t="s">
        <v>4603</v>
      </c>
      <c r="H2471" s="74" t="s">
        <v>4469</v>
      </c>
      <c r="I2471" s="74" t="s">
        <v>4560</v>
      </c>
      <c r="J2471" s="74" t="s">
        <v>4586</v>
      </c>
      <c r="K2471" s="76">
        <v>631.26</v>
      </c>
      <c r="L2471" s="76">
        <v>460.78</v>
      </c>
    </row>
    <row r="2472" spans="1:12" x14ac:dyDescent="0.15">
      <c r="A2472" s="74">
        <v>20230222</v>
      </c>
      <c r="B2472" s="74">
        <v>40850197</v>
      </c>
      <c r="C2472" s="74" t="s">
        <v>4654</v>
      </c>
      <c r="D2472" s="74">
        <v>2014699</v>
      </c>
      <c r="E2472" s="74" t="s">
        <v>4602</v>
      </c>
      <c r="F2472" s="74" t="s">
        <v>3847</v>
      </c>
      <c r="G2472" s="74" t="s">
        <v>4603</v>
      </c>
      <c r="H2472" s="74" t="s">
        <v>4469</v>
      </c>
      <c r="I2472" s="74" t="s">
        <v>4560</v>
      </c>
      <c r="J2472" s="74" t="s">
        <v>4561</v>
      </c>
      <c r="K2472" s="76">
        <v>637.51</v>
      </c>
      <c r="L2472" s="76">
        <v>465.34</v>
      </c>
    </row>
    <row r="2473" spans="1:12" x14ac:dyDescent="0.15">
      <c r="A2473" s="74">
        <v>20230223</v>
      </c>
      <c r="B2473" s="74">
        <v>40850197</v>
      </c>
      <c r="C2473" s="74" t="s">
        <v>4654</v>
      </c>
      <c r="D2473" s="74">
        <v>2014699</v>
      </c>
      <c r="E2473" s="74" t="s">
        <v>4602</v>
      </c>
      <c r="F2473" s="74" t="s">
        <v>3847</v>
      </c>
      <c r="G2473" s="74" t="s">
        <v>4603</v>
      </c>
      <c r="H2473" s="74" t="s">
        <v>4469</v>
      </c>
      <c r="I2473" s="74" t="s">
        <v>4560</v>
      </c>
      <c r="J2473" s="74" t="s">
        <v>4561</v>
      </c>
      <c r="K2473" s="76">
        <v>443.07</v>
      </c>
      <c r="L2473" s="76">
        <v>323.41000000000003</v>
      </c>
    </row>
    <row r="2474" spans="1:12" x14ac:dyDescent="0.15">
      <c r="A2474" s="74">
        <v>20230224</v>
      </c>
      <c r="B2474" s="74">
        <v>40850197</v>
      </c>
      <c r="C2474" s="74" t="s">
        <v>4654</v>
      </c>
      <c r="D2474" s="74">
        <v>2014699</v>
      </c>
      <c r="E2474" s="74" t="s">
        <v>4602</v>
      </c>
      <c r="F2474" s="74" t="s">
        <v>3847</v>
      </c>
      <c r="G2474" s="74" t="s">
        <v>4603</v>
      </c>
      <c r="H2474" s="74" t="s">
        <v>4469</v>
      </c>
      <c r="I2474" s="74" t="s">
        <v>4560</v>
      </c>
      <c r="J2474" s="74" t="s">
        <v>4561</v>
      </c>
      <c r="K2474" s="76">
        <v>326.32</v>
      </c>
      <c r="L2474" s="76">
        <v>238.19</v>
      </c>
    </row>
    <row r="2475" spans="1:12" x14ac:dyDescent="0.15">
      <c r="A2475" s="74">
        <v>20230225</v>
      </c>
      <c r="B2475" s="74">
        <v>40850197</v>
      </c>
      <c r="C2475" s="74" t="s">
        <v>4654</v>
      </c>
      <c r="D2475" s="74">
        <v>2014699</v>
      </c>
      <c r="E2475" s="74" t="s">
        <v>4602</v>
      </c>
      <c r="F2475" s="74" t="s">
        <v>3847</v>
      </c>
      <c r="G2475" s="74" t="s">
        <v>4603</v>
      </c>
      <c r="H2475" s="74" t="s">
        <v>4469</v>
      </c>
      <c r="I2475" s="74" t="s">
        <v>4560</v>
      </c>
      <c r="J2475" s="74" t="s">
        <v>4561</v>
      </c>
      <c r="K2475" s="76">
        <v>474.26</v>
      </c>
      <c r="L2475" s="76">
        <v>346.18</v>
      </c>
    </row>
    <row r="2476" spans="1:12" x14ac:dyDescent="0.15">
      <c r="A2476" s="74">
        <v>20230226</v>
      </c>
      <c r="B2476" s="74">
        <v>40850197</v>
      </c>
      <c r="C2476" s="74" t="s">
        <v>4654</v>
      </c>
      <c r="D2476" s="74">
        <v>2014699</v>
      </c>
      <c r="E2476" s="74" t="s">
        <v>4602</v>
      </c>
      <c r="F2476" s="74" t="s">
        <v>3847</v>
      </c>
      <c r="G2476" s="74" t="s">
        <v>4603</v>
      </c>
      <c r="H2476" s="74" t="s">
        <v>4469</v>
      </c>
      <c r="I2476" s="74" t="s">
        <v>4560</v>
      </c>
      <c r="J2476" s="74" t="s">
        <v>4563</v>
      </c>
      <c r="K2476" s="76">
        <v>941.02</v>
      </c>
      <c r="L2476" s="76">
        <v>686.88</v>
      </c>
    </row>
    <row r="2477" spans="1:12" x14ac:dyDescent="0.15">
      <c r="A2477" s="74">
        <v>20230227</v>
      </c>
      <c r="B2477" s="74">
        <v>40850197</v>
      </c>
      <c r="C2477" s="74" t="s">
        <v>4654</v>
      </c>
      <c r="D2477" s="74">
        <v>2014699</v>
      </c>
      <c r="E2477" s="74" t="s">
        <v>4602</v>
      </c>
      <c r="F2477" s="74" t="s">
        <v>3847</v>
      </c>
      <c r="G2477" s="74" t="s">
        <v>4603</v>
      </c>
      <c r="H2477" s="74" t="s">
        <v>4469</v>
      </c>
      <c r="I2477" s="74" t="s">
        <v>4560</v>
      </c>
      <c r="J2477" s="74" t="s">
        <v>4586</v>
      </c>
      <c r="K2477" s="76">
        <v>615.94000000000005</v>
      </c>
      <c r="L2477" s="76">
        <v>449.59</v>
      </c>
    </row>
    <row r="2478" spans="1:12" x14ac:dyDescent="0.15">
      <c r="A2478" s="74">
        <v>20230228</v>
      </c>
      <c r="B2478" s="74">
        <v>40850197</v>
      </c>
      <c r="C2478" s="74" t="s">
        <v>4654</v>
      </c>
      <c r="D2478" s="74">
        <v>2014699</v>
      </c>
      <c r="E2478" s="74" t="s">
        <v>4602</v>
      </c>
      <c r="F2478" s="74" t="s">
        <v>3847</v>
      </c>
      <c r="G2478" s="74" t="s">
        <v>4603</v>
      </c>
      <c r="H2478" s="74" t="s">
        <v>4469</v>
      </c>
      <c r="I2478" s="74" t="s">
        <v>4560</v>
      </c>
      <c r="J2478" s="74" t="s">
        <v>4562</v>
      </c>
      <c r="K2478" s="76">
        <v>495.13</v>
      </c>
      <c r="L2478" s="76">
        <v>361.41</v>
      </c>
    </row>
    <row r="2479" spans="1:12" x14ac:dyDescent="0.15">
      <c r="A2479" s="74">
        <v>20230201</v>
      </c>
      <c r="B2479" s="74">
        <v>40850208</v>
      </c>
      <c r="C2479" s="74" t="s">
        <v>4655</v>
      </c>
      <c r="D2479" s="74">
        <v>2014699</v>
      </c>
      <c r="E2479" s="74" t="s">
        <v>4602</v>
      </c>
      <c r="F2479" s="74" t="s">
        <v>3847</v>
      </c>
      <c r="G2479" s="74" t="s">
        <v>4603</v>
      </c>
      <c r="H2479" s="74" t="s">
        <v>4469</v>
      </c>
      <c r="I2479" s="74" t="s">
        <v>4560</v>
      </c>
      <c r="J2479" s="74" t="s">
        <v>4563</v>
      </c>
      <c r="K2479" s="76">
        <v>2346.34</v>
      </c>
      <c r="L2479" s="76">
        <v>1712.66</v>
      </c>
    </row>
    <row r="2480" spans="1:12" x14ac:dyDescent="0.15">
      <c r="A2480" s="74">
        <v>20230202</v>
      </c>
      <c r="B2480" s="74">
        <v>40850208</v>
      </c>
      <c r="C2480" s="74" t="s">
        <v>4655</v>
      </c>
      <c r="D2480" s="74">
        <v>2014699</v>
      </c>
      <c r="E2480" s="74" t="s">
        <v>4602</v>
      </c>
      <c r="F2480" s="74" t="s">
        <v>3847</v>
      </c>
      <c r="G2480" s="74" t="s">
        <v>4603</v>
      </c>
      <c r="H2480" s="74" t="s">
        <v>4469</v>
      </c>
      <c r="I2480" s="74" t="s">
        <v>4560</v>
      </c>
      <c r="J2480" s="74" t="s">
        <v>4561</v>
      </c>
      <c r="K2480" s="76">
        <v>2501.39</v>
      </c>
      <c r="L2480" s="76">
        <v>1825.83</v>
      </c>
    </row>
    <row r="2481" spans="1:12" x14ac:dyDescent="0.15">
      <c r="A2481" s="74">
        <v>20230203</v>
      </c>
      <c r="B2481" s="74">
        <v>40850208</v>
      </c>
      <c r="C2481" s="74" t="s">
        <v>4655</v>
      </c>
      <c r="D2481" s="74">
        <v>2014699</v>
      </c>
      <c r="E2481" s="74" t="s">
        <v>4602</v>
      </c>
      <c r="F2481" s="74" t="s">
        <v>3847</v>
      </c>
      <c r="G2481" s="74" t="s">
        <v>4603</v>
      </c>
      <c r="H2481" s="74" t="s">
        <v>4469</v>
      </c>
      <c r="I2481" s="74" t="s">
        <v>4560</v>
      </c>
      <c r="J2481" s="74" t="s">
        <v>4561</v>
      </c>
      <c r="K2481" s="76">
        <v>2992.15</v>
      </c>
      <c r="L2481" s="76">
        <v>2184.0500000000002</v>
      </c>
    </row>
    <row r="2482" spans="1:12" x14ac:dyDescent="0.15">
      <c r="A2482" s="74">
        <v>20230204</v>
      </c>
      <c r="B2482" s="74">
        <v>40850208</v>
      </c>
      <c r="C2482" s="74" t="s">
        <v>4655</v>
      </c>
      <c r="D2482" s="74">
        <v>2014699</v>
      </c>
      <c r="E2482" s="74" t="s">
        <v>4602</v>
      </c>
      <c r="F2482" s="74" t="s">
        <v>3847</v>
      </c>
      <c r="G2482" s="74" t="s">
        <v>4603</v>
      </c>
      <c r="H2482" s="74" t="s">
        <v>4469</v>
      </c>
      <c r="I2482" s="74" t="s">
        <v>4560</v>
      </c>
      <c r="J2482" s="74" t="s">
        <v>4561</v>
      </c>
      <c r="K2482" s="76">
        <v>426.89</v>
      </c>
      <c r="L2482" s="76">
        <v>311.60000000000002</v>
      </c>
    </row>
    <row r="2483" spans="1:12" x14ac:dyDescent="0.15">
      <c r="A2483" s="74">
        <v>20230205</v>
      </c>
      <c r="B2483" s="74">
        <v>40850208</v>
      </c>
      <c r="C2483" s="74" t="s">
        <v>4655</v>
      </c>
      <c r="D2483" s="74">
        <v>2014699</v>
      </c>
      <c r="E2483" s="74" t="s">
        <v>4602</v>
      </c>
      <c r="F2483" s="74" t="s">
        <v>3847</v>
      </c>
      <c r="G2483" s="74" t="s">
        <v>4603</v>
      </c>
      <c r="H2483" s="74" t="s">
        <v>4469</v>
      </c>
      <c r="I2483" s="74" t="s">
        <v>4560</v>
      </c>
      <c r="J2483" s="74" t="s">
        <v>4563</v>
      </c>
      <c r="K2483" s="76">
        <v>537.89</v>
      </c>
      <c r="L2483" s="76">
        <v>392.62</v>
      </c>
    </row>
    <row r="2484" spans="1:12" x14ac:dyDescent="0.15">
      <c r="A2484" s="74">
        <v>20230206</v>
      </c>
      <c r="B2484" s="74">
        <v>40850208</v>
      </c>
      <c r="C2484" s="74" t="s">
        <v>4655</v>
      </c>
      <c r="D2484" s="74">
        <v>2014699</v>
      </c>
      <c r="E2484" s="74" t="s">
        <v>4602</v>
      </c>
      <c r="F2484" s="74" t="s">
        <v>3847</v>
      </c>
      <c r="G2484" s="74" t="s">
        <v>4603</v>
      </c>
      <c r="H2484" s="74" t="s">
        <v>4469</v>
      </c>
      <c r="I2484" s="74" t="s">
        <v>4560</v>
      </c>
      <c r="J2484" s="74" t="s">
        <v>4561</v>
      </c>
      <c r="K2484" s="76">
        <v>1051.97</v>
      </c>
      <c r="L2484" s="76">
        <v>767.86</v>
      </c>
    </row>
    <row r="2485" spans="1:12" x14ac:dyDescent="0.15">
      <c r="A2485" s="74">
        <v>20230207</v>
      </c>
      <c r="B2485" s="74">
        <v>40850208</v>
      </c>
      <c r="C2485" s="74" t="s">
        <v>4655</v>
      </c>
      <c r="D2485" s="74">
        <v>2014699</v>
      </c>
      <c r="E2485" s="74" t="s">
        <v>4602</v>
      </c>
      <c r="F2485" s="74" t="s">
        <v>3847</v>
      </c>
      <c r="G2485" s="74" t="s">
        <v>4603</v>
      </c>
      <c r="H2485" s="74" t="s">
        <v>4469</v>
      </c>
      <c r="I2485" s="74" t="s">
        <v>4560</v>
      </c>
      <c r="J2485" s="74" t="s">
        <v>4562</v>
      </c>
      <c r="K2485" s="76">
        <v>795.16</v>
      </c>
      <c r="L2485" s="76">
        <v>580.41</v>
      </c>
    </row>
    <row r="2486" spans="1:12" x14ac:dyDescent="0.15">
      <c r="A2486" s="74">
        <v>20230208</v>
      </c>
      <c r="B2486" s="74">
        <v>40850208</v>
      </c>
      <c r="C2486" s="74" t="s">
        <v>4655</v>
      </c>
      <c r="D2486" s="74">
        <v>2014699</v>
      </c>
      <c r="E2486" s="74" t="s">
        <v>4602</v>
      </c>
      <c r="F2486" s="74" t="s">
        <v>3847</v>
      </c>
      <c r="G2486" s="74" t="s">
        <v>4603</v>
      </c>
      <c r="H2486" s="74" t="s">
        <v>4469</v>
      </c>
      <c r="I2486" s="74" t="s">
        <v>4560</v>
      </c>
      <c r="J2486" s="74" t="s">
        <v>4561</v>
      </c>
      <c r="K2486" s="76">
        <v>2768.83</v>
      </c>
      <c r="L2486" s="76">
        <v>2021.04</v>
      </c>
    </row>
    <row r="2487" spans="1:12" x14ac:dyDescent="0.15">
      <c r="A2487" s="74">
        <v>20230209</v>
      </c>
      <c r="B2487" s="74">
        <v>40850208</v>
      </c>
      <c r="C2487" s="74" t="s">
        <v>4655</v>
      </c>
      <c r="D2487" s="74">
        <v>2014699</v>
      </c>
      <c r="E2487" s="74" t="s">
        <v>4602</v>
      </c>
      <c r="F2487" s="74" t="s">
        <v>3847</v>
      </c>
      <c r="G2487" s="74" t="s">
        <v>4603</v>
      </c>
      <c r="H2487" s="74" t="s">
        <v>4469</v>
      </c>
      <c r="I2487" s="74" t="s">
        <v>4560</v>
      </c>
      <c r="J2487" s="74" t="s">
        <v>4561</v>
      </c>
      <c r="K2487" s="76">
        <v>3924.05</v>
      </c>
      <c r="L2487" s="76">
        <v>2864.27</v>
      </c>
    </row>
    <row r="2488" spans="1:12" x14ac:dyDescent="0.15">
      <c r="A2488" s="74">
        <v>20230210</v>
      </c>
      <c r="B2488" s="74">
        <v>40850208</v>
      </c>
      <c r="C2488" s="74" t="s">
        <v>4655</v>
      </c>
      <c r="D2488" s="74">
        <v>2014699</v>
      </c>
      <c r="E2488" s="74" t="s">
        <v>4602</v>
      </c>
      <c r="F2488" s="74" t="s">
        <v>3847</v>
      </c>
      <c r="G2488" s="74" t="s">
        <v>4603</v>
      </c>
      <c r="H2488" s="74" t="s">
        <v>4469</v>
      </c>
      <c r="I2488" s="74" t="s">
        <v>4560</v>
      </c>
      <c r="J2488" s="74" t="s">
        <v>4563</v>
      </c>
      <c r="K2488" s="76">
        <v>4654.43</v>
      </c>
      <c r="L2488" s="76">
        <v>3397.4</v>
      </c>
    </row>
    <row r="2489" spans="1:12" x14ac:dyDescent="0.15">
      <c r="A2489" s="74">
        <v>20230211</v>
      </c>
      <c r="B2489" s="74">
        <v>40850208</v>
      </c>
      <c r="C2489" s="74" t="s">
        <v>4655</v>
      </c>
      <c r="D2489" s="74">
        <v>2014699</v>
      </c>
      <c r="E2489" s="74" t="s">
        <v>4602</v>
      </c>
      <c r="F2489" s="74" t="s">
        <v>3847</v>
      </c>
      <c r="G2489" s="74" t="s">
        <v>4603</v>
      </c>
      <c r="H2489" s="74" t="s">
        <v>4469</v>
      </c>
      <c r="I2489" s="74" t="s">
        <v>4560</v>
      </c>
      <c r="J2489" s="74" t="s">
        <v>4561</v>
      </c>
      <c r="K2489" s="76">
        <v>3591.3</v>
      </c>
      <c r="L2489" s="76">
        <v>2621.39</v>
      </c>
    </row>
    <row r="2490" spans="1:12" x14ac:dyDescent="0.15">
      <c r="A2490" s="74">
        <v>20230212</v>
      </c>
      <c r="B2490" s="74">
        <v>40850208</v>
      </c>
      <c r="C2490" s="74" t="s">
        <v>4655</v>
      </c>
      <c r="D2490" s="74">
        <v>2014699</v>
      </c>
      <c r="E2490" s="74" t="s">
        <v>4602</v>
      </c>
      <c r="F2490" s="74" t="s">
        <v>3847</v>
      </c>
      <c r="G2490" s="74" t="s">
        <v>4603</v>
      </c>
      <c r="H2490" s="74" t="s">
        <v>4469</v>
      </c>
      <c r="I2490" s="74" t="s">
        <v>4560</v>
      </c>
      <c r="J2490" s="74" t="s">
        <v>4561</v>
      </c>
      <c r="K2490" s="76">
        <v>4520.3599999999997</v>
      </c>
      <c r="L2490" s="76">
        <v>3299.53</v>
      </c>
    </row>
    <row r="2491" spans="1:12" x14ac:dyDescent="0.15">
      <c r="A2491" s="74">
        <v>20230213</v>
      </c>
      <c r="B2491" s="74">
        <v>40850208</v>
      </c>
      <c r="C2491" s="74" t="s">
        <v>4655</v>
      </c>
      <c r="D2491" s="74">
        <v>2014699</v>
      </c>
      <c r="E2491" s="74" t="s">
        <v>4602</v>
      </c>
      <c r="F2491" s="74" t="s">
        <v>3847</v>
      </c>
      <c r="G2491" s="74" t="s">
        <v>4603</v>
      </c>
      <c r="H2491" s="74" t="s">
        <v>4469</v>
      </c>
      <c r="I2491" s="74" t="s">
        <v>4560</v>
      </c>
      <c r="J2491" s="74" t="s">
        <v>4561</v>
      </c>
      <c r="K2491" s="76">
        <v>5006.75</v>
      </c>
      <c r="L2491" s="76">
        <v>3654.56</v>
      </c>
    </row>
    <row r="2492" spans="1:12" x14ac:dyDescent="0.15">
      <c r="A2492" s="74">
        <v>20230214</v>
      </c>
      <c r="B2492" s="74">
        <v>40850208</v>
      </c>
      <c r="C2492" s="74" t="s">
        <v>4655</v>
      </c>
      <c r="D2492" s="74">
        <v>2014699</v>
      </c>
      <c r="E2492" s="74" t="s">
        <v>4602</v>
      </c>
      <c r="F2492" s="74" t="s">
        <v>3847</v>
      </c>
      <c r="G2492" s="74" t="s">
        <v>4603</v>
      </c>
      <c r="H2492" s="74" t="s">
        <v>4469</v>
      </c>
      <c r="I2492" s="74" t="s">
        <v>4560</v>
      </c>
      <c r="J2492" s="74" t="s">
        <v>4561</v>
      </c>
      <c r="K2492" s="76">
        <v>2930.13</v>
      </c>
      <c r="L2492" s="76">
        <v>2138.7800000000002</v>
      </c>
    </row>
    <row r="2493" spans="1:12" x14ac:dyDescent="0.15">
      <c r="A2493" s="74">
        <v>20230215</v>
      </c>
      <c r="B2493" s="74">
        <v>40850208</v>
      </c>
      <c r="C2493" s="74" t="s">
        <v>4655</v>
      </c>
      <c r="D2493" s="74">
        <v>2014699</v>
      </c>
      <c r="E2493" s="74" t="s">
        <v>4602</v>
      </c>
      <c r="F2493" s="74" t="s">
        <v>3847</v>
      </c>
      <c r="G2493" s="74" t="s">
        <v>4603</v>
      </c>
      <c r="H2493" s="74" t="s">
        <v>4469</v>
      </c>
      <c r="I2493" s="74" t="s">
        <v>4560</v>
      </c>
      <c r="J2493" s="74" t="s">
        <v>4561</v>
      </c>
      <c r="K2493" s="76">
        <v>2850.32</v>
      </c>
      <c r="L2493" s="76">
        <v>2080.5300000000002</v>
      </c>
    </row>
    <row r="2494" spans="1:12" x14ac:dyDescent="0.15">
      <c r="A2494" s="74">
        <v>20230216</v>
      </c>
      <c r="B2494" s="74">
        <v>40850208</v>
      </c>
      <c r="C2494" s="74" t="s">
        <v>4655</v>
      </c>
      <c r="D2494" s="74">
        <v>2014699</v>
      </c>
      <c r="E2494" s="74" t="s">
        <v>4602</v>
      </c>
      <c r="F2494" s="74" t="s">
        <v>3847</v>
      </c>
      <c r="G2494" s="74" t="s">
        <v>4603</v>
      </c>
      <c r="H2494" s="74" t="s">
        <v>4469</v>
      </c>
      <c r="I2494" s="74" t="s">
        <v>4560</v>
      </c>
      <c r="J2494" s="74" t="s">
        <v>4563</v>
      </c>
      <c r="K2494" s="76">
        <v>2538.9</v>
      </c>
      <c r="L2494" s="76">
        <v>1853.21</v>
      </c>
    </row>
    <row r="2495" spans="1:12" x14ac:dyDescent="0.15">
      <c r="A2495" s="74">
        <v>20230217</v>
      </c>
      <c r="B2495" s="74">
        <v>40850208</v>
      </c>
      <c r="C2495" s="74" t="s">
        <v>4655</v>
      </c>
      <c r="D2495" s="74">
        <v>2014699</v>
      </c>
      <c r="E2495" s="74" t="s">
        <v>4602</v>
      </c>
      <c r="F2495" s="74" t="s">
        <v>3847</v>
      </c>
      <c r="G2495" s="74" t="s">
        <v>4603</v>
      </c>
      <c r="H2495" s="74" t="s">
        <v>4469</v>
      </c>
      <c r="I2495" s="74" t="s">
        <v>4560</v>
      </c>
      <c r="J2495" s="74" t="s">
        <v>4561</v>
      </c>
      <c r="K2495" s="76">
        <v>2500.4899999999998</v>
      </c>
      <c r="L2495" s="76">
        <v>1825.18</v>
      </c>
    </row>
    <row r="2496" spans="1:12" x14ac:dyDescent="0.15">
      <c r="A2496" s="74">
        <v>20230218</v>
      </c>
      <c r="B2496" s="74">
        <v>40850208</v>
      </c>
      <c r="C2496" s="74" t="s">
        <v>4655</v>
      </c>
      <c r="D2496" s="74">
        <v>2014699</v>
      </c>
      <c r="E2496" s="74" t="s">
        <v>4602</v>
      </c>
      <c r="F2496" s="74" t="s">
        <v>3847</v>
      </c>
      <c r="G2496" s="74" t="s">
        <v>4603</v>
      </c>
      <c r="H2496" s="74" t="s">
        <v>4469</v>
      </c>
      <c r="I2496" s="74" t="s">
        <v>4560</v>
      </c>
      <c r="J2496" s="74" t="s">
        <v>4561</v>
      </c>
      <c r="K2496" s="76">
        <v>2626.43</v>
      </c>
      <c r="L2496" s="76">
        <v>1917.1</v>
      </c>
    </row>
    <row r="2497" spans="1:12" x14ac:dyDescent="0.15">
      <c r="A2497" s="74">
        <v>20230219</v>
      </c>
      <c r="B2497" s="74">
        <v>40850208</v>
      </c>
      <c r="C2497" s="74" t="s">
        <v>4655</v>
      </c>
      <c r="D2497" s="74">
        <v>2014699</v>
      </c>
      <c r="E2497" s="74" t="s">
        <v>4602</v>
      </c>
      <c r="F2497" s="74" t="s">
        <v>3847</v>
      </c>
      <c r="G2497" s="74" t="s">
        <v>4603</v>
      </c>
      <c r="H2497" s="74" t="s">
        <v>4469</v>
      </c>
      <c r="I2497" s="74" t="s">
        <v>4560</v>
      </c>
      <c r="J2497" s="74" t="s">
        <v>4561</v>
      </c>
      <c r="K2497" s="76">
        <v>2846.77</v>
      </c>
      <c r="L2497" s="76">
        <v>2077.9299999999998</v>
      </c>
    </row>
    <row r="2498" spans="1:12" x14ac:dyDescent="0.15">
      <c r="A2498" s="74">
        <v>20230220</v>
      </c>
      <c r="B2498" s="74">
        <v>40850208</v>
      </c>
      <c r="C2498" s="74" t="s">
        <v>4655</v>
      </c>
      <c r="D2498" s="74">
        <v>2014699</v>
      </c>
      <c r="E2498" s="74" t="s">
        <v>4602</v>
      </c>
      <c r="F2498" s="74" t="s">
        <v>3847</v>
      </c>
      <c r="G2498" s="74" t="s">
        <v>4603</v>
      </c>
      <c r="H2498" s="74" t="s">
        <v>4469</v>
      </c>
      <c r="I2498" s="74" t="s">
        <v>4560</v>
      </c>
      <c r="J2498" s="74" t="s">
        <v>4561</v>
      </c>
      <c r="K2498" s="76">
        <v>5129.17</v>
      </c>
      <c r="L2498" s="76">
        <v>3743.92</v>
      </c>
    </row>
    <row r="2499" spans="1:12" x14ac:dyDescent="0.15">
      <c r="A2499" s="74">
        <v>20230221</v>
      </c>
      <c r="B2499" s="74">
        <v>40850208</v>
      </c>
      <c r="C2499" s="74" t="s">
        <v>4655</v>
      </c>
      <c r="D2499" s="74">
        <v>2014699</v>
      </c>
      <c r="E2499" s="74" t="s">
        <v>4602</v>
      </c>
      <c r="F2499" s="74" t="s">
        <v>3847</v>
      </c>
      <c r="G2499" s="74" t="s">
        <v>4603</v>
      </c>
      <c r="H2499" s="74" t="s">
        <v>4469</v>
      </c>
      <c r="I2499" s="74" t="s">
        <v>4560</v>
      </c>
      <c r="J2499" s="74" t="s">
        <v>4561</v>
      </c>
      <c r="K2499" s="76">
        <v>3369.19</v>
      </c>
      <c r="L2499" s="76">
        <v>2459.2600000000002</v>
      </c>
    </row>
    <row r="2500" spans="1:12" x14ac:dyDescent="0.15">
      <c r="A2500" s="74">
        <v>20230222</v>
      </c>
      <c r="B2500" s="74">
        <v>40850208</v>
      </c>
      <c r="C2500" s="74" t="s">
        <v>4655</v>
      </c>
      <c r="D2500" s="74">
        <v>2014699</v>
      </c>
      <c r="E2500" s="74" t="s">
        <v>4602</v>
      </c>
      <c r="F2500" s="74" t="s">
        <v>3847</v>
      </c>
      <c r="G2500" s="74" t="s">
        <v>4603</v>
      </c>
      <c r="H2500" s="74" t="s">
        <v>4469</v>
      </c>
      <c r="I2500" s="74" t="s">
        <v>4560</v>
      </c>
      <c r="J2500" s="74" t="s">
        <v>4563</v>
      </c>
      <c r="K2500" s="76">
        <v>2671.9</v>
      </c>
      <c r="L2500" s="76">
        <v>1950.29</v>
      </c>
    </row>
    <row r="2501" spans="1:12" x14ac:dyDescent="0.15">
      <c r="A2501" s="74">
        <v>20230223</v>
      </c>
      <c r="B2501" s="74">
        <v>40850208</v>
      </c>
      <c r="C2501" s="74" t="s">
        <v>4655</v>
      </c>
      <c r="D2501" s="74">
        <v>2014699</v>
      </c>
      <c r="E2501" s="74" t="s">
        <v>4602</v>
      </c>
      <c r="F2501" s="74" t="s">
        <v>3847</v>
      </c>
      <c r="G2501" s="74" t="s">
        <v>4603</v>
      </c>
      <c r="H2501" s="74" t="s">
        <v>4469</v>
      </c>
      <c r="I2501" s="74" t="s">
        <v>4560</v>
      </c>
      <c r="J2501" s="74" t="s">
        <v>4561</v>
      </c>
      <c r="K2501" s="76">
        <v>2388.96</v>
      </c>
      <c r="L2501" s="76">
        <v>1743.77</v>
      </c>
    </row>
    <row r="2502" spans="1:12" x14ac:dyDescent="0.15">
      <c r="A2502" s="74">
        <v>20230224</v>
      </c>
      <c r="B2502" s="74">
        <v>40850208</v>
      </c>
      <c r="C2502" s="74" t="s">
        <v>4655</v>
      </c>
      <c r="D2502" s="74">
        <v>2014699</v>
      </c>
      <c r="E2502" s="74" t="s">
        <v>4602</v>
      </c>
      <c r="F2502" s="74" t="s">
        <v>3847</v>
      </c>
      <c r="G2502" s="74" t="s">
        <v>4603</v>
      </c>
      <c r="H2502" s="74" t="s">
        <v>4469</v>
      </c>
      <c r="I2502" s="74" t="s">
        <v>4560</v>
      </c>
      <c r="J2502" s="74" t="s">
        <v>4563</v>
      </c>
      <c r="K2502" s="76">
        <v>1767.45</v>
      </c>
      <c r="L2502" s="76">
        <v>1290.1099999999999</v>
      </c>
    </row>
    <row r="2503" spans="1:12" x14ac:dyDescent="0.15">
      <c r="A2503" s="74">
        <v>20230225</v>
      </c>
      <c r="B2503" s="74">
        <v>40850208</v>
      </c>
      <c r="C2503" s="74" t="s">
        <v>4655</v>
      </c>
      <c r="D2503" s="74">
        <v>2014699</v>
      </c>
      <c r="E2503" s="74" t="s">
        <v>4602</v>
      </c>
      <c r="F2503" s="74" t="s">
        <v>3847</v>
      </c>
      <c r="G2503" s="74" t="s">
        <v>4603</v>
      </c>
      <c r="H2503" s="74" t="s">
        <v>4469</v>
      </c>
      <c r="I2503" s="74" t="s">
        <v>4560</v>
      </c>
      <c r="J2503" s="74" t="s">
        <v>4561</v>
      </c>
      <c r="K2503" s="76">
        <v>3300.22</v>
      </c>
      <c r="L2503" s="76">
        <v>2408.92</v>
      </c>
    </row>
    <row r="2504" spans="1:12" x14ac:dyDescent="0.15">
      <c r="A2504" s="74">
        <v>20230226</v>
      </c>
      <c r="B2504" s="74">
        <v>40850208</v>
      </c>
      <c r="C2504" s="74" t="s">
        <v>4655</v>
      </c>
      <c r="D2504" s="74">
        <v>2014699</v>
      </c>
      <c r="E2504" s="74" t="s">
        <v>4602</v>
      </c>
      <c r="F2504" s="74" t="s">
        <v>3847</v>
      </c>
      <c r="G2504" s="74" t="s">
        <v>4603</v>
      </c>
      <c r="H2504" s="74" t="s">
        <v>4469</v>
      </c>
      <c r="I2504" s="74" t="s">
        <v>4560</v>
      </c>
      <c r="J2504" s="74" t="s">
        <v>4561</v>
      </c>
      <c r="K2504" s="76">
        <v>3191.74</v>
      </c>
      <c r="L2504" s="76">
        <v>2329.7399999999998</v>
      </c>
    </row>
    <row r="2505" spans="1:12" x14ac:dyDescent="0.15">
      <c r="A2505" s="74">
        <v>20230227</v>
      </c>
      <c r="B2505" s="74">
        <v>40850208</v>
      </c>
      <c r="C2505" s="74" t="s">
        <v>4655</v>
      </c>
      <c r="D2505" s="74">
        <v>2014699</v>
      </c>
      <c r="E2505" s="74" t="s">
        <v>4602</v>
      </c>
      <c r="F2505" s="74" t="s">
        <v>3847</v>
      </c>
      <c r="G2505" s="74" t="s">
        <v>4603</v>
      </c>
      <c r="H2505" s="74" t="s">
        <v>4469</v>
      </c>
      <c r="I2505" s="74" t="s">
        <v>4560</v>
      </c>
      <c r="J2505" s="74" t="s">
        <v>4561</v>
      </c>
      <c r="K2505" s="76">
        <v>1769.92</v>
      </c>
      <c r="L2505" s="76">
        <v>1291.9100000000001</v>
      </c>
    </row>
    <row r="2506" spans="1:12" x14ac:dyDescent="0.15">
      <c r="A2506" s="74">
        <v>20230228</v>
      </c>
      <c r="B2506" s="74">
        <v>40850208</v>
      </c>
      <c r="C2506" s="74" t="s">
        <v>4655</v>
      </c>
      <c r="D2506" s="74">
        <v>2014699</v>
      </c>
      <c r="E2506" s="74" t="s">
        <v>4602</v>
      </c>
      <c r="F2506" s="74" t="s">
        <v>3847</v>
      </c>
      <c r="G2506" s="74" t="s">
        <v>4603</v>
      </c>
      <c r="H2506" s="74" t="s">
        <v>4469</v>
      </c>
      <c r="I2506" s="74" t="s">
        <v>4560</v>
      </c>
      <c r="J2506" s="74" t="s">
        <v>4562</v>
      </c>
      <c r="K2506" s="76">
        <v>1603.68</v>
      </c>
      <c r="L2506" s="76">
        <v>1170.57</v>
      </c>
    </row>
    <row r="2507" spans="1:12" x14ac:dyDescent="0.15">
      <c r="A2507" s="74">
        <v>20230201</v>
      </c>
      <c r="B2507" s="74">
        <v>40850240</v>
      </c>
      <c r="C2507" s="74" t="s">
        <v>4656</v>
      </c>
      <c r="D2507" s="74">
        <v>2014699</v>
      </c>
      <c r="E2507" s="74" t="s">
        <v>4602</v>
      </c>
      <c r="F2507" s="74" t="s">
        <v>3847</v>
      </c>
      <c r="G2507" s="74" t="s">
        <v>4603</v>
      </c>
      <c r="H2507" s="74" t="s">
        <v>4469</v>
      </c>
      <c r="I2507" s="74" t="s">
        <v>4560</v>
      </c>
      <c r="J2507" s="74" t="s">
        <v>4561</v>
      </c>
      <c r="K2507" s="76">
        <v>1842.05</v>
      </c>
      <c r="L2507" s="76">
        <v>1344.56</v>
      </c>
    </row>
    <row r="2508" spans="1:12" x14ac:dyDescent="0.15">
      <c r="A2508" s="74">
        <v>20230202</v>
      </c>
      <c r="B2508" s="74">
        <v>40850240</v>
      </c>
      <c r="C2508" s="74" t="s">
        <v>4656</v>
      </c>
      <c r="D2508" s="74">
        <v>2014699</v>
      </c>
      <c r="E2508" s="74" t="s">
        <v>4602</v>
      </c>
      <c r="F2508" s="74" t="s">
        <v>3847</v>
      </c>
      <c r="G2508" s="74" t="s">
        <v>4603</v>
      </c>
      <c r="H2508" s="74" t="s">
        <v>4469</v>
      </c>
      <c r="I2508" s="74" t="s">
        <v>4560</v>
      </c>
      <c r="J2508" s="74" t="s">
        <v>4561</v>
      </c>
      <c r="K2508" s="76">
        <v>935.95</v>
      </c>
      <c r="L2508" s="76">
        <v>683.18</v>
      </c>
    </row>
    <row r="2509" spans="1:12" x14ac:dyDescent="0.15">
      <c r="A2509" s="74">
        <v>20230203</v>
      </c>
      <c r="B2509" s="74">
        <v>40850240</v>
      </c>
      <c r="C2509" s="74" t="s">
        <v>4656</v>
      </c>
      <c r="D2509" s="74">
        <v>2014699</v>
      </c>
      <c r="E2509" s="74" t="s">
        <v>4602</v>
      </c>
      <c r="F2509" s="74" t="s">
        <v>3847</v>
      </c>
      <c r="G2509" s="74" t="s">
        <v>4603</v>
      </c>
      <c r="H2509" s="74" t="s">
        <v>4469</v>
      </c>
      <c r="I2509" s="74" t="s">
        <v>4560</v>
      </c>
      <c r="J2509" s="74" t="s">
        <v>4561</v>
      </c>
      <c r="K2509" s="76">
        <v>630.14</v>
      </c>
      <c r="L2509" s="76">
        <v>459.96</v>
      </c>
    </row>
    <row r="2510" spans="1:12" x14ac:dyDescent="0.15">
      <c r="A2510" s="74">
        <v>20230204</v>
      </c>
      <c r="B2510" s="74">
        <v>40850240</v>
      </c>
      <c r="C2510" s="74" t="s">
        <v>4656</v>
      </c>
      <c r="D2510" s="74">
        <v>2014699</v>
      </c>
      <c r="E2510" s="74" t="s">
        <v>4602</v>
      </c>
      <c r="F2510" s="74" t="s">
        <v>3847</v>
      </c>
      <c r="G2510" s="74" t="s">
        <v>4603</v>
      </c>
      <c r="H2510" s="74" t="s">
        <v>4469</v>
      </c>
      <c r="I2510" s="74" t="s">
        <v>4560</v>
      </c>
      <c r="J2510" s="74" t="s">
        <v>4561</v>
      </c>
      <c r="K2510" s="76">
        <v>527.14</v>
      </c>
      <c r="L2510" s="76">
        <v>384.77</v>
      </c>
    </row>
    <row r="2511" spans="1:12" x14ac:dyDescent="0.15">
      <c r="A2511" s="74">
        <v>20230205</v>
      </c>
      <c r="B2511" s="74">
        <v>40850240</v>
      </c>
      <c r="C2511" s="74" t="s">
        <v>4656</v>
      </c>
      <c r="D2511" s="74">
        <v>2014699</v>
      </c>
      <c r="E2511" s="74" t="s">
        <v>4602</v>
      </c>
      <c r="F2511" s="74" t="s">
        <v>3847</v>
      </c>
      <c r="G2511" s="74" t="s">
        <v>4603</v>
      </c>
      <c r="H2511" s="74" t="s">
        <v>4469</v>
      </c>
      <c r="I2511" s="74" t="s">
        <v>4560</v>
      </c>
      <c r="J2511" s="74" t="s">
        <v>4563</v>
      </c>
      <c r="K2511" s="76">
        <v>366.02</v>
      </c>
      <c r="L2511" s="76">
        <v>267.17</v>
      </c>
    </row>
    <row r="2512" spans="1:12" x14ac:dyDescent="0.15">
      <c r="A2512" s="74">
        <v>20230206</v>
      </c>
      <c r="B2512" s="74">
        <v>40850240</v>
      </c>
      <c r="C2512" s="74" t="s">
        <v>4656</v>
      </c>
      <c r="D2512" s="74">
        <v>2014699</v>
      </c>
      <c r="E2512" s="74" t="s">
        <v>4602</v>
      </c>
      <c r="F2512" s="74" t="s">
        <v>3847</v>
      </c>
      <c r="G2512" s="74" t="s">
        <v>4603</v>
      </c>
      <c r="H2512" s="74" t="s">
        <v>4469</v>
      </c>
      <c r="I2512" s="74" t="s">
        <v>4560</v>
      </c>
      <c r="J2512" s="74" t="s">
        <v>4561</v>
      </c>
      <c r="K2512" s="76">
        <v>1139.68</v>
      </c>
      <c r="L2512" s="76">
        <v>831.88</v>
      </c>
    </row>
    <row r="2513" spans="1:12" x14ac:dyDescent="0.15">
      <c r="A2513" s="74">
        <v>20230207</v>
      </c>
      <c r="B2513" s="74">
        <v>40850240</v>
      </c>
      <c r="C2513" s="74" t="s">
        <v>4656</v>
      </c>
      <c r="D2513" s="74">
        <v>2014699</v>
      </c>
      <c r="E2513" s="74" t="s">
        <v>4602</v>
      </c>
      <c r="F2513" s="74" t="s">
        <v>3847</v>
      </c>
      <c r="G2513" s="74" t="s">
        <v>4603</v>
      </c>
      <c r="H2513" s="74" t="s">
        <v>4469</v>
      </c>
      <c r="I2513" s="74" t="s">
        <v>4560</v>
      </c>
      <c r="J2513" s="74" t="s">
        <v>4561</v>
      </c>
      <c r="K2513" s="76">
        <v>2998.75</v>
      </c>
      <c r="L2513" s="76">
        <v>2188.87</v>
      </c>
    </row>
    <row r="2514" spans="1:12" x14ac:dyDescent="0.15">
      <c r="A2514" s="74">
        <v>20230208</v>
      </c>
      <c r="B2514" s="74">
        <v>40850240</v>
      </c>
      <c r="C2514" s="74" t="s">
        <v>4656</v>
      </c>
      <c r="D2514" s="74">
        <v>2014699</v>
      </c>
      <c r="E2514" s="74" t="s">
        <v>4602</v>
      </c>
      <c r="F2514" s="74" t="s">
        <v>3847</v>
      </c>
      <c r="G2514" s="74" t="s">
        <v>4603</v>
      </c>
      <c r="H2514" s="74" t="s">
        <v>4469</v>
      </c>
      <c r="I2514" s="74" t="s">
        <v>4560</v>
      </c>
      <c r="J2514" s="74" t="s">
        <v>4561</v>
      </c>
      <c r="K2514" s="76">
        <v>1538.58</v>
      </c>
      <c r="L2514" s="76">
        <v>1123.05</v>
      </c>
    </row>
    <row r="2515" spans="1:12" x14ac:dyDescent="0.15">
      <c r="A2515" s="74">
        <v>20230209</v>
      </c>
      <c r="B2515" s="74">
        <v>40850240</v>
      </c>
      <c r="C2515" s="74" t="s">
        <v>4656</v>
      </c>
      <c r="D2515" s="74">
        <v>2014699</v>
      </c>
      <c r="E2515" s="74" t="s">
        <v>4602</v>
      </c>
      <c r="F2515" s="74" t="s">
        <v>3847</v>
      </c>
      <c r="G2515" s="74" t="s">
        <v>4603</v>
      </c>
      <c r="H2515" s="74" t="s">
        <v>4469</v>
      </c>
      <c r="I2515" s="74" t="s">
        <v>4560</v>
      </c>
      <c r="J2515" s="74" t="s">
        <v>4561</v>
      </c>
      <c r="K2515" s="76">
        <v>499.67</v>
      </c>
      <c r="L2515" s="76">
        <v>364.72</v>
      </c>
    </row>
    <row r="2516" spans="1:12" x14ac:dyDescent="0.15">
      <c r="A2516" s="74">
        <v>20230210</v>
      </c>
      <c r="B2516" s="74">
        <v>40850240</v>
      </c>
      <c r="C2516" s="74" t="s">
        <v>4656</v>
      </c>
      <c r="D2516" s="74">
        <v>2014699</v>
      </c>
      <c r="E2516" s="74" t="s">
        <v>4602</v>
      </c>
      <c r="F2516" s="74" t="s">
        <v>3847</v>
      </c>
      <c r="G2516" s="74" t="s">
        <v>4603</v>
      </c>
      <c r="H2516" s="74" t="s">
        <v>4469</v>
      </c>
      <c r="I2516" s="74" t="s">
        <v>4560</v>
      </c>
      <c r="J2516" s="74" t="s">
        <v>4562</v>
      </c>
      <c r="K2516" s="76">
        <v>255.74</v>
      </c>
      <c r="L2516" s="76">
        <v>186.67</v>
      </c>
    </row>
    <row r="2517" spans="1:12" x14ac:dyDescent="0.15">
      <c r="A2517" s="74">
        <v>20230211</v>
      </c>
      <c r="B2517" s="74">
        <v>40850240</v>
      </c>
      <c r="C2517" s="74" t="s">
        <v>4656</v>
      </c>
      <c r="D2517" s="74">
        <v>2014699</v>
      </c>
      <c r="E2517" s="74" t="s">
        <v>4602</v>
      </c>
      <c r="F2517" s="74" t="s">
        <v>3847</v>
      </c>
      <c r="G2517" s="74" t="s">
        <v>4603</v>
      </c>
      <c r="H2517" s="74" t="s">
        <v>4469</v>
      </c>
      <c r="I2517" s="74" t="s">
        <v>4560</v>
      </c>
      <c r="J2517" s="74" t="s">
        <v>4561</v>
      </c>
      <c r="K2517" s="76">
        <v>300.8</v>
      </c>
      <c r="L2517" s="76">
        <v>219.56</v>
      </c>
    </row>
    <row r="2518" spans="1:12" x14ac:dyDescent="0.15">
      <c r="A2518" s="74">
        <v>20230212</v>
      </c>
      <c r="B2518" s="74">
        <v>40850240</v>
      </c>
      <c r="C2518" s="74" t="s">
        <v>4656</v>
      </c>
      <c r="D2518" s="74">
        <v>2014699</v>
      </c>
      <c r="E2518" s="74" t="s">
        <v>4602</v>
      </c>
      <c r="F2518" s="74" t="s">
        <v>3847</v>
      </c>
      <c r="G2518" s="74" t="s">
        <v>4603</v>
      </c>
      <c r="H2518" s="74" t="s">
        <v>4469</v>
      </c>
      <c r="I2518" s="74" t="s">
        <v>4560</v>
      </c>
      <c r="J2518" s="74" t="s">
        <v>4561</v>
      </c>
      <c r="K2518" s="76">
        <v>1341.82</v>
      </c>
      <c r="L2518" s="76">
        <v>979.43</v>
      </c>
    </row>
    <row r="2519" spans="1:12" x14ac:dyDescent="0.15">
      <c r="A2519" s="74">
        <v>20230213</v>
      </c>
      <c r="B2519" s="74">
        <v>40850240</v>
      </c>
      <c r="C2519" s="74" t="s">
        <v>4656</v>
      </c>
      <c r="D2519" s="74">
        <v>2014699</v>
      </c>
      <c r="E2519" s="74" t="s">
        <v>4602</v>
      </c>
      <c r="F2519" s="74" t="s">
        <v>3847</v>
      </c>
      <c r="G2519" s="74" t="s">
        <v>4603</v>
      </c>
      <c r="H2519" s="74" t="s">
        <v>4469</v>
      </c>
      <c r="I2519" s="74" t="s">
        <v>4560</v>
      </c>
      <c r="J2519" s="74" t="s">
        <v>4561</v>
      </c>
      <c r="K2519" s="76">
        <v>544.94000000000005</v>
      </c>
      <c r="L2519" s="76">
        <v>397.77</v>
      </c>
    </row>
    <row r="2520" spans="1:12" x14ac:dyDescent="0.15">
      <c r="A2520" s="74">
        <v>20230214</v>
      </c>
      <c r="B2520" s="74">
        <v>40850240</v>
      </c>
      <c r="C2520" s="74" t="s">
        <v>4656</v>
      </c>
      <c r="D2520" s="74">
        <v>2014699</v>
      </c>
      <c r="E2520" s="74" t="s">
        <v>4602</v>
      </c>
      <c r="F2520" s="74" t="s">
        <v>3847</v>
      </c>
      <c r="G2520" s="74" t="s">
        <v>4603</v>
      </c>
      <c r="H2520" s="74" t="s">
        <v>4469</v>
      </c>
      <c r="I2520" s="74" t="s">
        <v>4560</v>
      </c>
      <c r="J2520" s="74" t="s">
        <v>4561</v>
      </c>
      <c r="K2520" s="76">
        <v>263.74</v>
      </c>
      <c r="L2520" s="76">
        <v>192.51</v>
      </c>
    </row>
    <row r="2521" spans="1:12" x14ac:dyDescent="0.15">
      <c r="A2521" s="74">
        <v>20230215</v>
      </c>
      <c r="B2521" s="74">
        <v>40850240</v>
      </c>
      <c r="C2521" s="74" t="s">
        <v>4656</v>
      </c>
      <c r="D2521" s="74">
        <v>2014699</v>
      </c>
      <c r="E2521" s="74" t="s">
        <v>4602</v>
      </c>
      <c r="F2521" s="74" t="s">
        <v>3847</v>
      </c>
      <c r="G2521" s="74" t="s">
        <v>4603</v>
      </c>
      <c r="H2521" s="74" t="s">
        <v>4469</v>
      </c>
      <c r="I2521" s="74" t="s">
        <v>4560</v>
      </c>
      <c r="J2521" s="74" t="s">
        <v>4586</v>
      </c>
      <c r="K2521" s="76">
        <v>569.28</v>
      </c>
      <c r="L2521" s="76">
        <v>415.53</v>
      </c>
    </row>
    <row r="2522" spans="1:12" x14ac:dyDescent="0.15">
      <c r="A2522" s="74">
        <v>20230216</v>
      </c>
      <c r="B2522" s="74">
        <v>40850240</v>
      </c>
      <c r="C2522" s="74" t="s">
        <v>4656</v>
      </c>
      <c r="D2522" s="74">
        <v>2014699</v>
      </c>
      <c r="E2522" s="74" t="s">
        <v>4602</v>
      </c>
      <c r="F2522" s="74" t="s">
        <v>3847</v>
      </c>
      <c r="G2522" s="74" t="s">
        <v>4603</v>
      </c>
      <c r="H2522" s="74" t="s">
        <v>4469</v>
      </c>
      <c r="I2522" s="74" t="s">
        <v>4560</v>
      </c>
      <c r="J2522" s="74" t="s">
        <v>4561</v>
      </c>
      <c r="K2522" s="76">
        <v>233.65</v>
      </c>
      <c r="L2522" s="76">
        <v>170.55</v>
      </c>
    </row>
    <row r="2523" spans="1:12" x14ac:dyDescent="0.15">
      <c r="A2523" s="74">
        <v>20230217</v>
      </c>
      <c r="B2523" s="74">
        <v>40850240</v>
      </c>
      <c r="C2523" s="74" t="s">
        <v>4656</v>
      </c>
      <c r="D2523" s="74">
        <v>2014699</v>
      </c>
      <c r="E2523" s="74" t="s">
        <v>4602</v>
      </c>
      <c r="F2523" s="74" t="s">
        <v>3847</v>
      </c>
      <c r="G2523" s="74" t="s">
        <v>4603</v>
      </c>
      <c r="H2523" s="74" t="s">
        <v>4469</v>
      </c>
      <c r="I2523" s="74" t="s">
        <v>4560</v>
      </c>
      <c r="J2523" s="74" t="s">
        <v>4586</v>
      </c>
      <c r="K2523" s="76">
        <v>249.04</v>
      </c>
      <c r="L2523" s="76">
        <v>181.78</v>
      </c>
    </row>
    <row r="2524" spans="1:12" x14ac:dyDescent="0.15">
      <c r="A2524" s="74">
        <v>20230218</v>
      </c>
      <c r="B2524" s="74">
        <v>40850240</v>
      </c>
      <c r="C2524" s="74" t="s">
        <v>4656</v>
      </c>
      <c r="D2524" s="74">
        <v>2014699</v>
      </c>
      <c r="E2524" s="74" t="s">
        <v>4602</v>
      </c>
      <c r="F2524" s="74" t="s">
        <v>3847</v>
      </c>
      <c r="G2524" s="74" t="s">
        <v>4603</v>
      </c>
      <c r="H2524" s="74" t="s">
        <v>4469</v>
      </c>
      <c r="I2524" s="74" t="s">
        <v>4560</v>
      </c>
      <c r="J2524" s="74" t="s">
        <v>4561</v>
      </c>
      <c r="K2524" s="76">
        <v>282.88</v>
      </c>
      <c r="L2524" s="76">
        <v>206.48</v>
      </c>
    </row>
    <row r="2525" spans="1:12" x14ac:dyDescent="0.15">
      <c r="A2525" s="74">
        <v>20230219</v>
      </c>
      <c r="B2525" s="74">
        <v>40850240</v>
      </c>
      <c r="C2525" s="74" t="s">
        <v>4656</v>
      </c>
      <c r="D2525" s="74">
        <v>2014699</v>
      </c>
      <c r="E2525" s="74" t="s">
        <v>4602</v>
      </c>
      <c r="F2525" s="74" t="s">
        <v>3847</v>
      </c>
      <c r="G2525" s="74" t="s">
        <v>4603</v>
      </c>
      <c r="H2525" s="74" t="s">
        <v>4469</v>
      </c>
      <c r="I2525" s="74" t="s">
        <v>4560</v>
      </c>
      <c r="J2525" s="74" t="s">
        <v>4561</v>
      </c>
      <c r="K2525" s="76">
        <v>204.87</v>
      </c>
      <c r="L2525" s="76">
        <v>149.54</v>
      </c>
    </row>
    <row r="2526" spans="1:12" x14ac:dyDescent="0.15">
      <c r="A2526" s="74">
        <v>20230220</v>
      </c>
      <c r="B2526" s="74">
        <v>40850240</v>
      </c>
      <c r="C2526" s="74" t="s">
        <v>4656</v>
      </c>
      <c r="D2526" s="74">
        <v>2014699</v>
      </c>
      <c r="E2526" s="74" t="s">
        <v>4602</v>
      </c>
      <c r="F2526" s="74" t="s">
        <v>3847</v>
      </c>
      <c r="G2526" s="74" t="s">
        <v>4603</v>
      </c>
      <c r="H2526" s="74" t="s">
        <v>4469</v>
      </c>
      <c r="I2526" s="74" t="s">
        <v>4560</v>
      </c>
      <c r="J2526" s="74" t="s">
        <v>4561</v>
      </c>
      <c r="K2526" s="76">
        <v>281.62</v>
      </c>
      <c r="L2526" s="76">
        <v>205.56</v>
      </c>
    </row>
    <row r="2527" spans="1:12" x14ac:dyDescent="0.15">
      <c r="A2527" s="74">
        <v>20230221</v>
      </c>
      <c r="B2527" s="74">
        <v>40850240</v>
      </c>
      <c r="C2527" s="74" t="s">
        <v>4656</v>
      </c>
      <c r="D2527" s="74">
        <v>2014699</v>
      </c>
      <c r="E2527" s="74" t="s">
        <v>4602</v>
      </c>
      <c r="F2527" s="74" t="s">
        <v>3847</v>
      </c>
      <c r="G2527" s="74" t="s">
        <v>4603</v>
      </c>
      <c r="H2527" s="74" t="s">
        <v>4469</v>
      </c>
      <c r="I2527" s="74" t="s">
        <v>4560</v>
      </c>
      <c r="J2527" s="74" t="s">
        <v>4561</v>
      </c>
      <c r="K2527" s="76">
        <v>210.56</v>
      </c>
      <c r="L2527" s="76">
        <v>153.69</v>
      </c>
    </row>
    <row r="2528" spans="1:12" x14ac:dyDescent="0.15">
      <c r="A2528" s="74">
        <v>20230222</v>
      </c>
      <c r="B2528" s="74">
        <v>40850240</v>
      </c>
      <c r="C2528" s="74" t="s">
        <v>4656</v>
      </c>
      <c r="D2528" s="74">
        <v>2014699</v>
      </c>
      <c r="E2528" s="74" t="s">
        <v>4602</v>
      </c>
      <c r="F2528" s="74" t="s">
        <v>3847</v>
      </c>
      <c r="G2528" s="74" t="s">
        <v>4603</v>
      </c>
      <c r="H2528" s="74" t="s">
        <v>4469</v>
      </c>
      <c r="I2528" s="74" t="s">
        <v>4560</v>
      </c>
      <c r="J2528" s="74" t="s">
        <v>4561</v>
      </c>
      <c r="K2528" s="76">
        <v>160.36000000000001</v>
      </c>
      <c r="L2528" s="76">
        <v>117.05</v>
      </c>
    </row>
    <row r="2529" spans="1:12" x14ac:dyDescent="0.15">
      <c r="A2529" s="74">
        <v>20230223</v>
      </c>
      <c r="B2529" s="74">
        <v>40850240</v>
      </c>
      <c r="C2529" s="74" t="s">
        <v>4656</v>
      </c>
      <c r="D2529" s="74">
        <v>2014699</v>
      </c>
      <c r="E2529" s="74" t="s">
        <v>4602</v>
      </c>
      <c r="F2529" s="74" t="s">
        <v>3847</v>
      </c>
      <c r="G2529" s="74" t="s">
        <v>4603</v>
      </c>
      <c r="H2529" s="74" t="s">
        <v>4469</v>
      </c>
      <c r="I2529" s="74" t="s">
        <v>4560</v>
      </c>
      <c r="J2529" s="74" t="s">
        <v>4561</v>
      </c>
      <c r="K2529" s="76">
        <v>150.66999999999999</v>
      </c>
      <c r="L2529" s="76">
        <v>109.98</v>
      </c>
    </row>
    <row r="2530" spans="1:12" x14ac:dyDescent="0.15">
      <c r="A2530" s="74">
        <v>20230224</v>
      </c>
      <c r="B2530" s="74">
        <v>40850240</v>
      </c>
      <c r="C2530" s="74" t="s">
        <v>4656</v>
      </c>
      <c r="D2530" s="74">
        <v>2014699</v>
      </c>
      <c r="E2530" s="74" t="s">
        <v>4602</v>
      </c>
      <c r="F2530" s="74" t="s">
        <v>3847</v>
      </c>
      <c r="G2530" s="74" t="s">
        <v>4603</v>
      </c>
      <c r="H2530" s="74" t="s">
        <v>4469</v>
      </c>
      <c r="I2530" s="74" t="s">
        <v>4560</v>
      </c>
      <c r="J2530" s="74" t="s">
        <v>4563</v>
      </c>
      <c r="K2530" s="76">
        <v>214.9</v>
      </c>
      <c r="L2530" s="76">
        <v>156.86000000000001</v>
      </c>
    </row>
    <row r="2531" spans="1:12" x14ac:dyDescent="0.15">
      <c r="A2531" s="74">
        <v>20230225</v>
      </c>
      <c r="B2531" s="74">
        <v>40850240</v>
      </c>
      <c r="C2531" s="74" t="s">
        <v>4656</v>
      </c>
      <c r="D2531" s="74">
        <v>2014699</v>
      </c>
      <c r="E2531" s="74" t="s">
        <v>4602</v>
      </c>
      <c r="F2531" s="74" t="s">
        <v>3847</v>
      </c>
      <c r="G2531" s="74" t="s">
        <v>4603</v>
      </c>
      <c r="H2531" s="74" t="s">
        <v>4469</v>
      </c>
      <c r="I2531" s="74" t="s">
        <v>4560</v>
      </c>
      <c r="J2531" s="74" t="s">
        <v>4561</v>
      </c>
      <c r="K2531" s="76">
        <v>238.66</v>
      </c>
      <c r="L2531" s="76">
        <v>174.2</v>
      </c>
    </row>
    <row r="2532" spans="1:12" x14ac:dyDescent="0.15">
      <c r="A2532" s="74">
        <v>20230226</v>
      </c>
      <c r="B2532" s="74">
        <v>40850240</v>
      </c>
      <c r="C2532" s="74" t="s">
        <v>4656</v>
      </c>
      <c r="D2532" s="74">
        <v>2014699</v>
      </c>
      <c r="E2532" s="74" t="s">
        <v>4602</v>
      </c>
      <c r="F2532" s="74" t="s">
        <v>3847</v>
      </c>
      <c r="G2532" s="74" t="s">
        <v>4603</v>
      </c>
      <c r="H2532" s="74" t="s">
        <v>4469</v>
      </c>
      <c r="I2532" s="74" t="s">
        <v>4560</v>
      </c>
      <c r="J2532" s="74" t="s">
        <v>4561</v>
      </c>
      <c r="K2532" s="76">
        <v>145.66999999999999</v>
      </c>
      <c r="L2532" s="76">
        <v>106.33</v>
      </c>
    </row>
    <row r="2533" spans="1:12" x14ac:dyDescent="0.15">
      <c r="A2533" s="74">
        <v>20230227</v>
      </c>
      <c r="B2533" s="74">
        <v>40850240</v>
      </c>
      <c r="C2533" s="74" t="s">
        <v>4656</v>
      </c>
      <c r="D2533" s="74">
        <v>2014699</v>
      </c>
      <c r="E2533" s="74" t="s">
        <v>4602</v>
      </c>
      <c r="F2533" s="74" t="s">
        <v>3847</v>
      </c>
      <c r="G2533" s="74" t="s">
        <v>4603</v>
      </c>
      <c r="H2533" s="74" t="s">
        <v>4469</v>
      </c>
      <c r="I2533" s="74" t="s">
        <v>4560</v>
      </c>
      <c r="J2533" s="74" t="s">
        <v>4561</v>
      </c>
      <c r="K2533" s="76">
        <v>1402.72</v>
      </c>
      <c r="L2533" s="76">
        <v>1023.89</v>
      </c>
    </row>
    <row r="2534" spans="1:12" x14ac:dyDescent="0.15">
      <c r="A2534" s="74">
        <v>20230228</v>
      </c>
      <c r="B2534" s="74">
        <v>40850240</v>
      </c>
      <c r="C2534" s="74" t="s">
        <v>4656</v>
      </c>
      <c r="D2534" s="74">
        <v>2014699</v>
      </c>
      <c r="E2534" s="74" t="s">
        <v>4602</v>
      </c>
      <c r="F2534" s="74" t="s">
        <v>3847</v>
      </c>
      <c r="G2534" s="74" t="s">
        <v>4603</v>
      </c>
      <c r="H2534" s="74" t="s">
        <v>4469</v>
      </c>
      <c r="I2534" s="74" t="s">
        <v>4560</v>
      </c>
      <c r="J2534" s="74" t="s">
        <v>4561</v>
      </c>
      <c r="K2534" s="76">
        <v>180.93</v>
      </c>
      <c r="L2534" s="76">
        <v>132.06</v>
      </c>
    </row>
    <row r="2535" spans="1:12" x14ac:dyDescent="0.15">
      <c r="A2535" s="74">
        <v>20230201</v>
      </c>
      <c r="B2535" s="74">
        <v>40850268</v>
      </c>
      <c r="C2535" s="74" t="s">
        <v>4657</v>
      </c>
      <c r="D2535" s="74">
        <v>2014699</v>
      </c>
      <c r="E2535" s="74" t="s">
        <v>4602</v>
      </c>
      <c r="F2535" s="74" t="s">
        <v>3847</v>
      </c>
      <c r="G2535" s="74" t="s">
        <v>4603</v>
      </c>
      <c r="H2535" s="74" t="s">
        <v>4469</v>
      </c>
      <c r="I2535" s="74" t="s">
        <v>4560</v>
      </c>
      <c r="J2535" s="74" t="s">
        <v>4563</v>
      </c>
      <c r="K2535" s="76">
        <v>129.72</v>
      </c>
      <c r="L2535" s="76">
        <v>94.69</v>
      </c>
    </row>
    <row r="2536" spans="1:12" x14ac:dyDescent="0.15">
      <c r="A2536" s="74">
        <v>20230202</v>
      </c>
      <c r="B2536" s="74">
        <v>40850268</v>
      </c>
      <c r="C2536" s="74" t="s">
        <v>4657</v>
      </c>
      <c r="D2536" s="74">
        <v>2014699</v>
      </c>
      <c r="E2536" s="74" t="s">
        <v>4602</v>
      </c>
      <c r="F2536" s="74" t="s">
        <v>3847</v>
      </c>
      <c r="G2536" s="74" t="s">
        <v>4603</v>
      </c>
      <c r="H2536" s="74" t="s">
        <v>4469</v>
      </c>
      <c r="I2536" s="74" t="s">
        <v>4560</v>
      </c>
      <c r="J2536" s="74" t="s">
        <v>4561</v>
      </c>
      <c r="K2536" s="76">
        <v>293.17</v>
      </c>
      <c r="L2536" s="76">
        <v>213.99</v>
      </c>
    </row>
    <row r="2537" spans="1:12" x14ac:dyDescent="0.15">
      <c r="A2537" s="74">
        <v>20230203</v>
      </c>
      <c r="B2537" s="74">
        <v>40850268</v>
      </c>
      <c r="C2537" s="74" t="s">
        <v>4657</v>
      </c>
      <c r="D2537" s="74">
        <v>2014699</v>
      </c>
      <c r="E2537" s="74" t="s">
        <v>4602</v>
      </c>
      <c r="F2537" s="74" t="s">
        <v>3847</v>
      </c>
      <c r="G2537" s="74" t="s">
        <v>4603</v>
      </c>
      <c r="H2537" s="74" t="s">
        <v>4469</v>
      </c>
      <c r="I2537" s="74" t="s">
        <v>4560</v>
      </c>
      <c r="J2537" s="74" t="s">
        <v>4563</v>
      </c>
      <c r="K2537" s="76">
        <v>91.49</v>
      </c>
      <c r="L2537" s="76">
        <v>66.78</v>
      </c>
    </row>
    <row r="2538" spans="1:12" x14ac:dyDescent="0.15">
      <c r="A2538" s="74">
        <v>20230204</v>
      </c>
      <c r="B2538" s="74">
        <v>40850268</v>
      </c>
      <c r="C2538" s="74" t="s">
        <v>4657</v>
      </c>
      <c r="D2538" s="74">
        <v>2014699</v>
      </c>
      <c r="E2538" s="74" t="s">
        <v>4602</v>
      </c>
      <c r="F2538" s="74" t="s">
        <v>3847</v>
      </c>
      <c r="G2538" s="74" t="s">
        <v>4603</v>
      </c>
      <c r="H2538" s="74" t="s">
        <v>4469</v>
      </c>
      <c r="I2538" s="74" t="s">
        <v>4560</v>
      </c>
      <c r="J2538" s="74" t="s">
        <v>4561</v>
      </c>
      <c r="K2538" s="76">
        <v>50.96</v>
      </c>
      <c r="L2538" s="76">
        <v>37.200000000000003</v>
      </c>
    </row>
    <row r="2539" spans="1:12" x14ac:dyDescent="0.15">
      <c r="A2539" s="74">
        <v>20230205</v>
      </c>
      <c r="B2539" s="74">
        <v>40850268</v>
      </c>
      <c r="C2539" s="74" t="s">
        <v>4657</v>
      </c>
      <c r="D2539" s="74">
        <v>2014699</v>
      </c>
      <c r="E2539" s="74" t="s">
        <v>4602</v>
      </c>
      <c r="F2539" s="74" t="s">
        <v>3847</v>
      </c>
      <c r="G2539" s="74" t="s">
        <v>4603</v>
      </c>
      <c r="H2539" s="74" t="s">
        <v>4469</v>
      </c>
      <c r="I2539" s="74" t="s">
        <v>4560</v>
      </c>
      <c r="J2539" s="74" t="s">
        <v>4562</v>
      </c>
      <c r="K2539" s="76">
        <v>27.46</v>
      </c>
      <c r="L2539" s="76">
        <v>20.04</v>
      </c>
    </row>
    <row r="2540" spans="1:12" x14ac:dyDescent="0.15">
      <c r="A2540" s="74">
        <v>20230206</v>
      </c>
      <c r="B2540" s="74">
        <v>40850268</v>
      </c>
      <c r="C2540" s="74" t="s">
        <v>4657</v>
      </c>
      <c r="D2540" s="74">
        <v>2014699</v>
      </c>
      <c r="E2540" s="74" t="s">
        <v>4602</v>
      </c>
      <c r="F2540" s="74" t="s">
        <v>3847</v>
      </c>
      <c r="G2540" s="74" t="s">
        <v>4603</v>
      </c>
      <c r="H2540" s="74" t="s">
        <v>4469</v>
      </c>
      <c r="I2540" s="74" t="s">
        <v>4560</v>
      </c>
      <c r="J2540" s="74" t="s">
        <v>4561</v>
      </c>
      <c r="K2540" s="76">
        <v>276.77999999999997</v>
      </c>
      <c r="L2540" s="76">
        <v>202.03</v>
      </c>
    </row>
    <row r="2541" spans="1:12" x14ac:dyDescent="0.15">
      <c r="A2541" s="74">
        <v>20230207</v>
      </c>
      <c r="B2541" s="74">
        <v>40850268</v>
      </c>
      <c r="C2541" s="74" t="s">
        <v>4657</v>
      </c>
      <c r="D2541" s="74">
        <v>2014699</v>
      </c>
      <c r="E2541" s="74" t="s">
        <v>4602</v>
      </c>
      <c r="F2541" s="74" t="s">
        <v>3847</v>
      </c>
      <c r="G2541" s="74" t="s">
        <v>4603</v>
      </c>
      <c r="H2541" s="74" t="s">
        <v>4469</v>
      </c>
      <c r="I2541" s="74" t="s">
        <v>4560</v>
      </c>
      <c r="J2541" s="74" t="s">
        <v>4561</v>
      </c>
      <c r="K2541" s="76">
        <v>189.85</v>
      </c>
      <c r="L2541" s="76">
        <v>138.58000000000001</v>
      </c>
    </row>
    <row r="2542" spans="1:12" x14ac:dyDescent="0.15">
      <c r="A2542" s="74">
        <v>20230208</v>
      </c>
      <c r="B2542" s="74">
        <v>40850268</v>
      </c>
      <c r="C2542" s="74" t="s">
        <v>4657</v>
      </c>
      <c r="D2542" s="74">
        <v>2014699</v>
      </c>
      <c r="E2542" s="74" t="s">
        <v>4602</v>
      </c>
      <c r="F2542" s="74" t="s">
        <v>3847</v>
      </c>
      <c r="G2542" s="74" t="s">
        <v>4603</v>
      </c>
      <c r="H2542" s="74" t="s">
        <v>4469</v>
      </c>
      <c r="I2542" s="74" t="s">
        <v>4560</v>
      </c>
      <c r="J2542" s="74" t="s">
        <v>4561</v>
      </c>
      <c r="K2542" s="76">
        <v>229.12</v>
      </c>
      <c r="L2542" s="76">
        <v>167.24</v>
      </c>
    </row>
    <row r="2543" spans="1:12" x14ac:dyDescent="0.15">
      <c r="A2543" s="74">
        <v>20230209</v>
      </c>
      <c r="B2543" s="74">
        <v>40850268</v>
      </c>
      <c r="C2543" s="74" t="s">
        <v>4657</v>
      </c>
      <c r="D2543" s="74">
        <v>2014699</v>
      </c>
      <c r="E2543" s="74" t="s">
        <v>4602</v>
      </c>
      <c r="F2543" s="74" t="s">
        <v>3847</v>
      </c>
      <c r="G2543" s="74" t="s">
        <v>4603</v>
      </c>
      <c r="H2543" s="74" t="s">
        <v>4469</v>
      </c>
      <c r="I2543" s="74" t="s">
        <v>4560</v>
      </c>
      <c r="J2543" s="74" t="s">
        <v>4586</v>
      </c>
      <c r="K2543" s="76">
        <v>359.29</v>
      </c>
      <c r="L2543" s="76">
        <v>262.26</v>
      </c>
    </row>
    <row r="2544" spans="1:12" x14ac:dyDescent="0.15">
      <c r="A2544" s="74">
        <v>20230210</v>
      </c>
      <c r="B2544" s="74">
        <v>40850268</v>
      </c>
      <c r="C2544" s="74" t="s">
        <v>4657</v>
      </c>
      <c r="D2544" s="74">
        <v>2014699</v>
      </c>
      <c r="E2544" s="74" t="s">
        <v>4602</v>
      </c>
      <c r="F2544" s="74" t="s">
        <v>3847</v>
      </c>
      <c r="G2544" s="74" t="s">
        <v>4603</v>
      </c>
      <c r="H2544" s="74" t="s">
        <v>4469</v>
      </c>
      <c r="I2544" s="74" t="s">
        <v>4560</v>
      </c>
      <c r="J2544" s="74" t="s">
        <v>4561</v>
      </c>
      <c r="K2544" s="76">
        <v>131.83000000000001</v>
      </c>
      <c r="L2544" s="76">
        <v>96.23</v>
      </c>
    </row>
    <row r="2545" spans="1:12" x14ac:dyDescent="0.15">
      <c r="A2545" s="74">
        <v>20230211</v>
      </c>
      <c r="B2545" s="74">
        <v>40850268</v>
      </c>
      <c r="C2545" s="74" t="s">
        <v>4657</v>
      </c>
      <c r="D2545" s="74">
        <v>2014699</v>
      </c>
      <c r="E2545" s="74" t="s">
        <v>4602</v>
      </c>
      <c r="F2545" s="74" t="s">
        <v>3847</v>
      </c>
      <c r="G2545" s="74" t="s">
        <v>4603</v>
      </c>
      <c r="H2545" s="74" t="s">
        <v>4469</v>
      </c>
      <c r="I2545" s="74" t="s">
        <v>4560</v>
      </c>
      <c r="J2545" s="74" t="s">
        <v>4561</v>
      </c>
      <c r="K2545" s="76">
        <v>87.25</v>
      </c>
      <c r="L2545" s="76">
        <v>63.69</v>
      </c>
    </row>
    <row r="2546" spans="1:12" x14ac:dyDescent="0.15">
      <c r="A2546" s="74">
        <v>20230212</v>
      </c>
      <c r="B2546" s="74">
        <v>40850268</v>
      </c>
      <c r="C2546" s="74" t="s">
        <v>4657</v>
      </c>
      <c r="D2546" s="74">
        <v>2014699</v>
      </c>
      <c r="E2546" s="74" t="s">
        <v>4602</v>
      </c>
      <c r="F2546" s="74" t="s">
        <v>3847</v>
      </c>
      <c r="G2546" s="74" t="s">
        <v>4603</v>
      </c>
      <c r="H2546" s="74" t="s">
        <v>4469</v>
      </c>
      <c r="I2546" s="74" t="s">
        <v>4560</v>
      </c>
      <c r="J2546" s="74" t="s">
        <v>4561</v>
      </c>
      <c r="K2546" s="76">
        <v>222.44</v>
      </c>
      <c r="L2546" s="76">
        <v>162.37</v>
      </c>
    </row>
    <row r="2547" spans="1:12" x14ac:dyDescent="0.15">
      <c r="A2547" s="74">
        <v>20230213</v>
      </c>
      <c r="B2547" s="74">
        <v>40850268</v>
      </c>
      <c r="C2547" s="74" t="s">
        <v>4657</v>
      </c>
      <c r="D2547" s="74">
        <v>2014699</v>
      </c>
      <c r="E2547" s="74" t="s">
        <v>4602</v>
      </c>
      <c r="F2547" s="74" t="s">
        <v>3847</v>
      </c>
      <c r="G2547" s="74" t="s">
        <v>4603</v>
      </c>
      <c r="H2547" s="74" t="s">
        <v>4469</v>
      </c>
      <c r="I2547" s="74" t="s">
        <v>4560</v>
      </c>
      <c r="J2547" s="74" t="s">
        <v>4562</v>
      </c>
      <c r="K2547" s="76">
        <v>201.22</v>
      </c>
      <c r="L2547" s="76">
        <v>146.88</v>
      </c>
    </row>
    <row r="2548" spans="1:12" x14ac:dyDescent="0.15">
      <c r="A2548" s="74">
        <v>20230214</v>
      </c>
      <c r="B2548" s="74">
        <v>40850268</v>
      </c>
      <c r="C2548" s="74" t="s">
        <v>4657</v>
      </c>
      <c r="D2548" s="74">
        <v>2014699</v>
      </c>
      <c r="E2548" s="74" t="s">
        <v>4602</v>
      </c>
      <c r="F2548" s="74" t="s">
        <v>3847</v>
      </c>
      <c r="G2548" s="74" t="s">
        <v>4603</v>
      </c>
      <c r="H2548" s="74" t="s">
        <v>4469</v>
      </c>
      <c r="I2548" s="74" t="s">
        <v>4560</v>
      </c>
      <c r="J2548" s="74" t="s">
        <v>4562</v>
      </c>
      <c r="K2548" s="76">
        <v>70.14</v>
      </c>
      <c r="L2548" s="76">
        <v>51.2</v>
      </c>
    </row>
    <row r="2549" spans="1:12" x14ac:dyDescent="0.15">
      <c r="A2549" s="74">
        <v>20230215</v>
      </c>
      <c r="B2549" s="74">
        <v>40850268</v>
      </c>
      <c r="C2549" s="74" t="s">
        <v>4657</v>
      </c>
      <c r="D2549" s="74">
        <v>2014699</v>
      </c>
      <c r="E2549" s="74" t="s">
        <v>4602</v>
      </c>
      <c r="F2549" s="74" t="s">
        <v>3847</v>
      </c>
      <c r="G2549" s="74" t="s">
        <v>4603</v>
      </c>
      <c r="H2549" s="74" t="s">
        <v>4469</v>
      </c>
      <c r="I2549" s="74" t="s">
        <v>4560</v>
      </c>
      <c r="J2549" s="74" t="s">
        <v>4561</v>
      </c>
      <c r="K2549" s="76">
        <v>20.88</v>
      </c>
      <c r="L2549" s="76">
        <v>15.24</v>
      </c>
    </row>
    <row r="2550" spans="1:12" x14ac:dyDescent="0.15">
      <c r="A2550" s="74">
        <v>20230201</v>
      </c>
      <c r="B2550" s="74">
        <v>40896118</v>
      </c>
      <c r="C2550" s="74" t="s">
        <v>4658</v>
      </c>
      <c r="D2550" s="74">
        <v>2117409</v>
      </c>
      <c r="E2550" s="74" t="s">
        <v>4633</v>
      </c>
      <c r="F2550" s="74" t="s">
        <v>4610</v>
      </c>
      <c r="G2550" s="74" t="s">
        <v>1897</v>
      </c>
      <c r="H2550" s="74" t="s">
        <v>4469</v>
      </c>
      <c r="I2550" s="74" t="s">
        <v>4499</v>
      </c>
      <c r="J2550" s="74" t="s">
        <v>175</v>
      </c>
      <c r="K2550" s="76">
        <v>489.13</v>
      </c>
      <c r="L2550" s="76">
        <v>489.13</v>
      </c>
    </row>
    <row r="2551" spans="1:12" x14ac:dyDescent="0.15">
      <c r="A2551" s="74">
        <v>20230202</v>
      </c>
      <c r="B2551" s="74">
        <v>40896118</v>
      </c>
      <c r="C2551" s="74" t="s">
        <v>4658</v>
      </c>
      <c r="D2551" s="74">
        <v>2117409</v>
      </c>
      <c r="E2551" s="74" t="s">
        <v>4633</v>
      </c>
      <c r="F2551" s="74" t="s">
        <v>4610</v>
      </c>
      <c r="G2551" s="74" t="s">
        <v>1897</v>
      </c>
      <c r="H2551" s="74" t="s">
        <v>4469</v>
      </c>
      <c r="I2551" s="74" t="s">
        <v>4499</v>
      </c>
      <c r="J2551" s="74" t="s">
        <v>4500</v>
      </c>
      <c r="K2551" s="76">
        <v>484.76</v>
      </c>
      <c r="L2551" s="76">
        <v>484.76</v>
      </c>
    </row>
    <row r="2552" spans="1:12" x14ac:dyDescent="0.15">
      <c r="A2552" s="74">
        <v>20230203</v>
      </c>
      <c r="B2552" s="74">
        <v>40896118</v>
      </c>
      <c r="C2552" s="74" t="s">
        <v>4658</v>
      </c>
      <c r="D2552" s="74">
        <v>2117409</v>
      </c>
      <c r="E2552" s="74" t="s">
        <v>4633</v>
      </c>
      <c r="F2552" s="74" t="s">
        <v>4610</v>
      </c>
      <c r="G2552" s="74" t="s">
        <v>1897</v>
      </c>
      <c r="H2552" s="74" t="s">
        <v>4469</v>
      </c>
      <c r="I2552" s="74" t="s">
        <v>4499</v>
      </c>
      <c r="J2552" s="74" t="s">
        <v>175</v>
      </c>
      <c r="K2552" s="76">
        <v>369.56</v>
      </c>
      <c r="L2552" s="76">
        <v>369.56</v>
      </c>
    </row>
    <row r="2553" spans="1:12" x14ac:dyDescent="0.15">
      <c r="A2553" s="74">
        <v>20230204</v>
      </c>
      <c r="B2553" s="74">
        <v>40896118</v>
      </c>
      <c r="C2553" s="74" t="s">
        <v>4658</v>
      </c>
      <c r="D2553" s="74">
        <v>2117409</v>
      </c>
      <c r="E2553" s="74" t="s">
        <v>4633</v>
      </c>
      <c r="F2553" s="74" t="s">
        <v>4610</v>
      </c>
      <c r="G2553" s="74" t="s">
        <v>1897</v>
      </c>
      <c r="H2553" s="74" t="s">
        <v>4469</v>
      </c>
      <c r="I2553" s="74" t="s">
        <v>4499</v>
      </c>
      <c r="J2553" s="74" t="s">
        <v>175</v>
      </c>
      <c r="K2553" s="76">
        <v>1035.82</v>
      </c>
      <c r="L2553" s="76">
        <v>1035.82</v>
      </c>
    </row>
    <row r="2554" spans="1:12" x14ac:dyDescent="0.15">
      <c r="A2554" s="74">
        <v>20230205</v>
      </c>
      <c r="B2554" s="74">
        <v>40896118</v>
      </c>
      <c r="C2554" s="74" t="s">
        <v>4658</v>
      </c>
      <c r="D2554" s="74">
        <v>2117409</v>
      </c>
      <c r="E2554" s="74" t="s">
        <v>4633</v>
      </c>
      <c r="F2554" s="74" t="s">
        <v>4610</v>
      </c>
      <c r="G2554" s="74" t="s">
        <v>1897</v>
      </c>
      <c r="H2554" s="74" t="s">
        <v>4469</v>
      </c>
      <c r="I2554" s="74" t="s">
        <v>4499</v>
      </c>
      <c r="J2554" s="74" t="s">
        <v>4502</v>
      </c>
      <c r="K2554" s="76">
        <v>1571.87</v>
      </c>
      <c r="L2554" s="76">
        <v>1571.87</v>
      </c>
    </row>
    <row r="2555" spans="1:12" x14ac:dyDescent="0.15">
      <c r="A2555" s="74">
        <v>20230206</v>
      </c>
      <c r="B2555" s="74">
        <v>40896118</v>
      </c>
      <c r="C2555" s="74" t="s">
        <v>4658</v>
      </c>
      <c r="D2555" s="74">
        <v>2117409</v>
      </c>
      <c r="E2555" s="74" t="s">
        <v>4633</v>
      </c>
      <c r="F2555" s="74" t="s">
        <v>4610</v>
      </c>
      <c r="G2555" s="74" t="s">
        <v>1897</v>
      </c>
      <c r="H2555" s="74" t="s">
        <v>4469</v>
      </c>
      <c r="I2555" s="74" t="s">
        <v>4499</v>
      </c>
      <c r="J2555" s="74" t="s">
        <v>4502</v>
      </c>
      <c r="K2555" s="76">
        <v>1526.09</v>
      </c>
      <c r="L2555" s="76">
        <v>1526.09</v>
      </c>
    </row>
    <row r="2556" spans="1:12" x14ac:dyDescent="0.15">
      <c r="A2556" s="74">
        <v>20230207</v>
      </c>
      <c r="B2556" s="74">
        <v>40896118</v>
      </c>
      <c r="C2556" s="74" t="s">
        <v>4658</v>
      </c>
      <c r="D2556" s="74">
        <v>2117409</v>
      </c>
      <c r="E2556" s="74" t="s">
        <v>4633</v>
      </c>
      <c r="F2556" s="74" t="s">
        <v>4610</v>
      </c>
      <c r="G2556" s="74" t="s">
        <v>1897</v>
      </c>
      <c r="H2556" s="74" t="s">
        <v>4469</v>
      </c>
      <c r="I2556" s="74" t="s">
        <v>4499</v>
      </c>
      <c r="J2556" s="74" t="s">
        <v>4500</v>
      </c>
      <c r="K2556" s="76">
        <v>772.85</v>
      </c>
      <c r="L2556" s="76">
        <v>772.85</v>
      </c>
    </row>
    <row r="2557" spans="1:12" x14ac:dyDescent="0.15">
      <c r="A2557" s="74">
        <v>20230208</v>
      </c>
      <c r="B2557" s="74">
        <v>40896118</v>
      </c>
      <c r="C2557" s="74" t="s">
        <v>4658</v>
      </c>
      <c r="D2557" s="74">
        <v>2117409</v>
      </c>
      <c r="E2557" s="74" t="s">
        <v>4633</v>
      </c>
      <c r="F2557" s="74" t="s">
        <v>4610</v>
      </c>
      <c r="G2557" s="74" t="s">
        <v>1897</v>
      </c>
      <c r="H2557" s="74" t="s">
        <v>4469</v>
      </c>
      <c r="I2557" s="74" t="s">
        <v>4499</v>
      </c>
      <c r="J2557" s="74" t="s">
        <v>4501</v>
      </c>
      <c r="K2557" s="76">
        <v>805.31</v>
      </c>
      <c r="L2557" s="76">
        <v>805.31</v>
      </c>
    </row>
    <row r="2558" spans="1:12" x14ac:dyDescent="0.15">
      <c r="A2558" s="74">
        <v>20230209</v>
      </c>
      <c r="B2558" s="74">
        <v>40896118</v>
      </c>
      <c r="C2558" s="74" t="s">
        <v>4658</v>
      </c>
      <c r="D2558" s="74">
        <v>2117409</v>
      </c>
      <c r="E2558" s="74" t="s">
        <v>4633</v>
      </c>
      <c r="F2558" s="74" t="s">
        <v>4610</v>
      </c>
      <c r="G2558" s="74" t="s">
        <v>1897</v>
      </c>
      <c r="H2558" s="74" t="s">
        <v>4469</v>
      </c>
      <c r="I2558" s="74" t="s">
        <v>4499</v>
      </c>
      <c r="J2558" s="74" t="s">
        <v>175</v>
      </c>
      <c r="K2558" s="76">
        <v>596.52</v>
      </c>
      <c r="L2558" s="76">
        <v>596.52</v>
      </c>
    </row>
    <row r="2559" spans="1:12" x14ac:dyDescent="0.15">
      <c r="A2559" s="74">
        <v>20230210</v>
      </c>
      <c r="B2559" s="74">
        <v>40896118</v>
      </c>
      <c r="C2559" s="74" t="s">
        <v>4658</v>
      </c>
      <c r="D2559" s="74">
        <v>2117409</v>
      </c>
      <c r="E2559" s="74" t="s">
        <v>4633</v>
      </c>
      <c r="F2559" s="74" t="s">
        <v>4610</v>
      </c>
      <c r="G2559" s="74" t="s">
        <v>1897</v>
      </c>
      <c r="H2559" s="74" t="s">
        <v>4469</v>
      </c>
      <c r="I2559" s="74" t="s">
        <v>4499</v>
      </c>
      <c r="J2559" s="74" t="s">
        <v>175</v>
      </c>
      <c r="K2559" s="76">
        <v>573.88</v>
      </c>
      <c r="L2559" s="76">
        <v>573.88</v>
      </c>
    </row>
    <row r="2560" spans="1:12" x14ac:dyDescent="0.15">
      <c r="A2560" s="74">
        <v>20230211</v>
      </c>
      <c r="B2560" s="74">
        <v>40896118</v>
      </c>
      <c r="C2560" s="74" t="s">
        <v>4658</v>
      </c>
      <c r="D2560" s="74">
        <v>2117409</v>
      </c>
      <c r="E2560" s="74" t="s">
        <v>4633</v>
      </c>
      <c r="F2560" s="74" t="s">
        <v>4610</v>
      </c>
      <c r="G2560" s="74" t="s">
        <v>1897</v>
      </c>
      <c r="H2560" s="74" t="s">
        <v>4469</v>
      </c>
      <c r="I2560" s="74" t="s">
        <v>4499</v>
      </c>
      <c r="J2560" s="74" t="s">
        <v>4502</v>
      </c>
      <c r="K2560" s="76">
        <v>1082.49</v>
      </c>
      <c r="L2560" s="76">
        <v>1082.49</v>
      </c>
    </row>
    <row r="2561" spans="1:12" x14ac:dyDescent="0.15">
      <c r="A2561" s="74">
        <v>20230215</v>
      </c>
      <c r="B2561" s="74">
        <v>40896118</v>
      </c>
      <c r="C2561" s="74" t="s">
        <v>4658</v>
      </c>
      <c r="D2561" s="74">
        <v>2117409</v>
      </c>
      <c r="E2561" s="74" t="s">
        <v>4633</v>
      </c>
      <c r="F2561" s="74" t="s">
        <v>4610</v>
      </c>
      <c r="G2561" s="74" t="s">
        <v>1897</v>
      </c>
      <c r="H2561" s="74" t="s">
        <v>4469</v>
      </c>
      <c r="I2561" s="74" t="s">
        <v>4499</v>
      </c>
      <c r="J2561" s="74" t="s">
        <v>4500</v>
      </c>
      <c r="K2561" s="76">
        <v>1441.19</v>
      </c>
      <c r="L2561" s="76">
        <v>1441.19</v>
      </c>
    </row>
    <row r="2562" spans="1:12" x14ac:dyDescent="0.15">
      <c r="A2562" s="74">
        <v>20230216</v>
      </c>
      <c r="B2562" s="74">
        <v>40896118</v>
      </c>
      <c r="C2562" s="74" t="s">
        <v>4658</v>
      </c>
      <c r="D2562" s="74">
        <v>2117409</v>
      </c>
      <c r="E2562" s="74" t="s">
        <v>4633</v>
      </c>
      <c r="F2562" s="74" t="s">
        <v>4610</v>
      </c>
      <c r="G2562" s="74" t="s">
        <v>1897</v>
      </c>
      <c r="H2562" s="74" t="s">
        <v>4469</v>
      </c>
      <c r="I2562" s="74" t="s">
        <v>4499</v>
      </c>
      <c r="J2562" s="74" t="s">
        <v>175</v>
      </c>
      <c r="K2562" s="76">
        <v>1458.42</v>
      </c>
      <c r="L2562" s="76">
        <v>1458.42</v>
      </c>
    </row>
    <row r="2563" spans="1:12" x14ac:dyDescent="0.15">
      <c r="A2563" s="74">
        <v>20230217</v>
      </c>
      <c r="B2563" s="74">
        <v>40896118</v>
      </c>
      <c r="C2563" s="74" t="s">
        <v>4658</v>
      </c>
      <c r="D2563" s="74">
        <v>2117409</v>
      </c>
      <c r="E2563" s="74" t="s">
        <v>4633</v>
      </c>
      <c r="F2563" s="74" t="s">
        <v>4610</v>
      </c>
      <c r="G2563" s="74" t="s">
        <v>1897</v>
      </c>
      <c r="H2563" s="74" t="s">
        <v>4469</v>
      </c>
      <c r="I2563" s="74" t="s">
        <v>4499</v>
      </c>
      <c r="J2563" s="74" t="s">
        <v>175</v>
      </c>
      <c r="K2563" s="76">
        <v>3400.63</v>
      </c>
      <c r="L2563" s="76">
        <v>3400.63</v>
      </c>
    </row>
    <row r="2564" spans="1:12" x14ac:dyDescent="0.15">
      <c r="A2564" s="74">
        <v>20230218</v>
      </c>
      <c r="B2564" s="74">
        <v>40896118</v>
      </c>
      <c r="C2564" s="74" t="s">
        <v>4658</v>
      </c>
      <c r="D2564" s="74">
        <v>2117409</v>
      </c>
      <c r="E2564" s="74" t="s">
        <v>4633</v>
      </c>
      <c r="F2564" s="74" t="s">
        <v>4610</v>
      </c>
      <c r="G2564" s="74" t="s">
        <v>1897</v>
      </c>
      <c r="H2564" s="74" t="s">
        <v>4469</v>
      </c>
      <c r="I2564" s="74" t="s">
        <v>4499</v>
      </c>
      <c r="J2564" s="74" t="s">
        <v>175</v>
      </c>
      <c r="K2564" s="76">
        <v>1486.03</v>
      </c>
      <c r="L2564" s="76">
        <v>1486.03</v>
      </c>
    </row>
    <row r="2565" spans="1:12" x14ac:dyDescent="0.15">
      <c r="A2565" s="74">
        <v>20230201</v>
      </c>
      <c r="B2565" s="74">
        <v>40896132</v>
      </c>
      <c r="C2565" s="74" t="s">
        <v>4659</v>
      </c>
      <c r="D2565" s="74">
        <v>2117409</v>
      </c>
      <c r="E2565" s="74" t="s">
        <v>4633</v>
      </c>
      <c r="F2565" s="74" t="s">
        <v>4610</v>
      </c>
      <c r="G2565" s="74" t="s">
        <v>1897</v>
      </c>
      <c r="H2565" s="74" t="s">
        <v>4469</v>
      </c>
      <c r="I2565" s="74" t="s">
        <v>4499</v>
      </c>
      <c r="J2565" s="74" t="s">
        <v>175</v>
      </c>
      <c r="K2565" s="76">
        <v>575.45000000000005</v>
      </c>
      <c r="L2565" s="76">
        <v>575.45000000000005</v>
      </c>
    </row>
    <row r="2566" spans="1:12" x14ac:dyDescent="0.15">
      <c r="A2566" s="74">
        <v>20230202</v>
      </c>
      <c r="B2566" s="74">
        <v>40896132</v>
      </c>
      <c r="C2566" s="74" t="s">
        <v>4659</v>
      </c>
      <c r="D2566" s="74">
        <v>2117409</v>
      </c>
      <c r="E2566" s="74" t="s">
        <v>4633</v>
      </c>
      <c r="F2566" s="74" t="s">
        <v>4610</v>
      </c>
      <c r="G2566" s="74" t="s">
        <v>1897</v>
      </c>
      <c r="H2566" s="74" t="s">
        <v>4469</v>
      </c>
      <c r="I2566" s="74" t="s">
        <v>4499</v>
      </c>
      <c r="J2566" s="74" t="s">
        <v>175</v>
      </c>
      <c r="K2566" s="76">
        <v>712.73</v>
      </c>
      <c r="L2566" s="76">
        <v>712.73</v>
      </c>
    </row>
    <row r="2567" spans="1:12" x14ac:dyDescent="0.15">
      <c r="A2567" s="74">
        <v>20230203</v>
      </c>
      <c r="B2567" s="74">
        <v>40896132</v>
      </c>
      <c r="C2567" s="74" t="s">
        <v>4659</v>
      </c>
      <c r="D2567" s="74">
        <v>2117409</v>
      </c>
      <c r="E2567" s="74" t="s">
        <v>4633</v>
      </c>
      <c r="F2567" s="74" t="s">
        <v>4610</v>
      </c>
      <c r="G2567" s="74" t="s">
        <v>1897</v>
      </c>
      <c r="H2567" s="74" t="s">
        <v>4469</v>
      </c>
      <c r="I2567" s="74" t="s">
        <v>4499</v>
      </c>
      <c r="J2567" s="74" t="s">
        <v>175</v>
      </c>
      <c r="K2567" s="76">
        <v>492.76</v>
      </c>
      <c r="L2567" s="76">
        <v>492.76</v>
      </c>
    </row>
    <row r="2568" spans="1:12" x14ac:dyDescent="0.15">
      <c r="A2568" s="74">
        <v>20230204</v>
      </c>
      <c r="B2568" s="74">
        <v>40896132</v>
      </c>
      <c r="C2568" s="74" t="s">
        <v>4659</v>
      </c>
      <c r="D2568" s="74">
        <v>2117409</v>
      </c>
      <c r="E2568" s="74" t="s">
        <v>4633</v>
      </c>
      <c r="F2568" s="74" t="s">
        <v>4610</v>
      </c>
      <c r="G2568" s="74" t="s">
        <v>1897</v>
      </c>
      <c r="H2568" s="74" t="s">
        <v>4469</v>
      </c>
      <c r="I2568" s="74" t="s">
        <v>4499</v>
      </c>
      <c r="J2568" s="74" t="s">
        <v>175</v>
      </c>
      <c r="K2568" s="76">
        <v>630.47</v>
      </c>
      <c r="L2568" s="76">
        <v>630.47</v>
      </c>
    </row>
    <row r="2569" spans="1:12" x14ac:dyDescent="0.15">
      <c r="A2569" s="74">
        <v>20230205</v>
      </c>
      <c r="B2569" s="74">
        <v>40896132</v>
      </c>
      <c r="C2569" s="74" t="s">
        <v>4659</v>
      </c>
      <c r="D2569" s="74">
        <v>2117409</v>
      </c>
      <c r="E2569" s="74" t="s">
        <v>4633</v>
      </c>
      <c r="F2569" s="74" t="s">
        <v>4610</v>
      </c>
      <c r="G2569" s="74" t="s">
        <v>1897</v>
      </c>
      <c r="H2569" s="74" t="s">
        <v>4469</v>
      </c>
      <c r="I2569" s="74" t="s">
        <v>4499</v>
      </c>
      <c r="J2569" s="74" t="s">
        <v>4502</v>
      </c>
      <c r="K2569" s="76">
        <v>331.98</v>
      </c>
      <c r="L2569" s="76">
        <v>331.98</v>
      </c>
    </row>
    <row r="2570" spans="1:12" x14ac:dyDescent="0.15">
      <c r="A2570" s="74">
        <v>20230206</v>
      </c>
      <c r="B2570" s="74">
        <v>40896132</v>
      </c>
      <c r="C2570" s="74" t="s">
        <v>4659</v>
      </c>
      <c r="D2570" s="74">
        <v>2117409</v>
      </c>
      <c r="E2570" s="74" t="s">
        <v>4633</v>
      </c>
      <c r="F2570" s="74" t="s">
        <v>4610</v>
      </c>
      <c r="G2570" s="74" t="s">
        <v>1897</v>
      </c>
      <c r="H2570" s="74" t="s">
        <v>4469</v>
      </c>
      <c r="I2570" s="74" t="s">
        <v>4499</v>
      </c>
      <c r="J2570" s="74" t="s">
        <v>175</v>
      </c>
      <c r="K2570" s="76">
        <v>285.06</v>
      </c>
      <c r="L2570" s="76">
        <v>285.06</v>
      </c>
    </row>
    <row r="2571" spans="1:12" x14ac:dyDescent="0.15">
      <c r="A2571" s="74">
        <v>20230207</v>
      </c>
      <c r="B2571" s="74">
        <v>40896132</v>
      </c>
      <c r="C2571" s="74" t="s">
        <v>4659</v>
      </c>
      <c r="D2571" s="74">
        <v>2117409</v>
      </c>
      <c r="E2571" s="74" t="s">
        <v>4633</v>
      </c>
      <c r="F2571" s="74" t="s">
        <v>4610</v>
      </c>
      <c r="G2571" s="74" t="s">
        <v>1897</v>
      </c>
      <c r="H2571" s="74" t="s">
        <v>4469</v>
      </c>
      <c r="I2571" s="74" t="s">
        <v>4499</v>
      </c>
      <c r="J2571" s="74" t="s">
        <v>175</v>
      </c>
      <c r="K2571" s="76">
        <v>678.23</v>
      </c>
      <c r="L2571" s="76">
        <v>678.23</v>
      </c>
    </row>
    <row r="2572" spans="1:12" x14ac:dyDescent="0.15">
      <c r="A2572" s="74">
        <v>20230208</v>
      </c>
      <c r="B2572" s="74">
        <v>40896132</v>
      </c>
      <c r="C2572" s="74" t="s">
        <v>4659</v>
      </c>
      <c r="D2572" s="74">
        <v>2117409</v>
      </c>
      <c r="E2572" s="74" t="s">
        <v>4633</v>
      </c>
      <c r="F2572" s="74" t="s">
        <v>4610</v>
      </c>
      <c r="G2572" s="74" t="s">
        <v>1897</v>
      </c>
      <c r="H2572" s="74" t="s">
        <v>4469</v>
      </c>
      <c r="I2572" s="74" t="s">
        <v>4499</v>
      </c>
      <c r="J2572" s="74" t="s">
        <v>175</v>
      </c>
      <c r="K2572" s="76">
        <v>70.91</v>
      </c>
      <c r="L2572" s="76">
        <v>70.91</v>
      </c>
    </row>
    <row r="2573" spans="1:12" x14ac:dyDescent="0.15">
      <c r="A2573" s="74">
        <v>20230201</v>
      </c>
      <c r="B2573" s="74">
        <v>40896138</v>
      </c>
      <c r="C2573" s="74" t="s">
        <v>4660</v>
      </c>
      <c r="D2573" s="74">
        <v>2117409</v>
      </c>
      <c r="E2573" s="74" t="s">
        <v>4633</v>
      </c>
      <c r="F2573" s="74" t="s">
        <v>4610</v>
      </c>
      <c r="G2573" s="74" t="s">
        <v>1897</v>
      </c>
      <c r="H2573" s="74" t="s">
        <v>4469</v>
      </c>
      <c r="I2573" s="74" t="s">
        <v>4499</v>
      </c>
      <c r="J2573" s="74" t="s">
        <v>175</v>
      </c>
      <c r="K2573" s="76">
        <v>711.39</v>
      </c>
      <c r="L2573" s="76">
        <v>711.39</v>
      </c>
    </row>
    <row r="2574" spans="1:12" x14ac:dyDescent="0.15">
      <c r="A2574" s="74">
        <v>20230202</v>
      </c>
      <c r="B2574" s="74">
        <v>40896138</v>
      </c>
      <c r="C2574" s="74" t="s">
        <v>4660</v>
      </c>
      <c r="D2574" s="74">
        <v>2117409</v>
      </c>
      <c r="E2574" s="74" t="s">
        <v>4633</v>
      </c>
      <c r="F2574" s="74" t="s">
        <v>4610</v>
      </c>
      <c r="G2574" s="74" t="s">
        <v>1897</v>
      </c>
      <c r="H2574" s="74" t="s">
        <v>4469</v>
      </c>
      <c r="I2574" s="74" t="s">
        <v>4499</v>
      </c>
      <c r="J2574" s="74" t="s">
        <v>175</v>
      </c>
      <c r="K2574" s="76">
        <v>732.3</v>
      </c>
      <c r="L2574" s="76">
        <v>732.3</v>
      </c>
    </row>
    <row r="2575" spans="1:12" x14ac:dyDescent="0.15">
      <c r="A2575" s="74">
        <v>20230203</v>
      </c>
      <c r="B2575" s="74">
        <v>40896138</v>
      </c>
      <c r="C2575" s="74" t="s">
        <v>4660</v>
      </c>
      <c r="D2575" s="74">
        <v>2117409</v>
      </c>
      <c r="E2575" s="74" t="s">
        <v>4633</v>
      </c>
      <c r="F2575" s="74" t="s">
        <v>4610</v>
      </c>
      <c r="G2575" s="74" t="s">
        <v>1897</v>
      </c>
      <c r="H2575" s="74" t="s">
        <v>4469</v>
      </c>
      <c r="I2575" s="74" t="s">
        <v>4499</v>
      </c>
      <c r="J2575" s="74" t="s">
        <v>4502</v>
      </c>
      <c r="K2575" s="76">
        <v>1275.3599999999999</v>
      </c>
      <c r="L2575" s="76">
        <v>1275.3599999999999</v>
      </c>
    </row>
    <row r="2576" spans="1:12" x14ac:dyDescent="0.15">
      <c r="A2576" s="74">
        <v>20230204</v>
      </c>
      <c r="B2576" s="74">
        <v>40896138</v>
      </c>
      <c r="C2576" s="74" t="s">
        <v>4660</v>
      </c>
      <c r="D2576" s="74">
        <v>2117409</v>
      </c>
      <c r="E2576" s="74" t="s">
        <v>4633</v>
      </c>
      <c r="F2576" s="74" t="s">
        <v>4610</v>
      </c>
      <c r="G2576" s="74" t="s">
        <v>1897</v>
      </c>
      <c r="H2576" s="74" t="s">
        <v>4469</v>
      </c>
      <c r="I2576" s="74" t="s">
        <v>4499</v>
      </c>
      <c r="J2576" s="74" t="s">
        <v>175</v>
      </c>
      <c r="K2576" s="76">
        <v>1649.8</v>
      </c>
      <c r="L2576" s="76">
        <v>1649.8</v>
      </c>
    </row>
    <row r="2577" spans="1:12" x14ac:dyDescent="0.15">
      <c r="A2577" s="74">
        <v>20230205</v>
      </c>
      <c r="B2577" s="74">
        <v>40896138</v>
      </c>
      <c r="C2577" s="74" t="s">
        <v>4660</v>
      </c>
      <c r="D2577" s="74">
        <v>2117409</v>
      </c>
      <c r="E2577" s="74" t="s">
        <v>4633</v>
      </c>
      <c r="F2577" s="74" t="s">
        <v>4610</v>
      </c>
      <c r="G2577" s="74" t="s">
        <v>1897</v>
      </c>
      <c r="H2577" s="74" t="s">
        <v>4469</v>
      </c>
      <c r="I2577" s="74" t="s">
        <v>4499</v>
      </c>
      <c r="J2577" s="74" t="s">
        <v>4500</v>
      </c>
      <c r="K2577" s="76">
        <v>764.68</v>
      </c>
      <c r="L2577" s="76">
        <v>764.68</v>
      </c>
    </row>
    <row r="2578" spans="1:12" x14ac:dyDescent="0.15">
      <c r="A2578" s="74">
        <v>20230206</v>
      </c>
      <c r="B2578" s="74">
        <v>40896138</v>
      </c>
      <c r="C2578" s="74" t="s">
        <v>4660</v>
      </c>
      <c r="D2578" s="74">
        <v>2117409</v>
      </c>
      <c r="E2578" s="74" t="s">
        <v>4633</v>
      </c>
      <c r="F2578" s="74" t="s">
        <v>4610</v>
      </c>
      <c r="G2578" s="74" t="s">
        <v>1897</v>
      </c>
      <c r="H2578" s="74" t="s">
        <v>4469</v>
      </c>
      <c r="I2578" s="74" t="s">
        <v>4499</v>
      </c>
      <c r="J2578" s="74" t="s">
        <v>175</v>
      </c>
      <c r="K2578" s="76">
        <v>1791.25</v>
      </c>
      <c r="L2578" s="76">
        <v>1791.25</v>
      </c>
    </row>
    <row r="2579" spans="1:12" x14ac:dyDescent="0.15">
      <c r="A2579" s="74">
        <v>20230207</v>
      </c>
      <c r="B2579" s="74">
        <v>40896138</v>
      </c>
      <c r="C2579" s="74" t="s">
        <v>4660</v>
      </c>
      <c r="D2579" s="74">
        <v>2117409</v>
      </c>
      <c r="E2579" s="74" t="s">
        <v>4633</v>
      </c>
      <c r="F2579" s="74" t="s">
        <v>4610</v>
      </c>
      <c r="G2579" s="74" t="s">
        <v>1897</v>
      </c>
      <c r="H2579" s="74" t="s">
        <v>4469</v>
      </c>
      <c r="I2579" s="74" t="s">
        <v>4499</v>
      </c>
      <c r="J2579" s="74" t="s">
        <v>4500</v>
      </c>
      <c r="K2579" s="76">
        <v>915.93</v>
      </c>
      <c r="L2579" s="76">
        <v>915.93</v>
      </c>
    </row>
    <row r="2580" spans="1:12" x14ac:dyDescent="0.15">
      <c r="A2580" s="74">
        <v>20230208</v>
      </c>
      <c r="B2580" s="74">
        <v>40896138</v>
      </c>
      <c r="C2580" s="74" t="s">
        <v>4660</v>
      </c>
      <c r="D2580" s="74">
        <v>2117409</v>
      </c>
      <c r="E2580" s="74" t="s">
        <v>4633</v>
      </c>
      <c r="F2580" s="74" t="s">
        <v>4610</v>
      </c>
      <c r="G2580" s="74" t="s">
        <v>1897</v>
      </c>
      <c r="H2580" s="74" t="s">
        <v>4469</v>
      </c>
      <c r="I2580" s="74" t="s">
        <v>4499</v>
      </c>
      <c r="J2580" s="74" t="s">
        <v>175</v>
      </c>
      <c r="K2580" s="76">
        <v>753.27</v>
      </c>
      <c r="L2580" s="76">
        <v>753.27</v>
      </c>
    </row>
    <row r="2581" spans="1:12" x14ac:dyDescent="0.15">
      <c r="A2581" s="74">
        <v>20230209</v>
      </c>
      <c r="B2581" s="74">
        <v>40896138</v>
      </c>
      <c r="C2581" s="74" t="s">
        <v>4660</v>
      </c>
      <c r="D2581" s="74">
        <v>2117409</v>
      </c>
      <c r="E2581" s="74" t="s">
        <v>4633</v>
      </c>
      <c r="F2581" s="74" t="s">
        <v>4610</v>
      </c>
      <c r="G2581" s="74" t="s">
        <v>1897</v>
      </c>
      <c r="H2581" s="74" t="s">
        <v>4469</v>
      </c>
      <c r="I2581" s="74" t="s">
        <v>4499</v>
      </c>
      <c r="J2581" s="74" t="s">
        <v>4501</v>
      </c>
      <c r="K2581" s="76">
        <v>972.38</v>
      </c>
      <c r="L2581" s="76">
        <v>972.38</v>
      </c>
    </row>
    <row r="2582" spans="1:12" x14ac:dyDescent="0.15">
      <c r="A2582" s="74">
        <v>20230210</v>
      </c>
      <c r="B2582" s="74">
        <v>40896138</v>
      </c>
      <c r="C2582" s="74" t="s">
        <v>4660</v>
      </c>
      <c r="D2582" s="74">
        <v>2117409</v>
      </c>
      <c r="E2582" s="74" t="s">
        <v>4633</v>
      </c>
      <c r="F2582" s="74" t="s">
        <v>4610</v>
      </c>
      <c r="G2582" s="74" t="s">
        <v>1897</v>
      </c>
      <c r="H2582" s="74" t="s">
        <v>4469</v>
      </c>
      <c r="I2582" s="74" t="s">
        <v>4499</v>
      </c>
      <c r="J2582" s="74" t="s">
        <v>175</v>
      </c>
      <c r="K2582" s="76">
        <v>653.57000000000005</v>
      </c>
      <c r="L2582" s="76">
        <v>653.57000000000005</v>
      </c>
    </row>
    <row r="2583" spans="1:12" x14ac:dyDescent="0.15">
      <c r="A2583" s="74">
        <v>20230211</v>
      </c>
      <c r="B2583" s="74">
        <v>40896138</v>
      </c>
      <c r="C2583" s="74" t="s">
        <v>4660</v>
      </c>
      <c r="D2583" s="74">
        <v>2117409</v>
      </c>
      <c r="E2583" s="74" t="s">
        <v>4633</v>
      </c>
      <c r="F2583" s="74" t="s">
        <v>4610</v>
      </c>
      <c r="G2583" s="74" t="s">
        <v>1897</v>
      </c>
      <c r="H2583" s="74" t="s">
        <v>4469</v>
      </c>
      <c r="I2583" s="74" t="s">
        <v>4499</v>
      </c>
      <c r="J2583" s="74" t="s">
        <v>175</v>
      </c>
      <c r="K2583" s="76">
        <v>1441.55</v>
      </c>
      <c r="L2583" s="76">
        <v>1441.55</v>
      </c>
    </row>
    <row r="2584" spans="1:12" x14ac:dyDescent="0.15">
      <c r="A2584" s="74">
        <v>20230212</v>
      </c>
      <c r="B2584" s="74">
        <v>40896138</v>
      </c>
      <c r="C2584" s="74" t="s">
        <v>4660</v>
      </c>
      <c r="D2584" s="74">
        <v>2117409</v>
      </c>
      <c r="E2584" s="74" t="s">
        <v>4633</v>
      </c>
      <c r="F2584" s="74" t="s">
        <v>4610</v>
      </c>
      <c r="G2584" s="74" t="s">
        <v>1897</v>
      </c>
      <c r="H2584" s="74" t="s">
        <v>4469</v>
      </c>
      <c r="I2584" s="74" t="s">
        <v>4499</v>
      </c>
      <c r="J2584" s="74" t="s">
        <v>175</v>
      </c>
      <c r="K2584" s="76">
        <v>1215.53</v>
      </c>
      <c r="L2584" s="76">
        <v>1215.53</v>
      </c>
    </row>
    <row r="2585" spans="1:12" x14ac:dyDescent="0.15">
      <c r="A2585" s="74">
        <v>20230213</v>
      </c>
      <c r="B2585" s="74">
        <v>40896138</v>
      </c>
      <c r="C2585" s="74" t="s">
        <v>4660</v>
      </c>
      <c r="D2585" s="74">
        <v>2117409</v>
      </c>
      <c r="E2585" s="74" t="s">
        <v>4633</v>
      </c>
      <c r="F2585" s="74" t="s">
        <v>4610</v>
      </c>
      <c r="G2585" s="74" t="s">
        <v>1897</v>
      </c>
      <c r="H2585" s="74" t="s">
        <v>4469</v>
      </c>
      <c r="I2585" s="74" t="s">
        <v>4499</v>
      </c>
      <c r="J2585" s="74" t="s">
        <v>175</v>
      </c>
      <c r="K2585" s="76">
        <v>1013.31</v>
      </c>
      <c r="L2585" s="76">
        <v>1013.31</v>
      </c>
    </row>
    <row r="2586" spans="1:12" x14ac:dyDescent="0.15">
      <c r="A2586" s="74">
        <v>20230214</v>
      </c>
      <c r="B2586" s="74">
        <v>40896138</v>
      </c>
      <c r="C2586" s="74" t="s">
        <v>4660</v>
      </c>
      <c r="D2586" s="74">
        <v>2117409</v>
      </c>
      <c r="E2586" s="74" t="s">
        <v>4633</v>
      </c>
      <c r="F2586" s="74" t="s">
        <v>4610</v>
      </c>
      <c r="G2586" s="74" t="s">
        <v>1897</v>
      </c>
      <c r="H2586" s="74" t="s">
        <v>4469</v>
      </c>
      <c r="I2586" s="74" t="s">
        <v>4499</v>
      </c>
      <c r="J2586" s="74" t="s">
        <v>175</v>
      </c>
      <c r="K2586" s="76">
        <v>797.23</v>
      </c>
      <c r="L2586" s="76">
        <v>797.23</v>
      </c>
    </row>
    <row r="2587" spans="1:12" x14ac:dyDescent="0.15">
      <c r="A2587" s="74">
        <v>20230215</v>
      </c>
      <c r="B2587" s="74">
        <v>40896138</v>
      </c>
      <c r="C2587" s="74" t="s">
        <v>4660</v>
      </c>
      <c r="D2587" s="74">
        <v>2117409</v>
      </c>
      <c r="E2587" s="74" t="s">
        <v>4633</v>
      </c>
      <c r="F2587" s="74" t="s">
        <v>4610</v>
      </c>
      <c r="G2587" s="74" t="s">
        <v>1897</v>
      </c>
      <c r="H2587" s="74" t="s">
        <v>4469</v>
      </c>
      <c r="I2587" s="74" t="s">
        <v>4499</v>
      </c>
      <c r="J2587" s="74" t="s">
        <v>175</v>
      </c>
      <c r="K2587" s="76">
        <v>721.41</v>
      </c>
      <c r="L2587" s="76">
        <v>721.41</v>
      </c>
    </row>
    <row r="2588" spans="1:12" x14ac:dyDescent="0.15">
      <c r="A2588" s="74">
        <v>20230216</v>
      </c>
      <c r="B2588" s="74">
        <v>40896138</v>
      </c>
      <c r="C2588" s="74" t="s">
        <v>4660</v>
      </c>
      <c r="D2588" s="74">
        <v>2117409</v>
      </c>
      <c r="E2588" s="74" t="s">
        <v>4633</v>
      </c>
      <c r="F2588" s="74" t="s">
        <v>4610</v>
      </c>
      <c r="G2588" s="74" t="s">
        <v>1897</v>
      </c>
      <c r="H2588" s="74" t="s">
        <v>4469</v>
      </c>
      <c r="I2588" s="74" t="s">
        <v>4499</v>
      </c>
      <c r="J2588" s="74" t="s">
        <v>175</v>
      </c>
      <c r="K2588" s="76">
        <v>665.02</v>
      </c>
      <c r="L2588" s="76">
        <v>665.02</v>
      </c>
    </row>
    <row r="2589" spans="1:12" x14ac:dyDescent="0.15">
      <c r="A2589" s="74">
        <v>20230217</v>
      </c>
      <c r="B2589" s="74">
        <v>40896138</v>
      </c>
      <c r="C2589" s="74" t="s">
        <v>4660</v>
      </c>
      <c r="D2589" s="74">
        <v>2117409</v>
      </c>
      <c r="E2589" s="74" t="s">
        <v>4633</v>
      </c>
      <c r="F2589" s="74" t="s">
        <v>4610</v>
      </c>
      <c r="G2589" s="74" t="s">
        <v>1897</v>
      </c>
      <c r="H2589" s="74" t="s">
        <v>4469</v>
      </c>
      <c r="I2589" s="74" t="s">
        <v>4499</v>
      </c>
      <c r="J2589" s="74" t="s">
        <v>175</v>
      </c>
      <c r="K2589" s="76">
        <v>3069.66</v>
      </c>
      <c r="L2589" s="76">
        <v>3069.66</v>
      </c>
    </row>
    <row r="2590" spans="1:12" x14ac:dyDescent="0.15">
      <c r="A2590" s="74">
        <v>20230218</v>
      </c>
      <c r="B2590" s="74">
        <v>40896138</v>
      </c>
      <c r="C2590" s="74" t="s">
        <v>4660</v>
      </c>
      <c r="D2590" s="74">
        <v>2117409</v>
      </c>
      <c r="E2590" s="74" t="s">
        <v>4633</v>
      </c>
      <c r="F2590" s="74" t="s">
        <v>4610</v>
      </c>
      <c r="G2590" s="74" t="s">
        <v>1897</v>
      </c>
      <c r="H2590" s="74" t="s">
        <v>4469</v>
      </c>
      <c r="I2590" s="74" t="s">
        <v>4499</v>
      </c>
      <c r="J2590" s="74" t="s">
        <v>175</v>
      </c>
      <c r="K2590" s="76">
        <v>800.14</v>
      </c>
      <c r="L2590" s="76">
        <v>800.14</v>
      </c>
    </row>
    <row r="2591" spans="1:12" x14ac:dyDescent="0.15">
      <c r="A2591" s="74">
        <v>20230219</v>
      </c>
      <c r="B2591" s="74">
        <v>40896138</v>
      </c>
      <c r="C2591" s="74" t="s">
        <v>4660</v>
      </c>
      <c r="D2591" s="74">
        <v>2117409</v>
      </c>
      <c r="E2591" s="74" t="s">
        <v>4633</v>
      </c>
      <c r="F2591" s="74" t="s">
        <v>4610</v>
      </c>
      <c r="G2591" s="74" t="s">
        <v>1897</v>
      </c>
      <c r="H2591" s="74" t="s">
        <v>4469</v>
      </c>
      <c r="I2591" s="74" t="s">
        <v>4499</v>
      </c>
      <c r="J2591" s="74" t="s">
        <v>175</v>
      </c>
      <c r="K2591" s="76">
        <v>2292.02</v>
      </c>
      <c r="L2591" s="76">
        <v>2292.02</v>
      </c>
    </row>
    <row r="2592" spans="1:12" x14ac:dyDescent="0.15">
      <c r="A2592" s="74">
        <v>20230220</v>
      </c>
      <c r="B2592" s="74">
        <v>40896138</v>
      </c>
      <c r="C2592" s="74" t="s">
        <v>4660</v>
      </c>
      <c r="D2592" s="74">
        <v>2117409</v>
      </c>
      <c r="E2592" s="74" t="s">
        <v>4633</v>
      </c>
      <c r="F2592" s="74" t="s">
        <v>4610</v>
      </c>
      <c r="G2592" s="74" t="s">
        <v>1897</v>
      </c>
      <c r="H2592" s="74" t="s">
        <v>4469</v>
      </c>
      <c r="I2592" s="74" t="s">
        <v>4499</v>
      </c>
      <c r="J2592" s="74" t="s">
        <v>4500</v>
      </c>
      <c r="K2592" s="76">
        <v>2024.26</v>
      </c>
      <c r="L2592" s="76">
        <v>2024.26</v>
      </c>
    </row>
    <row r="2593" spans="1:12" x14ac:dyDescent="0.15">
      <c r="A2593" s="74">
        <v>20230221</v>
      </c>
      <c r="B2593" s="74">
        <v>40896138</v>
      </c>
      <c r="C2593" s="74" t="s">
        <v>4660</v>
      </c>
      <c r="D2593" s="74">
        <v>2117409</v>
      </c>
      <c r="E2593" s="74" t="s">
        <v>4633</v>
      </c>
      <c r="F2593" s="74" t="s">
        <v>4610</v>
      </c>
      <c r="G2593" s="74" t="s">
        <v>1897</v>
      </c>
      <c r="H2593" s="74" t="s">
        <v>4469</v>
      </c>
      <c r="I2593" s="74" t="s">
        <v>4499</v>
      </c>
      <c r="J2593" s="74" t="s">
        <v>175</v>
      </c>
      <c r="K2593" s="76">
        <v>2193.2399999999998</v>
      </c>
      <c r="L2593" s="76">
        <v>2193.2399999999998</v>
      </c>
    </row>
    <row r="2594" spans="1:12" x14ac:dyDescent="0.15">
      <c r="A2594" s="74">
        <v>20230222</v>
      </c>
      <c r="B2594" s="74">
        <v>40896138</v>
      </c>
      <c r="C2594" s="74" t="s">
        <v>4660</v>
      </c>
      <c r="D2594" s="74">
        <v>2117409</v>
      </c>
      <c r="E2594" s="74" t="s">
        <v>4633</v>
      </c>
      <c r="F2594" s="74" t="s">
        <v>4610</v>
      </c>
      <c r="G2594" s="74" t="s">
        <v>1897</v>
      </c>
      <c r="H2594" s="74" t="s">
        <v>4469</v>
      </c>
      <c r="I2594" s="74" t="s">
        <v>4499</v>
      </c>
      <c r="J2594" s="74" t="s">
        <v>175</v>
      </c>
      <c r="K2594" s="76">
        <v>1304.74</v>
      </c>
      <c r="L2594" s="76">
        <v>1304.74</v>
      </c>
    </row>
    <row r="2595" spans="1:12" x14ac:dyDescent="0.15">
      <c r="A2595" s="74">
        <v>20230223</v>
      </c>
      <c r="B2595" s="74">
        <v>40896138</v>
      </c>
      <c r="C2595" s="74" t="s">
        <v>4660</v>
      </c>
      <c r="D2595" s="74">
        <v>2117409</v>
      </c>
      <c r="E2595" s="74" t="s">
        <v>4633</v>
      </c>
      <c r="F2595" s="74" t="s">
        <v>4610</v>
      </c>
      <c r="G2595" s="74" t="s">
        <v>1897</v>
      </c>
      <c r="H2595" s="74" t="s">
        <v>4469</v>
      </c>
      <c r="I2595" s="74" t="s">
        <v>4499</v>
      </c>
      <c r="J2595" s="74" t="s">
        <v>175</v>
      </c>
      <c r="K2595" s="76">
        <v>1646.06</v>
      </c>
      <c r="L2595" s="76">
        <v>1646.06</v>
      </c>
    </row>
    <row r="2596" spans="1:12" x14ac:dyDescent="0.15">
      <c r="A2596" s="74">
        <v>20230224</v>
      </c>
      <c r="B2596" s="74">
        <v>40896138</v>
      </c>
      <c r="C2596" s="74" t="s">
        <v>4660</v>
      </c>
      <c r="D2596" s="74">
        <v>2117409</v>
      </c>
      <c r="E2596" s="74" t="s">
        <v>4633</v>
      </c>
      <c r="F2596" s="74" t="s">
        <v>4610</v>
      </c>
      <c r="G2596" s="74" t="s">
        <v>1897</v>
      </c>
      <c r="H2596" s="74" t="s">
        <v>4469</v>
      </c>
      <c r="I2596" s="74" t="s">
        <v>4499</v>
      </c>
      <c r="J2596" s="74" t="s">
        <v>175</v>
      </c>
      <c r="K2596" s="76">
        <v>1911.81</v>
      </c>
      <c r="L2596" s="76">
        <v>1911.81</v>
      </c>
    </row>
    <row r="2597" spans="1:12" x14ac:dyDescent="0.15">
      <c r="A2597" s="74">
        <v>20230225</v>
      </c>
      <c r="B2597" s="74">
        <v>40896138</v>
      </c>
      <c r="C2597" s="74" t="s">
        <v>4660</v>
      </c>
      <c r="D2597" s="74">
        <v>2117409</v>
      </c>
      <c r="E2597" s="74" t="s">
        <v>4633</v>
      </c>
      <c r="F2597" s="74" t="s">
        <v>4610</v>
      </c>
      <c r="G2597" s="74" t="s">
        <v>1897</v>
      </c>
      <c r="H2597" s="74" t="s">
        <v>4469</v>
      </c>
      <c r="I2597" s="74" t="s">
        <v>4499</v>
      </c>
      <c r="J2597" s="74" t="s">
        <v>175</v>
      </c>
      <c r="K2597" s="76">
        <v>565.03</v>
      </c>
      <c r="L2597" s="76">
        <v>565.03</v>
      </c>
    </row>
    <row r="2598" spans="1:12" x14ac:dyDescent="0.15">
      <c r="A2598" s="74">
        <v>20230226</v>
      </c>
      <c r="B2598" s="74">
        <v>40896138</v>
      </c>
      <c r="C2598" s="74" t="s">
        <v>4660</v>
      </c>
      <c r="D2598" s="74">
        <v>2117409</v>
      </c>
      <c r="E2598" s="74" t="s">
        <v>4633</v>
      </c>
      <c r="F2598" s="74" t="s">
        <v>4610</v>
      </c>
      <c r="G2598" s="74" t="s">
        <v>1897</v>
      </c>
      <c r="H2598" s="74" t="s">
        <v>4469</v>
      </c>
      <c r="I2598" s="74" t="s">
        <v>4499</v>
      </c>
      <c r="J2598" s="74" t="s">
        <v>175</v>
      </c>
      <c r="K2598" s="76">
        <v>2046.61</v>
      </c>
      <c r="L2598" s="76">
        <v>2046.61</v>
      </c>
    </row>
    <row r="2599" spans="1:12" x14ac:dyDescent="0.15">
      <c r="A2599" s="74">
        <v>20230227</v>
      </c>
      <c r="B2599" s="74">
        <v>40896138</v>
      </c>
      <c r="C2599" s="74" t="s">
        <v>4660</v>
      </c>
      <c r="D2599" s="74">
        <v>2117409</v>
      </c>
      <c r="E2599" s="74" t="s">
        <v>4633</v>
      </c>
      <c r="F2599" s="74" t="s">
        <v>4610</v>
      </c>
      <c r="G2599" s="74" t="s">
        <v>1897</v>
      </c>
      <c r="H2599" s="74" t="s">
        <v>4469</v>
      </c>
      <c r="I2599" s="74" t="s">
        <v>4499</v>
      </c>
      <c r="J2599" s="74" t="s">
        <v>175</v>
      </c>
      <c r="K2599" s="76">
        <v>816.03</v>
      </c>
      <c r="L2599" s="76">
        <v>816.03</v>
      </c>
    </row>
    <row r="2600" spans="1:12" x14ac:dyDescent="0.15">
      <c r="A2600" s="74">
        <v>20230228</v>
      </c>
      <c r="B2600" s="74">
        <v>40896138</v>
      </c>
      <c r="C2600" s="74" t="s">
        <v>4660</v>
      </c>
      <c r="D2600" s="74">
        <v>2117409</v>
      </c>
      <c r="E2600" s="74" t="s">
        <v>4633</v>
      </c>
      <c r="F2600" s="74" t="s">
        <v>4610</v>
      </c>
      <c r="G2600" s="74" t="s">
        <v>1897</v>
      </c>
      <c r="H2600" s="74" t="s">
        <v>4469</v>
      </c>
      <c r="I2600" s="74" t="s">
        <v>4499</v>
      </c>
      <c r="J2600" s="74" t="s">
        <v>175</v>
      </c>
      <c r="K2600" s="76">
        <v>1790.14</v>
      </c>
      <c r="L2600" s="76">
        <v>1790.14</v>
      </c>
    </row>
    <row r="2601" spans="1:12" x14ac:dyDescent="0.15">
      <c r="A2601" s="74">
        <v>20230201</v>
      </c>
      <c r="B2601" s="74">
        <v>40896166</v>
      </c>
      <c r="C2601" s="74" t="s">
        <v>4661</v>
      </c>
      <c r="D2601" s="74">
        <v>2117409</v>
      </c>
      <c r="E2601" s="74" t="s">
        <v>4633</v>
      </c>
      <c r="F2601" s="74" t="s">
        <v>4610</v>
      </c>
      <c r="G2601" s="74" t="s">
        <v>1897</v>
      </c>
      <c r="H2601" s="74" t="s">
        <v>4469</v>
      </c>
      <c r="I2601" s="74" t="s">
        <v>4499</v>
      </c>
      <c r="J2601" s="74" t="s">
        <v>4501</v>
      </c>
      <c r="K2601" s="76">
        <v>1990.71</v>
      </c>
      <c r="L2601" s="76">
        <v>1990.71</v>
      </c>
    </row>
    <row r="2602" spans="1:12" x14ac:dyDescent="0.15">
      <c r="A2602" s="74">
        <v>20230202</v>
      </c>
      <c r="B2602" s="74">
        <v>40896166</v>
      </c>
      <c r="C2602" s="74" t="s">
        <v>4661</v>
      </c>
      <c r="D2602" s="74">
        <v>2117409</v>
      </c>
      <c r="E2602" s="74" t="s">
        <v>4633</v>
      </c>
      <c r="F2602" s="74" t="s">
        <v>4610</v>
      </c>
      <c r="G2602" s="74" t="s">
        <v>1897</v>
      </c>
      <c r="H2602" s="74" t="s">
        <v>4469</v>
      </c>
      <c r="I2602" s="74" t="s">
        <v>4499</v>
      </c>
      <c r="J2602" s="74" t="s">
        <v>175</v>
      </c>
      <c r="K2602" s="76">
        <v>1404.38</v>
      </c>
      <c r="L2602" s="76">
        <v>1404.38</v>
      </c>
    </row>
    <row r="2603" spans="1:12" x14ac:dyDescent="0.15">
      <c r="A2603" s="74">
        <v>20230203</v>
      </c>
      <c r="B2603" s="74">
        <v>40896166</v>
      </c>
      <c r="C2603" s="74" t="s">
        <v>4661</v>
      </c>
      <c r="D2603" s="74">
        <v>2117409</v>
      </c>
      <c r="E2603" s="74" t="s">
        <v>4633</v>
      </c>
      <c r="F2603" s="74" t="s">
        <v>4610</v>
      </c>
      <c r="G2603" s="74" t="s">
        <v>1897</v>
      </c>
      <c r="H2603" s="74" t="s">
        <v>4469</v>
      </c>
      <c r="I2603" s="74" t="s">
        <v>4499</v>
      </c>
      <c r="J2603" s="74" t="s">
        <v>175</v>
      </c>
      <c r="K2603" s="76">
        <v>2845.89</v>
      </c>
      <c r="L2603" s="76">
        <v>2845.89</v>
      </c>
    </row>
    <row r="2604" spans="1:12" x14ac:dyDescent="0.15">
      <c r="A2604" s="74">
        <v>20230204</v>
      </c>
      <c r="B2604" s="74">
        <v>40896166</v>
      </c>
      <c r="C2604" s="74" t="s">
        <v>4661</v>
      </c>
      <c r="D2604" s="74">
        <v>2117409</v>
      </c>
      <c r="E2604" s="74" t="s">
        <v>4633</v>
      </c>
      <c r="F2604" s="74" t="s">
        <v>4610</v>
      </c>
      <c r="G2604" s="74" t="s">
        <v>1897</v>
      </c>
      <c r="H2604" s="74" t="s">
        <v>4469</v>
      </c>
      <c r="I2604" s="74" t="s">
        <v>4499</v>
      </c>
      <c r="J2604" s="74" t="s">
        <v>175</v>
      </c>
      <c r="K2604" s="76">
        <v>1983.73</v>
      </c>
      <c r="L2604" s="76">
        <v>1983.73</v>
      </c>
    </row>
    <row r="2605" spans="1:12" x14ac:dyDescent="0.15">
      <c r="A2605" s="74">
        <v>20230205</v>
      </c>
      <c r="B2605" s="74">
        <v>40896166</v>
      </c>
      <c r="C2605" s="74" t="s">
        <v>4661</v>
      </c>
      <c r="D2605" s="74">
        <v>2117409</v>
      </c>
      <c r="E2605" s="74" t="s">
        <v>4633</v>
      </c>
      <c r="F2605" s="74" t="s">
        <v>4610</v>
      </c>
      <c r="G2605" s="74" t="s">
        <v>1897</v>
      </c>
      <c r="H2605" s="74" t="s">
        <v>4469</v>
      </c>
      <c r="I2605" s="74" t="s">
        <v>4499</v>
      </c>
      <c r="J2605" s="74" t="s">
        <v>175</v>
      </c>
      <c r="K2605" s="76">
        <v>2491.0500000000002</v>
      </c>
      <c r="L2605" s="76">
        <v>2491.0500000000002</v>
      </c>
    </row>
    <row r="2606" spans="1:12" x14ac:dyDescent="0.15">
      <c r="A2606" s="74">
        <v>20230206</v>
      </c>
      <c r="B2606" s="74">
        <v>40896166</v>
      </c>
      <c r="C2606" s="74" t="s">
        <v>4661</v>
      </c>
      <c r="D2606" s="74">
        <v>2117409</v>
      </c>
      <c r="E2606" s="74" t="s">
        <v>4633</v>
      </c>
      <c r="F2606" s="74" t="s">
        <v>4610</v>
      </c>
      <c r="G2606" s="74" t="s">
        <v>1897</v>
      </c>
      <c r="H2606" s="74" t="s">
        <v>4469</v>
      </c>
      <c r="I2606" s="74" t="s">
        <v>4499</v>
      </c>
      <c r="J2606" s="74" t="s">
        <v>4500</v>
      </c>
      <c r="K2606" s="76">
        <v>1922.48</v>
      </c>
      <c r="L2606" s="76">
        <v>1922.48</v>
      </c>
    </row>
    <row r="2607" spans="1:12" x14ac:dyDescent="0.15">
      <c r="A2607" s="74">
        <v>20230207</v>
      </c>
      <c r="B2607" s="74">
        <v>40896166</v>
      </c>
      <c r="C2607" s="74" t="s">
        <v>4661</v>
      </c>
      <c r="D2607" s="74">
        <v>2117409</v>
      </c>
      <c r="E2607" s="74" t="s">
        <v>4633</v>
      </c>
      <c r="F2607" s="74" t="s">
        <v>4610</v>
      </c>
      <c r="G2607" s="74" t="s">
        <v>1897</v>
      </c>
      <c r="H2607" s="74" t="s">
        <v>4469</v>
      </c>
      <c r="I2607" s="74" t="s">
        <v>4499</v>
      </c>
      <c r="J2607" s="74" t="s">
        <v>175</v>
      </c>
      <c r="K2607" s="76">
        <v>2440.02</v>
      </c>
      <c r="L2607" s="76">
        <v>2440.02</v>
      </c>
    </row>
    <row r="2608" spans="1:12" x14ac:dyDescent="0.15">
      <c r="A2608" s="74">
        <v>20230208</v>
      </c>
      <c r="B2608" s="74">
        <v>40896166</v>
      </c>
      <c r="C2608" s="74" t="s">
        <v>4661</v>
      </c>
      <c r="D2608" s="74">
        <v>2117409</v>
      </c>
      <c r="E2608" s="74" t="s">
        <v>4633</v>
      </c>
      <c r="F2608" s="74" t="s">
        <v>4610</v>
      </c>
      <c r="G2608" s="74" t="s">
        <v>1897</v>
      </c>
      <c r="H2608" s="74" t="s">
        <v>4469</v>
      </c>
      <c r="I2608" s="74" t="s">
        <v>4499</v>
      </c>
      <c r="J2608" s="74" t="s">
        <v>175</v>
      </c>
      <c r="K2608" s="76">
        <v>1888.51</v>
      </c>
      <c r="L2608" s="76">
        <v>1888.51</v>
      </c>
    </row>
    <row r="2609" spans="1:12" x14ac:dyDescent="0.15">
      <c r="A2609" s="74">
        <v>20230209</v>
      </c>
      <c r="B2609" s="74">
        <v>40896166</v>
      </c>
      <c r="C2609" s="74" t="s">
        <v>4661</v>
      </c>
      <c r="D2609" s="74">
        <v>2117409</v>
      </c>
      <c r="E2609" s="74" t="s">
        <v>4633</v>
      </c>
      <c r="F2609" s="74" t="s">
        <v>4610</v>
      </c>
      <c r="G2609" s="74" t="s">
        <v>1897</v>
      </c>
      <c r="H2609" s="74" t="s">
        <v>4469</v>
      </c>
      <c r="I2609" s="74" t="s">
        <v>4499</v>
      </c>
      <c r="J2609" s="74" t="s">
        <v>4500</v>
      </c>
      <c r="K2609" s="76">
        <v>1209.04</v>
      </c>
      <c r="L2609" s="76">
        <v>1209.04</v>
      </c>
    </row>
    <row r="2610" spans="1:12" x14ac:dyDescent="0.15">
      <c r="A2610" s="74">
        <v>20230210</v>
      </c>
      <c r="B2610" s="74">
        <v>40896166</v>
      </c>
      <c r="C2610" s="74" t="s">
        <v>4661</v>
      </c>
      <c r="D2610" s="74">
        <v>2117409</v>
      </c>
      <c r="E2610" s="74" t="s">
        <v>4633</v>
      </c>
      <c r="F2610" s="74" t="s">
        <v>4610</v>
      </c>
      <c r="G2610" s="74" t="s">
        <v>1897</v>
      </c>
      <c r="H2610" s="74" t="s">
        <v>4469</v>
      </c>
      <c r="I2610" s="74" t="s">
        <v>4499</v>
      </c>
      <c r="J2610" s="74" t="s">
        <v>175</v>
      </c>
      <c r="K2610" s="76">
        <v>1633.25</v>
      </c>
      <c r="L2610" s="76">
        <v>1633.25</v>
      </c>
    </row>
    <row r="2611" spans="1:12" x14ac:dyDescent="0.15">
      <c r="A2611" s="74">
        <v>20230211</v>
      </c>
      <c r="B2611" s="74">
        <v>40896166</v>
      </c>
      <c r="C2611" s="74" t="s">
        <v>4661</v>
      </c>
      <c r="D2611" s="74">
        <v>2117409</v>
      </c>
      <c r="E2611" s="74" t="s">
        <v>4633</v>
      </c>
      <c r="F2611" s="74" t="s">
        <v>4610</v>
      </c>
      <c r="G2611" s="74" t="s">
        <v>1897</v>
      </c>
      <c r="H2611" s="74" t="s">
        <v>4469</v>
      </c>
      <c r="I2611" s="74" t="s">
        <v>4499</v>
      </c>
      <c r="J2611" s="74" t="s">
        <v>175</v>
      </c>
      <c r="K2611" s="76">
        <v>1564.62</v>
      </c>
      <c r="L2611" s="76">
        <v>1564.62</v>
      </c>
    </row>
    <row r="2612" spans="1:12" x14ac:dyDescent="0.15">
      <c r="A2612" s="74">
        <v>20230212</v>
      </c>
      <c r="B2612" s="74">
        <v>40896166</v>
      </c>
      <c r="C2612" s="74" t="s">
        <v>4661</v>
      </c>
      <c r="D2612" s="74">
        <v>2117409</v>
      </c>
      <c r="E2612" s="74" t="s">
        <v>4633</v>
      </c>
      <c r="F2612" s="74" t="s">
        <v>4610</v>
      </c>
      <c r="G2612" s="74" t="s">
        <v>1897</v>
      </c>
      <c r="H2612" s="74" t="s">
        <v>4469</v>
      </c>
      <c r="I2612" s="74" t="s">
        <v>4499</v>
      </c>
      <c r="J2612" s="74" t="s">
        <v>175</v>
      </c>
      <c r="K2612" s="76">
        <v>3732.83</v>
      </c>
      <c r="L2612" s="76">
        <v>3732.83</v>
      </c>
    </row>
    <row r="2613" spans="1:12" x14ac:dyDescent="0.15">
      <c r="A2613" s="74">
        <v>20230213</v>
      </c>
      <c r="B2613" s="74">
        <v>40896166</v>
      </c>
      <c r="C2613" s="74" t="s">
        <v>4661</v>
      </c>
      <c r="D2613" s="74">
        <v>2117409</v>
      </c>
      <c r="E2613" s="74" t="s">
        <v>4633</v>
      </c>
      <c r="F2613" s="74" t="s">
        <v>4610</v>
      </c>
      <c r="G2613" s="74" t="s">
        <v>1897</v>
      </c>
      <c r="H2613" s="74" t="s">
        <v>4469</v>
      </c>
      <c r="I2613" s="74" t="s">
        <v>4499</v>
      </c>
      <c r="J2613" s="74" t="s">
        <v>4502</v>
      </c>
      <c r="K2613" s="76">
        <v>2426.66</v>
      </c>
      <c r="L2613" s="76">
        <v>2426.66</v>
      </c>
    </row>
    <row r="2614" spans="1:12" x14ac:dyDescent="0.15">
      <c r="A2614" s="74">
        <v>20230214</v>
      </c>
      <c r="B2614" s="74">
        <v>40896166</v>
      </c>
      <c r="C2614" s="74" t="s">
        <v>4661</v>
      </c>
      <c r="D2614" s="74">
        <v>2117409</v>
      </c>
      <c r="E2614" s="74" t="s">
        <v>4633</v>
      </c>
      <c r="F2614" s="74" t="s">
        <v>4610</v>
      </c>
      <c r="G2614" s="74" t="s">
        <v>1897</v>
      </c>
      <c r="H2614" s="74" t="s">
        <v>4469</v>
      </c>
      <c r="I2614" s="74" t="s">
        <v>4499</v>
      </c>
      <c r="J2614" s="74" t="s">
        <v>175</v>
      </c>
      <c r="K2614" s="76">
        <v>2265.0500000000002</v>
      </c>
      <c r="L2614" s="76">
        <v>2265.0500000000002</v>
      </c>
    </row>
    <row r="2615" spans="1:12" x14ac:dyDescent="0.15">
      <c r="A2615" s="74">
        <v>20230215</v>
      </c>
      <c r="B2615" s="74">
        <v>40896166</v>
      </c>
      <c r="C2615" s="74" t="s">
        <v>4661</v>
      </c>
      <c r="D2615" s="74">
        <v>2117409</v>
      </c>
      <c r="E2615" s="74" t="s">
        <v>4633</v>
      </c>
      <c r="F2615" s="74" t="s">
        <v>4610</v>
      </c>
      <c r="G2615" s="74" t="s">
        <v>1897</v>
      </c>
      <c r="H2615" s="74" t="s">
        <v>4469</v>
      </c>
      <c r="I2615" s="74" t="s">
        <v>4499</v>
      </c>
      <c r="J2615" s="74" t="s">
        <v>4502</v>
      </c>
      <c r="K2615" s="76">
        <v>2210.34</v>
      </c>
      <c r="L2615" s="76">
        <v>2210.34</v>
      </c>
    </row>
    <row r="2616" spans="1:12" x14ac:dyDescent="0.15">
      <c r="A2616" s="74">
        <v>20230216</v>
      </c>
      <c r="B2616" s="74">
        <v>40896166</v>
      </c>
      <c r="C2616" s="74" t="s">
        <v>4661</v>
      </c>
      <c r="D2616" s="74">
        <v>2117409</v>
      </c>
      <c r="E2616" s="74" t="s">
        <v>4633</v>
      </c>
      <c r="F2616" s="74" t="s">
        <v>4610</v>
      </c>
      <c r="G2616" s="74" t="s">
        <v>1897</v>
      </c>
      <c r="H2616" s="74" t="s">
        <v>4469</v>
      </c>
      <c r="I2616" s="74" t="s">
        <v>4499</v>
      </c>
      <c r="J2616" s="74" t="s">
        <v>175</v>
      </c>
      <c r="K2616" s="76">
        <v>1328.01</v>
      </c>
      <c r="L2616" s="76">
        <v>1328.01</v>
      </c>
    </row>
    <row r="2617" spans="1:12" x14ac:dyDescent="0.15">
      <c r="A2617" s="74">
        <v>20230217</v>
      </c>
      <c r="B2617" s="74">
        <v>40896166</v>
      </c>
      <c r="C2617" s="74" t="s">
        <v>4661</v>
      </c>
      <c r="D2617" s="74">
        <v>2117409</v>
      </c>
      <c r="E2617" s="74" t="s">
        <v>4633</v>
      </c>
      <c r="F2617" s="74" t="s">
        <v>4610</v>
      </c>
      <c r="G2617" s="74" t="s">
        <v>1897</v>
      </c>
      <c r="H2617" s="74" t="s">
        <v>4469</v>
      </c>
      <c r="I2617" s="74" t="s">
        <v>4499</v>
      </c>
      <c r="J2617" s="74" t="s">
        <v>4501</v>
      </c>
      <c r="K2617" s="76">
        <v>2599.6</v>
      </c>
      <c r="L2617" s="76">
        <v>2599.6</v>
      </c>
    </row>
    <row r="2618" spans="1:12" x14ac:dyDescent="0.15">
      <c r="A2618" s="74">
        <v>20230218</v>
      </c>
      <c r="B2618" s="74">
        <v>40896166</v>
      </c>
      <c r="C2618" s="74" t="s">
        <v>4661</v>
      </c>
      <c r="D2618" s="74">
        <v>2117409</v>
      </c>
      <c r="E2618" s="74" t="s">
        <v>4633</v>
      </c>
      <c r="F2618" s="74" t="s">
        <v>4610</v>
      </c>
      <c r="G2618" s="74" t="s">
        <v>1897</v>
      </c>
      <c r="H2618" s="74" t="s">
        <v>4469</v>
      </c>
      <c r="I2618" s="74" t="s">
        <v>4499</v>
      </c>
      <c r="J2618" s="74" t="s">
        <v>175</v>
      </c>
      <c r="K2618" s="76">
        <v>1573.73</v>
      </c>
      <c r="L2618" s="76">
        <v>1573.73</v>
      </c>
    </row>
    <row r="2619" spans="1:12" x14ac:dyDescent="0.15">
      <c r="A2619" s="74">
        <v>20230219</v>
      </c>
      <c r="B2619" s="74">
        <v>40896166</v>
      </c>
      <c r="C2619" s="74" t="s">
        <v>4661</v>
      </c>
      <c r="D2619" s="74">
        <v>2117409</v>
      </c>
      <c r="E2619" s="74" t="s">
        <v>4633</v>
      </c>
      <c r="F2619" s="74" t="s">
        <v>4610</v>
      </c>
      <c r="G2619" s="74" t="s">
        <v>1897</v>
      </c>
      <c r="H2619" s="74" t="s">
        <v>4469</v>
      </c>
      <c r="I2619" s="74" t="s">
        <v>4499</v>
      </c>
      <c r="J2619" s="74" t="s">
        <v>175</v>
      </c>
      <c r="K2619" s="76">
        <v>3626.65</v>
      </c>
      <c r="L2619" s="76">
        <v>3626.65</v>
      </c>
    </row>
    <row r="2620" spans="1:12" x14ac:dyDescent="0.15">
      <c r="A2620" s="74">
        <v>20230220</v>
      </c>
      <c r="B2620" s="74">
        <v>40896166</v>
      </c>
      <c r="C2620" s="74" t="s">
        <v>4661</v>
      </c>
      <c r="D2620" s="74">
        <v>2117409</v>
      </c>
      <c r="E2620" s="74" t="s">
        <v>4633</v>
      </c>
      <c r="F2620" s="74" t="s">
        <v>4610</v>
      </c>
      <c r="G2620" s="74" t="s">
        <v>1897</v>
      </c>
      <c r="H2620" s="74" t="s">
        <v>4469</v>
      </c>
      <c r="I2620" s="74" t="s">
        <v>4499</v>
      </c>
      <c r="J2620" s="74" t="s">
        <v>175</v>
      </c>
      <c r="K2620" s="76">
        <v>1889.41</v>
      </c>
      <c r="L2620" s="76">
        <v>1889.41</v>
      </c>
    </row>
    <row r="2621" spans="1:12" x14ac:dyDescent="0.15">
      <c r="A2621" s="74">
        <v>20230221</v>
      </c>
      <c r="B2621" s="74">
        <v>40896166</v>
      </c>
      <c r="C2621" s="74" t="s">
        <v>4661</v>
      </c>
      <c r="D2621" s="74">
        <v>2117409</v>
      </c>
      <c r="E2621" s="74" t="s">
        <v>4633</v>
      </c>
      <c r="F2621" s="74" t="s">
        <v>4610</v>
      </c>
      <c r="G2621" s="74" t="s">
        <v>1897</v>
      </c>
      <c r="H2621" s="74" t="s">
        <v>4469</v>
      </c>
      <c r="I2621" s="74" t="s">
        <v>4499</v>
      </c>
      <c r="J2621" s="74" t="s">
        <v>175</v>
      </c>
      <c r="K2621" s="76">
        <v>2425.92</v>
      </c>
      <c r="L2621" s="76">
        <v>2425.92</v>
      </c>
    </row>
    <row r="2622" spans="1:12" x14ac:dyDescent="0.15">
      <c r="A2622" s="74">
        <v>20230222</v>
      </c>
      <c r="B2622" s="74">
        <v>40896166</v>
      </c>
      <c r="C2622" s="74" t="s">
        <v>4661</v>
      </c>
      <c r="D2622" s="74">
        <v>2117409</v>
      </c>
      <c r="E2622" s="74" t="s">
        <v>4633</v>
      </c>
      <c r="F2622" s="74" t="s">
        <v>4610</v>
      </c>
      <c r="G2622" s="74" t="s">
        <v>1897</v>
      </c>
      <c r="H2622" s="74" t="s">
        <v>4469</v>
      </c>
      <c r="I2622" s="74" t="s">
        <v>4499</v>
      </c>
      <c r="J2622" s="74" t="s">
        <v>175</v>
      </c>
      <c r="K2622" s="76">
        <v>2072.04</v>
      </c>
      <c r="L2622" s="76">
        <v>2072.04</v>
      </c>
    </row>
    <row r="2623" spans="1:12" x14ac:dyDescent="0.15">
      <c r="A2623" s="74">
        <v>20230223</v>
      </c>
      <c r="B2623" s="74">
        <v>40896166</v>
      </c>
      <c r="C2623" s="74" t="s">
        <v>4661</v>
      </c>
      <c r="D2623" s="74">
        <v>2117409</v>
      </c>
      <c r="E2623" s="74" t="s">
        <v>4633</v>
      </c>
      <c r="F2623" s="74" t="s">
        <v>4610</v>
      </c>
      <c r="G2623" s="74" t="s">
        <v>1897</v>
      </c>
      <c r="H2623" s="74" t="s">
        <v>4469</v>
      </c>
      <c r="I2623" s="74" t="s">
        <v>4499</v>
      </c>
      <c r="J2623" s="74" t="s">
        <v>175</v>
      </c>
      <c r="K2623" s="76">
        <v>2350.3000000000002</v>
      </c>
      <c r="L2623" s="76">
        <v>2350.3000000000002</v>
      </c>
    </row>
    <row r="2624" spans="1:12" x14ac:dyDescent="0.15">
      <c r="A2624" s="74">
        <v>20230224</v>
      </c>
      <c r="B2624" s="74">
        <v>40896166</v>
      </c>
      <c r="C2624" s="74" t="s">
        <v>4661</v>
      </c>
      <c r="D2624" s="74">
        <v>2117409</v>
      </c>
      <c r="E2624" s="74" t="s">
        <v>4633</v>
      </c>
      <c r="F2624" s="74" t="s">
        <v>4610</v>
      </c>
      <c r="G2624" s="74" t="s">
        <v>1897</v>
      </c>
      <c r="H2624" s="74" t="s">
        <v>4469</v>
      </c>
      <c r="I2624" s="74" t="s">
        <v>4499</v>
      </c>
      <c r="J2624" s="74" t="s">
        <v>175</v>
      </c>
      <c r="K2624" s="76">
        <v>2533.96</v>
      </c>
      <c r="L2624" s="76">
        <v>2533.96</v>
      </c>
    </row>
    <row r="2625" spans="1:12" x14ac:dyDescent="0.15">
      <c r="A2625" s="74">
        <v>20230225</v>
      </c>
      <c r="B2625" s="74">
        <v>40896166</v>
      </c>
      <c r="C2625" s="74" t="s">
        <v>4661</v>
      </c>
      <c r="D2625" s="74">
        <v>2117409</v>
      </c>
      <c r="E2625" s="74" t="s">
        <v>4633</v>
      </c>
      <c r="F2625" s="74" t="s">
        <v>4610</v>
      </c>
      <c r="G2625" s="74" t="s">
        <v>1897</v>
      </c>
      <c r="H2625" s="74" t="s">
        <v>4469</v>
      </c>
      <c r="I2625" s="74" t="s">
        <v>4499</v>
      </c>
      <c r="J2625" s="74" t="s">
        <v>4501</v>
      </c>
      <c r="K2625" s="76">
        <v>1248.9100000000001</v>
      </c>
      <c r="L2625" s="76">
        <v>1248.9100000000001</v>
      </c>
    </row>
    <row r="2626" spans="1:12" x14ac:dyDescent="0.15">
      <c r="A2626" s="74">
        <v>20230226</v>
      </c>
      <c r="B2626" s="74">
        <v>40896166</v>
      </c>
      <c r="C2626" s="74" t="s">
        <v>4661</v>
      </c>
      <c r="D2626" s="74">
        <v>2117409</v>
      </c>
      <c r="E2626" s="74" t="s">
        <v>4633</v>
      </c>
      <c r="F2626" s="74" t="s">
        <v>4610</v>
      </c>
      <c r="G2626" s="74" t="s">
        <v>1897</v>
      </c>
      <c r="H2626" s="74" t="s">
        <v>4469</v>
      </c>
      <c r="I2626" s="74" t="s">
        <v>4499</v>
      </c>
      <c r="J2626" s="74" t="s">
        <v>4501</v>
      </c>
      <c r="K2626" s="76">
        <v>2273.1</v>
      </c>
      <c r="L2626" s="76">
        <v>2273.1</v>
      </c>
    </row>
    <row r="2627" spans="1:12" x14ac:dyDescent="0.15">
      <c r="A2627" s="74">
        <v>20230227</v>
      </c>
      <c r="B2627" s="74">
        <v>40896166</v>
      </c>
      <c r="C2627" s="74" t="s">
        <v>4661</v>
      </c>
      <c r="D2627" s="74">
        <v>2117409</v>
      </c>
      <c r="E2627" s="74" t="s">
        <v>4633</v>
      </c>
      <c r="F2627" s="74" t="s">
        <v>4610</v>
      </c>
      <c r="G2627" s="74" t="s">
        <v>1897</v>
      </c>
      <c r="H2627" s="74" t="s">
        <v>4469</v>
      </c>
      <c r="I2627" s="74" t="s">
        <v>4499</v>
      </c>
      <c r="J2627" s="74" t="s">
        <v>175</v>
      </c>
      <c r="K2627" s="76">
        <v>998.2</v>
      </c>
      <c r="L2627" s="76">
        <v>998.2</v>
      </c>
    </row>
    <row r="2628" spans="1:12" x14ac:dyDescent="0.15">
      <c r="A2628" s="74">
        <v>20230228</v>
      </c>
      <c r="B2628" s="74">
        <v>40896166</v>
      </c>
      <c r="C2628" s="74" t="s">
        <v>4661</v>
      </c>
      <c r="D2628" s="74">
        <v>2117409</v>
      </c>
      <c r="E2628" s="74" t="s">
        <v>4633</v>
      </c>
      <c r="F2628" s="74" t="s">
        <v>4610</v>
      </c>
      <c r="G2628" s="74" t="s">
        <v>1897</v>
      </c>
      <c r="H2628" s="74" t="s">
        <v>4469</v>
      </c>
      <c r="I2628" s="74" t="s">
        <v>4499</v>
      </c>
      <c r="J2628" s="74" t="s">
        <v>175</v>
      </c>
      <c r="K2628" s="76">
        <v>1355.23</v>
      </c>
      <c r="L2628" s="76">
        <v>1355.23</v>
      </c>
    </row>
    <row r="2629" spans="1:12" x14ac:dyDescent="0.15">
      <c r="A2629" s="74">
        <v>20230201</v>
      </c>
      <c r="B2629" s="74">
        <v>41250523</v>
      </c>
      <c r="C2629" s="74" t="s">
        <v>4662</v>
      </c>
      <c r="D2629" s="74">
        <v>2117047</v>
      </c>
      <c r="E2629" s="74" t="s">
        <v>4497</v>
      </c>
      <c r="F2629" s="74" t="s">
        <v>4498</v>
      </c>
      <c r="G2629" s="74" t="s">
        <v>4498</v>
      </c>
      <c r="H2629" s="74" t="s">
        <v>4469</v>
      </c>
      <c r="I2629" s="74" t="s">
        <v>4499</v>
      </c>
      <c r="J2629" s="74" t="s">
        <v>175</v>
      </c>
      <c r="K2629" s="76">
        <v>1100.02</v>
      </c>
      <c r="L2629" s="76">
        <v>1100.02</v>
      </c>
    </row>
    <row r="2630" spans="1:12" x14ac:dyDescent="0.15">
      <c r="A2630" s="74">
        <v>20230202</v>
      </c>
      <c r="B2630" s="74">
        <v>41250523</v>
      </c>
      <c r="C2630" s="74" t="s">
        <v>4662</v>
      </c>
      <c r="D2630" s="74">
        <v>2117047</v>
      </c>
      <c r="E2630" s="74" t="s">
        <v>4497</v>
      </c>
      <c r="F2630" s="74" t="s">
        <v>4498</v>
      </c>
      <c r="G2630" s="74" t="s">
        <v>4498</v>
      </c>
      <c r="H2630" s="74" t="s">
        <v>4469</v>
      </c>
      <c r="I2630" s="74" t="s">
        <v>4499</v>
      </c>
      <c r="J2630" s="74" t="s">
        <v>175</v>
      </c>
      <c r="K2630" s="76">
        <v>1101.26</v>
      </c>
      <c r="L2630" s="76">
        <v>1101.26</v>
      </c>
    </row>
    <row r="2631" spans="1:12" x14ac:dyDescent="0.15">
      <c r="A2631" s="74">
        <v>20230203</v>
      </c>
      <c r="B2631" s="74">
        <v>41250523</v>
      </c>
      <c r="C2631" s="74" t="s">
        <v>4662</v>
      </c>
      <c r="D2631" s="74">
        <v>2117047</v>
      </c>
      <c r="E2631" s="74" t="s">
        <v>4497</v>
      </c>
      <c r="F2631" s="74" t="s">
        <v>4498</v>
      </c>
      <c r="G2631" s="74" t="s">
        <v>4498</v>
      </c>
      <c r="H2631" s="74" t="s">
        <v>4469</v>
      </c>
      <c r="I2631" s="74" t="s">
        <v>4499</v>
      </c>
      <c r="J2631" s="74" t="s">
        <v>4501</v>
      </c>
      <c r="K2631" s="76">
        <v>1306.53</v>
      </c>
      <c r="L2631" s="76">
        <v>1306.53</v>
      </c>
    </row>
    <row r="2632" spans="1:12" x14ac:dyDescent="0.15">
      <c r="A2632" s="74">
        <v>20230204</v>
      </c>
      <c r="B2632" s="74">
        <v>41250523</v>
      </c>
      <c r="C2632" s="74" t="s">
        <v>4662</v>
      </c>
      <c r="D2632" s="74">
        <v>2117047</v>
      </c>
      <c r="E2632" s="74" t="s">
        <v>4497</v>
      </c>
      <c r="F2632" s="74" t="s">
        <v>4498</v>
      </c>
      <c r="G2632" s="74" t="s">
        <v>4498</v>
      </c>
      <c r="H2632" s="74" t="s">
        <v>4469</v>
      </c>
      <c r="I2632" s="74" t="s">
        <v>4499</v>
      </c>
      <c r="J2632" s="74" t="s">
        <v>175</v>
      </c>
      <c r="K2632" s="76">
        <v>1408.17</v>
      </c>
      <c r="L2632" s="76">
        <v>1408.17</v>
      </c>
    </row>
    <row r="2633" spans="1:12" x14ac:dyDescent="0.15">
      <c r="A2633" s="74">
        <v>20230205</v>
      </c>
      <c r="B2633" s="74">
        <v>41250523</v>
      </c>
      <c r="C2633" s="74" t="s">
        <v>4662</v>
      </c>
      <c r="D2633" s="74">
        <v>2117047</v>
      </c>
      <c r="E2633" s="74" t="s">
        <v>4497</v>
      </c>
      <c r="F2633" s="74" t="s">
        <v>4498</v>
      </c>
      <c r="G2633" s="74" t="s">
        <v>4498</v>
      </c>
      <c r="H2633" s="74" t="s">
        <v>4469</v>
      </c>
      <c r="I2633" s="74" t="s">
        <v>4499</v>
      </c>
      <c r="J2633" s="74" t="s">
        <v>4502</v>
      </c>
      <c r="K2633" s="76">
        <v>1421.16</v>
      </c>
      <c r="L2633" s="76">
        <v>1421.16</v>
      </c>
    </row>
    <row r="2634" spans="1:12" x14ac:dyDescent="0.15">
      <c r="A2634" s="74">
        <v>20230206</v>
      </c>
      <c r="B2634" s="74">
        <v>41250523</v>
      </c>
      <c r="C2634" s="74" t="s">
        <v>4662</v>
      </c>
      <c r="D2634" s="74">
        <v>2117047</v>
      </c>
      <c r="E2634" s="74" t="s">
        <v>4497</v>
      </c>
      <c r="F2634" s="74" t="s">
        <v>4498</v>
      </c>
      <c r="G2634" s="74" t="s">
        <v>4498</v>
      </c>
      <c r="H2634" s="74" t="s">
        <v>4469</v>
      </c>
      <c r="I2634" s="74" t="s">
        <v>4499</v>
      </c>
      <c r="J2634" s="74" t="s">
        <v>175</v>
      </c>
      <c r="K2634" s="76">
        <v>837.17</v>
      </c>
      <c r="L2634" s="76">
        <v>837.17</v>
      </c>
    </row>
    <row r="2635" spans="1:12" x14ac:dyDescent="0.15">
      <c r="A2635" s="74">
        <v>20230207</v>
      </c>
      <c r="B2635" s="74">
        <v>41250523</v>
      </c>
      <c r="C2635" s="74" t="s">
        <v>4662</v>
      </c>
      <c r="D2635" s="74">
        <v>2117047</v>
      </c>
      <c r="E2635" s="74" t="s">
        <v>4497</v>
      </c>
      <c r="F2635" s="74" t="s">
        <v>4498</v>
      </c>
      <c r="G2635" s="74" t="s">
        <v>4498</v>
      </c>
      <c r="H2635" s="74" t="s">
        <v>4469</v>
      </c>
      <c r="I2635" s="74" t="s">
        <v>4499</v>
      </c>
      <c r="J2635" s="74" t="s">
        <v>4502</v>
      </c>
      <c r="K2635" s="76">
        <v>1180.06</v>
      </c>
      <c r="L2635" s="76">
        <v>1180.06</v>
      </c>
    </row>
    <row r="2636" spans="1:12" x14ac:dyDescent="0.15">
      <c r="A2636" s="74">
        <v>20230208</v>
      </c>
      <c r="B2636" s="74">
        <v>41250523</v>
      </c>
      <c r="C2636" s="74" t="s">
        <v>4662</v>
      </c>
      <c r="D2636" s="74">
        <v>2117047</v>
      </c>
      <c r="E2636" s="74" t="s">
        <v>4497</v>
      </c>
      <c r="F2636" s="74" t="s">
        <v>4498</v>
      </c>
      <c r="G2636" s="74" t="s">
        <v>4498</v>
      </c>
      <c r="H2636" s="74" t="s">
        <v>4469</v>
      </c>
      <c r="I2636" s="74" t="s">
        <v>4499</v>
      </c>
      <c r="J2636" s="74" t="s">
        <v>175</v>
      </c>
      <c r="K2636" s="76">
        <v>1331.78</v>
      </c>
      <c r="L2636" s="76">
        <v>1331.78</v>
      </c>
    </row>
    <row r="2637" spans="1:12" x14ac:dyDescent="0.15">
      <c r="A2637" s="74">
        <v>20230209</v>
      </c>
      <c r="B2637" s="74">
        <v>41250523</v>
      </c>
      <c r="C2637" s="74" t="s">
        <v>4662</v>
      </c>
      <c r="D2637" s="74">
        <v>2117047</v>
      </c>
      <c r="E2637" s="74" t="s">
        <v>4497</v>
      </c>
      <c r="F2637" s="74" t="s">
        <v>4498</v>
      </c>
      <c r="G2637" s="74" t="s">
        <v>4498</v>
      </c>
      <c r="H2637" s="74" t="s">
        <v>4469</v>
      </c>
      <c r="I2637" s="74" t="s">
        <v>4499</v>
      </c>
      <c r="J2637" s="74" t="s">
        <v>175</v>
      </c>
      <c r="K2637" s="76">
        <v>1305.32</v>
      </c>
      <c r="L2637" s="76">
        <v>1305.32</v>
      </c>
    </row>
    <row r="2638" spans="1:12" x14ac:dyDescent="0.15">
      <c r="A2638" s="74">
        <v>20230210</v>
      </c>
      <c r="B2638" s="74">
        <v>41250523</v>
      </c>
      <c r="C2638" s="74" t="s">
        <v>4662</v>
      </c>
      <c r="D2638" s="74">
        <v>2117047</v>
      </c>
      <c r="E2638" s="74" t="s">
        <v>4497</v>
      </c>
      <c r="F2638" s="74" t="s">
        <v>4498</v>
      </c>
      <c r="G2638" s="74" t="s">
        <v>4498</v>
      </c>
      <c r="H2638" s="74" t="s">
        <v>4469</v>
      </c>
      <c r="I2638" s="74" t="s">
        <v>4499</v>
      </c>
      <c r="J2638" s="74" t="s">
        <v>4501</v>
      </c>
      <c r="K2638" s="76">
        <v>1264.74</v>
      </c>
      <c r="L2638" s="76">
        <v>1264.74</v>
      </c>
    </row>
    <row r="2639" spans="1:12" x14ac:dyDescent="0.15">
      <c r="A2639" s="74">
        <v>20230211</v>
      </c>
      <c r="B2639" s="74">
        <v>41250523</v>
      </c>
      <c r="C2639" s="74" t="s">
        <v>4662</v>
      </c>
      <c r="D2639" s="74">
        <v>2117047</v>
      </c>
      <c r="E2639" s="74" t="s">
        <v>4497</v>
      </c>
      <c r="F2639" s="74" t="s">
        <v>4498</v>
      </c>
      <c r="G2639" s="74" t="s">
        <v>4498</v>
      </c>
      <c r="H2639" s="74" t="s">
        <v>4469</v>
      </c>
      <c r="I2639" s="74" t="s">
        <v>4499</v>
      </c>
      <c r="J2639" s="74" t="s">
        <v>4500</v>
      </c>
      <c r="K2639" s="76">
        <v>1323.16</v>
      </c>
      <c r="L2639" s="76">
        <v>1323.16</v>
      </c>
    </row>
    <row r="2640" spans="1:12" x14ac:dyDescent="0.15">
      <c r="A2640" s="74">
        <v>20230212</v>
      </c>
      <c r="B2640" s="74">
        <v>41250523</v>
      </c>
      <c r="C2640" s="74" t="s">
        <v>4662</v>
      </c>
      <c r="D2640" s="74">
        <v>2117047</v>
      </c>
      <c r="E2640" s="74" t="s">
        <v>4497</v>
      </c>
      <c r="F2640" s="74" t="s">
        <v>4498</v>
      </c>
      <c r="G2640" s="74" t="s">
        <v>4498</v>
      </c>
      <c r="H2640" s="74" t="s">
        <v>4469</v>
      </c>
      <c r="I2640" s="74" t="s">
        <v>4499</v>
      </c>
      <c r="J2640" s="74" t="s">
        <v>4500</v>
      </c>
      <c r="K2640" s="76">
        <v>1153.26</v>
      </c>
      <c r="L2640" s="76">
        <v>1153.26</v>
      </c>
    </row>
    <row r="2641" spans="1:12" x14ac:dyDescent="0.15">
      <c r="A2641" s="74">
        <v>20230215</v>
      </c>
      <c r="B2641" s="74">
        <v>41250523</v>
      </c>
      <c r="C2641" s="74" t="s">
        <v>4662</v>
      </c>
      <c r="D2641" s="74">
        <v>2117047</v>
      </c>
      <c r="E2641" s="74" t="s">
        <v>4497</v>
      </c>
      <c r="F2641" s="74" t="s">
        <v>4498</v>
      </c>
      <c r="G2641" s="74" t="s">
        <v>4498</v>
      </c>
      <c r="H2641" s="74" t="s">
        <v>4469</v>
      </c>
      <c r="I2641" s="74" t="s">
        <v>4499</v>
      </c>
      <c r="J2641" s="74" t="s">
        <v>175</v>
      </c>
      <c r="K2641" s="76">
        <v>667.44</v>
      </c>
      <c r="L2641" s="76">
        <v>0</v>
      </c>
    </row>
    <row r="2642" spans="1:12" x14ac:dyDescent="0.15">
      <c r="A2642" s="74">
        <v>20230216</v>
      </c>
      <c r="B2642" s="74">
        <v>41250523</v>
      </c>
      <c r="C2642" s="74" t="s">
        <v>4662</v>
      </c>
      <c r="D2642" s="74">
        <v>2117047</v>
      </c>
      <c r="E2642" s="74" t="s">
        <v>4497</v>
      </c>
      <c r="F2642" s="74" t="s">
        <v>4498</v>
      </c>
      <c r="G2642" s="74" t="s">
        <v>4498</v>
      </c>
      <c r="H2642" s="74" t="s">
        <v>4469</v>
      </c>
      <c r="I2642" s="74" t="s">
        <v>4499</v>
      </c>
      <c r="J2642" s="74" t="s">
        <v>4501</v>
      </c>
      <c r="K2642" s="76">
        <v>1300.6400000000001</v>
      </c>
      <c r="L2642" s="76">
        <v>0</v>
      </c>
    </row>
    <row r="2643" spans="1:12" x14ac:dyDescent="0.15">
      <c r="A2643" s="74">
        <v>20230217</v>
      </c>
      <c r="B2643" s="74">
        <v>41250523</v>
      </c>
      <c r="C2643" s="74" t="s">
        <v>4662</v>
      </c>
      <c r="D2643" s="74">
        <v>2117047</v>
      </c>
      <c r="E2643" s="74" t="s">
        <v>4497</v>
      </c>
      <c r="F2643" s="74" t="s">
        <v>4498</v>
      </c>
      <c r="G2643" s="74" t="s">
        <v>4498</v>
      </c>
      <c r="H2643" s="74" t="s">
        <v>4469</v>
      </c>
      <c r="I2643" s="74" t="s">
        <v>4499</v>
      </c>
      <c r="J2643" s="74" t="s">
        <v>4501</v>
      </c>
      <c r="K2643" s="76">
        <v>1212.77</v>
      </c>
      <c r="L2643" s="76">
        <v>0</v>
      </c>
    </row>
    <row r="2644" spans="1:12" x14ac:dyDescent="0.15">
      <c r="A2644" s="74">
        <v>20230218</v>
      </c>
      <c r="B2644" s="74">
        <v>41250523</v>
      </c>
      <c r="C2644" s="74" t="s">
        <v>4662</v>
      </c>
      <c r="D2644" s="74">
        <v>2117047</v>
      </c>
      <c r="E2644" s="74" t="s">
        <v>4497</v>
      </c>
      <c r="F2644" s="74" t="s">
        <v>4498</v>
      </c>
      <c r="G2644" s="74" t="s">
        <v>4498</v>
      </c>
      <c r="H2644" s="74" t="s">
        <v>4469</v>
      </c>
      <c r="I2644" s="74" t="s">
        <v>4499</v>
      </c>
      <c r="J2644" s="74" t="s">
        <v>175</v>
      </c>
      <c r="K2644" s="76">
        <v>1202.17</v>
      </c>
      <c r="L2644" s="76">
        <v>0</v>
      </c>
    </row>
    <row r="2645" spans="1:12" x14ac:dyDescent="0.15">
      <c r="A2645" s="74">
        <v>20230219</v>
      </c>
      <c r="B2645" s="74">
        <v>41250523</v>
      </c>
      <c r="C2645" s="74" t="s">
        <v>4662</v>
      </c>
      <c r="D2645" s="74">
        <v>2117047</v>
      </c>
      <c r="E2645" s="74" t="s">
        <v>4497</v>
      </c>
      <c r="F2645" s="74" t="s">
        <v>4498</v>
      </c>
      <c r="G2645" s="74" t="s">
        <v>4498</v>
      </c>
      <c r="H2645" s="74" t="s">
        <v>4469</v>
      </c>
      <c r="I2645" s="74" t="s">
        <v>4499</v>
      </c>
      <c r="J2645" s="74" t="s">
        <v>175</v>
      </c>
      <c r="K2645" s="76">
        <v>1201.92</v>
      </c>
      <c r="L2645" s="76">
        <v>0</v>
      </c>
    </row>
    <row r="2646" spans="1:12" x14ac:dyDescent="0.15">
      <c r="A2646" s="74">
        <v>20230220</v>
      </c>
      <c r="B2646" s="74">
        <v>41250523</v>
      </c>
      <c r="C2646" s="74" t="s">
        <v>4662</v>
      </c>
      <c r="D2646" s="74">
        <v>2117047</v>
      </c>
      <c r="E2646" s="74" t="s">
        <v>4497</v>
      </c>
      <c r="F2646" s="74" t="s">
        <v>4498</v>
      </c>
      <c r="G2646" s="74" t="s">
        <v>4498</v>
      </c>
      <c r="H2646" s="74" t="s">
        <v>4469</v>
      </c>
      <c r="I2646" s="74" t="s">
        <v>4499</v>
      </c>
      <c r="J2646" s="74" t="s">
        <v>4502</v>
      </c>
      <c r="K2646" s="76">
        <v>963.74</v>
      </c>
      <c r="L2646" s="76">
        <v>0</v>
      </c>
    </row>
    <row r="2647" spans="1:12" x14ac:dyDescent="0.15">
      <c r="A2647" s="74">
        <v>20230221</v>
      </c>
      <c r="B2647" s="74">
        <v>41250523</v>
      </c>
      <c r="C2647" s="74" t="s">
        <v>4662</v>
      </c>
      <c r="D2647" s="74">
        <v>2117047</v>
      </c>
      <c r="E2647" s="74" t="s">
        <v>4497</v>
      </c>
      <c r="F2647" s="74" t="s">
        <v>4498</v>
      </c>
      <c r="G2647" s="74" t="s">
        <v>4498</v>
      </c>
      <c r="H2647" s="74" t="s">
        <v>4469</v>
      </c>
      <c r="I2647" s="74" t="s">
        <v>4499</v>
      </c>
      <c r="J2647" s="74" t="s">
        <v>4500</v>
      </c>
      <c r="K2647" s="76">
        <v>844.65</v>
      </c>
      <c r="L2647" s="76">
        <v>0</v>
      </c>
    </row>
    <row r="2648" spans="1:12" x14ac:dyDescent="0.15">
      <c r="A2648" s="74">
        <v>20230222</v>
      </c>
      <c r="B2648" s="74">
        <v>41250523</v>
      </c>
      <c r="C2648" s="74" t="s">
        <v>4662</v>
      </c>
      <c r="D2648" s="74">
        <v>2117047</v>
      </c>
      <c r="E2648" s="74" t="s">
        <v>4497</v>
      </c>
      <c r="F2648" s="74" t="s">
        <v>4498</v>
      </c>
      <c r="G2648" s="74" t="s">
        <v>4498</v>
      </c>
      <c r="H2648" s="74" t="s">
        <v>4469</v>
      </c>
      <c r="I2648" s="74" t="s">
        <v>4499</v>
      </c>
      <c r="J2648" s="74" t="s">
        <v>175</v>
      </c>
      <c r="K2648" s="76">
        <v>736.57</v>
      </c>
      <c r="L2648" s="76">
        <v>0</v>
      </c>
    </row>
    <row r="2649" spans="1:12" x14ac:dyDescent="0.15">
      <c r="A2649" s="74">
        <v>20230223</v>
      </c>
      <c r="B2649" s="74">
        <v>41250523</v>
      </c>
      <c r="C2649" s="74" t="s">
        <v>4662</v>
      </c>
      <c r="D2649" s="74">
        <v>2117047</v>
      </c>
      <c r="E2649" s="74" t="s">
        <v>4497</v>
      </c>
      <c r="F2649" s="74" t="s">
        <v>4498</v>
      </c>
      <c r="G2649" s="74" t="s">
        <v>4498</v>
      </c>
      <c r="H2649" s="74" t="s">
        <v>4469</v>
      </c>
      <c r="I2649" s="74" t="s">
        <v>4499</v>
      </c>
      <c r="J2649" s="74" t="s">
        <v>175</v>
      </c>
      <c r="K2649" s="76">
        <v>1033.3399999999999</v>
      </c>
      <c r="L2649" s="76">
        <v>0</v>
      </c>
    </row>
    <row r="2650" spans="1:12" x14ac:dyDescent="0.15">
      <c r="A2650" s="74">
        <v>20230224</v>
      </c>
      <c r="B2650" s="74">
        <v>41250523</v>
      </c>
      <c r="C2650" s="74" t="s">
        <v>4662</v>
      </c>
      <c r="D2650" s="74">
        <v>2117047</v>
      </c>
      <c r="E2650" s="74" t="s">
        <v>4497</v>
      </c>
      <c r="F2650" s="74" t="s">
        <v>4498</v>
      </c>
      <c r="G2650" s="74" t="s">
        <v>4498</v>
      </c>
      <c r="H2650" s="74" t="s">
        <v>4469</v>
      </c>
      <c r="I2650" s="74" t="s">
        <v>4499</v>
      </c>
      <c r="J2650" s="74" t="s">
        <v>175</v>
      </c>
      <c r="K2650" s="76">
        <v>1136.76</v>
      </c>
      <c r="L2650" s="76">
        <v>0</v>
      </c>
    </row>
    <row r="2651" spans="1:12" x14ac:dyDescent="0.15">
      <c r="A2651" s="74">
        <v>20230212</v>
      </c>
      <c r="B2651" s="74">
        <v>41250523</v>
      </c>
      <c r="C2651" s="74" t="s">
        <v>4662</v>
      </c>
      <c r="D2651" s="74">
        <v>2130054</v>
      </c>
      <c r="E2651" s="74" t="s">
        <v>4503</v>
      </c>
      <c r="F2651" s="74" t="s">
        <v>4498</v>
      </c>
      <c r="G2651" s="74" t="s">
        <v>4498</v>
      </c>
      <c r="H2651" s="74" t="s">
        <v>4469</v>
      </c>
      <c r="I2651" s="74" t="s">
        <v>4499</v>
      </c>
      <c r="J2651" s="74" t="s">
        <v>175</v>
      </c>
      <c r="K2651" s="76">
        <v>155.41</v>
      </c>
      <c r="L2651" s="76">
        <v>125.83</v>
      </c>
    </row>
    <row r="2652" spans="1:12" x14ac:dyDescent="0.15">
      <c r="A2652" s="74">
        <v>20230213</v>
      </c>
      <c r="B2652" s="74">
        <v>41250523</v>
      </c>
      <c r="C2652" s="74" t="s">
        <v>4662</v>
      </c>
      <c r="D2652" s="74">
        <v>2130054</v>
      </c>
      <c r="E2652" s="74" t="s">
        <v>4503</v>
      </c>
      <c r="F2652" s="74" t="s">
        <v>4498</v>
      </c>
      <c r="G2652" s="74" t="s">
        <v>4498</v>
      </c>
      <c r="H2652" s="74" t="s">
        <v>4469</v>
      </c>
      <c r="I2652" s="74" t="s">
        <v>4499</v>
      </c>
      <c r="J2652" s="74" t="s">
        <v>175</v>
      </c>
      <c r="K2652" s="76">
        <v>1310.51</v>
      </c>
      <c r="L2652" s="76">
        <v>1061.0899999999999</v>
      </c>
    </row>
    <row r="2653" spans="1:12" x14ac:dyDescent="0.15">
      <c r="A2653" s="74">
        <v>20230214</v>
      </c>
      <c r="B2653" s="74">
        <v>41250523</v>
      </c>
      <c r="C2653" s="74" t="s">
        <v>4662</v>
      </c>
      <c r="D2653" s="74">
        <v>2130054</v>
      </c>
      <c r="E2653" s="74" t="s">
        <v>4503</v>
      </c>
      <c r="F2653" s="74" t="s">
        <v>4498</v>
      </c>
      <c r="G2653" s="74" t="s">
        <v>4498</v>
      </c>
      <c r="H2653" s="74" t="s">
        <v>4469</v>
      </c>
      <c r="I2653" s="74" t="s">
        <v>4499</v>
      </c>
      <c r="J2653" s="74" t="s">
        <v>175</v>
      </c>
      <c r="K2653" s="76">
        <v>1300.4100000000001</v>
      </c>
      <c r="L2653" s="76">
        <v>1052.9100000000001</v>
      </c>
    </row>
    <row r="2654" spans="1:12" x14ac:dyDescent="0.15">
      <c r="A2654" s="74">
        <v>20230215</v>
      </c>
      <c r="B2654" s="74">
        <v>41250523</v>
      </c>
      <c r="C2654" s="74" t="s">
        <v>4662</v>
      </c>
      <c r="D2654" s="74">
        <v>2130054</v>
      </c>
      <c r="E2654" s="74" t="s">
        <v>4503</v>
      </c>
      <c r="F2654" s="74" t="s">
        <v>4498</v>
      </c>
      <c r="G2654" s="74" t="s">
        <v>4498</v>
      </c>
      <c r="H2654" s="74" t="s">
        <v>4469</v>
      </c>
      <c r="I2654" s="74" t="s">
        <v>4499</v>
      </c>
      <c r="J2654" s="74" t="s">
        <v>175</v>
      </c>
      <c r="K2654" s="76">
        <v>733.67</v>
      </c>
      <c r="L2654" s="76">
        <v>594.03</v>
      </c>
    </row>
    <row r="2655" spans="1:12" x14ac:dyDescent="0.15">
      <c r="A2655" s="74">
        <v>20230224</v>
      </c>
      <c r="B2655" s="74">
        <v>41250523</v>
      </c>
      <c r="C2655" s="74" t="s">
        <v>4662</v>
      </c>
      <c r="D2655" s="74">
        <v>2130054</v>
      </c>
      <c r="E2655" s="74" t="s">
        <v>4503</v>
      </c>
      <c r="F2655" s="74" t="s">
        <v>4498</v>
      </c>
      <c r="G2655" s="74" t="s">
        <v>4498</v>
      </c>
      <c r="H2655" s="74" t="s">
        <v>4469</v>
      </c>
      <c r="I2655" s="74" t="s">
        <v>4499</v>
      </c>
      <c r="J2655" s="74" t="s">
        <v>4502</v>
      </c>
      <c r="K2655" s="76">
        <v>54.29</v>
      </c>
      <c r="L2655" s="76">
        <v>43.95</v>
      </c>
    </row>
    <row r="2656" spans="1:12" x14ac:dyDescent="0.15">
      <c r="A2656" s="74">
        <v>20230225</v>
      </c>
      <c r="B2656" s="74">
        <v>41250523</v>
      </c>
      <c r="C2656" s="74" t="s">
        <v>4662</v>
      </c>
      <c r="D2656" s="74">
        <v>2130054</v>
      </c>
      <c r="E2656" s="74" t="s">
        <v>4503</v>
      </c>
      <c r="F2656" s="74" t="s">
        <v>4498</v>
      </c>
      <c r="G2656" s="74" t="s">
        <v>4498</v>
      </c>
      <c r="H2656" s="74" t="s">
        <v>4469</v>
      </c>
      <c r="I2656" s="74" t="s">
        <v>4499</v>
      </c>
      <c r="J2656" s="74" t="s">
        <v>175</v>
      </c>
      <c r="K2656" s="76">
        <v>1201.57</v>
      </c>
      <c r="L2656" s="76">
        <v>972.88</v>
      </c>
    </row>
    <row r="2657" spans="1:12" x14ac:dyDescent="0.15">
      <c r="A2657" s="74">
        <v>20230226</v>
      </c>
      <c r="B2657" s="74">
        <v>41250523</v>
      </c>
      <c r="C2657" s="74" t="s">
        <v>4662</v>
      </c>
      <c r="D2657" s="74">
        <v>2130054</v>
      </c>
      <c r="E2657" s="74" t="s">
        <v>4503</v>
      </c>
      <c r="F2657" s="74" t="s">
        <v>4498</v>
      </c>
      <c r="G2657" s="74" t="s">
        <v>4498</v>
      </c>
      <c r="H2657" s="74" t="s">
        <v>4469</v>
      </c>
      <c r="I2657" s="74" t="s">
        <v>4499</v>
      </c>
      <c r="J2657" s="74" t="s">
        <v>175</v>
      </c>
      <c r="K2657" s="76">
        <v>1205.43</v>
      </c>
      <c r="L2657" s="76">
        <v>976.01</v>
      </c>
    </row>
    <row r="2658" spans="1:12" x14ac:dyDescent="0.15">
      <c r="A2658" s="74">
        <v>20230227</v>
      </c>
      <c r="B2658" s="74">
        <v>41250523</v>
      </c>
      <c r="C2658" s="74" t="s">
        <v>4662</v>
      </c>
      <c r="D2658" s="74">
        <v>2130054</v>
      </c>
      <c r="E2658" s="74" t="s">
        <v>4503</v>
      </c>
      <c r="F2658" s="74" t="s">
        <v>4498</v>
      </c>
      <c r="G2658" s="74" t="s">
        <v>4498</v>
      </c>
      <c r="H2658" s="74" t="s">
        <v>4469</v>
      </c>
      <c r="I2658" s="74" t="s">
        <v>4499</v>
      </c>
      <c r="J2658" s="74" t="s">
        <v>175</v>
      </c>
      <c r="K2658" s="76">
        <v>1209.8800000000001</v>
      </c>
      <c r="L2658" s="76">
        <v>979.61</v>
      </c>
    </row>
    <row r="2659" spans="1:12" x14ac:dyDescent="0.15">
      <c r="A2659" s="74">
        <v>20230228</v>
      </c>
      <c r="B2659" s="74">
        <v>41250523</v>
      </c>
      <c r="C2659" s="74" t="s">
        <v>4662</v>
      </c>
      <c r="D2659" s="74">
        <v>2130054</v>
      </c>
      <c r="E2659" s="74" t="s">
        <v>4503</v>
      </c>
      <c r="F2659" s="74" t="s">
        <v>4498</v>
      </c>
      <c r="G2659" s="74" t="s">
        <v>4498</v>
      </c>
      <c r="H2659" s="74" t="s">
        <v>4469</v>
      </c>
      <c r="I2659" s="74" t="s">
        <v>4499</v>
      </c>
      <c r="J2659" s="74" t="s">
        <v>175</v>
      </c>
      <c r="K2659" s="76">
        <v>1114.32</v>
      </c>
      <c r="L2659" s="76">
        <v>902.23</v>
      </c>
    </row>
    <row r="2660" spans="1:12" x14ac:dyDescent="0.15">
      <c r="A2660" s="74">
        <v>20230201</v>
      </c>
      <c r="B2660" s="74">
        <v>41250532</v>
      </c>
      <c r="C2660" s="74" t="s">
        <v>4663</v>
      </c>
      <c r="D2660" s="74">
        <v>2117047</v>
      </c>
      <c r="E2660" s="74" t="s">
        <v>4497</v>
      </c>
      <c r="F2660" s="74" t="s">
        <v>4498</v>
      </c>
      <c r="G2660" s="74" t="s">
        <v>4498</v>
      </c>
      <c r="H2660" s="74" t="s">
        <v>4469</v>
      </c>
      <c r="I2660" s="74" t="s">
        <v>4499</v>
      </c>
      <c r="J2660" s="74" t="s">
        <v>175</v>
      </c>
      <c r="K2660" s="76">
        <v>984</v>
      </c>
      <c r="L2660" s="76">
        <v>984</v>
      </c>
    </row>
    <row r="2661" spans="1:12" x14ac:dyDescent="0.15">
      <c r="A2661" s="74">
        <v>20230202</v>
      </c>
      <c r="B2661" s="74">
        <v>41250532</v>
      </c>
      <c r="C2661" s="74" t="s">
        <v>4663</v>
      </c>
      <c r="D2661" s="74">
        <v>2117047</v>
      </c>
      <c r="E2661" s="74" t="s">
        <v>4497</v>
      </c>
      <c r="F2661" s="74" t="s">
        <v>4498</v>
      </c>
      <c r="G2661" s="74" t="s">
        <v>4498</v>
      </c>
      <c r="H2661" s="74" t="s">
        <v>4469</v>
      </c>
      <c r="I2661" s="74" t="s">
        <v>4499</v>
      </c>
      <c r="J2661" s="74" t="s">
        <v>4502</v>
      </c>
      <c r="K2661" s="76">
        <v>877.75</v>
      </c>
      <c r="L2661" s="76">
        <v>877.75</v>
      </c>
    </row>
    <row r="2662" spans="1:12" x14ac:dyDescent="0.15">
      <c r="A2662" s="74">
        <v>20230203</v>
      </c>
      <c r="B2662" s="74">
        <v>41250532</v>
      </c>
      <c r="C2662" s="74" t="s">
        <v>4663</v>
      </c>
      <c r="D2662" s="74">
        <v>2117047</v>
      </c>
      <c r="E2662" s="74" t="s">
        <v>4497</v>
      </c>
      <c r="F2662" s="74" t="s">
        <v>4498</v>
      </c>
      <c r="G2662" s="74" t="s">
        <v>4498</v>
      </c>
      <c r="H2662" s="74" t="s">
        <v>4469</v>
      </c>
      <c r="I2662" s="74" t="s">
        <v>4499</v>
      </c>
      <c r="J2662" s="74" t="s">
        <v>175</v>
      </c>
      <c r="K2662" s="76">
        <v>1000.96</v>
      </c>
      <c r="L2662" s="76">
        <v>1000.96</v>
      </c>
    </row>
    <row r="2663" spans="1:12" x14ac:dyDescent="0.15">
      <c r="A2663" s="74">
        <v>20230204</v>
      </c>
      <c r="B2663" s="74">
        <v>41250532</v>
      </c>
      <c r="C2663" s="74" t="s">
        <v>4663</v>
      </c>
      <c r="D2663" s="74">
        <v>2117047</v>
      </c>
      <c r="E2663" s="74" t="s">
        <v>4497</v>
      </c>
      <c r="F2663" s="74" t="s">
        <v>4498</v>
      </c>
      <c r="G2663" s="74" t="s">
        <v>4498</v>
      </c>
      <c r="H2663" s="74" t="s">
        <v>4469</v>
      </c>
      <c r="I2663" s="74" t="s">
        <v>4499</v>
      </c>
      <c r="J2663" s="74" t="s">
        <v>4500</v>
      </c>
      <c r="K2663" s="76">
        <v>807.2</v>
      </c>
      <c r="L2663" s="76">
        <v>807.2</v>
      </c>
    </row>
    <row r="2664" spans="1:12" x14ac:dyDescent="0.15">
      <c r="A2664" s="74">
        <v>20230205</v>
      </c>
      <c r="B2664" s="74">
        <v>41250532</v>
      </c>
      <c r="C2664" s="74" t="s">
        <v>4663</v>
      </c>
      <c r="D2664" s="74">
        <v>2117047</v>
      </c>
      <c r="E2664" s="74" t="s">
        <v>4497</v>
      </c>
      <c r="F2664" s="74" t="s">
        <v>4498</v>
      </c>
      <c r="G2664" s="74" t="s">
        <v>4498</v>
      </c>
      <c r="H2664" s="74" t="s">
        <v>4469</v>
      </c>
      <c r="I2664" s="74" t="s">
        <v>4499</v>
      </c>
      <c r="J2664" s="74" t="s">
        <v>175</v>
      </c>
      <c r="K2664" s="76">
        <v>1101.9000000000001</v>
      </c>
      <c r="L2664" s="76">
        <v>1101.9000000000001</v>
      </c>
    </row>
    <row r="2665" spans="1:12" x14ac:dyDescent="0.15">
      <c r="A2665" s="74">
        <v>20230206</v>
      </c>
      <c r="B2665" s="74">
        <v>41250532</v>
      </c>
      <c r="C2665" s="74" t="s">
        <v>4663</v>
      </c>
      <c r="D2665" s="74">
        <v>2117047</v>
      </c>
      <c r="E2665" s="74" t="s">
        <v>4497</v>
      </c>
      <c r="F2665" s="74" t="s">
        <v>4498</v>
      </c>
      <c r="G2665" s="74" t="s">
        <v>4498</v>
      </c>
      <c r="H2665" s="74" t="s">
        <v>4469</v>
      </c>
      <c r="I2665" s="74" t="s">
        <v>4499</v>
      </c>
      <c r="J2665" s="74" t="s">
        <v>4500</v>
      </c>
      <c r="K2665" s="76">
        <v>1093.8699999999999</v>
      </c>
      <c r="L2665" s="76">
        <v>1093.8699999999999</v>
      </c>
    </row>
    <row r="2666" spans="1:12" x14ac:dyDescent="0.15">
      <c r="A2666" s="74">
        <v>20230207</v>
      </c>
      <c r="B2666" s="74">
        <v>41250532</v>
      </c>
      <c r="C2666" s="74" t="s">
        <v>4663</v>
      </c>
      <c r="D2666" s="74">
        <v>2117047</v>
      </c>
      <c r="E2666" s="74" t="s">
        <v>4497</v>
      </c>
      <c r="F2666" s="74" t="s">
        <v>4498</v>
      </c>
      <c r="G2666" s="74" t="s">
        <v>4498</v>
      </c>
      <c r="H2666" s="74" t="s">
        <v>4469</v>
      </c>
      <c r="I2666" s="74" t="s">
        <v>4499</v>
      </c>
      <c r="J2666" s="74" t="s">
        <v>175</v>
      </c>
      <c r="K2666" s="76">
        <v>953.61</v>
      </c>
      <c r="L2666" s="76">
        <v>953.61</v>
      </c>
    </row>
    <row r="2667" spans="1:12" x14ac:dyDescent="0.15">
      <c r="A2667" s="74">
        <v>20230208</v>
      </c>
      <c r="B2667" s="74">
        <v>41250532</v>
      </c>
      <c r="C2667" s="74" t="s">
        <v>4663</v>
      </c>
      <c r="D2667" s="74">
        <v>2117047</v>
      </c>
      <c r="E2667" s="74" t="s">
        <v>4497</v>
      </c>
      <c r="F2667" s="74" t="s">
        <v>4498</v>
      </c>
      <c r="G2667" s="74" t="s">
        <v>4498</v>
      </c>
      <c r="H2667" s="74" t="s">
        <v>4469</v>
      </c>
      <c r="I2667" s="74" t="s">
        <v>4499</v>
      </c>
      <c r="J2667" s="74" t="s">
        <v>4501</v>
      </c>
      <c r="K2667" s="76">
        <v>1181.3800000000001</v>
      </c>
      <c r="L2667" s="76">
        <v>1181.3800000000001</v>
      </c>
    </row>
    <row r="2668" spans="1:12" x14ac:dyDescent="0.15">
      <c r="A2668" s="74">
        <v>20230209</v>
      </c>
      <c r="B2668" s="74">
        <v>41250532</v>
      </c>
      <c r="C2668" s="74" t="s">
        <v>4663</v>
      </c>
      <c r="D2668" s="74">
        <v>2117047</v>
      </c>
      <c r="E2668" s="74" t="s">
        <v>4497</v>
      </c>
      <c r="F2668" s="74" t="s">
        <v>4498</v>
      </c>
      <c r="G2668" s="74" t="s">
        <v>4498</v>
      </c>
      <c r="H2668" s="74" t="s">
        <v>4469</v>
      </c>
      <c r="I2668" s="74" t="s">
        <v>4499</v>
      </c>
      <c r="J2668" s="74" t="s">
        <v>175</v>
      </c>
      <c r="K2668" s="76">
        <v>1101.43</v>
      </c>
      <c r="L2668" s="76">
        <v>1101.43</v>
      </c>
    </row>
    <row r="2669" spans="1:12" x14ac:dyDescent="0.15">
      <c r="A2669" s="74">
        <v>20230210</v>
      </c>
      <c r="B2669" s="74">
        <v>41250532</v>
      </c>
      <c r="C2669" s="74" t="s">
        <v>4663</v>
      </c>
      <c r="D2669" s="74">
        <v>2117047</v>
      </c>
      <c r="E2669" s="74" t="s">
        <v>4497</v>
      </c>
      <c r="F2669" s="74" t="s">
        <v>4498</v>
      </c>
      <c r="G2669" s="74" t="s">
        <v>4498</v>
      </c>
      <c r="H2669" s="74" t="s">
        <v>4469</v>
      </c>
      <c r="I2669" s="74" t="s">
        <v>4499</v>
      </c>
      <c r="J2669" s="74" t="s">
        <v>175</v>
      </c>
      <c r="K2669" s="76">
        <v>1104.07</v>
      </c>
      <c r="L2669" s="76">
        <v>1104.07</v>
      </c>
    </row>
    <row r="2670" spans="1:12" x14ac:dyDescent="0.15">
      <c r="A2670" s="74">
        <v>20230211</v>
      </c>
      <c r="B2670" s="74">
        <v>41250532</v>
      </c>
      <c r="C2670" s="74" t="s">
        <v>4663</v>
      </c>
      <c r="D2670" s="74">
        <v>2117047</v>
      </c>
      <c r="E2670" s="74" t="s">
        <v>4497</v>
      </c>
      <c r="F2670" s="74" t="s">
        <v>4498</v>
      </c>
      <c r="G2670" s="74" t="s">
        <v>4498</v>
      </c>
      <c r="H2670" s="74" t="s">
        <v>4469</v>
      </c>
      <c r="I2670" s="74" t="s">
        <v>4499</v>
      </c>
      <c r="J2670" s="74" t="s">
        <v>175</v>
      </c>
      <c r="K2670" s="76">
        <v>1102.05</v>
      </c>
      <c r="L2670" s="76">
        <v>1102.05</v>
      </c>
    </row>
    <row r="2671" spans="1:12" x14ac:dyDescent="0.15">
      <c r="A2671" s="74">
        <v>20230212</v>
      </c>
      <c r="B2671" s="74">
        <v>41250532</v>
      </c>
      <c r="C2671" s="74" t="s">
        <v>4663</v>
      </c>
      <c r="D2671" s="74">
        <v>2117047</v>
      </c>
      <c r="E2671" s="74" t="s">
        <v>4497</v>
      </c>
      <c r="F2671" s="74" t="s">
        <v>4498</v>
      </c>
      <c r="G2671" s="74" t="s">
        <v>4498</v>
      </c>
      <c r="H2671" s="74" t="s">
        <v>4469</v>
      </c>
      <c r="I2671" s="74" t="s">
        <v>4499</v>
      </c>
      <c r="J2671" s="74" t="s">
        <v>175</v>
      </c>
      <c r="K2671" s="76">
        <v>903.53</v>
      </c>
      <c r="L2671" s="76">
        <v>903.53</v>
      </c>
    </row>
    <row r="2672" spans="1:12" x14ac:dyDescent="0.15">
      <c r="A2672" s="74">
        <v>20230215</v>
      </c>
      <c r="B2672" s="74">
        <v>41250532</v>
      </c>
      <c r="C2672" s="74" t="s">
        <v>4663</v>
      </c>
      <c r="D2672" s="74">
        <v>2117047</v>
      </c>
      <c r="E2672" s="74" t="s">
        <v>4497</v>
      </c>
      <c r="F2672" s="74" t="s">
        <v>4498</v>
      </c>
      <c r="G2672" s="74" t="s">
        <v>4498</v>
      </c>
      <c r="H2672" s="74" t="s">
        <v>4469</v>
      </c>
      <c r="I2672" s="74" t="s">
        <v>4499</v>
      </c>
      <c r="J2672" s="74" t="s">
        <v>175</v>
      </c>
      <c r="K2672" s="76">
        <v>602.05999999999995</v>
      </c>
      <c r="L2672" s="76">
        <v>0</v>
      </c>
    </row>
    <row r="2673" spans="1:12" x14ac:dyDescent="0.15">
      <c r="A2673" s="74">
        <v>20230216</v>
      </c>
      <c r="B2673" s="74">
        <v>41250532</v>
      </c>
      <c r="C2673" s="74" t="s">
        <v>4663</v>
      </c>
      <c r="D2673" s="74">
        <v>2117047</v>
      </c>
      <c r="E2673" s="74" t="s">
        <v>4497</v>
      </c>
      <c r="F2673" s="74" t="s">
        <v>4498</v>
      </c>
      <c r="G2673" s="74" t="s">
        <v>4498</v>
      </c>
      <c r="H2673" s="74" t="s">
        <v>4469</v>
      </c>
      <c r="I2673" s="74" t="s">
        <v>4499</v>
      </c>
      <c r="J2673" s="74" t="s">
        <v>175</v>
      </c>
      <c r="K2673" s="76">
        <v>1307.05</v>
      </c>
      <c r="L2673" s="76">
        <v>0</v>
      </c>
    </row>
    <row r="2674" spans="1:12" x14ac:dyDescent="0.15">
      <c r="A2674" s="74">
        <v>20230217</v>
      </c>
      <c r="B2674" s="74">
        <v>41250532</v>
      </c>
      <c r="C2674" s="74" t="s">
        <v>4663</v>
      </c>
      <c r="D2674" s="74">
        <v>2117047</v>
      </c>
      <c r="E2674" s="74" t="s">
        <v>4497</v>
      </c>
      <c r="F2674" s="74" t="s">
        <v>4498</v>
      </c>
      <c r="G2674" s="74" t="s">
        <v>4498</v>
      </c>
      <c r="H2674" s="74" t="s">
        <v>4469</v>
      </c>
      <c r="I2674" s="74" t="s">
        <v>4499</v>
      </c>
      <c r="J2674" s="74" t="s">
        <v>175</v>
      </c>
      <c r="K2674" s="76">
        <v>1553.96</v>
      </c>
      <c r="L2674" s="76">
        <v>0</v>
      </c>
    </row>
    <row r="2675" spans="1:12" x14ac:dyDescent="0.15">
      <c r="A2675" s="74">
        <v>20230218</v>
      </c>
      <c r="B2675" s="74">
        <v>41250532</v>
      </c>
      <c r="C2675" s="74" t="s">
        <v>4663</v>
      </c>
      <c r="D2675" s="74">
        <v>2117047</v>
      </c>
      <c r="E2675" s="74" t="s">
        <v>4497</v>
      </c>
      <c r="F2675" s="74" t="s">
        <v>4498</v>
      </c>
      <c r="G2675" s="74" t="s">
        <v>4498</v>
      </c>
      <c r="H2675" s="74" t="s">
        <v>4469</v>
      </c>
      <c r="I2675" s="74" t="s">
        <v>4499</v>
      </c>
      <c r="J2675" s="74" t="s">
        <v>175</v>
      </c>
      <c r="K2675" s="76">
        <v>1505.06</v>
      </c>
      <c r="L2675" s="76">
        <v>0</v>
      </c>
    </row>
    <row r="2676" spans="1:12" x14ac:dyDescent="0.15">
      <c r="A2676" s="74">
        <v>20230219</v>
      </c>
      <c r="B2676" s="74">
        <v>41250532</v>
      </c>
      <c r="C2676" s="74" t="s">
        <v>4663</v>
      </c>
      <c r="D2676" s="74">
        <v>2117047</v>
      </c>
      <c r="E2676" s="74" t="s">
        <v>4497</v>
      </c>
      <c r="F2676" s="74" t="s">
        <v>4498</v>
      </c>
      <c r="G2676" s="74" t="s">
        <v>4498</v>
      </c>
      <c r="H2676" s="74" t="s">
        <v>4469</v>
      </c>
      <c r="I2676" s="74" t="s">
        <v>4499</v>
      </c>
      <c r="J2676" s="74" t="s">
        <v>175</v>
      </c>
      <c r="K2676" s="76">
        <v>978.89</v>
      </c>
      <c r="L2676" s="76">
        <v>0</v>
      </c>
    </row>
    <row r="2677" spans="1:12" x14ac:dyDescent="0.15">
      <c r="A2677" s="74">
        <v>20230220</v>
      </c>
      <c r="B2677" s="74">
        <v>41250532</v>
      </c>
      <c r="C2677" s="74" t="s">
        <v>4663</v>
      </c>
      <c r="D2677" s="74">
        <v>2117047</v>
      </c>
      <c r="E2677" s="74" t="s">
        <v>4497</v>
      </c>
      <c r="F2677" s="74" t="s">
        <v>4498</v>
      </c>
      <c r="G2677" s="74" t="s">
        <v>4498</v>
      </c>
      <c r="H2677" s="74" t="s">
        <v>4469</v>
      </c>
      <c r="I2677" s="74" t="s">
        <v>4499</v>
      </c>
      <c r="J2677" s="74" t="s">
        <v>175</v>
      </c>
      <c r="K2677" s="76">
        <v>1401.26</v>
      </c>
      <c r="L2677" s="76">
        <v>0</v>
      </c>
    </row>
    <row r="2678" spans="1:12" x14ac:dyDescent="0.15">
      <c r="A2678" s="74">
        <v>20230221</v>
      </c>
      <c r="B2678" s="74">
        <v>41250532</v>
      </c>
      <c r="C2678" s="74" t="s">
        <v>4663</v>
      </c>
      <c r="D2678" s="74">
        <v>2117047</v>
      </c>
      <c r="E2678" s="74" t="s">
        <v>4497</v>
      </c>
      <c r="F2678" s="74" t="s">
        <v>4498</v>
      </c>
      <c r="G2678" s="74" t="s">
        <v>4498</v>
      </c>
      <c r="H2678" s="74" t="s">
        <v>4469</v>
      </c>
      <c r="I2678" s="74" t="s">
        <v>4499</v>
      </c>
      <c r="J2678" s="74" t="s">
        <v>4500</v>
      </c>
      <c r="K2678" s="76">
        <v>1776.26</v>
      </c>
      <c r="L2678" s="76">
        <v>0</v>
      </c>
    </row>
    <row r="2679" spans="1:12" x14ac:dyDescent="0.15">
      <c r="A2679" s="74">
        <v>20230212</v>
      </c>
      <c r="B2679" s="74">
        <v>41250532</v>
      </c>
      <c r="C2679" s="74" t="s">
        <v>4663</v>
      </c>
      <c r="D2679" s="74">
        <v>2130054</v>
      </c>
      <c r="E2679" s="74" t="s">
        <v>4503</v>
      </c>
      <c r="F2679" s="74" t="s">
        <v>4498</v>
      </c>
      <c r="G2679" s="74" t="s">
        <v>4498</v>
      </c>
      <c r="H2679" s="74" t="s">
        <v>4469</v>
      </c>
      <c r="I2679" s="74" t="s">
        <v>4499</v>
      </c>
      <c r="J2679" s="74" t="s">
        <v>175</v>
      </c>
      <c r="K2679" s="76">
        <v>204.95</v>
      </c>
      <c r="L2679" s="76">
        <v>165.93</v>
      </c>
    </row>
    <row r="2680" spans="1:12" x14ac:dyDescent="0.15">
      <c r="A2680" s="74">
        <v>20230213</v>
      </c>
      <c r="B2680" s="74">
        <v>41250532</v>
      </c>
      <c r="C2680" s="74" t="s">
        <v>4663</v>
      </c>
      <c r="D2680" s="74">
        <v>2130054</v>
      </c>
      <c r="E2680" s="74" t="s">
        <v>4503</v>
      </c>
      <c r="F2680" s="74" t="s">
        <v>4498</v>
      </c>
      <c r="G2680" s="74" t="s">
        <v>4498</v>
      </c>
      <c r="H2680" s="74" t="s">
        <v>4469</v>
      </c>
      <c r="I2680" s="74" t="s">
        <v>4499</v>
      </c>
      <c r="J2680" s="74" t="s">
        <v>175</v>
      </c>
      <c r="K2680" s="76">
        <v>1094.67</v>
      </c>
      <c r="L2680" s="76">
        <v>886.31</v>
      </c>
    </row>
    <row r="2681" spans="1:12" x14ac:dyDescent="0.15">
      <c r="A2681" s="74">
        <v>20230214</v>
      </c>
      <c r="B2681" s="74">
        <v>41250532</v>
      </c>
      <c r="C2681" s="74" t="s">
        <v>4663</v>
      </c>
      <c r="D2681" s="74">
        <v>2130054</v>
      </c>
      <c r="E2681" s="74" t="s">
        <v>4503</v>
      </c>
      <c r="F2681" s="74" t="s">
        <v>4498</v>
      </c>
      <c r="G2681" s="74" t="s">
        <v>4498</v>
      </c>
      <c r="H2681" s="74" t="s">
        <v>4469</v>
      </c>
      <c r="I2681" s="74" t="s">
        <v>4499</v>
      </c>
      <c r="J2681" s="74" t="s">
        <v>175</v>
      </c>
      <c r="K2681" s="76">
        <v>1272.71</v>
      </c>
      <c r="L2681" s="76">
        <v>1030.47</v>
      </c>
    </row>
    <row r="2682" spans="1:12" x14ac:dyDescent="0.15">
      <c r="A2682" s="74">
        <v>20230215</v>
      </c>
      <c r="B2682" s="74">
        <v>41250532</v>
      </c>
      <c r="C2682" s="74" t="s">
        <v>4663</v>
      </c>
      <c r="D2682" s="74">
        <v>2130054</v>
      </c>
      <c r="E2682" s="74" t="s">
        <v>4503</v>
      </c>
      <c r="F2682" s="74" t="s">
        <v>4498</v>
      </c>
      <c r="G2682" s="74" t="s">
        <v>4498</v>
      </c>
      <c r="H2682" s="74" t="s">
        <v>4469</v>
      </c>
      <c r="I2682" s="74" t="s">
        <v>4499</v>
      </c>
      <c r="J2682" s="74" t="s">
        <v>175</v>
      </c>
      <c r="K2682" s="76">
        <v>499.01</v>
      </c>
      <c r="L2682" s="76">
        <v>404.02</v>
      </c>
    </row>
    <row r="2683" spans="1:12" x14ac:dyDescent="0.15">
      <c r="A2683" s="74">
        <v>20230221</v>
      </c>
      <c r="B2683" s="74">
        <v>41250532</v>
      </c>
      <c r="C2683" s="74" t="s">
        <v>4663</v>
      </c>
      <c r="D2683" s="74">
        <v>2130054</v>
      </c>
      <c r="E2683" s="74" t="s">
        <v>4503</v>
      </c>
      <c r="F2683" s="74" t="s">
        <v>4498</v>
      </c>
      <c r="G2683" s="74" t="s">
        <v>4498</v>
      </c>
      <c r="H2683" s="74" t="s">
        <v>4469</v>
      </c>
      <c r="I2683" s="74" t="s">
        <v>4499</v>
      </c>
      <c r="J2683" s="74" t="s">
        <v>175</v>
      </c>
      <c r="K2683" s="76">
        <v>245.07</v>
      </c>
      <c r="L2683" s="76">
        <v>198.41</v>
      </c>
    </row>
    <row r="2684" spans="1:12" x14ac:dyDescent="0.15">
      <c r="A2684" s="74">
        <v>20230222</v>
      </c>
      <c r="B2684" s="74">
        <v>41250532</v>
      </c>
      <c r="C2684" s="74" t="s">
        <v>4663</v>
      </c>
      <c r="D2684" s="74">
        <v>2130054</v>
      </c>
      <c r="E2684" s="74" t="s">
        <v>4503</v>
      </c>
      <c r="F2684" s="74" t="s">
        <v>4498</v>
      </c>
      <c r="G2684" s="74" t="s">
        <v>4498</v>
      </c>
      <c r="H2684" s="74" t="s">
        <v>4469</v>
      </c>
      <c r="I2684" s="74" t="s">
        <v>4499</v>
      </c>
      <c r="J2684" s="74" t="s">
        <v>175</v>
      </c>
      <c r="K2684" s="76">
        <v>991.66</v>
      </c>
      <c r="L2684" s="76">
        <v>802.88</v>
      </c>
    </row>
    <row r="2685" spans="1:12" x14ac:dyDescent="0.15">
      <c r="A2685" s="74">
        <v>20230223</v>
      </c>
      <c r="B2685" s="74">
        <v>41250532</v>
      </c>
      <c r="C2685" s="74" t="s">
        <v>4663</v>
      </c>
      <c r="D2685" s="74">
        <v>2130054</v>
      </c>
      <c r="E2685" s="74" t="s">
        <v>4503</v>
      </c>
      <c r="F2685" s="74" t="s">
        <v>4498</v>
      </c>
      <c r="G2685" s="74" t="s">
        <v>4498</v>
      </c>
      <c r="H2685" s="74" t="s">
        <v>4469</v>
      </c>
      <c r="I2685" s="74" t="s">
        <v>4499</v>
      </c>
      <c r="J2685" s="74" t="s">
        <v>175</v>
      </c>
      <c r="K2685" s="76">
        <v>1507.76</v>
      </c>
      <c r="L2685" s="76">
        <v>1220.78</v>
      </c>
    </row>
    <row r="2686" spans="1:12" x14ac:dyDescent="0.15">
      <c r="A2686" s="74">
        <v>20230224</v>
      </c>
      <c r="B2686" s="74">
        <v>41250532</v>
      </c>
      <c r="C2686" s="74" t="s">
        <v>4663</v>
      </c>
      <c r="D2686" s="74">
        <v>2130054</v>
      </c>
      <c r="E2686" s="74" t="s">
        <v>4503</v>
      </c>
      <c r="F2686" s="74" t="s">
        <v>4498</v>
      </c>
      <c r="G2686" s="74" t="s">
        <v>4498</v>
      </c>
      <c r="H2686" s="74" t="s">
        <v>4469</v>
      </c>
      <c r="I2686" s="74" t="s">
        <v>4499</v>
      </c>
      <c r="J2686" s="74" t="s">
        <v>175</v>
      </c>
      <c r="K2686" s="76">
        <v>1200.1199999999999</v>
      </c>
      <c r="L2686" s="76">
        <v>971.69</v>
      </c>
    </row>
    <row r="2687" spans="1:12" x14ac:dyDescent="0.15">
      <c r="A2687" s="74">
        <v>20230225</v>
      </c>
      <c r="B2687" s="74">
        <v>41250532</v>
      </c>
      <c r="C2687" s="74" t="s">
        <v>4663</v>
      </c>
      <c r="D2687" s="74">
        <v>2130054</v>
      </c>
      <c r="E2687" s="74" t="s">
        <v>4503</v>
      </c>
      <c r="F2687" s="74" t="s">
        <v>4498</v>
      </c>
      <c r="G2687" s="74" t="s">
        <v>4498</v>
      </c>
      <c r="H2687" s="74" t="s">
        <v>4469</v>
      </c>
      <c r="I2687" s="74" t="s">
        <v>4499</v>
      </c>
      <c r="J2687" s="74" t="s">
        <v>4501</v>
      </c>
      <c r="K2687" s="76">
        <v>1204.3599999999999</v>
      </c>
      <c r="L2687" s="76">
        <v>975.12</v>
      </c>
    </row>
    <row r="2688" spans="1:12" x14ac:dyDescent="0.15">
      <c r="A2688" s="74">
        <v>20230226</v>
      </c>
      <c r="B2688" s="74">
        <v>41250532</v>
      </c>
      <c r="C2688" s="74" t="s">
        <v>4663</v>
      </c>
      <c r="D2688" s="74">
        <v>2130054</v>
      </c>
      <c r="E2688" s="74" t="s">
        <v>4503</v>
      </c>
      <c r="F2688" s="74" t="s">
        <v>4498</v>
      </c>
      <c r="G2688" s="74" t="s">
        <v>4498</v>
      </c>
      <c r="H2688" s="74" t="s">
        <v>4469</v>
      </c>
      <c r="I2688" s="74" t="s">
        <v>4499</v>
      </c>
      <c r="J2688" s="74" t="s">
        <v>175</v>
      </c>
      <c r="K2688" s="76">
        <v>1202.25</v>
      </c>
      <c r="L2688" s="76">
        <v>973.42</v>
      </c>
    </row>
    <row r="2689" spans="1:12" x14ac:dyDescent="0.15">
      <c r="A2689" s="74">
        <v>20230227</v>
      </c>
      <c r="B2689" s="74">
        <v>41250532</v>
      </c>
      <c r="C2689" s="74" t="s">
        <v>4663</v>
      </c>
      <c r="D2689" s="74">
        <v>2130054</v>
      </c>
      <c r="E2689" s="74" t="s">
        <v>4503</v>
      </c>
      <c r="F2689" s="74" t="s">
        <v>4498</v>
      </c>
      <c r="G2689" s="74" t="s">
        <v>4498</v>
      </c>
      <c r="H2689" s="74" t="s">
        <v>4469</v>
      </c>
      <c r="I2689" s="74" t="s">
        <v>4499</v>
      </c>
      <c r="J2689" s="74" t="s">
        <v>175</v>
      </c>
      <c r="K2689" s="76">
        <v>1108.3800000000001</v>
      </c>
      <c r="L2689" s="76">
        <v>897.42</v>
      </c>
    </row>
    <row r="2690" spans="1:12" x14ac:dyDescent="0.15">
      <c r="A2690" s="74">
        <v>20230228</v>
      </c>
      <c r="B2690" s="74">
        <v>41250532</v>
      </c>
      <c r="C2690" s="74" t="s">
        <v>4663</v>
      </c>
      <c r="D2690" s="74">
        <v>2130054</v>
      </c>
      <c r="E2690" s="74" t="s">
        <v>4503</v>
      </c>
      <c r="F2690" s="74" t="s">
        <v>4498</v>
      </c>
      <c r="G2690" s="74" t="s">
        <v>4498</v>
      </c>
      <c r="H2690" s="74" t="s">
        <v>4469</v>
      </c>
      <c r="I2690" s="74" t="s">
        <v>4499</v>
      </c>
      <c r="J2690" s="74" t="s">
        <v>175</v>
      </c>
      <c r="K2690" s="76">
        <v>1208.78</v>
      </c>
      <c r="L2690" s="76">
        <v>978.7</v>
      </c>
    </row>
    <row r="2691" spans="1:12" x14ac:dyDescent="0.15">
      <c r="A2691" s="74">
        <v>20230227</v>
      </c>
      <c r="B2691" s="74">
        <v>41250541</v>
      </c>
      <c r="C2691" s="74" t="s">
        <v>4664</v>
      </c>
      <c r="D2691" s="74">
        <v>2117047</v>
      </c>
      <c r="E2691" s="74" t="s">
        <v>4497</v>
      </c>
      <c r="F2691" s="74" t="s">
        <v>4498</v>
      </c>
      <c r="G2691" s="74" t="s">
        <v>4498</v>
      </c>
      <c r="H2691" s="74" t="s">
        <v>4469</v>
      </c>
      <c r="I2691" s="74" t="s">
        <v>4499</v>
      </c>
      <c r="J2691" s="74" t="s">
        <v>175</v>
      </c>
      <c r="K2691" s="76">
        <v>1204.17</v>
      </c>
      <c r="L2691" s="76">
        <v>1204.17</v>
      </c>
    </row>
    <row r="2692" spans="1:12" x14ac:dyDescent="0.15">
      <c r="A2692" s="74">
        <v>20230228</v>
      </c>
      <c r="B2692" s="74">
        <v>41250541</v>
      </c>
      <c r="C2692" s="74" t="s">
        <v>4664</v>
      </c>
      <c r="D2692" s="74">
        <v>2117047</v>
      </c>
      <c r="E2692" s="74" t="s">
        <v>4497</v>
      </c>
      <c r="F2692" s="74" t="s">
        <v>4498</v>
      </c>
      <c r="G2692" s="74" t="s">
        <v>4498</v>
      </c>
      <c r="H2692" s="74" t="s">
        <v>4469</v>
      </c>
      <c r="I2692" s="74" t="s">
        <v>4499</v>
      </c>
      <c r="J2692" s="74" t="s">
        <v>4500</v>
      </c>
      <c r="K2692" s="76">
        <v>1795.83</v>
      </c>
      <c r="L2692" s="76">
        <v>1795.83</v>
      </c>
    </row>
    <row r="2693" spans="1:12" x14ac:dyDescent="0.15">
      <c r="A2693" s="74">
        <v>20230224</v>
      </c>
      <c r="B2693" s="74">
        <v>41250541</v>
      </c>
      <c r="C2693" s="74" t="s">
        <v>4664</v>
      </c>
      <c r="D2693" s="74">
        <v>2130054</v>
      </c>
      <c r="E2693" s="74" t="s">
        <v>4503</v>
      </c>
      <c r="F2693" s="74" t="s">
        <v>4498</v>
      </c>
      <c r="G2693" s="74" t="s">
        <v>4498</v>
      </c>
      <c r="H2693" s="74" t="s">
        <v>4469</v>
      </c>
      <c r="I2693" s="74" t="s">
        <v>4499</v>
      </c>
      <c r="J2693" s="74" t="s">
        <v>175</v>
      </c>
      <c r="K2693" s="76">
        <v>1522.78</v>
      </c>
      <c r="L2693" s="76">
        <v>1232.96</v>
      </c>
    </row>
    <row r="2694" spans="1:12" x14ac:dyDescent="0.15">
      <c r="A2694" s="74">
        <v>20230225</v>
      </c>
      <c r="B2694" s="74">
        <v>41250541</v>
      </c>
      <c r="C2694" s="74" t="s">
        <v>4664</v>
      </c>
      <c r="D2694" s="74">
        <v>2130054</v>
      </c>
      <c r="E2694" s="74" t="s">
        <v>4503</v>
      </c>
      <c r="F2694" s="74" t="s">
        <v>4498</v>
      </c>
      <c r="G2694" s="74" t="s">
        <v>4498</v>
      </c>
      <c r="H2694" s="74" t="s">
        <v>4469</v>
      </c>
      <c r="I2694" s="74" t="s">
        <v>4499</v>
      </c>
      <c r="J2694" s="74" t="s">
        <v>175</v>
      </c>
      <c r="K2694" s="76">
        <v>2053.54</v>
      </c>
      <c r="L2694" s="76">
        <v>1662.71</v>
      </c>
    </row>
    <row r="2695" spans="1:12" x14ac:dyDescent="0.15">
      <c r="A2695" s="74">
        <v>20230226</v>
      </c>
      <c r="B2695" s="74">
        <v>41250541</v>
      </c>
      <c r="C2695" s="74" t="s">
        <v>4664</v>
      </c>
      <c r="D2695" s="74">
        <v>2130054</v>
      </c>
      <c r="E2695" s="74" t="s">
        <v>4503</v>
      </c>
      <c r="F2695" s="74" t="s">
        <v>4498</v>
      </c>
      <c r="G2695" s="74" t="s">
        <v>4498</v>
      </c>
      <c r="H2695" s="74" t="s">
        <v>4469</v>
      </c>
      <c r="I2695" s="74" t="s">
        <v>4499</v>
      </c>
      <c r="J2695" s="74" t="s">
        <v>4500</v>
      </c>
      <c r="K2695" s="76">
        <v>2103.7800000000002</v>
      </c>
      <c r="L2695" s="76">
        <v>1703.41</v>
      </c>
    </row>
    <row r="2696" spans="1:12" x14ac:dyDescent="0.15">
      <c r="A2696" s="74">
        <v>20230227</v>
      </c>
      <c r="B2696" s="74">
        <v>41250541</v>
      </c>
      <c r="C2696" s="74" t="s">
        <v>4664</v>
      </c>
      <c r="D2696" s="74">
        <v>2130054</v>
      </c>
      <c r="E2696" s="74" t="s">
        <v>4503</v>
      </c>
      <c r="F2696" s="74" t="s">
        <v>4498</v>
      </c>
      <c r="G2696" s="74" t="s">
        <v>4498</v>
      </c>
      <c r="H2696" s="74" t="s">
        <v>4469</v>
      </c>
      <c r="I2696" s="74" t="s">
        <v>4499</v>
      </c>
      <c r="J2696" s="74" t="s">
        <v>175</v>
      </c>
      <c r="K2696" s="76">
        <v>819.9</v>
      </c>
      <c r="L2696" s="76">
        <v>663.87</v>
      </c>
    </row>
    <row r="2697" spans="1:12" x14ac:dyDescent="0.15">
      <c r="A2697" s="74">
        <v>20230228</v>
      </c>
      <c r="B2697" s="74">
        <v>41250541</v>
      </c>
      <c r="C2697" s="74" t="s">
        <v>4664</v>
      </c>
      <c r="D2697" s="74">
        <v>2130054</v>
      </c>
      <c r="E2697" s="74" t="s">
        <v>4503</v>
      </c>
      <c r="F2697" s="74" t="s">
        <v>4498</v>
      </c>
      <c r="G2697" s="74" t="s">
        <v>4498</v>
      </c>
      <c r="H2697" s="74" t="s">
        <v>4469</v>
      </c>
      <c r="I2697" s="74" t="s">
        <v>4499</v>
      </c>
      <c r="J2697" s="74" t="s">
        <v>175</v>
      </c>
      <c r="K2697" s="76">
        <v>285.54000000000002</v>
      </c>
      <c r="L2697" s="76">
        <v>231.19</v>
      </c>
    </row>
    <row r="2698" spans="1:12" x14ac:dyDescent="0.15">
      <c r="A2698" s="74">
        <v>20230201</v>
      </c>
      <c r="B2698" s="74">
        <v>41250557</v>
      </c>
      <c r="C2698" s="74" t="s">
        <v>4665</v>
      </c>
      <c r="D2698" s="74">
        <v>2117047</v>
      </c>
      <c r="E2698" s="74" t="s">
        <v>4497</v>
      </c>
      <c r="F2698" s="74" t="s">
        <v>4498</v>
      </c>
      <c r="G2698" s="74" t="s">
        <v>4498</v>
      </c>
      <c r="H2698" s="74" t="s">
        <v>4469</v>
      </c>
      <c r="I2698" s="74" t="s">
        <v>4499</v>
      </c>
      <c r="J2698" s="74" t="s">
        <v>175</v>
      </c>
      <c r="K2698" s="76">
        <v>1554.02</v>
      </c>
      <c r="L2698" s="76">
        <v>1554.02</v>
      </c>
    </row>
    <row r="2699" spans="1:12" x14ac:dyDescent="0.15">
      <c r="A2699" s="74">
        <v>20230202</v>
      </c>
      <c r="B2699" s="74">
        <v>41250557</v>
      </c>
      <c r="C2699" s="74" t="s">
        <v>4665</v>
      </c>
      <c r="D2699" s="74">
        <v>2117047</v>
      </c>
      <c r="E2699" s="74" t="s">
        <v>4497</v>
      </c>
      <c r="F2699" s="74" t="s">
        <v>4498</v>
      </c>
      <c r="G2699" s="74" t="s">
        <v>4498</v>
      </c>
      <c r="H2699" s="74" t="s">
        <v>4469</v>
      </c>
      <c r="I2699" s="74" t="s">
        <v>4499</v>
      </c>
      <c r="J2699" s="74" t="s">
        <v>4502</v>
      </c>
      <c r="K2699" s="76">
        <v>1524.07</v>
      </c>
      <c r="L2699" s="76">
        <v>1524.07</v>
      </c>
    </row>
    <row r="2700" spans="1:12" x14ac:dyDescent="0.15">
      <c r="A2700" s="74">
        <v>20230203</v>
      </c>
      <c r="B2700" s="74">
        <v>41250557</v>
      </c>
      <c r="C2700" s="74" t="s">
        <v>4665</v>
      </c>
      <c r="D2700" s="74">
        <v>2117047</v>
      </c>
      <c r="E2700" s="74" t="s">
        <v>4497</v>
      </c>
      <c r="F2700" s="74" t="s">
        <v>4498</v>
      </c>
      <c r="G2700" s="74" t="s">
        <v>4498</v>
      </c>
      <c r="H2700" s="74" t="s">
        <v>4469</v>
      </c>
      <c r="I2700" s="74" t="s">
        <v>4499</v>
      </c>
      <c r="J2700" s="74" t="s">
        <v>175</v>
      </c>
      <c r="K2700" s="76">
        <v>1587.03</v>
      </c>
      <c r="L2700" s="76">
        <v>1587.03</v>
      </c>
    </row>
    <row r="2701" spans="1:12" x14ac:dyDescent="0.15">
      <c r="A2701" s="74">
        <v>20230204</v>
      </c>
      <c r="B2701" s="74">
        <v>41250557</v>
      </c>
      <c r="C2701" s="74" t="s">
        <v>4665</v>
      </c>
      <c r="D2701" s="74">
        <v>2117047</v>
      </c>
      <c r="E2701" s="74" t="s">
        <v>4497</v>
      </c>
      <c r="F2701" s="74" t="s">
        <v>4498</v>
      </c>
      <c r="G2701" s="74" t="s">
        <v>4498</v>
      </c>
      <c r="H2701" s="74" t="s">
        <v>4469</v>
      </c>
      <c r="I2701" s="74" t="s">
        <v>4499</v>
      </c>
      <c r="J2701" s="74" t="s">
        <v>4502</v>
      </c>
      <c r="K2701" s="76">
        <v>1819.51</v>
      </c>
      <c r="L2701" s="76">
        <v>1819.51</v>
      </c>
    </row>
    <row r="2702" spans="1:12" x14ac:dyDescent="0.15">
      <c r="A2702" s="74">
        <v>20230205</v>
      </c>
      <c r="B2702" s="74">
        <v>41250557</v>
      </c>
      <c r="C2702" s="74" t="s">
        <v>4665</v>
      </c>
      <c r="D2702" s="74">
        <v>2117047</v>
      </c>
      <c r="E2702" s="74" t="s">
        <v>4497</v>
      </c>
      <c r="F2702" s="74" t="s">
        <v>4498</v>
      </c>
      <c r="G2702" s="74" t="s">
        <v>4498</v>
      </c>
      <c r="H2702" s="74" t="s">
        <v>4469</v>
      </c>
      <c r="I2702" s="74" t="s">
        <v>4499</v>
      </c>
      <c r="J2702" s="74" t="s">
        <v>175</v>
      </c>
      <c r="K2702" s="76">
        <v>2210.29</v>
      </c>
      <c r="L2702" s="76">
        <v>2210.29</v>
      </c>
    </row>
    <row r="2703" spans="1:12" x14ac:dyDescent="0.15">
      <c r="A2703" s="74">
        <v>20230206</v>
      </c>
      <c r="B2703" s="74">
        <v>41250557</v>
      </c>
      <c r="C2703" s="74" t="s">
        <v>4665</v>
      </c>
      <c r="D2703" s="74">
        <v>2117047</v>
      </c>
      <c r="E2703" s="74" t="s">
        <v>4497</v>
      </c>
      <c r="F2703" s="74" t="s">
        <v>4498</v>
      </c>
      <c r="G2703" s="74" t="s">
        <v>4498</v>
      </c>
      <c r="H2703" s="74" t="s">
        <v>4469</v>
      </c>
      <c r="I2703" s="74" t="s">
        <v>4499</v>
      </c>
      <c r="J2703" s="74" t="s">
        <v>4501</v>
      </c>
      <c r="K2703" s="76">
        <v>1873.28</v>
      </c>
      <c r="L2703" s="76">
        <v>1873.28</v>
      </c>
    </row>
    <row r="2704" spans="1:12" x14ac:dyDescent="0.15">
      <c r="A2704" s="74">
        <v>20230207</v>
      </c>
      <c r="B2704" s="74">
        <v>41250557</v>
      </c>
      <c r="C2704" s="74" t="s">
        <v>4665</v>
      </c>
      <c r="D2704" s="74">
        <v>2117047</v>
      </c>
      <c r="E2704" s="74" t="s">
        <v>4497</v>
      </c>
      <c r="F2704" s="74" t="s">
        <v>4498</v>
      </c>
      <c r="G2704" s="74" t="s">
        <v>4498</v>
      </c>
      <c r="H2704" s="74" t="s">
        <v>4469</v>
      </c>
      <c r="I2704" s="74" t="s">
        <v>4499</v>
      </c>
      <c r="J2704" s="74" t="s">
        <v>175</v>
      </c>
      <c r="K2704" s="76">
        <v>1808.57</v>
      </c>
      <c r="L2704" s="76">
        <v>1808.57</v>
      </c>
    </row>
    <row r="2705" spans="1:12" x14ac:dyDescent="0.15">
      <c r="A2705" s="74">
        <v>20230208</v>
      </c>
      <c r="B2705" s="74">
        <v>41250557</v>
      </c>
      <c r="C2705" s="74" t="s">
        <v>4665</v>
      </c>
      <c r="D2705" s="74">
        <v>2117047</v>
      </c>
      <c r="E2705" s="74" t="s">
        <v>4497</v>
      </c>
      <c r="F2705" s="74" t="s">
        <v>4498</v>
      </c>
      <c r="G2705" s="74" t="s">
        <v>4498</v>
      </c>
      <c r="H2705" s="74" t="s">
        <v>4469</v>
      </c>
      <c r="I2705" s="74" t="s">
        <v>4499</v>
      </c>
      <c r="J2705" s="74" t="s">
        <v>175</v>
      </c>
      <c r="K2705" s="76">
        <v>1813.95</v>
      </c>
      <c r="L2705" s="76">
        <v>1813.95</v>
      </c>
    </row>
    <row r="2706" spans="1:12" x14ac:dyDescent="0.15">
      <c r="A2706" s="74">
        <v>20230209</v>
      </c>
      <c r="B2706" s="74">
        <v>41250557</v>
      </c>
      <c r="C2706" s="74" t="s">
        <v>4665</v>
      </c>
      <c r="D2706" s="74">
        <v>2117047</v>
      </c>
      <c r="E2706" s="74" t="s">
        <v>4497</v>
      </c>
      <c r="F2706" s="74" t="s">
        <v>4498</v>
      </c>
      <c r="G2706" s="74" t="s">
        <v>4498</v>
      </c>
      <c r="H2706" s="74" t="s">
        <v>4469</v>
      </c>
      <c r="I2706" s="74" t="s">
        <v>4499</v>
      </c>
      <c r="J2706" s="74" t="s">
        <v>175</v>
      </c>
      <c r="K2706" s="76">
        <v>1814.76</v>
      </c>
      <c r="L2706" s="76">
        <v>1814.76</v>
      </c>
    </row>
    <row r="2707" spans="1:12" x14ac:dyDescent="0.15">
      <c r="A2707" s="74">
        <v>20230210</v>
      </c>
      <c r="B2707" s="74">
        <v>41250557</v>
      </c>
      <c r="C2707" s="74" t="s">
        <v>4665</v>
      </c>
      <c r="D2707" s="74">
        <v>2117047</v>
      </c>
      <c r="E2707" s="74" t="s">
        <v>4497</v>
      </c>
      <c r="F2707" s="74" t="s">
        <v>4498</v>
      </c>
      <c r="G2707" s="74" t="s">
        <v>4498</v>
      </c>
      <c r="H2707" s="74" t="s">
        <v>4469</v>
      </c>
      <c r="I2707" s="74" t="s">
        <v>4499</v>
      </c>
      <c r="J2707" s="74" t="s">
        <v>175</v>
      </c>
      <c r="K2707" s="76">
        <v>1815.94</v>
      </c>
      <c r="L2707" s="76">
        <v>1815.94</v>
      </c>
    </row>
    <row r="2708" spans="1:12" x14ac:dyDescent="0.15">
      <c r="A2708" s="74">
        <v>20230211</v>
      </c>
      <c r="B2708" s="74">
        <v>41250557</v>
      </c>
      <c r="C2708" s="74" t="s">
        <v>4665</v>
      </c>
      <c r="D2708" s="74">
        <v>2117047</v>
      </c>
      <c r="E2708" s="74" t="s">
        <v>4497</v>
      </c>
      <c r="F2708" s="74" t="s">
        <v>4498</v>
      </c>
      <c r="G2708" s="74" t="s">
        <v>4498</v>
      </c>
      <c r="H2708" s="74" t="s">
        <v>4469</v>
      </c>
      <c r="I2708" s="74" t="s">
        <v>4499</v>
      </c>
      <c r="J2708" s="74" t="s">
        <v>175</v>
      </c>
      <c r="K2708" s="76">
        <v>1833.91</v>
      </c>
      <c r="L2708" s="76">
        <v>1833.91</v>
      </c>
    </row>
    <row r="2709" spans="1:12" x14ac:dyDescent="0.15">
      <c r="A2709" s="74">
        <v>20230212</v>
      </c>
      <c r="B2709" s="74">
        <v>41250557</v>
      </c>
      <c r="C2709" s="74" t="s">
        <v>4665</v>
      </c>
      <c r="D2709" s="74">
        <v>2117047</v>
      </c>
      <c r="E2709" s="74" t="s">
        <v>4497</v>
      </c>
      <c r="F2709" s="74" t="s">
        <v>4498</v>
      </c>
      <c r="G2709" s="74" t="s">
        <v>4498</v>
      </c>
      <c r="H2709" s="74" t="s">
        <v>4469</v>
      </c>
      <c r="I2709" s="74" t="s">
        <v>4499</v>
      </c>
      <c r="J2709" s="74" t="s">
        <v>175</v>
      </c>
      <c r="K2709" s="76">
        <v>1818.78</v>
      </c>
      <c r="L2709" s="76">
        <v>1818.78</v>
      </c>
    </row>
    <row r="2710" spans="1:12" x14ac:dyDescent="0.15">
      <c r="A2710" s="74">
        <v>20230213</v>
      </c>
      <c r="B2710" s="74">
        <v>41250557</v>
      </c>
      <c r="C2710" s="74" t="s">
        <v>4665</v>
      </c>
      <c r="D2710" s="74">
        <v>2117047</v>
      </c>
      <c r="E2710" s="74" t="s">
        <v>4497</v>
      </c>
      <c r="F2710" s="74" t="s">
        <v>4498</v>
      </c>
      <c r="G2710" s="74" t="s">
        <v>4498</v>
      </c>
      <c r="H2710" s="74" t="s">
        <v>4469</v>
      </c>
      <c r="I2710" s="74" t="s">
        <v>4499</v>
      </c>
      <c r="J2710" s="74" t="s">
        <v>175</v>
      </c>
      <c r="K2710" s="76">
        <v>1785.97</v>
      </c>
      <c r="L2710" s="76">
        <v>831.59</v>
      </c>
    </row>
    <row r="2711" spans="1:12" x14ac:dyDescent="0.15">
      <c r="A2711" s="74">
        <v>20230214</v>
      </c>
      <c r="B2711" s="74">
        <v>41250557</v>
      </c>
      <c r="C2711" s="74" t="s">
        <v>4665</v>
      </c>
      <c r="D2711" s="74">
        <v>2117047</v>
      </c>
      <c r="E2711" s="74" t="s">
        <v>4497</v>
      </c>
      <c r="F2711" s="74" t="s">
        <v>4498</v>
      </c>
      <c r="G2711" s="74" t="s">
        <v>4498</v>
      </c>
      <c r="H2711" s="74" t="s">
        <v>4469</v>
      </c>
      <c r="I2711" s="74" t="s">
        <v>4499</v>
      </c>
      <c r="J2711" s="74" t="s">
        <v>4501</v>
      </c>
      <c r="K2711" s="76">
        <v>1701.24</v>
      </c>
      <c r="L2711" s="76">
        <v>0</v>
      </c>
    </row>
    <row r="2712" spans="1:12" x14ac:dyDescent="0.15">
      <c r="A2712" s="74">
        <v>20230215</v>
      </c>
      <c r="B2712" s="74">
        <v>41250557</v>
      </c>
      <c r="C2712" s="74" t="s">
        <v>4665</v>
      </c>
      <c r="D2712" s="74">
        <v>2117047</v>
      </c>
      <c r="E2712" s="74" t="s">
        <v>4497</v>
      </c>
      <c r="F2712" s="74" t="s">
        <v>4498</v>
      </c>
      <c r="G2712" s="74" t="s">
        <v>4498</v>
      </c>
      <c r="H2712" s="74" t="s">
        <v>4469</v>
      </c>
      <c r="I2712" s="74" t="s">
        <v>4499</v>
      </c>
      <c r="J2712" s="74" t="s">
        <v>4501</v>
      </c>
      <c r="K2712" s="76">
        <v>1606.1</v>
      </c>
      <c r="L2712" s="76">
        <v>0</v>
      </c>
    </row>
    <row r="2713" spans="1:12" x14ac:dyDescent="0.15">
      <c r="A2713" s="74">
        <v>20230216</v>
      </c>
      <c r="B2713" s="74">
        <v>41250557</v>
      </c>
      <c r="C2713" s="74" t="s">
        <v>4665</v>
      </c>
      <c r="D2713" s="74">
        <v>2117047</v>
      </c>
      <c r="E2713" s="74" t="s">
        <v>4497</v>
      </c>
      <c r="F2713" s="74" t="s">
        <v>4498</v>
      </c>
      <c r="G2713" s="74" t="s">
        <v>4498</v>
      </c>
      <c r="H2713" s="74" t="s">
        <v>4469</v>
      </c>
      <c r="I2713" s="74" t="s">
        <v>4499</v>
      </c>
      <c r="J2713" s="74" t="s">
        <v>175</v>
      </c>
      <c r="K2713" s="76">
        <v>1732.94</v>
      </c>
      <c r="L2713" s="76">
        <v>0</v>
      </c>
    </row>
    <row r="2714" spans="1:12" x14ac:dyDescent="0.15">
      <c r="A2714" s="74">
        <v>20230217</v>
      </c>
      <c r="B2714" s="74">
        <v>41250557</v>
      </c>
      <c r="C2714" s="74" t="s">
        <v>4665</v>
      </c>
      <c r="D2714" s="74">
        <v>2117047</v>
      </c>
      <c r="E2714" s="74" t="s">
        <v>4497</v>
      </c>
      <c r="F2714" s="74" t="s">
        <v>4498</v>
      </c>
      <c r="G2714" s="74" t="s">
        <v>4498</v>
      </c>
      <c r="H2714" s="74" t="s">
        <v>4469</v>
      </c>
      <c r="I2714" s="74" t="s">
        <v>4499</v>
      </c>
      <c r="J2714" s="74" t="s">
        <v>175</v>
      </c>
      <c r="K2714" s="76">
        <v>1630.95</v>
      </c>
      <c r="L2714" s="76">
        <v>0</v>
      </c>
    </row>
    <row r="2715" spans="1:12" x14ac:dyDescent="0.15">
      <c r="A2715" s="74">
        <v>20230218</v>
      </c>
      <c r="B2715" s="74">
        <v>41250557</v>
      </c>
      <c r="C2715" s="74" t="s">
        <v>4665</v>
      </c>
      <c r="D2715" s="74">
        <v>2117047</v>
      </c>
      <c r="E2715" s="74" t="s">
        <v>4497</v>
      </c>
      <c r="F2715" s="74" t="s">
        <v>4498</v>
      </c>
      <c r="G2715" s="74" t="s">
        <v>4498</v>
      </c>
      <c r="H2715" s="74" t="s">
        <v>4469</v>
      </c>
      <c r="I2715" s="74" t="s">
        <v>4499</v>
      </c>
      <c r="J2715" s="74" t="s">
        <v>175</v>
      </c>
      <c r="K2715" s="76">
        <v>1705.38</v>
      </c>
      <c r="L2715" s="76">
        <v>0</v>
      </c>
    </row>
    <row r="2716" spans="1:12" x14ac:dyDescent="0.15">
      <c r="A2716" s="74">
        <v>20230219</v>
      </c>
      <c r="B2716" s="74">
        <v>41250557</v>
      </c>
      <c r="C2716" s="74" t="s">
        <v>4665</v>
      </c>
      <c r="D2716" s="74">
        <v>2117047</v>
      </c>
      <c r="E2716" s="74" t="s">
        <v>4497</v>
      </c>
      <c r="F2716" s="74" t="s">
        <v>4498</v>
      </c>
      <c r="G2716" s="74" t="s">
        <v>4498</v>
      </c>
      <c r="H2716" s="74" t="s">
        <v>4469</v>
      </c>
      <c r="I2716" s="74" t="s">
        <v>4499</v>
      </c>
      <c r="J2716" s="74" t="s">
        <v>175</v>
      </c>
      <c r="K2716" s="76">
        <v>1770.19</v>
      </c>
      <c r="L2716" s="76">
        <v>0</v>
      </c>
    </row>
    <row r="2717" spans="1:12" x14ac:dyDescent="0.15">
      <c r="A2717" s="74">
        <v>20230220</v>
      </c>
      <c r="B2717" s="74">
        <v>41250557</v>
      </c>
      <c r="C2717" s="74" t="s">
        <v>4665</v>
      </c>
      <c r="D2717" s="74">
        <v>2117047</v>
      </c>
      <c r="E2717" s="74" t="s">
        <v>4497</v>
      </c>
      <c r="F2717" s="74" t="s">
        <v>4498</v>
      </c>
      <c r="G2717" s="74" t="s">
        <v>4498</v>
      </c>
      <c r="H2717" s="74" t="s">
        <v>4469</v>
      </c>
      <c r="I2717" s="74" t="s">
        <v>4499</v>
      </c>
      <c r="J2717" s="74" t="s">
        <v>4501</v>
      </c>
      <c r="K2717" s="76">
        <v>1198.82</v>
      </c>
      <c r="L2717" s="76">
        <v>0</v>
      </c>
    </row>
    <row r="2718" spans="1:12" x14ac:dyDescent="0.15">
      <c r="A2718" s="74">
        <v>20230220</v>
      </c>
      <c r="B2718" s="74">
        <v>41250557</v>
      </c>
      <c r="C2718" s="74" t="s">
        <v>4665</v>
      </c>
      <c r="D2718" s="74">
        <v>2130054</v>
      </c>
      <c r="E2718" s="74" t="s">
        <v>4503</v>
      </c>
      <c r="F2718" s="74" t="s">
        <v>4498</v>
      </c>
      <c r="G2718" s="74" t="s">
        <v>4498</v>
      </c>
      <c r="H2718" s="74" t="s">
        <v>4469</v>
      </c>
      <c r="I2718" s="74" t="s">
        <v>4499</v>
      </c>
      <c r="J2718" s="74" t="s">
        <v>175</v>
      </c>
      <c r="K2718" s="76">
        <v>515.02</v>
      </c>
      <c r="L2718" s="76">
        <v>417.01</v>
      </c>
    </row>
    <row r="2719" spans="1:12" x14ac:dyDescent="0.15">
      <c r="A2719" s="74">
        <v>20230221</v>
      </c>
      <c r="B2719" s="74">
        <v>41250557</v>
      </c>
      <c r="C2719" s="74" t="s">
        <v>4665</v>
      </c>
      <c r="D2719" s="74">
        <v>2130054</v>
      </c>
      <c r="E2719" s="74" t="s">
        <v>4503</v>
      </c>
      <c r="F2719" s="74" t="s">
        <v>4498</v>
      </c>
      <c r="G2719" s="74" t="s">
        <v>4498</v>
      </c>
      <c r="H2719" s="74" t="s">
        <v>4469</v>
      </c>
      <c r="I2719" s="74" t="s">
        <v>4499</v>
      </c>
      <c r="J2719" s="74" t="s">
        <v>4502</v>
      </c>
      <c r="K2719" s="76">
        <v>1723.73</v>
      </c>
      <c r="L2719" s="76">
        <v>1395.7</v>
      </c>
    </row>
    <row r="2720" spans="1:12" x14ac:dyDescent="0.15">
      <c r="A2720" s="74">
        <v>20230222</v>
      </c>
      <c r="B2720" s="74">
        <v>41250557</v>
      </c>
      <c r="C2720" s="74" t="s">
        <v>4665</v>
      </c>
      <c r="D2720" s="74">
        <v>2130054</v>
      </c>
      <c r="E2720" s="74" t="s">
        <v>4503</v>
      </c>
      <c r="F2720" s="74" t="s">
        <v>4498</v>
      </c>
      <c r="G2720" s="74" t="s">
        <v>4498</v>
      </c>
      <c r="H2720" s="74" t="s">
        <v>4469</v>
      </c>
      <c r="I2720" s="74" t="s">
        <v>4499</v>
      </c>
      <c r="J2720" s="74" t="s">
        <v>175</v>
      </c>
      <c r="K2720" s="76">
        <v>1720.51</v>
      </c>
      <c r="L2720" s="76">
        <v>1393.1</v>
      </c>
    </row>
    <row r="2721" spans="1:12" x14ac:dyDescent="0.15">
      <c r="A2721" s="74">
        <v>20230223</v>
      </c>
      <c r="B2721" s="74">
        <v>41250557</v>
      </c>
      <c r="C2721" s="74" t="s">
        <v>4665</v>
      </c>
      <c r="D2721" s="74">
        <v>2130054</v>
      </c>
      <c r="E2721" s="74" t="s">
        <v>4503</v>
      </c>
      <c r="F2721" s="74" t="s">
        <v>4498</v>
      </c>
      <c r="G2721" s="74" t="s">
        <v>4498</v>
      </c>
      <c r="H2721" s="74" t="s">
        <v>4469</v>
      </c>
      <c r="I2721" s="74" t="s">
        <v>4499</v>
      </c>
      <c r="J2721" s="74" t="s">
        <v>4502</v>
      </c>
      <c r="K2721" s="76">
        <v>1928.7</v>
      </c>
      <c r="L2721" s="76">
        <v>1561.67</v>
      </c>
    </row>
    <row r="2722" spans="1:12" x14ac:dyDescent="0.15">
      <c r="A2722" s="74">
        <v>20230224</v>
      </c>
      <c r="B2722" s="74">
        <v>41250557</v>
      </c>
      <c r="C2722" s="74" t="s">
        <v>4665</v>
      </c>
      <c r="D2722" s="74">
        <v>2130054</v>
      </c>
      <c r="E2722" s="74" t="s">
        <v>4503</v>
      </c>
      <c r="F2722" s="74" t="s">
        <v>4498</v>
      </c>
      <c r="G2722" s="74" t="s">
        <v>4498</v>
      </c>
      <c r="H2722" s="74" t="s">
        <v>4469</v>
      </c>
      <c r="I2722" s="74" t="s">
        <v>4499</v>
      </c>
      <c r="J2722" s="74" t="s">
        <v>175</v>
      </c>
      <c r="K2722" s="76">
        <v>2182.0100000000002</v>
      </c>
      <c r="L2722" s="76">
        <v>1766.78</v>
      </c>
    </row>
    <row r="2723" spans="1:12" x14ac:dyDescent="0.15">
      <c r="A2723" s="74">
        <v>20230225</v>
      </c>
      <c r="B2723" s="74">
        <v>41250557</v>
      </c>
      <c r="C2723" s="74" t="s">
        <v>4665</v>
      </c>
      <c r="D2723" s="74">
        <v>2130054</v>
      </c>
      <c r="E2723" s="74" t="s">
        <v>4503</v>
      </c>
      <c r="F2723" s="74" t="s">
        <v>4498</v>
      </c>
      <c r="G2723" s="74" t="s">
        <v>4498</v>
      </c>
      <c r="H2723" s="74" t="s">
        <v>4469</v>
      </c>
      <c r="I2723" s="74" t="s">
        <v>4499</v>
      </c>
      <c r="J2723" s="74" t="s">
        <v>175</v>
      </c>
      <c r="K2723" s="76">
        <v>2116.39</v>
      </c>
      <c r="L2723" s="76">
        <v>1713.62</v>
      </c>
    </row>
    <row r="2724" spans="1:12" x14ac:dyDescent="0.15">
      <c r="A2724" s="74">
        <v>20230226</v>
      </c>
      <c r="B2724" s="74">
        <v>41250557</v>
      </c>
      <c r="C2724" s="74" t="s">
        <v>4665</v>
      </c>
      <c r="D2724" s="74">
        <v>2130054</v>
      </c>
      <c r="E2724" s="74" t="s">
        <v>4503</v>
      </c>
      <c r="F2724" s="74" t="s">
        <v>4498</v>
      </c>
      <c r="G2724" s="74" t="s">
        <v>4498</v>
      </c>
      <c r="H2724" s="74" t="s">
        <v>4469</v>
      </c>
      <c r="I2724" s="74" t="s">
        <v>4499</v>
      </c>
      <c r="J2724" s="74" t="s">
        <v>4501</v>
      </c>
      <c r="K2724" s="76">
        <v>2107.71</v>
      </c>
      <c r="L2724" s="76">
        <v>1706.59</v>
      </c>
    </row>
    <row r="2725" spans="1:12" x14ac:dyDescent="0.15">
      <c r="A2725" s="74">
        <v>20230227</v>
      </c>
      <c r="B2725" s="74">
        <v>41250557</v>
      </c>
      <c r="C2725" s="74" t="s">
        <v>4665</v>
      </c>
      <c r="D2725" s="74">
        <v>2130054</v>
      </c>
      <c r="E2725" s="74" t="s">
        <v>4503</v>
      </c>
      <c r="F2725" s="74" t="s">
        <v>4498</v>
      </c>
      <c r="G2725" s="74" t="s">
        <v>4498</v>
      </c>
      <c r="H2725" s="74" t="s">
        <v>4469</v>
      </c>
      <c r="I2725" s="74" t="s">
        <v>4499</v>
      </c>
      <c r="J2725" s="74" t="s">
        <v>4500</v>
      </c>
      <c r="K2725" s="76">
        <v>2144.25</v>
      </c>
      <c r="L2725" s="76">
        <v>1736.19</v>
      </c>
    </row>
    <row r="2726" spans="1:12" x14ac:dyDescent="0.15">
      <c r="A2726" s="74">
        <v>20230228</v>
      </c>
      <c r="B2726" s="74">
        <v>41250557</v>
      </c>
      <c r="C2726" s="74" t="s">
        <v>4665</v>
      </c>
      <c r="D2726" s="74">
        <v>2130054</v>
      </c>
      <c r="E2726" s="74" t="s">
        <v>4503</v>
      </c>
      <c r="F2726" s="74" t="s">
        <v>4498</v>
      </c>
      <c r="G2726" s="74" t="s">
        <v>4498</v>
      </c>
      <c r="H2726" s="74" t="s">
        <v>4469</v>
      </c>
      <c r="I2726" s="74" t="s">
        <v>4499</v>
      </c>
      <c r="J2726" s="74" t="s">
        <v>4500</v>
      </c>
      <c r="K2726" s="76">
        <v>2102.89</v>
      </c>
      <c r="L2726" s="76">
        <v>1702.69</v>
      </c>
    </row>
    <row r="2727" spans="1:12" x14ac:dyDescent="0.15">
      <c r="A2727" s="74">
        <v>20230201</v>
      </c>
      <c r="B2727" s="74">
        <v>41250572</v>
      </c>
      <c r="C2727" s="74" t="s">
        <v>4666</v>
      </c>
      <c r="D2727" s="74">
        <v>2117047</v>
      </c>
      <c r="E2727" s="74" t="s">
        <v>4497</v>
      </c>
      <c r="F2727" s="74" t="s">
        <v>4498</v>
      </c>
      <c r="G2727" s="74" t="s">
        <v>4498</v>
      </c>
      <c r="H2727" s="74" t="s">
        <v>4469</v>
      </c>
      <c r="I2727" s="74" t="s">
        <v>4499</v>
      </c>
      <c r="J2727" s="74" t="s">
        <v>175</v>
      </c>
      <c r="K2727" s="76">
        <v>917.82</v>
      </c>
      <c r="L2727" s="76">
        <v>917.82</v>
      </c>
    </row>
    <row r="2728" spans="1:12" x14ac:dyDescent="0.15">
      <c r="A2728" s="74">
        <v>20230202</v>
      </c>
      <c r="B2728" s="74">
        <v>41250572</v>
      </c>
      <c r="C2728" s="74" t="s">
        <v>4666</v>
      </c>
      <c r="D2728" s="74">
        <v>2117047</v>
      </c>
      <c r="E2728" s="74" t="s">
        <v>4497</v>
      </c>
      <c r="F2728" s="74" t="s">
        <v>4498</v>
      </c>
      <c r="G2728" s="74" t="s">
        <v>4498</v>
      </c>
      <c r="H2728" s="74" t="s">
        <v>4469</v>
      </c>
      <c r="I2728" s="74" t="s">
        <v>4499</v>
      </c>
      <c r="J2728" s="74" t="s">
        <v>175</v>
      </c>
      <c r="K2728" s="76">
        <v>901.15</v>
      </c>
      <c r="L2728" s="76">
        <v>901.15</v>
      </c>
    </row>
    <row r="2729" spans="1:12" x14ac:dyDescent="0.15">
      <c r="A2729" s="74">
        <v>20230203</v>
      </c>
      <c r="B2729" s="74">
        <v>41250572</v>
      </c>
      <c r="C2729" s="74" t="s">
        <v>4666</v>
      </c>
      <c r="D2729" s="74">
        <v>2117047</v>
      </c>
      <c r="E2729" s="74" t="s">
        <v>4497</v>
      </c>
      <c r="F2729" s="74" t="s">
        <v>4498</v>
      </c>
      <c r="G2729" s="74" t="s">
        <v>4498</v>
      </c>
      <c r="H2729" s="74" t="s">
        <v>4469</v>
      </c>
      <c r="I2729" s="74" t="s">
        <v>4499</v>
      </c>
      <c r="J2729" s="74" t="s">
        <v>175</v>
      </c>
      <c r="K2729" s="76">
        <v>906.76</v>
      </c>
      <c r="L2729" s="76">
        <v>906.76</v>
      </c>
    </row>
    <row r="2730" spans="1:12" x14ac:dyDescent="0.15">
      <c r="A2730" s="74">
        <v>20230204</v>
      </c>
      <c r="B2730" s="74">
        <v>41250572</v>
      </c>
      <c r="C2730" s="74" t="s">
        <v>4666</v>
      </c>
      <c r="D2730" s="74">
        <v>2117047</v>
      </c>
      <c r="E2730" s="74" t="s">
        <v>4497</v>
      </c>
      <c r="F2730" s="74" t="s">
        <v>4498</v>
      </c>
      <c r="G2730" s="74" t="s">
        <v>4498</v>
      </c>
      <c r="H2730" s="74" t="s">
        <v>4469</v>
      </c>
      <c r="I2730" s="74" t="s">
        <v>4499</v>
      </c>
      <c r="J2730" s="74" t="s">
        <v>175</v>
      </c>
      <c r="K2730" s="76">
        <v>903.9</v>
      </c>
      <c r="L2730" s="76">
        <v>903.9</v>
      </c>
    </row>
    <row r="2731" spans="1:12" x14ac:dyDescent="0.15">
      <c r="A2731" s="74">
        <v>20230205</v>
      </c>
      <c r="B2731" s="74">
        <v>41250572</v>
      </c>
      <c r="C2731" s="74" t="s">
        <v>4666</v>
      </c>
      <c r="D2731" s="74">
        <v>2117047</v>
      </c>
      <c r="E2731" s="74" t="s">
        <v>4497</v>
      </c>
      <c r="F2731" s="74" t="s">
        <v>4498</v>
      </c>
      <c r="G2731" s="74" t="s">
        <v>4498</v>
      </c>
      <c r="H2731" s="74" t="s">
        <v>4469</v>
      </c>
      <c r="I2731" s="74" t="s">
        <v>4499</v>
      </c>
      <c r="J2731" s="74" t="s">
        <v>4501</v>
      </c>
      <c r="K2731" s="76">
        <v>921.88</v>
      </c>
      <c r="L2731" s="76">
        <v>921.88</v>
      </c>
    </row>
    <row r="2732" spans="1:12" x14ac:dyDescent="0.15">
      <c r="A2732" s="74">
        <v>20230206</v>
      </c>
      <c r="B2732" s="74">
        <v>41250572</v>
      </c>
      <c r="C2732" s="74" t="s">
        <v>4666</v>
      </c>
      <c r="D2732" s="74">
        <v>2117047</v>
      </c>
      <c r="E2732" s="74" t="s">
        <v>4497</v>
      </c>
      <c r="F2732" s="74" t="s">
        <v>4498</v>
      </c>
      <c r="G2732" s="74" t="s">
        <v>4498</v>
      </c>
      <c r="H2732" s="74" t="s">
        <v>4469</v>
      </c>
      <c r="I2732" s="74" t="s">
        <v>4499</v>
      </c>
      <c r="J2732" s="74" t="s">
        <v>175</v>
      </c>
      <c r="K2732" s="76">
        <v>1333.01</v>
      </c>
      <c r="L2732" s="76">
        <v>1333.01</v>
      </c>
    </row>
    <row r="2733" spans="1:12" x14ac:dyDescent="0.15">
      <c r="A2733" s="74">
        <v>20230207</v>
      </c>
      <c r="B2733" s="74">
        <v>41250572</v>
      </c>
      <c r="C2733" s="74" t="s">
        <v>4666</v>
      </c>
      <c r="D2733" s="74">
        <v>2117047</v>
      </c>
      <c r="E2733" s="74" t="s">
        <v>4497</v>
      </c>
      <c r="F2733" s="74" t="s">
        <v>4498</v>
      </c>
      <c r="G2733" s="74" t="s">
        <v>4498</v>
      </c>
      <c r="H2733" s="74" t="s">
        <v>4469</v>
      </c>
      <c r="I2733" s="74" t="s">
        <v>4499</v>
      </c>
      <c r="J2733" s="74" t="s">
        <v>175</v>
      </c>
      <c r="K2733" s="76">
        <v>1206.18</v>
      </c>
      <c r="L2733" s="76">
        <v>1206.18</v>
      </c>
    </row>
    <row r="2734" spans="1:12" x14ac:dyDescent="0.15">
      <c r="A2734" s="74">
        <v>20230208</v>
      </c>
      <c r="B2734" s="74">
        <v>41250572</v>
      </c>
      <c r="C2734" s="74" t="s">
        <v>4666</v>
      </c>
      <c r="D2734" s="74">
        <v>2117047</v>
      </c>
      <c r="E2734" s="74" t="s">
        <v>4497</v>
      </c>
      <c r="F2734" s="74" t="s">
        <v>4498</v>
      </c>
      <c r="G2734" s="74" t="s">
        <v>4498</v>
      </c>
      <c r="H2734" s="74" t="s">
        <v>4469</v>
      </c>
      <c r="I2734" s="74" t="s">
        <v>4499</v>
      </c>
      <c r="J2734" s="74" t="s">
        <v>175</v>
      </c>
      <c r="K2734" s="76">
        <v>1405.74</v>
      </c>
      <c r="L2734" s="76">
        <v>1405.74</v>
      </c>
    </row>
    <row r="2735" spans="1:12" x14ac:dyDescent="0.15">
      <c r="A2735" s="74">
        <v>20230209</v>
      </c>
      <c r="B2735" s="74">
        <v>41250572</v>
      </c>
      <c r="C2735" s="74" t="s">
        <v>4666</v>
      </c>
      <c r="D2735" s="74">
        <v>2117047</v>
      </c>
      <c r="E2735" s="74" t="s">
        <v>4497</v>
      </c>
      <c r="F2735" s="74" t="s">
        <v>4498</v>
      </c>
      <c r="G2735" s="74" t="s">
        <v>4498</v>
      </c>
      <c r="H2735" s="74" t="s">
        <v>4469</v>
      </c>
      <c r="I2735" s="74" t="s">
        <v>4499</v>
      </c>
      <c r="J2735" s="74" t="s">
        <v>175</v>
      </c>
      <c r="K2735" s="76">
        <v>1212.42</v>
      </c>
      <c r="L2735" s="76">
        <v>1212.42</v>
      </c>
    </row>
    <row r="2736" spans="1:12" x14ac:dyDescent="0.15">
      <c r="A2736" s="74">
        <v>20230210</v>
      </c>
      <c r="B2736" s="74">
        <v>41250572</v>
      </c>
      <c r="C2736" s="74" t="s">
        <v>4666</v>
      </c>
      <c r="D2736" s="74">
        <v>2117047</v>
      </c>
      <c r="E2736" s="74" t="s">
        <v>4497</v>
      </c>
      <c r="F2736" s="74" t="s">
        <v>4498</v>
      </c>
      <c r="G2736" s="74" t="s">
        <v>4498</v>
      </c>
      <c r="H2736" s="74" t="s">
        <v>4469</v>
      </c>
      <c r="I2736" s="74" t="s">
        <v>4499</v>
      </c>
      <c r="J2736" s="74" t="s">
        <v>4500</v>
      </c>
      <c r="K2736" s="76">
        <v>1205.5899999999999</v>
      </c>
      <c r="L2736" s="76">
        <v>1205.5899999999999</v>
      </c>
    </row>
    <row r="2737" spans="1:12" x14ac:dyDescent="0.15">
      <c r="A2737" s="74">
        <v>20230211</v>
      </c>
      <c r="B2737" s="74">
        <v>41250572</v>
      </c>
      <c r="C2737" s="74" t="s">
        <v>4666</v>
      </c>
      <c r="D2737" s="74">
        <v>2117047</v>
      </c>
      <c r="E2737" s="74" t="s">
        <v>4497</v>
      </c>
      <c r="F2737" s="74" t="s">
        <v>4498</v>
      </c>
      <c r="G2737" s="74" t="s">
        <v>4498</v>
      </c>
      <c r="H2737" s="74" t="s">
        <v>4469</v>
      </c>
      <c r="I2737" s="74" t="s">
        <v>4499</v>
      </c>
      <c r="J2737" s="74" t="s">
        <v>175</v>
      </c>
      <c r="K2737" s="76">
        <v>1239.46</v>
      </c>
      <c r="L2737" s="76">
        <v>1239.46</v>
      </c>
    </row>
    <row r="2738" spans="1:12" x14ac:dyDescent="0.15">
      <c r="A2738" s="74">
        <v>20230212</v>
      </c>
      <c r="B2738" s="74">
        <v>41250572</v>
      </c>
      <c r="C2738" s="74" t="s">
        <v>4666</v>
      </c>
      <c r="D2738" s="74">
        <v>2117047</v>
      </c>
      <c r="E2738" s="74" t="s">
        <v>4497</v>
      </c>
      <c r="F2738" s="74" t="s">
        <v>4498</v>
      </c>
      <c r="G2738" s="74" t="s">
        <v>4498</v>
      </c>
      <c r="H2738" s="74" t="s">
        <v>4469</v>
      </c>
      <c r="I2738" s="74" t="s">
        <v>4499</v>
      </c>
      <c r="J2738" s="74" t="s">
        <v>175</v>
      </c>
      <c r="K2738" s="76">
        <v>7.62</v>
      </c>
      <c r="L2738" s="76">
        <v>7.62</v>
      </c>
    </row>
    <row r="2739" spans="1:12" x14ac:dyDescent="0.15">
      <c r="A2739" s="74">
        <v>20230216</v>
      </c>
      <c r="B2739" s="74">
        <v>41250572</v>
      </c>
      <c r="C2739" s="74" t="s">
        <v>4666</v>
      </c>
      <c r="D2739" s="74">
        <v>2117047</v>
      </c>
      <c r="E2739" s="74" t="s">
        <v>4497</v>
      </c>
      <c r="F2739" s="74" t="s">
        <v>4498</v>
      </c>
      <c r="G2739" s="74" t="s">
        <v>4498</v>
      </c>
      <c r="H2739" s="74" t="s">
        <v>4469</v>
      </c>
      <c r="I2739" s="74" t="s">
        <v>4499</v>
      </c>
      <c r="J2739" s="74" t="s">
        <v>4500</v>
      </c>
      <c r="K2739" s="76">
        <v>74.400000000000006</v>
      </c>
      <c r="L2739" s="76">
        <v>0</v>
      </c>
    </row>
    <row r="2740" spans="1:12" x14ac:dyDescent="0.15">
      <c r="A2740" s="74">
        <v>20230217</v>
      </c>
      <c r="B2740" s="74">
        <v>41250572</v>
      </c>
      <c r="C2740" s="74" t="s">
        <v>4666</v>
      </c>
      <c r="D2740" s="74">
        <v>2117047</v>
      </c>
      <c r="E2740" s="74" t="s">
        <v>4497</v>
      </c>
      <c r="F2740" s="74" t="s">
        <v>4498</v>
      </c>
      <c r="G2740" s="74" t="s">
        <v>4498</v>
      </c>
      <c r="H2740" s="74" t="s">
        <v>4469</v>
      </c>
      <c r="I2740" s="74" t="s">
        <v>4499</v>
      </c>
      <c r="J2740" s="74" t="s">
        <v>175</v>
      </c>
      <c r="K2740" s="76">
        <v>1241.27</v>
      </c>
      <c r="L2740" s="76">
        <v>0</v>
      </c>
    </row>
    <row r="2741" spans="1:12" x14ac:dyDescent="0.15">
      <c r="A2741" s="74">
        <v>20230218</v>
      </c>
      <c r="B2741" s="74">
        <v>41250572</v>
      </c>
      <c r="C2741" s="74" t="s">
        <v>4666</v>
      </c>
      <c r="D2741" s="74">
        <v>2117047</v>
      </c>
      <c r="E2741" s="74" t="s">
        <v>4497</v>
      </c>
      <c r="F2741" s="74" t="s">
        <v>4498</v>
      </c>
      <c r="G2741" s="74" t="s">
        <v>4498</v>
      </c>
      <c r="H2741" s="74" t="s">
        <v>4469</v>
      </c>
      <c r="I2741" s="74" t="s">
        <v>4499</v>
      </c>
      <c r="J2741" s="74" t="s">
        <v>175</v>
      </c>
      <c r="K2741" s="76">
        <v>1221.1600000000001</v>
      </c>
      <c r="L2741" s="76">
        <v>0</v>
      </c>
    </row>
    <row r="2742" spans="1:12" x14ac:dyDescent="0.15">
      <c r="A2742" s="74">
        <v>20230219</v>
      </c>
      <c r="B2742" s="74">
        <v>41250572</v>
      </c>
      <c r="C2742" s="74" t="s">
        <v>4666</v>
      </c>
      <c r="D2742" s="74">
        <v>2117047</v>
      </c>
      <c r="E2742" s="74" t="s">
        <v>4497</v>
      </c>
      <c r="F2742" s="74" t="s">
        <v>4498</v>
      </c>
      <c r="G2742" s="74" t="s">
        <v>4498</v>
      </c>
      <c r="H2742" s="74" t="s">
        <v>4469</v>
      </c>
      <c r="I2742" s="74" t="s">
        <v>4499</v>
      </c>
      <c r="J2742" s="74" t="s">
        <v>175</v>
      </c>
      <c r="K2742" s="76">
        <v>1232.04</v>
      </c>
      <c r="L2742" s="76">
        <v>0</v>
      </c>
    </row>
    <row r="2743" spans="1:12" x14ac:dyDescent="0.15">
      <c r="A2743" s="74">
        <v>20230220</v>
      </c>
      <c r="B2743" s="74">
        <v>41250572</v>
      </c>
      <c r="C2743" s="74" t="s">
        <v>4666</v>
      </c>
      <c r="D2743" s="74">
        <v>2117047</v>
      </c>
      <c r="E2743" s="74" t="s">
        <v>4497</v>
      </c>
      <c r="F2743" s="74" t="s">
        <v>4498</v>
      </c>
      <c r="G2743" s="74" t="s">
        <v>4498</v>
      </c>
      <c r="H2743" s="74" t="s">
        <v>4469</v>
      </c>
      <c r="I2743" s="74" t="s">
        <v>4499</v>
      </c>
      <c r="J2743" s="74" t="s">
        <v>4502</v>
      </c>
      <c r="K2743" s="76">
        <v>1206.21</v>
      </c>
      <c r="L2743" s="76">
        <v>0</v>
      </c>
    </row>
    <row r="2744" spans="1:12" x14ac:dyDescent="0.15">
      <c r="A2744" s="74">
        <v>20230221</v>
      </c>
      <c r="B2744" s="74">
        <v>41250572</v>
      </c>
      <c r="C2744" s="74" t="s">
        <v>4666</v>
      </c>
      <c r="D2744" s="74">
        <v>2117047</v>
      </c>
      <c r="E2744" s="74" t="s">
        <v>4497</v>
      </c>
      <c r="F2744" s="74" t="s">
        <v>4498</v>
      </c>
      <c r="G2744" s="74" t="s">
        <v>4498</v>
      </c>
      <c r="H2744" s="74" t="s">
        <v>4469</v>
      </c>
      <c r="I2744" s="74" t="s">
        <v>4499</v>
      </c>
      <c r="J2744" s="74" t="s">
        <v>175</v>
      </c>
      <c r="K2744" s="76">
        <v>1210.8699999999999</v>
      </c>
      <c r="L2744" s="76">
        <v>0</v>
      </c>
    </row>
    <row r="2745" spans="1:12" x14ac:dyDescent="0.15">
      <c r="A2745" s="74">
        <v>20230222</v>
      </c>
      <c r="B2745" s="74">
        <v>41250572</v>
      </c>
      <c r="C2745" s="74" t="s">
        <v>4666</v>
      </c>
      <c r="D2745" s="74">
        <v>2117047</v>
      </c>
      <c r="E2745" s="74" t="s">
        <v>4497</v>
      </c>
      <c r="F2745" s="74" t="s">
        <v>4498</v>
      </c>
      <c r="G2745" s="74" t="s">
        <v>4498</v>
      </c>
      <c r="H2745" s="74" t="s">
        <v>4469</v>
      </c>
      <c r="I2745" s="74" t="s">
        <v>4499</v>
      </c>
      <c r="J2745" s="74" t="s">
        <v>4502</v>
      </c>
      <c r="K2745" s="76">
        <v>1264.25</v>
      </c>
      <c r="L2745" s="76">
        <v>0</v>
      </c>
    </row>
    <row r="2746" spans="1:12" x14ac:dyDescent="0.15">
      <c r="A2746" s="74">
        <v>20230223</v>
      </c>
      <c r="B2746" s="74">
        <v>41250572</v>
      </c>
      <c r="C2746" s="74" t="s">
        <v>4666</v>
      </c>
      <c r="D2746" s="74">
        <v>2117047</v>
      </c>
      <c r="E2746" s="74" t="s">
        <v>4497</v>
      </c>
      <c r="F2746" s="74" t="s">
        <v>4498</v>
      </c>
      <c r="G2746" s="74" t="s">
        <v>4498</v>
      </c>
      <c r="H2746" s="74" t="s">
        <v>4469</v>
      </c>
      <c r="I2746" s="74" t="s">
        <v>4499</v>
      </c>
      <c r="J2746" s="74" t="s">
        <v>175</v>
      </c>
      <c r="K2746" s="76">
        <v>1207.57</v>
      </c>
      <c r="L2746" s="76">
        <v>0</v>
      </c>
    </row>
    <row r="2747" spans="1:12" x14ac:dyDescent="0.15">
      <c r="A2747" s="74">
        <v>20230224</v>
      </c>
      <c r="B2747" s="74">
        <v>41250572</v>
      </c>
      <c r="C2747" s="74" t="s">
        <v>4666</v>
      </c>
      <c r="D2747" s="74">
        <v>2117047</v>
      </c>
      <c r="E2747" s="74" t="s">
        <v>4497</v>
      </c>
      <c r="F2747" s="74" t="s">
        <v>4498</v>
      </c>
      <c r="G2747" s="74" t="s">
        <v>4498</v>
      </c>
      <c r="H2747" s="74" t="s">
        <v>4469</v>
      </c>
      <c r="I2747" s="74" t="s">
        <v>4499</v>
      </c>
      <c r="J2747" s="74" t="s">
        <v>4501</v>
      </c>
      <c r="K2747" s="76">
        <v>1571.03</v>
      </c>
      <c r="L2747" s="76">
        <v>0</v>
      </c>
    </row>
    <row r="2748" spans="1:12" x14ac:dyDescent="0.15">
      <c r="A2748" s="74">
        <v>20230225</v>
      </c>
      <c r="B2748" s="74">
        <v>41250572</v>
      </c>
      <c r="C2748" s="74" t="s">
        <v>4666</v>
      </c>
      <c r="D2748" s="74">
        <v>2117047</v>
      </c>
      <c r="E2748" s="74" t="s">
        <v>4497</v>
      </c>
      <c r="F2748" s="74" t="s">
        <v>4498</v>
      </c>
      <c r="G2748" s="74" t="s">
        <v>4498</v>
      </c>
      <c r="H2748" s="74" t="s">
        <v>4469</v>
      </c>
      <c r="I2748" s="74" t="s">
        <v>4499</v>
      </c>
      <c r="J2748" s="74" t="s">
        <v>175</v>
      </c>
      <c r="K2748" s="76">
        <v>1667.57</v>
      </c>
      <c r="L2748" s="76">
        <v>0</v>
      </c>
    </row>
    <row r="2749" spans="1:12" x14ac:dyDescent="0.15">
      <c r="A2749" s="74">
        <v>20230226</v>
      </c>
      <c r="B2749" s="74">
        <v>41250572</v>
      </c>
      <c r="C2749" s="74" t="s">
        <v>4666</v>
      </c>
      <c r="D2749" s="74">
        <v>2117047</v>
      </c>
      <c r="E2749" s="74" t="s">
        <v>4497</v>
      </c>
      <c r="F2749" s="74" t="s">
        <v>4498</v>
      </c>
      <c r="G2749" s="74" t="s">
        <v>4498</v>
      </c>
      <c r="H2749" s="74" t="s">
        <v>4469</v>
      </c>
      <c r="I2749" s="74" t="s">
        <v>4499</v>
      </c>
      <c r="J2749" s="74" t="s">
        <v>175</v>
      </c>
      <c r="K2749" s="76">
        <v>1328.58</v>
      </c>
      <c r="L2749" s="76">
        <v>0</v>
      </c>
    </row>
    <row r="2750" spans="1:12" x14ac:dyDescent="0.15">
      <c r="A2750" s="74">
        <v>20230227</v>
      </c>
      <c r="B2750" s="74">
        <v>41250572</v>
      </c>
      <c r="C2750" s="74" t="s">
        <v>4666</v>
      </c>
      <c r="D2750" s="74">
        <v>2117047</v>
      </c>
      <c r="E2750" s="74" t="s">
        <v>4497</v>
      </c>
      <c r="F2750" s="74" t="s">
        <v>4498</v>
      </c>
      <c r="G2750" s="74" t="s">
        <v>4498</v>
      </c>
      <c r="H2750" s="74" t="s">
        <v>4469</v>
      </c>
      <c r="I2750" s="74" t="s">
        <v>4499</v>
      </c>
      <c r="J2750" s="74" t="s">
        <v>175</v>
      </c>
      <c r="K2750" s="76">
        <v>1075.03</v>
      </c>
      <c r="L2750" s="76">
        <v>0</v>
      </c>
    </row>
    <row r="2751" spans="1:12" x14ac:dyDescent="0.15">
      <c r="A2751" s="74">
        <v>20230228</v>
      </c>
      <c r="B2751" s="74">
        <v>41250572</v>
      </c>
      <c r="C2751" s="74" t="s">
        <v>4666</v>
      </c>
      <c r="D2751" s="74">
        <v>2117047</v>
      </c>
      <c r="E2751" s="74" t="s">
        <v>4497</v>
      </c>
      <c r="F2751" s="74" t="s">
        <v>4498</v>
      </c>
      <c r="G2751" s="74" t="s">
        <v>4498</v>
      </c>
      <c r="H2751" s="74" t="s">
        <v>4469</v>
      </c>
      <c r="I2751" s="74" t="s">
        <v>4499</v>
      </c>
      <c r="J2751" s="74" t="s">
        <v>175</v>
      </c>
      <c r="K2751" s="76">
        <v>1129.43</v>
      </c>
      <c r="L2751" s="76">
        <v>0</v>
      </c>
    </row>
    <row r="2752" spans="1:12" x14ac:dyDescent="0.15">
      <c r="A2752" s="74">
        <v>20230212</v>
      </c>
      <c r="B2752" s="74">
        <v>41250572</v>
      </c>
      <c r="C2752" s="74" t="s">
        <v>4666</v>
      </c>
      <c r="D2752" s="74">
        <v>2130054</v>
      </c>
      <c r="E2752" s="74" t="s">
        <v>4503</v>
      </c>
      <c r="F2752" s="74" t="s">
        <v>4498</v>
      </c>
      <c r="G2752" s="74" t="s">
        <v>4498</v>
      </c>
      <c r="H2752" s="74" t="s">
        <v>4469</v>
      </c>
      <c r="I2752" s="74" t="s">
        <v>4499</v>
      </c>
      <c r="J2752" s="74" t="s">
        <v>175</v>
      </c>
      <c r="K2752" s="76">
        <v>1212.55</v>
      </c>
      <c r="L2752" s="76">
        <v>981.79</v>
      </c>
    </row>
    <row r="2753" spans="1:12" x14ac:dyDescent="0.15">
      <c r="A2753" s="74">
        <v>20230213</v>
      </c>
      <c r="B2753" s="74">
        <v>41250572</v>
      </c>
      <c r="C2753" s="74" t="s">
        <v>4666</v>
      </c>
      <c r="D2753" s="74">
        <v>2130054</v>
      </c>
      <c r="E2753" s="74" t="s">
        <v>4503</v>
      </c>
      <c r="F2753" s="74" t="s">
        <v>4498</v>
      </c>
      <c r="G2753" s="74" t="s">
        <v>4498</v>
      </c>
      <c r="H2753" s="74" t="s">
        <v>4469</v>
      </c>
      <c r="I2753" s="74" t="s">
        <v>4499</v>
      </c>
      <c r="J2753" s="74" t="s">
        <v>175</v>
      </c>
      <c r="K2753" s="76">
        <v>850.13</v>
      </c>
      <c r="L2753" s="76">
        <v>688.34</v>
      </c>
    </row>
    <row r="2754" spans="1:12" x14ac:dyDescent="0.15">
      <c r="A2754" s="74">
        <v>20230214</v>
      </c>
      <c r="B2754" s="74">
        <v>41250572</v>
      </c>
      <c r="C2754" s="74" t="s">
        <v>4666</v>
      </c>
      <c r="D2754" s="74">
        <v>2130054</v>
      </c>
      <c r="E2754" s="74" t="s">
        <v>4503</v>
      </c>
      <c r="F2754" s="74" t="s">
        <v>4498</v>
      </c>
      <c r="G2754" s="74" t="s">
        <v>4498</v>
      </c>
      <c r="H2754" s="74" t="s">
        <v>4469</v>
      </c>
      <c r="I2754" s="74" t="s">
        <v>4499</v>
      </c>
      <c r="J2754" s="74" t="s">
        <v>175</v>
      </c>
      <c r="K2754" s="76">
        <v>806.69</v>
      </c>
      <c r="L2754" s="76">
        <v>653.16</v>
      </c>
    </row>
    <row r="2755" spans="1:12" x14ac:dyDescent="0.15">
      <c r="A2755" s="74">
        <v>20230215</v>
      </c>
      <c r="B2755" s="74">
        <v>41250572</v>
      </c>
      <c r="C2755" s="74" t="s">
        <v>4666</v>
      </c>
      <c r="D2755" s="74">
        <v>2130054</v>
      </c>
      <c r="E2755" s="74" t="s">
        <v>4503</v>
      </c>
      <c r="F2755" s="74" t="s">
        <v>4498</v>
      </c>
      <c r="G2755" s="74" t="s">
        <v>4498</v>
      </c>
      <c r="H2755" s="74" t="s">
        <v>4469</v>
      </c>
      <c r="I2755" s="74" t="s">
        <v>4499</v>
      </c>
      <c r="J2755" s="74" t="s">
        <v>4501</v>
      </c>
      <c r="K2755" s="76">
        <v>1004.63</v>
      </c>
      <c r="L2755" s="76">
        <v>813.44</v>
      </c>
    </row>
    <row r="2756" spans="1:12" x14ac:dyDescent="0.15">
      <c r="A2756" s="74">
        <v>20230216</v>
      </c>
      <c r="B2756" s="74">
        <v>41250572</v>
      </c>
      <c r="C2756" s="74" t="s">
        <v>4666</v>
      </c>
      <c r="D2756" s="74">
        <v>2130054</v>
      </c>
      <c r="E2756" s="74" t="s">
        <v>4503</v>
      </c>
      <c r="F2756" s="74" t="s">
        <v>4498</v>
      </c>
      <c r="G2756" s="74" t="s">
        <v>4498</v>
      </c>
      <c r="H2756" s="74" t="s">
        <v>4469</v>
      </c>
      <c r="I2756" s="74" t="s">
        <v>4499</v>
      </c>
      <c r="J2756" s="74" t="s">
        <v>4501</v>
      </c>
      <c r="K2756" s="76">
        <v>1126</v>
      </c>
      <c r="L2756" s="76">
        <v>911.72</v>
      </c>
    </row>
    <row r="2757" spans="1:12" x14ac:dyDescent="0.15">
      <c r="A2757" s="74">
        <v>20230201</v>
      </c>
      <c r="B2757" s="74">
        <v>41276538</v>
      </c>
      <c r="C2757" s="74" t="s">
        <v>4667</v>
      </c>
      <c r="D2757" s="74">
        <v>2115393</v>
      </c>
      <c r="E2757" s="74" t="s">
        <v>4565</v>
      </c>
      <c r="F2757" s="74" t="s">
        <v>4566</v>
      </c>
      <c r="G2757" s="74" t="s">
        <v>4567</v>
      </c>
      <c r="H2757" s="74" t="s">
        <v>4469</v>
      </c>
      <c r="I2757" s="74" t="s">
        <v>4499</v>
      </c>
      <c r="J2757" s="74" t="s">
        <v>4500</v>
      </c>
      <c r="K2757" s="76">
        <v>1654.37</v>
      </c>
      <c r="L2757" s="76">
        <v>1654.37</v>
      </c>
    </row>
    <row r="2758" spans="1:12" x14ac:dyDescent="0.15">
      <c r="A2758" s="74">
        <v>20230202</v>
      </c>
      <c r="B2758" s="74">
        <v>41276538</v>
      </c>
      <c r="C2758" s="74" t="s">
        <v>4667</v>
      </c>
      <c r="D2758" s="74">
        <v>2115393</v>
      </c>
      <c r="E2758" s="74" t="s">
        <v>4565</v>
      </c>
      <c r="F2758" s="74" t="s">
        <v>4566</v>
      </c>
      <c r="G2758" s="74" t="s">
        <v>4567</v>
      </c>
      <c r="H2758" s="74" t="s">
        <v>4469</v>
      </c>
      <c r="I2758" s="74" t="s">
        <v>4499</v>
      </c>
      <c r="J2758" s="74" t="s">
        <v>4501</v>
      </c>
      <c r="K2758" s="76">
        <v>1668.56</v>
      </c>
      <c r="L2758" s="76">
        <v>1668.56</v>
      </c>
    </row>
    <row r="2759" spans="1:12" x14ac:dyDescent="0.15">
      <c r="A2759" s="74">
        <v>20230203</v>
      </c>
      <c r="B2759" s="74">
        <v>41276538</v>
      </c>
      <c r="C2759" s="74" t="s">
        <v>4667</v>
      </c>
      <c r="D2759" s="74">
        <v>2115393</v>
      </c>
      <c r="E2759" s="74" t="s">
        <v>4565</v>
      </c>
      <c r="F2759" s="74" t="s">
        <v>4566</v>
      </c>
      <c r="G2759" s="74" t="s">
        <v>4567</v>
      </c>
      <c r="H2759" s="74" t="s">
        <v>4469</v>
      </c>
      <c r="I2759" s="74" t="s">
        <v>4499</v>
      </c>
      <c r="J2759" s="74" t="s">
        <v>175</v>
      </c>
      <c r="K2759" s="76">
        <v>1901.42</v>
      </c>
      <c r="L2759" s="76">
        <v>1901.42</v>
      </c>
    </row>
    <row r="2760" spans="1:12" x14ac:dyDescent="0.15">
      <c r="A2760" s="74">
        <v>20230204</v>
      </c>
      <c r="B2760" s="74">
        <v>41276538</v>
      </c>
      <c r="C2760" s="74" t="s">
        <v>4667</v>
      </c>
      <c r="D2760" s="74">
        <v>2115393</v>
      </c>
      <c r="E2760" s="74" t="s">
        <v>4565</v>
      </c>
      <c r="F2760" s="74" t="s">
        <v>4566</v>
      </c>
      <c r="G2760" s="74" t="s">
        <v>4567</v>
      </c>
      <c r="H2760" s="74" t="s">
        <v>4469</v>
      </c>
      <c r="I2760" s="74" t="s">
        <v>4499</v>
      </c>
      <c r="J2760" s="74" t="s">
        <v>175</v>
      </c>
      <c r="K2760" s="76">
        <v>1877.28</v>
      </c>
      <c r="L2760" s="76">
        <v>1877.28</v>
      </c>
    </row>
    <row r="2761" spans="1:12" x14ac:dyDescent="0.15">
      <c r="A2761" s="74">
        <v>20230205</v>
      </c>
      <c r="B2761" s="74">
        <v>41276538</v>
      </c>
      <c r="C2761" s="74" t="s">
        <v>4667</v>
      </c>
      <c r="D2761" s="74">
        <v>2115393</v>
      </c>
      <c r="E2761" s="74" t="s">
        <v>4565</v>
      </c>
      <c r="F2761" s="74" t="s">
        <v>4566</v>
      </c>
      <c r="G2761" s="74" t="s">
        <v>4567</v>
      </c>
      <c r="H2761" s="74" t="s">
        <v>4469</v>
      </c>
      <c r="I2761" s="74" t="s">
        <v>4499</v>
      </c>
      <c r="J2761" s="74" t="s">
        <v>175</v>
      </c>
      <c r="K2761" s="76">
        <v>2179.5700000000002</v>
      </c>
      <c r="L2761" s="76">
        <v>2179.5700000000002</v>
      </c>
    </row>
    <row r="2762" spans="1:12" x14ac:dyDescent="0.15">
      <c r="A2762" s="74">
        <v>20230206</v>
      </c>
      <c r="B2762" s="74">
        <v>41276538</v>
      </c>
      <c r="C2762" s="74" t="s">
        <v>4667</v>
      </c>
      <c r="D2762" s="74">
        <v>2115393</v>
      </c>
      <c r="E2762" s="74" t="s">
        <v>4565</v>
      </c>
      <c r="F2762" s="74" t="s">
        <v>4566</v>
      </c>
      <c r="G2762" s="74" t="s">
        <v>4567</v>
      </c>
      <c r="H2762" s="74" t="s">
        <v>4469</v>
      </c>
      <c r="I2762" s="74" t="s">
        <v>4499</v>
      </c>
      <c r="J2762" s="74" t="s">
        <v>4501</v>
      </c>
      <c r="K2762" s="76">
        <v>2762.77</v>
      </c>
      <c r="L2762" s="76">
        <v>2762.77</v>
      </c>
    </row>
    <row r="2763" spans="1:12" x14ac:dyDescent="0.15">
      <c r="A2763" s="74">
        <v>20230207</v>
      </c>
      <c r="B2763" s="74">
        <v>41276538</v>
      </c>
      <c r="C2763" s="74" t="s">
        <v>4667</v>
      </c>
      <c r="D2763" s="74">
        <v>2115393</v>
      </c>
      <c r="E2763" s="74" t="s">
        <v>4565</v>
      </c>
      <c r="F2763" s="74" t="s">
        <v>4566</v>
      </c>
      <c r="G2763" s="74" t="s">
        <v>4567</v>
      </c>
      <c r="H2763" s="74" t="s">
        <v>4469</v>
      </c>
      <c r="I2763" s="74" t="s">
        <v>4499</v>
      </c>
      <c r="J2763" s="74" t="s">
        <v>4501</v>
      </c>
      <c r="K2763" s="76">
        <v>2435.65</v>
      </c>
      <c r="L2763" s="76">
        <v>2435.65</v>
      </c>
    </row>
    <row r="2764" spans="1:12" x14ac:dyDescent="0.15">
      <c r="A2764" s="74">
        <v>20230208</v>
      </c>
      <c r="B2764" s="74">
        <v>41276538</v>
      </c>
      <c r="C2764" s="74" t="s">
        <v>4667</v>
      </c>
      <c r="D2764" s="74">
        <v>2115393</v>
      </c>
      <c r="E2764" s="74" t="s">
        <v>4565</v>
      </c>
      <c r="F2764" s="74" t="s">
        <v>4566</v>
      </c>
      <c r="G2764" s="74" t="s">
        <v>4567</v>
      </c>
      <c r="H2764" s="74" t="s">
        <v>4469</v>
      </c>
      <c r="I2764" s="74" t="s">
        <v>4499</v>
      </c>
      <c r="J2764" s="74" t="s">
        <v>175</v>
      </c>
      <c r="K2764" s="76">
        <v>1885.78</v>
      </c>
      <c r="L2764" s="76">
        <v>1885.78</v>
      </c>
    </row>
    <row r="2765" spans="1:12" x14ac:dyDescent="0.15">
      <c r="A2765" s="74">
        <v>20230209</v>
      </c>
      <c r="B2765" s="74">
        <v>41276538</v>
      </c>
      <c r="C2765" s="74" t="s">
        <v>4667</v>
      </c>
      <c r="D2765" s="74">
        <v>2115393</v>
      </c>
      <c r="E2765" s="74" t="s">
        <v>4565</v>
      </c>
      <c r="F2765" s="74" t="s">
        <v>4566</v>
      </c>
      <c r="G2765" s="74" t="s">
        <v>4567</v>
      </c>
      <c r="H2765" s="74" t="s">
        <v>4469</v>
      </c>
      <c r="I2765" s="74" t="s">
        <v>4499</v>
      </c>
      <c r="J2765" s="74" t="s">
        <v>4500</v>
      </c>
      <c r="K2765" s="76">
        <v>1797.49</v>
      </c>
      <c r="L2765" s="76">
        <v>1797.49</v>
      </c>
    </row>
    <row r="2766" spans="1:12" x14ac:dyDescent="0.15">
      <c r="A2766" s="74">
        <v>20230210</v>
      </c>
      <c r="B2766" s="74">
        <v>41276538</v>
      </c>
      <c r="C2766" s="74" t="s">
        <v>4667</v>
      </c>
      <c r="D2766" s="74">
        <v>2115393</v>
      </c>
      <c r="E2766" s="74" t="s">
        <v>4565</v>
      </c>
      <c r="F2766" s="74" t="s">
        <v>4566</v>
      </c>
      <c r="G2766" s="74" t="s">
        <v>4567</v>
      </c>
      <c r="H2766" s="74" t="s">
        <v>4469</v>
      </c>
      <c r="I2766" s="74" t="s">
        <v>4499</v>
      </c>
      <c r="J2766" s="74" t="s">
        <v>175</v>
      </c>
      <c r="K2766" s="76">
        <v>1352.93</v>
      </c>
      <c r="L2766" s="76">
        <v>1352.93</v>
      </c>
    </row>
    <row r="2767" spans="1:12" x14ac:dyDescent="0.15">
      <c r="A2767" s="74">
        <v>20230211</v>
      </c>
      <c r="B2767" s="74">
        <v>41276538</v>
      </c>
      <c r="C2767" s="74" t="s">
        <v>4667</v>
      </c>
      <c r="D2767" s="74">
        <v>2115393</v>
      </c>
      <c r="E2767" s="74" t="s">
        <v>4565</v>
      </c>
      <c r="F2767" s="74" t="s">
        <v>4566</v>
      </c>
      <c r="G2767" s="74" t="s">
        <v>4567</v>
      </c>
      <c r="H2767" s="74" t="s">
        <v>4469</v>
      </c>
      <c r="I2767" s="74" t="s">
        <v>4499</v>
      </c>
      <c r="J2767" s="74" t="s">
        <v>175</v>
      </c>
      <c r="K2767" s="76">
        <v>1566.69</v>
      </c>
      <c r="L2767" s="76">
        <v>1566.69</v>
      </c>
    </row>
    <row r="2768" spans="1:12" x14ac:dyDescent="0.15">
      <c r="A2768" s="74">
        <v>20230212</v>
      </c>
      <c r="B2768" s="74">
        <v>41276538</v>
      </c>
      <c r="C2768" s="74" t="s">
        <v>4667</v>
      </c>
      <c r="D2768" s="74">
        <v>2115393</v>
      </c>
      <c r="E2768" s="74" t="s">
        <v>4565</v>
      </c>
      <c r="F2768" s="74" t="s">
        <v>4566</v>
      </c>
      <c r="G2768" s="74" t="s">
        <v>4567</v>
      </c>
      <c r="H2768" s="74" t="s">
        <v>4469</v>
      </c>
      <c r="I2768" s="74" t="s">
        <v>4499</v>
      </c>
      <c r="J2768" s="74" t="s">
        <v>175</v>
      </c>
      <c r="K2768" s="76">
        <v>1533.47</v>
      </c>
      <c r="L2768" s="76">
        <v>1533.47</v>
      </c>
    </row>
    <row r="2769" spans="1:12" x14ac:dyDescent="0.15">
      <c r="A2769" s="74">
        <v>20230213</v>
      </c>
      <c r="B2769" s="74">
        <v>41276538</v>
      </c>
      <c r="C2769" s="74" t="s">
        <v>4667</v>
      </c>
      <c r="D2769" s="74">
        <v>2115393</v>
      </c>
      <c r="E2769" s="74" t="s">
        <v>4565</v>
      </c>
      <c r="F2769" s="74" t="s">
        <v>4566</v>
      </c>
      <c r="G2769" s="74" t="s">
        <v>4567</v>
      </c>
      <c r="H2769" s="74" t="s">
        <v>4469</v>
      </c>
      <c r="I2769" s="74" t="s">
        <v>4499</v>
      </c>
      <c r="J2769" s="74" t="s">
        <v>4501</v>
      </c>
      <c r="K2769" s="76">
        <v>2012.24</v>
      </c>
      <c r="L2769" s="76">
        <v>2012.24</v>
      </c>
    </row>
    <row r="2770" spans="1:12" x14ac:dyDescent="0.15">
      <c r="A2770" s="74">
        <v>20230214</v>
      </c>
      <c r="B2770" s="74">
        <v>41276538</v>
      </c>
      <c r="C2770" s="74" t="s">
        <v>4667</v>
      </c>
      <c r="D2770" s="74">
        <v>2115393</v>
      </c>
      <c r="E2770" s="74" t="s">
        <v>4565</v>
      </c>
      <c r="F2770" s="74" t="s">
        <v>4566</v>
      </c>
      <c r="G2770" s="74" t="s">
        <v>4567</v>
      </c>
      <c r="H2770" s="74" t="s">
        <v>4469</v>
      </c>
      <c r="I2770" s="74" t="s">
        <v>4499</v>
      </c>
      <c r="J2770" s="74" t="s">
        <v>175</v>
      </c>
      <c r="K2770" s="76">
        <v>1640.5</v>
      </c>
      <c r="L2770" s="76">
        <v>1640.5</v>
      </c>
    </row>
    <row r="2771" spans="1:12" x14ac:dyDescent="0.15">
      <c r="A2771" s="74">
        <v>20230215</v>
      </c>
      <c r="B2771" s="74">
        <v>41276538</v>
      </c>
      <c r="C2771" s="74" t="s">
        <v>4667</v>
      </c>
      <c r="D2771" s="74">
        <v>2115393</v>
      </c>
      <c r="E2771" s="74" t="s">
        <v>4565</v>
      </c>
      <c r="F2771" s="74" t="s">
        <v>4566</v>
      </c>
      <c r="G2771" s="74" t="s">
        <v>4567</v>
      </c>
      <c r="H2771" s="74" t="s">
        <v>4469</v>
      </c>
      <c r="I2771" s="74" t="s">
        <v>4499</v>
      </c>
      <c r="J2771" s="74" t="s">
        <v>175</v>
      </c>
      <c r="K2771" s="76">
        <v>1575.45</v>
      </c>
      <c r="L2771" s="76">
        <v>1575.45</v>
      </c>
    </row>
    <row r="2772" spans="1:12" x14ac:dyDescent="0.15">
      <c r="A2772" s="74">
        <v>20230216</v>
      </c>
      <c r="B2772" s="74">
        <v>41276538</v>
      </c>
      <c r="C2772" s="74" t="s">
        <v>4667</v>
      </c>
      <c r="D2772" s="74">
        <v>2115393</v>
      </c>
      <c r="E2772" s="74" t="s">
        <v>4565</v>
      </c>
      <c r="F2772" s="74" t="s">
        <v>4566</v>
      </c>
      <c r="G2772" s="74" t="s">
        <v>4567</v>
      </c>
      <c r="H2772" s="74" t="s">
        <v>4469</v>
      </c>
      <c r="I2772" s="74" t="s">
        <v>4499</v>
      </c>
      <c r="J2772" s="74" t="s">
        <v>4501</v>
      </c>
      <c r="K2772" s="76">
        <v>1755.23</v>
      </c>
      <c r="L2772" s="76">
        <v>1755.23</v>
      </c>
    </row>
    <row r="2773" spans="1:12" x14ac:dyDescent="0.15">
      <c r="A2773" s="74">
        <v>20230217</v>
      </c>
      <c r="B2773" s="74">
        <v>41276538</v>
      </c>
      <c r="C2773" s="74" t="s">
        <v>4667</v>
      </c>
      <c r="D2773" s="74">
        <v>2115393</v>
      </c>
      <c r="E2773" s="74" t="s">
        <v>4565</v>
      </c>
      <c r="F2773" s="74" t="s">
        <v>4566</v>
      </c>
      <c r="G2773" s="74" t="s">
        <v>4567</v>
      </c>
      <c r="H2773" s="74" t="s">
        <v>4469</v>
      </c>
      <c r="I2773" s="74" t="s">
        <v>4499</v>
      </c>
      <c r="J2773" s="74" t="s">
        <v>175</v>
      </c>
      <c r="K2773" s="76">
        <v>1581.84</v>
      </c>
      <c r="L2773" s="76">
        <v>1581.84</v>
      </c>
    </row>
    <row r="2774" spans="1:12" x14ac:dyDescent="0.15">
      <c r="A2774" s="74">
        <v>20230218</v>
      </c>
      <c r="B2774" s="74">
        <v>41276538</v>
      </c>
      <c r="C2774" s="74" t="s">
        <v>4667</v>
      </c>
      <c r="D2774" s="74">
        <v>2115393</v>
      </c>
      <c r="E2774" s="74" t="s">
        <v>4565</v>
      </c>
      <c r="F2774" s="74" t="s">
        <v>4566</v>
      </c>
      <c r="G2774" s="74" t="s">
        <v>4567</v>
      </c>
      <c r="H2774" s="74" t="s">
        <v>4469</v>
      </c>
      <c r="I2774" s="74" t="s">
        <v>4499</v>
      </c>
      <c r="J2774" s="74" t="s">
        <v>175</v>
      </c>
      <c r="K2774" s="76">
        <v>1594</v>
      </c>
      <c r="L2774" s="76">
        <v>1594</v>
      </c>
    </row>
    <row r="2775" spans="1:12" x14ac:dyDescent="0.15">
      <c r="A2775" s="74">
        <v>20230219</v>
      </c>
      <c r="B2775" s="74">
        <v>41276538</v>
      </c>
      <c r="C2775" s="74" t="s">
        <v>4667</v>
      </c>
      <c r="D2775" s="74">
        <v>2115393</v>
      </c>
      <c r="E2775" s="74" t="s">
        <v>4565</v>
      </c>
      <c r="F2775" s="74" t="s">
        <v>4566</v>
      </c>
      <c r="G2775" s="74" t="s">
        <v>4567</v>
      </c>
      <c r="H2775" s="74" t="s">
        <v>4469</v>
      </c>
      <c r="I2775" s="74" t="s">
        <v>4499</v>
      </c>
      <c r="J2775" s="74" t="s">
        <v>4502</v>
      </c>
      <c r="K2775" s="76">
        <v>1606.34</v>
      </c>
      <c r="L2775" s="76">
        <v>1606.34</v>
      </c>
    </row>
    <row r="2776" spans="1:12" x14ac:dyDescent="0.15">
      <c r="A2776" s="74">
        <v>20230220</v>
      </c>
      <c r="B2776" s="74">
        <v>41276538</v>
      </c>
      <c r="C2776" s="74" t="s">
        <v>4667</v>
      </c>
      <c r="D2776" s="74">
        <v>2115393</v>
      </c>
      <c r="E2776" s="74" t="s">
        <v>4565</v>
      </c>
      <c r="F2776" s="74" t="s">
        <v>4566</v>
      </c>
      <c r="G2776" s="74" t="s">
        <v>4567</v>
      </c>
      <c r="H2776" s="74" t="s">
        <v>4469</v>
      </c>
      <c r="I2776" s="74" t="s">
        <v>4499</v>
      </c>
      <c r="J2776" s="74" t="s">
        <v>4500</v>
      </c>
      <c r="K2776" s="76">
        <v>1695.47</v>
      </c>
      <c r="L2776" s="76">
        <v>1695.47</v>
      </c>
    </row>
    <row r="2777" spans="1:12" x14ac:dyDescent="0.15">
      <c r="A2777" s="74">
        <v>20230221</v>
      </c>
      <c r="B2777" s="74">
        <v>41276538</v>
      </c>
      <c r="C2777" s="74" t="s">
        <v>4667</v>
      </c>
      <c r="D2777" s="74">
        <v>2115393</v>
      </c>
      <c r="E2777" s="74" t="s">
        <v>4565</v>
      </c>
      <c r="F2777" s="74" t="s">
        <v>4566</v>
      </c>
      <c r="G2777" s="74" t="s">
        <v>4567</v>
      </c>
      <c r="H2777" s="74" t="s">
        <v>4469</v>
      </c>
      <c r="I2777" s="74" t="s">
        <v>4499</v>
      </c>
      <c r="J2777" s="74" t="s">
        <v>175</v>
      </c>
      <c r="K2777" s="76">
        <v>1193.21</v>
      </c>
      <c r="L2777" s="76">
        <v>1193.21</v>
      </c>
    </row>
    <row r="2778" spans="1:12" x14ac:dyDescent="0.15">
      <c r="A2778" s="74">
        <v>20230222</v>
      </c>
      <c r="B2778" s="74">
        <v>41276538</v>
      </c>
      <c r="C2778" s="74" t="s">
        <v>4667</v>
      </c>
      <c r="D2778" s="74">
        <v>2115393</v>
      </c>
      <c r="E2778" s="74" t="s">
        <v>4565</v>
      </c>
      <c r="F2778" s="74" t="s">
        <v>4566</v>
      </c>
      <c r="G2778" s="74" t="s">
        <v>4567</v>
      </c>
      <c r="H2778" s="74" t="s">
        <v>4469</v>
      </c>
      <c r="I2778" s="74" t="s">
        <v>4499</v>
      </c>
      <c r="J2778" s="74" t="s">
        <v>175</v>
      </c>
      <c r="K2778" s="76">
        <v>1757.22</v>
      </c>
      <c r="L2778" s="76">
        <v>1757.22</v>
      </c>
    </row>
    <row r="2779" spans="1:12" x14ac:dyDescent="0.15">
      <c r="A2779" s="74">
        <v>20230223</v>
      </c>
      <c r="B2779" s="74">
        <v>41276538</v>
      </c>
      <c r="C2779" s="74" t="s">
        <v>4667</v>
      </c>
      <c r="D2779" s="74">
        <v>2115393</v>
      </c>
      <c r="E2779" s="74" t="s">
        <v>4565</v>
      </c>
      <c r="F2779" s="74" t="s">
        <v>4566</v>
      </c>
      <c r="G2779" s="74" t="s">
        <v>4567</v>
      </c>
      <c r="H2779" s="74" t="s">
        <v>4469</v>
      </c>
      <c r="I2779" s="74" t="s">
        <v>4499</v>
      </c>
      <c r="J2779" s="74" t="s">
        <v>175</v>
      </c>
      <c r="K2779" s="76">
        <v>1416.78</v>
      </c>
      <c r="L2779" s="76">
        <v>1416.78</v>
      </c>
    </row>
    <row r="2780" spans="1:12" x14ac:dyDescent="0.15">
      <c r="A2780" s="74">
        <v>20230224</v>
      </c>
      <c r="B2780" s="74">
        <v>41276538</v>
      </c>
      <c r="C2780" s="74" t="s">
        <v>4667</v>
      </c>
      <c r="D2780" s="74">
        <v>2115393</v>
      </c>
      <c r="E2780" s="74" t="s">
        <v>4565</v>
      </c>
      <c r="F2780" s="74" t="s">
        <v>4566</v>
      </c>
      <c r="G2780" s="74" t="s">
        <v>4567</v>
      </c>
      <c r="H2780" s="74" t="s">
        <v>4469</v>
      </c>
      <c r="I2780" s="74" t="s">
        <v>4499</v>
      </c>
      <c r="J2780" s="74" t="s">
        <v>175</v>
      </c>
      <c r="K2780" s="76">
        <v>1248.72</v>
      </c>
      <c r="L2780" s="76">
        <v>1248.72</v>
      </c>
    </row>
    <row r="2781" spans="1:12" x14ac:dyDescent="0.15">
      <c r="A2781" s="74">
        <v>20230225</v>
      </c>
      <c r="B2781" s="74">
        <v>41276538</v>
      </c>
      <c r="C2781" s="74" t="s">
        <v>4667</v>
      </c>
      <c r="D2781" s="74">
        <v>2115393</v>
      </c>
      <c r="E2781" s="74" t="s">
        <v>4565</v>
      </c>
      <c r="F2781" s="74" t="s">
        <v>4566</v>
      </c>
      <c r="G2781" s="74" t="s">
        <v>4567</v>
      </c>
      <c r="H2781" s="74" t="s">
        <v>4469</v>
      </c>
      <c r="I2781" s="74" t="s">
        <v>4499</v>
      </c>
      <c r="J2781" s="74" t="s">
        <v>175</v>
      </c>
      <c r="K2781" s="76">
        <v>1351.45</v>
      </c>
      <c r="L2781" s="76">
        <v>1351.45</v>
      </c>
    </row>
    <row r="2782" spans="1:12" x14ac:dyDescent="0.15">
      <c r="A2782" s="74">
        <v>20230226</v>
      </c>
      <c r="B2782" s="74">
        <v>41276538</v>
      </c>
      <c r="C2782" s="74" t="s">
        <v>4667</v>
      </c>
      <c r="D2782" s="74">
        <v>2115393</v>
      </c>
      <c r="E2782" s="74" t="s">
        <v>4565</v>
      </c>
      <c r="F2782" s="74" t="s">
        <v>4566</v>
      </c>
      <c r="G2782" s="74" t="s">
        <v>4567</v>
      </c>
      <c r="H2782" s="74" t="s">
        <v>4469</v>
      </c>
      <c r="I2782" s="74" t="s">
        <v>4499</v>
      </c>
      <c r="J2782" s="74" t="s">
        <v>175</v>
      </c>
      <c r="K2782" s="76">
        <v>1227.8599999999999</v>
      </c>
      <c r="L2782" s="76">
        <v>1227.8599999999999</v>
      </c>
    </row>
    <row r="2783" spans="1:12" x14ac:dyDescent="0.15">
      <c r="A2783" s="74">
        <v>20230227</v>
      </c>
      <c r="B2783" s="74">
        <v>41276538</v>
      </c>
      <c r="C2783" s="74" t="s">
        <v>4667</v>
      </c>
      <c r="D2783" s="74">
        <v>2115393</v>
      </c>
      <c r="E2783" s="74" t="s">
        <v>4565</v>
      </c>
      <c r="F2783" s="74" t="s">
        <v>4566</v>
      </c>
      <c r="G2783" s="74" t="s">
        <v>4567</v>
      </c>
      <c r="H2783" s="74" t="s">
        <v>4469</v>
      </c>
      <c r="I2783" s="74" t="s">
        <v>4499</v>
      </c>
      <c r="J2783" s="74" t="s">
        <v>175</v>
      </c>
      <c r="K2783" s="76">
        <v>801.34</v>
      </c>
      <c r="L2783" s="76">
        <v>801.34</v>
      </c>
    </row>
    <row r="2784" spans="1:12" x14ac:dyDescent="0.15">
      <c r="A2784" s="74">
        <v>20230228</v>
      </c>
      <c r="B2784" s="74">
        <v>41276538</v>
      </c>
      <c r="C2784" s="74" t="s">
        <v>4667</v>
      </c>
      <c r="D2784" s="74">
        <v>2115393</v>
      </c>
      <c r="E2784" s="74" t="s">
        <v>4565</v>
      </c>
      <c r="F2784" s="74" t="s">
        <v>4566</v>
      </c>
      <c r="G2784" s="74" t="s">
        <v>4567</v>
      </c>
      <c r="H2784" s="74" t="s">
        <v>4469</v>
      </c>
      <c r="I2784" s="74" t="s">
        <v>4499</v>
      </c>
      <c r="J2784" s="74" t="s">
        <v>4502</v>
      </c>
      <c r="K2784" s="76">
        <v>825.86</v>
      </c>
      <c r="L2784" s="76">
        <v>825.86</v>
      </c>
    </row>
    <row r="2785" spans="1:12" x14ac:dyDescent="0.15">
      <c r="A2785" s="74">
        <v>20230217</v>
      </c>
      <c r="B2785" s="74">
        <v>41276547</v>
      </c>
      <c r="C2785" s="74" t="s">
        <v>4668</v>
      </c>
      <c r="D2785" s="74">
        <v>2115393</v>
      </c>
      <c r="E2785" s="74" t="s">
        <v>4565</v>
      </c>
      <c r="F2785" s="74" t="s">
        <v>4566</v>
      </c>
      <c r="G2785" s="74" t="s">
        <v>4567</v>
      </c>
      <c r="H2785" s="74" t="s">
        <v>4469</v>
      </c>
      <c r="I2785" s="74" t="s">
        <v>4499</v>
      </c>
      <c r="J2785" s="74" t="s">
        <v>4502</v>
      </c>
      <c r="K2785" s="76">
        <v>34.409999999999997</v>
      </c>
      <c r="L2785" s="76">
        <v>34.409999999999997</v>
      </c>
    </row>
    <row r="2786" spans="1:12" x14ac:dyDescent="0.15">
      <c r="A2786" s="74">
        <v>20230218</v>
      </c>
      <c r="B2786" s="74">
        <v>41276547</v>
      </c>
      <c r="C2786" s="74" t="s">
        <v>4668</v>
      </c>
      <c r="D2786" s="74">
        <v>2115393</v>
      </c>
      <c r="E2786" s="74" t="s">
        <v>4565</v>
      </c>
      <c r="F2786" s="74" t="s">
        <v>4566</v>
      </c>
      <c r="G2786" s="74" t="s">
        <v>4567</v>
      </c>
      <c r="H2786" s="74" t="s">
        <v>4469</v>
      </c>
      <c r="I2786" s="74" t="s">
        <v>4499</v>
      </c>
      <c r="J2786" s="74" t="s">
        <v>4502</v>
      </c>
      <c r="K2786" s="76">
        <v>300.22000000000003</v>
      </c>
      <c r="L2786" s="76">
        <v>300.22000000000003</v>
      </c>
    </row>
    <row r="2787" spans="1:12" x14ac:dyDescent="0.15">
      <c r="A2787" s="74">
        <v>20230219</v>
      </c>
      <c r="B2787" s="74">
        <v>41276547</v>
      </c>
      <c r="C2787" s="74" t="s">
        <v>4668</v>
      </c>
      <c r="D2787" s="74">
        <v>2115393</v>
      </c>
      <c r="E2787" s="74" t="s">
        <v>4565</v>
      </c>
      <c r="F2787" s="74" t="s">
        <v>4566</v>
      </c>
      <c r="G2787" s="74" t="s">
        <v>4567</v>
      </c>
      <c r="H2787" s="74" t="s">
        <v>4469</v>
      </c>
      <c r="I2787" s="74" t="s">
        <v>4499</v>
      </c>
      <c r="J2787" s="74" t="s">
        <v>4500</v>
      </c>
      <c r="K2787" s="76">
        <v>300.39999999999998</v>
      </c>
      <c r="L2787" s="76">
        <v>300.39999999999998</v>
      </c>
    </row>
    <row r="2788" spans="1:12" x14ac:dyDescent="0.15">
      <c r="A2788" s="74">
        <v>20230220</v>
      </c>
      <c r="B2788" s="74">
        <v>41276547</v>
      </c>
      <c r="C2788" s="74" t="s">
        <v>4668</v>
      </c>
      <c r="D2788" s="74">
        <v>2115393</v>
      </c>
      <c r="E2788" s="74" t="s">
        <v>4565</v>
      </c>
      <c r="F2788" s="74" t="s">
        <v>4566</v>
      </c>
      <c r="G2788" s="74" t="s">
        <v>4567</v>
      </c>
      <c r="H2788" s="74" t="s">
        <v>4469</v>
      </c>
      <c r="I2788" s="74" t="s">
        <v>4499</v>
      </c>
      <c r="J2788" s="74" t="s">
        <v>175</v>
      </c>
      <c r="K2788" s="76">
        <v>1013.8</v>
      </c>
      <c r="L2788" s="76">
        <v>1013.8</v>
      </c>
    </row>
    <row r="2789" spans="1:12" x14ac:dyDescent="0.15">
      <c r="A2789" s="74">
        <v>20230221</v>
      </c>
      <c r="B2789" s="74">
        <v>41276547</v>
      </c>
      <c r="C2789" s="74" t="s">
        <v>4668</v>
      </c>
      <c r="D2789" s="74">
        <v>2115393</v>
      </c>
      <c r="E2789" s="74" t="s">
        <v>4565</v>
      </c>
      <c r="F2789" s="74" t="s">
        <v>4566</v>
      </c>
      <c r="G2789" s="74" t="s">
        <v>4567</v>
      </c>
      <c r="H2789" s="74" t="s">
        <v>4469</v>
      </c>
      <c r="I2789" s="74" t="s">
        <v>4499</v>
      </c>
      <c r="J2789" s="74" t="s">
        <v>175</v>
      </c>
      <c r="K2789" s="76">
        <v>1009.97</v>
      </c>
      <c r="L2789" s="76">
        <v>1009.97</v>
      </c>
    </row>
    <row r="2790" spans="1:12" x14ac:dyDescent="0.15">
      <c r="A2790" s="74">
        <v>20230222</v>
      </c>
      <c r="B2790" s="74">
        <v>41276547</v>
      </c>
      <c r="C2790" s="74" t="s">
        <v>4668</v>
      </c>
      <c r="D2790" s="74">
        <v>2115393</v>
      </c>
      <c r="E2790" s="74" t="s">
        <v>4565</v>
      </c>
      <c r="F2790" s="74" t="s">
        <v>4566</v>
      </c>
      <c r="G2790" s="74" t="s">
        <v>4567</v>
      </c>
      <c r="H2790" s="74" t="s">
        <v>4469</v>
      </c>
      <c r="I2790" s="74" t="s">
        <v>4499</v>
      </c>
      <c r="J2790" s="74" t="s">
        <v>175</v>
      </c>
      <c r="K2790" s="76">
        <v>1005.76</v>
      </c>
      <c r="L2790" s="76">
        <v>1005.76</v>
      </c>
    </row>
    <row r="2791" spans="1:12" x14ac:dyDescent="0.15">
      <c r="A2791" s="74">
        <v>20230223</v>
      </c>
      <c r="B2791" s="74">
        <v>41276547</v>
      </c>
      <c r="C2791" s="74" t="s">
        <v>4668</v>
      </c>
      <c r="D2791" s="74">
        <v>2115393</v>
      </c>
      <c r="E2791" s="74" t="s">
        <v>4565</v>
      </c>
      <c r="F2791" s="74" t="s">
        <v>4566</v>
      </c>
      <c r="G2791" s="74" t="s">
        <v>4567</v>
      </c>
      <c r="H2791" s="74" t="s">
        <v>4469</v>
      </c>
      <c r="I2791" s="74" t="s">
        <v>4499</v>
      </c>
      <c r="J2791" s="74" t="s">
        <v>175</v>
      </c>
      <c r="K2791" s="76">
        <v>1046.8</v>
      </c>
      <c r="L2791" s="76">
        <v>1046.8</v>
      </c>
    </row>
    <row r="2792" spans="1:12" x14ac:dyDescent="0.15">
      <c r="A2792" s="74">
        <v>20230224</v>
      </c>
      <c r="B2792" s="74">
        <v>41276547</v>
      </c>
      <c r="C2792" s="74" t="s">
        <v>4668</v>
      </c>
      <c r="D2792" s="74">
        <v>2115393</v>
      </c>
      <c r="E2792" s="74" t="s">
        <v>4565</v>
      </c>
      <c r="F2792" s="74" t="s">
        <v>4566</v>
      </c>
      <c r="G2792" s="74" t="s">
        <v>4567</v>
      </c>
      <c r="H2792" s="74" t="s">
        <v>4469</v>
      </c>
      <c r="I2792" s="74" t="s">
        <v>4499</v>
      </c>
      <c r="J2792" s="74" t="s">
        <v>4500</v>
      </c>
      <c r="K2792" s="76">
        <v>1006.67</v>
      </c>
      <c r="L2792" s="76">
        <v>1006.67</v>
      </c>
    </row>
    <row r="2793" spans="1:12" x14ac:dyDescent="0.15">
      <c r="A2793" s="74">
        <v>20230225</v>
      </c>
      <c r="B2793" s="74">
        <v>41276547</v>
      </c>
      <c r="C2793" s="74" t="s">
        <v>4668</v>
      </c>
      <c r="D2793" s="74">
        <v>2115393</v>
      </c>
      <c r="E2793" s="74" t="s">
        <v>4565</v>
      </c>
      <c r="F2793" s="74" t="s">
        <v>4566</v>
      </c>
      <c r="G2793" s="74" t="s">
        <v>4567</v>
      </c>
      <c r="H2793" s="74" t="s">
        <v>4469</v>
      </c>
      <c r="I2793" s="74" t="s">
        <v>4499</v>
      </c>
      <c r="J2793" s="74" t="s">
        <v>4501</v>
      </c>
      <c r="K2793" s="76">
        <v>281.97000000000003</v>
      </c>
      <c r="L2793" s="76">
        <v>281.97000000000003</v>
      </c>
    </row>
    <row r="2794" spans="1:12" x14ac:dyDescent="0.15">
      <c r="A2794" s="74">
        <v>20230225</v>
      </c>
      <c r="B2794" s="74">
        <v>41276547</v>
      </c>
      <c r="C2794" s="74" t="s">
        <v>4668</v>
      </c>
      <c r="D2794" s="74">
        <v>2136032</v>
      </c>
      <c r="E2794" s="74" t="s">
        <v>4573</v>
      </c>
      <c r="F2794" s="74" t="s">
        <v>4566</v>
      </c>
      <c r="G2794" s="74" t="s">
        <v>4567</v>
      </c>
      <c r="H2794" s="74" t="s">
        <v>4469</v>
      </c>
      <c r="I2794" s="74" t="s">
        <v>4499</v>
      </c>
      <c r="J2794" s="74" t="s">
        <v>4502</v>
      </c>
      <c r="K2794" s="76">
        <v>1090.3399999999999</v>
      </c>
      <c r="L2794" s="76">
        <v>1090.3399999999999</v>
      </c>
    </row>
    <row r="2795" spans="1:12" x14ac:dyDescent="0.15">
      <c r="A2795" s="74">
        <v>20230226</v>
      </c>
      <c r="B2795" s="74">
        <v>41276547</v>
      </c>
      <c r="C2795" s="74" t="s">
        <v>4668</v>
      </c>
      <c r="D2795" s="74">
        <v>2136032</v>
      </c>
      <c r="E2795" s="74" t="s">
        <v>4573</v>
      </c>
      <c r="F2795" s="74" t="s">
        <v>4566</v>
      </c>
      <c r="G2795" s="74" t="s">
        <v>4567</v>
      </c>
      <c r="H2795" s="74" t="s">
        <v>4469</v>
      </c>
      <c r="I2795" s="74" t="s">
        <v>4499</v>
      </c>
      <c r="J2795" s="74" t="s">
        <v>4500</v>
      </c>
      <c r="K2795" s="76">
        <v>1391.86</v>
      </c>
      <c r="L2795" s="76">
        <v>1391.86</v>
      </c>
    </row>
    <row r="2796" spans="1:12" x14ac:dyDescent="0.15">
      <c r="A2796" s="74">
        <v>20230227</v>
      </c>
      <c r="B2796" s="74">
        <v>41276547</v>
      </c>
      <c r="C2796" s="74" t="s">
        <v>4668</v>
      </c>
      <c r="D2796" s="74">
        <v>2136032</v>
      </c>
      <c r="E2796" s="74" t="s">
        <v>4573</v>
      </c>
      <c r="F2796" s="74" t="s">
        <v>4566</v>
      </c>
      <c r="G2796" s="74" t="s">
        <v>4567</v>
      </c>
      <c r="H2796" s="74" t="s">
        <v>4469</v>
      </c>
      <c r="I2796" s="74" t="s">
        <v>4499</v>
      </c>
      <c r="J2796" s="74" t="s">
        <v>175</v>
      </c>
      <c r="K2796" s="76">
        <v>1323.5</v>
      </c>
      <c r="L2796" s="76">
        <v>1323.5</v>
      </c>
    </row>
    <row r="2797" spans="1:12" x14ac:dyDescent="0.15">
      <c r="A2797" s="74">
        <v>20230228</v>
      </c>
      <c r="B2797" s="74">
        <v>41276547</v>
      </c>
      <c r="C2797" s="74" t="s">
        <v>4668</v>
      </c>
      <c r="D2797" s="74">
        <v>2136032</v>
      </c>
      <c r="E2797" s="74" t="s">
        <v>4573</v>
      </c>
      <c r="F2797" s="74" t="s">
        <v>4566</v>
      </c>
      <c r="G2797" s="74" t="s">
        <v>4567</v>
      </c>
      <c r="H2797" s="74" t="s">
        <v>4469</v>
      </c>
      <c r="I2797" s="74" t="s">
        <v>4499</v>
      </c>
      <c r="J2797" s="74" t="s">
        <v>175</v>
      </c>
      <c r="K2797" s="76">
        <v>1015.53</v>
      </c>
      <c r="L2797" s="76">
        <v>1015.53</v>
      </c>
    </row>
    <row r="2798" spans="1:12" x14ac:dyDescent="0.15">
      <c r="A2798" s="74">
        <v>20230201</v>
      </c>
      <c r="B2798" s="74">
        <v>41512404</v>
      </c>
      <c r="C2798" s="74" t="s">
        <v>4669</v>
      </c>
      <c r="D2798" s="74">
        <v>2117409</v>
      </c>
      <c r="E2798" s="74" t="s">
        <v>4633</v>
      </c>
      <c r="F2798" s="74" t="s">
        <v>4610</v>
      </c>
      <c r="G2798" s="74" t="s">
        <v>1897</v>
      </c>
      <c r="H2798" s="74" t="s">
        <v>4469</v>
      </c>
      <c r="I2798" s="74" t="s">
        <v>4499</v>
      </c>
      <c r="J2798" s="74" t="s">
        <v>175</v>
      </c>
      <c r="K2798" s="76">
        <v>3021.47</v>
      </c>
      <c r="L2798" s="76">
        <v>3021.47</v>
      </c>
    </row>
    <row r="2799" spans="1:12" x14ac:dyDescent="0.15">
      <c r="A2799" s="74">
        <v>20230202</v>
      </c>
      <c r="B2799" s="74">
        <v>41512404</v>
      </c>
      <c r="C2799" s="74" t="s">
        <v>4669</v>
      </c>
      <c r="D2799" s="74">
        <v>2117409</v>
      </c>
      <c r="E2799" s="74" t="s">
        <v>4633</v>
      </c>
      <c r="F2799" s="74" t="s">
        <v>4610</v>
      </c>
      <c r="G2799" s="74" t="s">
        <v>1897</v>
      </c>
      <c r="H2799" s="74" t="s">
        <v>4469</v>
      </c>
      <c r="I2799" s="74" t="s">
        <v>4499</v>
      </c>
      <c r="J2799" s="74" t="s">
        <v>4500</v>
      </c>
      <c r="K2799" s="76">
        <v>2133.83</v>
      </c>
      <c r="L2799" s="76">
        <v>2133.83</v>
      </c>
    </row>
    <row r="2800" spans="1:12" x14ac:dyDescent="0.15">
      <c r="A2800" s="74">
        <v>20230203</v>
      </c>
      <c r="B2800" s="74">
        <v>41512404</v>
      </c>
      <c r="C2800" s="74" t="s">
        <v>4669</v>
      </c>
      <c r="D2800" s="74">
        <v>2117409</v>
      </c>
      <c r="E2800" s="74" t="s">
        <v>4633</v>
      </c>
      <c r="F2800" s="74" t="s">
        <v>4610</v>
      </c>
      <c r="G2800" s="74" t="s">
        <v>1897</v>
      </c>
      <c r="H2800" s="74" t="s">
        <v>4469</v>
      </c>
      <c r="I2800" s="74" t="s">
        <v>4499</v>
      </c>
      <c r="J2800" s="74" t="s">
        <v>175</v>
      </c>
      <c r="K2800" s="76">
        <v>3369.43</v>
      </c>
      <c r="L2800" s="76">
        <v>3369.43</v>
      </c>
    </row>
    <row r="2801" spans="1:12" x14ac:dyDescent="0.15">
      <c r="A2801" s="74">
        <v>20230204</v>
      </c>
      <c r="B2801" s="74">
        <v>41512404</v>
      </c>
      <c r="C2801" s="74" t="s">
        <v>4669</v>
      </c>
      <c r="D2801" s="74">
        <v>2117409</v>
      </c>
      <c r="E2801" s="74" t="s">
        <v>4633</v>
      </c>
      <c r="F2801" s="74" t="s">
        <v>4610</v>
      </c>
      <c r="G2801" s="74" t="s">
        <v>1897</v>
      </c>
      <c r="H2801" s="74" t="s">
        <v>4469</v>
      </c>
      <c r="I2801" s="74" t="s">
        <v>4499</v>
      </c>
      <c r="J2801" s="74" t="s">
        <v>4502</v>
      </c>
      <c r="K2801" s="76">
        <v>2413.5500000000002</v>
      </c>
      <c r="L2801" s="76">
        <v>2413.5500000000002</v>
      </c>
    </row>
    <row r="2802" spans="1:12" x14ac:dyDescent="0.15">
      <c r="A2802" s="74">
        <v>20230205</v>
      </c>
      <c r="B2802" s="74">
        <v>41512404</v>
      </c>
      <c r="C2802" s="74" t="s">
        <v>4669</v>
      </c>
      <c r="D2802" s="74">
        <v>2117409</v>
      </c>
      <c r="E2802" s="74" t="s">
        <v>4633</v>
      </c>
      <c r="F2802" s="74" t="s">
        <v>4610</v>
      </c>
      <c r="G2802" s="74" t="s">
        <v>1897</v>
      </c>
      <c r="H2802" s="74" t="s">
        <v>4469</v>
      </c>
      <c r="I2802" s="74" t="s">
        <v>4499</v>
      </c>
      <c r="J2802" s="74" t="s">
        <v>175</v>
      </c>
      <c r="K2802" s="76">
        <v>3158.78</v>
      </c>
      <c r="L2802" s="76">
        <v>3158.78</v>
      </c>
    </row>
    <row r="2803" spans="1:12" x14ac:dyDescent="0.15">
      <c r="A2803" s="74">
        <v>20230206</v>
      </c>
      <c r="B2803" s="74">
        <v>41512404</v>
      </c>
      <c r="C2803" s="74" t="s">
        <v>4669</v>
      </c>
      <c r="D2803" s="74">
        <v>2117409</v>
      </c>
      <c r="E2803" s="74" t="s">
        <v>4633</v>
      </c>
      <c r="F2803" s="74" t="s">
        <v>4610</v>
      </c>
      <c r="G2803" s="74" t="s">
        <v>1897</v>
      </c>
      <c r="H2803" s="74" t="s">
        <v>4469</v>
      </c>
      <c r="I2803" s="74" t="s">
        <v>4499</v>
      </c>
      <c r="J2803" s="74" t="s">
        <v>175</v>
      </c>
      <c r="K2803" s="76">
        <v>2115.2399999999998</v>
      </c>
      <c r="L2803" s="76">
        <v>2115.2399999999998</v>
      </c>
    </row>
    <row r="2804" spans="1:12" x14ac:dyDescent="0.15">
      <c r="A2804" s="74">
        <v>20230207</v>
      </c>
      <c r="B2804" s="74">
        <v>41512404</v>
      </c>
      <c r="C2804" s="74" t="s">
        <v>4669</v>
      </c>
      <c r="D2804" s="74">
        <v>2117409</v>
      </c>
      <c r="E2804" s="74" t="s">
        <v>4633</v>
      </c>
      <c r="F2804" s="74" t="s">
        <v>4610</v>
      </c>
      <c r="G2804" s="74" t="s">
        <v>1897</v>
      </c>
      <c r="H2804" s="74" t="s">
        <v>4469</v>
      </c>
      <c r="I2804" s="74" t="s">
        <v>4499</v>
      </c>
      <c r="J2804" s="74" t="s">
        <v>4500</v>
      </c>
      <c r="K2804" s="76">
        <v>3262.07</v>
      </c>
      <c r="L2804" s="76">
        <v>3262.07</v>
      </c>
    </row>
    <row r="2805" spans="1:12" x14ac:dyDescent="0.15">
      <c r="A2805" s="74">
        <v>20230208</v>
      </c>
      <c r="B2805" s="74">
        <v>41512404</v>
      </c>
      <c r="C2805" s="74" t="s">
        <v>4669</v>
      </c>
      <c r="D2805" s="74">
        <v>2117409</v>
      </c>
      <c r="E2805" s="74" t="s">
        <v>4633</v>
      </c>
      <c r="F2805" s="74" t="s">
        <v>4610</v>
      </c>
      <c r="G2805" s="74" t="s">
        <v>1897</v>
      </c>
      <c r="H2805" s="74" t="s">
        <v>4469</v>
      </c>
      <c r="I2805" s="74" t="s">
        <v>4499</v>
      </c>
      <c r="J2805" s="74" t="s">
        <v>175</v>
      </c>
      <c r="K2805" s="76">
        <v>3868.8</v>
      </c>
      <c r="L2805" s="76">
        <v>3868.8</v>
      </c>
    </row>
    <row r="2806" spans="1:12" x14ac:dyDescent="0.15">
      <c r="A2806" s="74">
        <v>20230209</v>
      </c>
      <c r="B2806" s="74">
        <v>41512404</v>
      </c>
      <c r="C2806" s="74" t="s">
        <v>4669</v>
      </c>
      <c r="D2806" s="74">
        <v>2117409</v>
      </c>
      <c r="E2806" s="74" t="s">
        <v>4633</v>
      </c>
      <c r="F2806" s="74" t="s">
        <v>4610</v>
      </c>
      <c r="G2806" s="74" t="s">
        <v>1897</v>
      </c>
      <c r="H2806" s="74" t="s">
        <v>4469</v>
      </c>
      <c r="I2806" s="74" t="s">
        <v>4499</v>
      </c>
      <c r="J2806" s="74" t="s">
        <v>175</v>
      </c>
      <c r="K2806" s="76">
        <v>4572.76</v>
      </c>
      <c r="L2806" s="76">
        <v>4572.76</v>
      </c>
    </row>
    <row r="2807" spans="1:12" x14ac:dyDescent="0.15">
      <c r="A2807" s="74">
        <v>20230210</v>
      </c>
      <c r="B2807" s="74">
        <v>41512404</v>
      </c>
      <c r="C2807" s="74" t="s">
        <v>4669</v>
      </c>
      <c r="D2807" s="74">
        <v>2117409</v>
      </c>
      <c r="E2807" s="74" t="s">
        <v>4633</v>
      </c>
      <c r="F2807" s="74" t="s">
        <v>4610</v>
      </c>
      <c r="G2807" s="74" t="s">
        <v>1897</v>
      </c>
      <c r="H2807" s="74" t="s">
        <v>4469</v>
      </c>
      <c r="I2807" s="74" t="s">
        <v>4499</v>
      </c>
      <c r="J2807" s="74" t="s">
        <v>175</v>
      </c>
      <c r="K2807" s="76">
        <v>5985.21</v>
      </c>
      <c r="L2807" s="76">
        <v>5985.21</v>
      </c>
    </row>
    <row r="2808" spans="1:12" x14ac:dyDescent="0.15">
      <c r="A2808" s="74">
        <v>20230211</v>
      </c>
      <c r="B2808" s="74">
        <v>41512404</v>
      </c>
      <c r="C2808" s="74" t="s">
        <v>4669</v>
      </c>
      <c r="D2808" s="74">
        <v>2117409</v>
      </c>
      <c r="E2808" s="74" t="s">
        <v>4633</v>
      </c>
      <c r="F2808" s="74" t="s">
        <v>4610</v>
      </c>
      <c r="G2808" s="74" t="s">
        <v>1897</v>
      </c>
      <c r="H2808" s="74" t="s">
        <v>4469</v>
      </c>
      <c r="I2808" s="74" t="s">
        <v>4499</v>
      </c>
      <c r="J2808" s="74" t="s">
        <v>175</v>
      </c>
      <c r="K2808" s="76">
        <v>7559.44</v>
      </c>
      <c r="L2808" s="76">
        <v>7559.44</v>
      </c>
    </row>
    <row r="2809" spans="1:12" x14ac:dyDescent="0.15">
      <c r="A2809" s="74">
        <v>20230212</v>
      </c>
      <c r="B2809" s="74">
        <v>41512404</v>
      </c>
      <c r="C2809" s="74" t="s">
        <v>4669</v>
      </c>
      <c r="D2809" s="74">
        <v>2117409</v>
      </c>
      <c r="E2809" s="74" t="s">
        <v>4633</v>
      </c>
      <c r="F2809" s="74" t="s">
        <v>4610</v>
      </c>
      <c r="G2809" s="74" t="s">
        <v>1897</v>
      </c>
      <c r="H2809" s="74" t="s">
        <v>4469</v>
      </c>
      <c r="I2809" s="74" t="s">
        <v>4499</v>
      </c>
      <c r="J2809" s="74" t="s">
        <v>175</v>
      </c>
      <c r="K2809" s="76">
        <v>7105.72</v>
      </c>
      <c r="L2809" s="76">
        <v>7105.72</v>
      </c>
    </row>
    <row r="2810" spans="1:12" x14ac:dyDescent="0.15">
      <c r="A2810" s="74">
        <v>20230213</v>
      </c>
      <c r="B2810" s="74">
        <v>41512404</v>
      </c>
      <c r="C2810" s="74" t="s">
        <v>4669</v>
      </c>
      <c r="D2810" s="74">
        <v>2117409</v>
      </c>
      <c r="E2810" s="74" t="s">
        <v>4633</v>
      </c>
      <c r="F2810" s="74" t="s">
        <v>4610</v>
      </c>
      <c r="G2810" s="74" t="s">
        <v>1897</v>
      </c>
      <c r="H2810" s="74" t="s">
        <v>4469</v>
      </c>
      <c r="I2810" s="74" t="s">
        <v>4499</v>
      </c>
      <c r="J2810" s="74" t="s">
        <v>4500</v>
      </c>
      <c r="K2810" s="76">
        <v>7112.71</v>
      </c>
      <c r="L2810" s="76">
        <v>7112.71</v>
      </c>
    </row>
    <row r="2811" spans="1:12" x14ac:dyDescent="0.15">
      <c r="A2811" s="74">
        <v>20230214</v>
      </c>
      <c r="B2811" s="74">
        <v>41512404</v>
      </c>
      <c r="C2811" s="74" t="s">
        <v>4669</v>
      </c>
      <c r="D2811" s="74">
        <v>2117409</v>
      </c>
      <c r="E2811" s="74" t="s">
        <v>4633</v>
      </c>
      <c r="F2811" s="74" t="s">
        <v>4610</v>
      </c>
      <c r="G2811" s="74" t="s">
        <v>1897</v>
      </c>
      <c r="H2811" s="74" t="s">
        <v>4469</v>
      </c>
      <c r="I2811" s="74" t="s">
        <v>4499</v>
      </c>
      <c r="J2811" s="74" t="s">
        <v>175</v>
      </c>
      <c r="K2811" s="76">
        <v>4415.22</v>
      </c>
      <c r="L2811" s="76">
        <v>4415.22</v>
      </c>
    </row>
    <row r="2812" spans="1:12" x14ac:dyDescent="0.15">
      <c r="A2812" s="74">
        <v>20230215</v>
      </c>
      <c r="B2812" s="74">
        <v>41512404</v>
      </c>
      <c r="C2812" s="74" t="s">
        <v>4669</v>
      </c>
      <c r="D2812" s="74">
        <v>2117409</v>
      </c>
      <c r="E2812" s="74" t="s">
        <v>4633</v>
      </c>
      <c r="F2812" s="74" t="s">
        <v>4610</v>
      </c>
      <c r="G2812" s="74" t="s">
        <v>1897</v>
      </c>
      <c r="H2812" s="74" t="s">
        <v>4469</v>
      </c>
      <c r="I2812" s="74" t="s">
        <v>4499</v>
      </c>
      <c r="J2812" s="74" t="s">
        <v>175</v>
      </c>
      <c r="K2812" s="76">
        <v>3786.02</v>
      </c>
      <c r="L2812" s="76">
        <v>3786.02</v>
      </c>
    </row>
    <row r="2813" spans="1:12" x14ac:dyDescent="0.15">
      <c r="A2813" s="74">
        <v>20230216</v>
      </c>
      <c r="B2813" s="74">
        <v>41512404</v>
      </c>
      <c r="C2813" s="74" t="s">
        <v>4669</v>
      </c>
      <c r="D2813" s="74">
        <v>2117409</v>
      </c>
      <c r="E2813" s="74" t="s">
        <v>4633</v>
      </c>
      <c r="F2813" s="74" t="s">
        <v>4610</v>
      </c>
      <c r="G2813" s="74" t="s">
        <v>1897</v>
      </c>
      <c r="H2813" s="74" t="s">
        <v>4469</v>
      </c>
      <c r="I2813" s="74" t="s">
        <v>4499</v>
      </c>
      <c r="J2813" s="74" t="s">
        <v>175</v>
      </c>
      <c r="K2813" s="76">
        <v>4617.22</v>
      </c>
      <c r="L2813" s="76">
        <v>4617.22</v>
      </c>
    </row>
    <row r="2814" spans="1:12" x14ac:dyDescent="0.15">
      <c r="A2814" s="74">
        <v>20230217</v>
      </c>
      <c r="B2814" s="74">
        <v>41512404</v>
      </c>
      <c r="C2814" s="74" t="s">
        <v>4669</v>
      </c>
      <c r="D2814" s="74">
        <v>2117409</v>
      </c>
      <c r="E2814" s="74" t="s">
        <v>4633</v>
      </c>
      <c r="F2814" s="74" t="s">
        <v>4610</v>
      </c>
      <c r="G2814" s="74" t="s">
        <v>1897</v>
      </c>
      <c r="H2814" s="74" t="s">
        <v>4469</v>
      </c>
      <c r="I2814" s="74" t="s">
        <v>4499</v>
      </c>
      <c r="J2814" s="74" t="s">
        <v>175</v>
      </c>
      <c r="K2814" s="76">
        <v>3391.91</v>
      </c>
      <c r="L2814" s="76">
        <v>3391.91</v>
      </c>
    </row>
    <row r="2815" spans="1:12" x14ac:dyDescent="0.15">
      <c r="A2815" s="74">
        <v>20230218</v>
      </c>
      <c r="B2815" s="74">
        <v>41512404</v>
      </c>
      <c r="C2815" s="74" t="s">
        <v>4669</v>
      </c>
      <c r="D2815" s="74">
        <v>2117409</v>
      </c>
      <c r="E2815" s="74" t="s">
        <v>4633</v>
      </c>
      <c r="F2815" s="74" t="s">
        <v>4610</v>
      </c>
      <c r="G2815" s="74" t="s">
        <v>1897</v>
      </c>
      <c r="H2815" s="74" t="s">
        <v>4469</v>
      </c>
      <c r="I2815" s="74" t="s">
        <v>4499</v>
      </c>
      <c r="J2815" s="74" t="s">
        <v>175</v>
      </c>
      <c r="K2815" s="76">
        <v>7753.27</v>
      </c>
      <c r="L2815" s="76">
        <v>7753.27</v>
      </c>
    </row>
    <row r="2816" spans="1:12" x14ac:dyDescent="0.15">
      <c r="A2816" s="74">
        <v>20230219</v>
      </c>
      <c r="B2816" s="74">
        <v>41512404</v>
      </c>
      <c r="C2816" s="74" t="s">
        <v>4669</v>
      </c>
      <c r="D2816" s="74">
        <v>2117409</v>
      </c>
      <c r="E2816" s="74" t="s">
        <v>4633</v>
      </c>
      <c r="F2816" s="74" t="s">
        <v>4610</v>
      </c>
      <c r="G2816" s="74" t="s">
        <v>1897</v>
      </c>
      <c r="H2816" s="74" t="s">
        <v>4469</v>
      </c>
      <c r="I2816" s="74" t="s">
        <v>4499</v>
      </c>
      <c r="J2816" s="74" t="s">
        <v>175</v>
      </c>
      <c r="K2816" s="76">
        <v>8433.33</v>
      </c>
      <c r="L2816" s="76">
        <v>8433.33</v>
      </c>
    </row>
    <row r="2817" spans="1:12" x14ac:dyDescent="0.15">
      <c r="A2817" s="74">
        <v>20230220</v>
      </c>
      <c r="B2817" s="74">
        <v>41512404</v>
      </c>
      <c r="C2817" s="74" t="s">
        <v>4669</v>
      </c>
      <c r="D2817" s="74">
        <v>2117409</v>
      </c>
      <c r="E2817" s="74" t="s">
        <v>4633</v>
      </c>
      <c r="F2817" s="74" t="s">
        <v>4610</v>
      </c>
      <c r="G2817" s="74" t="s">
        <v>1897</v>
      </c>
      <c r="H2817" s="74" t="s">
        <v>4469</v>
      </c>
      <c r="I2817" s="74" t="s">
        <v>4499</v>
      </c>
      <c r="J2817" s="74" t="s">
        <v>175</v>
      </c>
      <c r="K2817" s="76">
        <v>3818.65</v>
      </c>
      <c r="L2817" s="76">
        <v>3818.65</v>
      </c>
    </row>
    <row r="2818" spans="1:12" x14ac:dyDescent="0.15">
      <c r="A2818" s="74">
        <v>20230221</v>
      </c>
      <c r="B2818" s="74">
        <v>41512404</v>
      </c>
      <c r="C2818" s="74" t="s">
        <v>4669</v>
      </c>
      <c r="D2818" s="74">
        <v>2117409</v>
      </c>
      <c r="E2818" s="74" t="s">
        <v>4633</v>
      </c>
      <c r="F2818" s="74" t="s">
        <v>4610</v>
      </c>
      <c r="G2818" s="74" t="s">
        <v>1897</v>
      </c>
      <c r="H2818" s="74" t="s">
        <v>4469</v>
      </c>
      <c r="I2818" s="74" t="s">
        <v>4499</v>
      </c>
      <c r="J2818" s="74" t="s">
        <v>4500</v>
      </c>
      <c r="K2818" s="76">
        <v>4004.19</v>
      </c>
      <c r="L2818" s="76">
        <v>4004.19</v>
      </c>
    </row>
    <row r="2819" spans="1:12" x14ac:dyDescent="0.15">
      <c r="A2819" s="74">
        <v>20230222</v>
      </c>
      <c r="B2819" s="74">
        <v>41512404</v>
      </c>
      <c r="C2819" s="74" t="s">
        <v>4669</v>
      </c>
      <c r="D2819" s="74">
        <v>2117409</v>
      </c>
      <c r="E2819" s="74" t="s">
        <v>4633</v>
      </c>
      <c r="F2819" s="74" t="s">
        <v>4610</v>
      </c>
      <c r="G2819" s="74" t="s">
        <v>1897</v>
      </c>
      <c r="H2819" s="74" t="s">
        <v>4469</v>
      </c>
      <c r="I2819" s="74" t="s">
        <v>4499</v>
      </c>
      <c r="J2819" s="74" t="s">
        <v>175</v>
      </c>
      <c r="K2819" s="76">
        <v>3323.64</v>
      </c>
      <c r="L2819" s="76">
        <v>3323.64</v>
      </c>
    </row>
    <row r="2820" spans="1:12" x14ac:dyDescent="0.15">
      <c r="A2820" s="74">
        <v>20230223</v>
      </c>
      <c r="B2820" s="74">
        <v>41512404</v>
      </c>
      <c r="C2820" s="74" t="s">
        <v>4669</v>
      </c>
      <c r="D2820" s="74">
        <v>2117409</v>
      </c>
      <c r="E2820" s="74" t="s">
        <v>4633</v>
      </c>
      <c r="F2820" s="74" t="s">
        <v>4610</v>
      </c>
      <c r="G2820" s="74" t="s">
        <v>1897</v>
      </c>
      <c r="H2820" s="74" t="s">
        <v>4469</v>
      </c>
      <c r="I2820" s="74" t="s">
        <v>4499</v>
      </c>
      <c r="J2820" s="74" t="s">
        <v>175</v>
      </c>
      <c r="K2820" s="76">
        <v>2912.23</v>
      </c>
      <c r="L2820" s="76">
        <v>2912.23</v>
      </c>
    </row>
    <row r="2821" spans="1:12" x14ac:dyDescent="0.15">
      <c r="A2821" s="74">
        <v>20230224</v>
      </c>
      <c r="B2821" s="74">
        <v>41512404</v>
      </c>
      <c r="C2821" s="74" t="s">
        <v>4669</v>
      </c>
      <c r="D2821" s="74">
        <v>2117409</v>
      </c>
      <c r="E2821" s="74" t="s">
        <v>4633</v>
      </c>
      <c r="F2821" s="74" t="s">
        <v>4610</v>
      </c>
      <c r="G2821" s="74" t="s">
        <v>1897</v>
      </c>
      <c r="H2821" s="74" t="s">
        <v>4469</v>
      </c>
      <c r="I2821" s="74" t="s">
        <v>4499</v>
      </c>
      <c r="J2821" s="74" t="s">
        <v>175</v>
      </c>
      <c r="K2821" s="76">
        <v>3063.76</v>
      </c>
      <c r="L2821" s="76">
        <v>3063.76</v>
      </c>
    </row>
    <row r="2822" spans="1:12" x14ac:dyDescent="0.15">
      <c r="A2822" s="74">
        <v>20230225</v>
      </c>
      <c r="B2822" s="74">
        <v>41512404</v>
      </c>
      <c r="C2822" s="74" t="s">
        <v>4669</v>
      </c>
      <c r="D2822" s="74">
        <v>2117409</v>
      </c>
      <c r="E2822" s="74" t="s">
        <v>4633</v>
      </c>
      <c r="F2822" s="74" t="s">
        <v>4610</v>
      </c>
      <c r="G2822" s="74" t="s">
        <v>1897</v>
      </c>
      <c r="H2822" s="74" t="s">
        <v>4469</v>
      </c>
      <c r="I2822" s="74" t="s">
        <v>4499</v>
      </c>
      <c r="J2822" s="74" t="s">
        <v>175</v>
      </c>
      <c r="K2822" s="76">
        <v>4150.6400000000003</v>
      </c>
      <c r="L2822" s="76">
        <v>4150.6400000000003</v>
      </c>
    </row>
    <row r="2823" spans="1:12" x14ac:dyDescent="0.15">
      <c r="A2823" s="74">
        <v>20230226</v>
      </c>
      <c r="B2823" s="74">
        <v>41512404</v>
      </c>
      <c r="C2823" s="74" t="s">
        <v>4669</v>
      </c>
      <c r="D2823" s="74">
        <v>2117409</v>
      </c>
      <c r="E2823" s="74" t="s">
        <v>4633</v>
      </c>
      <c r="F2823" s="74" t="s">
        <v>4610</v>
      </c>
      <c r="G2823" s="74" t="s">
        <v>1897</v>
      </c>
      <c r="H2823" s="74" t="s">
        <v>4469</v>
      </c>
      <c r="I2823" s="74" t="s">
        <v>4499</v>
      </c>
      <c r="J2823" s="74" t="s">
        <v>175</v>
      </c>
      <c r="K2823" s="76">
        <v>3081.12</v>
      </c>
      <c r="L2823" s="76">
        <v>3081.12</v>
      </c>
    </row>
    <row r="2824" spans="1:12" x14ac:dyDescent="0.15">
      <c r="A2824" s="74">
        <v>20230227</v>
      </c>
      <c r="B2824" s="74">
        <v>41512404</v>
      </c>
      <c r="C2824" s="74" t="s">
        <v>4669</v>
      </c>
      <c r="D2824" s="74">
        <v>2117409</v>
      </c>
      <c r="E2824" s="74" t="s">
        <v>4633</v>
      </c>
      <c r="F2824" s="74" t="s">
        <v>4610</v>
      </c>
      <c r="G2824" s="74" t="s">
        <v>1897</v>
      </c>
      <c r="H2824" s="74" t="s">
        <v>4469</v>
      </c>
      <c r="I2824" s="74" t="s">
        <v>4499</v>
      </c>
      <c r="J2824" s="74" t="s">
        <v>175</v>
      </c>
      <c r="K2824" s="76">
        <v>3599.76</v>
      </c>
      <c r="L2824" s="76">
        <v>3599.76</v>
      </c>
    </row>
    <row r="2825" spans="1:12" x14ac:dyDescent="0.15">
      <c r="A2825" s="74">
        <v>20230228</v>
      </c>
      <c r="B2825" s="74">
        <v>41512404</v>
      </c>
      <c r="C2825" s="74" t="s">
        <v>4669</v>
      </c>
      <c r="D2825" s="74">
        <v>2117409</v>
      </c>
      <c r="E2825" s="74" t="s">
        <v>4633</v>
      </c>
      <c r="F2825" s="74" t="s">
        <v>4610</v>
      </c>
      <c r="G2825" s="74" t="s">
        <v>1897</v>
      </c>
      <c r="H2825" s="74" t="s">
        <v>4469</v>
      </c>
      <c r="I2825" s="74" t="s">
        <v>4499</v>
      </c>
      <c r="J2825" s="74" t="s">
        <v>175</v>
      </c>
      <c r="K2825" s="76">
        <v>3734.91</v>
      </c>
      <c r="L2825" s="76">
        <v>3734.91</v>
      </c>
    </row>
    <row r="2826" spans="1:12" x14ac:dyDescent="0.15">
      <c r="A2826" s="74">
        <v>20230201</v>
      </c>
      <c r="B2826" s="74">
        <v>41512462</v>
      </c>
      <c r="C2826" s="74" t="s">
        <v>4670</v>
      </c>
      <c r="D2826" s="74">
        <v>2117409</v>
      </c>
      <c r="E2826" s="74" t="s">
        <v>4633</v>
      </c>
      <c r="F2826" s="74" t="s">
        <v>4610</v>
      </c>
      <c r="G2826" s="74" t="s">
        <v>1897</v>
      </c>
      <c r="H2826" s="74" t="s">
        <v>4469</v>
      </c>
      <c r="I2826" s="74" t="s">
        <v>4499</v>
      </c>
      <c r="J2826" s="74" t="s">
        <v>175</v>
      </c>
      <c r="K2826" s="76">
        <v>309.64999999999998</v>
      </c>
      <c r="L2826" s="76">
        <v>309.64999999999998</v>
      </c>
    </row>
    <row r="2827" spans="1:12" x14ac:dyDescent="0.15">
      <c r="A2827" s="74">
        <v>20230202</v>
      </c>
      <c r="B2827" s="74">
        <v>41512462</v>
      </c>
      <c r="C2827" s="74" t="s">
        <v>4670</v>
      </c>
      <c r="D2827" s="74">
        <v>2117409</v>
      </c>
      <c r="E2827" s="74" t="s">
        <v>4633</v>
      </c>
      <c r="F2827" s="74" t="s">
        <v>4610</v>
      </c>
      <c r="G2827" s="74" t="s">
        <v>1897</v>
      </c>
      <c r="H2827" s="74" t="s">
        <v>4469</v>
      </c>
      <c r="I2827" s="74" t="s">
        <v>4499</v>
      </c>
      <c r="J2827" s="74" t="s">
        <v>4500</v>
      </c>
      <c r="K2827" s="76">
        <v>445.85</v>
      </c>
      <c r="L2827" s="76">
        <v>445.85</v>
      </c>
    </row>
    <row r="2828" spans="1:12" x14ac:dyDescent="0.15">
      <c r="A2828" s="74">
        <v>20230203</v>
      </c>
      <c r="B2828" s="74">
        <v>41512462</v>
      </c>
      <c r="C2828" s="74" t="s">
        <v>4670</v>
      </c>
      <c r="D2828" s="74">
        <v>2117409</v>
      </c>
      <c r="E2828" s="74" t="s">
        <v>4633</v>
      </c>
      <c r="F2828" s="74" t="s">
        <v>4610</v>
      </c>
      <c r="G2828" s="74" t="s">
        <v>1897</v>
      </c>
      <c r="H2828" s="74" t="s">
        <v>4469</v>
      </c>
      <c r="I2828" s="74" t="s">
        <v>4499</v>
      </c>
      <c r="J2828" s="74" t="s">
        <v>175</v>
      </c>
      <c r="K2828" s="76">
        <v>505.18</v>
      </c>
      <c r="L2828" s="76">
        <v>505.18</v>
      </c>
    </row>
    <row r="2829" spans="1:12" x14ac:dyDescent="0.15">
      <c r="A2829" s="74">
        <v>20230204</v>
      </c>
      <c r="B2829" s="74">
        <v>41512462</v>
      </c>
      <c r="C2829" s="74" t="s">
        <v>4670</v>
      </c>
      <c r="D2829" s="74">
        <v>2117409</v>
      </c>
      <c r="E2829" s="74" t="s">
        <v>4633</v>
      </c>
      <c r="F2829" s="74" t="s">
        <v>4610</v>
      </c>
      <c r="G2829" s="74" t="s">
        <v>1897</v>
      </c>
      <c r="H2829" s="74" t="s">
        <v>4469</v>
      </c>
      <c r="I2829" s="74" t="s">
        <v>4499</v>
      </c>
      <c r="J2829" s="74" t="s">
        <v>4500</v>
      </c>
      <c r="K2829" s="76">
        <v>906.38</v>
      </c>
      <c r="L2829" s="76">
        <v>906.38</v>
      </c>
    </row>
    <row r="2830" spans="1:12" x14ac:dyDescent="0.15">
      <c r="A2830" s="74">
        <v>20230205</v>
      </c>
      <c r="B2830" s="74">
        <v>41512462</v>
      </c>
      <c r="C2830" s="74" t="s">
        <v>4670</v>
      </c>
      <c r="D2830" s="74">
        <v>2117409</v>
      </c>
      <c r="E2830" s="74" t="s">
        <v>4633</v>
      </c>
      <c r="F2830" s="74" t="s">
        <v>4610</v>
      </c>
      <c r="G2830" s="74" t="s">
        <v>1897</v>
      </c>
      <c r="H2830" s="74" t="s">
        <v>4469</v>
      </c>
      <c r="I2830" s="74" t="s">
        <v>4499</v>
      </c>
      <c r="J2830" s="74" t="s">
        <v>175</v>
      </c>
      <c r="K2830" s="76">
        <v>1078.73</v>
      </c>
      <c r="L2830" s="76">
        <v>1078.73</v>
      </c>
    </row>
    <row r="2831" spans="1:12" x14ac:dyDescent="0.15">
      <c r="A2831" s="74">
        <v>20230206</v>
      </c>
      <c r="B2831" s="74">
        <v>41512462</v>
      </c>
      <c r="C2831" s="74" t="s">
        <v>4670</v>
      </c>
      <c r="D2831" s="74">
        <v>2117409</v>
      </c>
      <c r="E2831" s="74" t="s">
        <v>4633</v>
      </c>
      <c r="F2831" s="74" t="s">
        <v>4610</v>
      </c>
      <c r="G2831" s="74" t="s">
        <v>1897</v>
      </c>
      <c r="H2831" s="74" t="s">
        <v>4469</v>
      </c>
      <c r="I2831" s="74" t="s">
        <v>4499</v>
      </c>
      <c r="J2831" s="74" t="s">
        <v>175</v>
      </c>
      <c r="K2831" s="76">
        <v>823.5</v>
      </c>
      <c r="L2831" s="76">
        <v>823.5</v>
      </c>
    </row>
    <row r="2832" spans="1:12" x14ac:dyDescent="0.15">
      <c r="A2832" s="74">
        <v>20230207</v>
      </c>
      <c r="B2832" s="74">
        <v>41512462</v>
      </c>
      <c r="C2832" s="74" t="s">
        <v>4670</v>
      </c>
      <c r="D2832" s="74">
        <v>2117409</v>
      </c>
      <c r="E2832" s="74" t="s">
        <v>4633</v>
      </c>
      <c r="F2832" s="74" t="s">
        <v>4610</v>
      </c>
      <c r="G2832" s="74" t="s">
        <v>1897</v>
      </c>
      <c r="H2832" s="74" t="s">
        <v>4469</v>
      </c>
      <c r="I2832" s="74" t="s">
        <v>4499</v>
      </c>
      <c r="J2832" s="74" t="s">
        <v>175</v>
      </c>
      <c r="K2832" s="76">
        <v>500.7</v>
      </c>
      <c r="L2832" s="76">
        <v>500.7</v>
      </c>
    </row>
    <row r="2833" spans="1:12" x14ac:dyDescent="0.15">
      <c r="A2833" s="74">
        <v>20230208</v>
      </c>
      <c r="B2833" s="74">
        <v>41512462</v>
      </c>
      <c r="C2833" s="74" t="s">
        <v>4670</v>
      </c>
      <c r="D2833" s="74">
        <v>2117409</v>
      </c>
      <c r="E2833" s="74" t="s">
        <v>4633</v>
      </c>
      <c r="F2833" s="74" t="s">
        <v>4610</v>
      </c>
      <c r="G2833" s="74" t="s">
        <v>1897</v>
      </c>
      <c r="H2833" s="74" t="s">
        <v>4469</v>
      </c>
      <c r="I2833" s="74" t="s">
        <v>4499</v>
      </c>
      <c r="J2833" s="74" t="s">
        <v>4502</v>
      </c>
      <c r="K2833" s="76">
        <v>820.11</v>
      </c>
      <c r="L2833" s="76">
        <v>820.11</v>
      </c>
    </row>
    <row r="2834" spans="1:12" x14ac:dyDescent="0.15">
      <c r="A2834" s="74">
        <v>20230209</v>
      </c>
      <c r="B2834" s="74">
        <v>41512462</v>
      </c>
      <c r="C2834" s="74" t="s">
        <v>4670</v>
      </c>
      <c r="D2834" s="74">
        <v>2117409</v>
      </c>
      <c r="E2834" s="74" t="s">
        <v>4633</v>
      </c>
      <c r="F2834" s="74" t="s">
        <v>4610</v>
      </c>
      <c r="G2834" s="74" t="s">
        <v>1897</v>
      </c>
      <c r="H2834" s="74" t="s">
        <v>4469</v>
      </c>
      <c r="I2834" s="74" t="s">
        <v>4499</v>
      </c>
      <c r="J2834" s="74" t="s">
        <v>4502</v>
      </c>
      <c r="K2834" s="76">
        <v>515.63</v>
      </c>
      <c r="L2834" s="76">
        <v>515.63</v>
      </c>
    </row>
    <row r="2835" spans="1:12" x14ac:dyDescent="0.15">
      <c r="A2835" s="74">
        <v>20230210</v>
      </c>
      <c r="B2835" s="74">
        <v>41512462</v>
      </c>
      <c r="C2835" s="74" t="s">
        <v>4670</v>
      </c>
      <c r="D2835" s="74">
        <v>2117409</v>
      </c>
      <c r="E2835" s="74" t="s">
        <v>4633</v>
      </c>
      <c r="F2835" s="74" t="s">
        <v>4610</v>
      </c>
      <c r="G2835" s="74" t="s">
        <v>1897</v>
      </c>
      <c r="H2835" s="74" t="s">
        <v>4469</v>
      </c>
      <c r="I2835" s="74" t="s">
        <v>4499</v>
      </c>
      <c r="J2835" s="74" t="s">
        <v>4501</v>
      </c>
      <c r="K2835" s="76">
        <v>598.91999999999996</v>
      </c>
      <c r="L2835" s="76">
        <v>598.91999999999996</v>
      </c>
    </row>
    <row r="2836" spans="1:12" x14ac:dyDescent="0.15">
      <c r="A2836" s="74">
        <v>20230211</v>
      </c>
      <c r="B2836" s="74">
        <v>41512462</v>
      </c>
      <c r="C2836" s="74" t="s">
        <v>4670</v>
      </c>
      <c r="D2836" s="74">
        <v>2117409</v>
      </c>
      <c r="E2836" s="74" t="s">
        <v>4633</v>
      </c>
      <c r="F2836" s="74" t="s">
        <v>4610</v>
      </c>
      <c r="G2836" s="74" t="s">
        <v>1897</v>
      </c>
      <c r="H2836" s="74" t="s">
        <v>4469</v>
      </c>
      <c r="I2836" s="74" t="s">
        <v>4499</v>
      </c>
      <c r="J2836" s="74" t="s">
        <v>175</v>
      </c>
      <c r="K2836" s="76">
        <v>1369.52</v>
      </c>
      <c r="L2836" s="76">
        <v>1369.52</v>
      </c>
    </row>
    <row r="2837" spans="1:12" x14ac:dyDescent="0.15">
      <c r="A2837" s="74">
        <v>20230212</v>
      </c>
      <c r="B2837" s="74">
        <v>41512462</v>
      </c>
      <c r="C2837" s="74" t="s">
        <v>4670</v>
      </c>
      <c r="D2837" s="74">
        <v>2117409</v>
      </c>
      <c r="E2837" s="74" t="s">
        <v>4633</v>
      </c>
      <c r="F2837" s="74" t="s">
        <v>4610</v>
      </c>
      <c r="G2837" s="74" t="s">
        <v>1897</v>
      </c>
      <c r="H2837" s="74" t="s">
        <v>4469</v>
      </c>
      <c r="I2837" s="74" t="s">
        <v>4499</v>
      </c>
      <c r="J2837" s="74" t="s">
        <v>4500</v>
      </c>
      <c r="K2837" s="76">
        <v>1102.52</v>
      </c>
      <c r="L2837" s="76">
        <v>1102.52</v>
      </c>
    </row>
    <row r="2838" spans="1:12" x14ac:dyDescent="0.15">
      <c r="A2838" s="74">
        <v>20230213</v>
      </c>
      <c r="B2838" s="74">
        <v>41512462</v>
      </c>
      <c r="C2838" s="74" t="s">
        <v>4670</v>
      </c>
      <c r="D2838" s="74">
        <v>2117409</v>
      </c>
      <c r="E2838" s="74" t="s">
        <v>4633</v>
      </c>
      <c r="F2838" s="74" t="s">
        <v>4610</v>
      </c>
      <c r="G2838" s="74" t="s">
        <v>1897</v>
      </c>
      <c r="H2838" s="74" t="s">
        <v>4469</v>
      </c>
      <c r="I2838" s="74" t="s">
        <v>4499</v>
      </c>
      <c r="J2838" s="74" t="s">
        <v>175</v>
      </c>
      <c r="K2838" s="76">
        <v>754.01</v>
      </c>
      <c r="L2838" s="76">
        <v>754.01</v>
      </c>
    </row>
    <row r="2839" spans="1:12" x14ac:dyDescent="0.15">
      <c r="A2839" s="74">
        <v>20230214</v>
      </c>
      <c r="B2839" s="74">
        <v>41512462</v>
      </c>
      <c r="C2839" s="74" t="s">
        <v>4670</v>
      </c>
      <c r="D2839" s="74">
        <v>2117409</v>
      </c>
      <c r="E2839" s="74" t="s">
        <v>4633</v>
      </c>
      <c r="F2839" s="74" t="s">
        <v>4610</v>
      </c>
      <c r="G2839" s="74" t="s">
        <v>1897</v>
      </c>
      <c r="H2839" s="74" t="s">
        <v>4469</v>
      </c>
      <c r="I2839" s="74" t="s">
        <v>4499</v>
      </c>
      <c r="J2839" s="74" t="s">
        <v>175</v>
      </c>
      <c r="K2839" s="76">
        <v>587.85</v>
      </c>
      <c r="L2839" s="76">
        <v>587.85</v>
      </c>
    </row>
    <row r="2840" spans="1:12" x14ac:dyDescent="0.15">
      <c r="A2840" s="74">
        <v>20230215</v>
      </c>
      <c r="B2840" s="74">
        <v>41512462</v>
      </c>
      <c r="C2840" s="74" t="s">
        <v>4670</v>
      </c>
      <c r="D2840" s="74">
        <v>2117409</v>
      </c>
      <c r="E2840" s="74" t="s">
        <v>4633</v>
      </c>
      <c r="F2840" s="74" t="s">
        <v>4610</v>
      </c>
      <c r="G2840" s="74" t="s">
        <v>1897</v>
      </c>
      <c r="H2840" s="74" t="s">
        <v>4469</v>
      </c>
      <c r="I2840" s="74" t="s">
        <v>4499</v>
      </c>
      <c r="J2840" s="74" t="s">
        <v>175</v>
      </c>
      <c r="K2840" s="76">
        <v>1370.46</v>
      </c>
      <c r="L2840" s="76">
        <v>1370.46</v>
      </c>
    </row>
    <row r="2841" spans="1:12" x14ac:dyDescent="0.15">
      <c r="A2841" s="74">
        <v>20230216</v>
      </c>
      <c r="B2841" s="74">
        <v>41512462</v>
      </c>
      <c r="C2841" s="74" t="s">
        <v>4670</v>
      </c>
      <c r="D2841" s="74">
        <v>2117409</v>
      </c>
      <c r="E2841" s="74" t="s">
        <v>4633</v>
      </c>
      <c r="F2841" s="74" t="s">
        <v>4610</v>
      </c>
      <c r="G2841" s="74" t="s">
        <v>1897</v>
      </c>
      <c r="H2841" s="74" t="s">
        <v>4469</v>
      </c>
      <c r="I2841" s="74" t="s">
        <v>4499</v>
      </c>
      <c r="J2841" s="74" t="s">
        <v>175</v>
      </c>
      <c r="K2841" s="76">
        <v>1201.54</v>
      </c>
      <c r="L2841" s="76">
        <v>1201.54</v>
      </c>
    </row>
    <row r="2842" spans="1:12" x14ac:dyDescent="0.15">
      <c r="A2842" s="74">
        <v>20230217</v>
      </c>
      <c r="B2842" s="74">
        <v>41512462</v>
      </c>
      <c r="C2842" s="74" t="s">
        <v>4670</v>
      </c>
      <c r="D2842" s="74">
        <v>2117409</v>
      </c>
      <c r="E2842" s="74" t="s">
        <v>4633</v>
      </c>
      <c r="F2842" s="74" t="s">
        <v>4610</v>
      </c>
      <c r="G2842" s="74" t="s">
        <v>1897</v>
      </c>
      <c r="H2842" s="74" t="s">
        <v>4469</v>
      </c>
      <c r="I2842" s="74" t="s">
        <v>4499</v>
      </c>
      <c r="J2842" s="74" t="s">
        <v>175</v>
      </c>
      <c r="K2842" s="76">
        <v>2085.0100000000002</v>
      </c>
      <c r="L2842" s="76">
        <v>2085.0100000000002</v>
      </c>
    </row>
    <row r="2843" spans="1:12" x14ac:dyDescent="0.15">
      <c r="A2843" s="74">
        <v>20230218</v>
      </c>
      <c r="B2843" s="74">
        <v>41512462</v>
      </c>
      <c r="C2843" s="74" t="s">
        <v>4670</v>
      </c>
      <c r="D2843" s="74">
        <v>2117409</v>
      </c>
      <c r="E2843" s="74" t="s">
        <v>4633</v>
      </c>
      <c r="F2843" s="74" t="s">
        <v>4610</v>
      </c>
      <c r="G2843" s="74" t="s">
        <v>1897</v>
      </c>
      <c r="H2843" s="74" t="s">
        <v>4469</v>
      </c>
      <c r="I2843" s="74" t="s">
        <v>4499</v>
      </c>
      <c r="J2843" s="74" t="s">
        <v>4500</v>
      </c>
      <c r="K2843" s="76">
        <v>1852.45</v>
      </c>
      <c r="L2843" s="76">
        <v>1852.45</v>
      </c>
    </row>
    <row r="2844" spans="1:12" x14ac:dyDescent="0.15">
      <c r="A2844" s="74">
        <v>20230219</v>
      </c>
      <c r="B2844" s="74">
        <v>41512462</v>
      </c>
      <c r="C2844" s="74" t="s">
        <v>4670</v>
      </c>
      <c r="D2844" s="74">
        <v>2117409</v>
      </c>
      <c r="E2844" s="74" t="s">
        <v>4633</v>
      </c>
      <c r="F2844" s="74" t="s">
        <v>4610</v>
      </c>
      <c r="G2844" s="74" t="s">
        <v>1897</v>
      </c>
      <c r="H2844" s="74" t="s">
        <v>4469</v>
      </c>
      <c r="I2844" s="74" t="s">
        <v>4499</v>
      </c>
      <c r="J2844" s="74" t="s">
        <v>175</v>
      </c>
      <c r="K2844" s="76">
        <v>1296.82</v>
      </c>
      <c r="L2844" s="76">
        <v>1296.82</v>
      </c>
    </row>
    <row r="2845" spans="1:12" x14ac:dyDescent="0.15">
      <c r="A2845" s="74">
        <v>20230220</v>
      </c>
      <c r="B2845" s="74">
        <v>41512462</v>
      </c>
      <c r="C2845" s="74" t="s">
        <v>4670</v>
      </c>
      <c r="D2845" s="74">
        <v>2117409</v>
      </c>
      <c r="E2845" s="74" t="s">
        <v>4633</v>
      </c>
      <c r="F2845" s="74" t="s">
        <v>4610</v>
      </c>
      <c r="G2845" s="74" t="s">
        <v>1897</v>
      </c>
      <c r="H2845" s="74" t="s">
        <v>4469</v>
      </c>
      <c r="I2845" s="74" t="s">
        <v>4499</v>
      </c>
      <c r="J2845" s="74" t="s">
        <v>175</v>
      </c>
      <c r="K2845" s="76">
        <v>2126.79</v>
      </c>
      <c r="L2845" s="76">
        <v>2126.79</v>
      </c>
    </row>
    <row r="2846" spans="1:12" x14ac:dyDescent="0.15">
      <c r="A2846" s="74">
        <v>20230221</v>
      </c>
      <c r="B2846" s="74">
        <v>41512462</v>
      </c>
      <c r="C2846" s="74" t="s">
        <v>4670</v>
      </c>
      <c r="D2846" s="74">
        <v>2117409</v>
      </c>
      <c r="E2846" s="74" t="s">
        <v>4633</v>
      </c>
      <c r="F2846" s="74" t="s">
        <v>4610</v>
      </c>
      <c r="G2846" s="74" t="s">
        <v>1897</v>
      </c>
      <c r="H2846" s="74" t="s">
        <v>4469</v>
      </c>
      <c r="I2846" s="74" t="s">
        <v>4499</v>
      </c>
      <c r="J2846" s="74" t="s">
        <v>4501</v>
      </c>
      <c r="K2846" s="76">
        <v>1639.97</v>
      </c>
      <c r="L2846" s="76">
        <v>1639.97</v>
      </c>
    </row>
    <row r="2847" spans="1:12" x14ac:dyDescent="0.15">
      <c r="A2847" s="74">
        <v>20230222</v>
      </c>
      <c r="B2847" s="74">
        <v>41512462</v>
      </c>
      <c r="C2847" s="74" t="s">
        <v>4670</v>
      </c>
      <c r="D2847" s="74">
        <v>2117409</v>
      </c>
      <c r="E2847" s="74" t="s">
        <v>4633</v>
      </c>
      <c r="F2847" s="74" t="s">
        <v>4610</v>
      </c>
      <c r="G2847" s="74" t="s">
        <v>1897</v>
      </c>
      <c r="H2847" s="74" t="s">
        <v>4469</v>
      </c>
      <c r="I2847" s="74" t="s">
        <v>4499</v>
      </c>
      <c r="J2847" s="74" t="s">
        <v>175</v>
      </c>
      <c r="K2847" s="76">
        <v>1542.3</v>
      </c>
      <c r="L2847" s="76">
        <v>1542.3</v>
      </c>
    </row>
    <row r="2848" spans="1:12" x14ac:dyDescent="0.15">
      <c r="A2848" s="74">
        <v>20230223</v>
      </c>
      <c r="B2848" s="74">
        <v>41512462</v>
      </c>
      <c r="C2848" s="74" t="s">
        <v>4670</v>
      </c>
      <c r="D2848" s="74">
        <v>2117409</v>
      </c>
      <c r="E2848" s="74" t="s">
        <v>4633</v>
      </c>
      <c r="F2848" s="74" t="s">
        <v>4610</v>
      </c>
      <c r="G2848" s="74" t="s">
        <v>1897</v>
      </c>
      <c r="H2848" s="74" t="s">
        <v>4469</v>
      </c>
      <c r="I2848" s="74" t="s">
        <v>4499</v>
      </c>
      <c r="J2848" s="74" t="s">
        <v>175</v>
      </c>
      <c r="K2848" s="76">
        <v>2130.8200000000002</v>
      </c>
      <c r="L2848" s="76">
        <v>2130.8200000000002</v>
      </c>
    </row>
    <row r="2849" spans="1:12" x14ac:dyDescent="0.15">
      <c r="A2849" s="74">
        <v>20230224</v>
      </c>
      <c r="B2849" s="74">
        <v>41512462</v>
      </c>
      <c r="C2849" s="74" t="s">
        <v>4670</v>
      </c>
      <c r="D2849" s="74">
        <v>2117409</v>
      </c>
      <c r="E2849" s="74" t="s">
        <v>4633</v>
      </c>
      <c r="F2849" s="74" t="s">
        <v>4610</v>
      </c>
      <c r="G2849" s="74" t="s">
        <v>1897</v>
      </c>
      <c r="H2849" s="74" t="s">
        <v>4469</v>
      </c>
      <c r="I2849" s="74" t="s">
        <v>4499</v>
      </c>
      <c r="J2849" s="74" t="s">
        <v>175</v>
      </c>
      <c r="K2849" s="76">
        <v>1632.79</v>
      </c>
      <c r="L2849" s="76">
        <v>1632.79</v>
      </c>
    </row>
    <row r="2850" spans="1:12" x14ac:dyDescent="0.15">
      <c r="A2850" s="74">
        <v>20230225</v>
      </c>
      <c r="B2850" s="74">
        <v>41512462</v>
      </c>
      <c r="C2850" s="74" t="s">
        <v>4670</v>
      </c>
      <c r="D2850" s="74">
        <v>2117409</v>
      </c>
      <c r="E2850" s="74" t="s">
        <v>4633</v>
      </c>
      <c r="F2850" s="74" t="s">
        <v>4610</v>
      </c>
      <c r="G2850" s="74" t="s">
        <v>1897</v>
      </c>
      <c r="H2850" s="74" t="s">
        <v>4469</v>
      </c>
      <c r="I2850" s="74" t="s">
        <v>4499</v>
      </c>
      <c r="J2850" s="74" t="s">
        <v>175</v>
      </c>
      <c r="K2850" s="76">
        <v>2292.2399999999998</v>
      </c>
      <c r="L2850" s="76">
        <v>2292.2399999999998</v>
      </c>
    </row>
    <row r="2851" spans="1:12" x14ac:dyDescent="0.15">
      <c r="A2851" s="74">
        <v>20230226</v>
      </c>
      <c r="B2851" s="74">
        <v>41512462</v>
      </c>
      <c r="C2851" s="74" t="s">
        <v>4670</v>
      </c>
      <c r="D2851" s="74">
        <v>2117409</v>
      </c>
      <c r="E2851" s="74" t="s">
        <v>4633</v>
      </c>
      <c r="F2851" s="74" t="s">
        <v>4610</v>
      </c>
      <c r="G2851" s="74" t="s">
        <v>1897</v>
      </c>
      <c r="H2851" s="74" t="s">
        <v>4469</v>
      </c>
      <c r="I2851" s="74" t="s">
        <v>4499</v>
      </c>
      <c r="J2851" s="74" t="s">
        <v>175</v>
      </c>
      <c r="K2851" s="76">
        <v>2558.3200000000002</v>
      </c>
      <c r="L2851" s="76">
        <v>2558.3200000000002</v>
      </c>
    </row>
    <row r="2852" spans="1:12" x14ac:dyDescent="0.15">
      <c r="A2852" s="74">
        <v>20230227</v>
      </c>
      <c r="B2852" s="74">
        <v>41512462</v>
      </c>
      <c r="C2852" s="74" t="s">
        <v>4670</v>
      </c>
      <c r="D2852" s="74">
        <v>2117409</v>
      </c>
      <c r="E2852" s="74" t="s">
        <v>4633</v>
      </c>
      <c r="F2852" s="74" t="s">
        <v>4610</v>
      </c>
      <c r="G2852" s="74" t="s">
        <v>1897</v>
      </c>
      <c r="H2852" s="74" t="s">
        <v>4469</v>
      </c>
      <c r="I2852" s="74" t="s">
        <v>4499</v>
      </c>
      <c r="J2852" s="74" t="s">
        <v>175</v>
      </c>
      <c r="K2852" s="76">
        <v>2052.9499999999998</v>
      </c>
      <c r="L2852" s="76">
        <v>2052.9499999999998</v>
      </c>
    </row>
    <row r="2853" spans="1:12" x14ac:dyDescent="0.15">
      <c r="A2853" s="74">
        <v>20230228</v>
      </c>
      <c r="B2853" s="74">
        <v>41512462</v>
      </c>
      <c r="C2853" s="74" t="s">
        <v>4670</v>
      </c>
      <c r="D2853" s="74">
        <v>2117409</v>
      </c>
      <c r="E2853" s="74" t="s">
        <v>4633</v>
      </c>
      <c r="F2853" s="74" t="s">
        <v>4610</v>
      </c>
      <c r="G2853" s="74" t="s">
        <v>1897</v>
      </c>
      <c r="H2853" s="74" t="s">
        <v>4469</v>
      </c>
      <c r="I2853" s="74" t="s">
        <v>4499</v>
      </c>
      <c r="J2853" s="74" t="s">
        <v>4500</v>
      </c>
      <c r="K2853" s="76">
        <v>3356.9</v>
      </c>
      <c r="L2853" s="76">
        <v>3356.9</v>
      </c>
    </row>
    <row r="2854" spans="1:12" x14ac:dyDescent="0.15">
      <c r="A2854" s="74">
        <v>20230201</v>
      </c>
      <c r="B2854" s="74">
        <v>41512587</v>
      </c>
      <c r="C2854" s="74" t="s">
        <v>4671</v>
      </c>
      <c r="D2854" s="74">
        <v>2117410</v>
      </c>
      <c r="E2854" s="74" t="s">
        <v>4609</v>
      </c>
      <c r="F2854" s="74" t="s">
        <v>4610</v>
      </c>
      <c r="G2854" s="74" t="s">
        <v>1897</v>
      </c>
      <c r="H2854" s="74" t="s">
        <v>4469</v>
      </c>
      <c r="I2854" s="74" t="s">
        <v>4560</v>
      </c>
      <c r="J2854" s="74" t="s">
        <v>4586</v>
      </c>
      <c r="K2854" s="76">
        <v>322.31</v>
      </c>
      <c r="L2854" s="76">
        <v>322.31</v>
      </c>
    </row>
    <row r="2855" spans="1:12" x14ac:dyDescent="0.15">
      <c r="A2855" s="74">
        <v>20230202</v>
      </c>
      <c r="B2855" s="74">
        <v>41512587</v>
      </c>
      <c r="C2855" s="74" t="s">
        <v>4671</v>
      </c>
      <c r="D2855" s="74">
        <v>2117410</v>
      </c>
      <c r="E2855" s="74" t="s">
        <v>4609</v>
      </c>
      <c r="F2855" s="74" t="s">
        <v>4610</v>
      </c>
      <c r="G2855" s="74" t="s">
        <v>1897</v>
      </c>
      <c r="H2855" s="74" t="s">
        <v>4469</v>
      </c>
      <c r="I2855" s="74" t="s">
        <v>4560</v>
      </c>
      <c r="J2855" s="74" t="s">
        <v>4561</v>
      </c>
      <c r="K2855" s="76">
        <v>314.73</v>
      </c>
      <c r="L2855" s="76">
        <v>314.73</v>
      </c>
    </row>
    <row r="2856" spans="1:12" x14ac:dyDescent="0.15">
      <c r="A2856" s="74">
        <v>20230203</v>
      </c>
      <c r="B2856" s="74">
        <v>41512587</v>
      </c>
      <c r="C2856" s="74" t="s">
        <v>4671</v>
      </c>
      <c r="D2856" s="74">
        <v>2117410</v>
      </c>
      <c r="E2856" s="74" t="s">
        <v>4609</v>
      </c>
      <c r="F2856" s="74" t="s">
        <v>4610</v>
      </c>
      <c r="G2856" s="74" t="s">
        <v>1897</v>
      </c>
      <c r="H2856" s="74" t="s">
        <v>4469</v>
      </c>
      <c r="I2856" s="74" t="s">
        <v>4560</v>
      </c>
      <c r="J2856" s="74" t="s">
        <v>4561</v>
      </c>
      <c r="K2856" s="76">
        <v>197.56</v>
      </c>
      <c r="L2856" s="76">
        <v>197.56</v>
      </c>
    </row>
    <row r="2857" spans="1:12" x14ac:dyDescent="0.15">
      <c r="A2857" s="74">
        <v>20230204</v>
      </c>
      <c r="B2857" s="74">
        <v>41512587</v>
      </c>
      <c r="C2857" s="74" t="s">
        <v>4671</v>
      </c>
      <c r="D2857" s="74">
        <v>2117410</v>
      </c>
      <c r="E2857" s="74" t="s">
        <v>4609</v>
      </c>
      <c r="F2857" s="74" t="s">
        <v>4610</v>
      </c>
      <c r="G2857" s="74" t="s">
        <v>1897</v>
      </c>
      <c r="H2857" s="74" t="s">
        <v>4469</v>
      </c>
      <c r="I2857" s="74" t="s">
        <v>4560</v>
      </c>
      <c r="J2857" s="74" t="s">
        <v>4561</v>
      </c>
      <c r="K2857" s="76">
        <v>120.22</v>
      </c>
      <c r="L2857" s="76">
        <v>120.22</v>
      </c>
    </row>
    <row r="2858" spans="1:12" x14ac:dyDescent="0.15">
      <c r="A2858" s="74">
        <v>20230205</v>
      </c>
      <c r="B2858" s="74">
        <v>41512587</v>
      </c>
      <c r="C2858" s="74" t="s">
        <v>4671</v>
      </c>
      <c r="D2858" s="74">
        <v>2117410</v>
      </c>
      <c r="E2858" s="74" t="s">
        <v>4609</v>
      </c>
      <c r="F2858" s="74" t="s">
        <v>4610</v>
      </c>
      <c r="G2858" s="74" t="s">
        <v>1897</v>
      </c>
      <c r="H2858" s="74" t="s">
        <v>4469</v>
      </c>
      <c r="I2858" s="74" t="s">
        <v>4560</v>
      </c>
      <c r="J2858" s="74" t="s">
        <v>4586</v>
      </c>
      <c r="K2858" s="76">
        <v>57.62</v>
      </c>
      <c r="L2858" s="76">
        <v>57.62</v>
      </c>
    </row>
    <row r="2859" spans="1:12" x14ac:dyDescent="0.15">
      <c r="A2859" s="74">
        <v>20230206</v>
      </c>
      <c r="B2859" s="74">
        <v>41512587</v>
      </c>
      <c r="C2859" s="74" t="s">
        <v>4671</v>
      </c>
      <c r="D2859" s="74">
        <v>2117410</v>
      </c>
      <c r="E2859" s="74" t="s">
        <v>4609</v>
      </c>
      <c r="F2859" s="74" t="s">
        <v>4610</v>
      </c>
      <c r="G2859" s="74" t="s">
        <v>1897</v>
      </c>
      <c r="H2859" s="74" t="s">
        <v>4469</v>
      </c>
      <c r="I2859" s="74" t="s">
        <v>4560</v>
      </c>
      <c r="J2859" s="74" t="s">
        <v>4586</v>
      </c>
      <c r="K2859" s="76">
        <v>144.04</v>
      </c>
      <c r="L2859" s="76">
        <v>144.04</v>
      </c>
    </row>
    <row r="2860" spans="1:12" x14ac:dyDescent="0.15">
      <c r="A2860" s="74">
        <v>20230207</v>
      </c>
      <c r="B2860" s="74">
        <v>41512587</v>
      </c>
      <c r="C2860" s="74" t="s">
        <v>4671</v>
      </c>
      <c r="D2860" s="74">
        <v>2117410</v>
      </c>
      <c r="E2860" s="74" t="s">
        <v>4609</v>
      </c>
      <c r="F2860" s="74" t="s">
        <v>4610</v>
      </c>
      <c r="G2860" s="74" t="s">
        <v>1897</v>
      </c>
      <c r="H2860" s="74" t="s">
        <v>4469</v>
      </c>
      <c r="I2860" s="74" t="s">
        <v>4560</v>
      </c>
      <c r="J2860" s="74" t="s">
        <v>4561</v>
      </c>
      <c r="K2860" s="76">
        <v>147.01</v>
      </c>
      <c r="L2860" s="76">
        <v>147.01</v>
      </c>
    </row>
    <row r="2861" spans="1:12" x14ac:dyDescent="0.15">
      <c r="A2861" s="74">
        <v>20230208</v>
      </c>
      <c r="B2861" s="74">
        <v>41512587</v>
      </c>
      <c r="C2861" s="74" t="s">
        <v>4671</v>
      </c>
      <c r="D2861" s="74">
        <v>2117410</v>
      </c>
      <c r="E2861" s="74" t="s">
        <v>4609</v>
      </c>
      <c r="F2861" s="74" t="s">
        <v>4610</v>
      </c>
      <c r="G2861" s="74" t="s">
        <v>1897</v>
      </c>
      <c r="H2861" s="74" t="s">
        <v>4469</v>
      </c>
      <c r="I2861" s="74" t="s">
        <v>4560</v>
      </c>
      <c r="J2861" s="74" t="s">
        <v>4563</v>
      </c>
      <c r="K2861" s="76">
        <v>100.71</v>
      </c>
      <c r="L2861" s="76">
        <v>100.71</v>
      </c>
    </row>
    <row r="2862" spans="1:12" x14ac:dyDescent="0.15">
      <c r="A2862" s="74">
        <v>20230209</v>
      </c>
      <c r="B2862" s="74">
        <v>41512587</v>
      </c>
      <c r="C2862" s="74" t="s">
        <v>4671</v>
      </c>
      <c r="D2862" s="74">
        <v>2117410</v>
      </c>
      <c r="E2862" s="74" t="s">
        <v>4609</v>
      </c>
      <c r="F2862" s="74" t="s">
        <v>4610</v>
      </c>
      <c r="G2862" s="74" t="s">
        <v>1897</v>
      </c>
      <c r="H2862" s="74" t="s">
        <v>4469</v>
      </c>
      <c r="I2862" s="74" t="s">
        <v>4560</v>
      </c>
      <c r="J2862" s="74" t="s">
        <v>4561</v>
      </c>
      <c r="K2862" s="76">
        <v>471.47</v>
      </c>
      <c r="L2862" s="76">
        <v>471.47</v>
      </c>
    </row>
    <row r="2863" spans="1:12" x14ac:dyDescent="0.15">
      <c r="A2863" s="74">
        <v>20230210</v>
      </c>
      <c r="B2863" s="74">
        <v>41512587</v>
      </c>
      <c r="C2863" s="74" t="s">
        <v>4671</v>
      </c>
      <c r="D2863" s="74">
        <v>2117410</v>
      </c>
      <c r="E2863" s="74" t="s">
        <v>4609</v>
      </c>
      <c r="F2863" s="74" t="s">
        <v>4610</v>
      </c>
      <c r="G2863" s="74" t="s">
        <v>1897</v>
      </c>
      <c r="H2863" s="74" t="s">
        <v>4469</v>
      </c>
      <c r="I2863" s="74" t="s">
        <v>4560</v>
      </c>
      <c r="J2863" s="74" t="s">
        <v>4561</v>
      </c>
      <c r="K2863" s="76">
        <v>516.51</v>
      </c>
      <c r="L2863" s="76">
        <v>516.51</v>
      </c>
    </row>
    <row r="2864" spans="1:12" x14ac:dyDescent="0.15">
      <c r="A2864" s="74">
        <v>20230211</v>
      </c>
      <c r="B2864" s="74">
        <v>41512587</v>
      </c>
      <c r="C2864" s="74" t="s">
        <v>4671</v>
      </c>
      <c r="D2864" s="74">
        <v>2117410</v>
      </c>
      <c r="E2864" s="74" t="s">
        <v>4609</v>
      </c>
      <c r="F2864" s="74" t="s">
        <v>4610</v>
      </c>
      <c r="G2864" s="74" t="s">
        <v>1897</v>
      </c>
      <c r="H2864" s="74" t="s">
        <v>4469</v>
      </c>
      <c r="I2864" s="74" t="s">
        <v>4560</v>
      </c>
      <c r="J2864" s="74" t="s">
        <v>4561</v>
      </c>
      <c r="K2864" s="76">
        <v>1554.64</v>
      </c>
      <c r="L2864" s="76">
        <v>1554.64</v>
      </c>
    </row>
    <row r="2865" spans="1:12" x14ac:dyDescent="0.15">
      <c r="A2865" s="74">
        <v>20230212</v>
      </c>
      <c r="B2865" s="74">
        <v>41512587</v>
      </c>
      <c r="C2865" s="74" t="s">
        <v>4671</v>
      </c>
      <c r="D2865" s="74">
        <v>2117410</v>
      </c>
      <c r="E2865" s="74" t="s">
        <v>4609</v>
      </c>
      <c r="F2865" s="74" t="s">
        <v>4610</v>
      </c>
      <c r="G2865" s="74" t="s">
        <v>1897</v>
      </c>
      <c r="H2865" s="74" t="s">
        <v>4469</v>
      </c>
      <c r="I2865" s="74" t="s">
        <v>4560</v>
      </c>
      <c r="J2865" s="74" t="s">
        <v>4586</v>
      </c>
      <c r="K2865" s="76">
        <v>2282.94</v>
      </c>
      <c r="L2865" s="76">
        <v>2282.94</v>
      </c>
    </row>
    <row r="2866" spans="1:12" x14ac:dyDescent="0.15">
      <c r="A2866" s="74">
        <v>20230213</v>
      </c>
      <c r="B2866" s="74">
        <v>41512587</v>
      </c>
      <c r="C2866" s="74" t="s">
        <v>4671</v>
      </c>
      <c r="D2866" s="74">
        <v>2117410</v>
      </c>
      <c r="E2866" s="74" t="s">
        <v>4609</v>
      </c>
      <c r="F2866" s="74" t="s">
        <v>4610</v>
      </c>
      <c r="G2866" s="74" t="s">
        <v>1897</v>
      </c>
      <c r="H2866" s="74" t="s">
        <v>4469</v>
      </c>
      <c r="I2866" s="74" t="s">
        <v>4560</v>
      </c>
      <c r="J2866" s="74" t="s">
        <v>4561</v>
      </c>
      <c r="K2866" s="76">
        <v>2102.94</v>
      </c>
      <c r="L2866" s="76">
        <v>2102.94</v>
      </c>
    </row>
    <row r="2867" spans="1:12" x14ac:dyDescent="0.15">
      <c r="A2867" s="74">
        <v>20230214</v>
      </c>
      <c r="B2867" s="74">
        <v>41512587</v>
      </c>
      <c r="C2867" s="74" t="s">
        <v>4671</v>
      </c>
      <c r="D2867" s="74">
        <v>2117410</v>
      </c>
      <c r="E2867" s="74" t="s">
        <v>4609</v>
      </c>
      <c r="F2867" s="74" t="s">
        <v>4610</v>
      </c>
      <c r="G2867" s="74" t="s">
        <v>1897</v>
      </c>
      <c r="H2867" s="74" t="s">
        <v>4469</v>
      </c>
      <c r="I2867" s="74" t="s">
        <v>4560</v>
      </c>
      <c r="J2867" s="74" t="s">
        <v>4561</v>
      </c>
      <c r="K2867" s="76">
        <v>3143.21</v>
      </c>
      <c r="L2867" s="76">
        <v>3143.21</v>
      </c>
    </row>
    <row r="2868" spans="1:12" x14ac:dyDescent="0.15">
      <c r="A2868" s="74">
        <v>20230215</v>
      </c>
      <c r="B2868" s="74">
        <v>41512587</v>
      </c>
      <c r="C2868" s="74" t="s">
        <v>4671</v>
      </c>
      <c r="D2868" s="74">
        <v>2117410</v>
      </c>
      <c r="E2868" s="74" t="s">
        <v>4609</v>
      </c>
      <c r="F2868" s="74" t="s">
        <v>4610</v>
      </c>
      <c r="G2868" s="74" t="s">
        <v>1897</v>
      </c>
      <c r="H2868" s="74" t="s">
        <v>4469</v>
      </c>
      <c r="I2868" s="74" t="s">
        <v>4560</v>
      </c>
      <c r="J2868" s="74" t="s">
        <v>4586</v>
      </c>
      <c r="K2868" s="76">
        <v>5787.61</v>
      </c>
      <c r="L2868" s="76">
        <v>5787.61</v>
      </c>
    </row>
    <row r="2869" spans="1:12" x14ac:dyDescent="0.15">
      <c r="A2869" s="74">
        <v>20230216</v>
      </c>
      <c r="B2869" s="74">
        <v>41512587</v>
      </c>
      <c r="C2869" s="74" t="s">
        <v>4671</v>
      </c>
      <c r="D2869" s="74">
        <v>2117410</v>
      </c>
      <c r="E2869" s="74" t="s">
        <v>4609</v>
      </c>
      <c r="F2869" s="74" t="s">
        <v>4610</v>
      </c>
      <c r="G2869" s="74" t="s">
        <v>1897</v>
      </c>
      <c r="H2869" s="74" t="s">
        <v>4469</v>
      </c>
      <c r="I2869" s="74" t="s">
        <v>4560</v>
      </c>
      <c r="J2869" s="74" t="s">
        <v>4561</v>
      </c>
      <c r="K2869" s="76">
        <v>4447.6000000000004</v>
      </c>
      <c r="L2869" s="76">
        <v>4447.6000000000004</v>
      </c>
    </row>
    <row r="2870" spans="1:12" x14ac:dyDescent="0.15">
      <c r="A2870" s="74">
        <v>20230217</v>
      </c>
      <c r="B2870" s="74">
        <v>41512587</v>
      </c>
      <c r="C2870" s="74" t="s">
        <v>4671</v>
      </c>
      <c r="D2870" s="74">
        <v>2117410</v>
      </c>
      <c r="E2870" s="74" t="s">
        <v>4609</v>
      </c>
      <c r="F2870" s="74" t="s">
        <v>4610</v>
      </c>
      <c r="G2870" s="74" t="s">
        <v>1897</v>
      </c>
      <c r="H2870" s="74" t="s">
        <v>4469</v>
      </c>
      <c r="I2870" s="74" t="s">
        <v>4560</v>
      </c>
      <c r="J2870" s="74" t="s">
        <v>4561</v>
      </c>
      <c r="K2870" s="76">
        <v>9368.5300000000007</v>
      </c>
      <c r="L2870" s="76">
        <v>9368.5300000000007</v>
      </c>
    </row>
    <row r="2871" spans="1:12" x14ac:dyDescent="0.15">
      <c r="A2871" s="74">
        <v>20230218</v>
      </c>
      <c r="B2871" s="74">
        <v>41512587</v>
      </c>
      <c r="C2871" s="74" t="s">
        <v>4671</v>
      </c>
      <c r="D2871" s="74">
        <v>2117410</v>
      </c>
      <c r="E2871" s="74" t="s">
        <v>4609</v>
      </c>
      <c r="F2871" s="74" t="s">
        <v>4610</v>
      </c>
      <c r="G2871" s="74" t="s">
        <v>1897</v>
      </c>
      <c r="H2871" s="74" t="s">
        <v>4469</v>
      </c>
      <c r="I2871" s="74" t="s">
        <v>4560</v>
      </c>
      <c r="J2871" s="74" t="s">
        <v>4562</v>
      </c>
      <c r="K2871" s="76">
        <v>10591.6</v>
      </c>
      <c r="L2871" s="76">
        <v>10591.6</v>
      </c>
    </row>
    <row r="2872" spans="1:12" x14ac:dyDescent="0.15">
      <c r="A2872" s="74">
        <v>20230219</v>
      </c>
      <c r="B2872" s="74">
        <v>41512587</v>
      </c>
      <c r="C2872" s="74" t="s">
        <v>4671</v>
      </c>
      <c r="D2872" s="74">
        <v>2117410</v>
      </c>
      <c r="E2872" s="74" t="s">
        <v>4609</v>
      </c>
      <c r="F2872" s="74" t="s">
        <v>4610</v>
      </c>
      <c r="G2872" s="74" t="s">
        <v>1897</v>
      </c>
      <c r="H2872" s="74" t="s">
        <v>4469</v>
      </c>
      <c r="I2872" s="74" t="s">
        <v>4560</v>
      </c>
      <c r="J2872" s="74" t="s">
        <v>4563</v>
      </c>
      <c r="K2872" s="76">
        <v>15186.86</v>
      </c>
      <c r="L2872" s="76">
        <v>15186.86</v>
      </c>
    </row>
    <row r="2873" spans="1:12" x14ac:dyDescent="0.15">
      <c r="A2873" s="74">
        <v>20230220</v>
      </c>
      <c r="B2873" s="74">
        <v>41512587</v>
      </c>
      <c r="C2873" s="74" t="s">
        <v>4671</v>
      </c>
      <c r="D2873" s="74">
        <v>2117410</v>
      </c>
      <c r="E2873" s="74" t="s">
        <v>4609</v>
      </c>
      <c r="F2873" s="74" t="s">
        <v>4610</v>
      </c>
      <c r="G2873" s="74" t="s">
        <v>1897</v>
      </c>
      <c r="H2873" s="74" t="s">
        <v>4469</v>
      </c>
      <c r="I2873" s="74" t="s">
        <v>4560</v>
      </c>
      <c r="J2873" s="74" t="s">
        <v>4561</v>
      </c>
      <c r="K2873" s="76">
        <v>13302.4</v>
      </c>
      <c r="L2873" s="76">
        <v>13302.4</v>
      </c>
    </row>
    <row r="2874" spans="1:12" x14ac:dyDescent="0.15">
      <c r="A2874" s="74">
        <v>20230221</v>
      </c>
      <c r="B2874" s="74">
        <v>41512587</v>
      </c>
      <c r="C2874" s="74" t="s">
        <v>4671</v>
      </c>
      <c r="D2874" s="74">
        <v>2117410</v>
      </c>
      <c r="E2874" s="74" t="s">
        <v>4609</v>
      </c>
      <c r="F2874" s="74" t="s">
        <v>4610</v>
      </c>
      <c r="G2874" s="74" t="s">
        <v>1897</v>
      </c>
      <c r="H2874" s="74" t="s">
        <v>4469</v>
      </c>
      <c r="I2874" s="74" t="s">
        <v>4560</v>
      </c>
      <c r="J2874" s="74" t="s">
        <v>4561</v>
      </c>
      <c r="K2874" s="76">
        <v>18902.63</v>
      </c>
      <c r="L2874" s="76">
        <v>18902.63</v>
      </c>
    </row>
    <row r="2875" spans="1:12" x14ac:dyDescent="0.15">
      <c r="A2875" s="74">
        <v>20230222</v>
      </c>
      <c r="B2875" s="74">
        <v>41512587</v>
      </c>
      <c r="C2875" s="74" t="s">
        <v>4671</v>
      </c>
      <c r="D2875" s="74">
        <v>2117410</v>
      </c>
      <c r="E2875" s="74" t="s">
        <v>4609</v>
      </c>
      <c r="F2875" s="74" t="s">
        <v>4610</v>
      </c>
      <c r="G2875" s="74" t="s">
        <v>1897</v>
      </c>
      <c r="H2875" s="74" t="s">
        <v>4469</v>
      </c>
      <c r="I2875" s="74" t="s">
        <v>4560</v>
      </c>
      <c r="J2875" s="74" t="s">
        <v>4561</v>
      </c>
      <c r="K2875" s="76">
        <v>17626.8</v>
      </c>
      <c r="L2875" s="76">
        <v>17626.8</v>
      </c>
    </row>
    <row r="2876" spans="1:12" x14ac:dyDescent="0.15">
      <c r="A2876" s="74">
        <v>20230223</v>
      </c>
      <c r="B2876" s="74">
        <v>41512587</v>
      </c>
      <c r="C2876" s="74" t="s">
        <v>4671</v>
      </c>
      <c r="D2876" s="74">
        <v>2117410</v>
      </c>
      <c r="E2876" s="74" t="s">
        <v>4609</v>
      </c>
      <c r="F2876" s="74" t="s">
        <v>4610</v>
      </c>
      <c r="G2876" s="74" t="s">
        <v>1897</v>
      </c>
      <c r="H2876" s="74" t="s">
        <v>4469</v>
      </c>
      <c r="I2876" s="74" t="s">
        <v>4560</v>
      </c>
      <c r="J2876" s="74" t="s">
        <v>4561</v>
      </c>
      <c r="K2876" s="76">
        <v>10207.07</v>
      </c>
      <c r="L2876" s="76">
        <v>10207.07</v>
      </c>
    </row>
    <row r="2877" spans="1:12" x14ac:dyDescent="0.15">
      <c r="A2877" s="74">
        <v>20230224</v>
      </c>
      <c r="B2877" s="74">
        <v>41512587</v>
      </c>
      <c r="C2877" s="74" t="s">
        <v>4671</v>
      </c>
      <c r="D2877" s="74">
        <v>2117410</v>
      </c>
      <c r="E2877" s="74" t="s">
        <v>4609</v>
      </c>
      <c r="F2877" s="74" t="s">
        <v>4610</v>
      </c>
      <c r="G2877" s="74" t="s">
        <v>1897</v>
      </c>
      <c r="H2877" s="74" t="s">
        <v>4469</v>
      </c>
      <c r="I2877" s="74" t="s">
        <v>4560</v>
      </c>
      <c r="J2877" s="74" t="s">
        <v>4561</v>
      </c>
      <c r="K2877" s="76">
        <v>11659.64</v>
      </c>
      <c r="L2877" s="76">
        <v>11659.64</v>
      </c>
    </row>
    <row r="2878" spans="1:12" x14ac:dyDescent="0.15">
      <c r="A2878" s="74">
        <v>20230225</v>
      </c>
      <c r="B2878" s="74">
        <v>41512587</v>
      </c>
      <c r="C2878" s="74" t="s">
        <v>4671</v>
      </c>
      <c r="D2878" s="74">
        <v>2117410</v>
      </c>
      <c r="E2878" s="74" t="s">
        <v>4609</v>
      </c>
      <c r="F2878" s="74" t="s">
        <v>4610</v>
      </c>
      <c r="G2878" s="74" t="s">
        <v>1897</v>
      </c>
      <c r="H2878" s="74" t="s">
        <v>4469</v>
      </c>
      <c r="I2878" s="74" t="s">
        <v>4560</v>
      </c>
      <c r="J2878" s="74" t="s">
        <v>4561</v>
      </c>
      <c r="K2878" s="76">
        <v>6842.25</v>
      </c>
      <c r="L2878" s="76">
        <v>6842.25</v>
      </c>
    </row>
    <row r="2879" spans="1:12" x14ac:dyDescent="0.15">
      <c r="A2879" s="74">
        <v>20230226</v>
      </c>
      <c r="B2879" s="74">
        <v>41512587</v>
      </c>
      <c r="C2879" s="74" t="s">
        <v>4671</v>
      </c>
      <c r="D2879" s="74">
        <v>2117410</v>
      </c>
      <c r="E2879" s="74" t="s">
        <v>4609</v>
      </c>
      <c r="F2879" s="74" t="s">
        <v>4610</v>
      </c>
      <c r="G2879" s="74" t="s">
        <v>1897</v>
      </c>
      <c r="H2879" s="74" t="s">
        <v>4469</v>
      </c>
      <c r="I2879" s="74" t="s">
        <v>4560</v>
      </c>
      <c r="J2879" s="74" t="s">
        <v>4561</v>
      </c>
      <c r="K2879" s="76">
        <v>4141.13</v>
      </c>
      <c r="L2879" s="76">
        <v>4141.13</v>
      </c>
    </row>
    <row r="2880" spans="1:12" x14ac:dyDescent="0.15">
      <c r="A2880" s="74">
        <v>20230227</v>
      </c>
      <c r="B2880" s="74">
        <v>41512587</v>
      </c>
      <c r="C2880" s="74" t="s">
        <v>4671</v>
      </c>
      <c r="D2880" s="74">
        <v>2117410</v>
      </c>
      <c r="E2880" s="74" t="s">
        <v>4609</v>
      </c>
      <c r="F2880" s="74" t="s">
        <v>4610</v>
      </c>
      <c r="G2880" s="74" t="s">
        <v>1897</v>
      </c>
      <c r="H2880" s="74" t="s">
        <v>4469</v>
      </c>
      <c r="I2880" s="74" t="s">
        <v>4560</v>
      </c>
      <c r="J2880" s="74" t="s">
        <v>4562</v>
      </c>
      <c r="K2880" s="76">
        <v>7491.37</v>
      </c>
      <c r="L2880" s="76">
        <v>7491.37</v>
      </c>
    </row>
    <row r="2881" spans="1:12" x14ac:dyDescent="0.15">
      <c r="A2881" s="74">
        <v>20230228</v>
      </c>
      <c r="B2881" s="74">
        <v>41512587</v>
      </c>
      <c r="C2881" s="74" t="s">
        <v>4671</v>
      </c>
      <c r="D2881" s="74">
        <v>2117410</v>
      </c>
      <c r="E2881" s="74" t="s">
        <v>4609</v>
      </c>
      <c r="F2881" s="74" t="s">
        <v>4610</v>
      </c>
      <c r="G2881" s="74" t="s">
        <v>1897</v>
      </c>
      <c r="H2881" s="74" t="s">
        <v>4469</v>
      </c>
      <c r="I2881" s="74" t="s">
        <v>4560</v>
      </c>
      <c r="J2881" s="74" t="s">
        <v>4561</v>
      </c>
      <c r="K2881" s="76">
        <v>4951.76</v>
      </c>
      <c r="L2881" s="76">
        <v>4951.76</v>
      </c>
    </row>
    <row r="2882" spans="1:12" x14ac:dyDescent="0.15">
      <c r="A2882" s="74">
        <v>20230201</v>
      </c>
      <c r="B2882" s="74">
        <v>41684056</v>
      </c>
      <c r="C2882" s="74" t="s">
        <v>4672</v>
      </c>
      <c r="D2882" s="74">
        <v>2118167</v>
      </c>
      <c r="E2882" s="74" t="s">
        <v>4583</v>
      </c>
      <c r="F2882" s="74" t="s">
        <v>4584</v>
      </c>
      <c r="G2882" s="74" t="s">
        <v>4585</v>
      </c>
      <c r="H2882" s="74" t="s">
        <v>4469</v>
      </c>
      <c r="I2882" s="74" t="s">
        <v>4560</v>
      </c>
      <c r="J2882" s="74" t="s">
        <v>4586</v>
      </c>
      <c r="K2882" s="76">
        <v>4958.1400000000003</v>
      </c>
      <c r="L2882" s="76">
        <v>4958.1400000000003</v>
      </c>
    </row>
    <row r="2883" spans="1:12" x14ac:dyDescent="0.15">
      <c r="A2883" s="74">
        <v>20230202</v>
      </c>
      <c r="B2883" s="74">
        <v>41684056</v>
      </c>
      <c r="C2883" s="74" t="s">
        <v>4672</v>
      </c>
      <c r="D2883" s="74">
        <v>2118167</v>
      </c>
      <c r="E2883" s="74" t="s">
        <v>4583</v>
      </c>
      <c r="F2883" s="74" t="s">
        <v>4584</v>
      </c>
      <c r="G2883" s="74" t="s">
        <v>4585</v>
      </c>
      <c r="H2883" s="74" t="s">
        <v>4469</v>
      </c>
      <c r="I2883" s="74" t="s">
        <v>4560</v>
      </c>
      <c r="J2883" s="74" t="s">
        <v>4561</v>
      </c>
      <c r="K2883" s="76">
        <v>5745.13</v>
      </c>
      <c r="L2883" s="76">
        <v>5745.13</v>
      </c>
    </row>
    <row r="2884" spans="1:12" x14ac:dyDescent="0.15">
      <c r="A2884" s="74">
        <v>20230203</v>
      </c>
      <c r="B2884" s="74">
        <v>41684056</v>
      </c>
      <c r="C2884" s="74" t="s">
        <v>4672</v>
      </c>
      <c r="D2884" s="74">
        <v>2118167</v>
      </c>
      <c r="E2884" s="74" t="s">
        <v>4583</v>
      </c>
      <c r="F2884" s="74" t="s">
        <v>4584</v>
      </c>
      <c r="G2884" s="74" t="s">
        <v>4585</v>
      </c>
      <c r="H2884" s="74" t="s">
        <v>4469</v>
      </c>
      <c r="I2884" s="74" t="s">
        <v>4560</v>
      </c>
      <c r="J2884" s="74" t="s">
        <v>4561</v>
      </c>
      <c r="K2884" s="76">
        <v>5011.49</v>
      </c>
      <c r="L2884" s="76">
        <v>5011.49</v>
      </c>
    </row>
    <row r="2885" spans="1:12" x14ac:dyDescent="0.15">
      <c r="A2885" s="74">
        <v>20230204</v>
      </c>
      <c r="B2885" s="74">
        <v>41684056</v>
      </c>
      <c r="C2885" s="74" t="s">
        <v>4672</v>
      </c>
      <c r="D2885" s="74">
        <v>2118167</v>
      </c>
      <c r="E2885" s="74" t="s">
        <v>4583</v>
      </c>
      <c r="F2885" s="74" t="s">
        <v>4584</v>
      </c>
      <c r="G2885" s="74" t="s">
        <v>4585</v>
      </c>
      <c r="H2885" s="74" t="s">
        <v>4469</v>
      </c>
      <c r="I2885" s="74" t="s">
        <v>4560</v>
      </c>
      <c r="J2885" s="74" t="s">
        <v>4563</v>
      </c>
      <c r="K2885" s="76">
        <v>4687.82</v>
      </c>
      <c r="L2885" s="76">
        <v>4687.82</v>
      </c>
    </row>
    <row r="2886" spans="1:12" x14ac:dyDescent="0.15">
      <c r="A2886" s="74">
        <v>20230205</v>
      </c>
      <c r="B2886" s="74">
        <v>41684056</v>
      </c>
      <c r="C2886" s="74" t="s">
        <v>4672</v>
      </c>
      <c r="D2886" s="74">
        <v>2118167</v>
      </c>
      <c r="E2886" s="74" t="s">
        <v>4583</v>
      </c>
      <c r="F2886" s="74" t="s">
        <v>4584</v>
      </c>
      <c r="G2886" s="74" t="s">
        <v>4585</v>
      </c>
      <c r="H2886" s="74" t="s">
        <v>4469</v>
      </c>
      <c r="I2886" s="74" t="s">
        <v>4560</v>
      </c>
      <c r="J2886" s="74" t="s">
        <v>4561</v>
      </c>
      <c r="K2886" s="76">
        <v>4519.9399999999996</v>
      </c>
      <c r="L2886" s="76">
        <v>4519.9399999999996</v>
      </c>
    </row>
    <row r="2887" spans="1:12" x14ac:dyDescent="0.15">
      <c r="A2887" s="74">
        <v>20230206</v>
      </c>
      <c r="B2887" s="74">
        <v>41684056</v>
      </c>
      <c r="C2887" s="74" t="s">
        <v>4672</v>
      </c>
      <c r="D2887" s="74">
        <v>2118167</v>
      </c>
      <c r="E2887" s="74" t="s">
        <v>4583</v>
      </c>
      <c r="F2887" s="74" t="s">
        <v>4584</v>
      </c>
      <c r="G2887" s="74" t="s">
        <v>4585</v>
      </c>
      <c r="H2887" s="74" t="s">
        <v>4469</v>
      </c>
      <c r="I2887" s="74" t="s">
        <v>4560</v>
      </c>
      <c r="J2887" s="74" t="s">
        <v>4561</v>
      </c>
      <c r="K2887" s="76">
        <v>3616.9</v>
      </c>
      <c r="L2887" s="76">
        <v>3616.9</v>
      </c>
    </row>
    <row r="2888" spans="1:12" x14ac:dyDescent="0.15">
      <c r="A2888" s="74">
        <v>20230207</v>
      </c>
      <c r="B2888" s="74">
        <v>41684056</v>
      </c>
      <c r="C2888" s="74" t="s">
        <v>4672</v>
      </c>
      <c r="D2888" s="74">
        <v>2118167</v>
      </c>
      <c r="E2888" s="74" t="s">
        <v>4583</v>
      </c>
      <c r="F2888" s="74" t="s">
        <v>4584</v>
      </c>
      <c r="G2888" s="74" t="s">
        <v>4585</v>
      </c>
      <c r="H2888" s="74" t="s">
        <v>4469</v>
      </c>
      <c r="I2888" s="74" t="s">
        <v>4560</v>
      </c>
      <c r="J2888" s="74" t="s">
        <v>4561</v>
      </c>
      <c r="K2888" s="76">
        <v>3143.27</v>
      </c>
      <c r="L2888" s="76">
        <v>3143.27</v>
      </c>
    </row>
    <row r="2889" spans="1:12" x14ac:dyDescent="0.15">
      <c r="A2889" s="74">
        <v>20230208</v>
      </c>
      <c r="B2889" s="74">
        <v>41684056</v>
      </c>
      <c r="C2889" s="74" t="s">
        <v>4672</v>
      </c>
      <c r="D2889" s="74">
        <v>2118167</v>
      </c>
      <c r="E2889" s="74" t="s">
        <v>4583</v>
      </c>
      <c r="F2889" s="74" t="s">
        <v>4584</v>
      </c>
      <c r="G2889" s="74" t="s">
        <v>4585</v>
      </c>
      <c r="H2889" s="74" t="s">
        <v>4469</v>
      </c>
      <c r="I2889" s="74" t="s">
        <v>4560</v>
      </c>
      <c r="J2889" s="74" t="s">
        <v>4561</v>
      </c>
      <c r="K2889" s="76">
        <v>2356.98</v>
      </c>
      <c r="L2889" s="76">
        <v>2356.98</v>
      </c>
    </row>
    <row r="2890" spans="1:12" x14ac:dyDescent="0.15">
      <c r="A2890" s="74">
        <v>20230209</v>
      </c>
      <c r="B2890" s="74">
        <v>41684056</v>
      </c>
      <c r="C2890" s="74" t="s">
        <v>4672</v>
      </c>
      <c r="D2890" s="74">
        <v>2118167</v>
      </c>
      <c r="E2890" s="74" t="s">
        <v>4583</v>
      </c>
      <c r="F2890" s="74" t="s">
        <v>4584</v>
      </c>
      <c r="G2890" s="74" t="s">
        <v>4585</v>
      </c>
      <c r="H2890" s="74" t="s">
        <v>4469</v>
      </c>
      <c r="I2890" s="74" t="s">
        <v>4560</v>
      </c>
      <c r="J2890" s="74" t="s">
        <v>4562</v>
      </c>
      <c r="K2890" s="76">
        <v>2258.62</v>
      </c>
      <c r="L2890" s="76">
        <v>2258.62</v>
      </c>
    </row>
    <row r="2891" spans="1:12" x14ac:dyDescent="0.15">
      <c r="A2891" s="74">
        <v>20230210</v>
      </c>
      <c r="B2891" s="74">
        <v>41684056</v>
      </c>
      <c r="C2891" s="74" t="s">
        <v>4672</v>
      </c>
      <c r="D2891" s="74">
        <v>2118167</v>
      </c>
      <c r="E2891" s="74" t="s">
        <v>4583</v>
      </c>
      <c r="F2891" s="74" t="s">
        <v>4584</v>
      </c>
      <c r="G2891" s="74" t="s">
        <v>4585</v>
      </c>
      <c r="H2891" s="74" t="s">
        <v>4469</v>
      </c>
      <c r="I2891" s="74" t="s">
        <v>4560</v>
      </c>
      <c r="J2891" s="74" t="s">
        <v>4586</v>
      </c>
      <c r="K2891" s="76">
        <v>2554.06</v>
      </c>
      <c r="L2891" s="76">
        <v>2554.06</v>
      </c>
    </row>
    <row r="2892" spans="1:12" x14ac:dyDescent="0.15">
      <c r="A2892" s="74">
        <v>20230211</v>
      </c>
      <c r="B2892" s="74">
        <v>41684056</v>
      </c>
      <c r="C2892" s="74" t="s">
        <v>4672</v>
      </c>
      <c r="D2892" s="74">
        <v>2118167</v>
      </c>
      <c r="E2892" s="74" t="s">
        <v>4583</v>
      </c>
      <c r="F2892" s="74" t="s">
        <v>4584</v>
      </c>
      <c r="G2892" s="74" t="s">
        <v>4585</v>
      </c>
      <c r="H2892" s="74" t="s">
        <v>4469</v>
      </c>
      <c r="I2892" s="74" t="s">
        <v>4560</v>
      </c>
      <c r="J2892" s="74" t="s">
        <v>4561</v>
      </c>
      <c r="K2892" s="76">
        <v>3828.3</v>
      </c>
      <c r="L2892" s="76">
        <v>3828.3</v>
      </c>
    </row>
    <row r="2893" spans="1:12" x14ac:dyDescent="0.15">
      <c r="A2893" s="74">
        <v>20230212</v>
      </c>
      <c r="B2893" s="74">
        <v>41684056</v>
      </c>
      <c r="C2893" s="74" t="s">
        <v>4672</v>
      </c>
      <c r="D2893" s="74">
        <v>2118167</v>
      </c>
      <c r="E2893" s="74" t="s">
        <v>4583</v>
      </c>
      <c r="F2893" s="74" t="s">
        <v>4584</v>
      </c>
      <c r="G2893" s="74" t="s">
        <v>4585</v>
      </c>
      <c r="H2893" s="74" t="s">
        <v>4469</v>
      </c>
      <c r="I2893" s="74" t="s">
        <v>4560</v>
      </c>
      <c r="J2893" s="74" t="s">
        <v>4563</v>
      </c>
      <c r="K2893" s="76">
        <v>4327.82</v>
      </c>
      <c r="L2893" s="76">
        <v>4327.82</v>
      </c>
    </row>
    <row r="2894" spans="1:12" x14ac:dyDescent="0.15">
      <c r="A2894" s="74">
        <v>20230213</v>
      </c>
      <c r="B2894" s="74">
        <v>41684056</v>
      </c>
      <c r="C2894" s="74" t="s">
        <v>4672</v>
      </c>
      <c r="D2894" s="74">
        <v>2118167</v>
      </c>
      <c r="E2894" s="74" t="s">
        <v>4583</v>
      </c>
      <c r="F2894" s="74" t="s">
        <v>4584</v>
      </c>
      <c r="G2894" s="74" t="s">
        <v>4585</v>
      </c>
      <c r="H2894" s="74" t="s">
        <v>4469</v>
      </c>
      <c r="I2894" s="74" t="s">
        <v>4560</v>
      </c>
      <c r="J2894" s="74" t="s">
        <v>4561</v>
      </c>
      <c r="K2894" s="76">
        <v>2303.2600000000002</v>
      </c>
      <c r="L2894" s="76">
        <v>2303.2600000000002</v>
      </c>
    </row>
    <row r="2895" spans="1:12" x14ac:dyDescent="0.15">
      <c r="A2895" s="74">
        <v>20230214</v>
      </c>
      <c r="B2895" s="74">
        <v>41684056</v>
      </c>
      <c r="C2895" s="74" t="s">
        <v>4672</v>
      </c>
      <c r="D2895" s="74">
        <v>2118167</v>
      </c>
      <c r="E2895" s="74" t="s">
        <v>4583</v>
      </c>
      <c r="F2895" s="74" t="s">
        <v>4584</v>
      </c>
      <c r="G2895" s="74" t="s">
        <v>4585</v>
      </c>
      <c r="H2895" s="74" t="s">
        <v>4469</v>
      </c>
      <c r="I2895" s="74" t="s">
        <v>4560</v>
      </c>
      <c r="J2895" s="74" t="s">
        <v>4563</v>
      </c>
      <c r="K2895" s="76">
        <v>1543.36</v>
      </c>
      <c r="L2895" s="76">
        <v>1543.36</v>
      </c>
    </row>
    <row r="2896" spans="1:12" x14ac:dyDescent="0.15">
      <c r="A2896" s="74">
        <v>20230215</v>
      </c>
      <c r="B2896" s="74">
        <v>41684056</v>
      </c>
      <c r="C2896" s="74" t="s">
        <v>4672</v>
      </c>
      <c r="D2896" s="74">
        <v>2118167</v>
      </c>
      <c r="E2896" s="74" t="s">
        <v>4583</v>
      </c>
      <c r="F2896" s="74" t="s">
        <v>4584</v>
      </c>
      <c r="G2896" s="74" t="s">
        <v>4585</v>
      </c>
      <c r="H2896" s="74" t="s">
        <v>4469</v>
      </c>
      <c r="I2896" s="74" t="s">
        <v>4560</v>
      </c>
      <c r="J2896" s="74" t="s">
        <v>4561</v>
      </c>
      <c r="K2896" s="76">
        <v>1399.5</v>
      </c>
      <c r="L2896" s="76">
        <v>1399.5</v>
      </c>
    </row>
    <row r="2897" spans="1:12" x14ac:dyDescent="0.15">
      <c r="A2897" s="74">
        <v>20230216</v>
      </c>
      <c r="B2897" s="74">
        <v>41684056</v>
      </c>
      <c r="C2897" s="74" t="s">
        <v>4672</v>
      </c>
      <c r="D2897" s="74">
        <v>2118167</v>
      </c>
      <c r="E2897" s="74" t="s">
        <v>4583</v>
      </c>
      <c r="F2897" s="74" t="s">
        <v>4584</v>
      </c>
      <c r="G2897" s="74" t="s">
        <v>4585</v>
      </c>
      <c r="H2897" s="74" t="s">
        <v>4469</v>
      </c>
      <c r="I2897" s="74" t="s">
        <v>4560</v>
      </c>
      <c r="J2897" s="74" t="s">
        <v>4561</v>
      </c>
      <c r="K2897" s="76">
        <v>1360</v>
      </c>
      <c r="L2897" s="76">
        <v>1360</v>
      </c>
    </row>
    <row r="2898" spans="1:12" x14ac:dyDescent="0.15">
      <c r="A2898" s="74">
        <v>20230217</v>
      </c>
      <c r="B2898" s="74">
        <v>41684056</v>
      </c>
      <c r="C2898" s="74" t="s">
        <v>4672</v>
      </c>
      <c r="D2898" s="74">
        <v>2118167</v>
      </c>
      <c r="E2898" s="74" t="s">
        <v>4583</v>
      </c>
      <c r="F2898" s="74" t="s">
        <v>4584</v>
      </c>
      <c r="G2898" s="74" t="s">
        <v>4585</v>
      </c>
      <c r="H2898" s="74" t="s">
        <v>4469</v>
      </c>
      <c r="I2898" s="74" t="s">
        <v>4560</v>
      </c>
      <c r="J2898" s="74" t="s">
        <v>4562</v>
      </c>
      <c r="K2898" s="76">
        <v>1769.57</v>
      </c>
      <c r="L2898" s="76">
        <v>1769.57</v>
      </c>
    </row>
    <row r="2899" spans="1:12" x14ac:dyDescent="0.15">
      <c r="A2899" s="74">
        <v>20230218</v>
      </c>
      <c r="B2899" s="74">
        <v>41684056</v>
      </c>
      <c r="C2899" s="74" t="s">
        <v>4672</v>
      </c>
      <c r="D2899" s="74">
        <v>2118167</v>
      </c>
      <c r="E2899" s="74" t="s">
        <v>4583</v>
      </c>
      <c r="F2899" s="74" t="s">
        <v>4584</v>
      </c>
      <c r="G2899" s="74" t="s">
        <v>4585</v>
      </c>
      <c r="H2899" s="74" t="s">
        <v>4469</v>
      </c>
      <c r="I2899" s="74" t="s">
        <v>4560</v>
      </c>
      <c r="J2899" s="74" t="s">
        <v>4561</v>
      </c>
      <c r="K2899" s="76">
        <v>4085.23</v>
      </c>
      <c r="L2899" s="76">
        <v>4085.23</v>
      </c>
    </row>
    <row r="2900" spans="1:12" x14ac:dyDescent="0.15">
      <c r="A2900" s="74">
        <v>20230219</v>
      </c>
      <c r="B2900" s="74">
        <v>41684056</v>
      </c>
      <c r="C2900" s="74" t="s">
        <v>4672</v>
      </c>
      <c r="D2900" s="74">
        <v>2118167</v>
      </c>
      <c r="E2900" s="74" t="s">
        <v>4583</v>
      </c>
      <c r="F2900" s="74" t="s">
        <v>4584</v>
      </c>
      <c r="G2900" s="74" t="s">
        <v>4585</v>
      </c>
      <c r="H2900" s="74" t="s">
        <v>4469</v>
      </c>
      <c r="I2900" s="74" t="s">
        <v>4560</v>
      </c>
      <c r="J2900" s="74" t="s">
        <v>4561</v>
      </c>
      <c r="K2900" s="76">
        <v>3578.61</v>
      </c>
      <c r="L2900" s="76">
        <v>3578.61</v>
      </c>
    </row>
    <row r="2901" spans="1:12" x14ac:dyDescent="0.15">
      <c r="A2901" s="74">
        <v>20230220</v>
      </c>
      <c r="B2901" s="74">
        <v>41684056</v>
      </c>
      <c r="C2901" s="74" t="s">
        <v>4672</v>
      </c>
      <c r="D2901" s="74">
        <v>2118167</v>
      </c>
      <c r="E2901" s="74" t="s">
        <v>4583</v>
      </c>
      <c r="F2901" s="74" t="s">
        <v>4584</v>
      </c>
      <c r="G2901" s="74" t="s">
        <v>4585</v>
      </c>
      <c r="H2901" s="74" t="s">
        <v>4469</v>
      </c>
      <c r="I2901" s="74" t="s">
        <v>4560</v>
      </c>
      <c r="J2901" s="74" t="s">
        <v>4562</v>
      </c>
      <c r="K2901" s="76">
        <v>1592.41</v>
      </c>
      <c r="L2901" s="76">
        <v>1592.41</v>
      </c>
    </row>
    <row r="2902" spans="1:12" x14ac:dyDescent="0.15">
      <c r="A2902" s="74">
        <v>20230221</v>
      </c>
      <c r="B2902" s="74">
        <v>41684056</v>
      </c>
      <c r="C2902" s="74" t="s">
        <v>4672</v>
      </c>
      <c r="D2902" s="74">
        <v>2118167</v>
      </c>
      <c r="E2902" s="74" t="s">
        <v>4583</v>
      </c>
      <c r="F2902" s="74" t="s">
        <v>4584</v>
      </c>
      <c r="G2902" s="74" t="s">
        <v>4585</v>
      </c>
      <c r="H2902" s="74" t="s">
        <v>4469</v>
      </c>
      <c r="I2902" s="74" t="s">
        <v>4560</v>
      </c>
      <c r="J2902" s="74" t="s">
        <v>4561</v>
      </c>
      <c r="K2902" s="76">
        <v>1700.21</v>
      </c>
      <c r="L2902" s="76">
        <v>1700.21</v>
      </c>
    </row>
    <row r="2903" spans="1:12" x14ac:dyDescent="0.15">
      <c r="A2903" s="74">
        <v>20230222</v>
      </c>
      <c r="B2903" s="74">
        <v>41684056</v>
      </c>
      <c r="C2903" s="74" t="s">
        <v>4672</v>
      </c>
      <c r="D2903" s="74">
        <v>2118167</v>
      </c>
      <c r="E2903" s="74" t="s">
        <v>4583</v>
      </c>
      <c r="F2903" s="74" t="s">
        <v>4584</v>
      </c>
      <c r="G2903" s="74" t="s">
        <v>4585</v>
      </c>
      <c r="H2903" s="74" t="s">
        <v>4469</v>
      </c>
      <c r="I2903" s="74" t="s">
        <v>4560</v>
      </c>
      <c r="J2903" s="74" t="s">
        <v>4561</v>
      </c>
      <c r="K2903" s="76">
        <v>1660.16</v>
      </c>
      <c r="L2903" s="76">
        <v>1660.16</v>
      </c>
    </row>
    <row r="2904" spans="1:12" x14ac:dyDescent="0.15">
      <c r="A2904" s="74">
        <v>20230223</v>
      </c>
      <c r="B2904" s="74">
        <v>41684056</v>
      </c>
      <c r="C2904" s="74" t="s">
        <v>4672</v>
      </c>
      <c r="D2904" s="74">
        <v>2118167</v>
      </c>
      <c r="E2904" s="74" t="s">
        <v>4583</v>
      </c>
      <c r="F2904" s="74" t="s">
        <v>4584</v>
      </c>
      <c r="G2904" s="74" t="s">
        <v>4585</v>
      </c>
      <c r="H2904" s="74" t="s">
        <v>4469</v>
      </c>
      <c r="I2904" s="74" t="s">
        <v>4560</v>
      </c>
      <c r="J2904" s="74" t="s">
        <v>4561</v>
      </c>
      <c r="K2904" s="76">
        <v>1752.83</v>
      </c>
      <c r="L2904" s="76">
        <v>1752.83</v>
      </c>
    </row>
    <row r="2905" spans="1:12" x14ac:dyDescent="0.15">
      <c r="A2905" s="74">
        <v>20230224</v>
      </c>
      <c r="B2905" s="74">
        <v>41684056</v>
      </c>
      <c r="C2905" s="74" t="s">
        <v>4672</v>
      </c>
      <c r="D2905" s="74">
        <v>2118167</v>
      </c>
      <c r="E2905" s="74" t="s">
        <v>4583</v>
      </c>
      <c r="F2905" s="74" t="s">
        <v>4584</v>
      </c>
      <c r="G2905" s="74" t="s">
        <v>4585</v>
      </c>
      <c r="H2905" s="74" t="s">
        <v>4469</v>
      </c>
      <c r="I2905" s="74" t="s">
        <v>4560</v>
      </c>
      <c r="J2905" s="74" t="s">
        <v>4561</v>
      </c>
      <c r="K2905" s="76">
        <v>1647.34</v>
      </c>
      <c r="L2905" s="76">
        <v>1647.34</v>
      </c>
    </row>
    <row r="2906" spans="1:12" x14ac:dyDescent="0.15">
      <c r="A2906" s="74">
        <v>20230225</v>
      </c>
      <c r="B2906" s="74">
        <v>41684056</v>
      </c>
      <c r="C2906" s="74" t="s">
        <v>4672</v>
      </c>
      <c r="D2906" s="74">
        <v>2118167</v>
      </c>
      <c r="E2906" s="74" t="s">
        <v>4583</v>
      </c>
      <c r="F2906" s="74" t="s">
        <v>4584</v>
      </c>
      <c r="G2906" s="74" t="s">
        <v>4585</v>
      </c>
      <c r="H2906" s="74" t="s">
        <v>4469</v>
      </c>
      <c r="I2906" s="74" t="s">
        <v>4560</v>
      </c>
      <c r="J2906" s="74" t="s">
        <v>4561</v>
      </c>
      <c r="K2906" s="76">
        <v>3651.85</v>
      </c>
      <c r="L2906" s="76">
        <v>3651.85</v>
      </c>
    </row>
    <row r="2907" spans="1:12" x14ac:dyDescent="0.15">
      <c r="A2907" s="74">
        <v>20230226</v>
      </c>
      <c r="B2907" s="74">
        <v>41684056</v>
      </c>
      <c r="C2907" s="74" t="s">
        <v>4672</v>
      </c>
      <c r="D2907" s="74">
        <v>2118167</v>
      </c>
      <c r="E2907" s="74" t="s">
        <v>4583</v>
      </c>
      <c r="F2907" s="74" t="s">
        <v>4584</v>
      </c>
      <c r="G2907" s="74" t="s">
        <v>4585</v>
      </c>
      <c r="H2907" s="74" t="s">
        <v>4469</v>
      </c>
      <c r="I2907" s="74" t="s">
        <v>4560</v>
      </c>
      <c r="J2907" s="74" t="s">
        <v>4561</v>
      </c>
      <c r="K2907" s="76">
        <v>3298.16</v>
      </c>
      <c r="L2907" s="76">
        <v>3298.16</v>
      </c>
    </row>
    <row r="2908" spans="1:12" x14ac:dyDescent="0.15">
      <c r="A2908" s="74">
        <v>20230227</v>
      </c>
      <c r="B2908" s="74">
        <v>41684056</v>
      </c>
      <c r="C2908" s="74" t="s">
        <v>4672</v>
      </c>
      <c r="D2908" s="74">
        <v>2118167</v>
      </c>
      <c r="E2908" s="74" t="s">
        <v>4583</v>
      </c>
      <c r="F2908" s="74" t="s">
        <v>4584</v>
      </c>
      <c r="G2908" s="74" t="s">
        <v>4585</v>
      </c>
      <c r="H2908" s="74" t="s">
        <v>4469</v>
      </c>
      <c r="I2908" s="74" t="s">
        <v>4560</v>
      </c>
      <c r="J2908" s="74" t="s">
        <v>4561</v>
      </c>
      <c r="K2908" s="76">
        <v>1429.03</v>
      </c>
      <c r="L2908" s="76">
        <v>1429.03</v>
      </c>
    </row>
    <row r="2909" spans="1:12" x14ac:dyDescent="0.15">
      <c r="A2909" s="74">
        <v>20230228</v>
      </c>
      <c r="B2909" s="74">
        <v>41684056</v>
      </c>
      <c r="C2909" s="74" t="s">
        <v>4672</v>
      </c>
      <c r="D2909" s="74">
        <v>2118167</v>
      </c>
      <c r="E2909" s="74" t="s">
        <v>4583</v>
      </c>
      <c r="F2909" s="74" t="s">
        <v>4584</v>
      </c>
      <c r="G2909" s="74" t="s">
        <v>4585</v>
      </c>
      <c r="H2909" s="74" t="s">
        <v>4469</v>
      </c>
      <c r="I2909" s="74" t="s">
        <v>4560</v>
      </c>
      <c r="J2909" s="74" t="s">
        <v>4562</v>
      </c>
      <c r="K2909" s="76">
        <v>1385.79</v>
      </c>
      <c r="L2909" s="76">
        <v>1385.79</v>
      </c>
    </row>
    <row r="2910" spans="1:12" x14ac:dyDescent="0.15">
      <c r="A2910" s="74">
        <v>20230201</v>
      </c>
      <c r="B2910" s="74">
        <v>41684063</v>
      </c>
      <c r="C2910" s="74" t="s">
        <v>4673</v>
      </c>
      <c r="D2910" s="74">
        <v>2118167</v>
      </c>
      <c r="E2910" s="74" t="s">
        <v>4583</v>
      </c>
      <c r="F2910" s="74" t="s">
        <v>4584</v>
      </c>
      <c r="G2910" s="74" t="s">
        <v>4585</v>
      </c>
      <c r="H2910" s="74" t="s">
        <v>4469</v>
      </c>
      <c r="I2910" s="74" t="s">
        <v>4560</v>
      </c>
      <c r="J2910" s="74" t="s">
        <v>4561</v>
      </c>
      <c r="K2910" s="76">
        <v>1138.49</v>
      </c>
      <c r="L2910" s="76">
        <v>1138.49</v>
      </c>
    </row>
    <row r="2911" spans="1:12" x14ac:dyDescent="0.15">
      <c r="A2911" s="74">
        <v>20230202</v>
      </c>
      <c r="B2911" s="74">
        <v>41684063</v>
      </c>
      <c r="C2911" s="74" t="s">
        <v>4673</v>
      </c>
      <c r="D2911" s="74">
        <v>2118167</v>
      </c>
      <c r="E2911" s="74" t="s">
        <v>4583</v>
      </c>
      <c r="F2911" s="74" t="s">
        <v>4584</v>
      </c>
      <c r="G2911" s="74" t="s">
        <v>4585</v>
      </c>
      <c r="H2911" s="74" t="s">
        <v>4469</v>
      </c>
      <c r="I2911" s="74" t="s">
        <v>4560</v>
      </c>
      <c r="J2911" s="74" t="s">
        <v>4561</v>
      </c>
      <c r="K2911" s="76">
        <v>1171.19</v>
      </c>
      <c r="L2911" s="76">
        <v>1171.19</v>
      </c>
    </row>
    <row r="2912" spans="1:12" x14ac:dyDescent="0.15">
      <c r="A2912" s="74">
        <v>20230203</v>
      </c>
      <c r="B2912" s="74">
        <v>41684063</v>
      </c>
      <c r="C2912" s="74" t="s">
        <v>4673</v>
      </c>
      <c r="D2912" s="74">
        <v>2118167</v>
      </c>
      <c r="E2912" s="74" t="s">
        <v>4583</v>
      </c>
      <c r="F2912" s="74" t="s">
        <v>4584</v>
      </c>
      <c r="G2912" s="74" t="s">
        <v>4585</v>
      </c>
      <c r="H2912" s="74" t="s">
        <v>4469</v>
      </c>
      <c r="I2912" s="74" t="s">
        <v>4560</v>
      </c>
      <c r="J2912" s="74" t="s">
        <v>4561</v>
      </c>
      <c r="K2912" s="76">
        <v>1217.01</v>
      </c>
      <c r="L2912" s="76">
        <v>1217.01</v>
      </c>
    </row>
    <row r="2913" spans="1:12" x14ac:dyDescent="0.15">
      <c r="A2913" s="74">
        <v>20230204</v>
      </c>
      <c r="B2913" s="74">
        <v>41684063</v>
      </c>
      <c r="C2913" s="74" t="s">
        <v>4673</v>
      </c>
      <c r="D2913" s="74">
        <v>2118167</v>
      </c>
      <c r="E2913" s="74" t="s">
        <v>4583</v>
      </c>
      <c r="F2913" s="74" t="s">
        <v>4584</v>
      </c>
      <c r="G2913" s="74" t="s">
        <v>4585</v>
      </c>
      <c r="H2913" s="74" t="s">
        <v>4469</v>
      </c>
      <c r="I2913" s="74" t="s">
        <v>4560</v>
      </c>
      <c r="J2913" s="74" t="s">
        <v>4561</v>
      </c>
      <c r="K2913" s="76">
        <v>1490.01</v>
      </c>
      <c r="L2913" s="76">
        <v>1490.01</v>
      </c>
    </row>
    <row r="2914" spans="1:12" x14ac:dyDescent="0.15">
      <c r="A2914" s="74">
        <v>20230205</v>
      </c>
      <c r="B2914" s="74">
        <v>41684063</v>
      </c>
      <c r="C2914" s="74" t="s">
        <v>4673</v>
      </c>
      <c r="D2914" s="74">
        <v>2118167</v>
      </c>
      <c r="E2914" s="74" t="s">
        <v>4583</v>
      </c>
      <c r="F2914" s="74" t="s">
        <v>4584</v>
      </c>
      <c r="G2914" s="74" t="s">
        <v>4585</v>
      </c>
      <c r="H2914" s="74" t="s">
        <v>4469</v>
      </c>
      <c r="I2914" s="74" t="s">
        <v>4560</v>
      </c>
      <c r="J2914" s="74" t="s">
        <v>4561</v>
      </c>
      <c r="K2914" s="76">
        <v>2307.9699999999998</v>
      </c>
      <c r="L2914" s="76">
        <v>2307.9699999999998</v>
      </c>
    </row>
    <row r="2915" spans="1:12" x14ac:dyDescent="0.15">
      <c r="A2915" s="74">
        <v>20230206</v>
      </c>
      <c r="B2915" s="74">
        <v>41684063</v>
      </c>
      <c r="C2915" s="74" t="s">
        <v>4673</v>
      </c>
      <c r="D2915" s="74">
        <v>2118167</v>
      </c>
      <c r="E2915" s="74" t="s">
        <v>4583</v>
      </c>
      <c r="F2915" s="74" t="s">
        <v>4584</v>
      </c>
      <c r="G2915" s="74" t="s">
        <v>4585</v>
      </c>
      <c r="H2915" s="74" t="s">
        <v>4469</v>
      </c>
      <c r="I2915" s="74" t="s">
        <v>4560</v>
      </c>
      <c r="J2915" s="74" t="s">
        <v>4561</v>
      </c>
      <c r="K2915" s="76">
        <v>1919.12</v>
      </c>
      <c r="L2915" s="76">
        <v>1919.12</v>
      </c>
    </row>
    <row r="2916" spans="1:12" x14ac:dyDescent="0.15">
      <c r="A2916" s="74">
        <v>20230207</v>
      </c>
      <c r="B2916" s="74">
        <v>41684063</v>
      </c>
      <c r="C2916" s="74" t="s">
        <v>4673</v>
      </c>
      <c r="D2916" s="74">
        <v>2118167</v>
      </c>
      <c r="E2916" s="74" t="s">
        <v>4583</v>
      </c>
      <c r="F2916" s="74" t="s">
        <v>4584</v>
      </c>
      <c r="G2916" s="74" t="s">
        <v>4585</v>
      </c>
      <c r="H2916" s="74" t="s">
        <v>4469</v>
      </c>
      <c r="I2916" s="74" t="s">
        <v>4560</v>
      </c>
      <c r="J2916" s="74" t="s">
        <v>4561</v>
      </c>
      <c r="K2916" s="76">
        <v>2304.41</v>
      </c>
      <c r="L2916" s="76">
        <v>2304.41</v>
      </c>
    </row>
    <row r="2917" spans="1:12" x14ac:dyDescent="0.15">
      <c r="A2917" s="74">
        <v>20230208</v>
      </c>
      <c r="B2917" s="74">
        <v>41684063</v>
      </c>
      <c r="C2917" s="74" t="s">
        <v>4673</v>
      </c>
      <c r="D2917" s="74">
        <v>2118167</v>
      </c>
      <c r="E2917" s="74" t="s">
        <v>4583</v>
      </c>
      <c r="F2917" s="74" t="s">
        <v>4584</v>
      </c>
      <c r="G2917" s="74" t="s">
        <v>4585</v>
      </c>
      <c r="H2917" s="74" t="s">
        <v>4469</v>
      </c>
      <c r="I2917" s="74" t="s">
        <v>4560</v>
      </c>
      <c r="J2917" s="74" t="s">
        <v>4563</v>
      </c>
      <c r="K2917" s="76">
        <v>2572.9699999999998</v>
      </c>
      <c r="L2917" s="76">
        <v>2572.9699999999998</v>
      </c>
    </row>
    <row r="2918" spans="1:12" x14ac:dyDescent="0.15">
      <c r="A2918" s="74">
        <v>20230209</v>
      </c>
      <c r="B2918" s="74">
        <v>41684063</v>
      </c>
      <c r="C2918" s="74" t="s">
        <v>4673</v>
      </c>
      <c r="D2918" s="74">
        <v>2118167</v>
      </c>
      <c r="E2918" s="74" t="s">
        <v>4583</v>
      </c>
      <c r="F2918" s="74" t="s">
        <v>4584</v>
      </c>
      <c r="G2918" s="74" t="s">
        <v>4585</v>
      </c>
      <c r="H2918" s="74" t="s">
        <v>4469</v>
      </c>
      <c r="I2918" s="74" t="s">
        <v>4560</v>
      </c>
      <c r="J2918" s="74" t="s">
        <v>4561</v>
      </c>
      <c r="K2918" s="76">
        <v>2029.13</v>
      </c>
      <c r="L2918" s="76">
        <v>2029.13</v>
      </c>
    </row>
    <row r="2919" spans="1:12" x14ac:dyDescent="0.15">
      <c r="A2919" s="74">
        <v>20230210</v>
      </c>
      <c r="B2919" s="74">
        <v>41684063</v>
      </c>
      <c r="C2919" s="74" t="s">
        <v>4673</v>
      </c>
      <c r="D2919" s="74">
        <v>2118167</v>
      </c>
      <c r="E2919" s="74" t="s">
        <v>4583</v>
      </c>
      <c r="F2919" s="74" t="s">
        <v>4584</v>
      </c>
      <c r="G2919" s="74" t="s">
        <v>4585</v>
      </c>
      <c r="H2919" s="74" t="s">
        <v>4469</v>
      </c>
      <c r="I2919" s="74" t="s">
        <v>4560</v>
      </c>
      <c r="J2919" s="74" t="s">
        <v>4561</v>
      </c>
      <c r="K2919" s="76">
        <v>1464.57</v>
      </c>
      <c r="L2919" s="76">
        <v>1464.57</v>
      </c>
    </row>
    <row r="2920" spans="1:12" x14ac:dyDescent="0.15">
      <c r="A2920" s="74">
        <v>20230211</v>
      </c>
      <c r="B2920" s="74">
        <v>41684063</v>
      </c>
      <c r="C2920" s="74" t="s">
        <v>4673</v>
      </c>
      <c r="D2920" s="74">
        <v>2118167</v>
      </c>
      <c r="E2920" s="74" t="s">
        <v>4583</v>
      </c>
      <c r="F2920" s="74" t="s">
        <v>4584</v>
      </c>
      <c r="G2920" s="74" t="s">
        <v>4585</v>
      </c>
      <c r="H2920" s="74" t="s">
        <v>4469</v>
      </c>
      <c r="I2920" s="74" t="s">
        <v>4560</v>
      </c>
      <c r="J2920" s="74" t="s">
        <v>4561</v>
      </c>
      <c r="K2920" s="76">
        <v>1823.59</v>
      </c>
      <c r="L2920" s="76">
        <v>1823.59</v>
      </c>
    </row>
    <row r="2921" spans="1:12" x14ac:dyDescent="0.15">
      <c r="A2921" s="74">
        <v>20230212</v>
      </c>
      <c r="B2921" s="74">
        <v>41684063</v>
      </c>
      <c r="C2921" s="74" t="s">
        <v>4673</v>
      </c>
      <c r="D2921" s="74">
        <v>2118167</v>
      </c>
      <c r="E2921" s="74" t="s">
        <v>4583</v>
      </c>
      <c r="F2921" s="74" t="s">
        <v>4584</v>
      </c>
      <c r="G2921" s="74" t="s">
        <v>4585</v>
      </c>
      <c r="H2921" s="74" t="s">
        <v>4469</v>
      </c>
      <c r="I2921" s="74" t="s">
        <v>4560</v>
      </c>
      <c r="J2921" s="74" t="s">
        <v>4561</v>
      </c>
      <c r="K2921" s="76">
        <v>1444.5</v>
      </c>
      <c r="L2921" s="76">
        <v>1444.5</v>
      </c>
    </row>
    <row r="2922" spans="1:12" x14ac:dyDescent="0.15">
      <c r="A2922" s="74">
        <v>20230213</v>
      </c>
      <c r="B2922" s="74">
        <v>41684063</v>
      </c>
      <c r="C2922" s="74" t="s">
        <v>4673</v>
      </c>
      <c r="D2922" s="74">
        <v>2118167</v>
      </c>
      <c r="E2922" s="74" t="s">
        <v>4583</v>
      </c>
      <c r="F2922" s="74" t="s">
        <v>4584</v>
      </c>
      <c r="G2922" s="74" t="s">
        <v>4585</v>
      </c>
      <c r="H2922" s="74" t="s">
        <v>4469</v>
      </c>
      <c r="I2922" s="74" t="s">
        <v>4560</v>
      </c>
      <c r="J2922" s="74" t="s">
        <v>4562</v>
      </c>
      <c r="K2922" s="76">
        <v>1257.83</v>
      </c>
      <c r="L2922" s="76">
        <v>1257.83</v>
      </c>
    </row>
    <row r="2923" spans="1:12" x14ac:dyDescent="0.15">
      <c r="A2923" s="74">
        <v>20230214</v>
      </c>
      <c r="B2923" s="74">
        <v>41684063</v>
      </c>
      <c r="C2923" s="74" t="s">
        <v>4673</v>
      </c>
      <c r="D2923" s="74">
        <v>2118167</v>
      </c>
      <c r="E2923" s="74" t="s">
        <v>4583</v>
      </c>
      <c r="F2923" s="74" t="s">
        <v>4584</v>
      </c>
      <c r="G2923" s="74" t="s">
        <v>4585</v>
      </c>
      <c r="H2923" s="74" t="s">
        <v>4469</v>
      </c>
      <c r="I2923" s="74" t="s">
        <v>4560</v>
      </c>
      <c r="J2923" s="74" t="s">
        <v>4561</v>
      </c>
      <c r="K2923" s="76">
        <v>1316.97</v>
      </c>
      <c r="L2923" s="76">
        <v>1316.97</v>
      </c>
    </row>
    <row r="2924" spans="1:12" x14ac:dyDescent="0.15">
      <c r="A2924" s="74">
        <v>20230215</v>
      </c>
      <c r="B2924" s="74">
        <v>41684063</v>
      </c>
      <c r="C2924" s="74" t="s">
        <v>4673</v>
      </c>
      <c r="D2924" s="74">
        <v>2118167</v>
      </c>
      <c r="E2924" s="74" t="s">
        <v>4583</v>
      </c>
      <c r="F2924" s="74" t="s">
        <v>4584</v>
      </c>
      <c r="G2924" s="74" t="s">
        <v>4585</v>
      </c>
      <c r="H2924" s="74" t="s">
        <v>4469</v>
      </c>
      <c r="I2924" s="74" t="s">
        <v>4560</v>
      </c>
      <c r="J2924" s="74" t="s">
        <v>4561</v>
      </c>
      <c r="K2924" s="76">
        <v>1316.88</v>
      </c>
      <c r="L2924" s="76">
        <v>1316.88</v>
      </c>
    </row>
    <row r="2925" spans="1:12" x14ac:dyDescent="0.15">
      <c r="A2925" s="74">
        <v>20230216</v>
      </c>
      <c r="B2925" s="74">
        <v>41684063</v>
      </c>
      <c r="C2925" s="74" t="s">
        <v>4673</v>
      </c>
      <c r="D2925" s="74">
        <v>2118167</v>
      </c>
      <c r="E2925" s="74" t="s">
        <v>4583</v>
      </c>
      <c r="F2925" s="74" t="s">
        <v>4584</v>
      </c>
      <c r="G2925" s="74" t="s">
        <v>4585</v>
      </c>
      <c r="H2925" s="74" t="s">
        <v>4469</v>
      </c>
      <c r="I2925" s="74" t="s">
        <v>4560</v>
      </c>
      <c r="J2925" s="74" t="s">
        <v>4561</v>
      </c>
      <c r="K2925" s="76">
        <v>1623.43</v>
      </c>
      <c r="L2925" s="76">
        <v>1623.43</v>
      </c>
    </row>
    <row r="2926" spans="1:12" x14ac:dyDescent="0.15">
      <c r="A2926" s="74">
        <v>20230217</v>
      </c>
      <c r="B2926" s="74">
        <v>41684063</v>
      </c>
      <c r="C2926" s="74" t="s">
        <v>4673</v>
      </c>
      <c r="D2926" s="74">
        <v>2118167</v>
      </c>
      <c r="E2926" s="74" t="s">
        <v>4583</v>
      </c>
      <c r="F2926" s="74" t="s">
        <v>4584</v>
      </c>
      <c r="G2926" s="74" t="s">
        <v>4585</v>
      </c>
      <c r="H2926" s="74" t="s">
        <v>4469</v>
      </c>
      <c r="I2926" s="74" t="s">
        <v>4560</v>
      </c>
      <c r="J2926" s="74" t="s">
        <v>4561</v>
      </c>
      <c r="K2926" s="76">
        <v>887.41</v>
      </c>
      <c r="L2926" s="76">
        <v>887.41</v>
      </c>
    </row>
    <row r="2927" spans="1:12" x14ac:dyDescent="0.15">
      <c r="A2927" s="74">
        <v>20230218</v>
      </c>
      <c r="B2927" s="74">
        <v>41684063</v>
      </c>
      <c r="C2927" s="74" t="s">
        <v>4673</v>
      </c>
      <c r="D2927" s="74">
        <v>2118167</v>
      </c>
      <c r="E2927" s="74" t="s">
        <v>4583</v>
      </c>
      <c r="F2927" s="74" t="s">
        <v>4584</v>
      </c>
      <c r="G2927" s="74" t="s">
        <v>4585</v>
      </c>
      <c r="H2927" s="74" t="s">
        <v>4469</v>
      </c>
      <c r="I2927" s="74" t="s">
        <v>4560</v>
      </c>
      <c r="J2927" s="74" t="s">
        <v>4586</v>
      </c>
      <c r="K2927" s="76">
        <v>809.06</v>
      </c>
      <c r="L2927" s="76">
        <v>809.06</v>
      </c>
    </row>
    <row r="2928" spans="1:12" x14ac:dyDescent="0.15">
      <c r="A2928" s="74">
        <v>20230219</v>
      </c>
      <c r="B2928" s="74">
        <v>41684063</v>
      </c>
      <c r="C2928" s="74" t="s">
        <v>4673</v>
      </c>
      <c r="D2928" s="74">
        <v>2118167</v>
      </c>
      <c r="E2928" s="74" t="s">
        <v>4583</v>
      </c>
      <c r="F2928" s="74" t="s">
        <v>4584</v>
      </c>
      <c r="G2928" s="74" t="s">
        <v>4585</v>
      </c>
      <c r="H2928" s="74" t="s">
        <v>4469</v>
      </c>
      <c r="I2928" s="74" t="s">
        <v>4560</v>
      </c>
      <c r="J2928" s="74" t="s">
        <v>4561</v>
      </c>
      <c r="K2928" s="76">
        <v>1140.07</v>
      </c>
      <c r="L2928" s="76">
        <v>1140.07</v>
      </c>
    </row>
    <row r="2929" spans="1:12" x14ac:dyDescent="0.15">
      <c r="A2929" s="74">
        <v>20230220</v>
      </c>
      <c r="B2929" s="74">
        <v>41684063</v>
      </c>
      <c r="C2929" s="74" t="s">
        <v>4673</v>
      </c>
      <c r="D2929" s="74">
        <v>2118167</v>
      </c>
      <c r="E2929" s="74" t="s">
        <v>4583</v>
      </c>
      <c r="F2929" s="74" t="s">
        <v>4584</v>
      </c>
      <c r="G2929" s="74" t="s">
        <v>4585</v>
      </c>
      <c r="H2929" s="74" t="s">
        <v>4469</v>
      </c>
      <c r="I2929" s="74" t="s">
        <v>4560</v>
      </c>
      <c r="J2929" s="74" t="s">
        <v>4586</v>
      </c>
      <c r="K2929" s="76">
        <v>1022.29</v>
      </c>
      <c r="L2929" s="76">
        <v>1022.29</v>
      </c>
    </row>
    <row r="2930" spans="1:12" x14ac:dyDescent="0.15">
      <c r="A2930" s="74">
        <v>20230221</v>
      </c>
      <c r="B2930" s="74">
        <v>41684063</v>
      </c>
      <c r="C2930" s="74" t="s">
        <v>4673</v>
      </c>
      <c r="D2930" s="74">
        <v>2118167</v>
      </c>
      <c r="E2930" s="74" t="s">
        <v>4583</v>
      </c>
      <c r="F2930" s="74" t="s">
        <v>4584</v>
      </c>
      <c r="G2930" s="74" t="s">
        <v>4585</v>
      </c>
      <c r="H2930" s="74" t="s">
        <v>4469</v>
      </c>
      <c r="I2930" s="74" t="s">
        <v>4560</v>
      </c>
      <c r="J2930" s="74" t="s">
        <v>4561</v>
      </c>
      <c r="K2930" s="76">
        <v>1252.9000000000001</v>
      </c>
      <c r="L2930" s="76">
        <v>1252.9000000000001</v>
      </c>
    </row>
    <row r="2931" spans="1:12" x14ac:dyDescent="0.15">
      <c r="A2931" s="74">
        <v>20230222</v>
      </c>
      <c r="B2931" s="74">
        <v>41684063</v>
      </c>
      <c r="C2931" s="74" t="s">
        <v>4673</v>
      </c>
      <c r="D2931" s="74">
        <v>2118167</v>
      </c>
      <c r="E2931" s="74" t="s">
        <v>4583</v>
      </c>
      <c r="F2931" s="74" t="s">
        <v>4584</v>
      </c>
      <c r="G2931" s="74" t="s">
        <v>4585</v>
      </c>
      <c r="H2931" s="74" t="s">
        <v>4469</v>
      </c>
      <c r="I2931" s="74" t="s">
        <v>4560</v>
      </c>
      <c r="J2931" s="74" t="s">
        <v>4561</v>
      </c>
      <c r="K2931" s="76">
        <v>957.55</v>
      </c>
      <c r="L2931" s="76">
        <v>957.55</v>
      </c>
    </row>
    <row r="2932" spans="1:12" x14ac:dyDescent="0.15">
      <c r="A2932" s="74">
        <v>20230223</v>
      </c>
      <c r="B2932" s="74">
        <v>41684063</v>
      </c>
      <c r="C2932" s="74" t="s">
        <v>4673</v>
      </c>
      <c r="D2932" s="74">
        <v>2118167</v>
      </c>
      <c r="E2932" s="74" t="s">
        <v>4583</v>
      </c>
      <c r="F2932" s="74" t="s">
        <v>4584</v>
      </c>
      <c r="G2932" s="74" t="s">
        <v>4585</v>
      </c>
      <c r="H2932" s="74" t="s">
        <v>4469</v>
      </c>
      <c r="I2932" s="74" t="s">
        <v>4560</v>
      </c>
      <c r="J2932" s="74" t="s">
        <v>4561</v>
      </c>
      <c r="K2932" s="76">
        <v>1017.97</v>
      </c>
      <c r="L2932" s="76">
        <v>1017.97</v>
      </c>
    </row>
    <row r="2933" spans="1:12" x14ac:dyDescent="0.15">
      <c r="A2933" s="74">
        <v>20230224</v>
      </c>
      <c r="B2933" s="74">
        <v>41684063</v>
      </c>
      <c r="C2933" s="74" t="s">
        <v>4673</v>
      </c>
      <c r="D2933" s="74">
        <v>2118167</v>
      </c>
      <c r="E2933" s="74" t="s">
        <v>4583</v>
      </c>
      <c r="F2933" s="74" t="s">
        <v>4584</v>
      </c>
      <c r="G2933" s="74" t="s">
        <v>4585</v>
      </c>
      <c r="H2933" s="74" t="s">
        <v>4469</v>
      </c>
      <c r="I2933" s="74" t="s">
        <v>4560</v>
      </c>
      <c r="J2933" s="74" t="s">
        <v>4561</v>
      </c>
      <c r="K2933" s="76">
        <v>1128.17</v>
      </c>
      <c r="L2933" s="76">
        <v>1128.17</v>
      </c>
    </row>
    <row r="2934" spans="1:12" x14ac:dyDescent="0.15">
      <c r="A2934" s="74">
        <v>20230225</v>
      </c>
      <c r="B2934" s="74">
        <v>41684063</v>
      </c>
      <c r="C2934" s="74" t="s">
        <v>4673</v>
      </c>
      <c r="D2934" s="74">
        <v>2118167</v>
      </c>
      <c r="E2934" s="74" t="s">
        <v>4583</v>
      </c>
      <c r="F2934" s="74" t="s">
        <v>4584</v>
      </c>
      <c r="G2934" s="74" t="s">
        <v>4585</v>
      </c>
      <c r="H2934" s="74" t="s">
        <v>4469</v>
      </c>
      <c r="I2934" s="74" t="s">
        <v>4560</v>
      </c>
      <c r="J2934" s="74" t="s">
        <v>4561</v>
      </c>
      <c r="K2934" s="76">
        <v>1625.78</v>
      </c>
      <c r="L2934" s="76">
        <v>1625.78</v>
      </c>
    </row>
    <row r="2935" spans="1:12" x14ac:dyDescent="0.15">
      <c r="A2935" s="74">
        <v>20230226</v>
      </c>
      <c r="B2935" s="74">
        <v>41684063</v>
      </c>
      <c r="C2935" s="74" t="s">
        <v>4673</v>
      </c>
      <c r="D2935" s="74">
        <v>2118167</v>
      </c>
      <c r="E2935" s="74" t="s">
        <v>4583</v>
      </c>
      <c r="F2935" s="74" t="s">
        <v>4584</v>
      </c>
      <c r="G2935" s="74" t="s">
        <v>4585</v>
      </c>
      <c r="H2935" s="74" t="s">
        <v>4469</v>
      </c>
      <c r="I2935" s="74" t="s">
        <v>4560</v>
      </c>
      <c r="J2935" s="74" t="s">
        <v>4561</v>
      </c>
      <c r="K2935" s="76">
        <v>1424.49</v>
      </c>
      <c r="L2935" s="76">
        <v>1424.49</v>
      </c>
    </row>
    <row r="2936" spans="1:12" x14ac:dyDescent="0.15">
      <c r="A2936" s="74">
        <v>20230227</v>
      </c>
      <c r="B2936" s="74">
        <v>41684063</v>
      </c>
      <c r="C2936" s="74" t="s">
        <v>4673</v>
      </c>
      <c r="D2936" s="74">
        <v>2118167</v>
      </c>
      <c r="E2936" s="74" t="s">
        <v>4583</v>
      </c>
      <c r="F2936" s="74" t="s">
        <v>4584</v>
      </c>
      <c r="G2936" s="74" t="s">
        <v>4585</v>
      </c>
      <c r="H2936" s="74" t="s">
        <v>4469</v>
      </c>
      <c r="I2936" s="74" t="s">
        <v>4560</v>
      </c>
      <c r="J2936" s="74" t="s">
        <v>4563</v>
      </c>
      <c r="K2936" s="76">
        <v>930.34</v>
      </c>
      <c r="L2936" s="76">
        <v>930.34</v>
      </c>
    </row>
    <row r="2937" spans="1:12" x14ac:dyDescent="0.15">
      <c r="A2937" s="74">
        <v>20230228</v>
      </c>
      <c r="B2937" s="74">
        <v>41684063</v>
      </c>
      <c r="C2937" s="74" t="s">
        <v>4673</v>
      </c>
      <c r="D2937" s="74">
        <v>2118167</v>
      </c>
      <c r="E2937" s="74" t="s">
        <v>4583</v>
      </c>
      <c r="F2937" s="74" t="s">
        <v>4584</v>
      </c>
      <c r="G2937" s="74" t="s">
        <v>4585</v>
      </c>
      <c r="H2937" s="74" t="s">
        <v>4469</v>
      </c>
      <c r="I2937" s="74" t="s">
        <v>4560</v>
      </c>
      <c r="J2937" s="74" t="s">
        <v>4561</v>
      </c>
      <c r="K2937" s="76">
        <v>1065.72</v>
      </c>
      <c r="L2937" s="76">
        <v>1065.72</v>
      </c>
    </row>
    <row r="2938" spans="1:12" x14ac:dyDescent="0.15">
      <c r="A2938" s="74">
        <v>20230201</v>
      </c>
      <c r="B2938" s="74">
        <v>41684071</v>
      </c>
      <c r="C2938" s="74" t="s">
        <v>4674</v>
      </c>
      <c r="D2938" s="74">
        <v>2118167</v>
      </c>
      <c r="E2938" s="74" t="s">
        <v>4583</v>
      </c>
      <c r="F2938" s="74" t="s">
        <v>4584</v>
      </c>
      <c r="G2938" s="74" t="s">
        <v>4585</v>
      </c>
      <c r="H2938" s="74" t="s">
        <v>4469</v>
      </c>
      <c r="I2938" s="74" t="s">
        <v>4560</v>
      </c>
      <c r="J2938" s="74" t="s">
        <v>4561</v>
      </c>
      <c r="K2938" s="76">
        <v>3491.91</v>
      </c>
      <c r="L2938" s="76">
        <v>3491.91</v>
      </c>
    </row>
    <row r="2939" spans="1:12" x14ac:dyDescent="0.15">
      <c r="A2939" s="74">
        <v>20230202</v>
      </c>
      <c r="B2939" s="74">
        <v>41684071</v>
      </c>
      <c r="C2939" s="74" t="s">
        <v>4674</v>
      </c>
      <c r="D2939" s="74">
        <v>2118167</v>
      </c>
      <c r="E2939" s="74" t="s">
        <v>4583</v>
      </c>
      <c r="F2939" s="74" t="s">
        <v>4584</v>
      </c>
      <c r="G2939" s="74" t="s">
        <v>4585</v>
      </c>
      <c r="H2939" s="74" t="s">
        <v>4469</v>
      </c>
      <c r="I2939" s="74" t="s">
        <v>4560</v>
      </c>
      <c r="J2939" s="74" t="s">
        <v>4562</v>
      </c>
      <c r="K2939" s="76">
        <v>2773.76</v>
      </c>
      <c r="L2939" s="76">
        <v>2773.76</v>
      </c>
    </row>
    <row r="2940" spans="1:12" x14ac:dyDescent="0.15">
      <c r="A2940" s="74">
        <v>20230203</v>
      </c>
      <c r="B2940" s="74">
        <v>41684071</v>
      </c>
      <c r="C2940" s="74" t="s">
        <v>4674</v>
      </c>
      <c r="D2940" s="74">
        <v>2118167</v>
      </c>
      <c r="E2940" s="74" t="s">
        <v>4583</v>
      </c>
      <c r="F2940" s="74" t="s">
        <v>4584</v>
      </c>
      <c r="G2940" s="74" t="s">
        <v>4585</v>
      </c>
      <c r="H2940" s="74" t="s">
        <v>4469</v>
      </c>
      <c r="I2940" s="74" t="s">
        <v>4560</v>
      </c>
      <c r="J2940" s="74" t="s">
        <v>4561</v>
      </c>
      <c r="K2940" s="76">
        <v>3833.26</v>
      </c>
      <c r="L2940" s="76">
        <v>3833.26</v>
      </c>
    </row>
    <row r="2941" spans="1:12" x14ac:dyDescent="0.15">
      <c r="A2941" s="74">
        <v>20230204</v>
      </c>
      <c r="B2941" s="74">
        <v>41684071</v>
      </c>
      <c r="C2941" s="74" t="s">
        <v>4674</v>
      </c>
      <c r="D2941" s="74">
        <v>2118167</v>
      </c>
      <c r="E2941" s="74" t="s">
        <v>4583</v>
      </c>
      <c r="F2941" s="74" t="s">
        <v>4584</v>
      </c>
      <c r="G2941" s="74" t="s">
        <v>4585</v>
      </c>
      <c r="H2941" s="74" t="s">
        <v>4469</v>
      </c>
      <c r="I2941" s="74" t="s">
        <v>4560</v>
      </c>
      <c r="J2941" s="74" t="s">
        <v>4561</v>
      </c>
      <c r="K2941" s="76">
        <v>4250.8100000000004</v>
      </c>
      <c r="L2941" s="76">
        <v>4250.8100000000004</v>
      </c>
    </row>
    <row r="2942" spans="1:12" x14ac:dyDescent="0.15">
      <c r="A2942" s="74">
        <v>20230205</v>
      </c>
      <c r="B2942" s="74">
        <v>41684071</v>
      </c>
      <c r="C2942" s="74" t="s">
        <v>4674</v>
      </c>
      <c r="D2942" s="74">
        <v>2118167</v>
      </c>
      <c r="E2942" s="74" t="s">
        <v>4583</v>
      </c>
      <c r="F2942" s="74" t="s">
        <v>4584</v>
      </c>
      <c r="G2942" s="74" t="s">
        <v>4585</v>
      </c>
      <c r="H2942" s="74" t="s">
        <v>4469</v>
      </c>
      <c r="I2942" s="74" t="s">
        <v>4560</v>
      </c>
      <c r="J2942" s="74" t="s">
        <v>4586</v>
      </c>
      <c r="K2942" s="76">
        <v>4347.97</v>
      </c>
      <c r="L2942" s="76">
        <v>4347.97</v>
      </c>
    </row>
    <row r="2943" spans="1:12" x14ac:dyDescent="0.15">
      <c r="A2943" s="74">
        <v>20230206</v>
      </c>
      <c r="B2943" s="74">
        <v>41684071</v>
      </c>
      <c r="C2943" s="74" t="s">
        <v>4674</v>
      </c>
      <c r="D2943" s="74">
        <v>2118167</v>
      </c>
      <c r="E2943" s="74" t="s">
        <v>4583</v>
      </c>
      <c r="F2943" s="74" t="s">
        <v>4584</v>
      </c>
      <c r="G2943" s="74" t="s">
        <v>4585</v>
      </c>
      <c r="H2943" s="74" t="s">
        <v>4469</v>
      </c>
      <c r="I2943" s="74" t="s">
        <v>4560</v>
      </c>
      <c r="J2943" s="74" t="s">
        <v>4563</v>
      </c>
      <c r="K2943" s="76">
        <v>4589.09</v>
      </c>
      <c r="L2943" s="76">
        <v>4589.09</v>
      </c>
    </row>
    <row r="2944" spans="1:12" x14ac:dyDescent="0.15">
      <c r="A2944" s="74">
        <v>20230207</v>
      </c>
      <c r="B2944" s="74">
        <v>41684071</v>
      </c>
      <c r="C2944" s="74" t="s">
        <v>4674</v>
      </c>
      <c r="D2944" s="74">
        <v>2118167</v>
      </c>
      <c r="E2944" s="74" t="s">
        <v>4583</v>
      </c>
      <c r="F2944" s="74" t="s">
        <v>4584</v>
      </c>
      <c r="G2944" s="74" t="s">
        <v>4585</v>
      </c>
      <c r="H2944" s="74" t="s">
        <v>4469</v>
      </c>
      <c r="I2944" s="74" t="s">
        <v>4560</v>
      </c>
      <c r="J2944" s="74" t="s">
        <v>4563</v>
      </c>
      <c r="K2944" s="76">
        <v>4779.6099999999997</v>
      </c>
      <c r="L2944" s="76">
        <v>4779.6099999999997</v>
      </c>
    </row>
    <row r="2945" spans="1:12" x14ac:dyDescent="0.15">
      <c r="A2945" s="74">
        <v>20230208</v>
      </c>
      <c r="B2945" s="74">
        <v>41684071</v>
      </c>
      <c r="C2945" s="74" t="s">
        <v>4674</v>
      </c>
      <c r="D2945" s="74">
        <v>2118167</v>
      </c>
      <c r="E2945" s="74" t="s">
        <v>4583</v>
      </c>
      <c r="F2945" s="74" t="s">
        <v>4584</v>
      </c>
      <c r="G2945" s="74" t="s">
        <v>4585</v>
      </c>
      <c r="H2945" s="74" t="s">
        <v>4469</v>
      </c>
      <c r="I2945" s="74" t="s">
        <v>4560</v>
      </c>
      <c r="J2945" s="74" t="s">
        <v>4561</v>
      </c>
      <c r="K2945" s="76">
        <v>4912.17</v>
      </c>
      <c r="L2945" s="76">
        <v>4912.17</v>
      </c>
    </row>
    <row r="2946" spans="1:12" x14ac:dyDescent="0.15">
      <c r="A2946" s="74">
        <v>20230209</v>
      </c>
      <c r="B2946" s="74">
        <v>41684071</v>
      </c>
      <c r="C2946" s="74" t="s">
        <v>4674</v>
      </c>
      <c r="D2946" s="74">
        <v>2118167</v>
      </c>
      <c r="E2946" s="74" t="s">
        <v>4583</v>
      </c>
      <c r="F2946" s="74" t="s">
        <v>4584</v>
      </c>
      <c r="G2946" s="74" t="s">
        <v>4585</v>
      </c>
      <c r="H2946" s="74" t="s">
        <v>4469</v>
      </c>
      <c r="I2946" s="74" t="s">
        <v>4560</v>
      </c>
      <c r="J2946" s="74" t="s">
        <v>4561</v>
      </c>
      <c r="K2946" s="76">
        <v>3252.69</v>
      </c>
      <c r="L2946" s="76">
        <v>3252.69</v>
      </c>
    </row>
    <row r="2947" spans="1:12" x14ac:dyDescent="0.15">
      <c r="A2947" s="74">
        <v>20230210</v>
      </c>
      <c r="B2947" s="74">
        <v>41684071</v>
      </c>
      <c r="C2947" s="74" t="s">
        <v>4674</v>
      </c>
      <c r="D2947" s="74">
        <v>2118167</v>
      </c>
      <c r="E2947" s="74" t="s">
        <v>4583</v>
      </c>
      <c r="F2947" s="74" t="s">
        <v>4584</v>
      </c>
      <c r="G2947" s="74" t="s">
        <v>4585</v>
      </c>
      <c r="H2947" s="74" t="s">
        <v>4469</v>
      </c>
      <c r="I2947" s="74" t="s">
        <v>4560</v>
      </c>
      <c r="J2947" s="74" t="s">
        <v>4563</v>
      </c>
      <c r="K2947" s="76">
        <v>2893.95</v>
      </c>
      <c r="L2947" s="76">
        <v>2893.95</v>
      </c>
    </row>
    <row r="2948" spans="1:12" x14ac:dyDescent="0.15">
      <c r="A2948" s="74">
        <v>20230211</v>
      </c>
      <c r="B2948" s="74">
        <v>41684071</v>
      </c>
      <c r="C2948" s="74" t="s">
        <v>4674</v>
      </c>
      <c r="D2948" s="74">
        <v>2118167</v>
      </c>
      <c r="E2948" s="74" t="s">
        <v>4583</v>
      </c>
      <c r="F2948" s="74" t="s">
        <v>4584</v>
      </c>
      <c r="G2948" s="74" t="s">
        <v>4585</v>
      </c>
      <c r="H2948" s="74" t="s">
        <v>4469</v>
      </c>
      <c r="I2948" s="74" t="s">
        <v>4560</v>
      </c>
      <c r="J2948" s="74" t="s">
        <v>4561</v>
      </c>
      <c r="K2948" s="76">
        <v>3418.78</v>
      </c>
      <c r="L2948" s="76">
        <v>3418.78</v>
      </c>
    </row>
    <row r="2949" spans="1:12" x14ac:dyDescent="0.15">
      <c r="A2949" s="74">
        <v>20230212</v>
      </c>
      <c r="B2949" s="74">
        <v>41684071</v>
      </c>
      <c r="C2949" s="74" t="s">
        <v>4674</v>
      </c>
      <c r="D2949" s="74">
        <v>2118167</v>
      </c>
      <c r="E2949" s="74" t="s">
        <v>4583</v>
      </c>
      <c r="F2949" s="74" t="s">
        <v>4584</v>
      </c>
      <c r="G2949" s="74" t="s">
        <v>4585</v>
      </c>
      <c r="H2949" s="74" t="s">
        <v>4469</v>
      </c>
      <c r="I2949" s="74" t="s">
        <v>4560</v>
      </c>
      <c r="J2949" s="74" t="s">
        <v>4561</v>
      </c>
      <c r="K2949" s="76">
        <v>3939.99</v>
      </c>
      <c r="L2949" s="76">
        <v>3939.99</v>
      </c>
    </row>
    <row r="2950" spans="1:12" x14ac:dyDescent="0.15">
      <c r="A2950" s="74">
        <v>20230213</v>
      </c>
      <c r="B2950" s="74">
        <v>41684071</v>
      </c>
      <c r="C2950" s="74" t="s">
        <v>4674</v>
      </c>
      <c r="D2950" s="74">
        <v>2118167</v>
      </c>
      <c r="E2950" s="74" t="s">
        <v>4583</v>
      </c>
      <c r="F2950" s="74" t="s">
        <v>4584</v>
      </c>
      <c r="G2950" s="74" t="s">
        <v>4585</v>
      </c>
      <c r="H2950" s="74" t="s">
        <v>4469</v>
      </c>
      <c r="I2950" s="74" t="s">
        <v>4560</v>
      </c>
      <c r="J2950" s="74" t="s">
        <v>4561</v>
      </c>
      <c r="K2950" s="76">
        <v>2736.23</v>
      </c>
      <c r="L2950" s="76">
        <v>2736.23</v>
      </c>
    </row>
    <row r="2951" spans="1:12" x14ac:dyDescent="0.15">
      <c r="A2951" s="74">
        <v>20230214</v>
      </c>
      <c r="B2951" s="74">
        <v>41684071</v>
      </c>
      <c r="C2951" s="74" t="s">
        <v>4674</v>
      </c>
      <c r="D2951" s="74">
        <v>2118167</v>
      </c>
      <c r="E2951" s="74" t="s">
        <v>4583</v>
      </c>
      <c r="F2951" s="74" t="s">
        <v>4584</v>
      </c>
      <c r="G2951" s="74" t="s">
        <v>4585</v>
      </c>
      <c r="H2951" s="74" t="s">
        <v>4469</v>
      </c>
      <c r="I2951" s="74" t="s">
        <v>4560</v>
      </c>
      <c r="J2951" s="74" t="s">
        <v>4561</v>
      </c>
      <c r="K2951" s="76">
        <v>1798.37</v>
      </c>
      <c r="L2951" s="76">
        <v>1798.37</v>
      </c>
    </row>
    <row r="2952" spans="1:12" x14ac:dyDescent="0.15">
      <c r="A2952" s="74">
        <v>20230215</v>
      </c>
      <c r="B2952" s="74">
        <v>41684071</v>
      </c>
      <c r="C2952" s="74" t="s">
        <v>4674</v>
      </c>
      <c r="D2952" s="74">
        <v>2118167</v>
      </c>
      <c r="E2952" s="74" t="s">
        <v>4583</v>
      </c>
      <c r="F2952" s="74" t="s">
        <v>4584</v>
      </c>
      <c r="G2952" s="74" t="s">
        <v>4585</v>
      </c>
      <c r="H2952" s="74" t="s">
        <v>4469</v>
      </c>
      <c r="I2952" s="74" t="s">
        <v>4560</v>
      </c>
      <c r="J2952" s="74" t="s">
        <v>4586</v>
      </c>
      <c r="K2952" s="76">
        <v>1436.2</v>
      </c>
      <c r="L2952" s="76">
        <v>1436.2</v>
      </c>
    </row>
    <row r="2953" spans="1:12" x14ac:dyDescent="0.15">
      <c r="A2953" s="74">
        <v>20230216</v>
      </c>
      <c r="B2953" s="74">
        <v>41684071</v>
      </c>
      <c r="C2953" s="74" t="s">
        <v>4674</v>
      </c>
      <c r="D2953" s="74">
        <v>2118167</v>
      </c>
      <c r="E2953" s="74" t="s">
        <v>4583</v>
      </c>
      <c r="F2953" s="74" t="s">
        <v>4584</v>
      </c>
      <c r="G2953" s="74" t="s">
        <v>4585</v>
      </c>
      <c r="H2953" s="74" t="s">
        <v>4469</v>
      </c>
      <c r="I2953" s="74" t="s">
        <v>4560</v>
      </c>
      <c r="J2953" s="74" t="s">
        <v>4561</v>
      </c>
      <c r="K2953" s="76">
        <v>1248.75</v>
      </c>
      <c r="L2953" s="76">
        <v>1248.75</v>
      </c>
    </row>
    <row r="2954" spans="1:12" x14ac:dyDescent="0.15">
      <c r="A2954" s="74">
        <v>20230217</v>
      </c>
      <c r="B2954" s="74">
        <v>41684071</v>
      </c>
      <c r="C2954" s="74" t="s">
        <v>4674</v>
      </c>
      <c r="D2954" s="74">
        <v>2118167</v>
      </c>
      <c r="E2954" s="74" t="s">
        <v>4583</v>
      </c>
      <c r="F2954" s="74" t="s">
        <v>4584</v>
      </c>
      <c r="G2954" s="74" t="s">
        <v>4585</v>
      </c>
      <c r="H2954" s="74" t="s">
        <v>4469</v>
      </c>
      <c r="I2954" s="74" t="s">
        <v>4560</v>
      </c>
      <c r="J2954" s="74" t="s">
        <v>4561</v>
      </c>
      <c r="K2954" s="76">
        <v>1428.42</v>
      </c>
      <c r="L2954" s="76">
        <v>1428.42</v>
      </c>
    </row>
    <row r="2955" spans="1:12" x14ac:dyDescent="0.15">
      <c r="A2955" s="74">
        <v>20230218</v>
      </c>
      <c r="B2955" s="74">
        <v>41684071</v>
      </c>
      <c r="C2955" s="74" t="s">
        <v>4674</v>
      </c>
      <c r="D2955" s="74">
        <v>2118167</v>
      </c>
      <c r="E2955" s="74" t="s">
        <v>4583</v>
      </c>
      <c r="F2955" s="74" t="s">
        <v>4584</v>
      </c>
      <c r="G2955" s="74" t="s">
        <v>4585</v>
      </c>
      <c r="H2955" s="74" t="s">
        <v>4469</v>
      </c>
      <c r="I2955" s="74" t="s">
        <v>4560</v>
      </c>
      <c r="J2955" s="74" t="s">
        <v>4563</v>
      </c>
      <c r="K2955" s="76">
        <v>1970.02</v>
      </c>
      <c r="L2955" s="76">
        <v>1970.02</v>
      </c>
    </row>
    <row r="2956" spans="1:12" x14ac:dyDescent="0.15">
      <c r="A2956" s="74">
        <v>20230219</v>
      </c>
      <c r="B2956" s="74">
        <v>41684071</v>
      </c>
      <c r="C2956" s="74" t="s">
        <v>4674</v>
      </c>
      <c r="D2956" s="74">
        <v>2118167</v>
      </c>
      <c r="E2956" s="74" t="s">
        <v>4583</v>
      </c>
      <c r="F2956" s="74" t="s">
        <v>4584</v>
      </c>
      <c r="G2956" s="74" t="s">
        <v>4585</v>
      </c>
      <c r="H2956" s="74" t="s">
        <v>4469</v>
      </c>
      <c r="I2956" s="74" t="s">
        <v>4560</v>
      </c>
      <c r="J2956" s="74" t="s">
        <v>4561</v>
      </c>
      <c r="K2956" s="76">
        <v>2969.65</v>
      </c>
      <c r="L2956" s="76">
        <v>2969.65</v>
      </c>
    </row>
    <row r="2957" spans="1:12" x14ac:dyDescent="0.15">
      <c r="A2957" s="74">
        <v>20230220</v>
      </c>
      <c r="B2957" s="74">
        <v>41684071</v>
      </c>
      <c r="C2957" s="74" t="s">
        <v>4674</v>
      </c>
      <c r="D2957" s="74">
        <v>2118167</v>
      </c>
      <c r="E2957" s="74" t="s">
        <v>4583</v>
      </c>
      <c r="F2957" s="74" t="s">
        <v>4584</v>
      </c>
      <c r="G2957" s="74" t="s">
        <v>4585</v>
      </c>
      <c r="H2957" s="74" t="s">
        <v>4469</v>
      </c>
      <c r="I2957" s="74" t="s">
        <v>4560</v>
      </c>
      <c r="J2957" s="74" t="s">
        <v>4561</v>
      </c>
      <c r="K2957" s="76">
        <v>2393.2600000000002</v>
      </c>
      <c r="L2957" s="76">
        <v>2393.2600000000002</v>
      </c>
    </row>
    <row r="2958" spans="1:12" x14ac:dyDescent="0.15">
      <c r="A2958" s="74">
        <v>20230221</v>
      </c>
      <c r="B2958" s="74">
        <v>41684071</v>
      </c>
      <c r="C2958" s="74" t="s">
        <v>4674</v>
      </c>
      <c r="D2958" s="74">
        <v>2118167</v>
      </c>
      <c r="E2958" s="74" t="s">
        <v>4583</v>
      </c>
      <c r="F2958" s="74" t="s">
        <v>4584</v>
      </c>
      <c r="G2958" s="74" t="s">
        <v>4585</v>
      </c>
      <c r="H2958" s="74" t="s">
        <v>4469</v>
      </c>
      <c r="I2958" s="74" t="s">
        <v>4560</v>
      </c>
      <c r="J2958" s="74" t="s">
        <v>4563</v>
      </c>
      <c r="K2958" s="76">
        <v>2027.92</v>
      </c>
      <c r="L2958" s="76">
        <v>2027.92</v>
      </c>
    </row>
    <row r="2959" spans="1:12" x14ac:dyDescent="0.15">
      <c r="A2959" s="74">
        <v>20230222</v>
      </c>
      <c r="B2959" s="74">
        <v>41684071</v>
      </c>
      <c r="C2959" s="74" t="s">
        <v>4674</v>
      </c>
      <c r="D2959" s="74">
        <v>2118167</v>
      </c>
      <c r="E2959" s="74" t="s">
        <v>4583</v>
      </c>
      <c r="F2959" s="74" t="s">
        <v>4584</v>
      </c>
      <c r="G2959" s="74" t="s">
        <v>4585</v>
      </c>
      <c r="H2959" s="74" t="s">
        <v>4469</v>
      </c>
      <c r="I2959" s="74" t="s">
        <v>4560</v>
      </c>
      <c r="J2959" s="74" t="s">
        <v>4563</v>
      </c>
      <c r="K2959" s="76">
        <v>2188.5700000000002</v>
      </c>
      <c r="L2959" s="76">
        <v>2188.5700000000002</v>
      </c>
    </row>
    <row r="2960" spans="1:12" x14ac:dyDescent="0.15">
      <c r="A2960" s="74">
        <v>20230223</v>
      </c>
      <c r="B2960" s="74">
        <v>41684071</v>
      </c>
      <c r="C2960" s="74" t="s">
        <v>4674</v>
      </c>
      <c r="D2960" s="74">
        <v>2118167</v>
      </c>
      <c r="E2960" s="74" t="s">
        <v>4583</v>
      </c>
      <c r="F2960" s="74" t="s">
        <v>4584</v>
      </c>
      <c r="G2960" s="74" t="s">
        <v>4585</v>
      </c>
      <c r="H2960" s="74" t="s">
        <v>4469</v>
      </c>
      <c r="I2960" s="74" t="s">
        <v>4560</v>
      </c>
      <c r="J2960" s="74" t="s">
        <v>4561</v>
      </c>
      <c r="K2960" s="76">
        <v>1741.59</v>
      </c>
      <c r="L2960" s="76">
        <v>1741.59</v>
      </c>
    </row>
    <row r="2961" spans="1:12" x14ac:dyDescent="0.15">
      <c r="A2961" s="74">
        <v>20230224</v>
      </c>
      <c r="B2961" s="74">
        <v>41684071</v>
      </c>
      <c r="C2961" s="74" t="s">
        <v>4674</v>
      </c>
      <c r="D2961" s="74">
        <v>2118167</v>
      </c>
      <c r="E2961" s="74" t="s">
        <v>4583</v>
      </c>
      <c r="F2961" s="74" t="s">
        <v>4584</v>
      </c>
      <c r="G2961" s="74" t="s">
        <v>4585</v>
      </c>
      <c r="H2961" s="74" t="s">
        <v>4469</v>
      </c>
      <c r="I2961" s="74" t="s">
        <v>4560</v>
      </c>
      <c r="J2961" s="74" t="s">
        <v>4586</v>
      </c>
      <c r="K2961" s="76">
        <v>1892.37</v>
      </c>
      <c r="L2961" s="76">
        <v>1892.37</v>
      </c>
    </row>
    <row r="2962" spans="1:12" x14ac:dyDescent="0.15">
      <c r="A2962" s="74">
        <v>20230225</v>
      </c>
      <c r="B2962" s="74">
        <v>41684071</v>
      </c>
      <c r="C2962" s="74" t="s">
        <v>4674</v>
      </c>
      <c r="D2962" s="74">
        <v>2118167</v>
      </c>
      <c r="E2962" s="74" t="s">
        <v>4583</v>
      </c>
      <c r="F2962" s="74" t="s">
        <v>4584</v>
      </c>
      <c r="G2962" s="74" t="s">
        <v>4585</v>
      </c>
      <c r="H2962" s="74" t="s">
        <v>4469</v>
      </c>
      <c r="I2962" s="74" t="s">
        <v>4560</v>
      </c>
      <c r="J2962" s="74" t="s">
        <v>4561</v>
      </c>
      <c r="K2962" s="76">
        <v>2662.81</v>
      </c>
      <c r="L2962" s="76">
        <v>2662.81</v>
      </c>
    </row>
    <row r="2963" spans="1:12" x14ac:dyDescent="0.15">
      <c r="A2963" s="74">
        <v>20230226</v>
      </c>
      <c r="B2963" s="74">
        <v>41684071</v>
      </c>
      <c r="C2963" s="74" t="s">
        <v>4674</v>
      </c>
      <c r="D2963" s="74">
        <v>2118167</v>
      </c>
      <c r="E2963" s="74" t="s">
        <v>4583</v>
      </c>
      <c r="F2963" s="74" t="s">
        <v>4584</v>
      </c>
      <c r="G2963" s="74" t="s">
        <v>4585</v>
      </c>
      <c r="H2963" s="74" t="s">
        <v>4469</v>
      </c>
      <c r="I2963" s="74" t="s">
        <v>4560</v>
      </c>
      <c r="J2963" s="74" t="s">
        <v>4561</v>
      </c>
      <c r="K2963" s="76">
        <v>3709.17</v>
      </c>
      <c r="L2963" s="76">
        <v>3709.17</v>
      </c>
    </row>
    <row r="2964" spans="1:12" x14ac:dyDescent="0.15">
      <c r="A2964" s="74">
        <v>20230227</v>
      </c>
      <c r="B2964" s="74">
        <v>41684071</v>
      </c>
      <c r="C2964" s="74" t="s">
        <v>4674</v>
      </c>
      <c r="D2964" s="74">
        <v>2118167</v>
      </c>
      <c r="E2964" s="74" t="s">
        <v>4583</v>
      </c>
      <c r="F2964" s="74" t="s">
        <v>4584</v>
      </c>
      <c r="G2964" s="74" t="s">
        <v>4585</v>
      </c>
      <c r="H2964" s="74" t="s">
        <v>4469</v>
      </c>
      <c r="I2964" s="74" t="s">
        <v>4560</v>
      </c>
      <c r="J2964" s="74" t="s">
        <v>4563</v>
      </c>
      <c r="K2964" s="76">
        <v>1934.16</v>
      </c>
      <c r="L2964" s="76">
        <v>1934.16</v>
      </c>
    </row>
    <row r="2965" spans="1:12" x14ac:dyDescent="0.15">
      <c r="A2965" s="74">
        <v>20230228</v>
      </c>
      <c r="B2965" s="74">
        <v>41684071</v>
      </c>
      <c r="C2965" s="74" t="s">
        <v>4674</v>
      </c>
      <c r="D2965" s="74">
        <v>2118167</v>
      </c>
      <c r="E2965" s="74" t="s">
        <v>4583</v>
      </c>
      <c r="F2965" s="74" t="s">
        <v>4584</v>
      </c>
      <c r="G2965" s="74" t="s">
        <v>4585</v>
      </c>
      <c r="H2965" s="74" t="s">
        <v>4469</v>
      </c>
      <c r="I2965" s="74" t="s">
        <v>4560</v>
      </c>
      <c r="J2965" s="74" t="s">
        <v>4561</v>
      </c>
      <c r="K2965" s="76">
        <v>2139.88</v>
      </c>
      <c r="L2965" s="76">
        <v>2139.88</v>
      </c>
    </row>
    <row r="2966" spans="1:12" x14ac:dyDescent="0.15">
      <c r="A2966" s="74">
        <v>20230201</v>
      </c>
      <c r="B2966" s="74">
        <v>41684080</v>
      </c>
      <c r="C2966" s="74" t="s">
        <v>4675</v>
      </c>
      <c r="D2966" s="74">
        <v>2118167</v>
      </c>
      <c r="E2966" s="74" t="s">
        <v>4583</v>
      </c>
      <c r="F2966" s="74" t="s">
        <v>4584</v>
      </c>
      <c r="G2966" s="74" t="s">
        <v>4585</v>
      </c>
      <c r="H2966" s="74" t="s">
        <v>4469</v>
      </c>
      <c r="I2966" s="74" t="s">
        <v>4560</v>
      </c>
      <c r="J2966" s="74" t="s">
        <v>4561</v>
      </c>
      <c r="K2966" s="76">
        <v>1793.44</v>
      </c>
      <c r="L2966" s="76">
        <v>1793.44</v>
      </c>
    </row>
    <row r="2967" spans="1:12" x14ac:dyDescent="0.15">
      <c r="A2967" s="74">
        <v>20230202</v>
      </c>
      <c r="B2967" s="74">
        <v>41684080</v>
      </c>
      <c r="C2967" s="74" t="s">
        <v>4675</v>
      </c>
      <c r="D2967" s="74">
        <v>2118167</v>
      </c>
      <c r="E2967" s="74" t="s">
        <v>4583</v>
      </c>
      <c r="F2967" s="74" t="s">
        <v>4584</v>
      </c>
      <c r="G2967" s="74" t="s">
        <v>4585</v>
      </c>
      <c r="H2967" s="74" t="s">
        <v>4469</v>
      </c>
      <c r="I2967" s="74" t="s">
        <v>4560</v>
      </c>
      <c r="J2967" s="74" t="s">
        <v>4561</v>
      </c>
      <c r="K2967" s="76">
        <v>3818.58</v>
      </c>
      <c r="L2967" s="76">
        <v>3818.58</v>
      </c>
    </row>
    <row r="2968" spans="1:12" x14ac:dyDescent="0.15">
      <c r="A2968" s="74">
        <v>20230203</v>
      </c>
      <c r="B2968" s="74">
        <v>41684080</v>
      </c>
      <c r="C2968" s="74" t="s">
        <v>4675</v>
      </c>
      <c r="D2968" s="74">
        <v>2118167</v>
      </c>
      <c r="E2968" s="74" t="s">
        <v>4583</v>
      </c>
      <c r="F2968" s="74" t="s">
        <v>4584</v>
      </c>
      <c r="G2968" s="74" t="s">
        <v>4585</v>
      </c>
      <c r="H2968" s="74" t="s">
        <v>4469</v>
      </c>
      <c r="I2968" s="74" t="s">
        <v>4560</v>
      </c>
      <c r="J2968" s="74" t="s">
        <v>4561</v>
      </c>
      <c r="K2968" s="76">
        <v>3528.36</v>
      </c>
      <c r="L2968" s="76">
        <v>3528.36</v>
      </c>
    </row>
    <row r="2969" spans="1:12" x14ac:dyDescent="0.15">
      <c r="A2969" s="74">
        <v>20230204</v>
      </c>
      <c r="B2969" s="74">
        <v>41684080</v>
      </c>
      <c r="C2969" s="74" t="s">
        <v>4675</v>
      </c>
      <c r="D2969" s="74">
        <v>2118167</v>
      </c>
      <c r="E2969" s="74" t="s">
        <v>4583</v>
      </c>
      <c r="F2969" s="74" t="s">
        <v>4584</v>
      </c>
      <c r="G2969" s="74" t="s">
        <v>4585</v>
      </c>
      <c r="H2969" s="74" t="s">
        <v>4469</v>
      </c>
      <c r="I2969" s="74" t="s">
        <v>4560</v>
      </c>
      <c r="J2969" s="74" t="s">
        <v>4562</v>
      </c>
      <c r="K2969" s="76">
        <v>3536.87</v>
      </c>
      <c r="L2969" s="76">
        <v>3536.87</v>
      </c>
    </row>
    <row r="2970" spans="1:12" x14ac:dyDescent="0.15">
      <c r="A2970" s="74">
        <v>20230205</v>
      </c>
      <c r="B2970" s="74">
        <v>41684080</v>
      </c>
      <c r="C2970" s="74" t="s">
        <v>4675</v>
      </c>
      <c r="D2970" s="74">
        <v>2118167</v>
      </c>
      <c r="E2970" s="74" t="s">
        <v>4583</v>
      </c>
      <c r="F2970" s="74" t="s">
        <v>4584</v>
      </c>
      <c r="G2970" s="74" t="s">
        <v>4585</v>
      </c>
      <c r="H2970" s="74" t="s">
        <v>4469</v>
      </c>
      <c r="I2970" s="74" t="s">
        <v>4560</v>
      </c>
      <c r="J2970" s="74" t="s">
        <v>4586</v>
      </c>
      <c r="K2970" s="76">
        <v>3394.65</v>
      </c>
      <c r="L2970" s="76">
        <v>3394.65</v>
      </c>
    </row>
    <row r="2971" spans="1:12" x14ac:dyDescent="0.15">
      <c r="A2971" s="74">
        <v>20230206</v>
      </c>
      <c r="B2971" s="74">
        <v>41684080</v>
      </c>
      <c r="C2971" s="74" t="s">
        <v>4675</v>
      </c>
      <c r="D2971" s="74">
        <v>2118167</v>
      </c>
      <c r="E2971" s="74" t="s">
        <v>4583</v>
      </c>
      <c r="F2971" s="74" t="s">
        <v>4584</v>
      </c>
      <c r="G2971" s="74" t="s">
        <v>4585</v>
      </c>
      <c r="H2971" s="74" t="s">
        <v>4469</v>
      </c>
      <c r="I2971" s="74" t="s">
        <v>4560</v>
      </c>
      <c r="J2971" s="74" t="s">
        <v>4561</v>
      </c>
      <c r="K2971" s="76">
        <v>2587.62</v>
      </c>
      <c r="L2971" s="76">
        <v>2587.62</v>
      </c>
    </row>
    <row r="2972" spans="1:12" x14ac:dyDescent="0.15">
      <c r="A2972" s="74">
        <v>20230207</v>
      </c>
      <c r="B2972" s="74">
        <v>41684080</v>
      </c>
      <c r="C2972" s="74" t="s">
        <v>4675</v>
      </c>
      <c r="D2972" s="74">
        <v>2118167</v>
      </c>
      <c r="E2972" s="74" t="s">
        <v>4583</v>
      </c>
      <c r="F2972" s="74" t="s">
        <v>4584</v>
      </c>
      <c r="G2972" s="74" t="s">
        <v>4585</v>
      </c>
      <c r="H2972" s="74" t="s">
        <v>4469</v>
      </c>
      <c r="I2972" s="74" t="s">
        <v>4560</v>
      </c>
      <c r="J2972" s="74" t="s">
        <v>4563</v>
      </c>
      <c r="K2972" s="76">
        <v>2580.81</v>
      </c>
      <c r="L2972" s="76">
        <v>2580.81</v>
      </c>
    </row>
    <row r="2973" spans="1:12" x14ac:dyDescent="0.15">
      <c r="A2973" s="74">
        <v>20230208</v>
      </c>
      <c r="B2973" s="74">
        <v>41684080</v>
      </c>
      <c r="C2973" s="74" t="s">
        <v>4675</v>
      </c>
      <c r="D2973" s="74">
        <v>2118167</v>
      </c>
      <c r="E2973" s="74" t="s">
        <v>4583</v>
      </c>
      <c r="F2973" s="74" t="s">
        <v>4584</v>
      </c>
      <c r="G2973" s="74" t="s">
        <v>4585</v>
      </c>
      <c r="H2973" s="74" t="s">
        <v>4469</v>
      </c>
      <c r="I2973" s="74" t="s">
        <v>4560</v>
      </c>
      <c r="J2973" s="74" t="s">
        <v>4561</v>
      </c>
      <c r="K2973" s="76">
        <v>2061.96</v>
      </c>
      <c r="L2973" s="76">
        <v>2061.96</v>
      </c>
    </row>
    <row r="2974" spans="1:12" x14ac:dyDescent="0.15">
      <c r="A2974" s="74">
        <v>20230209</v>
      </c>
      <c r="B2974" s="74">
        <v>41684080</v>
      </c>
      <c r="C2974" s="74" t="s">
        <v>4675</v>
      </c>
      <c r="D2974" s="74">
        <v>2118167</v>
      </c>
      <c r="E2974" s="74" t="s">
        <v>4583</v>
      </c>
      <c r="F2974" s="74" t="s">
        <v>4584</v>
      </c>
      <c r="G2974" s="74" t="s">
        <v>4585</v>
      </c>
      <c r="H2974" s="74" t="s">
        <v>4469</v>
      </c>
      <c r="I2974" s="74" t="s">
        <v>4560</v>
      </c>
      <c r="J2974" s="74" t="s">
        <v>4563</v>
      </c>
      <c r="K2974" s="76">
        <v>1985.8</v>
      </c>
      <c r="L2974" s="76">
        <v>1985.8</v>
      </c>
    </row>
    <row r="2975" spans="1:12" x14ac:dyDescent="0.15">
      <c r="A2975" s="74">
        <v>20230210</v>
      </c>
      <c r="B2975" s="74">
        <v>41684080</v>
      </c>
      <c r="C2975" s="74" t="s">
        <v>4675</v>
      </c>
      <c r="D2975" s="74">
        <v>2118167</v>
      </c>
      <c r="E2975" s="74" t="s">
        <v>4583</v>
      </c>
      <c r="F2975" s="74" t="s">
        <v>4584</v>
      </c>
      <c r="G2975" s="74" t="s">
        <v>4585</v>
      </c>
      <c r="H2975" s="74" t="s">
        <v>4469</v>
      </c>
      <c r="I2975" s="74" t="s">
        <v>4560</v>
      </c>
      <c r="J2975" s="74" t="s">
        <v>4561</v>
      </c>
      <c r="K2975" s="76">
        <v>1711.7</v>
      </c>
      <c r="L2975" s="76">
        <v>1711.7</v>
      </c>
    </row>
    <row r="2976" spans="1:12" x14ac:dyDescent="0.15">
      <c r="A2976" s="74">
        <v>20230211</v>
      </c>
      <c r="B2976" s="74">
        <v>41684080</v>
      </c>
      <c r="C2976" s="74" t="s">
        <v>4675</v>
      </c>
      <c r="D2976" s="74">
        <v>2118167</v>
      </c>
      <c r="E2976" s="74" t="s">
        <v>4583</v>
      </c>
      <c r="F2976" s="74" t="s">
        <v>4584</v>
      </c>
      <c r="G2976" s="74" t="s">
        <v>4585</v>
      </c>
      <c r="H2976" s="74" t="s">
        <v>4469</v>
      </c>
      <c r="I2976" s="74" t="s">
        <v>4560</v>
      </c>
      <c r="J2976" s="74" t="s">
        <v>4586</v>
      </c>
      <c r="K2976" s="76">
        <v>1530.45</v>
      </c>
      <c r="L2976" s="76">
        <v>1530.45</v>
      </c>
    </row>
    <row r="2977" spans="1:12" x14ac:dyDescent="0.15">
      <c r="A2977" s="74">
        <v>20230212</v>
      </c>
      <c r="B2977" s="74">
        <v>41684080</v>
      </c>
      <c r="C2977" s="74" t="s">
        <v>4675</v>
      </c>
      <c r="D2977" s="74">
        <v>2118167</v>
      </c>
      <c r="E2977" s="74" t="s">
        <v>4583</v>
      </c>
      <c r="F2977" s="74" t="s">
        <v>4584</v>
      </c>
      <c r="G2977" s="74" t="s">
        <v>4585</v>
      </c>
      <c r="H2977" s="74" t="s">
        <v>4469</v>
      </c>
      <c r="I2977" s="74" t="s">
        <v>4560</v>
      </c>
      <c r="J2977" s="74" t="s">
        <v>4562</v>
      </c>
      <c r="K2977" s="76">
        <v>1520.39</v>
      </c>
      <c r="L2977" s="76">
        <v>1520.39</v>
      </c>
    </row>
    <row r="2978" spans="1:12" x14ac:dyDescent="0.15">
      <c r="A2978" s="74">
        <v>20230213</v>
      </c>
      <c r="B2978" s="74">
        <v>41684080</v>
      </c>
      <c r="C2978" s="74" t="s">
        <v>4675</v>
      </c>
      <c r="D2978" s="74">
        <v>2118167</v>
      </c>
      <c r="E2978" s="74" t="s">
        <v>4583</v>
      </c>
      <c r="F2978" s="74" t="s">
        <v>4584</v>
      </c>
      <c r="G2978" s="74" t="s">
        <v>4585</v>
      </c>
      <c r="H2978" s="74" t="s">
        <v>4469</v>
      </c>
      <c r="I2978" s="74" t="s">
        <v>4560</v>
      </c>
      <c r="J2978" s="74" t="s">
        <v>4561</v>
      </c>
      <c r="K2978" s="76">
        <v>1353.43</v>
      </c>
      <c r="L2978" s="76">
        <v>1353.43</v>
      </c>
    </row>
    <row r="2979" spans="1:12" x14ac:dyDescent="0.15">
      <c r="A2979" s="74">
        <v>20230214</v>
      </c>
      <c r="B2979" s="74">
        <v>41684080</v>
      </c>
      <c r="C2979" s="74" t="s">
        <v>4675</v>
      </c>
      <c r="D2979" s="74">
        <v>2118167</v>
      </c>
      <c r="E2979" s="74" t="s">
        <v>4583</v>
      </c>
      <c r="F2979" s="74" t="s">
        <v>4584</v>
      </c>
      <c r="G2979" s="74" t="s">
        <v>4585</v>
      </c>
      <c r="H2979" s="74" t="s">
        <v>4469</v>
      </c>
      <c r="I2979" s="74" t="s">
        <v>4560</v>
      </c>
      <c r="J2979" s="74" t="s">
        <v>4562</v>
      </c>
      <c r="K2979" s="76">
        <v>1316.46</v>
      </c>
      <c r="L2979" s="76">
        <v>1316.46</v>
      </c>
    </row>
    <row r="2980" spans="1:12" x14ac:dyDescent="0.15">
      <c r="A2980" s="74">
        <v>20230215</v>
      </c>
      <c r="B2980" s="74">
        <v>41684080</v>
      </c>
      <c r="C2980" s="74" t="s">
        <v>4675</v>
      </c>
      <c r="D2980" s="74">
        <v>2118167</v>
      </c>
      <c r="E2980" s="74" t="s">
        <v>4583</v>
      </c>
      <c r="F2980" s="74" t="s">
        <v>4584</v>
      </c>
      <c r="G2980" s="74" t="s">
        <v>4585</v>
      </c>
      <c r="H2980" s="74" t="s">
        <v>4469</v>
      </c>
      <c r="I2980" s="74" t="s">
        <v>4560</v>
      </c>
      <c r="J2980" s="74" t="s">
        <v>4561</v>
      </c>
      <c r="K2980" s="76">
        <v>1219.07</v>
      </c>
      <c r="L2980" s="76">
        <v>1219.07</v>
      </c>
    </row>
    <row r="2981" spans="1:12" x14ac:dyDescent="0.15">
      <c r="A2981" s="74">
        <v>20230216</v>
      </c>
      <c r="B2981" s="74">
        <v>41684080</v>
      </c>
      <c r="C2981" s="74" t="s">
        <v>4675</v>
      </c>
      <c r="D2981" s="74">
        <v>2118167</v>
      </c>
      <c r="E2981" s="74" t="s">
        <v>4583</v>
      </c>
      <c r="F2981" s="74" t="s">
        <v>4584</v>
      </c>
      <c r="G2981" s="74" t="s">
        <v>4585</v>
      </c>
      <c r="H2981" s="74" t="s">
        <v>4469</v>
      </c>
      <c r="I2981" s="74" t="s">
        <v>4560</v>
      </c>
      <c r="J2981" s="74" t="s">
        <v>4586</v>
      </c>
      <c r="K2981" s="76">
        <v>1507.04</v>
      </c>
      <c r="L2981" s="76">
        <v>1507.04</v>
      </c>
    </row>
    <row r="2982" spans="1:12" x14ac:dyDescent="0.15">
      <c r="A2982" s="74">
        <v>20230217</v>
      </c>
      <c r="B2982" s="74">
        <v>41684080</v>
      </c>
      <c r="C2982" s="74" t="s">
        <v>4675</v>
      </c>
      <c r="D2982" s="74">
        <v>2118167</v>
      </c>
      <c r="E2982" s="74" t="s">
        <v>4583</v>
      </c>
      <c r="F2982" s="74" t="s">
        <v>4584</v>
      </c>
      <c r="G2982" s="74" t="s">
        <v>4585</v>
      </c>
      <c r="H2982" s="74" t="s">
        <v>4469</v>
      </c>
      <c r="I2982" s="74" t="s">
        <v>4560</v>
      </c>
      <c r="J2982" s="74" t="s">
        <v>4561</v>
      </c>
      <c r="K2982" s="76">
        <v>1551.82</v>
      </c>
      <c r="L2982" s="76">
        <v>1551.82</v>
      </c>
    </row>
    <row r="2983" spans="1:12" x14ac:dyDescent="0.15">
      <c r="A2983" s="74">
        <v>20230218</v>
      </c>
      <c r="B2983" s="74">
        <v>41684080</v>
      </c>
      <c r="C2983" s="74" t="s">
        <v>4675</v>
      </c>
      <c r="D2983" s="74">
        <v>2118167</v>
      </c>
      <c r="E2983" s="74" t="s">
        <v>4583</v>
      </c>
      <c r="F2983" s="74" t="s">
        <v>4584</v>
      </c>
      <c r="G2983" s="74" t="s">
        <v>4585</v>
      </c>
      <c r="H2983" s="74" t="s">
        <v>4469</v>
      </c>
      <c r="I2983" s="74" t="s">
        <v>4560</v>
      </c>
      <c r="J2983" s="74" t="s">
        <v>4561</v>
      </c>
      <c r="K2983" s="76">
        <v>1818.83</v>
      </c>
      <c r="L2983" s="76">
        <v>1818.83</v>
      </c>
    </row>
    <row r="2984" spans="1:12" x14ac:dyDescent="0.15">
      <c r="A2984" s="74">
        <v>20230219</v>
      </c>
      <c r="B2984" s="74">
        <v>41684080</v>
      </c>
      <c r="C2984" s="74" t="s">
        <v>4675</v>
      </c>
      <c r="D2984" s="74">
        <v>2118167</v>
      </c>
      <c r="E2984" s="74" t="s">
        <v>4583</v>
      </c>
      <c r="F2984" s="74" t="s">
        <v>4584</v>
      </c>
      <c r="G2984" s="74" t="s">
        <v>4585</v>
      </c>
      <c r="H2984" s="74" t="s">
        <v>4469</v>
      </c>
      <c r="I2984" s="74" t="s">
        <v>4560</v>
      </c>
      <c r="J2984" s="74" t="s">
        <v>4561</v>
      </c>
      <c r="K2984" s="76">
        <v>1705.33</v>
      </c>
      <c r="L2984" s="76">
        <v>1705.33</v>
      </c>
    </row>
    <row r="2985" spans="1:12" x14ac:dyDescent="0.15">
      <c r="A2985" s="74">
        <v>20230220</v>
      </c>
      <c r="B2985" s="74">
        <v>41684080</v>
      </c>
      <c r="C2985" s="74" t="s">
        <v>4675</v>
      </c>
      <c r="D2985" s="74">
        <v>2118167</v>
      </c>
      <c r="E2985" s="74" t="s">
        <v>4583</v>
      </c>
      <c r="F2985" s="74" t="s">
        <v>4584</v>
      </c>
      <c r="G2985" s="74" t="s">
        <v>4585</v>
      </c>
      <c r="H2985" s="74" t="s">
        <v>4469</v>
      </c>
      <c r="I2985" s="74" t="s">
        <v>4560</v>
      </c>
      <c r="J2985" s="74" t="s">
        <v>4586</v>
      </c>
      <c r="K2985" s="76">
        <v>1382.76</v>
      </c>
      <c r="L2985" s="76">
        <v>1382.76</v>
      </c>
    </row>
    <row r="2986" spans="1:12" x14ac:dyDescent="0.15">
      <c r="A2986" s="74">
        <v>20230221</v>
      </c>
      <c r="B2986" s="74">
        <v>41684080</v>
      </c>
      <c r="C2986" s="74" t="s">
        <v>4675</v>
      </c>
      <c r="D2986" s="74">
        <v>2118167</v>
      </c>
      <c r="E2986" s="74" t="s">
        <v>4583</v>
      </c>
      <c r="F2986" s="74" t="s">
        <v>4584</v>
      </c>
      <c r="G2986" s="74" t="s">
        <v>4585</v>
      </c>
      <c r="H2986" s="74" t="s">
        <v>4469</v>
      </c>
      <c r="I2986" s="74" t="s">
        <v>4560</v>
      </c>
      <c r="J2986" s="74" t="s">
        <v>4561</v>
      </c>
      <c r="K2986" s="76">
        <v>1521.45</v>
      </c>
      <c r="L2986" s="76">
        <v>1521.45</v>
      </c>
    </row>
    <row r="2987" spans="1:12" x14ac:dyDescent="0.15">
      <c r="A2987" s="74">
        <v>20230222</v>
      </c>
      <c r="B2987" s="74">
        <v>41684080</v>
      </c>
      <c r="C2987" s="74" t="s">
        <v>4675</v>
      </c>
      <c r="D2987" s="74">
        <v>2118167</v>
      </c>
      <c r="E2987" s="74" t="s">
        <v>4583</v>
      </c>
      <c r="F2987" s="74" t="s">
        <v>4584</v>
      </c>
      <c r="G2987" s="74" t="s">
        <v>4585</v>
      </c>
      <c r="H2987" s="74" t="s">
        <v>4469</v>
      </c>
      <c r="I2987" s="74" t="s">
        <v>4560</v>
      </c>
      <c r="J2987" s="74" t="s">
        <v>4561</v>
      </c>
      <c r="K2987" s="76">
        <v>1278.82</v>
      </c>
      <c r="L2987" s="76">
        <v>1278.82</v>
      </c>
    </row>
    <row r="2988" spans="1:12" x14ac:dyDescent="0.15">
      <c r="A2988" s="74">
        <v>20230223</v>
      </c>
      <c r="B2988" s="74">
        <v>41684080</v>
      </c>
      <c r="C2988" s="74" t="s">
        <v>4675</v>
      </c>
      <c r="D2988" s="74">
        <v>2118167</v>
      </c>
      <c r="E2988" s="74" t="s">
        <v>4583</v>
      </c>
      <c r="F2988" s="74" t="s">
        <v>4584</v>
      </c>
      <c r="G2988" s="74" t="s">
        <v>4585</v>
      </c>
      <c r="H2988" s="74" t="s">
        <v>4469</v>
      </c>
      <c r="I2988" s="74" t="s">
        <v>4560</v>
      </c>
      <c r="J2988" s="74" t="s">
        <v>4586</v>
      </c>
      <c r="K2988" s="76">
        <v>1569.73</v>
      </c>
      <c r="L2988" s="76">
        <v>1569.73</v>
      </c>
    </row>
    <row r="2989" spans="1:12" x14ac:dyDescent="0.15">
      <c r="A2989" s="74">
        <v>20230224</v>
      </c>
      <c r="B2989" s="74">
        <v>41684080</v>
      </c>
      <c r="C2989" s="74" t="s">
        <v>4675</v>
      </c>
      <c r="D2989" s="74">
        <v>2118167</v>
      </c>
      <c r="E2989" s="74" t="s">
        <v>4583</v>
      </c>
      <c r="F2989" s="74" t="s">
        <v>4584</v>
      </c>
      <c r="G2989" s="74" t="s">
        <v>4585</v>
      </c>
      <c r="H2989" s="74" t="s">
        <v>4469</v>
      </c>
      <c r="I2989" s="74" t="s">
        <v>4560</v>
      </c>
      <c r="J2989" s="74" t="s">
        <v>4561</v>
      </c>
      <c r="K2989" s="76">
        <v>1431.76</v>
      </c>
      <c r="L2989" s="76">
        <v>1431.76</v>
      </c>
    </row>
    <row r="2990" spans="1:12" x14ac:dyDescent="0.15">
      <c r="A2990" s="74">
        <v>20230225</v>
      </c>
      <c r="B2990" s="74">
        <v>41684080</v>
      </c>
      <c r="C2990" s="74" t="s">
        <v>4675</v>
      </c>
      <c r="D2990" s="74">
        <v>2118167</v>
      </c>
      <c r="E2990" s="74" t="s">
        <v>4583</v>
      </c>
      <c r="F2990" s="74" t="s">
        <v>4584</v>
      </c>
      <c r="G2990" s="74" t="s">
        <v>4585</v>
      </c>
      <c r="H2990" s="74" t="s">
        <v>4469</v>
      </c>
      <c r="I2990" s="74" t="s">
        <v>4560</v>
      </c>
      <c r="J2990" s="74" t="s">
        <v>4561</v>
      </c>
      <c r="K2990" s="76">
        <v>1453.85</v>
      </c>
      <c r="L2990" s="76">
        <v>1453.85</v>
      </c>
    </row>
    <row r="2991" spans="1:12" x14ac:dyDescent="0.15">
      <c r="A2991" s="74">
        <v>20230226</v>
      </c>
      <c r="B2991" s="74">
        <v>41684080</v>
      </c>
      <c r="C2991" s="74" t="s">
        <v>4675</v>
      </c>
      <c r="D2991" s="74">
        <v>2118167</v>
      </c>
      <c r="E2991" s="74" t="s">
        <v>4583</v>
      </c>
      <c r="F2991" s="74" t="s">
        <v>4584</v>
      </c>
      <c r="G2991" s="74" t="s">
        <v>4585</v>
      </c>
      <c r="H2991" s="74" t="s">
        <v>4469</v>
      </c>
      <c r="I2991" s="74" t="s">
        <v>4560</v>
      </c>
      <c r="J2991" s="74" t="s">
        <v>4562</v>
      </c>
      <c r="K2991" s="76">
        <v>1333.67</v>
      </c>
      <c r="L2991" s="76">
        <v>1333.67</v>
      </c>
    </row>
    <row r="2992" spans="1:12" x14ac:dyDescent="0.15">
      <c r="A2992" s="74">
        <v>20230227</v>
      </c>
      <c r="B2992" s="74">
        <v>41684080</v>
      </c>
      <c r="C2992" s="74" t="s">
        <v>4675</v>
      </c>
      <c r="D2992" s="74">
        <v>2118167</v>
      </c>
      <c r="E2992" s="74" t="s">
        <v>4583</v>
      </c>
      <c r="F2992" s="74" t="s">
        <v>4584</v>
      </c>
      <c r="G2992" s="74" t="s">
        <v>4585</v>
      </c>
      <c r="H2992" s="74" t="s">
        <v>4469</v>
      </c>
      <c r="I2992" s="74" t="s">
        <v>4560</v>
      </c>
      <c r="J2992" s="74" t="s">
        <v>4563</v>
      </c>
      <c r="K2992" s="76">
        <v>1076.96</v>
      </c>
      <c r="L2992" s="76">
        <v>1076.96</v>
      </c>
    </row>
    <row r="2993" spans="1:12" x14ac:dyDescent="0.15">
      <c r="A2993" s="74">
        <v>20230228</v>
      </c>
      <c r="B2993" s="74">
        <v>41684080</v>
      </c>
      <c r="C2993" s="74" t="s">
        <v>4675</v>
      </c>
      <c r="D2993" s="74">
        <v>2118167</v>
      </c>
      <c r="E2993" s="74" t="s">
        <v>4583</v>
      </c>
      <c r="F2993" s="74" t="s">
        <v>4584</v>
      </c>
      <c r="G2993" s="74" t="s">
        <v>4585</v>
      </c>
      <c r="H2993" s="74" t="s">
        <v>4469</v>
      </c>
      <c r="I2993" s="74" t="s">
        <v>4560</v>
      </c>
      <c r="J2993" s="74" t="s">
        <v>4561</v>
      </c>
      <c r="K2993" s="76">
        <v>1388.48</v>
      </c>
      <c r="L2993" s="76">
        <v>1388.48</v>
      </c>
    </row>
    <row r="2994" spans="1:12" x14ac:dyDescent="0.15">
      <c r="A2994" s="74">
        <v>20230201</v>
      </c>
      <c r="B2994" s="74">
        <v>41684088</v>
      </c>
      <c r="C2994" s="74" t="s">
        <v>4676</v>
      </c>
      <c r="D2994" s="74">
        <v>2118167</v>
      </c>
      <c r="E2994" s="74" t="s">
        <v>4583</v>
      </c>
      <c r="F2994" s="74" t="s">
        <v>4584</v>
      </c>
      <c r="G2994" s="74" t="s">
        <v>4585</v>
      </c>
      <c r="H2994" s="74" t="s">
        <v>4469</v>
      </c>
      <c r="I2994" s="74" t="s">
        <v>4560</v>
      </c>
      <c r="J2994" s="74" t="s">
        <v>4561</v>
      </c>
      <c r="K2994" s="76">
        <v>2640.95</v>
      </c>
      <c r="L2994" s="76">
        <v>2640.95</v>
      </c>
    </row>
    <row r="2995" spans="1:12" x14ac:dyDescent="0.15">
      <c r="A2995" s="74">
        <v>20230202</v>
      </c>
      <c r="B2995" s="74">
        <v>41684088</v>
      </c>
      <c r="C2995" s="74" t="s">
        <v>4676</v>
      </c>
      <c r="D2995" s="74">
        <v>2118167</v>
      </c>
      <c r="E2995" s="74" t="s">
        <v>4583</v>
      </c>
      <c r="F2995" s="74" t="s">
        <v>4584</v>
      </c>
      <c r="G2995" s="74" t="s">
        <v>4585</v>
      </c>
      <c r="H2995" s="74" t="s">
        <v>4469</v>
      </c>
      <c r="I2995" s="74" t="s">
        <v>4560</v>
      </c>
      <c r="J2995" s="74" t="s">
        <v>4561</v>
      </c>
      <c r="K2995" s="76">
        <v>1971.48</v>
      </c>
      <c r="L2995" s="76">
        <v>1971.48</v>
      </c>
    </row>
    <row r="2996" spans="1:12" x14ac:dyDescent="0.15">
      <c r="A2996" s="74">
        <v>20230203</v>
      </c>
      <c r="B2996" s="74">
        <v>41684088</v>
      </c>
      <c r="C2996" s="74" t="s">
        <v>4676</v>
      </c>
      <c r="D2996" s="74">
        <v>2118167</v>
      </c>
      <c r="E2996" s="74" t="s">
        <v>4583</v>
      </c>
      <c r="F2996" s="74" t="s">
        <v>4584</v>
      </c>
      <c r="G2996" s="74" t="s">
        <v>4585</v>
      </c>
      <c r="H2996" s="74" t="s">
        <v>4469</v>
      </c>
      <c r="I2996" s="74" t="s">
        <v>4560</v>
      </c>
      <c r="J2996" s="74" t="s">
        <v>4561</v>
      </c>
      <c r="K2996" s="76">
        <v>2462.92</v>
      </c>
      <c r="L2996" s="76">
        <v>2462.92</v>
      </c>
    </row>
    <row r="2997" spans="1:12" x14ac:dyDescent="0.15">
      <c r="A2997" s="74">
        <v>20230204</v>
      </c>
      <c r="B2997" s="74">
        <v>41684088</v>
      </c>
      <c r="C2997" s="74" t="s">
        <v>4676</v>
      </c>
      <c r="D2997" s="74">
        <v>2118167</v>
      </c>
      <c r="E2997" s="74" t="s">
        <v>4583</v>
      </c>
      <c r="F2997" s="74" t="s">
        <v>4584</v>
      </c>
      <c r="G2997" s="74" t="s">
        <v>4585</v>
      </c>
      <c r="H2997" s="74" t="s">
        <v>4469</v>
      </c>
      <c r="I2997" s="74" t="s">
        <v>4560</v>
      </c>
      <c r="J2997" s="74" t="s">
        <v>4561</v>
      </c>
      <c r="K2997" s="76">
        <v>2246.81</v>
      </c>
      <c r="L2997" s="76">
        <v>2246.81</v>
      </c>
    </row>
    <row r="2998" spans="1:12" x14ac:dyDescent="0.15">
      <c r="A2998" s="74">
        <v>20230205</v>
      </c>
      <c r="B2998" s="74">
        <v>41684088</v>
      </c>
      <c r="C2998" s="74" t="s">
        <v>4676</v>
      </c>
      <c r="D2998" s="74">
        <v>2118167</v>
      </c>
      <c r="E2998" s="74" t="s">
        <v>4583</v>
      </c>
      <c r="F2998" s="74" t="s">
        <v>4584</v>
      </c>
      <c r="G2998" s="74" t="s">
        <v>4585</v>
      </c>
      <c r="H2998" s="74" t="s">
        <v>4469</v>
      </c>
      <c r="I2998" s="74" t="s">
        <v>4560</v>
      </c>
      <c r="J2998" s="74" t="s">
        <v>4561</v>
      </c>
      <c r="K2998" s="76">
        <v>1659.84</v>
      </c>
      <c r="L2998" s="76">
        <v>1659.84</v>
      </c>
    </row>
    <row r="2999" spans="1:12" x14ac:dyDescent="0.15">
      <c r="A2999" s="74">
        <v>20230206</v>
      </c>
      <c r="B2999" s="74">
        <v>41684088</v>
      </c>
      <c r="C2999" s="74" t="s">
        <v>4676</v>
      </c>
      <c r="D2999" s="74">
        <v>2118167</v>
      </c>
      <c r="E2999" s="74" t="s">
        <v>4583</v>
      </c>
      <c r="F2999" s="74" t="s">
        <v>4584</v>
      </c>
      <c r="G2999" s="74" t="s">
        <v>4585</v>
      </c>
      <c r="H2999" s="74" t="s">
        <v>4469</v>
      </c>
      <c r="I2999" s="74" t="s">
        <v>4560</v>
      </c>
      <c r="J2999" s="74" t="s">
        <v>4561</v>
      </c>
      <c r="K2999" s="76">
        <v>1172.92</v>
      </c>
      <c r="L2999" s="76">
        <v>1172.92</v>
      </c>
    </row>
    <row r="3000" spans="1:12" x14ac:dyDescent="0.15">
      <c r="A3000" s="74">
        <v>20230207</v>
      </c>
      <c r="B3000" s="74">
        <v>41684088</v>
      </c>
      <c r="C3000" s="74" t="s">
        <v>4676</v>
      </c>
      <c r="D3000" s="74">
        <v>2118167</v>
      </c>
      <c r="E3000" s="74" t="s">
        <v>4583</v>
      </c>
      <c r="F3000" s="74" t="s">
        <v>4584</v>
      </c>
      <c r="G3000" s="74" t="s">
        <v>4585</v>
      </c>
      <c r="H3000" s="74" t="s">
        <v>4469</v>
      </c>
      <c r="I3000" s="74" t="s">
        <v>4560</v>
      </c>
      <c r="J3000" s="74" t="s">
        <v>4562</v>
      </c>
      <c r="K3000" s="76">
        <v>1341.18</v>
      </c>
      <c r="L3000" s="76">
        <v>1341.18</v>
      </c>
    </row>
    <row r="3001" spans="1:12" x14ac:dyDescent="0.15">
      <c r="A3001" s="74">
        <v>20230208</v>
      </c>
      <c r="B3001" s="74">
        <v>41684088</v>
      </c>
      <c r="C3001" s="74" t="s">
        <v>4676</v>
      </c>
      <c r="D3001" s="74">
        <v>2118167</v>
      </c>
      <c r="E3001" s="74" t="s">
        <v>4583</v>
      </c>
      <c r="F3001" s="74" t="s">
        <v>4584</v>
      </c>
      <c r="G3001" s="74" t="s">
        <v>4585</v>
      </c>
      <c r="H3001" s="74" t="s">
        <v>4469</v>
      </c>
      <c r="I3001" s="74" t="s">
        <v>4560</v>
      </c>
      <c r="J3001" s="74" t="s">
        <v>4561</v>
      </c>
      <c r="K3001" s="76">
        <v>973.42</v>
      </c>
      <c r="L3001" s="76">
        <v>973.42</v>
      </c>
    </row>
    <row r="3002" spans="1:12" x14ac:dyDescent="0.15">
      <c r="A3002" s="74">
        <v>20230209</v>
      </c>
      <c r="B3002" s="74">
        <v>41684088</v>
      </c>
      <c r="C3002" s="74" t="s">
        <v>4676</v>
      </c>
      <c r="D3002" s="74">
        <v>2118167</v>
      </c>
      <c r="E3002" s="74" t="s">
        <v>4583</v>
      </c>
      <c r="F3002" s="74" t="s">
        <v>4584</v>
      </c>
      <c r="G3002" s="74" t="s">
        <v>4585</v>
      </c>
      <c r="H3002" s="74" t="s">
        <v>4469</v>
      </c>
      <c r="I3002" s="74" t="s">
        <v>4560</v>
      </c>
      <c r="J3002" s="74" t="s">
        <v>4561</v>
      </c>
      <c r="K3002" s="76">
        <v>988.72</v>
      </c>
      <c r="L3002" s="76">
        <v>988.72</v>
      </c>
    </row>
    <row r="3003" spans="1:12" x14ac:dyDescent="0.15">
      <c r="A3003" s="74">
        <v>20230210</v>
      </c>
      <c r="B3003" s="74">
        <v>41684088</v>
      </c>
      <c r="C3003" s="74" t="s">
        <v>4676</v>
      </c>
      <c r="D3003" s="74">
        <v>2118167</v>
      </c>
      <c r="E3003" s="74" t="s">
        <v>4583</v>
      </c>
      <c r="F3003" s="74" t="s">
        <v>4584</v>
      </c>
      <c r="G3003" s="74" t="s">
        <v>4585</v>
      </c>
      <c r="H3003" s="74" t="s">
        <v>4469</v>
      </c>
      <c r="I3003" s="74" t="s">
        <v>4560</v>
      </c>
      <c r="J3003" s="74" t="s">
        <v>4561</v>
      </c>
      <c r="K3003" s="76">
        <v>1160.78</v>
      </c>
      <c r="L3003" s="76">
        <v>1160.78</v>
      </c>
    </row>
    <row r="3004" spans="1:12" x14ac:dyDescent="0.15">
      <c r="A3004" s="74">
        <v>20230211</v>
      </c>
      <c r="B3004" s="74">
        <v>41684088</v>
      </c>
      <c r="C3004" s="74" t="s">
        <v>4676</v>
      </c>
      <c r="D3004" s="74">
        <v>2118167</v>
      </c>
      <c r="E3004" s="74" t="s">
        <v>4583</v>
      </c>
      <c r="F3004" s="74" t="s">
        <v>4584</v>
      </c>
      <c r="G3004" s="74" t="s">
        <v>4585</v>
      </c>
      <c r="H3004" s="74" t="s">
        <v>4469</v>
      </c>
      <c r="I3004" s="74" t="s">
        <v>4560</v>
      </c>
      <c r="J3004" s="74" t="s">
        <v>4561</v>
      </c>
      <c r="K3004" s="76">
        <v>1406.79</v>
      </c>
      <c r="L3004" s="76">
        <v>1406.79</v>
      </c>
    </row>
    <row r="3005" spans="1:12" x14ac:dyDescent="0.15">
      <c r="A3005" s="74">
        <v>20230212</v>
      </c>
      <c r="B3005" s="74">
        <v>41684088</v>
      </c>
      <c r="C3005" s="74" t="s">
        <v>4676</v>
      </c>
      <c r="D3005" s="74">
        <v>2118167</v>
      </c>
      <c r="E3005" s="74" t="s">
        <v>4583</v>
      </c>
      <c r="F3005" s="74" t="s">
        <v>4584</v>
      </c>
      <c r="G3005" s="74" t="s">
        <v>4585</v>
      </c>
      <c r="H3005" s="74" t="s">
        <v>4469</v>
      </c>
      <c r="I3005" s="74" t="s">
        <v>4560</v>
      </c>
      <c r="J3005" s="74" t="s">
        <v>4561</v>
      </c>
      <c r="K3005" s="76">
        <v>1762.85</v>
      </c>
      <c r="L3005" s="76">
        <v>1762.85</v>
      </c>
    </row>
    <row r="3006" spans="1:12" x14ac:dyDescent="0.15">
      <c r="A3006" s="74">
        <v>20230213</v>
      </c>
      <c r="B3006" s="74">
        <v>41684088</v>
      </c>
      <c r="C3006" s="74" t="s">
        <v>4676</v>
      </c>
      <c r="D3006" s="74">
        <v>2118167</v>
      </c>
      <c r="E3006" s="74" t="s">
        <v>4583</v>
      </c>
      <c r="F3006" s="74" t="s">
        <v>4584</v>
      </c>
      <c r="G3006" s="74" t="s">
        <v>4585</v>
      </c>
      <c r="H3006" s="74" t="s">
        <v>4469</v>
      </c>
      <c r="I3006" s="74" t="s">
        <v>4560</v>
      </c>
      <c r="J3006" s="74" t="s">
        <v>4562</v>
      </c>
      <c r="K3006" s="76">
        <v>1897.87</v>
      </c>
      <c r="L3006" s="76">
        <v>1897.87</v>
      </c>
    </row>
    <row r="3007" spans="1:12" x14ac:dyDescent="0.15">
      <c r="A3007" s="74">
        <v>20230214</v>
      </c>
      <c r="B3007" s="74">
        <v>41684088</v>
      </c>
      <c r="C3007" s="74" t="s">
        <v>4676</v>
      </c>
      <c r="D3007" s="74">
        <v>2118167</v>
      </c>
      <c r="E3007" s="74" t="s">
        <v>4583</v>
      </c>
      <c r="F3007" s="74" t="s">
        <v>4584</v>
      </c>
      <c r="G3007" s="74" t="s">
        <v>4585</v>
      </c>
      <c r="H3007" s="74" t="s">
        <v>4469</v>
      </c>
      <c r="I3007" s="74" t="s">
        <v>4560</v>
      </c>
      <c r="J3007" s="74" t="s">
        <v>4561</v>
      </c>
      <c r="K3007" s="76">
        <v>1660.88</v>
      </c>
      <c r="L3007" s="76">
        <v>1660.88</v>
      </c>
    </row>
    <row r="3008" spans="1:12" x14ac:dyDescent="0.15">
      <c r="A3008" s="74">
        <v>20230215</v>
      </c>
      <c r="B3008" s="74">
        <v>41684088</v>
      </c>
      <c r="C3008" s="74" t="s">
        <v>4676</v>
      </c>
      <c r="D3008" s="74">
        <v>2118167</v>
      </c>
      <c r="E3008" s="74" t="s">
        <v>4583</v>
      </c>
      <c r="F3008" s="74" t="s">
        <v>4584</v>
      </c>
      <c r="G3008" s="74" t="s">
        <v>4585</v>
      </c>
      <c r="H3008" s="74" t="s">
        <v>4469</v>
      </c>
      <c r="I3008" s="74" t="s">
        <v>4560</v>
      </c>
      <c r="J3008" s="74" t="s">
        <v>4563</v>
      </c>
      <c r="K3008" s="76">
        <v>1305.03</v>
      </c>
      <c r="L3008" s="76">
        <v>1305.03</v>
      </c>
    </row>
    <row r="3009" spans="1:12" x14ac:dyDescent="0.15">
      <c r="A3009" s="74">
        <v>20230216</v>
      </c>
      <c r="B3009" s="74">
        <v>41684088</v>
      </c>
      <c r="C3009" s="74" t="s">
        <v>4676</v>
      </c>
      <c r="D3009" s="74">
        <v>2118167</v>
      </c>
      <c r="E3009" s="74" t="s">
        <v>4583</v>
      </c>
      <c r="F3009" s="74" t="s">
        <v>4584</v>
      </c>
      <c r="G3009" s="74" t="s">
        <v>4585</v>
      </c>
      <c r="H3009" s="74" t="s">
        <v>4469</v>
      </c>
      <c r="I3009" s="74" t="s">
        <v>4560</v>
      </c>
      <c r="J3009" s="74" t="s">
        <v>4561</v>
      </c>
      <c r="K3009" s="76">
        <v>1421.3</v>
      </c>
      <c r="L3009" s="76">
        <v>1421.3</v>
      </c>
    </row>
    <row r="3010" spans="1:12" x14ac:dyDescent="0.15">
      <c r="A3010" s="74">
        <v>20230217</v>
      </c>
      <c r="B3010" s="74">
        <v>41684088</v>
      </c>
      <c r="C3010" s="74" t="s">
        <v>4676</v>
      </c>
      <c r="D3010" s="74">
        <v>2118167</v>
      </c>
      <c r="E3010" s="74" t="s">
        <v>4583</v>
      </c>
      <c r="F3010" s="74" t="s">
        <v>4584</v>
      </c>
      <c r="G3010" s="74" t="s">
        <v>4585</v>
      </c>
      <c r="H3010" s="74" t="s">
        <v>4469</v>
      </c>
      <c r="I3010" s="74" t="s">
        <v>4560</v>
      </c>
      <c r="J3010" s="74" t="s">
        <v>4563</v>
      </c>
      <c r="K3010" s="76">
        <v>1287.6400000000001</v>
      </c>
      <c r="L3010" s="76">
        <v>1287.6400000000001</v>
      </c>
    </row>
    <row r="3011" spans="1:12" x14ac:dyDescent="0.15">
      <c r="A3011" s="74">
        <v>20230218</v>
      </c>
      <c r="B3011" s="74">
        <v>41684088</v>
      </c>
      <c r="C3011" s="74" t="s">
        <v>4676</v>
      </c>
      <c r="D3011" s="74">
        <v>2118167</v>
      </c>
      <c r="E3011" s="74" t="s">
        <v>4583</v>
      </c>
      <c r="F3011" s="74" t="s">
        <v>4584</v>
      </c>
      <c r="G3011" s="74" t="s">
        <v>4585</v>
      </c>
      <c r="H3011" s="74" t="s">
        <v>4469</v>
      </c>
      <c r="I3011" s="74" t="s">
        <v>4560</v>
      </c>
      <c r="J3011" s="74" t="s">
        <v>4561</v>
      </c>
      <c r="K3011" s="76">
        <v>1451.87</v>
      </c>
      <c r="L3011" s="76">
        <v>1451.87</v>
      </c>
    </row>
    <row r="3012" spans="1:12" x14ac:dyDescent="0.15">
      <c r="A3012" s="74">
        <v>20230219</v>
      </c>
      <c r="B3012" s="74">
        <v>41684088</v>
      </c>
      <c r="C3012" s="74" t="s">
        <v>4676</v>
      </c>
      <c r="D3012" s="74">
        <v>2118167</v>
      </c>
      <c r="E3012" s="74" t="s">
        <v>4583</v>
      </c>
      <c r="F3012" s="74" t="s">
        <v>4584</v>
      </c>
      <c r="G3012" s="74" t="s">
        <v>4585</v>
      </c>
      <c r="H3012" s="74" t="s">
        <v>4469</v>
      </c>
      <c r="I3012" s="74" t="s">
        <v>4560</v>
      </c>
      <c r="J3012" s="74" t="s">
        <v>4586</v>
      </c>
      <c r="K3012" s="76">
        <v>1041.67</v>
      </c>
      <c r="L3012" s="76">
        <v>1041.67</v>
      </c>
    </row>
    <row r="3013" spans="1:12" x14ac:dyDescent="0.15">
      <c r="A3013" s="74">
        <v>20230220</v>
      </c>
      <c r="B3013" s="74">
        <v>41684088</v>
      </c>
      <c r="C3013" s="74" t="s">
        <v>4676</v>
      </c>
      <c r="D3013" s="74">
        <v>2118167</v>
      </c>
      <c r="E3013" s="74" t="s">
        <v>4583</v>
      </c>
      <c r="F3013" s="74" t="s">
        <v>4584</v>
      </c>
      <c r="G3013" s="74" t="s">
        <v>4585</v>
      </c>
      <c r="H3013" s="74" t="s">
        <v>4469</v>
      </c>
      <c r="I3013" s="74" t="s">
        <v>4560</v>
      </c>
      <c r="J3013" s="74" t="s">
        <v>4561</v>
      </c>
      <c r="K3013" s="76">
        <v>941.91</v>
      </c>
      <c r="L3013" s="76">
        <v>941.91</v>
      </c>
    </row>
    <row r="3014" spans="1:12" x14ac:dyDescent="0.15">
      <c r="A3014" s="74">
        <v>20230221</v>
      </c>
      <c r="B3014" s="74">
        <v>41684088</v>
      </c>
      <c r="C3014" s="74" t="s">
        <v>4676</v>
      </c>
      <c r="D3014" s="74">
        <v>2118167</v>
      </c>
      <c r="E3014" s="74" t="s">
        <v>4583</v>
      </c>
      <c r="F3014" s="74" t="s">
        <v>4584</v>
      </c>
      <c r="G3014" s="74" t="s">
        <v>4585</v>
      </c>
      <c r="H3014" s="74" t="s">
        <v>4469</v>
      </c>
      <c r="I3014" s="74" t="s">
        <v>4560</v>
      </c>
      <c r="J3014" s="74" t="s">
        <v>4561</v>
      </c>
      <c r="K3014" s="76">
        <v>1016.12</v>
      </c>
      <c r="L3014" s="76">
        <v>1016.12</v>
      </c>
    </row>
    <row r="3015" spans="1:12" x14ac:dyDescent="0.15">
      <c r="A3015" s="74">
        <v>20230222</v>
      </c>
      <c r="B3015" s="74">
        <v>41684088</v>
      </c>
      <c r="C3015" s="74" t="s">
        <v>4676</v>
      </c>
      <c r="D3015" s="74">
        <v>2118167</v>
      </c>
      <c r="E3015" s="74" t="s">
        <v>4583</v>
      </c>
      <c r="F3015" s="74" t="s">
        <v>4584</v>
      </c>
      <c r="G3015" s="74" t="s">
        <v>4585</v>
      </c>
      <c r="H3015" s="74" t="s">
        <v>4469</v>
      </c>
      <c r="I3015" s="74" t="s">
        <v>4560</v>
      </c>
      <c r="J3015" s="74" t="s">
        <v>4561</v>
      </c>
      <c r="K3015" s="76">
        <v>1296.44</v>
      </c>
      <c r="L3015" s="76">
        <v>1296.44</v>
      </c>
    </row>
    <row r="3016" spans="1:12" x14ac:dyDescent="0.15">
      <c r="A3016" s="74">
        <v>20230223</v>
      </c>
      <c r="B3016" s="74">
        <v>41684088</v>
      </c>
      <c r="C3016" s="74" t="s">
        <v>4676</v>
      </c>
      <c r="D3016" s="74">
        <v>2118167</v>
      </c>
      <c r="E3016" s="74" t="s">
        <v>4583</v>
      </c>
      <c r="F3016" s="74" t="s">
        <v>4584</v>
      </c>
      <c r="G3016" s="74" t="s">
        <v>4585</v>
      </c>
      <c r="H3016" s="74" t="s">
        <v>4469</v>
      </c>
      <c r="I3016" s="74" t="s">
        <v>4560</v>
      </c>
      <c r="J3016" s="74" t="s">
        <v>4561</v>
      </c>
      <c r="K3016" s="76">
        <v>1337.6</v>
      </c>
      <c r="L3016" s="76">
        <v>1337.6</v>
      </c>
    </row>
    <row r="3017" spans="1:12" x14ac:dyDescent="0.15">
      <c r="A3017" s="74">
        <v>20230224</v>
      </c>
      <c r="B3017" s="74">
        <v>41684088</v>
      </c>
      <c r="C3017" s="74" t="s">
        <v>4676</v>
      </c>
      <c r="D3017" s="74">
        <v>2118167</v>
      </c>
      <c r="E3017" s="74" t="s">
        <v>4583</v>
      </c>
      <c r="F3017" s="74" t="s">
        <v>4584</v>
      </c>
      <c r="G3017" s="74" t="s">
        <v>4585</v>
      </c>
      <c r="H3017" s="74" t="s">
        <v>4469</v>
      </c>
      <c r="I3017" s="74" t="s">
        <v>4560</v>
      </c>
      <c r="J3017" s="74" t="s">
        <v>4561</v>
      </c>
      <c r="K3017" s="76">
        <v>922.97</v>
      </c>
      <c r="L3017" s="76">
        <v>922.97</v>
      </c>
    </row>
    <row r="3018" spans="1:12" x14ac:dyDescent="0.15">
      <c r="A3018" s="74">
        <v>20230225</v>
      </c>
      <c r="B3018" s="74">
        <v>41684088</v>
      </c>
      <c r="C3018" s="74" t="s">
        <v>4676</v>
      </c>
      <c r="D3018" s="74">
        <v>2118167</v>
      </c>
      <c r="E3018" s="74" t="s">
        <v>4583</v>
      </c>
      <c r="F3018" s="74" t="s">
        <v>4584</v>
      </c>
      <c r="G3018" s="74" t="s">
        <v>4585</v>
      </c>
      <c r="H3018" s="74" t="s">
        <v>4469</v>
      </c>
      <c r="I3018" s="74" t="s">
        <v>4560</v>
      </c>
      <c r="J3018" s="74" t="s">
        <v>4561</v>
      </c>
      <c r="K3018" s="76">
        <v>996.32</v>
      </c>
      <c r="L3018" s="76">
        <v>996.32</v>
      </c>
    </row>
    <row r="3019" spans="1:12" x14ac:dyDescent="0.15">
      <c r="A3019" s="74">
        <v>20230226</v>
      </c>
      <c r="B3019" s="74">
        <v>41684088</v>
      </c>
      <c r="C3019" s="74" t="s">
        <v>4676</v>
      </c>
      <c r="D3019" s="74">
        <v>2118167</v>
      </c>
      <c r="E3019" s="74" t="s">
        <v>4583</v>
      </c>
      <c r="F3019" s="74" t="s">
        <v>4584</v>
      </c>
      <c r="G3019" s="74" t="s">
        <v>4585</v>
      </c>
      <c r="H3019" s="74" t="s">
        <v>4469</v>
      </c>
      <c r="I3019" s="74" t="s">
        <v>4560</v>
      </c>
      <c r="J3019" s="74" t="s">
        <v>4561</v>
      </c>
      <c r="K3019" s="76">
        <v>946.06</v>
      </c>
      <c r="L3019" s="76">
        <v>946.06</v>
      </c>
    </row>
    <row r="3020" spans="1:12" x14ac:dyDescent="0.15">
      <c r="A3020" s="74">
        <v>20230227</v>
      </c>
      <c r="B3020" s="74">
        <v>41684088</v>
      </c>
      <c r="C3020" s="74" t="s">
        <v>4676</v>
      </c>
      <c r="D3020" s="74">
        <v>2118167</v>
      </c>
      <c r="E3020" s="74" t="s">
        <v>4583</v>
      </c>
      <c r="F3020" s="74" t="s">
        <v>4584</v>
      </c>
      <c r="G3020" s="74" t="s">
        <v>4585</v>
      </c>
      <c r="H3020" s="74" t="s">
        <v>4469</v>
      </c>
      <c r="I3020" s="74" t="s">
        <v>4560</v>
      </c>
      <c r="J3020" s="74" t="s">
        <v>4561</v>
      </c>
      <c r="K3020" s="76">
        <v>762.66</v>
      </c>
      <c r="L3020" s="76">
        <v>762.66</v>
      </c>
    </row>
    <row r="3021" spans="1:12" x14ac:dyDescent="0.15">
      <c r="A3021" s="74">
        <v>20230228</v>
      </c>
      <c r="B3021" s="74">
        <v>41684088</v>
      </c>
      <c r="C3021" s="74" t="s">
        <v>4676</v>
      </c>
      <c r="D3021" s="74">
        <v>2118167</v>
      </c>
      <c r="E3021" s="74" t="s">
        <v>4583</v>
      </c>
      <c r="F3021" s="74" t="s">
        <v>4584</v>
      </c>
      <c r="G3021" s="74" t="s">
        <v>4585</v>
      </c>
      <c r="H3021" s="74" t="s">
        <v>4469</v>
      </c>
      <c r="I3021" s="74" t="s">
        <v>4560</v>
      </c>
      <c r="J3021" s="74" t="s">
        <v>4561</v>
      </c>
      <c r="K3021" s="76">
        <v>742.86</v>
      </c>
      <c r="L3021" s="76">
        <v>742.86</v>
      </c>
    </row>
    <row r="3022" spans="1:12" x14ac:dyDescent="0.15">
      <c r="A3022" s="74">
        <v>20230201</v>
      </c>
      <c r="B3022" s="74">
        <v>41780162</v>
      </c>
      <c r="C3022" s="74" t="s">
        <v>4677</v>
      </c>
      <c r="D3022" s="74">
        <v>2117410</v>
      </c>
      <c r="E3022" s="74" t="s">
        <v>4609</v>
      </c>
      <c r="F3022" s="74" t="s">
        <v>4610</v>
      </c>
      <c r="G3022" s="74" t="s">
        <v>1897</v>
      </c>
      <c r="H3022" s="74" t="s">
        <v>4469</v>
      </c>
      <c r="I3022" s="74" t="s">
        <v>4560</v>
      </c>
      <c r="J3022" s="74" t="s">
        <v>4561</v>
      </c>
      <c r="K3022" s="76">
        <v>2965.54</v>
      </c>
      <c r="L3022" s="76">
        <v>2965.54</v>
      </c>
    </row>
    <row r="3023" spans="1:12" x14ac:dyDescent="0.15">
      <c r="A3023" s="74">
        <v>20230202</v>
      </c>
      <c r="B3023" s="74">
        <v>41780162</v>
      </c>
      <c r="C3023" s="74" t="s">
        <v>4677</v>
      </c>
      <c r="D3023" s="74">
        <v>2117410</v>
      </c>
      <c r="E3023" s="74" t="s">
        <v>4609</v>
      </c>
      <c r="F3023" s="74" t="s">
        <v>4610</v>
      </c>
      <c r="G3023" s="74" t="s">
        <v>1897</v>
      </c>
      <c r="H3023" s="74" t="s">
        <v>4469</v>
      </c>
      <c r="I3023" s="74" t="s">
        <v>4560</v>
      </c>
      <c r="J3023" s="74" t="s">
        <v>4563</v>
      </c>
      <c r="K3023" s="76">
        <v>1568.83</v>
      </c>
      <c r="L3023" s="76">
        <v>1568.83</v>
      </c>
    </row>
    <row r="3024" spans="1:12" x14ac:dyDescent="0.15">
      <c r="A3024" s="74">
        <v>20230203</v>
      </c>
      <c r="B3024" s="74">
        <v>41780162</v>
      </c>
      <c r="C3024" s="74" t="s">
        <v>4677</v>
      </c>
      <c r="D3024" s="74">
        <v>2117410</v>
      </c>
      <c r="E3024" s="74" t="s">
        <v>4609</v>
      </c>
      <c r="F3024" s="74" t="s">
        <v>4610</v>
      </c>
      <c r="G3024" s="74" t="s">
        <v>1897</v>
      </c>
      <c r="H3024" s="74" t="s">
        <v>4469</v>
      </c>
      <c r="I3024" s="74" t="s">
        <v>4560</v>
      </c>
      <c r="J3024" s="74" t="s">
        <v>4561</v>
      </c>
      <c r="K3024" s="76">
        <v>2407.2199999999998</v>
      </c>
      <c r="L3024" s="76">
        <v>2407.2199999999998</v>
      </c>
    </row>
    <row r="3025" spans="1:12" x14ac:dyDescent="0.15">
      <c r="A3025" s="74">
        <v>20230204</v>
      </c>
      <c r="B3025" s="74">
        <v>41780162</v>
      </c>
      <c r="C3025" s="74" t="s">
        <v>4677</v>
      </c>
      <c r="D3025" s="74">
        <v>2117410</v>
      </c>
      <c r="E3025" s="74" t="s">
        <v>4609</v>
      </c>
      <c r="F3025" s="74" t="s">
        <v>4610</v>
      </c>
      <c r="G3025" s="74" t="s">
        <v>1897</v>
      </c>
      <c r="H3025" s="74" t="s">
        <v>4469</v>
      </c>
      <c r="I3025" s="74" t="s">
        <v>4560</v>
      </c>
      <c r="J3025" s="74" t="s">
        <v>4561</v>
      </c>
      <c r="K3025" s="76">
        <v>3443.37</v>
      </c>
      <c r="L3025" s="76">
        <v>3443.37</v>
      </c>
    </row>
    <row r="3026" spans="1:12" x14ac:dyDescent="0.15">
      <c r="A3026" s="74">
        <v>20230205</v>
      </c>
      <c r="B3026" s="74">
        <v>41780162</v>
      </c>
      <c r="C3026" s="74" t="s">
        <v>4677</v>
      </c>
      <c r="D3026" s="74">
        <v>2117410</v>
      </c>
      <c r="E3026" s="74" t="s">
        <v>4609</v>
      </c>
      <c r="F3026" s="74" t="s">
        <v>4610</v>
      </c>
      <c r="G3026" s="74" t="s">
        <v>1897</v>
      </c>
      <c r="H3026" s="74" t="s">
        <v>4469</v>
      </c>
      <c r="I3026" s="74" t="s">
        <v>4560</v>
      </c>
      <c r="J3026" s="74" t="s">
        <v>4561</v>
      </c>
      <c r="K3026" s="76">
        <v>1041.94</v>
      </c>
      <c r="L3026" s="76">
        <v>1041.94</v>
      </c>
    </row>
    <row r="3027" spans="1:12" x14ac:dyDescent="0.15">
      <c r="A3027" s="74">
        <v>20230206</v>
      </c>
      <c r="B3027" s="74">
        <v>41780162</v>
      </c>
      <c r="C3027" s="74" t="s">
        <v>4677</v>
      </c>
      <c r="D3027" s="74">
        <v>2117410</v>
      </c>
      <c r="E3027" s="74" t="s">
        <v>4609</v>
      </c>
      <c r="F3027" s="74" t="s">
        <v>4610</v>
      </c>
      <c r="G3027" s="74" t="s">
        <v>1897</v>
      </c>
      <c r="H3027" s="74" t="s">
        <v>4469</v>
      </c>
      <c r="I3027" s="74" t="s">
        <v>4560</v>
      </c>
      <c r="J3027" s="74" t="s">
        <v>4561</v>
      </c>
      <c r="K3027" s="76">
        <v>2054.37</v>
      </c>
      <c r="L3027" s="76">
        <v>2054.37</v>
      </c>
    </row>
    <row r="3028" spans="1:12" x14ac:dyDescent="0.15">
      <c r="A3028" s="74">
        <v>20230207</v>
      </c>
      <c r="B3028" s="74">
        <v>41780162</v>
      </c>
      <c r="C3028" s="74" t="s">
        <v>4677</v>
      </c>
      <c r="D3028" s="74">
        <v>2117410</v>
      </c>
      <c r="E3028" s="74" t="s">
        <v>4609</v>
      </c>
      <c r="F3028" s="74" t="s">
        <v>4610</v>
      </c>
      <c r="G3028" s="74" t="s">
        <v>1897</v>
      </c>
      <c r="H3028" s="74" t="s">
        <v>4469</v>
      </c>
      <c r="I3028" s="74" t="s">
        <v>4560</v>
      </c>
      <c r="J3028" s="74" t="s">
        <v>4561</v>
      </c>
      <c r="K3028" s="76">
        <v>2317.35</v>
      </c>
      <c r="L3028" s="76">
        <v>2317.35</v>
      </c>
    </row>
    <row r="3029" spans="1:12" x14ac:dyDescent="0.15">
      <c r="A3029" s="74">
        <v>20230208</v>
      </c>
      <c r="B3029" s="74">
        <v>41780162</v>
      </c>
      <c r="C3029" s="74" t="s">
        <v>4677</v>
      </c>
      <c r="D3029" s="74">
        <v>2117410</v>
      </c>
      <c r="E3029" s="74" t="s">
        <v>4609</v>
      </c>
      <c r="F3029" s="74" t="s">
        <v>4610</v>
      </c>
      <c r="G3029" s="74" t="s">
        <v>1897</v>
      </c>
      <c r="H3029" s="74" t="s">
        <v>4469</v>
      </c>
      <c r="I3029" s="74" t="s">
        <v>4560</v>
      </c>
      <c r="J3029" s="74" t="s">
        <v>4561</v>
      </c>
      <c r="K3029" s="76">
        <v>1599.77</v>
      </c>
      <c r="L3029" s="76">
        <v>1599.77</v>
      </c>
    </row>
    <row r="3030" spans="1:12" x14ac:dyDescent="0.15">
      <c r="A3030" s="74">
        <v>20230209</v>
      </c>
      <c r="B3030" s="74">
        <v>41780162</v>
      </c>
      <c r="C3030" s="74" t="s">
        <v>4677</v>
      </c>
      <c r="D3030" s="74">
        <v>2117410</v>
      </c>
      <c r="E3030" s="74" t="s">
        <v>4609</v>
      </c>
      <c r="F3030" s="74" t="s">
        <v>4610</v>
      </c>
      <c r="G3030" s="74" t="s">
        <v>1897</v>
      </c>
      <c r="H3030" s="74" t="s">
        <v>4469</v>
      </c>
      <c r="I3030" s="74" t="s">
        <v>4560</v>
      </c>
      <c r="J3030" s="74" t="s">
        <v>4561</v>
      </c>
      <c r="K3030" s="76">
        <v>1587.54</v>
      </c>
      <c r="L3030" s="76">
        <v>1587.54</v>
      </c>
    </row>
    <row r="3031" spans="1:12" x14ac:dyDescent="0.15">
      <c r="A3031" s="74">
        <v>20230210</v>
      </c>
      <c r="B3031" s="74">
        <v>41780162</v>
      </c>
      <c r="C3031" s="74" t="s">
        <v>4677</v>
      </c>
      <c r="D3031" s="74">
        <v>2117410</v>
      </c>
      <c r="E3031" s="74" t="s">
        <v>4609</v>
      </c>
      <c r="F3031" s="74" t="s">
        <v>4610</v>
      </c>
      <c r="G3031" s="74" t="s">
        <v>1897</v>
      </c>
      <c r="H3031" s="74" t="s">
        <v>4469</v>
      </c>
      <c r="I3031" s="74" t="s">
        <v>4560</v>
      </c>
      <c r="J3031" s="74" t="s">
        <v>4561</v>
      </c>
      <c r="K3031" s="76">
        <v>2155.56</v>
      </c>
      <c r="L3031" s="76">
        <v>2155.56</v>
      </c>
    </row>
    <row r="3032" spans="1:12" x14ac:dyDescent="0.15">
      <c r="A3032" s="74">
        <v>20230211</v>
      </c>
      <c r="B3032" s="74">
        <v>41780162</v>
      </c>
      <c r="C3032" s="74" t="s">
        <v>4677</v>
      </c>
      <c r="D3032" s="74">
        <v>2117410</v>
      </c>
      <c r="E3032" s="74" t="s">
        <v>4609</v>
      </c>
      <c r="F3032" s="74" t="s">
        <v>4610</v>
      </c>
      <c r="G3032" s="74" t="s">
        <v>1897</v>
      </c>
      <c r="H3032" s="74" t="s">
        <v>4469</v>
      </c>
      <c r="I3032" s="74" t="s">
        <v>4560</v>
      </c>
      <c r="J3032" s="74" t="s">
        <v>4586</v>
      </c>
      <c r="K3032" s="76">
        <v>1355.18</v>
      </c>
      <c r="L3032" s="76">
        <v>1355.18</v>
      </c>
    </row>
    <row r="3033" spans="1:12" x14ac:dyDescent="0.15">
      <c r="A3033" s="74">
        <v>20230212</v>
      </c>
      <c r="B3033" s="74">
        <v>41780162</v>
      </c>
      <c r="C3033" s="74" t="s">
        <v>4677</v>
      </c>
      <c r="D3033" s="74">
        <v>2117410</v>
      </c>
      <c r="E3033" s="74" t="s">
        <v>4609</v>
      </c>
      <c r="F3033" s="74" t="s">
        <v>4610</v>
      </c>
      <c r="G3033" s="74" t="s">
        <v>1897</v>
      </c>
      <c r="H3033" s="74" t="s">
        <v>4469</v>
      </c>
      <c r="I3033" s="74" t="s">
        <v>4560</v>
      </c>
      <c r="J3033" s="74" t="s">
        <v>4561</v>
      </c>
      <c r="K3033" s="76">
        <v>4583.3999999999996</v>
      </c>
      <c r="L3033" s="76">
        <v>4583.3999999999996</v>
      </c>
    </row>
    <row r="3034" spans="1:12" x14ac:dyDescent="0.15">
      <c r="A3034" s="74">
        <v>20230213</v>
      </c>
      <c r="B3034" s="74">
        <v>41780162</v>
      </c>
      <c r="C3034" s="74" t="s">
        <v>4677</v>
      </c>
      <c r="D3034" s="74">
        <v>2117410</v>
      </c>
      <c r="E3034" s="74" t="s">
        <v>4609</v>
      </c>
      <c r="F3034" s="74" t="s">
        <v>4610</v>
      </c>
      <c r="G3034" s="74" t="s">
        <v>1897</v>
      </c>
      <c r="H3034" s="74" t="s">
        <v>4469</v>
      </c>
      <c r="I3034" s="74" t="s">
        <v>4560</v>
      </c>
      <c r="J3034" s="74" t="s">
        <v>4561</v>
      </c>
      <c r="K3034" s="76">
        <v>3636.97</v>
      </c>
      <c r="L3034" s="76">
        <v>3636.97</v>
      </c>
    </row>
    <row r="3035" spans="1:12" x14ac:dyDescent="0.15">
      <c r="A3035" s="74">
        <v>20230214</v>
      </c>
      <c r="B3035" s="74">
        <v>41780162</v>
      </c>
      <c r="C3035" s="74" t="s">
        <v>4677</v>
      </c>
      <c r="D3035" s="74">
        <v>2117410</v>
      </c>
      <c r="E3035" s="74" t="s">
        <v>4609</v>
      </c>
      <c r="F3035" s="74" t="s">
        <v>4610</v>
      </c>
      <c r="G3035" s="74" t="s">
        <v>1897</v>
      </c>
      <c r="H3035" s="74" t="s">
        <v>4469</v>
      </c>
      <c r="I3035" s="74" t="s">
        <v>4560</v>
      </c>
      <c r="J3035" s="74" t="s">
        <v>4561</v>
      </c>
      <c r="K3035" s="76">
        <v>4715.79</v>
      </c>
      <c r="L3035" s="76">
        <v>4715.79</v>
      </c>
    </row>
    <row r="3036" spans="1:12" x14ac:dyDescent="0.15">
      <c r="A3036" s="74">
        <v>20230215</v>
      </c>
      <c r="B3036" s="74">
        <v>41780162</v>
      </c>
      <c r="C3036" s="74" t="s">
        <v>4677</v>
      </c>
      <c r="D3036" s="74">
        <v>2117410</v>
      </c>
      <c r="E3036" s="74" t="s">
        <v>4609</v>
      </c>
      <c r="F3036" s="74" t="s">
        <v>4610</v>
      </c>
      <c r="G3036" s="74" t="s">
        <v>1897</v>
      </c>
      <c r="H3036" s="74" t="s">
        <v>4469</v>
      </c>
      <c r="I3036" s="74" t="s">
        <v>4560</v>
      </c>
      <c r="J3036" s="74" t="s">
        <v>4561</v>
      </c>
      <c r="K3036" s="76">
        <v>1471.05</v>
      </c>
      <c r="L3036" s="76">
        <v>1471.05</v>
      </c>
    </row>
    <row r="3037" spans="1:12" x14ac:dyDescent="0.15">
      <c r="A3037" s="74">
        <v>20230216</v>
      </c>
      <c r="B3037" s="74">
        <v>41780162</v>
      </c>
      <c r="C3037" s="74" t="s">
        <v>4677</v>
      </c>
      <c r="D3037" s="74">
        <v>2117410</v>
      </c>
      <c r="E3037" s="74" t="s">
        <v>4609</v>
      </c>
      <c r="F3037" s="74" t="s">
        <v>4610</v>
      </c>
      <c r="G3037" s="74" t="s">
        <v>1897</v>
      </c>
      <c r="H3037" s="74" t="s">
        <v>4469</v>
      </c>
      <c r="I3037" s="74" t="s">
        <v>4560</v>
      </c>
      <c r="J3037" s="74" t="s">
        <v>4563</v>
      </c>
      <c r="K3037" s="76">
        <v>4203.58</v>
      </c>
      <c r="L3037" s="76">
        <v>4203.58</v>
      </c>
    </row>
    <row r="3038" spans="1:12" x14ac:dyDescent="0.15">
      <c r="A3038" s="74">
        <v>20230217</v>
      </c>
      <c r="B3038" s="74">
        <v>41780162</v>
      </c>
      <c r="C3038" s="74" t="s">
        <v>4677</v>
      </c>
      <c r="D3038" s="74">
        <v>2117410</v>
      </c>
      <c r="E3038" s="74" t="s">
        <v>4609</v>
      </c>
      <c r="F3038" s="74" t="s">
        <v>4610</v>
      </c>
      <c r="G3038" s="74" t="s">
        <v>1897</v>
      </c>
      <c r="H3038" s="74" t="s">
        <v>4469</v>
      </c>
      <c r="I3038" s="74" t="s">
        <v>4560</v>
      </c>
      <c r="J3038" s="74" t="s">
        <v>4561</v>
      </c>
      <c r="K3038" s="76">
        <v>1161.8900000000001</v>
      </c>
      <c r="L3038" s="76">
        <v>1161.8900000000001</v>
      </c>
    </row>
    <row r="3039" spans="1:12" x14ac:dyDescent="0.15">
      <c r="A3039" s="74">
        <v>20230201</v>
      </c>
      <c r="B3039" s="74">
        <v>41780169</v>
      </c>
      <c r="C3039" s="74" t="s">
        <v>4678</v>
      </c>
      <c r="D3039" s="74">
        <v>2117410</v>
      </c>
      <c r="E3039" s="74" t="s">
        <v>4609</v>
      </c>
      <c r="F3039" s="74" t="s">
        <v>4610</v>
      </c>
      <c r="G3039" s="74" t="s">
        <v>1897</v>
      </c>
      <c r="H3039" s="74" t="s">
        <v>4469</v>
      </c>
      <c r="I3039" s="74" t="s">
        <v>4560</v>
      </c>
      <c r="J3039" s="74" t="s">
        <v>4561</v>
      </c>
      <c r="K3039" s="76">
        <v>8219.61</v>
      </c>
      <c r="L3039" s="76">
        <v>8219.61</v>
      </c>
    </row>
    <row r="3040" spans="1:12" x14ac:dyDescent="0.15">
      <c r="A3040" s="74">
        <v>20230202</v>
      </c>
      <c r="B3040" s="74">
        <v>41780169</v>
      </c>
      <c r="C3040" s="74" t="s">
        <v>4678</v>
      </c>
      <c r="D3040" s="74">
        <v>2117410</v>
      </c>
      <c r="E3040" s="74" t="s">
        <v>4609</v>
      </c>
      <c r="F3040" s="74" t="s">
        <v>4610</v>
      </c>
      <c r="G3040" s="74" t="s">
        <v>1897</v>
      </c>
      <c r="H3040" s="74" t="s">
        <v>4469</v>
      </c>
      <c r="I3040" s="74" t="s">
        <v>4560</v>
      </c>
      <c r="J3040" s="74" t="s">
        <v>4563</v>
      </c>
      <c r="K3040" s="76">
        <v>3869.92</v>
      </c>
      <c r="L3040" s="76">
        <v>3869.92</v>
      </c>
    </row>
    <row r="3041" spans="1:12" x14ac:dyDescent="0.15">
      <c r="A3041" s="74">
        <v>20230203</v>
      </c>
      <c r="B3041" s="74">
        <v>41780169</v>
      </c>
      <c r="C3041" s="74" t="s">
        <v>4678</v>
      </c>
      <c r="D3041" s="74">
        <v>2117410</v>
      </c>
      <c r="E3041" s="74" t="s">
        <v>4609</v>
      </c>
      <c r="F3041" s="74" t="s">
        <v>4610</v>
      </c>
      <c r="G3041" s="74" t="s">
        <v>1897</v>
      </c>
      <c r="H3041" s="74" t="s">
        <v>4469</v>
      </c>
      <c r="I3041" s="74" t="s">
        <v>4560</v>
      </c>
      <c r="J3041" s="74" t="s">
        <v>4561</v>
      </c>
      <c r="K3041" s="76">
        <v>2177.83</v>
      </c>
      <c r="L3041" s="76">
        <v>2177.83</v>
      </c>
    </row>
    <row r="3042" spans="1:12" x14ac:dyDescent="0.15">
      <c r="A3042" s="74">
        <v>20230204</v>
      </c>
      <c r="B3042" s="74">
        <v>41780169</v>
      </c>
      <c r="C3042" s="74" t="s">
        <v>4678</v>
      </c>
      <c r="D3042" s="74">
        <v>2117410</v>
      </c>
      <c r="E3042" s="74" t="s">
        <v>4609</v>
      </c>
      <c r="F3042" s="74" t="s">
        <v>4610</v>
      </c>
      <c r="G3042" s="74" t="s">
        <v>1897</v>
      </c>
      <c r="H3042" s="74" t="s">
        <v>4469</v>
      </c>
      <c r="I3042" s="74" t="s">
        <v>4560</v>
      </c>
      <c r="J3042" s="74" t="s">
        <v>4561</v>
      </c>
      <c r="K3042" s="76">
        <v>6046.04</v>
      </c>
      <c r="L3042" s="76">
        <v>6046.04</v>
      </c>
    </row>
    <row r="3043" spans="1:12" x14ac:dyDescent="0.15">
      <c r="A3043" s="74">
        <v>20230205</v>
      </c>
      <c r="B3043" s="74">
        <v>41780169</v>
      </c>
      <c r="C3043" s="74" t="s">
        <v>4678</v>
      </c>
      <c r="D3043" s="74">
        <v>2117410</v>
      </c>
      <c r="E3043" s="74" t="s">
        <v>4609</v>
      </c>
      <c r="F3043" s="74" t="s">
        <v>4610</v>
      </c>
      <c r="G3043" s="74" t="s">
        <v>1897</v>
      </c>
      <c r="H3043" s="74" t="s">
        <v>4469</v>
      </c>
      <c r="I3043" s="74" t="s">
        <v>4560</v>
      </c>
      <c r="J3043" s="74" t="s">
        <v>4561</v>
      </c>
      <c r="K3043" s="76">
        <v>4765.04</v>
      </c>
      <c r="L3043" s="76">
        <v>4765.04</v>
      </c>
    </row>
    <row r="3044" spans="1:12" x14ac:dyDescent="0.15">
      <c r="A3044" s="74">
        <v>20230206</v>
      </c>
      <c r="B3044" s="74">
        <v>41780169</v>
      </c>
      <c r="C3044" s="74" t="s">
        <v>4678</v>
      </c>
      <c r="D3044" s="74">
        <v>2117410</v>
      </c>
      <c r="E3044" s="74" t="s">
        <v>4609</v>
      </c>
      <c r="F3044" s="74" t="s">
        <v>4610</v>
      </c>
      <c r="G3044" s="74" t="s">
        <v>1897</v>
      </c>
      <c r="H3044" s="74" t="s">
        <v>4469</v>
      </c>
      <c r="I3044" s="74" t="s">
        <v>4560</v>
      </c>
      <c r="J3044" s="74" t="s">
        <v>4562</v>
      </c>
      <c r="K3044" s="76">
        <v>5910.49</v>
      </c>
      <c r="L3044" s="76">
        <v>5910.49</v>
      </c>
    </row>
    <row r="3045" spans="1:12" x14ac:dyDescent="0.15">
      <c r="A3045" s="74">
        <v>20230207</v>
      </c>
      <c r="B3045" s="74">
        <v>41780169</v>
      </c>
      <c r="C3045" s="74" t="s">
        <v>4678</v>
      </c>
      <c r="D3045" s="74">
        <v>2117410</v>
      </c>
      <c r="E3045" s="74" t="s">
        <v>4609</v>
      </c>
      <c r="F3045" s="74" t="s">
        <v>4610</v>
      </c>
      <c r="G3045" s="74" t="s">
        <v>1897</v>
      </c>
      <c r="H3045" s="74" t="s">
        <v>4469</v>
      </c>
      <c r="I3045" s="74" t="s">
        <v>4560</v>
      </c>
      <c r="J3045" s="74" t="s">
        <v>4561</v>
      </c>
      <c r="K3045" s="76">
        <v>4874.75</v>
      </c>
      <c r="L3045" s="76">
        <v>4874.75</v>
      </c>
    </row>
    <row r="3046" spans="1:12" x14ac:dyDescent="0.15">
      <c r="A3046" s="74">
        <v>20230208</v>
      </c>
      <c r="B3046" s="74">
        <v>41780169</v>
      </c>
      <c r="C3046" s="74" t="s">
        <v>4678</v>
      </c>
      <c r="D3046" s="74">
        <v>2117410</v>
      </c>
      <c r="E3046" s="74" t="s">
        <v>4609</v>
      </c>
      <c r="F3046" s="74" t="s">
        <v>4610</v>
      </c>
      <c r="G3046" s="74" t="s">
        <v>1897</v>
      </c>
      <c r="H3046" s="74" t="s">
        <v>4469</v>
      </c>
      <c r="I3046" s="74" t="s">
        <v>4560</v>
      </c>
      <c r="J3046" s="74" t="s">
        <v>4562</v>
      </c>
      <c r="K3046" s="76">
        <v>5794.22</v>
      </c>
      <c r="L3046" s="76">
        <v>5794.22</v>
      </c>
    </row>
    <row r="3047" spans="1:12" x14ac:dyDescent="0.15">
      <c r="A3047" s="74">
        <v>20230209</v>
      </c>
      <c r="B3047" s="74">
        <v>41780169</v>
      </c>
      <c r="C3047" s="74" t="s">
        <v>4678</v>
      </c>
      <c r="D3047" s="74">
        <v>2117410</v>
      </c>
      <c r="E3047" s="74" t="s">
        <v>4609</v>
      </c>
      <c r="F3047" s="74" t="s">
        <v>4610</v>
      </c>
      <c r="G3047" s="74" t="s">
        <v>1897</v>
      </c>
      <c r="H3047" s="74" t="s">
        <v>4469</v>
      </c>
      <c r="I3047" s="74" t="s">
        <v>4560</v>
      </c>
      <c r="J3047" s="74" t="s">
        <v>4561</v>
      </c>
      <c r="K3047" s="76">
        <v>6744.63</v>
      </c>
      <c r="L3047" s="76">
        <v>6744.63</v>
      </c>
    </row>
    <row r="3048" spans="1:12" x14ac:dyDescent="0.15">
      <c r="A3048" s="74">
        <v>20230210</v>
      </c>
      <c r="B3048" s="74">
        <v>41780169</v>
      </c>
      <c r="C3048" s="74" t="s">
        <v>4678</v>
      </c>
      <c r="D3048" s="74">
        <v>2117410</v>
      </c>
      <c r="E3048" s="74" t="s">
        <v>4609</v>
      </c>
      <c r="F3048" s="74" t="s">
        <v>4610</v>
      </c>
      <c r="G3048" s="74" t="s">
        <v>1897</v>
      </c>
      <c r="H3048" s="74" t="s">
        <v>4469</v>
      </c>
      <c r="I3048" s="74" t="s">
        <v>4560</v>
      </c>
      <c r="J3048" s="74" t="s">
        <v>4586</v>
      </c>
      <c r="K3048" s="76">
        <v>4713.1400000000003</v>
      </c>
      <c r="L3048" s="76">
        <v>4713.1400000000003</v>
      </c>
    </row>
    <row r="3049" spans="1:12" x14ac:dyDescent="0.15">
      <c r="A3049" s="74">
        <v>20230211</v>
      </c>
      <c r="B3049" s="74">
        <v>41780169</v>
      </c>
      <c r="C3049" s="74" t="s">
        <v>4678</v>
      </c>
      <c r="D3049" s="74">
        <v>2117410</v>
      </c>
      <c r="E3049" s="74" t="s">
        <v>4609</v>
      </c>
      <c r="F3049" s="74" t="s">
        <v>4610</v>
      </c>
      <c r="G3049" s="74" t="s">
        <v>1897</v>
      </c>
      <c r="H3049" s="74" t="s">
        <v>4469</v>
      </c>
      <c r="I3049" s="74" t="s">
        <v>4560</v>
      </c>
      <c r="J3049" s="74" t="s">
        <v>4561</v>
      </c>
      <c r="K3049" s="76">
        <v>2618.31</v>
      </c>
      <c r="L3049" s="76">
        <v>2618.31</v>
      </c>
    </row>
    <row r="3050" spans="1:12" x14ac:dyDescent="0.15">
      <c r="A3050" s="74">
        <v>20230212</v>
      </c>
      <c r="B3050" s="74">
        <v>41780169</v>
      </c>
      <c r="C3050" s="74" t="s">
        <v>4678</v>
      </c>
      <c r="D3050" s="74">
        <v>2117410</v>
      </c>
      <c r="E3050" s="74" t="s">
        <v>4609</v>
      </c>
      <c r="F3050" s="74" t="s">
        <v>4610</v>
      </c>
      <c r="G3050" s="74" t="s">
        <v>1897</v>
      </c>
      <c r="H3050" s="74" t="s">
        <v>4469</v>
      </c>
      <c r="I3050" s="74" t="s">
        <v>4560</v>
      </c>
      <c r="J3050" s="74" t="s">
        <v>4561</v>
      </c>
      <c r="K3050" s="76">
        <v>7735.98</v>
      </c>
      <c r="L3050" s="76">
        <v>7735.98</v>
      </c>
    </row>
    <row r="3051" spans="1:12" x14ac:dyDescent="0.15">
      <c r="A3051" s="74">
        <v>20230213</v>
      </c>
      <c r="B3051" s="74">
        <v>41780169</v>
      </c>
      <c r="C3051" s="74" t="s">
        <v>4678</v>
      </c>
      <c r="D3051" s="74">
        <v>2117410</v>
      </c>
      <c r="E3051" s="74" t="s">
        <v>4609</v>
      </c>
      <c r="F3051" s="74" t="s">
        <v>4610</v>
      </c>
      <c r="G3051" s="74" t="s">
        <v>1897</v>
      </c>
      <c r="H3051" s="74" t="s">
        <v>4469</v>
      </c>
      <c r="I3051" s="74" t="s">
        <v>4560</v>
      </c>
      <c r="J3051" s="74" t="s">
        <v>4561</v>
      </c>
      <c r="K3051" s="76">
        <v>7264.99</v>
      </c>
      <c r="L3051" s="76">
        <v>7264.99</v>
      </c>
    </row>
    <row r="3052" spans="1:12" x14ac:dyDescent="0.15">
      <c r="A3052" s="74">
        <v>20230214</v>
      </c>
      <c r="B3052" s="74">
        <v>41780169</v>
      </c>
      <c r="C3052" s="74" t="s">
        <v>4678</v>
      </c>
      <c r="D3052" s="74">
        <v>2117410</v>
      </c>
      <c r="E3052" s="74" t="s">
        <v>4609</v>
      </c>
      <c r="F3052" s="74" t="s">
        <v>4610</v>
      </c>
      <c r="G3052" s="74" t="s">
        <v>1897</v>
      </c>
      <c r="H3052" s="74" t="s">
        <v>4469</v>
      </c>
      <c r="I3052" s="74" t="s">
        <v>4560</v>
      </c>
      <c r="J3052" s="74" t="s">
        <v>4561</v>
      </c>
      <c r="K3052" s="76">
        <v>2014.81</v>
      </c>
      <c r="L3052" s="76">
        <v>2014.81</v>
      </c>
    </row>
    <row r="3053" spans="1:12" x14ac:dyDescent="0.15">
      <c r="A3053" s="74">
        <v>20230215</v>
      </c>
      <c r="B3053" s="74">
        <v>41780169</v>
      </c>
      <c r="C3053" s="74" t="s">
        <v>4678</v>
      </c>
      <c r="D3053" s="74">
        <v>2117410</v>
      </c>
      <c r="E3053" s="74" t="s">
        <v>4609</v>
      </c>
      <c r="F3053" s="74" t="s">
        <v>4610</v>
      </c>
      <c r="G3053" s="74" t="s">
        <v>1897</v>
      </c>
      <c r="H3053" s="74" t="s">
        <v>4469</v>
      </c>
      <c r="I3053" s="74" t="s">
        <v>4560</v>
      </c>
      <c r="J3053" s="74" t="s">
        <v>4561</v>
      </c>
      <c r="K3053" s="76">
        <v>1855.68</v>
      </c>
      <c r="L3053" s="76">
        <v>1855.68</v>
      </c>
    </row>
    <row r="3054" spans="1:12" x14ac:dyDescent="0.15">
      <c r="A3054" s="74">
        <v>20230216</v>
      </c>
      <c r="B3054" s="74">
        <v>41780169</v>
      </c>
      <c r="C3054" s="74" t="s">
        <v>4678</v>
      </c>
      <c r="D3054" s="74">
        <v>2117410</v>
      </c>
      <c r="E3054" s="74" t="s">
        <v>4609</v>
      </c>
      <c r="F3054" s="74" t="s">
        <v>4610</v>
      </c>
      <c r="G3054" s="74" t="s">
        <v>1897</v>
      </c>
      <c r="H3054" s="74" t="s">
        <v>4469</v>
      </c>
      <c r="I3054" s="74" t="s">
        <v>4560</v>
      </c>
      <c r="J3054" s="74" t="s">
        <v>4561</v>
      </c>
      <c r="K3054" s="76">
        <v>5549.18</v>
      </c>
      <c r="L3054" s="76">
        <v>5549.18</v>
      </c>
    </row>
    <row r="3055" spans="1:12" x14ac:dyDescent="0.15">
      <c r="A3055" s="74">
        <v>20230217</v>
      </c>
      <c r="B3055" s="74">
        <v>41780169</v>
      </c>
      <c r="C3055" s="74" t="s">
        <v>4678</v>
      </c>
      <c r="D3055" s="74">
        <v>2117410</v>
      </c>
      <c r="E3055" s="74" t="s">
        <v>4609</v>
      </c>
      <c r="F3055" s="74" t="s">
        <v>4610</v>
      </c>
      <c r="G3055" s="74" t="s">
        <v>1897</v>
      </c>
      <c r="H3055" s="74" t="s">
        <v>4469</v>
      </c>
      <c r="I3055" s="74" t="s">
        <v>4560</v>
      </c>
      <c r="J3055" s="74" t="s">
        <v>4561</v>
      </c>
      <c r="K3055" s="76">
        <v>1710.7</v>
      </c>
      <c r="L3055" s="76">
        <v>1710.7</v>
      </c>
    </row>
    <row r="3056" spans="1:12" x14ac:dyDescent="0.15">
      <c r="A3056" s="74">
        <v>20230201</v>
      </c>
      <c r="B3056" s="74">
        <v>42012563</v>
      </c>
      <c r="C3056" s="74" t="s">
        <v>4679</v>
      </c>
      <c r="D3056" s="74">
        <v>2051067</v>
      </c>
      <c r="E3056" s="74" t="s">
        <v>4555</v>
      </c>
      <c r="F3056" s="74" t="s">
        <v>3064</v>
      </c>
      <c r="G3056" s="74" t="s">
        <v>3064</v>
      </c>
      <c r="H3056" s="74" t="s">
        <v>4469</v>
      </c>
      <c r="I3056" s="74" t="s">
        <v>4499</v>
      </c>
      <c r="J3056" s="74" t="s">
        <v>4501</v>
      </c>
      <c r="K3056" s="76">
        <v>256.32</v>
      </c>
      <c r="L3056" s="76">
        <v>185.72</v>
      </c>
    </row>
    <row r="3057" spans="1:12" x14ac:dyDescent="0.15">
      <c r="A3057" s="74">
        <v>20230202</v>
      </c>
      <c r="B3057" s="74">
        <v>42012563</v>
      </c>
      <c r="C3057" s="74" t="s">
        <v>4679</v>
      </c>
      <c r="D3057" s="74">
        <v>2051067</v>
      </c>
      <c r="E3057" s="74" t="s">
        <v>4555</v>
      </c>
      <c r="F3057" s="74" t="s">
        <v>3064</v>
      </c>
      <c r="G3057" s="74" t="s">
        <v>3064</v>
      </c>
      <c r="H3057" s="74" t="s">
        <v>4469</v>
      </c>
      <c r="I3057" s="74" t="s">
        <v>4499</v>
      </c>
      <c r="J3057" s="74" t="s">
        <v>4501</v>
      </c>
      <c r="K3057" s="76">
        <v>164.39</v>
      </c>
      <c r="L3057" s="76">
        <v>119.09</v>
      </c>
    </row>
    <row r="3058" spans="1:12" x14ac:dyDescent="0.15">
      <c r="A3058" s="74">
        <v>20230203</v>
      </c>
      <c r="B3058" s="74">
        <v>42012563</v>
      </c>
      <c r="C3058" s="74" t="s">
        <v>4679</v>
      </c>
      <c r="D3058" s="74">
        <v>2051067</v>
      </c>
      <c r="E3058" s="74" t="s">
        <v>4555</v>
      </c>
      <c r="F3058" s="74" t="s">
        <v>3064</v>
      </c>
      <c r="G3058" s="74" t="s">
        <v>3064</v>
      </c>
      <c r="H3058" s="74" t="s">
        <v>4469</v>
      </c>
      <c r="I3058" s="74" t="s">
        <v>4499</v>
      </c>
      <c r="J3058" s="74" t="s">
        <v>175</v>
      </c>
      <c r="K3058" s="76">
        <v>206.74</v>
      </c>
      <c r="L3058" s="76">
        <v>149.77000000000001</v>
      </c>
    </row>
    <row r="3059" spans="1:12" x14ac:dyDescent="0.15">
      <c r="A3059" s="74">
        <v>20230204</v>
      </c>
      <c r="B3059" s="74">
        <v>42012563</v>
      </c>
      <c r="C3059" s="74" t="s">
        <v>4679</v>
      </c>
      <c r="D3059" s="74">
        <v>2051067</v>
      </c>
      <c r="E3059" s="74" t="s">
        <v>4555</v>
      </c>
      <c r="F3059" s="74" t="s">
        <v>3064</v>
      </c>
      <c r="G3059" s="74" t="s">
        <v>3064</v>
      </c>
      <c r="H3059" s="74" t="s">
        <v>4469</v>
      </c>
      <c r="I3059" s="74" t="s">
        <v>4499</v>
      </c>
      <c r="J3059" s="74" t="s">
        <v>175</v>
      </c>
      <c r="K3059" s="76">
        <v>137.9</v>
      </c>
      <c r="L3059" s="76">
        <v>99.89</v>
      </c>
    </row>
    <row r="3060" spans="1:12" x14ac:dyDescent="0.15">
      <c r="A3060" s="74">
        <v>20230205</v>
      </c>
      <c r="B3060" s="74">
        <v>42012563</v>
      </c>
      <c r="C3060" s="74" t="s">
        <v>4679</v>
      </c>
      <c r="D3060" s="74">
        <v>2051067</v>
      </c>
      <c r="E3060" s="74" t="s">
        <v>4555</v>
      </c>
      <c r="F3060" s="74" t="s">
        <v>3064</v>
      </c>
      <c r="G3060" s="74" t="s">
        <v>3064</v>
      </c>
      <c r="H3060" s="74" t="s">
        <v>4469</v>
      </c>
      <c r="I3060" s="74" t="s">
        <v>4499</v>
      </c>
      <c r="J3060" s="74" t="s">
        <v>175</v>
      </c>
      <c r="K3060" s="76">
        <v>93.75</v>
      </c>
      <c r="L3060" s="76">
        <v>67.900000000000006</v>
      </c>
    </row>
    <row r="3061" spans="1:12" x14ac:dyDescent="0.15">
      <c r="A3061" s="74">
        <v>20230206</v>
      </c>
      <c r="B3061" s="74">
        <v>42012563</v>
      </c>
      <c r="C3061" s="74" t="s">
        <v>4679</v>
      </c>
      <c r="D3061" s="74">
        <v>2051067</v>
      </c>
      <c r="E3061" s="74" t="s">
        <v>4555</v>
      </c>
      <c r="F3061" s="74" t="s">
        <v>3064</v>
      </c>
      <c r="G3061" s="74" t="s">
        <v>3064</v>
      </c>
      <c r="H3061" s="74" t="s">
        <v>4469</v>
      </c>
      <c r="I3061" s="74" t="s">
        <v>4499</v>
      </c>
      <c r="J3061" s="74" t="s">
        <v>175</v>
      </c>
      <c r="K3061" s="76">
        <v>248.64</v>
      </c>
      <c r="L3061" s="76">
        <v>180.14</v>
      </c>
    </row>
    <row r="3062" spans="1:12" x14ac:dyDescent="0.15">
      <c r="A3062" s="74">
        <v>20230207</v>
      </c>
      <c r="B3062" s="74">
        <v>42012563</v>
      </c>
      <c r="C3062" s="74" t="s">
        <v>4679</v>
      </c>
      <c r="D3062" s="74">
        <v>2051067</v>
      </c>
      <c r="E3062" s="74" t="s">
        <v>4555</v>
      </c>
      <c r="F3062" s="74" t="s">
        <v>3064</v>
      </c>
      <c r="G3062" s="74" t="s">
        <v>3064</v>
      </c>
      <c r="H3062" s="74" t="s">
        <v>4469</v>
      </c>
      <c r="I3062" s="74" t="s">
        <v>4499</v>
      </c>
      <c r="J3062" s="74" t="s">
        <v>4501</v>
      </c>
      <c r="K3062" s="76">
        <v>131.29</v>
      </c>
      <c r="L3062" s="76">
        <v>95.11</v>
      </c>
    </row>
    <row r="3063" spans="1:12" x14ac:dyDescent="0.15">
      <c r="A3063" s="74">
        <v>20230208</v>
      </c>
      <c r="B3063" s="74">
        <v>42012563</v>
      </c>
      <c r="C3063" s="74" t="s">
        <v>4679</v>
      </c>
      <c r="D3063" s="74">
        <v>2051067</v>
      </c>
      <c r="E3063" s="74" t="s">
        <v>4555</v>
      </c>
      <c r="F3063" s="74" t="s">
        <v>3064</v>
      </c>
      <c r="G3063" s="74" t="s">
        <v>3064</v>
      </c>
      <c r="H3063" s="74" t="s">
        <v>4469</v>
      </c>
      <c r="I3063" s="74" t="s">
        <v>4499</v>
      </c>
      <c r="J3063" s="74" t="s">
        <v>175</v>
      </c>
      <c r="K3063" s="76">
        <v>108.67</v>
      </c>
      <c r="L3063" s="76">
        <v>78.73</v>
      </c>
    </row>
    <row r="3064" spans="1:12" x14ac:dyDescent="0.15">
      <c r="A3064" s="74">
        <v>20230209</v>
      </c>
      <c r="B3064" s="74">
        <v>42012563</v>
      </c>
      <c r="C3064" s="74" t="s">
        <v>4679</v>
      </c>
      <c r="D3064" s="74">
        <v>2051067</v>
      </c>
      <c r="E3064" s="74" t="s">
        <v>4555</v>
      </c>
      <c r="F3064" s="74" t="s">
        <v>3064</v>
      </c>
      <c r="G3064" s="74" t="s">
        <v>3064</v>
      </c>
      <c r="H3064" s="74" t="s">
        <v>4469</v>
      </c>
      <c r="I3064" s="74" t="s">
        <v>4499</v>
      </c>
      <c r="J3064" s="74" t="s">
        <v>4502</v>
      </c>
      <c r="K3064" s="76">
        <v>750.35</v>
      </c>
      <c r="L3064" s="76">
        <v>543.66999999999996</v>
      </c>
    </row>
    <row r="3065" spans="1:12" x14ac:dyDescent="0.15">
      <c r="A3065" s="74">
        <v>20230210</v>
      </c>
      <c r="B3065" s="74">
        <v>42012563</v>
      </c>
      <c r="C3065" s="74" t="s">
        <v>4679</v>
      </c>
      <c r="D3065" s="74">
        <v>2051067</v>
      </c>
      <c r="E3065" s="74" t="s">
        <v>4555</v>
      </c>
      <c r="F3065" s="74" t="s">
        <v>3064</v>
      </c>
      <c r="G3065" s="74" t="s">
        <v>3064</v>
      </c>
      <c r="H3065" s="74" t="s">
        <v>4469</v>
      </c>
      <c r="I3065" s="74" t="s">
        <v>4499</v>
      </c>
      <c r="J3065" s="74" t="s">
        <v>175</v>
      </c>
      <c r="K3065" s="76">
        <v>2691.26</v>
      </c>
      <c r="L3065" s="76">
        <v>1950.1</v>
      </c>
    </row>
    <row r="3066" spans="1:12" x14ac:dyDescent="0.15">
      <c r="A3066" s="74">
        <v>20230211</v>
      </c>
      <c r="B3066" s="74">
        <v>42012563</v>
      </c>
      <c r="C3066" s="74" t="s">
        <v>4679</v>
      </c>
      <c r="D3066" s="74">
        <v>2051067</v>
      </c>
      <c r="E3066" s="74" t="s">
        <v>4555</v>
      </c>
      <c r="F3066" s="74" t="s">
        <v>3064</v>
      </c>
      <c r="G3066" s="74" t="s">
        <v>3064</v>
      </c>
      <c r="H3066" s="74" t="s">
        <v>4469</v>
      </c>
      <c r="I3066" s="74" t="s">
        <v>4499</v>
      </c>
      <c r="J3066" s="74" t="s">
        <v>4502</v>
      </c>
      <c r="K3066" s="76">
        <v>2658.08</v>
      </c>
      <c r="L3066" s="76">
        <v>1926.04</v>
      </c>
    </row>
    <row r="3067" spans="1:12" x14ac:dyDescent="0.15">
      <c r="A3067" s="74">
        <v>20230212</v>
      </c>
      <c r="B3067" s="74">
        <v>42012563</v>
      </c>
      <c r="C3067" s="74" t="s">
        <v>4679</v>
      </c>
      <c r="D3067" s="74">
        <v>2051067</v>
      </c>
      <c r="E3067" s="74" t="s">
        <v>4555</v>
      </c>
      <c r="F3067" s="74" t="s">
        <v>3064</v>
      </c>
      <c r="G3067" s="74" t="s">
        <v>3064</v>
      </c>
      <c r="H3067" s="74" t="s">
        <v>4469</v>
      </c>
      <c r="I3067" s="74" t="s">
        <v>4499</v>
      </c>
      <c r="J3067" s="74" t="s">
        <v>175</v>
      </c>
      <c r="K3067" s="76">
        <v>1157.3599999999999</v>
      </c>
      <c r="L3067" s="76">
        <v>838.58</v>
      </c>
    </row>
    <row r="3068" spans="1:12" x14ac:dyDescent="0.15">
      <c r="A3068" s="74">
        <v>20230213</v>
      </c>
      <c r="B3068" s="74">
        <v>42012563</v>
      </c>
      <c r="C3068" s="74" t="s">
        <v>4679</v>
      </c>
      <c r="D3068" s="74">
        <v>2051067</v>
      </c>
      <c r="E3068" s="74" t="s">
        <v>4555</v>
      </c>
      <c r="F3068" s="74" t="s">
        <v>3064</v>
      </c>
      <c r="G3068" s="74" t="s">
        <v>3064</v>
      </c>
      <c r="H3068" s="74" t="s">
        <v>4469</v>
      </c>
      <c r="I3068" s="74" t="s">
        <v>4499</v>
      </c>
      <c r="J3068" s="74" t="s">
        <v>175</v>
      </c>
      <c r="K3068" s="76">
        <v>1062.3900000000001</v>
      </c>
      <c r="L3068" s="76">
        <v>769.74</v>
      </c>
    </row>
    <row r="3069" spans="1:12" x14ac:dyDescent="0.15">
      <c r="A3069" s="74">
        <v>20230214</v>
      </c>
      <c r="B3069" s="74">
        <v>42012563</v>
      </c>
      <c r="C3069" s="74" t="s">
        <v>4679</v>
      </c>
      <c r="D3069" s="74">
        <v>2051067</v>
      </c>
      <c r="E3069" s="74" t="s">
        <v>4555</v>
      </c>
      <c r="F3069" s="74" t="s">
        <v>3064</v>
      </c>
      <c r="G3069" s="74" t="s">
        <v>3064</v>
      </c>
      <c r="H3069" s="74" t="s">
        <v>4469</v>
      </c>
      <c r="I3069" s="74" t="s">
        <v>4499</v>
      </c>
      <c r="J3069" s="74" t="s">
        <v>175</v>
      </c>
      <c r="K3069" s="76">
        <v>945.44</v>
      </c>
      <c r="L3069" s="76">
        <v>684.92</v>
      </c>
    </row>
    <row r="3070" spans="1:12" x14ac:dyDescent="0.15">
      <c r="A3070" s="74">
        <v>20230215</v>
      </c>
      <c r="B3070" s="74">
        <v>42012563</v>
      </c>
      <c r="C3070" s="74" t="s">
        <v>4679</v>
      </c>
      <c r="D3070" s="74">
        <v>2051067</v>
      </c>
      <c r="E3070" s="74" t="s">
        <v>4555</v>
      </c>
      <c r="F3070" s="74" t="s">
        <v>3064</v>
      </c>
      <c r="G3070" s="74" t="s">
        <v>3064</v>
      </c>
      <c r="H3070" s="74" t="s">
        <v>4469</v>
      </c>
      <c r="I3070" s="74" t="s">
        <v>4499</v>
      </c>
      <c r="J3070" s="74" t="s">
        <v>175</v>
      </c>
      <c r="K3070" s="76">
        <v>855.66</v>
      </c>
      <c r="L3070" s="76">
        <v>619.88</v>
      </c>
    </row>
    <row r="3071" spans="1:12" x14ac:dyDescent="0.15">
      <c r="A3071" s="74">
        <v>20230216</v>
      </c>
      <c r="B3071" s="74">
        <v>42012563</v>
      </c>
      <c r="C3071" s="74" t="s">
        <v>4679</v>
      </c>
      <c r="D3071" s="74">
        <v>2051067</v>
      </c>
      <c r="E3071" s="74" t="s">
        <v>4555</v>
      </c>
      <c r="F3071" s="74" t="s">
        <v>3064</v>
      </c>
      <c r="G3071" s="74" t="s">
        <v>3064</v>
      </c>
      <c r="H3071" s="74" t="s">
        <v>4469</v>
      </c>
      <c r="I3071" s="74" t="s">
        <v>4499</v>
      </c>
      <c r="J3071" s="74" t="s">
        <v>175</v>
      </c>
      <c r="K3071" s="76">
        <v>1613.42</v>
      </c>
      <c r="L3071" s="76">
        <v>1168.93</v>
      </c>
    </row>
    <row r="3072" spans="1:12" x14ac:dyDescent="0.15">
      <c r="A3072" s="74">
        <v>20230217</v>
      </c>
      <c r="B3072" s="74">
        <v>42012563</v>
      </c>
      <c r="C3072" s="74" t="s">
        <v>4679</v>
      </c>
      <c r="D3072" s="74">
        <v>2051067</v>
      </c>
      <c r="E3072" s="74" t="s">
        <v>4555</v>
      </c>
      <c r="F3072" s="74" t="s">
        <v>3064</v>
      </c>
      <c r="G3072" s="74" t="s">
        <v>3064</v>
      </c>
      <c r="H3072" s="74" t="s">
        <v>4469</v>
      </c>
      <c r="I3072" s="74" t="s">
        <v>4499</v>
      </c>
      <c r="J3072" s="74" t="s">
        <v>4502</v>
      </c>
      <c r="K3072" s="76">
        <v>1792.93</v>
      </c>
      <c r="L3072" s="76">
        <v>1299.07</v>
      </c>
    </row>
    <row r="3073" spans="1:12" x14ac:dyDescent="0.15">
      <c r="A3073" s="74">
        <v>20230218</v>
      </c>
      <c r="B3073" s="74">
        <v>42012563</v>
      </c>
      <c r="C3073" s="74" t="s">
        <v>4679</v>
      </c>
      <c r="D3073" s="74">
        <v>2051067</v>
      </c>
      <c r="E3073" s="74" t="s">
        <v>4555</v>
      </c>
      <c r="F3073" s="74" t="s">
        <v>3064</v>
      </c>
      <c r="G3073" s="74" t="s">
        <v>3064</v>
      </c>
      <c r="H3073" s="74" t="s">
        <v>4469</v>
      </c>
      <c r="I3073" s="74" t="s">
        <v>4499</v>
      </c>
      <c r="J3073" s="74" t="s">
        <v>175</v>
      </c>
      <c r="K3073" s="76">
        <v>1083.95</v>
      </c>
      <c r="L3073" s="76">
        <v>785.36</v>
      </c>
    </row>
    <row r="3074" spans="1:12" x14ac:dyDescent="0.15">
      <c r="A3074" s="74">
        <v>20230219</v>
      </c>
      <c r="B3074" s="74">
        <v>42012563</v>
      </c>
      <c r="C3074" s="74" t="s">
        <v>4679</v>
      </c>
      <c r="D3074" s="74">
        <v>2051067</v>
      </c>
      <c r="E3074" s="74" t="s">
        <v>4555</v>
      </c>
      <c r="F3074" s="74" t="s">
        <v>3064</v>
      </c>
      <c r="G3074" s="74" t="s">
        <v>3064</v>
      </c>
      <c r="H3074" s="74" t="s">
        <v>4469</v>
      </c>
      <c r="I3074" s="74" t="s">
        <v>4499</v>
      </c>
      <c r="J3074" s="74" t="s">
        <v>175</v>
      </c>
      <c r="K3074" s="76">
        <v>563.59</v>
      </c>
      <c r="L3074" s="76">
        <v>408.33</v>
      </c>
    </row>
    <row r="3075" spans="1:12" x14ac:dyDescent="0.15">
      <c r="A3075" s="74">
        <v>20230220</v>
      </c>
      <c r="B3075" s="74">
        <v>42012563</v>
      </c>
      <c r="C3075" s="74" t="s">
        <v>4679</v>
      </c>
      <c r="D3075" s="74">
        <v>2051067</v>
      </c>
      <c r="E3075" s="74" t="s">
        <v>4555</v>
      </c>
      <c r="F3075" s="74" t="s">
        <v>3064</v>
      </c>
      <c r="G3075" s="74" t="s">
        <v>3064</v>
      </c>
      <c r="H3075" s="74" t="s">
        <v>4469</v>
      </c>
      <c r="I3075" s="74" t="s">
        <v>4499</v>
      </c>
      <c r="J3075" s="74" t="s">
        <v>175</v>
      </c>
      <c r="K3075" s="76">
        <v>213.52</v>
      </c>
      <c r="L3075" s="76">
        <v>154.68</v>
      </c>
    </row>
    <row r="3076" spans="1:12" x14ac:dyDescent="0.15">
      <c r="A3076" s="74">
        <v>20230221</v>
      </c>
      <c r="B3076" s="74">
        <v>42012563</v>
      </c>
      <c r="C3076" s="74" t="s">
        <v>4679</v>
      </c>
      <c r="D3076" s="74">
        <v>2051067</v>
      </c>
      <c r="E3076" s="74" t="s">
        <v>4555</v>
      </c>
      <c r="F3076" s="74" t="s">
        <v>3064</v>
      </c>
      <c r="G3076" s="74" t="s">
        <v>3064</v>
      </c>
      <c r="H3076" s="74" t="s">
        <v>4469</v>
      </c>
      <c r="I3076" s="74" t="s">
        <v>4499</v>
      </c>
      <c r="J3076" s="74" t="s">
        <v>175</v>
      </c>
      <c r="K3076" s="76">
        <v>2001.2</v>
      </c>
      <c r="L3076" s="76">
        <v>1450.1</v>
      </c>
    </row>
    <row r="3077" spans="1:12" x14ac:dyDescent="0.15">
      <c r="A3077" s="74">
        <v>20230222</v>
      </c>
      <c r="B3077" s="74">
        <v>42012563</v>
      </c>
      <c r="C3077" s="74" t="s">
        <v>4679</v>
      </c>
      <c r="D3077" s="74">
        <v>2051067</v>
      </c>
      <c r="E3077" s="74" t="s">
        <v>4555</v>
      </c>
      <c r="F3077" s="74" t="s">
        <v>3064</v>
      </c>
      <c r="G3077" s="74" t="s">
        <v>3064</v>
      </c>
      <c r="H3077" s="74" t="s">
        <v>4469</v>
      </c>
      <c r="I3077" s="74" t="s">
        <v>4499</v>
      </c>
      <c r="J3077" s="74" t="s">
        <v>4501</v>
      </c>
      <c r="K3077" s="76">
        <v>303.14</v>
      </c>
      <c r="L3077" s="76">
        <v>219.61</v>
      </c>
    </row>
    <row r="3078" spans="1:12" x14ac:dyDescent="0.15">
      <c r="A3078" s="74">
        <v>20230223</v>
      </c>
      <c r="B3078" s="74">
        <v>42012563</v>
      </c>
      <c r="C3078" s="74" t="s">
        <v>4679</v>
      </c>
      <c r="D3078" s="74">
        <v>2051067</v>
      </c>
      <c r="E3078" s="74" t="s">
        <v>4555</v>
      </c>
      <c r="F3078" s="74" t="s">
        <v>3064</v>
      </c>
      <c r="G3078" s="74" t="s">
        <v>3064</v>
      </c>
      <c r="H3078" s="74" t="s">
        <v>4469</v>
      </c>
      <c r="I3078" s="74" t="s">
        <v>4499</v>
      </c>
      <c r="J3078" s="74" t="s">
        <v>175</v>
      </c>
      <c r="K3078" s="76">
        <v>1772.74</v>
      </c>
      <c r="L3078" s="76">
        <v>1284.52</v>
      </c>
    </row>
    <row r="3079" spans="1:12" x14ac:dyDescent="0.15">
      <c r="A3079" s="74">
        <v>20230224</v>
      </c>
      <c r="B3079" s="74">
        <v>42012563</v>
      </c>
      <c r="C3079" s="74" t="s">
        <v>4679</v>
      </c>
      <c r="D3079" s="74">
        <v>2051067</v>
      </c>
      <c r="E3079" s="74" t="s">
        <v>4555</v>
      </c>
      <c r="F3079" s="74" t="s">
        <v>3064</v>
      </c>
      <c r="G3079" s="74" t="s">
        <v>3064</v>
      </c>
      <c r="H3079" s="74" t="s">
        <v>4469</v>
      </c>
      <c r="I3079" s="74" t="s">
        <v>4499</v>
      </c>
      <c r="J3079" s="74" t="s">
        <v>4501</v>
      </c>
      <c r="K3079" s="76">
        <v>419.34</v>
      </c>
      <c r="L3079" s="76">
        <v>303.77</v>
      </c>
    </row>
    <row r="3080" spans="1:12" x14ac:dyDescent="0.15">
      <c r="A3080" s="74">
        <v>20230225</v>
      </c>
      <c r="B3080" s="74">
        <v>42012563</v>
      </c>
      <c r="C3080" s="74" t="s">
        <v>4679</v>
      </c>
      <c r="D3080" s="74">
        <v>2051067</v>
      </c>
      <c r="E3080" s="74" t="s">
        <v>4555</v>
      </c>
      <c r="F3080" s="74" t="s">
        <v>3064</v>
      </c>
      <c r="G3080" s="74" t="s">
        <v>3064</v>
      </c>
      <c r="H3080" s="74" t="s">
        <v>4469</v>
      </c>
      <c r="I3080" s="74" t="s">
        <v>4499</v>
      </c>
      <c r="J3080" s="74" t="s">
        <v>175</v>
      </c>
      <c r="K3080" s="76">
        <v>2485.3000000000002</v>
      </c>
      <c r="L3080" s="76">
        <v>1800.84</v>
      </c>
    </row>
    <row r="3081" spans="1:12" x14ac:dyDescent="0.15">
      <c r="A3081" s="74">
        <v>20230226</v>
      </c>
      <c r="B3081" s="74">
        <v>42012563</v>
      </c>
      <c r="C3081" s="74" t="s">
        <v>4679</v>
      </c>
      <c r="D3081" s="74">
        <v>2051067</v>
      </c>
      <c r="E3081" s="74" t="s">
        <v>4555</v>
      </c>
      <c r="F3081" s="74" t="s">
        <v>3064</v>
      </c>
      <c r="G3081" s="74" t="s">
        <v>3064</v>
      </c>
      <c r="H3081" s="74" t="s">
        <v>4469</v>
      </c>
      <c r="I3081" s="74" t="s">
        <v>4499</v>
      </c>
      <c r="J3081" s="74" t="s">
        <v>175</v>
      </c>
      <c r="K3081" s="76">
        <v>3695.59</v>
      </c>
      <c r="L3081" s="76">
        <v>2677.82</v>
      </c>
    </row>
    <row r="3082" spans="1:12" x14ac:dyDescent="0.15">
      <c r="A3082" s="74">
        <v>20230227</v>
      </c>
      <c r="B3082" s="74">
        <v>42012563</v>
      </c>
      <c r="C3082" s="74" t="s">
        <v>4679</v>
      </c>
      <c r="D3082" s="74">
        <v>2051067</v>
      </c>
      <c r="E3082" s="74" t="s">
        <v>4555</v>
      </c>
      <c r="F3082" s="74" t="s">
        <v>3064</v>
      </c>
      <c r="G3082" s="74" t="s">
        <v>3064</v>
      </c>
      <c r="H3082" s="74" t="s">
        <v>4469</v>
      </c>
      <c r="I3082" s="74" t="s">
        <v>4499</v>
      </c>
      <c r="J3082" s="74" t="s">
        <v>175</v>
      </c>
      <c r="K3082" s="76">
        <v>1811.28</v>
      </c>
      <c r="L3082" s="76">
        <v>1312.33</v>
      </c>
    </row>
    <row r="3083" spans="1:12" x14ac:dyDescent="0.15">
      <c r="A3083" s="74">
        <v>20230228</v>
      </c>
      <c r="B3083" s="74">
        <v>42012563</v>
      </c>
      <c r="C3083" s="74" t="s">
        <v>4679</v>
      </c>
      <c r="D3083" s="74">
        <v>2051067</v>
      </c>
      <c r="E3083" s="74" t="s">
        <v>4555</v>
      </c>
      <c r="F3083" s="74" t="s">
        <v>3064</v>
      </c>
      <c r="G3083" s="74" t="s">
        <v>3064</v>
      </c>
      <c r="H3083" s="74" t="s">
        <v>4469</v>
      </c>
      <c r="I3083" s="74" t="s">
        <v>4499</v>
      </c>
      <c r="J3083" s="74" t="s">
        <v>175</v>
      </c>
      <c r="K3083" s="76">
        <v>2454.36</v>
      </c>
      <c r="L3083" s="76">
        <v>1778.32</v>
      </c>
    </row>
    <row r="3084" spans="1:12" x14ac:dyDescent="0.15">
      <c r="A3084" s="74">
        <v>20230201</v>
      </c>
      <c r="B3084" s="74">
        <v>42012606</v>
      </c>
      <c r="C3084" s="74" t="s">
        <v>4680</v>
      </c>
      <c r="D3084" s="74">
        <v>2051067</v>
      </c>
      <c r="E3084" s="74" t="s">
        <v>4555</v>
      </c>
      <c r="F3084" s="74" t="s">
        <v>3064</v>
      </c>
      <c r="G3084" s="74" t="s">
        <v>3064</v>
      </c>
      <c r="H3084" s="74" t="s">
        <v>4469</v>
      </c>
      <c r="I3084" s="74" t="s">
        <v>4499</v>
      </c>
      <c r="J3084" s="74" t="s">
        <v>175</v>
      </c>
      <c r="K3084" s="76">
        <v>234.77</v>
      </c>
      <c r="L3084" s="76">
        <v>170.03</v>
      </c>
    </row>
    <row r="3085" spans="1:12" x14ac:dyDescent="0.15">
      <c r="A3085" s="74">
        <v>20230202</v>
      </c>
      <c r="B3085" s="74">
        <v>42012606</v>
      </c>
      <c r="C3085" s="74" t="s">
        <v>4680</v>
      </c>
      <c r="D3085" s="74">
        <v>2051067</v>
      </c>
      <c r="E3085" s="74" t="s">
        <v>4555</v>
      </c>
      <c r="F3085" s="74" t="s">
        <v>3064</v>
      </c>
      <c r="G3085" s="74" t="s">
        <v>3064</v>
      </c>
      <c r="H3085" s="74" t="s">
        <v>4469</v>
      </c>
      <c r="I3085" s="74" t="s">
        <v>4499</v>
      </c>
      <c r="J3085" s="74" t="s">
        <v>175</v>
      </c>
      <c r="K3085" s="76">
        <v>390.36</v>
      </c>
      <c r="L3085" s="76">
        <v>282.72000000000003</v>
      </c>
    </row>
    <row r="3086" spans="1:12" x14ac:dyDescent="0.15">
      <c r="A3086" s="74">
        <v>20230203</v>
      </c>
      <c r="B3086" s="74">
        <v>42012606</v>
      </c>
      <c r="C3086" s="74" t="s">
        <v>4680</v>
      </c>
      <c r="D3086" s="74">
        <v>2051067</v>
      </c>
      <c r="E3086" s="74" t="s">
        <v>4555</v>
      </c>
      <c r="F3086" s="74" t="s">
        <v>3064</v>
      </c>
      <c r="G3086" s="74" t="s">
        <v>3064</v>
      </c>
      <c r="H3086" s="74" t="s">
        <v>4469</v>
      </c>
      <c r="I3086" s="74" t="s">
        <v>4499</v>
      </c>
      <c r="J3086" s="74" t="s">
        <v>4500</v>
      </c>
      <c r="K3086" s="76">
        <v>291.72000000000003</v>
      </c>
      <c r="L3086" s="76">
        <v>211.24</v>
      </c>
    </row>
    <row r="3087" spans="1:12" x14ac:dyDescent="0.15">
      <c r="A3087" s="74">
        <v>20230204</v>
      </c>
      <c r="B3087" s="74">
        <v>42012606</v>
      </c>
      <c r="C3087" s="74" t="s">
        <v>4680</v>
      </c>
      <c r="D3087" s="74">
        <v>2051067</v>
      </c>
      <c r="E3087" s="74" t="s">
        <v>4555</v>
      </c>
      <c r="F3087" s="74" t="s">
        <v>3064</v>
      </c>
      <c r="G3087" s="74" t="s">
        <v>3064</v>
      </c>
      <c r="H3087" s="74" t="s">
        <v>4469</v>
      </c>
      <c r="I3087" s="74" t="s">
        <v>4499</v>
      </c>
      <c r="J3087" s="74" t="s">
        <v>175</v>
      </c>
      <c r="K3087" s="76">
        <v>265.45</v>
      </c>
      <c r="L3087" s="76">
        <v>192.22</v>
      </c>
    </row>
    <row r="3088" spans="1:12" x14ac:dyDescent="0.15">
      <c r="A3088" s="74">
        <v>20230205</v>
      </c>
      <c r="B3088" s="74">
        <v>42012606</v>
      </c>
      <c r="C3088" s="74" t="s">
        <v>4680</v>
      </c>
      <c r="D3088" s="74">
        <v>2051067</v>
      </c>
      <c r="E3088" s="74" t="s">
        <v>4555</v>
      </c>
      <c r="F3088" s="74" t="s">
        <v>3064</v>
      </c>
      <c r="G3088" s="74" t="s">
        <v>3064</v>
      </c>
      <c r="H3088" s="74" t="s">
        <v>4469</v>
      </c>
      <c r="I3088" s="74" t="s">
        <v>4499</v>
      </c>
      <c r="J3088" s="74" t="s">
        <v>175</v>
      </c>
      <c r="K3088" s="76">
        <v>339.99</v>
      </c>
      <c r="L3088" s="76">
        <v>246.21</v>
      </c>
    </row>
    <row r="3089" spans="1:12" x14ac:dyDescent="0.15">
      <c r="A3089" s="74">
        <v>20230206</v>
      </c>
      <c r="B3089" s="74">
        <v>42012606</v>
      </c>
      <c r="C3089" s="74" t="s">
        <v>4680</v>
      </c>
      <c r="D3089" s="74">
        <v>2051067</v>
      </c>
      <c r="E3089" s="74" t="s">
        <v>4555</v>
      </c>
      <c r="F3089" s="74" t="s">
        <v>3064</v>
      </c>
      <c r="G3089" s="74" t="s">
        <v>3064</v>
      </c>
      <c r="H3089" s="74" t="s">
        <v>4469</v>
      </c>
      <c r="I3089" s="74" t="s">
        <v>4499</v>
      </c>
      <c r="J3089" s="74" t="s">
        <v>175</v>
      </c>
      <c r="K3089" s="76">
        <v>347.22</v>
      </c>
      <c r="L3089" s="76">
        <v>251.47</v>
      </c>
    </row>
    <row r="3090" spans="1:12" x14ac:dyDescent="0.15">
      <c r="A3090" s="74">
        <v>20230207</v>
      </c>
      <c r="B3090" s="74">
        <v>42012606</v>
      </c>
      <c r="C3090" s="74" t="s">
        <v>4680</v>
      </c>
      <c r="D3090" s="74">
        <v>2051067</v>
      </c>
      <c r="E3090" s="74" t="s">
        <v>4555</v>
      </c>
      <c r="F3090" s="74" t="s">
        <v>3064</v>
      </c>
      <c r="G3090" s="74" t="s">
        <v>3064</v>
      </c>
      <c r="H3090" s="74" t="s">
        <v>4469</v>
      </c>
      <c r="I3090" s="74" t="s">
        <v>4499</v>
      </c>
      <c r="J3090" s="74" t="s">
        <v>175</v>
      </c>
      <c r="K3090" s="76">
        <v>174.68</v>
      </c>
      <c r="L3090" s="76">
        <v>126.48</v>
      </c>
    </row>
    <row r="3091" spans="1:12" x14ac:dyDescent="0.15">
      <c r="A3091" s="74">
        <v>20230208</v>
      </c>
      <c r="B3091" s="74">
        <v>42012606</v>
      </c>
      <c r="C3091" s="74" t="s">
        <v>4680</v>
      </c>
      <c r="D3091" s="74">
        <v>2051067</v>
      </c>
      <c r="E3091" s="74" t="s">
        <v>4555</v>
      </c>
      <c r="F3091" s="74" t="s">
        <v>3064</v>
      </c>
      <c r="G3091" s="74" t="s">
        <v>3064</v>
      </c>
      <c r="H3091" s="74" t="s">
        <v>4469</v>
      </c>
      <c r="I3091" s="74" t="s">
        <v>4499</v>
      </c>
      <c r="J3091" s="74" t="s">
        <v>4500</v>
      </c>
      <c r="K3091" s="76">
        <v>152.19</v>
      </c>
      <c r="L3091" s="76">
        <v>110.2</v>
      </c>
    </row>
    <row r="3092" spans="1:12" x14ac:dyDescent="0.15">
      <c r="A3092" s="74">
        <v>20230209</v>
      </c>
      <c r="B3092" s="74">
        <v>42012606</v>
      </c>
      <c r="C3092" s="74" t="s">
        <v>4680</v>
      </c>
      <c r="D3092" s="74">
        <v>2051067</v>
      </c>
      <c r="E3092" s="74" t="s">
        <v>4555</v>
      </c>
      <c r="F3092" s="74" t="s">
        <v>3064</v>
      </c>
      <c r="G3092" s="74" t="s">
        <v>3064</v>
      </c>
      <c r="H3092" s="74" t="s">
        <v>4469</v>
      </c>
      <c r="I3092" s="74" t="s">
        <v>4499</v>
      </c>
      <c r="J3092" s="74" t="s">
        <v>175</v>
      </c>
      <c r="K3092" s="76">
        <v>250.86</v>
      </c>
      <c r="L3092" s="76">
        <v>181.68</v>
      </c>
    </row>
    <row r="3093" spans="1:12" x14ac:dyDescent="0.15">
      <c r="A3093" s="74">
        <v>20230210</v>
      </c>
      <c r="B3093" s="74">
        <v>42012606</v>
      </c>
      <c r="C3093" s="74" t="s">
        <v>4680</v>
      </c>
      <c r="D3093" s="74">
        <v>2051067</v>
      </c>
      <c r="E3093" s="74" t="s">
        <v>4555</v>
      </c>
      <c r="F3093" s="74" t="s">
        <v>3064</v>
      </c>
      <c r="G3093" s="74" t="s">
        <v>3064</v>
      </c>
      <c r="H3093" s="74" t="s">
        <v>4469</v>
      </c>
      <c r="I3093" s="74" t="s">
        <v>4499</v>
      </c>
      <c r="J3093" s="74" t="s">
        <v>4500</v>
      </c>
      <c r="K3093" s="76">
        <v>616.21</v>
      </c>
      <c r="L3093" s="76">
        <v>446.42</v>
      </c>
    </row>
    <row r="3094" spans="1:12" x14ac:dyDescent="0.15">
      <c r="A3094" s="74">
        <v>20230211</v>
      </c>
      <c r="B3094" s="74">
        <v>42012606</v>
      </c>
      <c r="C3094" s="74" t="s">
        <v>4680</v>
      </c>
      <c r="D3094" s="74">
        <v>2051067</v>
      </c>
      <c r="E3094" s="74" t="s">
        <v>4555</v>
      </c>
      <c r="F3094" s="74" t="s">
        <v>3064</v>
      </c>
      <c r="G3094" s="74" t="s">
        <v>3064</v>
      </c>
      <c r="H3094" s="74" t="s">
        <v>4469</v>
      </c>
      <c r="I3094" s="74" t="s">
        <v>4499</v>
      </c>
      <c r="J3094" s="74" t="s">
        <v>175</v>
      </c>
      <c r="K3094" s="76">
        <v>326.83999999999997</v>
      </c>
      <c r="L3094" s="76">
        <v>236.68</v>
      </c>
    </row>
    <row r="3095" spans="1:12" x14ac:dyDescent="0.15">
      <c r="A3095" s="74">
        <v>20230212</v>
      </c>
      <c r="B3095" s="74">
        <v>42012606</v>
      </c>
      <c r="C3095" s="74" t="s">
        <v>4680</v>
      </c>
      <c r="D3095" s="74">
        <v>2051067</v>
      </c>
      <c r="E3095" s="74" t="s">
        <v>4555</v>
      </c>
      <c r="F3095" s="74" t="s">
        <v>3064</v>
      </c>
      <c r="G3095" s="74" t="s">
        <v>3064</v>
      </c>
      <c r="H3095" s="74" t="s">
        <v>4469</v>
      </c>
      <c r="I3095" s="74" t="s">
        <v>4499</v>
      </c>
      <c r="J3095" s="74" t="s">
        <v>4502</v>
      </c>
      <c r="K3095" s="76">
        <v>287.33999999999997</v>
      </c>
      <c r="L3095" s="76">
        <v>208.07</v>
      </c>
    </row>
    <row r="3096" spans="1:12" x14ac:dyDescent="0.15">
      <c r="A3096" s="74">
        <v>20230213</v>
      </c>
      <c r="B3096" s="74">
        <v>42012606</v>
      </c>
      <c r="C3096" s="74" t="s">
        <v>4680</v>
      </c>
      <c r="D3096" s="74">
        <v>2051067</v>
      </c>
      <c r="E3096" s="74" t="s">
        <v>4555</v>
      </c>
      <c r="F3096" s="74" t="s">
        <v>3064</v>
      </c>
      <c r="G3096" s="74" t="s">
        <v>3064</v>
      </c>
      <c r="H3096" s="74" t="s">
        <v>4469</v>
      </c>
      <c r="I3096" s="74" t="s">
        <v>4499</v>
      </c>
      <c r="J3096" s="74" t="s">
        <v>175</v>
      </c>
      <c r="K3096" s="76">
        <v>462.74</v>
      </c>
      <c r="L3096" s="76">
        <v>335.13</v>
      </c>
    </row>
    <row r="3097" spans="1:12" x14ac:dyDescent="0.15">
      <c r="A3097" s="74">
        <v>20230214</v>
      </c>
      <c r="B3097" s="74">
        <v>42012606</v>
      </c>
      <c r="C3097" s="74" t="s">
        <v>4680</v>
      </c>
      <c r="D3097" s="74">
        <v>2051067</v>
      </c>
      <c r="E3097" s="74" t="s">
        <v>4555</v>
      </c>
      <c r="F3097" s="74" t="s">
        <v>3064</v>
      </c>
      <c r="G3097" s="74" t="s">
        <v>3064</v>
      </c>
      <c r="H3097" s="74" t="s">
        <v>4469</v>
      </c>
      <c r="I3097" s="74" t="s">
        <v>4499</v>
      </c>
      <c r="J3097" s="74" t="s">
        <v>175</v>
      </c>
      <c r="K3097" s="76">
        <v>261.3</v>
      </c>
      <c r="L3097" s="76">
        <v>189.21</v>
      </c>
    </row>
    <row r="3098" spans="1:12" x14ac:dyDescent="0.15">
      <c r="A3098" s="74">
        <v>20230215</v>
      </c>
      <c r="B3098" s="74">
        <v>42012606</v>
      </c>
      <c r="C3098" s="74" t="s">
        <v>4680</v>
      </c>
      <c r="D3098" s="74">
        <v>2051067</v>
      </c>
      <c r="E3098" s="74" t="s">
        <v>4555</v>
      </c>
      <c r="F3098" s="74" t="s">
        <v>3064</v>
      </c>
      <c r="G3098" s="74" t="s">
        <v>3064</v>
      </c>
      <c r="H3098" s="74" t="s">
        <v>4469</v>
      </c>
      <c r="I3098" s="74" t="s">
        <v>4499</v>
      </c>
      <c r="J3098" s="74" t="s">
        <v>175</v>
      </c>
      <c r="K3098" s="76">
        <v>506.91</v>
      </c>
      <c r="L3098" s="76">
        <v>367.14</v>
      </c>
    </row>
    <row r="3099" spans="1:12" x14ac:dyDescent="0.15">
      <c r="A3099" s="74">
        <v>20230216</v>
      </c>
      <c r="B3099" s="74">
        <v>42012606</v>
      </c>
      <c r="C3099" s="74" t="s">
        <v>4680</v>
      </c>
      <c r="D3099" s="74">
        <v>2051067</v>
      </c>
      <c r="E3099" s="74" t="s">
        <v>4555</v>
      </c>
      <c r="F3099" s="74" t="s">
        <v>3064</v>
      </c>
      <c r="G3099" s="74" t="s">
        <v>3064</v>
      </c>
      <c r="H3099" s="74" t="s">
        <v>4469</v>
      </c>
      <c r="I3099" s="74" t="s">
        <v>4499</v>
      </c>
      <c r="J3099" s="74" t="s">
        <v>4501</v>
      </c>
      <c r="K3099" s="76">
        <v>729.28</v>
      </c>
      <c r="L3099" s="76">
        <v>528.26</v>
      </c>
    </row>
    <row r="3100" spans="1:12" x14ac:dyDescent="0.15">
      <c r="A3100" s="74">
        <v>20230217</v>
      </c>
      <c r="B3100" s="74">
        <v>42012606</v>
      </c>
      <c r="C3100" s="74" t="s">
        <v>4680</v>
      </c>
      <c r="D3100" s="74">
        <v>2051067</v>
      </c>
      <c r="E3100" s="74" t="s">
        <v>4555</v>
      </c>
      <c r="F3100" s="74" t="s">
        <v>3064</v>
      </c>
      <c r="G3100" s="74" t="s">
        <v>3064</v>
      </c>
      <c r="H3100" s="74" t="s">
        <v>4469</v>
      </c>
      <c r="I3100" s="74" t="s">
        <v>4499</v>
      </c>
      <c r="J3100" s="74" t="s">
        <v>175</v>
      </c>
      <c r="K3100" s="76">
        <v>648.24</v>
      </c>
      <c r="L3100" s="76">
        <v>469.57</v>
      </c>
    </row>
    <row r="3101" spans="1:12" x14ac:dyDescent="0.15">
      <c r="A3101" s="74">
        <v>20230218</v>
      </c>
      <c r="B3101" s="74">
        <v>42012606</v>
      </c>
      <c r="C3101" s="74" t="s">
        <v>4680</v>
      </c>
      <c r="D3101" s="74">
        <v>2051067</v>
      </c>
      <c r="E3101" s="74" t="s">
        <v>4555</v>
      </c>
      <c r="F3101" s="74" t="s">
        <v>3064</v>
      </c>
      <c r="G3101" s="74" t="s">
        <v>3064</v>
      </c>
      <c r="H3101" s="74" t="s">
        <v>4469</v>
      </c>
      <c r="I3101" s="74" t="s">
        <v>4499</v>
      </c>
      <c r="J3101" s="74" t="s">
        <v>175</v>
      </c>
      <c r="K3101" s="76">
        <v>287.36</v>
      </c>
      <c r="L3101" s="76">
        <v>208.11</v>
      </c>
    </row>
    <row r="3102" spans="1:12" x14ac:dyDescent="0.15">
      <c r="A3102" s="74">
        <v>20230219</v>
      </c>
      <c r="B3102" s="74">
        <v>42012606</v>
      </c>
      <c r="C3102" s="74" t="s">
        <v>4680</v>
      </c>
      <c r="D3102" s="74">
        <v>2051067</v>
      </c>
      <c r="E3102" s="74" t="s">
        <v>4555</v>
      </c>
      <c r="F3102" s="74" t="s">
        <v>3064</v>
      </c>
      <c r="G3102" s="74" t="s">
        <v>3064</v>
      </c>
      <c r="H3102" s="74" t="s">
        <v>4469</v>
      </c>
      <c r="I3102" s="74" t="s">
        <v>4499</v>
      </c>
      <c r="J3102" s="74" t="s">
        <v>175</v>
      </c>
      <c r="K3102" s="76">
        <v>247.64</v>
      </c>
      <c r="L3102" s="76">
        <v>179.32</v>
      </c>
    </row>
    <row r="3103" spans="1:12" x14ac:dyDescent="0.15">
      <c r="A3103" s="74">
        <v>20230220</v>
      </c>
      <c r="B3103" s="74">
        <v>42012606</v>
      </c>
      <c r="C3103" s="74" t="s">
        <v>4680</v>
      </c>
      <c r="D3103" s="74">
        <v>2051067</v>
      </c>
      <c r="E3103" s="74" t="s">
        <v>4555</v>
      </c>
      <c r="F3103" s="74" t="s">
        <v>3064</v>
      </c>
      <c r="G3103" s="74" t="s">
        <v>3064</v>
      </c>
      <c r="H3103" s="74" t="s">
        <v>4469</v>
      </c>
      <c r="I3103" s="74" t="s">
        <v>4499</v>
      </c>
      <c r="J3103" s="74" t="s">
        <v>4502</v>
      </c>
      <c r="K3103" s="76">
        <v>325.48</v>
      </c>
      <c r="L3103" s="76">
        <v>235.7</v>
      </c>
    </row>
    <row r="3104" spans="1:12" x14ac:dyDescent="0.15">
      <c r="A3104" s="74">
        <v>20230221</v>
      </c>
      <c r="B3104" s="74">
        <v>42012606</v>
      </c>
      <c r="C3104" s="74" t="s">
        <v>4680</v>
      </c>
      <c r="D3104" s="74">
        <v>2051067</v>
      </c>
      <c r="E3104" s="74" t="s">
        <v>4555</v>
      </c>
      <c r="F3104" s="74" t="s">
        <v>3064</v>
      </c>
      <c r="G3104" s="74" t="s">
        <v>3064</v>
      </c>
      <c r="H3104" s="74" t="s">
        <v>4469</v>
      </c>
      <c r="I3104" s="74" t="s">
        <v>4499</v>
      </c>
      <c r="J3104" s="74" t="s">
        <v>4502</v>
      </c>
      <c r="K3104" s="76">
        <v>248.69</v>
      </c>
      <c r="L3104" s="76">
        <v>180.07</v>
      </c>
    </row>
    <row r="3105" spans="1:12" x14ac:dyDescent="0.15">
      <c r="A3105" s="74">
        <v>20230222</v>
      </c>
      <c r="B3105" s="74">
        <v>42012606</v>
      </c>
      <c r="C3105" s="74" t="s">
        <v>4680</v>
      </c>
      <c r="D3105" s="74">
        <v>2051067</v>
      </c>
      <c r="E3105" s="74" t="s">
        <v>4555</v>
      </c>
      <c r="F3105" s="74" t="s">
        <v>3064</v>
      </c>
      <c r="G3105" s="74" t="s">
        <v>3064</v>
      </c>
      <c r="H3105" s="74" t="s">
        <v>4469</v>
      </c>
      <c r="I3105" s="74" t="s">
        <v>4499</v>
      </c>
      <c r="J3105" s="74" t="s">
        <v>175</v>
      </c>
      <c r="K3105" s="76">
        <v>305.14</v>
      </c>
      <c r="L3105" s="76">
        <v>220.96</v>
      </c>
    </row>
    <row r="3106" spans="1:12" x14ac:dyDescent="0.15">
      <c r="A3106" s="74">
        <v>20230223</v>
      </c>
      <c r="B3106" s="74">
        <v>42012606</v>
      </c>
      <c r="C3106" s="74" t="s">
        <v>4680</v>
      </c>
      <c r="D3106" s="74">
        <v>2051067</v>
      </c>
      <c r="E3106" s="74" t="s">
        <v>4555</v>
      </c>
      <c r="F3106" s="74" t="s">
        <v>3064</v>
      </c>
      <c r="G3106" s="74" t="s">
        <v>3064</v>
      </c>
      <c r="H3106" s="74" t="s">
        <v>4469</v>
      </c>
      <c r="I3106" s="74" t="s">
        <v>4499</v>
      </c>
      <c r="J3106" s="74" t="s">
        <v>175</v>
      </c>
      <c r="K3106" s="76">
        <v>336.65</v>
      </c>
      <c r="L3106" s="76">
        <v>243.78</v>
      </c>
    </row>
    <row r="3107" spans="1:12" x14ac:dyDescent="0.15">
      <c r="A3107" s="74">
        <v>20230224</v>
      </c>
      <c r="B3107" s="74">
        <v>42012606</v>
      </c>
      <c r="C3107" s="74" t="s">
        <v>4680</v>
      </c>
      <c r="D3107" s="74">
        <v>2051067</v>
      </c>
      <c r="E3107" s="74" t="s">
        <v>4555</v>
      </c>
      <c r="F3107" s="74" t="s">
        <v>3064</v>
      </c>
      <c r="G3107" s="74" t="s">
        <v>3064</v>
      </c>
      <c r="H3107" s="74" t="s">
        <v>4469</v>
      </c>
      <c r="I3107" s="74" t="s">
        <v>4499</v>
      </c>
      <c r="J3107" s="74" t="s">
        <v>4500</v>
      </c>
      <c r="K3107" s="76">
        <v>356.11</v>
      </c>
      <c r="L3107" s="76">
        <v>257.88</v>
      </c>
    </row>
    <row r="3108" spans="1:12" x14ac:dyDescent="0.15">
      <c r="A3108" s="74">
        <v>20230225</v>
      </c>
      <c r="B3108" s="74">
        <v>42012606</v>
      </c>
      <c r="C3108" s="74" t="s">
        <v>4680</v>
      </c>
      <c r="D3108" s="74">
        <v>2051067</v>
      </c>
      <c r="E3108" s="74" t="s">
        <v>4555</v>
      </c>
      <c r="F3108" s="74" t="s">
        <v>3064</v>
      </c>
      <c r="G3108" s="74" t="s">
        <v>3064</v>
      </c>
      <c r="H3108" s="74" t="s">
        <v>4469</v>
      </c>
      <c r="I3108" s="74" t="s">
        <v>4499</v>
      </c>
      <c r="J3108" s="74" t="s">
        <v>175</v>
      </c>
      <c r="K3108" s="76">
        <v>360.95</v>
      </c>
      <c r="L3108" s="76">
        <v>261.39</v>
      </c>
    </row>
    <row r="3109" spans="1:12" x14ac:dyDescent="0.15">
      <c r="A3109" s="74">
        <v>20230226</v>
      </c>
      <c r="B3109" s="74">
        <v>42012606</v>
      </c>
      <c r="C3109" s="74" t="s">
        <v>4680</v>
      </c>
      <c r="D3109" s="74">
        <v>2051067</v>
      </c>
      <c r="E3109" s="74" t="s">
        <v>4555</v>
      </c>
      <c r="F3109" s="74" t="s">
        <v>3064</v>
      </c>
      <c r="G3109" s="74" t="s">
        <v>3064</v>
      </c>
      <c r="H3109" s="74" t="s">
        <v>4469</v>
      </c>
      <c r="I3109" s="74" t="s">
        <v>4499</v>
      </c>
      <c r="J3109" s="74" t="s">
        <v>175</v>
      </c>
      <c r="K3109" s="76">
        <v>203.55</v>
      </c>
      <c r="L3109" s="76">
        <v>147.38</v>
      </c>
    </row>
    <row r="3110" spans="1:12" x14ac:dyDescent="0.15">
      <c r="A3110" s="74">
        <v>20230227</v>
      </c>
      <c r="B3110" s="74">
        <v>42012606</v>
      </c>
      <c r="C3110" s="74" t="s">
        <v>4680</v>
      </c>
      <c r="D3110" s="74">
        <v>2051067</v>
      </c>
      <c r="E3110" s="74" t="s">
        <v>4555</v>
      </c>
      <c r="F3110" s="74" t="s">
        <v>3064</v>
      </c>
      <c r="G3110" s="74" t="s">
        <v>3064</v>
      </c>
      <c r="H3110" s="74" t="s">
        <v>4469</v>
      </c>
      <c r="I3110" s="74" t="s">
        <v>4499</v>
      </c>
      <c r="J3110" s="74" t="s">
        <v>4502</v>
      </c>
      <c r="K3110" s="76">
        <v>287.98</v>
      </c>
      <c r="L3110" s="76">
        <v>208.55</v>
      </c>
    </row>
    <row r="3111" spans="1:12" x14ac:dyDescent="0.15">
      <c r="A3111" s="74">
        <v>20230228</v>
      </c>
      <c r="B3111" s="74">
        <v>42012606</v>
      </c>
      <c r="C3111" s="74" t="s">
        <v>4680</v>
      </c>
      <c r="D3111" s="74">
        <v>2051067</v>
      </c>
      <c r="E3111" s="74" t="s">
        <v>4555</v>
      </c>
      <c r="F3111" s="74" t="s">
        <v>3064</v>
      </c>
      <c r="G3111" s="74" t="s">
        <v>3064</v>
      </c>
      <c r="H3111" s="74" t="s">
        <v>4469</v>
      </c>
      <c r="I3111" s="74" t="s">
        <v>4499</v>
      </c>
      <c r="J3111" s="74" t="s">
        <v>4502</v>
      </c>
      <c r="K3111" s="76">
        <v>386.99</v>
      </c>
      <c r="L3111" s="76">
        <v>280.27999999999997</v>
      </c>
    </row>
    <row r="3112" spans="1:12" x14ac:dyDescent="0.15">
      <c r="A3112" s="74">
        <v>20230228</v>
      </c>
      <c r="B3112" s="74">
        <v>42014357</v>
      </c>
      <c r="C3112" s="74" t="s">
        <v>4681</v>
      </c>
      <c r="D3112" s="74">
        <v>2051067</v>
      </c>
      <c r="E3112" s="74" t="s">
        <v>4555</v>
      </c>
      <c r="F3112" s="74" t="s">
        <v>3064</v>
      </c>
      <c r="G3112" s="74" t="s">
        <v>3064</v>
      </c>
      <c r="H3112" s="74" t="s">
        <v>4469</v>
      </c>
      <c r="I3112" s="74" t="s">
        <v>4499</v>
      </c>
      <c r="J3112" s="74" t="s">
        <v>4500</v>
      </c>
      <c r="K3112" s="76">
        <v>4036.94</v>
      </c>
      <c r="L3112" s="76">
        <v>2925.22</v>
      </c>
    </row>
    <row r="3113" spans="1:12" x14ac:dyDescent="0.15">
      <c r="A3113" s="74">
        <v>20230201</v>
      </c>
      <c r="B3113" s="74">
        <v>42512767</v>
      </c>
      <c r="C3113" s="74" t="s">
        <v>4682</v>
      </c>
      <c r="D3113" s="74">
        <v>2094707</v>
      </c>
      <c r="E3113" s="74" t="s">
        <v>4683</v>
      </c>
      <c r="F3113" s="74" t="s">
        <v>4684</v>
      </c>
      <c r="G3113" s="74" t="s">
        <v>4685</v>
      </c>
      <c r="H3113" s="74" t="s">
        <v>4469</v>
      </c>
      <c r="I3113" s="74" t="s">
        <v>4560</v>
      </c>
      <c r="J3113" s="74" t="s">
        <v>4561</v>
      </c>
      <c r="K3113" s="76">
        <v>1021.15</v>
      </c>
      <c r="L3113" s="76">
        <v>797.77</v>
      </c>
    </row>
    <row r="3114" spans="1:12" x14ac:dyDescent="0.15">
      <c r="A3114" s="74">
        <v>20230202</v>
      </c>
      <c r="B3114" s="74">
        <v>42512767</v>
      </c>
      <c r="C3114" s="74" t="s">
        <v>4682</v>
      </c>
      <c r="D3114" s="74">
        <v>2094707</v>
      </c>
      <c r="E3114" s="74" t="s">
        <v>4683</v>
      </c>
      <c r="F3114" s="74" t="s">
        <v>4684</v>
      </c>
      <c r="G3114" s="74" t="s">
        <v>4685</v>
      </c>
      <c r="H3114" s="74" t="s">
        <v>4469</v>
      </c>
      <c r="I3114" s="74" t="s">
        <v>4560</v>
      </c>
      <c r="J3114" s="74" t="s">
        <v>4562</v>
      </c>
      <c r="K3114" s="76">
        <v>939.85</v>
      </c>
      <c r="L3114" s="76">
        <v>734.26</v>
      </c>
    </row>
    <row r="3115" spans="1:12" x14ac:dyDescent="0.15">
      <c r="A3115" s="74">
        <v>20230203</v>
      </c>
      <c r="B3115" s="74">
        <v>42512767</v>
      </c>
      <c r="C3115" s="74" t="s">
        <v>4682</v>
      </c>
      <c r="D3115" s="74">
        <v>2094707</v>
      </c>
      <c r="E3115" s="74" t="s">
        <v>4683</v>
      </c>
      <c r="F3115" s="74" t="s">
        <v>4684</v>
      </c>
      <c r="G3115" s="74" t="s">
        <v>4685</v>
      </c>
      <c r="H3115" s="74" t="s">
        <v>4469</v>
      </c>
      <c r="I3115" s="74" t="s">
        <v>4560</v>
      </c>
      <c r="J3115" s="74" t="s">
        <v>4561</v>
      </c>
      <c r="K3115" s="76">
        <v>1645.31</v>
      </c>
      <c r="L3115" s="76">
        <v>1285.4000000000001</v>
      </c>
    </row>
    <row r="3116" spans="1:12" x14ac:dyDescent="0.15">
      <c r="A3116" s="74">
        <v>20230204</v>
      </c>
      <c r="B3116" s="74">
        <v>42512767</v>
      </c>
      <c r="C3116" s="74" t="s">
        <v>4682</v>
      </c>
      <c r="D3116" s="74">
        <v>2094707</v>
      </c>
      <c r="E3116" s="74" t="s">
        <v>4683</v>
      </c>
      <c r="F3116" s="74" t="s">
        <v>4684</v>
      </c>
      <c r="G3116" s="74" t="s">
        <v>4685</v>
      </c>
      <c r="H3116" s="74" t="s">
        <v>4469</v>
      </c>
      <c r="I3116" s="74" t="s">
        <v>4560</v>
      </c>
      <c r="J3116" s="74" t="s">
        <v>4563</v>
      </c>
      <c r="K3116" s="76">
        <v>1292.05</v>
      </c>
      <c r="L3116" s="76">
        <v>1009.41</v>
      </c>
    </row>
    <row r="3117" spans="1:12" x14ac:dyDescent="0.15">
      <c r="A3117" s="74">
        <v>20230205</v>
      </c>
      <c r="B3117" s="74">
        <v>42512767</v>
      </c>
      <c r="C3117" s="74" t="s">
        <v>4682</v>
      </c>
      <c r="D3117" s="74">
        <v>2094707</v>
      </c>
      <c r="E3117" s="74" t="s">
        <v>4683</v>
      </c>
      <c r="F3117" s="74" t="s">
        <v>4684</v>
      </c>
      <c r="G3117" s="74" t="s">
        <v>4685</v>
      </c>
      <c r="H3117" s="74" t="s">
        <v>4469</v>
      </c>
      <c r="I3117" s="74" t="s">
        <v>4560</v>
      </c>
      <c r="J3117" s="74" t="s">
        <v>4561</v>
      </c>
      <c r="K3117" s="76">
        <v>1004.22</v>
      </c>
      <c r="L3117" s="76">
        <v>784.55</v>
      </c>
    </row>
    <row r="3118" spans="1:12" x14ac:dyDescent="0.15">
      <c r="A3118" s="74">
        <v>20230206</v>
      </c>
      <c r="B3118" s="74">
        <v>42512767</v>
      </c>
      <c r="C3118" s="74" t="s">
        <v>4682</v>
      </c>
      <c r="D3118" s="74">
        <v>2094707</v>
      </c>
      <c r="E3118" s="74" t="s">
        <v>4683</v>
      </c>
      <c r="F3118" s="74" t="s">
        <v>4684</v>
      </c>
      <c r="G3118" s="74" t="s">
        <v>4685</v>
      </c>
      <c r="H3118" s="74" t="s">
        <v>4469</v>
      </c>
      <c r="I3118" s="74" t="s">
        <v>4560</v>
      </c>
      <c r="J3118" s="74" t="s">
        <v>4563</v>
      </c>
      <c r="K3118" s="76">
        <v>992.8</v>
      </c>
      <c r="L3118" s="76">
        <v>775.63</v>
      </c>
    </row>
    <row r="3119" spans="1:12" x14ac:dyDescent="0.15">
      <c r="A3119" s="74">
        <v>20230207</v>
      </c>
      <c r="B3119" s="74">
        <v>42512767</v>
      </c>
      <c r="C3119" s="74" t="s">
        <v>4682</v>
      </c>
      <c r="D3119" s="74">
        <v>2094707</v>
      </c>
      <c r="E3119" s="74" t="s">
        <v>4683</v>
      </c>
      <c r="F3119" s="74" t="s">
        <v>4684</v>
      </c>
      <c r="G3119" s="74" t="s">
        <v>4685</v>
      </c>
      <c r="H3119" s="74" t="s">
        <v>4469</v>
      </c>
      <c r="I3119" s="74" t="s">
        <v>4560</v>
      </c>
      <c r="J3119" s="74" t="s">
        <v>4561</v>
      </c>
      <c r="K3119" s="76">
        <v>516.55999999999995</v>
      </c>
      <c r="L3119" s="76">
        <v>403.56</v>
      </c>
    </row>
    <row r="3120" spans="1:12" x14ac:dyDescent="0.15">
      <c r="A3120" s="74">
        <v>20230208</v>
      </c>
      <c r="B3120" s="74">
        <v>42512767</v>
      </c>
      <c r="C3120" s="74" t="s">
        <v>4682</v>
      </c>
      <c r="D3120" s="74">
        <v>2094707</v>
      </c>
      <c r="E3120" s="74" t="s">
        <v>4683</v>
      </c>
      <c r="F3120" s="74" t="s">
        <v>4684</v>
      </c>
      <c r="G3120" s="74" t="s">
        <v>4685</v>
      </c>
      <c r="H3120" s="74" t="s">
        <v>4469</v>
      </c>
      <c r="I3120" s="74" t="s">
        <v>4560</v>
      </c>
      <c r="J3120" s="74" t="s">
        <v>4586</v>
      </c>
      <c r="K3120" s="76">
        <v>1022.4</v>
      </c>
      <c r="L3120" s="76">
        <v>798.75</v>
      </c>
    </row>
    <row r="3121" spans="1:12" x14ac:dyDescent="0.15">
      <c r="A3121" s="74">
        <v>20230209</v>
      </c>
      <c r="B3121" s="74">
        <v>42512767</v>
      </c>
      <c r="C3121" s="74" t="s">
        <v>4682</v>
      </c>
      <c r="D3121" s="74">
        <v>2094707</v>
      </c>
      <c r="E3121" s="74" t="s">
        <v>4683</v>
      </c>
      <c r="F3121" s="74" t="s">
        <v>4684</v>
      </c>
      <c r="G3121" s="74" t="s">
        <v>4685</v>
      </c>
      <c r="H3121" s="74" t="s">
        <v>4469</v>
      </c>
      <c r="I3121" s="74" t="s">
        <v>4560</v>
      </c>
      <c r="J3121" s="74" t="s">
        <v>4561</v>
      </c>
      <c r="K3121" s="76">
        <v>1348.87</v>
      </c>
      <c r="L3121" s="76">
        <v>1053.8</v>
      </c>
    </row>
    <row r="3122" spans="1:12" x14ac:dyDescent="0.15">
      <c r="A3122" s="74">
        <v>20230210</v>
      </c>
      <c r="B3122" s="74">
        <v>42512767</v>
      </c>
      <c r="C3122" s="74" t="s">
        <v>4682</v>
      </c>
      <c r="D3122" s="74">
        <v>2094707</v>
      </c>
      <c r="E3122" s="74" t="s">
        <v>4683</v>
      </c>
      <c r="F3122" s="74" t="s">
        <v>4684</v>
      </c>
      <c r="G3122" s="74" t="s">
        <v>4685</v>
      </c>
      <c r="H3122" s="74" t="s">
        <v>4469</v>
      </c>
      <c r="I3122" s="74" t="s">
        <v>4560</v>
      </c>
      <c r="J3122" s="74" t="s">
        <v>4561</v>
      </c>
      <c r="K3122" s="76">
        <v>2061.87</v>
      </c>
      <c r="L3122" s="76">
        <v>1610.84</v>
      </c>
    </row>
    <row r="3123" spans="1:12" x14ac:dyDescent="0.15">
      <c r="A3123" s="74">
        <v>20230211</v>
      </c>
      <c r="B3123" s="74">
        <v>42512767</v>
      </c>
      <c r="C3123" s="74" t="s">
        <v>4682</v>
      </c>
      <c r="D3123" s="74">
        <v>2094707</v>
      </c>
      <c r="E3123" s="74" t="s">
        <v>4683</v>
      </c>
      <c r="F3123" s="74" t="s">
        <v>4684</v>
      </c>
      <c r="G3123" s="74" t="s">
        <v>4685</v>
      </c>
      <c r="H3123" s="74" t="s">
        <v>4469</v>
      </c>
      <c r="I3123" s="74" t="s">
        <v>4560</v>
      </c>
      <c r="J3123" s="74" t="s">
        <v>4561</v>
      </c>
      <c r="K3123" s="76">
        <v>1343.97</v>
      </c>
      <c r="L3123" s="76">
        <v>1049.98</v>
      </c>
    </row>
    <row r="3124" spans="1:12" x14ac:dyDescent="0.15">
      <c r="A3124" s="74">
        <v>20230212</v>
      </c>
      <c r="B3124" s="74">
        <v>42512767</v>
      </c>
      <c r="C3124" s="74" t="s">
        <v>4682</v>
      </c>
      <c r="D3124" s="74">
        <v>2094707</v>
      </c>
      <c r="E3124" s="74" t="s">
        <v>4683</v>
      </c>
      <c r="F3124" s="74" t="s">
        <v>4684</v>
      </c>
      <c r="G3124" s="74" t="s">
        <v>4685</v>
      </c>
      <c r="H3124" s="74" t="s">
        <v>4469</v>
      </c>
      <c r="I3124" s="74" t="s">
        <v>4560</v>
      </c>
      <c r="J3124" s="74" t="s">
        <v>4561</v>
      </c>
      <c r="K3124" s="76">
        <v>1232.74</v>
      </c>
      <c r="L3124" s="76">
        <v>963.08</v>
      </c>
    </row>
    <row r="3125" spans="1:12" x14ac:dyDescent="0.15">
      <c r="A3125" s="74">
        <v>20230213</v>
      </c>
      <c r="B3125" s="74">
        <v>42512767</v>
      </c>
      <c r="C3125" s="74" t="s">
        <v>4682</v>
      </c>
      <c r="D3125" s="74">
        <v>2094707</v>
      </c>
      <c r="E3125" s="74" t="s">
        <v>4683</v>
      </c>
      <c r="F3125" s="74" t="s">
        <v>4684</v>
      </c>
      <c r="G3125" s="74" t="s">
        <v>4685</v>
      </c>
      <c r="H3125" s="74" t="s">
        <v>4469</v>
      </c>
      <c r="I3125" s="74" t="s">
        <v>4560</v>
      </c>
      <c r="J3125" s="74" t="s">
        <v>4561</v>
      </c>
      <c r="K3125" s="76">
        <v>909.69</v>
      </c>
      <c r="L3125" s="76">
        <v>710.7</v>
      </c>
    </row>
    <row r="3126" spans="1:12" x14ac:dyDescent="0.15">
      <c r="A3126" s="74">
        <v>20230214</v>
      </c>
      <c r="B3126" s="74">
        <v>42512767</v>
      </c>
      <c r="C3126" s="74" t="s">
        <v>4682</v>
      </c>
      <c r="D3126" s="74">
        <v>2094707</v>
      </c>
      <c r="E3126" s="74" t="s">
        <v>4683</v>
      </c>
      <c r="F3126" s="74" t="s">
        <v>4684</v>
      </c>
      <c r="G3126" s="74" t="s">
        <v>4685</v>
      </c>
      <c r="H3126" s="74" t="s">
        <v>4469</v>
      </c>
      <c r="I3126" s="74" t="s">
        <v>4560</v>
      </c>
      <c r="J3126" s="74" t="s">
        <v>4561</v>
      </c>
      <c r="K3126" s="76">
        <v>1837.14</v>
      </c>
      <c r="L3126" s="76">
        <v>1435.27</v>
      </c>
    </row>
    <row r="3127" spans="1:12" x14ac:dyDescent="0.15">
      <c r="A3127" s="74">
        <v>20230215</v>
      </c>
      <c r="B3127" s="74">
        <v>42512767</v>
      </c>
      <c r="C3127" s="74" t="s">
        <v>4682</v>
      </c>
      <c r="D3127" s="74">
        <v>2094707</v>
      </c>
      <c r="E3127" s="74" t="s">
        <v>4683</v>
      </c>
      <c r="F3127" s="74" t="s">
        <v>4684</v>
      </c>
      <c r="G3127" s="74" t="s">
        <v>4685</v>
      </c>
      <c r="H3127" s="74" t="s">
        <v>4469</v>
      </c>
      <c r="I3127" s="74" t="s">
        <v>4560</v>
      </c>
      <c r="J3127" s="74" t="s">
        <v>4561</v>
      </c>
      <c r="K3127" s="76">
        <v>752.9</v>
      </c>
      <c r="L3127" s="76">
        <v>588.20000000000005</v>
      </c>
    </row>
    <row r="3128" spans="1:12" x14ac:dyDescent="0.15">
      <c r="A3128" s="74">
        <v>20230216</v>
      </c>
      <c r="B3128" s="74">
        <v>42512767</v>
      </c>
      <c r="C3128" s="74" t="s">
        <v>4682</v>
      </c>
      <c r="D3128" s="74">
        <v>2094707</v>
      </c>
      <c r="E3128" s="74" t="s">
        <v>4683</v>
      </c>
      <c r="F3128" s="74" t="s">
        <v>4684</v>
      </c>
      <c r="G3128" s="74" t="s">
        <v>4685</v>
      </c>
      <c r="H3128" s="74" t="s">
        <v>4469</v>
      </c>
      <c r="I3128" s="74" t="s">
        <v>4560</v>
      </c>
      <c r="J3128" s="74" t="s">
        <v>4561</v>
      </c>
      <c r="K3128" s="76">
        <v>419.58</v>
      </c>
      <c r="L3128" s="76">
        <v>327.8</v>
      </c>
    </row>
    <row r="3129" spans="1:12" x14ac:dyDescent="0.15">
      <c r="A3129" s="74">
        <v>20230217</v>
      </c>
      <c r="B3129" s="74">
        <v>42512767</v>
      </c>
      <c r="C3129" s="74" t="s">
        <v>4682</v>
      </c>
      <c r="D3129" s="74">
        <v>2094707</v>
      </c>
      <c r="E3129" s="74" t="s">
        <v>4683</v>
      </c>
      <c r="F3129" s="74" t="s">
        <v>4684</v>
      </c>
      <c r="G3129" s="74" t="s">
        <v>4685</v>
      </c>
      <c r="H3129" s="74" t="s">
        <v>4469</v>
      </c>
      <c r="I3129" s="74" t="s">
        <v>4560</v>
      </c>
      <c r="J3129" s="74" t="s">
        <v>4561</v>
      </c>
      <c r="K3129" s="76">
        <v>845.27</v>
      </c>
      <c r="L3129" s="76">
        <v>660.37</v>
      </c>
    </row>
    <row r="3130" spans="1:12" x14ac:dyDescent="0.15">
      <c r="A3130" s="74">
        <v>20230218</v>
      </c>
      <c r="B3130" s="74">
        <v>42512767</v>
      </c>
      <c r="C3130" s="74" t="s">
        <v>4682</v>
      </c>
      <c r="D3130" s="74">
        <v>2094707</v>
      </c>
      <c r="E3130" s="74" t="s">
        <v>4683</v>
      </c>
      <c r="F3130" s="74" t="s">
        <v>4684</v>
      </c>
      <c r="G3130" s="74" t="s">
        <v>4685</v>
      </c>
      <c r="H3130" s="74" t="s">
        <v>4469</v>
      </c>
      <c r="I3130" s="74" t="s">
        <v>4560</v>
      </c>
      <c r="J3130" s="74" t="s">
        <v>4561</v>
      </c>
      <c r="K3130" s="76">
        <v>1076.43</v>
      </c>
      <c r="L3130" s="76">
        <v>840.96</v>
      </c>
    </row>
    <row r="3131" spans="1:12" x14ac:dyDescent="0.15">
      <c r="A3131" s="74">
        <v>20230219</v>
      </c>
      <c r="B3131" s="74">
        <v>42512767</v>
      </c>
      <c r="C3131" s="74" t="s">
        <v>4682</v>
      </c>
      <c r="D3131" s="74">
        <v>2094707</v>
      </c>
      <c r="E3131" s="74" t="s">
        <v>4683</v>
      </c>
      <c r="F3131" s="74" t="s">
        <v>4684</v>
      </c>
      <c r="G3131" s="74" t="s">
        <v>4685</v>
      </c>
      <c r="H3131" s="74" t="s">
        <v>4469</v>
      </c>
      <c r="I3131" s="74" t="s">
        <v>4560</v>
      </c>
      <c r="J3131" s="74" t="s">
        <v>4563</v>
      </c>
      <c r="K3131" s="76">
        <v>919.02</v>
      </c>
      <c r="L3131" s="76">
        <v>717.98</v>
      </c>
    </row>
    <row r="3132" spans="1:12" x14ac:dyDescent="0.15">
      <c r="A3132" s="74">
        <v>20230220</v>
      </c>
      <c r="B3132" s="74">
        <v>42512767</v>
      </c>
      <c r="C3132" s="74" t="s">
        <v>4682</v>
      </c>
      <c r="D3132" s="74">
        <v>2094707</v>
      </c>
      <c r="E3132" s="74" t="s">
        <v>4683</v>
      </c>
      <c r="F3132" s="74" t="s">
        <v>4684</v>
      </c>
      <c r="G3132" s="74" t="s">
        <v>4685</v>
      </c>
      <c r="H3132" s="74" t="s">
        <v>4469</v>
      </c>
      <c r="I3132" s="74" t="s">
        <v>4560</v>
      </c>
      <c r="J3132" s="74" t="s">
        <v>4561</v>
      </c>
      <c r="K3132" s="76">
        <v>331.97</v>
      </c>
      <c r="L3132" s="76">
        <v>259.35000000000002</v>
      </c>
    </row>
    <row r="3133" spans="1:12" x14ac:dyDescent="0.15">
      <c r="A3133" s="74">
        <v>20230201</v>
      </c>
      <c r="B3133" s="74">
        <v>42513273</v>
      </c>
      <c r="C3133" s="74" t="s">
        <v>4686</v>
      </c>
      <c r="D3133" s="74">
        <v>2118167</v>
      </c>
      <c r="E3133" s="74" t="s">
        <v>4583</v>
      </c>
      <c r="F3133" s="74" t="s">
        <v>4584</v>
      </c>
      <c r="G3133" s="74" t="s">
        <v>4585</v>
      </c>
      <c r="H3133" s="74" t="s">
        <v>4469</v>
      </c>
      <c r="I3133" s="74" t="s">
        <v>4560</v>
      </c>
      <c r="J3133" s="74" t="s">
        <v>4561</v>
      </c>
      <c r="K3133" s="76">
        <v>5029.78</v>
      </c>
      <c r="L3133" s="76">
        <v>5029.78</v>
      </c>
    </row>
    <row r="3134" spans="1:12" x14ac:dyDescent="0.15">
      <c r="A3134" s="74">
        <v>20230202</v>
      </c>
      <c r="B3134" s="74">
        <v>42513273</v>
      </c>
      <c r="C3134" s="74" t="s">
        <v>4686</v>
      </c>
      <c r="D3134" s="74">
        <v>2118167</v>
      </c>
      <c r="E3134" s="74" t="s">
        <v>4583</v>
      </c>
      <c r="F3134" s="74" t="s">
        <v>4584</v>
      </c>
      <c r="G3134" s="74" t="s">
        <v>4585</v>
      </c>
      <c r="H3134" s="74" t="s">
        <v>4469</v>
      </c>
      <c r="I3134" s="74" t="s">
        <v>4560</v>
      </c>
      <c r="J3134" s="74" t="s">
        <v>4563</v>
      </c>
      <c r="K3134" s="76">
        <v>4205.6000000000004</v>
      </c>
      <c r="L3134" s="76">
        <v>4205.6000000000004</v>
      </c>
    </row>
    <row r="3135" spans="1:12" x14ac:dyDescent="0.15">
      <c r="A3135" s="74">
        <v>20230203</v>
      </c>
      <c r="B3135" s="74">
        <v>42513273</v>
      </c>
      <c r="C3135" s="74" t="s">
        <v>4686</v>
      </c>
      <c r="D3135" s="74">
        <v>2118167</v>
      </c>
      <c r="E3135" s="74" t="s">
        <v>4583</v>
      </c>
      <c r="F3135" s="74" t="s">
        <v>4584</v>
      </c>
      <c r="G3135" s="74" t="s">
        <v>4585</v>
      </c>
      <c r="H3135" s="74" t="s">
        <v>4469</v>
      </c>
      <c r="I3135" s="74" t="s">
        <v>4560</v>
      </c>
      <c r="J3135" s="74" t="s">
        <v>4561</v>
      </c>
      <c r="K3135" s="76">
        <v>2021.65</v>
      </c>
      <c r="L3135" s="76">
        <v>2021.65</v>
      </c>
    </row>
    <row r="3136" spans="1:12" x14ac:dyDescent="0.15">
      <c r="A3136" s="74">
        <v>20230204</v>
      </c>
      <c r="B3136" s="74">
        <v>42513273</v>
      </c>
      <c r="C3136" s="74" t="s">
        <v>4686</v>
      </c>
      <c r="D3136" s="74">
        <v>2118167</v>
      </c>
      <c r="E3136" s="74" t="s">
        <v>4583</v>
      </c>
      <c r="F3136" s="74" t="s">
        <v>4584</v>
      </c>
      <c r="G3136" s="74" t="s">
        <v>4585</v>
      </c>
      <c r="H3136" s="74" t="s">
        <v>4469</v>
      </c>
      <c r="I3136" s="74" t="s">
        <v>4560</v>
      </c>
      <c r="J3136" s="74" t="s">
        <v>4561</v>
      </c>
      <c r="K3136" s="76">
        <v>2044.28</v>
      </c>
      <c r="L3136" s="76">
        <v>2044.28</v>
      </c>
    </row>
    <row r="3137" spans="1:12" x14ac:dyDescent="0.15">
      <c r="A3137" s="74">
        <v>20230205</v>
      </c>
      <c r="B3137" s="74">
        <v>42513273</v>
      </c>
      <c r="C3137" s="74" t="s">
        <v>4686</v>
      </c>
      <c r="D3137" s="74">
        <v>2118167</v>
      </c>
      <c r="E3137" s="74" t="s">
        <v>4583</v>
      </c>
      <c r="F3137" s="74" t="s">
        <v>4584</v>
      </c>
      <c r="G3137" s="74" t="s">
        <v>4585</v>
      </c>
      <c r="H3137" s="74" t="s">
        <v>4469</v>
      </c>
      <c r="I3137" s="74" t="s">
        <v>4560</v>
      </c>
      <c r="J3137" s="74" t="s">
        <v>4561</v>
      </c>
      <c r="K3137" s="76">
        <v>2083.21</v>
      </c>
      <c r="L3137" s="76">
        <v>2083.21</v>
      </c>
    </row>
    <row r="3138" spans="1:12" x14ac:dyDescent="0.15">
      <c r="A3138" s="74">
        <v>20230206</v>
      </c>
      <c r="B3138" s="74">
        <v>42513273</v>
      </c>
      <c r="C3138" s="74" t="s">
        <v>4686</v>
      </c>
      <c r="D3138" s="74">
        <v>2118167</v>
      </c>
      <c r="E3138" s="74" t="s">
        <v>4583</v>
      </c>
      <c r="F3138" s="74" t="s">
        <v>4584</v>
      </c>
      <c r="G3138" s="74" t="s">
        <v>4585</v>
      </c>
      <c r="H3138" s="74" t="s">
        <v>4469</v>
      </c>
      <c r="I3138" s="74" t="s">
        <v>4560</v>
      </c>
      <c r="J3138" s="74" t="s">
        <v>4561</v>
      </c>
      <c r="K3138" s="76">
        <v>2058.5100000000002</v>
      </c>
      <c r="L3138" s="76">
        <v>2058.5100000000002</v>
      </c>
    </row>
    <row r="3139" spans="1:12" x14ac:dyDescent="0.15">
      <c r="A3139" s="74">
        <v>20230207</v>
      </c>
      <c r="B3139" s="74">
        <v>42513273</v>
      </c>
      <c r="C3139" s="74" t="s">
        <v>4686</v>
      </c>
      <c r="D3139" s="74">
        <v>2118167</v>
      </c>
      <c r="E3139" s="74" t="s">
        <v>4583</v>
      </c>
      <c r="F3139" s="74" t="s">
        <v>4584</v>
      </c>
      <c r="G3139" s="74" t="s">
        <v>4585</v>
      </c>
      <c r="H3139" s="74" t="s">
        <v>4469</v>
      </c>
      <c r="I3139" s="74" t="s">
        <v>4560</v>
      </c>
      <c r="J3139" s="74" t="s">
        <v>4561</v>
      </c>
      <c r="K3139" s="76">
        <v>2127.1</v>
      </c>
      <c r="L3139" s="76">
        <v>2127.1</v>
      </c>
    </row>
    <row r="3140" spans="1:12" x14ac:dyDescent="0.15">
      <c r="A3140" s="74">
        <v>20230208</v>
      </c>
      <c r="B3140" s="74">
        <v>42513273</v>
      </c>
      <c r="C3140" s="74" t="s">
        <v>4686</v>
      </c>
      <c r="D3140" s="74">
        <v>2118167</v>
      </c>
      <c r="E3140" s="74" t="s">
        <v>4583</v>
      </c>
      <c r="F3140" s="74" t="s">
        <v>4584</v>
      </c>
      <c r="G3140" s="74" t="s">
        <v>4585</v>
      </c>
      <c r="H3140" s="74" t="s">
        <v>4469</v>
      </c>
      <c r="I3140" s="74" t="s">
        <v>4560</v>
      </c>
      <c r="J3140" s="74" t="s">
        <v>4563</v>
      </c>
      <c r="K3140" s="76">
        <v>2035.83</v>
      </c>
      <c r="L3140" s="76">
        <v>2035.83</v>
      </c>
    </row>
    <row r="3141" spans="1:12" x14ac:dyDescent="0.15">
      <c r="A3141" s="74">
        <v>20230209</v>
      </c>
      <c r="B3141" s="74">
        <v>42513273</v>
      </c>
      <c r="C3141" s="74" t="s">
        <v>4686</v>
      </c>
      <c r="D3141" s="74">
        <v>2118167</v>
      </c>
      <c r="E3141" s="74" t="s">
        <v>4583</v>
      </c>
      <c r="F3141" s="74" t="s">
        <v>4584</v>
      </c>
      <c r="G3141" s="74" t="s">
        <v>4585</v>
      </c>
      <c r="H3141" s="74" t="s">
        <v>4469</v>
      </c>
      <c r="I3141" s="74" t="s">
        <v>4560</v>
      </c>
      <c r="J3141" s="74" t="s">
        <v>4561</v>
      </c>
      <c r="K3141" s="76">
        <v>2583.3000000000002</v>
      </c>
      <c r="L3141" s="76">
        <v>2583.3000000000002</v>
      </c>
    </row>
    <row r="3142" spans="1:12" x14ac:dyDescent="0.15">
      <c r="A3142" s="74">
        <v>20230210</v>
      </c>
      <c r="B3142" s="74">
        <v>42513273</v>
      </c>
      <c r="C3142" s="74" t="s">
        <v>4686</v>
      </c>
      <c r="D3142" s="74">
        <v>2118167</v>
      </c>
      <c r="E3142" s="74" t="s">
        <v>4583</v>
      </c>
      <c r="F3142" s="74" t="s">
        <v>4584</v>
      </c>
      <c r="G3142" s="74" t="s">
        <v>4585</v>
      </c>
      <c r="H3142" s="74" t="s">
        <v>4469</v>
      </c>
      <c r="I3142" s="74" t="s">
        <v>4560</v>
      </c>
      <c r="J3142" s="74" t="s">
        <v>4563</v>
      </c>
      <c r="K3142" s="76">
        <v>2026.41</v>
      </c>
      <c r="L3142" s="76">
        <v>2026.41</v>
      </c>
    </row>
    <row r="3143" spans="1:12" x14ac:dyDescent="0.15">
      <c r="A3143" s="74">
        <v>20230211</v>
      </c>
      <c r="B3143" s="74">
        <v>42513273</v>
      </c>
      <c r="C3143" s="74" t="s">
        <v>4686</v>
      </c>
      <c r="D3143" s="74">
        <v>2118167</v>
      </c>
      <c r="E3143" s="74" t="s">
        <v>4583</v>
      </c>
      <c r="F3143" s="74" t="s">
        <v>4584</v>
      </c>
      <c r="G3143" s="74" t="s">
        <v>4585</v>
      </c>
      <c r="H3143" s="74" t="s">
        <v>4469</v>
      </c>
      <c r="I3143" s="74" t="s">
        <v>4560</v>
      </c>
      <c r="J3143" s="74" t="s">
        <v>4561</v>
      </c>
      <c r="K3143" s="76">
        <v>3015.26</v>
      </c>
      <c r="L3143" s="76">
        <v>3015.26</v>
      </c>
    </row>
    <row r="3144" spans="1:12" x14ac:dyDescent="0.15">
      <c r="A3144" s="74">
        <v>20230212</v>
      </c>
      <c r="B3144" s="74">
        <v>42513273</v>
      </c>
      <c r="C3144" s="74" t="s">
        <v>4686</v>
      </c>
      <c r="D3144" s="74">
        <v>2118167</v>
      </c>
      <c r="E3144" s="74" t="s">
        <v>4583</v>
      </c>
      <c r="F3144" s="74" t="s">
        <v>4584</v>
      </c>
      <c r="G3144" s="74" t="s">
        <v>4585</v>
      </c>
      <c r="H3144" s="74" t="s">
        <v>4469</v>
      </c>
      <c r="I3144" s="74" t="s">
        <v>4560</v>
      </c>
      <c r="J3144" s="74" t="s">
        <v>4561</v>
      </c>
      <c r="K3144" s="76">
        <v>4141.87</v>
      </c>
      <c r="L3144" s="76">
        <v>4141.87</v>
      </c>
    </row>
    <row r="3145" spans="1:12" x14ac:dyDescent="0.15">
      <c r="A3145" s="74">
        <v>20230213</v>
      </c>
      <c r="B3145" s="74">
        <v>42513273</v>
      </c>
      <c r="C3145" s="74" t="s">
        <v>4686</v>
      </c>
      <c r="D3145" s="74">
        <v>2118167</v>
      </c>
      <c r="E3145" s="74" t="s">
        <v>4583</v>
      </c>
      <c r="F3145" s="74" t="s">
        <v>4584</v>
      </c>
      <c r="G3145" s="74" t="s">
        <v>4585</v>
      </c>
      <c r="H3145" s="74" t="s">
        <v>4469</v>
      </c>
      <c r="I3145" s="74" t="s">
        <v>4560</v>
      </c>
      <c r="J3145" s="74" t="s">
        <v>4561</v>
      </c>
      <c r="K3145" s="76">
        <v>5028.6000000000004</v>
      </c>
      <c r="L3145" s="76">
        <v>5028.6000000000004</v>
      </c>
    </row>
    <row r="3146" spans="1:12" x14ac:dyDescent="0.15">
      <c r="A3146" s="74">
        <v>20230214</v>
      </c>
      <c r="B3146" s="74">
        <v>42513273</v>
      </c>
      <c r="C3146" s="74" t="s">
        <v>4686</v>
      </c>
      <c r="D3146" s="74">
        <v>2118167</v>
      </c>
      <c r="E3146" s="74" t="s">
        <v>4583</v>
      </c>
      <c r="F3146" s="74" t="s">
        <v>4584</v>
      </c>
      <c r="G3146" s="74" t="s">
        <v>4585</v>
      </c>
      <c r="H3146" s="74" t="s">
        <v>4469</v>
      </c>
      <c r="I3146" s="74" t="s">
        <v>4560</v>
      </c>
      <c r="J3146" s="74" t="s">
        <v>4562</v>
      </c>
      <c r="K3146" s="76">
        <v>4149.33</v>
      </c>
      <c r="L3146" s="76">
        <v>4149.33</v>
      </c>
    </row>
    <row r="3147" spans="1:12" x14ac:dyDescent="0.15">
      <c r="A3147" s="74">
        <v>20230215</v>
      </c>
      <c r="B3147" s="74">
        <v>42513273</v>
      </c>
      <c r="C3147" s="74" t="s">
        <v>4686</v>
      </c>
      <c r="D3147" s="74">
        <v>2118167</v>
      </c>
      <c r="E3147" s="74" t="s">
        <v>4583</v>
      </c>
      <c r="F3147" s="74" t="s">
        <v>4584</v>
      </c>
      <c r="G3147" s="74" t="s">
        <v>4585</v>
      </c>
      <c r="H3147" s="74" t="s">
        <v>4469</v>
      </c>
      <c r="I3147" s="74" t="s">
        <v>4560</v>
      </c>
      <c r="J3147" s="74" t="s">
        <v>4562</v>
      </c>
      <c r="K3147" s="76">
        <v>4032.85</v>
      </c>
      <c r="L3147" s="76">
        <v>4032.85</v>
      </c>
    </row>
    <row r="3148" spans="1:12" x14ac:dyDescent="0.15">
      <c r="A3148" s="74">
        <v>20230216</v>
      </c>
      <c r="B3148" s="74">
        <v>42513273</v>
      </c>
      <c r="C3148" s="74" t="s">
        <v>4686</v>
      </c>
      <c r="D3148" s="74">
        <v>2118167</v>
      </c>
      <c r="E3148" s="74" t="s">
        <v>4583</v>
      </c>
      <c r="F3148" s="74" t="s">
        <v>4584</v>
      </c>
      <c r="G3148" s="74" t="s">
        <v>4585</v>
      </c>
      <c r="H3148" s="74" t="s">
        <v>4469</v>
      </c>
      <c r="I3148" s="74" t="s">
        <v>4560</v>
      </c>
      <c r="J3148" s="74" t="s">
        <v>4586</v>
      </c>
      <c r="K3148" s="76">
        <v>2582.79</v>
      </c>
      <c r="L3148" s="76">
        <v>2582.79</v>
      </c>
    </row>
    <row r="3149" spans="1:12" x14ac:dyDescent="0.15">
      <c r="A3149" s="74">
        <v>20230217</v>
      </c>
      <c r="B3149" s="74">
        <v>42513273</v>
      </c>
      <c r="C3149" s="74" t="s">
        <v>4686</v>
      </c>
      <c r="D3149" s="74">
        <v>2118167</v>
      </c>
      <c r="E3149" s="74" t="s">
        <v>4583</v>
      </c>
      <c r="F3149" s="74" t="s">
        <v>4584</v>
      </c>
      <c r="G3149" s="74" t="s">
        <v>4585</v>
      </c>
      <c r="H3149" s="74" t="s">
        <v>4469</v>
      </c>
      <c r="I3149" s="74" t="s">
        <v>4560</v>
      </c>
      <c r="J3149" s="74" t="s">
        <v>4561</v>
      </c>
      <c r="K3149" s="76">
        <v>3188.1</v>
      </c>
      <c r="L3149" s="76">
        <v>3188.1</v>
      </c>
    </row>
    <row r="3150" spans="1:12" x14ac:dyDescent="0.15">
      <c r="A3150" s="74">
        <v>20230218</v>
      </c>
      <c r="B3150" s="74">
        <v>42513273</v>
      </c>
      <c r="C3150" s="74" t="s">
        <v>4686</v>
      </c>
      <c r="D3150" s="74">
        <v>2118167</v>
      </c>
      <c r="E3150" s="74" t="s">
        <v>4583</v>
      </c>
      <c r="F3150" s="74" t="s">
        <v>4584</v>
      </c>
      <c r="G3150" s="74" t="s">
        <v>4585</v>
      </c>
      <c r="H3150" s="74" t="s">
        <v>4469</v>
      </c>
      <c r="I3150" s="74" t="s">
        <v>4560</v>
      </c>
      <c r="J3150" s="74" t="s">
        <v>4563</v>
      </c>
      <c r="K3150" s="76">
        <v>2915.05</v>
      </c>
      <c r="L3150" s="76">
        <v>2915.05</v>
      </c>
    </row>
    <row r="3151" spans="1:12" x14ac:dyDescent="0.15">
      <c r="A3151" s="74">
        <v>20230219</v>
      </c>
      <c r="B3151" s="74">
        <v>42513273</v>
      </c>
      <c r="C3151" s="74" t="s">
        <v>4686</v>
      </c>
      <c r="D3151" s="74">
        <v>2118167</v>
      </c>
      <c r="E3151" s="74" t="s">
        <v>4583</v>
      </c>
      <c r="F3151" s="74" t="s">
        <v>4584</v>
      </c>
      <c r="G3151" s="74" t="s">
        <v>4585</v>
      </c>
      <c r="H3151" s="74" t="s">
        <v>4469</v>
      </c>
      <c r="I3151" s="74" t="s">
        <v>4560</v>
      </c>
      <c r="J3151" s="74" t="s">
        <v>4561</v>
      </c>
      <c r="K3151" s="76">
        <v>2889.37</v>
      </c>
      <c r="L3151" s="76">
        <v>2889.37</v>
      </c>
    </row>
    <row r="3152" spans="1:12" x14ac:dyDescent="0.15">
      <c r="A3152" s="74">
        <v>20230220</v>
      </c>
      <c r="B3152" s="74">
        <v>42513273</v>
      </c>
      <c r="C3152" s="74" t="s">
        <v>4686</v>
      </c>
      <c r="D3152" s="74">
        <v>2118167</v>
      </c>
      <c r="E3152" s="74" t="s">
        <v>4583</v>
      </c>
      <c r="F3152" s="74" t="s">
        <v>4584</v>
      </c>
      <c r="G3152" s="74" t="s">
        <v>4585</v>
      </c>
      <c r="H3152" s="74" t="s">
        <v>4469</v>
      </c>
      <c r="I3152" s="74" t="s">
        <v>4560</v>
      </c>
      <c r="J3152" s="74" t="s">
        <v>4563</v>
      </c>
      <c r="K3152" s="76">
        <v>2649.38</v>
      </c>
      <c r="L3152" s="76">
        <v>2649.38</v>
      </c>
    </row>
    <row r="3153" spans="1:12" x14ac:dyDescent="0.15">
      <c r="A3153" s="74">
        <v>20230221</v>
      </c>
      <c r="B3153" s="74">
        <v>42513273</v>
      </c>
      <c r="C3153" s="74" t="s">
        <v>4686</v>
      </c>
      <c r="D3153" s="74">
        <v>2118167</v>
      </c>
      <c r="E3153" s="74" t="s">
        <v>4583</v>
      </c>
      <c r="F3153" s="74" t="s">
        <v>4584</v>
      </c>
      <c r="G3153" s="74" t="s">
        <v>4585</v>
      </c>
      <c r="H3153" s="74" t="s">
        <v>4469</v>
      </c>
      <c r="I3153" s="74" t="s">
        <v>4560</v>
      </c>
      <c r="J3153" s="74" t="s">
        <v>4561</v>
      </c>
      <c r="K3153" s="76">
        <v>2511.7800000000002</v>
      </c>
      <c r="L3153" s="76">
        <v>2511.7800000000002</v>
      </c>
    </row>
    <row r="3154" spans="1:12" x14ac:dyDescent="0.15">
      <c r="A3154" s="74">
        <v>20230222</v>
      </c>
      <c r="B3154" s="74">
        <v>42513273</v>
      </c>
      <c r="C3154" s="74" t="s">
        <v>4686</v>
      </c>
      <c r="D3154" s="74">
        <v>2118167</v>
      </c>
      <c r="E3154" s="74" t="s">
        <v>4583</v>
      </c>
      <c r="F3154" s="74" t="s">
        <v>4584</v>
      </c>
      <c r="G3154" s="74" t="s">
        <v>4585</v>
      </c>
      <c r="H3154" s="74" t="s">
        <v>4469</v>
      </c>
      <c r="I3154" s="74" t="s">
        <v>4560</v>
      </c>
      <c r="J3154" s="74" t="s">
        <v>4562</v>
      </c>
      <c r="K3154" s="76">
        <v>2043.5</v>
      </c>
      <c r="L3154" s="76">
        <v>2043.5</v>
      </c>
    </row>
    <row r="3155" spans="1:12" x14ac:dyDescent="0.15">
      <c r="A3155" s="74">
        <v>20230223</v>
      </c>
      <c r="B3155" s="74">
        <v>42513273</v>
      </c>
      <c r="C3155" s="74" t="s">
        <v>4686</v>
      </c>
      <c r="D3155" s="74">
        <v>2118167</v>
      </c>
      <c r="E3155" s="74" t="s">
        <v>4583</v>
      </c>
      <c r="F3155" s="74" t="s">
        <v>4584</v>
      </c>
      <c r="G3155" s="74" t="s">
        <v>4585</v>
      </c>
      <c r="H3155" s="74" t="s">
        <v>4469</v>
      </c>
      <c r="I3155" s="74" t="s">
        <v>4560</v>
      </c>
      <c r="J3155" s="74" t="s">
        <v>4561</v>
      </c>
      <c r="K3155" s="76">
        <v>1266.7</v>
      </c>
      <c r="L3155" s="76">
        <v>1266.7</v>
      </c>
    </row>
    <row r="3156" spans="1:12" x14ac:dyDescent="0.15">
      <c r="A3156" s="74">
        <v>20230224</v>
      </c>
      <c r="B3156" s="74">
        <v>42513273</v>
      </c>
      <c r="C3156" s="74" t="s">
        <v>4686</v>
      </c>
      <c r="D3156" s="74">
        <v>2118167</v>
      </c>
      <c r="E3156" s="74" t="s">
        <v>4583</v>
      </c>
      <c r="F3156" s="74" t="s">
        <v>4584</v>
      </c>
      <c r="G3156" s="74" t="s">
        <v>4585</v>
      </c>
      <c r="H3156" s="74" t="s">
        <v>4469</v>
      </c>
      <c r="I3156" s="74" t="s">
        <v>4560</v>
      </c>
      <c r="J3156" s="74" t="s">
        <v>4561</v>
      </c>
      <c r="K3156" s="76">
        <v>1991.93</v>
      </c>
      <c r="L3156" s="76">
        <v>1991.93</v>
      </c>
    </row>
    <row r="3157" spans="1:12" x14ac:dyDescent="0.15">
      <c r="A3157" s="74">
        <v>20230225</v>
      </c>
      <c r="B3157" s="74">
        <v>42513273</v>
      </c>
      <c r="C3157" s="74" t="s">
        <v>4686</v>
      </c>
      <c r="D3157" s="74">
        <v>2118167</v>
      </c>
      <c r="E3157" s="74" t="s">
        <v>4583</v>
      </c>
      <c r="F3157" s="74" t="s">
        <v>4584</v>
      </c>
      <c r="G3157" s="74" t="s">
        <v>4585</v>
      </c>
      <c r="H3157" s="74" t="s">
        <v>4469</v>
      </c>
      <c r="I3157" s="74" t="s">
        <v>4560</v>
      </c>
      <c r="J3157" s="74" t="s">
        <v>4563</v>
      </c>
      <c r="K3157" s="76">
        <v>1679.58</v>
      </c>
      <c r="L3157" s="76">
        <v>1679.58</v>
      </c>
    </row>
    <row r="3158" spans="1:12" x14ac:dyDescent="0.15">
      <c r="A3158" s="74">
        <v>20230226</v>
      </c>
      <c r="B3158" s="74">
        <v>42513273</v>
      </c>
      <c r="C3158" s="74" t="s">
        <v>4686</v>
      </c>
      <c r="D3158" s="74">
        <v>2118167</v>
      </c>
      <c r="E3158" s="74" t="s">
        <v>4583</v>
      </c>
      <c r="F3158" s="74" t="s">
        <v>4584</v>
      </c>
      <c r="G3158" s="74" t="s">
        <v>4585</v>
      </c>
      <c r="H3158" s="74" t="s">
        <v>4469</v>
      </c>
      <c r="I3158" s="74" t="s">
        <v>4560</v>
      </c>
      <c r="J3158" s="74" t="s">
        <v>4561</v>
      </c>
      <c r="K3158" s="76">
        <v>2498.46</v>
      </c>
      <c r="L3158" s="76">
        <v>2498.46</v>
      </c>
    </row>
    <row r="3159" spans="1:12" x14ac:dyDescent="0.15">
      <c r="A3159" s="74">
        <v>20230227</v>
      </c>
      <c r="B3159" s="74">
        <v>42513273</v>
      </c>
      <c r="C3159" s="74" t="s">
        <v>4686</v>
      </c>
      <c r="D3159" s="74">
        <v>2118167</v>
      </c>
      <c r="E3159" s="74" t="s">
        <v>4583</v>
      </c>
      <c r="F3159" s="74" t="s">
        <v>4584</v>
      </c>
      <c r="G3159" s="74" t="s">
        <v>4585</v>
      </c>
      <c r="H3159" s="74" t="s">
        <v>4469</v>
      </c>
      <c r="I3159" s="74" t="s">
        <v>4560</v>
      </c>
      <c r="J3159" s="74" t="s">
        <v>4561</v>
      </c>
      <c r="K3159" s="76">
        <v>1419.16</v>
      </c>
      <c r="L3159" s="76">
        <v>1419.16</v>
      </c>
    </row>
    <row r="3160" spans="1:12" x14ac:dyDescent="0.15">
      <c r="A3160" s="74">
        <v>20230228</v>
      </c>
      <c r="B3160" s="74">
        <v>42513273</v>
      </c>
      <c r="C3160" s="74" t="s">
        <v>4686</v>
      </c>
      <c r="D3160" s="74">
        <v>2118167</v>
      </c>
      <c r="E3160" s="74" t="s">
        <v>4583</v>
      </c>
      <c r="F3160" s="74" t="s">
        <v>4584</v>
      </c>
      <c r="G3160" s="74" t="s">
        <v>4585</v>
      </c>
      <c r="H3160" s="74" t="s">
        <v>4469</v>
      </c>
      <c r="I3160" s="74" t="s">
        <v>4560</v>
      </c>
      <c r="J3160" s="74" t="s">
        <v>4561</v>
      </c>
      <c r="K3160" s="76">
        <v>1742.69</v>
      </c>
      <c r="L3160" s="76">
        <v>1742.69</v>
      </c>
    </row>
    <row r="3161" spans="1:12" x14ac:dyDescent="0.15">
      <c r="A3161" s="74">
        <v>20230201</v>
      </c>
      <c r="B3161" s="74">
        <v>42513290</v>
      </c>
      <c r="C3161" s="74" t="s">
        <v>4687</v>
      </c>
      <c r="D3161" s="74">
        <v>2118167</v>
      </c>
      <c r="E3161" s="74" t="s">
        <v>4583</v>
      </c>
      <c r="F3161" s="74" t="s">
        <v>4584</v>
      </c>
      <c r="G3161" s="74" t="s">
        <v>4585</v>
      </c>
      <c r="H3161" s="74" t="s">
        <v>4469</v>
      </c>
      <c r="I3161" s="74" t="s">
        <v>4560</v>
      </c>
      <c r="J3161" s="74" t="s">
        <v>4561</v>
      </c>
      <c r="K3161" s="76">
        <v>2011.21</v>
      </c>
      <c r="L3161" s="76">
        <v>2011.21</v>
      </c>
    </row>
    <row r="3162" spans="1:12" x14ac:dyDescent="0.15">
      <c r="A3162" s="74">
        <v>20230202</v>
      </c>
      <c r="B3162" s="74">
        <v>42513290</v>
      </c>
      <c r="C3162" s="74" t="s">
        <v>4687</v>
      </c>
      <c r="D3162" s="74">
        <v>2118167</v>
      </c>
      <c r="E3162" s="74" t="s">
        <v>4583</v>
      </c>
      <c r="F3162" s="74" t="s">
        <v>4584</v>
      </c>
      <c r="G3162" s="74" t="s">
        <v>4585</v>
      </c>
      <c r="H3162" s="74" t="s">
        <v>4469</v>
      </c>
      <c r="I3162" s="74" t="s">
        <v>4560</v>
      </c>
      <c r="J3162" s="74" t="s">
        <v>4561</v>
      </c>
      <c r="K3162" s="76">
        <v>2014.09</v>
      </c>
      <c r="L3162" s="76">
        <v>2014.09</v>
      </c>
    </row>
    <row r="3163" spans="1:12" x14ac:dyDescent="0.15">
      <c r="A3163" s="74">
        <v>20230203</v>
      </c>
      <c r="B3163" s="74">
        <v>42513290</v>
      </c>
      <c r="C3163" s="74" t="s">
        <v>4687</v>
      </c>
      <c r="D3163" s="74">
        <v>2118167</v>
      </c>
      <c r="E3163" s="74" t="s">
        <v>4583</v>
      </c>
      <c r="F3163" s="74" t="s">
        <v>4584</v>
      </c>
      <c r="G3163" s="74" t="s">
        <v>4585</v>
      </c>
      <c r="H3163" s="74" t="s">
        <v>4469</v>
      </c>
      <c r="I3163" s="74" t="s">
        <v>4560</v>
      </c>
      <c r="J3163" s="74" t="s">
        <v>4563</v>
      </c>
      <c r="K3163" s="76">
        <v>3974.17</v>
      </c>
      <c r="L3163" s="76">
        <v>3974.17</v>
      </c>
    </row>
    <row r="3164" spans="1:12" x14ac:dyDescent="0.15">
      <c r="A3164" s="74">
        <v>20230204</v>
      </c>
      <c r="B3164" s="74">
        <v>42513290</v>
      </c>
      <c r="C3164" s="74" t="s">
        <v>4687</v>
      </c>
      <c r="D3164" s="74">
        <v>2118167</v>
      </c>
      <c r="E3164" s="74" t="s">
        <v>4583</v>
      </c>
      <c r="F3164" s="74" t="s">
        <v>4584</v>
      </c>
      <c r="G3164" s="74" t="s">
        <v>4585</v>
      </c>
      <c r="H3164" s="74" t="s">
        <v>4469</v>
      </c>
      <c r="I3164" s="74" t="s">
        <v>4560</v>
      </c>
      <c r="J3164" s="74" t="s">
        <v>4561</v>
      </c>
      <c r="K3164" s="76">
        <v>4044.09</v>
      </c>
      <c r="L3164" s="76">
        <v>4044.09</v>
      </c>
    </row>
    <row r="3165" spans="1:12" x14ac:dyDescent="0.15">
      <c r="A3165" s="74">
        <v>20230205</v>
      </c>
      <c r="B3165" s="74">
        <v>42513290</v>
      </c>
      <c r="C3165" s="74" t="s">
        <v>4687</v>
      </c>
      <c r="D3165" s="74">
        <v>2118167</v>
      </c>
      <c r="E3165" s="74" t="s">
        <v>4583</v>
      </c>
      <c r="F3165" s="74" t="s">
        <v>4584</v>
      </c>
      <c r="G3165" s="74" t="s">
        <v>4585</v>
      </c>
      <c r="H3165" s="74" t="s">
        <v>4469</v>
      </c>
      <c r="I3165" s="74" t="s">
        <v>4560</v>
      </c>
      <c r="J3165" s="74" t="s">
        <v>4561</v>
      </c>
      <c r="K3165" s="76">
        <v>4015.31</v>
      </c>
      <c r="L3165" s="76">
        <v>4015.31</v>
      </c>
    </row>
    <row r="3166" spans="1:12" x14ac:dyDescent="0.15">
      <c r="A3166" s="74">
        <v>20230206</v>
      </c>
      <c r="B3166" s="74">
        <v>42513290</v>
      </c>
      <c r="C3166" s="74" t="s">
        <v>4687</v>
      </c>
      <c r="D3166" s="74">
        <v>2118167</v>
      </c>
      <c r="E3166" s="74" t="s">
        <v>4583</v>
      </c>
      <c r="F3166" s="74" t="s">
        <v>4584</v>
      </c>
      <c r="G3166" s="74" t="s">
        <v>4585</v>
      </c>
      <c r="H3166" s="74" t="s">
        <v>4469</v>
      </c>
      <c r="I3166" s="74" t="s">
        <v>4560</v>
      </c>
      <c r="J3166" s="74" t="s">
        <v>4561</v>
      </c>
      <c r="K3166" s="76">
        <v>4023.32</v>
      </c>
      <c r="L3166" s="76">
        <v>4023.32</v>
      </c>
    </row>
    <row r="3167" spans="1:12" x14ac:dyDescent="0.15">
      <c r="A3167" s="74">
        <v>20230207</v>
      </c>
      <c r="B3167" s="74">
        <v>42513290</v>
      </c>
      <c r="C3167" s="74" t="s">
        <v>4687</v>
      </c>
      <c r="D3167" s="74">
        <v>2118167</v>
      </c>
      <c r="E3167" s="74" t="s">
        <v>4583</v>
      </c>
      <c r="F3167" s="74" t="s">
        <v>4584</v>
      </c>
      <c r="G3167" s="74" t="s">
        <v>4585</v>
      </c>
      <c r="H3167" s="74" t="s">
        <v>4469</v>
      </c>
      <c r="I3167" s="74" t="s">
        <v>4560</v>
      </c>
      <c r="J3167" s="74" t="s">
        <v>4561</v>
      </c>
      <c r="K3167" s="76">
        <v>3423.63</v>
      </c>
      <c r="L3167" s="76">
        <v>3423.63</v>
      </c>
    </row>
    <row r="3168" spans="1:12" x14ac:dyDescent="0.15">
      <c r="A3168" s="74">
        <v>20230208</v>
      </c>
      <c r="B3168" s="74">
        <v>42513290</v>
      </c>
      <c r="C3168" s="74" t="s">
        <v>4687</v>
      </c>
      <c r="D3168" s="74">
        <v>2118167</v>
      </c>
      <c r="E3168" s="74" t="s">
        <v>4583</v>
      </c>
      <c r="F3168" s="74" t="s">
        <v>4584</v>
      </c>
      <c r="G3168" s="74" t="s">
        <v>4585</v>
      </c>
      <c r="H3168" s="74" t="s">
        <v>4469</v>
      </c>
      <c r="I3168" s="74" t="s">
        <v>4560</v>
      </c>
      <c r="J3168" s="74" t="s">
        <v>4561</v>
      </c>
      <c r="K3168" s="76">
        <v>2508.73</v>
      </c>
      <c r="L3168" s="76">
        <v>2508.73</v>
      </c>
    </row>
    <row r="3169" spans="1:12" x14ac:dyDescent="0.15">
      <c r="A3169" s="74">
        <v>20230209</v>
      </c>
      <c r="B3169" s="74">
        <v>42513290</v>
      </c>
      <c r="C3169" s="74" t="s">
        <v>4687</v>
      </c>
      <c r="D3169" s="74">
        <v>2118167</v>
      </c>
      <c r="E3169" s="74" t="s">
        <v>4583</v>
      </c>
      <c r="F3169" s="74" t="s">
        <v>4584</v>
      </c>
      <c r="G3169" s="74" t="s">
        <v>4585</v>
      </c>
      <c r="H3169" s="74" t="s">
        <v>4469</v>
      </c>
      <c r="I3169" s="74" t="s">
        <v>4560</v>
      </c>
      <c r="J3169" s="74" t="s">
        <v>4563</v>
      </c>
      <c r="K3169" s="76">
        <v>916.44</v>
      </c>
      <c r="L3169" s="76">
        <v>2503.5100000000002</v>
      </c>
    </row>
    <row r="3170" spans="1:12" x14ac:dyDescent="0.15">
      <c r="A3170" s="74">
        <v>20230201</v>
      </c>
      <c r="B3170" s="74">
        <v>42513314</v>
      </c>
      <c r="C3170" s="74" t="s">
        <v>4688</v>
      </c>
      <c r="D3170" s="74">
        <v>2118167</v>
      </c>
      <c r="E3170" s="74" t="s">
        <v>4583</v>
      </c>
      <c r="F3170" s="74" t="s">
        <v>4584</v>
      </c>
      <c r="G3170" s="74" t="s">
        <v>4585</v>
      </c>
      <c r="H3170" s="74" t="s">
        <v>4469</v>
      </c>
      <c r="I3170" s="74" t="s">
        <v>4560</v>
      </c>
      <c r="J3170" s="74" t="s">
        <v>4561</v>
      </c>
      <c r="K3170" s="76">
        <v>13044.32</v>
      </c>
      <c r="L3170" s="76">
        <v>13044.32</v>
      </c>
    </row>
    <row r="3171" spans="1:12" x14ac:dyDescent="0.15">
      <c r="A3171" s="74">
        <v>20230202</v>
      </c>
      <c r="B3171" s="74">
        <v>42513314</v>
      </c>
      <c r="C3171" s="74" t="s">
        <v>4688</v>
      </c>
      <c r="D3171" s="74">
        <v>2118167</v>
      </c>
      <c r="E3171" s="74" t="s">
        <v>4583</v>
      </c>
      <c r="F3171" s="74" t="s">
        <v>4584</v>
      </c>
      <c r="G3171" s="74" t="s">
        <v>4585</v>
      </c>
      <c r="H3171" s="74" t="s">
        <v>4469</v>
      </c>
      <c r="I3171" s="74" t="s">
        <v>4560</v>
      </c>
      <c r="J3171" s="74" t="s">
        <v>4563</v>
      </c>
      <c r="K3171" s="76">
        <v>12043.68</v>
      </c>
      <c r="L3171" s="76">
        <v>12043.68</v>
      </c>
    </row>
    <row r="3172" spans="1:12" x14ac:dyDescent="0.15">
      <c r="A3172" s="74">
        <v>20230203</v>
      </c>
      <c r="B3172" s="74">
        <v>42513314</v>
      </c>
      <c r="C3172" s="74" t="s">
        <v>4688</v>
      </c>
      <c r="D3172" s="74">
        <v>2118167</v>
      </c>
      <c r="E3172" s="74" t="s">
        <v>4583</v>
      </c>
      <c r="F3172" s="74" t="s">
        <v>4584</v>
      </c>
      <c r="G3172" s="74" t="s">
        <v>4585</v>
      </c>
      <c r="H3172" s="74" t="s">
        <v>4469</v>
      </c>
      <c r="I3172" s="74" t="s">
        <v>4560</v>
      </c>
      <c r="J3172" s="74" t="s">
        <v>4561</v>
      </c>
      <c r="K3172" s="76">
        <v>14052.8</v>
      </c>
      <c r="L3172" s="76">
        <v>14052.8</v>
      </c>
    </row>
    <row r="3173" spans="1:12" x14ac:dyDescent="0.15">
      <c r="A3173" s="74">
        <v>20230204</v>
      </c>
      <c r="B3173" s="74">
        <v>42513314</v>
      </c>
      <c r="C3173" s="74" t="s">
        <v>4688</v>
      </c>
      <c r="D3173" s="74">
        <v>2118167</v>
      </c>
      <c r="E3173" s="74" t="s">
        <v>4583</v>
      </c>
      <c r="F3173" s="74" t="s">
        <v>4584</v>
      </c>
      <c r="G3173" s="74" t="s">
        <v>4585</v>
      </c>
      <c r="H3173" s="74" t="s">
        <v>4469</v>
      </c>
      <c r="I3173" s="74" t="s">
        <v>4560</v>
      </c>
      <c r="J3173" s="74" t="s">
        <v>4561</v>
      </c>
      <c r="K3173" s="76">
        <v>15125.66</v>
      </c>
      <c r="L3173" s="76">
        <v>15125.66</v>
      </c>
    </row>
    <row r="3174" spans="1:12" x14ac:dyDescent="0.15">
      <c r="A3174" s="74">
        <v>20230205</v>
      </c>
      <c r="B3174" s="74">
        <v>42513314</v>
      </c>
      <c r="C3174" s="74" t="s">
        <v>4688</v>
      </c>
      <c r="D3174" s="74">
        <v>2118167</v>
      </c>
      <c r="E3174" s="74" t="s">
        <v>4583</v>
      </c>
      <c r="F3174" s="74" t="s">
        <v>4584</v>
      </c>
      <c r="G3174" s="74" t="s">
        <v>4585</v>
      </c>
      <c r="H3174" s="74" t="s">
        <v>4469</v>
      </c>
      <c r="I3174" s="74" t="s">
        <v>4560</v>
      </c>
      <c r="J3174" s="74" t="s">
        <v>4561</v>
      </c>
      <c r="K3174" s="76">
        <v>14994.99</v>
      </c>
      <c r="L3174" s="76">
        <v>14994.99</v>
      </c>
    </row>
    <row r="3175" spans="1:12" x14ac:dyDescent="0.15">
      <c r="A3175" s="74">
        <v>20230206</v>
      </c>
      <c r="B3175" s="74">
        <v>42513314</v>
      </c>
      <c r="C3175" s="74" t="s">
        <v>4688</v>
      </c>
      <c r="D3175" s="74">
        <v>2118167</v>
      </c>
      <c r="E3175" s="74" t="s">
        <v>4583</v>
      </c>
      <c r="F3175" s="74" t="s">
        <v>4584</v>
      </c>
      <c r="G3175" s="74" t="s">
        <v>4585</v>
      </c>
      <c r="H3175" s="74" t="s">
        <v>4469</v>
      </c>
      <c r="I3175" s="74" t="s">
        <v>4560</v>
      </c>
      <c r="J3175" s="74" t="s">
        <v>4562</v>
      </c>
      <c r="K3175" s="76">
        <v>11081</v>
      </c>
      <c r="L3175" s="76">
        <v>11081</v>
      </c>
    </row>
    <row r="3176" spans="1:12" x14ac:dyDescent="0.15">
      <c r="A3176" s="74">
        <v>20230207</v>
      </c>
      <c r="B3176" s="74">
        <v>42513314</v>
      </c>
      <c r="C3176" s="74" t="s">
        <v>4688</v>
      </c>
      <c r="D3176" s="74">
        <v>2118167</v>
      </c>
      <c r="E3176" s="74" t="s">
        <v>4583</v>
      </c>
      <c r="F3176" s="74" t="s">
        <v>4584</v>
      </c>
      <c r="G3176" s="74" t="s">
        <v>4585</v>
      </c>
      <c r="H3176" s="74" t="s">
        <v>4469</v>
      </c>
      <c r="I3176" s="74" t="s">
        <v>4560</v>
      </c>
      <c r="J3176" s="74" t="s">
        <v>4562</v>
      </c>
      <c r="K3176" s="76">
        <v>10650.23</v>
      </c>
      <c r="L3176" s="76">
        <v>10650.23</v>
      </c>
    </row>
    <row r="3177" spans="1:12" x14ac:dyDescent="0.15">
      <c r="A3177" s="74">
        <v>20230208</v>
      </c>
      <c r="B3177" s="74">
        <v>42513314</v>
      </c>
      <c r="C3177" s="74" t="s">
        <v>4688</v>
      </c>
      <c r="D3177" s="74">
        <v>2118167</v>
      </c>
      <c r="E3177" s="74" t="s">
        <v>4583</v>
      </c>
      <c r="F3177" s="74" t="s">
        <v>4584</v>
      </c>
      <c r="G3177" s="74" t="s">
        <v>4585</v>
      </c>
      <c r="H3177" s="74" t="s">
        <v>4469</v>
      </c>
      <c r="I3177" s="74" t="s">
        <v>4560</v>
      </c>
      <c r="J3177" s="74" t="s">
        <v>4586</v>
      </c>
      <c r="K3177" s="76">
        <v>8993.6200000000008</v>
      </c>
      <c r="L3177" s="76">
        <v>8993.6200000000008</v>
      </c>
    </row>
    <row r="3178" spans="1:12" x14ac:dyDescent="0.15">
      <c r="A3178" s="74">
        <v>20230209</v>
      </c>
      <c r="B3178" s="74">
        <v>42513314</v>
      </c>
      <c r="C3178" s="74" t="s">
        <v>4688</v>
      </c>
      <c r="D3178" s="74">
        <v>2118167</v>
      </c>
      <c r="E3178" s="74" t="s">
        <v>4583</v>
      </c>
      <c r="F3178" s="74" t="s">
        <v>4584</v>
      </c>
      <c r="G3178" s="74" t="s">
        <v>4585</v>
      </c>
      <c r="H3178" s="74" t="s">
        <v>4469</v>
      </c>
      <c r="I3178" s="74" t="s">
        <v>4560</v>
      </c>
      <c r="J3178" s="74" t="s">
        <v>4561</v>
      </c>
      <c r="K3178" s="76">
        <v>9040.57</v>
      </c>
      <c r="L3178" s="76">
        <v>9040.57</v>
      </c>
    </row>
    <row r="3179" spans="1:12" x14ac:dyDescent="0.15">
      <c r="A3179" s="74">
        <v>20230210</v>
      </c>
      <c r="B3179" s="74">
        <v>42513314</v>
      </c>
      <c r="C3179" s="74" t="s">
        <v>4688</v>
      </c>
      <c r="D3179" s="74">
        <v>2118167</v>
      </c>
      <c r="E3179" s="74" t="s">
        <v>4583</v>
      </c>
      <c r="F3179" s="74" t="s">
        <v>4584</v>
      </c>
      <c r="G3179" s="74" t="s">
        <v>4585</v>
      </c>
      <c r="H3179" s="74" t="s">
        <v>4469</v>
      </c>
      <c r="I3179" s="74" t="s">
        <v>4560</v>
      </c>
      <c r="J3179" s="74" t="s">
        <v>4563</v>
      </c>
      <c r="K3179" s="76">
        <v>5994.65</v>
      </c>
      <c r="L3179" s="76">
        <v>5994.65</v>
      </c>
    </row>
    <row r="3180" spans="1:12" x14ac:dyDescent="0.15">
      <c r="A3180" s="74">
        <v>20230211</v>
      </c>
      <c r="B3180" s="74">
        <v>42513314</v>
      </c>
      <c r="C3180" s="74" t="s">
        <v>4688</v>
      </c>
      <c r="D3180" s="74">
        <v>2118167</v>
      </c>
      <c r="E3180" s="74" t="s">
        <v>4583</v>
      </c>
      <c r="F3180" s="74" t="s">
        <v>4584</v>
      </c>
      <c r="G3180" s="74" t="s">
        <v>4585</v>
      </c>
      <c r="H3180" s="74" t="s">
        <v>4469</v>
      </c>
      <c r="I3180" s="74" t="s">
        <v>4560</v>
      </c>
      <c r="J3180" s="74" t="s">
        <v>4561</v>
      </c>
      <c r="K3180" s="76">
        <v>10897.29</v>
      </c>
      <c r="L3180" s="76">
        <v>10897.29</v>
      </c>
    </row>
    <row r="3181" spans="1:12" x14ac:dyDescent="0.15">
      <c r="A3181" s="74">
        <v>20230212</v>
      </c>
      <c r="B3181" s="74">
        <v>42513314</v>
      </c>
      <c r="C3181" s="74" t="s">
        <v>4688</v>
      </c>
      <c r="D3181" s="74">
        <v>2118167</v>
      </c>
      <c r="E3181" s="74" t="s">
        <v>4583</v>
      </c>
      <c r="F3181" s="74" t="s">
        <v>4584</v>
      </c>
      <c r="G3181" s="74" t="s">
        <v>4585</v>
      </c>
      <c r="H3181" s="74" t="s">
        <v>4469</v>
      </c>
      <c r="I3181" s="74" t="s">
        <v>4560</v>
      </c>
      <c r="J3181" s="74" t="s">
        <v>4561</v>
      </c>
      <c r="K3181" s="76">
        <v>14075.24</v>
      </c>
      <c r="L3181" s="76">
        <v>14075.24</v>
      </c>
    </row>
    <row r="3182" spans="1:12" x14ac:dyDescent="0.15">
      <c r="A3182" s="74">
        <v>20230213</v>
      </c>
      <c r="B3182" s="74">
        <v>42513314</v>
      </c>
      <c r="C3182" s="74" t="s">
        <v>4688</v>
      </c>
      <c r="D3182" s="74">
        <v>2118167</v>
      </c>
      <c r="E3182" s="74" t="s">
        <v>4583</v>
      </c>
      <c r="F3182" s="74" t="s">
        <v>4584</v>
      </c>
      <c r="G3182" s="74" t="s">
        <v>4585</v>
      </c>
      <c r="H3182" s="74" t="s">
        <v>4469</v>
      </c>
      <c r="I3182" s="74" t="s">
        <v>4560</v>
      </c>
      <c r="J3182" s="74" t="s">
        <v>4561</v>
      </c>
      <c r="K3182" s="76">
        <v>8808.3700000000008</v>
      </c>
      <c r="L3182" s="76">
        <v>8808.3700000000008</v>
      </c>
    </row>
    <row r="3183" spans="1:12" x14ac:dyDescent="0.15">
      <c r="A3183" s="74">
        <v>20230214</v>
      </c>
      <c r="B3183" s="74">
        <v>42513314</v>
      </c>
      <c r="C3183" s="74" t="s">
        <v>4688</v>
      </c>
      <c r="D3183" s="74">
        <v>2118167</v>
      </c>
      <c r="E3183" s="74" t="s">
        <v>4583</v>
      </c>
      <c r="F3183" s="74" t="s">
        <v>4584</v>
      </c>
      <c r="G3183" s="74" t="s">
        <v>4585</v>
      </c>
      <c r="H3183" s="74" t="s">
        <v>4469</v>
      </c>
      <c r="I3183" s="74" t="s">
        <v>4560</v>
      </c>
      <c r="J3183" s="74" t="s">
        <v>4561</v>
      </c>
      <c r="K3183" s="76">
        <v>7784.87</v>
      </c>
      <c r="L3183" s="76">
        <v>7784.87</v>
      </c>
    </row>
    <row r="3184" spans="1:12" x14ac:dyDescent="0.15">
      <c r="A3184" s="74">
        <v>20230215</v>
      </c>
      <c r="B3184" s="74">
        <v>42513314</v>
      </c>
      <c r="C3184" s="74" t="s">
        <v>4688</v>
      </c>
      <c r="D3184" s="74">
        <v>2118167</v>
      </c>
      <c r="E3184" s="74" t="s">
        <v>4583</v>
      </c>
      <c r="F3184" s="74" t="s">
        <v>4584</v>
      </c>
      <c r="G3184" s="74" t="s">
        <v>4585</v>
      </c>
      <c r="H3184" s="74" t="s">
        <v>4469</v>
      </c>
      <c r="I3184" s="74" t="s">
        <v>4560</v>
      </c>
      <c r="J3184" s="74" t="s">
        <v>4561</v>
      </c>
      <c r="K3184" s="76">
        <v>6043.91</v>
      </c>
      <c r="L3184" s="76">
        <v>6043.91</v>
      </c>
    </row>
    <row r="3185" spans="1:12" x14ac:dyDescent="0.15">
      <c r="A3185" s="74">
        <v>20230216</v>
      </c>
      <c r="B3185" s="74">
        <v>42513314</v>
      </c>
      <c r="C3185" s="74" t="s">
        <v>4688</v>
      </c>
      <c r="D3185" s="74">
        <v>2118167</v>
      </c>
      <c r="E3185" s="74" t="s">
        <v>4583</v>
      </c>
      <c r="F3185" s="74" t="s">
        <v>4584</v>
      </c>
      <c r="G3185" s="74" t="s">
        <v>4585</v>
      </c>
      <c r="H3185" s="74" t="s">
        <v>4469</v>
      </c>
      <c r="I3185" s="74" t="s">
        <v>4560</v>
      </c>
      <c r="J3185" s="74" t="s">
        <v>4563</v>
      </c>
      <c r="K3185" s="76">
        <v>6292.49</v>
      </c>
      <c r="L3185" s="76">
        <v>6292.49</v>
      </c>
    </row>
    <row r="3186" spans="1:12" x14ac:dyDescent="0.15">
      <c r="A3186" s="74">
        <v>20230217</v>
      </c>
      <c r="B3186" s="74">
        <v>42513314</v>
      </c>
      <c r="C3186" s="74" t="s">
        <v>4688</v>
      </c>
      <c r="D3186" s="74">
        <v>2118167</v>
      </c>
      <c r="E3186" s="74" t="s">
        <v>4583</v>
      </c>
      <c r="F3186" s="74" t="s">
        <v>4584</v>
      </c>
      <c r="G3186" s="74" t="s">
        <v>4585</v>
      </c>
      <c r="H3186" s="74" t="s">
        <v>4469</v>
      </c>
      <c r="I3186" s="74" t="s">
        <v>4560</v>
      </c>
      <c r="J3186" s="74" t="s">
        <v>4561</v>
      </c>
      <c r="K3186" s="76">
        <v>6119.37</v>
      </c>
      <c r="L3186" s="76">
        <v>6119.37</v>
      </c>
    </row>
    <row r="3187" spans="1:12" x14ac:dyDescent="0.15">
      <c r="A3187" s="74">
        <v>20230218</v>
      </c>
      <c r="B3187" s="74">
        <v>42513314</v>
      </c>
      <c r="C3187" s="74" t="s">
        <v>4688</v>
      </c>
      <c r="D3187" s="74">
        <v>2118167</v>
      </c>
      <c r="E3187" s="74" t="s">
        <v>4583</v>
      </c>
      <c r="F3187" s="74" t="s">
        <v>4584</v>
      </c>
      <c r="G3187" s="74" t="s">
        <v>4585</v>
      </c>
      <c r="H3187" s="74" t="s">
        <v>4469</v>
      </c>
      <c r="I3187" s="74" t="s">
        <v>4560</v>
      </c>
      <c r="J3187" s="74" t="s">
        <v>4561</v>
      </c>
      <c r="K3187" s="76">
        <v>6514.73</v>
      </c>
      <c r="L3187" s="76">
        <v>6514.73</v>
      </c>
    </row>
    <row r="3188" spans="1:12" x14ac:dyDescent="0.15">
      <c r="A3188" s="74">
        <v>20230219</v>
      </c>
      <c r="B3188" s="74">
        <v>42513314</v>
      </c>
      <c r="C3188" s="74" t="s">
        <v>4688</v>
      </c>
      <c r="D3188" s="74">
        <v>2118167</v>
      </c>
      <c r="E3188" s="74" t="s">
        <v>4583</v>
      </c>
      <c r="F3188" s="74" t="s">
        <v>4584</v>
      </c>
      <c r="G3188" s="74" t="s">
        <v>4585</v>
      </c>
      <c r="H3188" s="74" t="s">
        <v>4469</v>
      </c>
      <c r="I3188" s="74" t="s">
        <v>4560</v>
      </c>
      <c r="J3188" s="74" t="s">
        <v>4586</v>
      </c>
      <c r="K3188" s="76">
        <v>5019.92</v>
      </c>
      <c r="L3188" s="76">
        <v>5019.92</v>
      </c>
    </row>
    <row r="3189" spans="1:12" x14ac:dyDescent="0.15">
      <c r="A3189" s="74">
        <v>20230220</v>
      </c>
      <c r="B3189" s="74">
        <v>42513314</v>
      </c>
      <c r="C3189" s="74" t="s">
        <v>4688</v>
      </c>
      <c r="D3189" s="74">
        <v>2118167</v>
      </c>
      <c r="E3189" s="74" t="s">
        <v>4583</v>
      </c>
      <c r="F3189" s="74" t="s">
        <v>4584</v>
      </c>
      <c r="G3189" s="74" t="s">
        <v>4585</v>
      </c>
      <c r="H3189" s="74" t="s">
        <v>4469</v>
      </c>
      <c r="I3189" s="74" t="s">
        <v>4560</v>
      </c>
      <c r="J3189" s="74" t="s">
        <v>4561</v>
      </c>
      <c r="K3189" s="76">
        <v>5187.83</v>
      </c>
      <c r="L3189" s="76">
        <v>5187.83</v>
      </c>
    </row>
    <row r="3190" spans="1:12" x14ac:dyDescent="0.15">
      <c r="A3190" s="74">
        <v>20230221</v>
      </c>
      <c r="B3190" s="74">
        <v>42513314</v>
      </c>
      <c r="C3190" s="74" t="s">
        <v>4688</v>
      </c>
      <c r="D3190" s="74">
        <v>2118167</v>
      </c>
      <c r="E3190" s="74" t="s">
        <v>4583</v>
      </c>
      <c r="F3190" s="74" t="s">
        <v>4584</v>
      </c>
      <c r="G3190" s="74" t="s">
        <v>4585</v>
      </c>
      <c r="H3190" s="74" t="s">
        <v>4469</v>
      </c>
      <c r="I3190" s="74" t="s">
        <v>4560</v>
      </c>
      <c r="J3190" s="74" t="s">
        <v>4561</v>
      </c>
      <c r="K3190" s="76">
        <v>4204.22</v>
      </c>
      <c r="L3190" s="76">
        <v>4204.22</v>
      </c>
    </row>
    <row r="3191" spans="1:12" x14ac:dyDescent="0.15">
      <c r="A3191" s="74">
        <v>20230222</v>
      </c>
      <c r="B3191" s="74">
        <v>42513314</v>
      </c>
      <c r="C3191" s="74" t="s">
        <v>4688</v>
      </c>
      <c r="D3191" s="74">
        <v>2118167</v>
      </c>
      <c r="E3191" s="74" t="s">
        <v>4583</v>
      </c>
      <c r="F3191" s="74" t="s">
        <v>4584</v>
      </c>
      <c r="G3191" s="74" t="s">
        <v>4585</v>
      </c>
      <c r="H3191" s="74" t="s">
        <v>4469</v>
      </c>
      <c r="I3191" s="74" t="s">
        <v>4560</v>
      </c>
      <c r="J3191" s="74" t="s">
        <v>4561</v>
      </c>
      <c r="K3191" s="76">
        <v>3578.55</v>
      </c>
      <c r="L3191" s="76">
        <v>3578.55</v>
      </c>
    </row>
    <row r="3192" spans="1:12" x14ac:dyDescent="0.15">
      <c r="A3192" s="74">
        <v>20230223</v>
      </c>
      <c r="B3192" s="74">
        <v>42513314</v>
      </c>
      <c r="C3192" s="74" t="s">
        <v>4688</v>
      </c>
      <c r="D3192" s="74">
        <v>2118167</v>
      </c>
      <c r="E3192" s="74" t="s">
        <v>4583</v>
      </c>
      <c r="F3192" s="74" t="s">
        <v>4584</v>
      </c>
      <c r="G3192" s="74" t="s">
        <v>4585</v>
      </c>
      <c r="H3192" s="74" t="s">
        <v>4469</v>
      </c>
      <c r="I3192" s="74" t="s">
        <v>4560</v>
      </c>
      <c r="J3192" s="74" t="s">
        <v>4561</v>
      </c>
      <c r="K3192" s="76">
        <v>3877.8</v>
      </c>
      <c r="L3192" s="76">
        <v>3877.8</v>
      </c>
    </row>
    <row r="3193" spans="1:12" x14ac:dyDescent="0.15">
      <c r="A3193" s="74">
        <v>20230224</v>
      </c>
      <c r="B3193" s="74">
        <v>42513314</v>
      </c>
      <c r="C3193" s="74" t="s">
        <v>4688</v>
      </c>
      <c r="D3193" s="74">
        <v>2118167</v>
      </c>
      <c r="E3193" s="74" t="s">
        <v>4583</v>
      </c>
      <c r="F3193" s="74" t="s">
        <v>4584</v>
      </c>
      <c r="G3193" s="74" t="s">
        <v>4585</v>
      </c>
      <c r="H3193" s="74" t="s">
        <v>4469</v>
      </c>
      <c r="I3193" s="74" t="s">
        <v>4560</v>
      </c>
      <c r="J3193" s="74" t="s">
        <v>4561</v>
      </c>
      <c r="K3193" s="76">
        <v>2668.14</v>
      </c>
      <c r="L3193" s="76">
        <v>2668.14</v>
      </c>
    </row>
    <row r="3194" spans="1:12" x14ac:dyDescent="0.15">
      <c r="A3194" s="74">
        <v>20230225</v>
      </c>
      <c r="B3194" s="74">
        <v>42513314</v>
      </c>
      <c r="C3194" s="74" t="s">
        <v>4688</v>
      </c>
      <c r="D3194" s="74">
        <v>2118167</v>
      </c>
      <c r="E3194" s="74" t="s">
        <v>4583</v>
      </c>
      <c r="F3194" s="74" t="s">
        <v>4584</v>
      </c>
      <c r="G3194" s="74" t="s">
        <v>4585</v>
      </c>
      <c r="H3194" s="74" t="s">
        <v>4469</v>
      </c>
      <c r="I3194" s="74" t="s">
        <v>4560</v>
      </c>
      <c r="J3194" s="74" t="s">
        <v>4561</v>
      </c>
      <c r="K3194" s="76">
        <v>2756.87</v>
      </c>
      <c r="L3194" s="76">
        <v>2756.87</v>
      </c>
    </row>
    <row r="3195" spans="1:12" x14ac:dyDescent="0.15">
      <c r="A3195" s="74">
        <v>20230226</v>
      </c>
      <c r="B3195" s="74">
        <v>42513314</v>
      </c>
      <c r="C3195" s="74" t="s">
        <v>4688</v>
      </c>
      <c r="D3195" s="74">
        <v>2118167</v>
      </c>
      <c r="E3195" s="74" t="s">
        <v>4583</v>
      </c>
      <c r="F3195" s="74" t="s">
        <v>4584</v>
      </c>
      <c r="G3195" s="74" t="s">
        <v>4585</v>
      </c>
      <c r="H3195" s="74" t="s">
        <v>4469</v>
      </c>
      <c r="I3195" s="74" t="s">
        <v>4560</v>
      </c>
      <c r="J3195" s="74" t="s">
        <v>4563</v>
      </c>
      <c r="K3195" s="76">
        <v>3727.41</v>
      </c>
      <c r="L3195" s="76">
        <v>3727.41</v>
      </c>
    </row>
    <row r="3196" spans="1:12" x14ac:dyDescent="0.15">
      <c r="A3196" s="74">
        <v>20230227</v>
      </c>
      <c r="B3196" s="74">
        <v>42513314</v>
      </c>
      <c r="C3196" s="74" t="s">
        <v>4688</v>
      </c>
      <c r="D3196" s="74">
        <v>2118167</v>
      </c>
      <c r="E3196" s="74" t="s">
        <v>4583</v>
      </c>
      <c r="F3196" s="74" t="s">
        <v>4584</v>
      </c>
      <c r="G3196" s="74" t="s">
        <v>4585</v>
      </c>
      <c r="H3196" s="74" t="s">
        <v>4469</v>
      </c>
      <c r="I3196" s="74" t="s">
        <v>4560</v>
      </c>
      <c r="J3196" s="74" t="s">
        <v>4586</v>
      </c>
      <c r="K3196" s="76">
        <v>2772.15</v>
      </c>
      <c r="L3196" s="76">
        <v>2772.15</v>
      </c>
    </row>
    <row r="3197" spans="1:12" x14ac:dyDescent="0.15">
      <c r="A3197" s="74">
        <v>20230228</v>
      </c>
      <c r="B3197" s="74">
        <v>42513314</v>
      </c>
      <c r="C3197" s="74" t="s">
        <v>4688</v>
      </c>
      <c r="D3197" s="74">
        <v>2118167</v>
      </c>
      <c r="E3197" s="74" t="s">
        <v>4583</v>
      </c>
      <c r="F3197" s="74" t="s">
        <v>4584</v>
      </c>
      <c r="G3197" s="74" t="s">
        <v>4585</v>
      </c>
      <c r="H3197" s="74" t="s">
        <v>4469</v>
      </c>
      <c r="I3197" s="74" t="s">
        <v>4560</v>
      </c>
      <c r="J3197" s="74" t="s">
        <v>4561</v>
      </c>
      <c r="K3197" s="76">
        <v>2425.19</v>
      </c>
      <c r="L3197" s="76">
        <v>2425.19</v>
      </c>
    </row>
    <row r="3198" spans="1:12" x14ac:dyDescent="0.15">
      <c r="A3198" s="74">
        <v>20230201</v>
      </c>
      <c r="B3198" s="74">
        <v>42515902</v>
      </c>
      <c r="C3198" s="74" t="s">
        <v>4689</v>
      </c>
      <c r="D3198" s="74">
        <v>2094715</v>
      </c>
      <c r="E3198" s="74" t="s">
        <v>4690</v>
      </c>
      <c r="F3198" s="74" t="s">
        <v>4684</v>
      </c>
      <c r="G3198" s="74" t="s">
        <v>4685</v>
      </c>
      <c r="H3198" s="74" t="s">
        <v>4469</v>
      </c>
      <c r="I3198" s="74" t="s">
        <v>4499</v>
      </c>
      <c r="J3198" s="74" t="s">
        <v>175</v>
      </c>
      <c r="K3198" s="76">
        <v>12053.21</v>
      </c>
      <c r="L3198" s="76">
        <v>10128.5</v>
      </c>
    </row>
    <row r="3199" spans="1:12" x14ac:dyDescent="0.15">
      <c r="A3199" s="74">
        <v>20230202</v>
      </c>
      <c r="B3199" s="74">
        <v>42515902</v>
      </c>
      <c r="C3199" s="74" t="s">
        <v>4689</v>
      </c>
      <c r="D3199" s="74">
        <v>2094715</v>
      </c>
      <c r="E3199" s="74" t="s">
        <v>4690</v>
      </c>
      <c r="F3199" s="74" t="s">
        <v>4684</v>
      </c>
      <c r="G3199" s="74" t="s">
        <v>4685</v>
      </c>
      <c r="H3199" s="74" t="s">
        <v>4469</v>
      </c>
      <c r="I3199" s="74" t="s">
        <v>4499</v>
      </c>
      <c r="J3199" s="74" t="s">
        <v>4500</v>
      </c>
      <c r="K3199" s="76">
        <v>15128.47</v>
      </c>
      <c r="L3199" s="76">
        <v>12712.62</v>
      </c>
    </row>
    <row r="3200" spans="1:12" x14ac:dyDescent="0.15">
      <c r="A3200" s="74">
        <v>20230203</v>
      </c>
      <c r="B3200" s="74">
        <v>42515902</v>
      </c>
      <c r="C3200" s="74" t="s">
        <v>4689</v>
      </c>
      <c r="D3200" s="74">
        <v>2094715</v>
      </c>
      <c r="E3200" s="74" t="s">
        <v>4690</v>
      </c>
      <c r="F3200" s="74" t="s">
        <v>4684</v>
      </c>
      <c r="G3200" s="74" t="s">
        <v>4685</v>
      </c>
      <c r="H3200" s="74" t="s">
        <v>4469</v>
      </c>
      <c r="I3200" s="74" t="s">
        <v>4499</v>
      </c>
      <c r="J3200" s="74" t="s">
        <v>175</v>
      </c>
      <c r="K3200" s="76">
        <v>7356.93</v>
      </c>
      <c r="L3200" s="76">
        <v>6182.09</v>
      </c>
    </row>
    <row r="3201" spans="1:12" x14ac:dyDescent="0.15">
      <c r="A3201" s="74">
        <v>20230204</v>
      </c>
      <c r="B3201" s="74">
        <v>42515902</v>
      </c>
      <c r="C3201" s="74" t="s">
        <v>4689</v>
      </c>
      <c r="D3201" s="74">
        <v>2094715</v>
      </c>
      <c r="E3201" s="74" t="s">
        <v>4690</v>
      </c>
      <c r="F3201" s="74" t="s">
        <v>4684</v>
      </c>
      <c r="G3201" s="74" t="s">
        <v>4685</v>
      </c>
      <c r="H3201" s="74" t="s">
        <v>4469</v>
      </c>
      <c r="I3201" s="74" t="s">
        <v>4499</v>
      </c>
      <c r="J3201" s="74" t="s">
        <v>175</v>
      </c>
      <c r="K3201" s="76">
        <v>7002.24</v>
      </c>
      <c r="L3201" s="76">
        <v>5883.93</v>
      </c>
    </row>
    <row r="3202" spans="1:12" x14ac:dyDescent="0.15">
      <c r="A3202" s="74">
        <v>20230205</v>
      </c>
      <c r="B3202" s="74">
        <v>42515902</v>
      </c>
      <c r="C3202" s="74" t="s">
        <v>4689</v>
      </c>
      <c r="D3202" s="74">
        <v>2094715</v>
      </c>
      <c r="E3202" s="74" t="s">
        <v>4690</v>
      </c>
      <c r="F3202" s="74" t="s">
        <v>4684</v>
      </c>
      <c r="G3202" s="74" t="s">
        <v>4685</v>
      </c>
      <c r="H3202" s="74" t="s">
        <v>4469</v>
      </c>
      <c r="I3202" s="74" t="s">
        <v>4499</v>
      </c>
      <c r="J3202" s="74" t="s">
        <v>175</v>
      </c>
      <c r="K3202" s="76">
        <v>4822.55</v>
      </c>
      <c r="L3202" s="76">
        <v>4052.35</v>
      </c>
    </row>
    <row r="3203" spans="1:12" x14ac:dyDescent="0.15">
      <c r="A3203" s="74">
        <v>20230206</v>
      </c>
      <c r="B3203" s="74">
        <v>42515902</v>
      </c>
      <c r="C3203" s="74" t="s">
        <v>4689</v>
      </c>
      <c r="D3203" s="74">
        <v>2094715</v>
      </c>
      <c r="E3203" s="74" t="s">
        <v>4690</v>
      </c>
      <c r="F3203" s="74" t="s">
        <v>4684</v>
      </c>
      <c r="G3203" s="74" t="s">
        <v>4685</v>
      </c>
      <c r="H3203" s="74" t="s">
        <v>4469</v>
      </c>
      <c r="I3203" s="74" t="s">
        <v>4499</v>
      </c>
      <c r="J3203" s="74" t="s">
        <v>175</v>
      </c>
      <c r="K3203" s="76">
        <v>4001.59</v>
      </c>
      <c r="L3203" s="76">
        <v>3362.48</v>
      </c>
    </row>
    <row r="3204" spans="1:12" x14ac:dyDescent="0.15">
      <c r="A3204" s="74">
        <v>20230207</v>
      </c>
      <c r="B3204" s="74">
        <v>42515902</v>
      </c>
      <c r="C3204" s="74" t="s">
        <v>4689</v>
      </c>
      <c r="D3204" s="74">
        <v>2094715</v>
      </c>
      <c r="E3204" s="74" t="s">
        <v>4690</v>
      </c>
      <c r="F3204" s="74" t="s">
        <v>4684</v>
      </c>
      <c r="G3204" s="74" t="s">
        <v>4685</v>
      </c>
      <c r="H3204" s="74" t="s">
        <v>4469</v>
      </c>
      <c r="I3204" s="74" t="s">
        <v>4499</v>
      </c>
      <c r="J3204" s="74" t="s">
        <v>4500</v>
      </c>
      <c r="K3204" s="76">
        <v>4090.73</v>
      </c>
      <c r="L3204" s="76">
        <v>3437.41</v>
      </c>
    </row>
    <row r="3205" spans="1:12" x14ac:dyDescent="0.15">
      <c r="A3205" s="74">
        <v>20230208</v>
      </c>
      <c r="B3205" s="74">
        <v>42515902</v>
      </c>
      <c r="C3205" s="74" t="s">
        <v>4689</v>
      </c>
      <c r="D3205" s="74">
        <v>2094715</v>
      </c>
      <c r="E3205" s="74" t="s">
        <v>4690</v>
      </c>
      <c r="F3205" s="74" t="s">
        <v>4684</v>
      </c>
      <c r="G3205" s="74" t="s">
        <v>4685</v>
      </c>
      <c r="H3205" s="74" t="s">
        <v>4469</v>
      </c>
      <c r="I3205" s="74" t="s">
        <v>4499</v>
      </c>
      <c r="J3205" s="74" t="s">
        <v>175</v>
      </c>
      <c r="K3205" s="76">
        <v>3983.39</v>
      </c>
      <c r="L3205" s="76">
        <v>3347.22</v>
      </c>
    </row>
    <row r="3206" spans="1:12" x14ac:dyDescent="0.15">
      <c r="A3206" s="74">
        <v>20230209</v>
      </c>
      <c r="B3206" s="74">
        <v>42515902</v>
      </c>
      <c r="C3206" s="74" t="s">
        <v>4689</v>
      </c>
      <c r="D3206" s="74">
        <v>2094715</v>
      </c>
      <c r="E3206" s="74" t="s">
        <v>4690</v>
      </c>
      <c r="F3206" s="74" t="s">
        <v>4684</v>
      </c>
      <c r="G3206" s="74" t="s">
        <v>4685</v>
      </c>
      <c r="H3206" s="74" t="s">
        <v>4469</v>
      </c>
      <c r="I3206" s="74" t="s">
        <v>4499</v>
      </c>
      <c r="J3206" s="74" t="s">
        <v>4500</v>
      </c>
      <c r="K3206" s="76">
        <v>3994.66</v>
      </c>
      <c r="L3206" s="76">
        <v>3356.7</v>
      </c>
    </row>
    <row r="3207" spans="1:12" x14ac:dyDescent="0.15">
      <c r="A3207" s="74">
        <v>20230210</v>
      </c>
      <c r="B3207" s="74">
        <v>42515902</v>
      </c>
      <c r="C3207" s="74" t="s">
        <v>4689</v>
      </c>
      <c r="D3207" s="74">
        <v>2094715</v>
      </c>
      <c r="E3207" s="74" t="s">
        <v>4690</v>
      </c>
      <c r="F3207" s="74" t="s">
        <v>4684</v>
      </c>
      <c r="G3207" s="74" t="s">
        <v>4685</v>
      </c>
      <c r="H3207" s="74" t="s">
        <v>4469</v>
      </c>
      <c r="I3207" s="74" t="s">
        <v>4499</v>
      </c>
      <c r="J3207" s="74" t="s">
        <v>175</v>
      </c>
      <c r="K3207" s="76">
        <v>3889.24</v>
      </c>
      <c r="L3207" s="76">
        <v>3268.14</v>
      </c>
    </row>
    <row r="3208" spans="1:12" x14ac:dyDescent="0.15">
      <c r="A3208" s="74">
        <v>20230211</v>
      </c>
      <c r="B3208" s="74">
        <v>42515902</v>
      </c>
      <c r="C3208" s="74" t="s">
        <v>4689</v>
      </c>
      <c r="D3208" s="74">
        <v>2094715</v>
      </c>
      <c r="E3208" s="74" t="s">
        <v>4690</v>
      </c>
      <c r="F3208" s="74" t="s">
        <v>4684</v>
      </c>
      <c r="G3208" s="74" t="s">
        <v>4685</v>
      </c>
      <c r="H3208" s="74" t="s">
        <v>4469</v>
      </c>
      <c r="I3208" s="74" t="s">
        <v>4499</v>
      </c>
      <c r="J3208" s="74" t="s">
        <v>4502</v>
      </c>
      <c r="K3208" s="76">
        <v>4974.74</v>
      </c>
      <c r="L3208" s="76">
        <v>4180.2</v>
      </c>
    </row>
    <row r="3209" spans="1:12" x14ac:dyDescent="0.15">
      <c r="A3209" s="74">
        <v>20230212</v>
      </c>
      <c r="B3209" s="74">
        <v>42515902</v>
      </c>
      <c r="C3209" s="74" t="s">
        <v>4689</v>
      </c>
      <c r="D3209" s="74">
        <v>2094715</v>
      </c>
      <c r="E3209" s="74" t="s">
        <v>4690</v>
      </c>
      <c r="F3209" s="74" t="s">
        <v>4684</v>
      </c>
      <c r="G3209" s="74" t="s">
        <v>4685</v>
      </c>
      <c r="H3209" s="74" t="s">
        <v>4469</v>
      </c>
      <c r="I3209" s="74" t="s">
        <v>4499</v>
      </c>
      <c r="J3209" s="74" t="s">
        <v>175</v>
      </c>
      <c r="K3209" s="76">
        <v>4023.19</v>
      </c>
      <c r="L3209" s="76">
        <v>3380.66</v>
      </c>
    </row>
    <row r="3210" spans="1:12" x14ac:dyDescent="0.15">
      <c r="A3210" s="74">
        <v>20230213</v>
      </c>
      <c r="B3210" s="74">
        <v>42515902</v>
      </c>
      <c r="C3210" s="74" t="s">
        <v>4689</v>
      </c>
      <c r="D3210" s="74">
        <v>2094715</v>
      </c>
      <c r="E3210" s="74" t="s">
        <v>4690</v>
      </c>
      <c r="F3210" s="74" t="s">
        <v>4684</v>
      </c>
      <c r="G3210" s="74" t="s">
        <v>4685</v>
      </c>
      <c r="H3210" s="74" t="s">
        <v>4469</v>
      </c>
      <c r="I3210" s="74" t="s">
        <v>4499</v>
      </c>
      <c r="J3210" s="74" t="s">
        <v>175</v>
      </c>
      <c r="K3210" s="76">
        <v>7146.47</v>
      </c>
      <c r="L3210" s="76">
        <v>6005.23</v>
      </c>
    </row>
    <row r="3211" spans="1:12" x14ac:dyDescent="0.15">
      <c r="A3211" s="74">
        <v>20230214</v>
      </c>
      <c r="B3211" s="74">
        <v>42515902</v>
      </c>
      <c r="C3211" s="74" t="s">
        <v>4689</v>
      </c>
      <c r="D3211" s="74">
        <v>2094715</v>
      </c>
      <c r="E3211" s="74" t="s">
        <v>4690</v>
      </c>
      <c r="F3211" s="74" t="s">
        <v>4684</v>
      </c>
      <c r="G3211" s="74" t="s">
        <v>4685</v>
      </c>
      <c r="H3211" s="74" t="s">
        <v>4469</v>
      </c>
      <c r="I3211" s="74" t="s">
        <v>4499</v>
      </c>
      <c r="J3211" s="74" t="s">
        <v>175</v>
      </c>
      <c r="K3211" s="76">
        <v>4030.78</v>
      </c>
      <c r="L3211" s="76">
        <v>3386.96</v>
      </c>
    </row>
    <row r="3212" spans="1:12" x14ac:dyDescent="0.15">
      <c r="A3212" s="74">
        <v>20230215</v>
      </c>
      <c r="B3212" s="74">
        <v>42515902</v>
      </c>
      <c r="C3212" s="74" t="s">
        <v>4689</v>
      </c>
      <c r="D3212" s="74">
        <v>2094715</v>
      </c>
      <c r="E3212" s="74" t="s">
        <v>4690</v>
      </c>
      <c r="F3212" s="74" t="s">
        <v>4684</v>
      </c>
      <c r="G3212" s="74" t="s">
        <v>4685</v>
      </c>
      <c r="H3212" s="74" t="s">
        <v>4469</v>
      </c>
      <c r="I3212" s="74" t="s">
        <v>4499</v>
      </c>
      <c r="J3212" s="74" t="s">
        <v>4501</v>
      </c>
      <c r="K3212" s="76">
        <v>4314.37</v>
      </c>
      <c r="L3212" s="76">
        <v>3625.3</v>
      </c>
    </row>
    <row r="3213" spans="1:12" x14ac:dyDescent="0.15">
      <c r="A3213" s="74">
        <v>20230216</v>
      </c>
      <c r="B3213" s="74">
        <v>42515902</v>
      </c>
      <c r="C3213" s="74" t="s">
        <v>4689</v>
      </c>
      <c r="D3213" s="74">
        <v>2094715</v>
      </c>
      <c r="E3213" s="74" t="s">
        <v>4690</v>
      </c>
      <c r="F3213" s="74" t="s">
        <v>4684</v>
      </c>
      <c r="G3213" s="74" t="s">
        <v>4685</v>
      </c>
      <c r="H3213" s="74" t="s">
        <v>4469</v>
      </c>
      <c r="I3213" s="74" t="s">
        <v>4499</v>
      </c>
      <c r="J3213" s="74" t="s">
        <v>175</v>
      </c>
      <c r="K3213" s="76">
        <v>4623.55</v>
      </c>
      <c r="L3213" s="76">
        <v>3885.12</v>
      </c>
    </row>
    <row r="3214" spans="1:12" x14ac:dyDescent="0.15">
      <c r="A3214" s="74">
        <v>20230217</v>
      </c>
      <c r="B3214" s="74">
        <v>42515902</v>
      </c>
      <c r="C3214" s="74" t="s">
        <v>4689</v>
      </c>
      <c r="D3214" s="74">
        <v>2094715</v>
      </c>
      <c r="E3214" s="74" t="s">
        <v>4690</v>
      </c>
      <c r="F3214" s="74" t="s">
        <v>4684</v>
      </c>
      <c r="G3214" s="74" t="s">
        <v>4685</v>
      </c>
      <c r="H3214" s="74" t="s">
        <v>4469</v>
      </c>
      <c r="I3214" s="74" t="s">
        <v>4499</v>
      </c>
      <c r="J3214" s="74" t="s">
        <v>175</v>
      </c>
      <c r="K3214" s="76">
        <v>16085.03</v>
      </c>
      <c r="L3214" s="76">
        <v>13516.53</v>
      </c>
    </row>
    <row r="3215" spans="1:12" x14ac:dyDescent="0.15">
      <c r="A3215" s="74">
        <v>20230218</v>
      </c>
      <c r="B3215" s="74">
        <v>42515902</v>
      </c>
      <c r="C3215" s="74" t="s">
        <v>4689</v>
      </c>
      <c r="D3215" s="74">
        <v>2094715</v>
      </c>
      <c r="E3215" s="74" t="s">
        <v>4690</v>
      </c>
      <c r="F3215" s="74" t="s">
        <v>4684</v>
      </c>
      <c r="G3215" s="74" t="s">
        <v>4685</v>
      </c>
      <c r="H3215" s="74" t="s">
        <v>4469</v>
      </c>
      <c r="I3215" s="74" t="s">
        <v>4499</v>
      </c>
      <c r="J3215" s="74" t="s">
        <v>175</v>
      </c>
      <c r="K3215" s="76">
        <v>4761.63</v>
      </c>
      <c r="L3215" s="76">
        <v>4001.17</v>
      </c>
    </row>
    <row r="3216" spans="1:12" x14ac:dyDescent="0.15">
      <c r="A3216" s="74">
        <v>20230219</v>
      </c>
      <c r="B3216" s="74">
        <v>42515902</v>
      </c>
      <c r="C3216" s="74" t="s">
        <v>4689</v>
      </c>
      <c r="D3216" s="74">
        <v>2094715</v>
      </c>
      <c r="E3216" s="74" t="s">
        <v>4690</v>
      </c>
      <c r="F3216" s="74" t="s">
        <v>4684</v>
      </c>
      <c r="G3216" s="74" t="s">
        <v>4685</v>
      </c>
      <c r="H3216" s="74" t="s">
        <v>4469</v>
      </c>
      <c r="I3216" s="74" t="s">
        <v>4499</v>
      </c>
      <c r="J3216" s="74" t="s">
        <v>4502</v>
      </c>
      <c r="K3216" s="76">
        <v>7030.08</v>
      </c>
      <c r="L3216" s="76">
        <v>5907.45</v>
      </c>
    </row>
    <row r="3217" spans="1:12" x14ac:dyDescent="0.15">
      <c r="A3217" s="74">
        <v>20230220</v>
      </c>
      <c r="B3217" s="74">
        <v>42515902</v>
      </c>
      <c r="C3217" s="74" t="s">
        <v>4689</v>
      </c>
      <c r="D3217" s="74">
        <v>2094715</v>
      </c>
      <c r="E3217" s="74" t="s">
        <v>4690</v>
      </c>
      <c r="F3217" s="74" t="s">
        <v>4684</v>
      </c>
      <c r="G3217" s="74" t="s">
        <v>4685</v>
      </c>
      <c r="H3217" s="74" t="s">
        <v>4469</v>
      </c>
      <c r="I3217" s="74" t="s">
        <v>4499</v>
      </c>
      <c r="J3217" s="74" t="s">
        <v>4502</v>
      </c>
      <c r="K3217" s="76">
        <v>5330.29</v>
      </c>
      <c r="L3217" s="76">
        <v>4479.07</v>
      </c>
    </row>
    <row r="3218" spans="1:12" x14ac:dyDescent="0.15">
      <c r="A3218" s="74">
        <v>20230221</v>
      </c>
      <c r="B3218" s="74">
        <v>42515902</v>
      </c>
      <c r="C3218" s="74" t="s">
        <v>4689</v>
      </c>
      <c r="D3218" s="74">
        <v>2094715</v>
      </c>
      <c r="E3218" s="74" t="s">
        <v>4690</v>
      </c>
      <c r="F3218" s="74" t="s">
        <v>4684</v>
      </c>
      <c r="G3218" s="74" t="s">
        <v>4685</v>
      </c>
      <c r="H3218" s="74" t="s">
        <v>4469</v>
      </c>
      <c r="I3218" s="74" t="s">
        <v>4499</v>
      </c>
      <c r="J3218" s="74" t="s">
        <v>175</v>
      </c>
      <c r="K3218" s="76">
        <v>5053.46</v>
      </c>
      <c r="L3218" s="76">
        <v>4246.43</v>
      </c>
    </row>
    <row r="3219" spans="1:12" x14ac:dyDescent="0.15">
      <c r="A3219" s="74">
        <v>20230222</v>
      </c>
      <c r="B3219" s="74">
        <v>42515902</v>
      </c>
      <c r="C3219" s="74" t="s">
        <v>4689</v>
      </c>
      <c r="D3219" s="74">
        <v>2094715</v>
      </c>
      <c r="E3219" s="74" t="s">
        <v>4690</v>
      </c>
      <c r="F3219" s="74" t="s">
        <v>4684</v>
      </c>
      <c r="G3219" s="74" t="s">
        <v>4685</v>
      </c>
      <c r="H3219" s="74" t="s">
        <v>4469</v>
      </c>
      <c r="I3219" s="74" t="s">
        <v>4499</v>
      </c>
      <c r="J3219" s="74" t="s">
        <v>175</v>
      </c>
      <c r="K3219" s="76">
        <v>5324.6</v>
      </c>
      <c r="L3219" s="76">
        <v>4474.32</v>
      </c>
    </row>
    <row r="3220" spans="1:12" x14ac:dyDescent="0.15">
      <c r="A3220" s="74">
        <v>20230223</v>
      </c>
      <c r="B3220" s="74">
        <v>42515902</v>
      </c>
      <c r="C3220" s="74" t="s">
        <v>4689</v>
      </c>
      <c r="D3220" s="74">
        <v>2094715</v>
      </c>
      <c r="E3220" s="74" t="s">
        <v>4690</v>
      </c>
      <c r="F3220" s="74" t="s">
        <v>4684</v>
      </c>
      <c r="G3220" s="74" t="s">
        <v>4685</v>
      </c>
      <c r="H3220" s="74" t="s">
        <v>4469</v>
      </c>
      <c r="I3220" s="74" t="s">
        <v>4499</v>
      </c>
      <c r="J3220" s="74" t="s">
        <v>4500</v>
      </c>
      <c r="K3220" s="76">
        <v>7029.1</v>
      </c>
      <c r="L3220" s="76">
        <v>5906.68</v>
      </c>
    </row>
    <row r="3221" spans="1:12" x14ac:dyDescent="0.15">
      <c r="A3221" s="74">
        <v>20230224</v>
      </c>
      <c r="B3221" s="74">
        <v>42515902</v>
      </c>
      <c r="C3221" s="74" t="s">
        <v>4689</v>
      </c>
      <c r="D3221" s="74">
        <v>2094715</v>
      </c>
      <c r="E3221" s="74" t="s">
        <v>4690</v>
      </c>
      <c r="F3221" s="74" t="s">
        <v>4684</v>
      </c>
      <c r="G3221" s="74" t="s">
        <v>4685</v>
      </c>
      <c r="H3221" s="74" t="s">
        <v>4469</v>
      </c>
      <c r="I3221" s="74" t="s">
        <v>4499</v>
      </c>
      <c r="J3221" s="74" t="s">
        <v>175</v>
      </c>
      <c r="K3221" s="76">
        <v>3958.51</v>
      </c>
      <c r="L3221" s="76">
        <v>3326.28</v>
      </c>
    </row>
    <row r="3222" spans="1:12" x14ac:dyDescent="0.15">
      <c r="A3222" s="74">
        <v>20230225</v>
      </c>
      <c r="B3222" s="74">
        <v>42515902</v>
      </c>
      <c r="C3222" s="74" t="s">
        <v>4689</v>
      </c>
      <c r="D3222" s="74">
        <v>2094715</v>
      </c>
      <c r="E3222" s="74" t="s">
        <v>4690</v>
      </c>
      <c r="F3222" s="74" t="s">
        <v>4684</v>
      </c>
      <c r="G3222" s="74" t="s">
        <v>4685</v>
      </c>
      <c r="H3222" s="74" t="s">
        <v>4469</v>
      </c>
      <c r="I3222" s="74" t="s">
        <v>4499</v>
      </c>
      <c r="J3222" s="74" t="s">
        <v>175</v>
      </c>
      <c r="K3222" s="76">
        <v>3867.67</v>
      </c>
      <c r="L3222" s="76">
        <v>3250</v>
      </c>
    </row>
    <row r="3223" spans="1:12" x14ac:dyDescent="0.15">
      <c r="A3223" s="74">
        <v>20230226</v>
      </c>
      <c r="B3223" s="74">
        <v>42515902</v>
      </c>
      <c r="C3223" s="74" t="s">
        <v>4689</v>
      </c>
      <c r="D3223" s="74">
        <v>2094715</v>
      </c>
      <c r="E3223" s="74" t="s">
        <v>4690</v>
      </c>
      <c r="F3223" s="74" t="s">
        <v>4684</v>
      </c>
      <c r="G3223" s="74" t="s">
        <v>4685</v>
      </c>
      <c r="H3223" s="74" t="s">
        <v>4469</v>
      </c>
      <c r="I3223" s="74" t="s">
        <v>4499</v>
      </c>
      <c r="J3223" s="74" t="s">
        <v>4502</v>
      </c>
      <c r="K3223" s="76">
        <v>4371.3100000000004</v>
      </c>
      <c r="L3223" s="76">
        <v>3673.28</v>
      </c>
    </row>
    <row r="3224" spans="1:12" x14ac:dyDescent="0.15">
      <c r="A3224" s="74">
        <v>20230227</v>
      </c>
      <c r="B3224" s="74">
        <v>42515902</v>
      </c>
      <c r="C3224" s="74" t="s">
        <v>4689</v>
      </c>
      <c r="D3224" s="74">
        <v>2094715</v>
      </c>
      <c r="E3224" s="74" t="s">
        <v>4690</v>
      </c>
      <c r="F3224" s="74" t="s">
        <v>4684</v>
      </c>
      <c r="G3224" s="74" t="s">
        <v>4685</v>
      </c>
      <c r="H3224" s="74" t="s">
        <v>4469</v>
      </c>
      <c r="I3224" s="74" t="s">
        <v>4499</v>
      </c>
      <c r="J3224" s="74" t="s">
        <v>4502</v>
      </c>
      <c r="K3224" s="76">
        <v>5539.22</v>
      </c>
      <c r="L3224" s="76">
        <v>4654.6099999999997</v>
      </c>
    </row>
    <row r="3225" spans="1:12" x14ac:dyDescent="0.15">
      <c r="A3225" s="74">
        <v>20230228</v>
      </c>
      <c r="B3225" s="74">
        <v>42515902</v>
      </c>
      <c r="C3225" s="74" t="s">
        <v>4689</v>
      </c>
      <c r="D3225" s="74">
        <v>2094715</v>
      </c>
      <c r="E3225" s="74" t="s">
        <v>4690</v>
      </c>
      <c r="F3225" s="74" t="s">
        <v>4684</v>
      </c>
      <c r="G3225" s="74" t="s">
        <v>4685</v>
      </c>
      <c r="H3225" s="74" t="s">
        <v>4469</v>
      </c>
      <c r="I3225" s="74" t="s">
        <v>4499</v>
      </c>
      <c r="J3225" s="74" t="s">
        <v>4500</v>
      </c>
      <c r="K3225" s="76">
        <v>6003.5</v>
      </c>
      <c r="L3225" s="76">
        <v>5044.7</v>
      </c>
    </row>
    <row r="3226" spans="1:12" x14ac:dyDescent="0.15">
      <c r="A3226" s="74">
        <v>20230201</v>
      </c>
      <c r="B3226" s="74">
        <v>42515914</v>
      </c>
      <c r="C3226" s="74" t="s">
        <v>4691</v>
      </c>
      <c r="D3226" s="74">
        <v>2094715</v>
      </c>
      <c r="E3226" s="74" t="s">
        <v>4690</v>
      </c>
      <c r="F3226" s="74" t="s">
        <v>4684</v>
      </c>
      <c r="G3226" s="74" t="s">
        <v>4685</v>
      </c>
      <c r="H3226" s="74" t="s">
        <v>4469</v>
      </c>
      <c r="I3226" s="74" t="s">
        <v>4499</v>
      </c>
      <c r="J3226" s="74" t="s">
        <v>175</v>
      </c>
      <c r="K3226" s="76">
        <v>3009.93</v>
      </c>
      <c r="L3226" s="76">
        <v>2529.31</v>
      </c>
    </row>
    <row r="3227" spans="1:12" x14ac:dyDescent="0.15">
      <c r="A3227" s="74">
        <v>20230202</v>
      </c>
      <c r="B3227" s="74">
        <v>42515914</v>
      </c>
      <c r="C3227" s="74" t="s">
        <v>4691</v>
      </c>
      <c r="D3227" s="74">
        <v>2094715</v>
      </c>
      <c r="E3227" s="74" t="s">
        <v>4690</v>
      </c>
      <c r="F3227" s="74" t="s">
        <v>4684</v>
      </c>
      <c r="G3227" s="74" t="s">
        <v>4685</v>
      </c>
      <c r="H3227" s="74" t="s">
        <v>4469</v>
      </c>
      <c r="I3227" s="74" t="s">
        <v>4499</v>
      </c>
      <c r="J3227" s="74" t="s">
        <v>4500</v>
      </c>
      <c r="K3227" s="76">
        <v>3007.56</v>
      </c>
      <c r="L3227" s="76">
        <v>2527.33</v>
      </c>
    </row>
    <row r="3228" spans="1:12" x14ac:dyDescent="0.15">
      <c r="A3228" s="74">
        <v>20230203</v>
      </c>
      <c r="B3228" s="74">
        <v>42515914</v>
      </c>
      <c r="C3228" s="74" t="s">
        <v>4691</v>
      </c>
      <c r="D3228" s="74">
        <v>2094715</v>
      </c>
      <c r="E3228" s="74" t="s">
        <v>4690</v>
      </c>
      <c r="F3228" s="74" t="s">
        <v>4684</v>
      </c>
      <c r="G3228" s="74" t="s">
        <v>4685</v>
      </c>
      <c r="H3228" s="74" t="s">
        <v>4469</v>
      </c>
      <c r="I3228" s="74" t="s">
        <v>4499</v>
      </c>
      <c r="J3228" s="74" t="s">
        <v>175</v>
      </c>
      <c r="K3228" s="76">
        <v>2589.14</v>
      </c>
      <c r="L3228" s="76">
        <v>2175.71</v>
      </c>
    </row>
    <row r="3229" spans="1:12" x14ac:dyDescent="0.15">
      <c r="A3229" s="74">
        <v>20230204</v>
      </c>
      <c r="B3229" s="74">
        <v>42515914</v>
      </c>
      <c r="C3229" s="74" t="s">
        <v>4691</v>
      </c>
      <c r="D3229" s="74">
        <v>2094715</v>
      </c>
      <c r="E3229" s="74" t="s">
        <v>4690</v>
      </c>
      <c r="F3229" s="74" t="s">
        <v>4684</v>
      </c>
      <c r="G3229" s="74" t="s">
        <v>4685</v>
      </c>
      <c r="H3229" s="74" t="s">
        <v>4469</v>
      </c>
      <c r="I3229" s="74" t="s">
        <v>4499</v>
      </c>
      <c r="J3229" s="74" t="s">
        <v>175</v>
      </c>
      <c r="K3229" s="76">
        <v>3003.48</v>
      </c>
      <c r="L3229" s="76">
        <v>2523.89</v>
      </c>
    </row>
    <row r="3230" spans="1:12" x14ac:dyDescent="0.15">
      <c r="A3230" s="74">
        <v>20230205</v>
      </c>
      <c r="B3230" s="74">
        <v>42515914</v>
      </c>
      <c r="C3230" s="74" t="s">
        <v>4691</v>
      </c>
      <c r="D3230" s="74">
        <v>2094715</v>
      </c>
      <c r="E3230" s="74" t="s">
        <v>4690</v>
      </c>
      <c r="F3230" s="74" t="s">
        <v>4684</v>
      </c>
      <c r="G3230" s="74" t="s">
        <v>4685</v>
      </c>
      <c r="H3230" s="74" t="s">
        <v>4469</v>
      </c>
      <c r="I3230" s="74" t="s">
        <v>4499</v>
      </c>
      <c r="J3230" s="74" t="s">
        <v>175</v>
      </c>
      <c r="K3230" s="76">
        <v>3016.3</v>
      </c>
      <c r="L3230" s="76">
        <v>2534.67</v>
      </c>
    </row>
    <row r="3231" spans="1:12" x14ac:dyDescent="0.15">
      <c r="A3231" s="74">
        <v>20230206</v>
      </c>
      <c r="B3231" s="74">
        <v>42515914</v>
      </c>
      <c r="C3231" s="74" t="s">
        <v>4691</v>
      </c>
      <c r="D3231" s="74">
        <v>2094715</v>
      </c>
      <c r="E3231" s="74" t="s">
        <v>4690</v>
      </c>
      <c r="F3231" s="74" t="s">
        <v>4684</v>
      </c>
      <c r="G3231" s="74" t="s">
        <v>4685</v>
      </c>
      <c r="H3231" s="74" t="s">
        <v>4469</v>
      </c>
      <c r="I3231" s="74" t="s">
        <v>4499</v>
      </c>
      <c r="J3231" s="74" t="s">
        <v>175</v>
      </c>
      <c r="K3231" s="76">
        <v>6365.62</v>
      </c>
      <c r="L3231" s="76">
        <v>5349.2</v>
      </c>
    </row>
    <row r="3232" spans="1:12" x14ac:dyDescent="0.15">
      <c r="A3232" s="74">
        <v>20230207</v>
      </c>
      <c r="B3232" s="74">
        <v>42515914</v>
      </c>
      <c r="C3232" s="74" t="s">
        <v>4691</v>
      </c>
      <c r="D3232" s="74">
        <v>2094715</v>
      </c>
      <c r="E3232" s="74" t="s">
        <v>4690</v>
      </c>
      <c r="F3232" s="74" t="s">
        <v>4684</v>
      </c>
      <c r="G3232" s="74" t="s">
        <v>4685</v>
      </c>
      <c r="H3232" s="74" t="s">
        <v>4469</v>
      </c>
      <c r="I3232" s="74" t="s">
        <v>4499</v>
      </c>
      <c r="J3232" s="74" t="s">
        <v>4502</v>
      </c>
      <c r="K3232" s="76">
        <v>4021.29</v>
      </c>
      <c r="L3232" s="76">
        <v>3379.19</v>
      </c>
    </row>
    <row r="3233" spans="1:12" x14ac:dyDescent="0.15">
      <c r="A3233" s="74">
        <v>20230208</v>
      </c>
      <c r="B3233" s="74">
        <v>42515914</v>
      </c>
      <c r="C3233" s="74" t="s">
        <v>4691</v>
      </c>
      <c r="D3233" s="74">
        <v>2094715</v>
      </c>
      <c r="E3233" s="74" t="s">
        <v>4690</v>
      </c>
      <c r="F3233" s="74" t="s">
        <v>4684</v>
      </c>
      <c r="G3233" s="74" t="s">
        <v>4685</v>
      </c>
      <c r="H3233" s="74" t="s">
        <v>4469</v>
      </c>
      <c r="I3233" s="74" t="s">
        <v>4499</v>
      </c>
      <c r="J3233" s="74" t="s">
        <v>4501</v>
      </c>
      <c r="K3233" s="76">
        <v>6006.83</v>
      </c>
      <c r="L3233" s="76">
        <v>5047.7</v>
      </c>
    </row>
    <row r="3234" spans="1:12" x14ac:dyDescent="0.15">
      <c r="A3234" s="74">
        <v>20230209</v>
      </c>
      <c r="B3234" s="74">
        <v>42515914</v>
      </c>
      <c r="C3234" s="74" t="s">
        <v>4691</v>
      </c>
      <c r="D3234" s="74">
        <v>2094715</v>
      </c>
      <c r="E3234" s="74" t="s">
        <v>4690</v>
      </c>
      <c r="F3234" s="74" t="s">
        <v>4684</v>
      </c>
      <c r="G3234" s="74" t="s">
        <v>4685</v>
      </c>
      <c r="H3234" s="74" t="s">
        <v>4469</v>
      </c>
      <c r="I3234" s="74" t="s">
        <v>4499</v>
      </c>
      <c r="J3234" s="74" t="s">
        <v>175</v>
      </c>
      <c r="K3234" s="76">
        <v>6316.49</v>
      </c>
      <c r="L3234" s="76">
        <v>5307.9</v>
      </c>
    </row>
    <row r="3235" spans="1:12" x14ac:dyDescent="0.15">
      <c r="A3235" s="74">
        <v>20230210</v>
      </c>
      <c r="B3235" s="74">
        <v>42515914</v>
      </c>
      <c r="C3235" s="74" t="s">
        <v>4691</v>
      </c>
      <c r="D3235" s="74">
        <v>2094715</v>
      </c>
      <c r="E3235" s="74" t="s">
        <v>4690</v>
      </c>
      <c r="F3235" s="74" t="s">
        <v>4684</v>
      </c>
      <c r="G3235" s="74" t="s">
        <v>4685</v>
      </c>
      <c r="H3235" s="74" t="s">
        <v>4469</v>
      </c>
      <c r="I3235" s="74" t="s">
        <v>4499</v>
      </c>
      <c r="J3235" s="74" t="s">
        <v>4500</v>
      </c>
      <c r="K3235" s="76">
        <v>6509.37</v>
      </c>
      <c r="L3235" s="76">
        <v>5470</v>
      </c>
    </row>
    <row r="3236" spans="1:12" x14ac:dyDescent="0.15">
      <c r="A3236" s="74">
        <v>20230211</v>
      </c>
      <c r="B3236" s="74">
        <v>42515914</v>
      </c>
      <c r="C3236" s="74" t="s">
        <v>4691</v>
      </c>
      <c r="D3236" s="74">
        <v>2094715</v>
      </c>
      <c r="E3236" s="74" t="s">
        <v>4690</v>
      </c>
      <c r="F3236" s="74" t="s">
        <v>4684</v>
      </c>
      <c r="G3236" s="74" t="s">
        <v>4685</v>
      </c>
      <c r="H3236" s="74" t="s">
        <v>4469</v>
      </c>
      <c r="I3236" s="74" t="s">
        <v>4499</v>
      </c>
      <c r="J3236" s="74" t="s">
        <v>175</v>
      </c>
      <c r="K3236" s="76">
        <v>4013.19</v>
      </c>
      <c r="L3236" s="76">
        <v>3372.36</v>
      </c>
    </row>
    <row r="3237" spans="1:12" x14ac:dyDescent="0.15">
      <c r="A3237" s="74">
        <v>20230212</v>
      </c>
      <c r="B3237" s="74">
        <v>42515914</v>
      </c>
      <c r="C3237" s="74" t="s">
        <v>4691</v>
      </c>
      <c r="D3237" s="74">
        <v>2094715</v>
      </c>
      <c r="E3237" s="74" t="s">
        <v>4690</v>
      </c>
      <c r="F3237" s="74" t="s">
        <v>4684</v>
      </c>
      <c r="G3237" s="74" t="s">
        <v>4685</v>
      </c>
      <c r="H3237" s="74" t="s">
        <v>4469</v>
      </c>
      <c r="I3237" s="74" t="s">
        <v>4499</v>
      </c>
      <c r="J3237" s="74" t="s">
        <v>4500</v>
      </c>
      <c r="K3237" s="76">
        <v>5682.83</v>
      </c>
      <c r="L3237" s="76">
        <v>4775.43</v>
      </c>
    </row>
    <row r="3238" spans="1:12" x14ac:dyDescent="0.15">
      <c r="A3238" s="74">
        <v>20230213</v>
      </c>
      <c r="B3238" s="74">
        <v>42515914</v>
      </c>
      <c r="C3238" s="74" t="s">
        <v>4691</v>
      </c>
      <c r="D3238" s="74">
        <v>2094715</v>
      </c>
      <c r="E3238" s="74" t="s">
        <v>4690</v>
      </c>
      <c r="F3238" s="74" t="s">
        <v>4684</v>
      </c>
      <c r="G3238" s="74" t="s">
        <v>4685</v>
      </c>
      <c r="H3238" s="74" t="s">
        <v>4469</v>
      </c>
      <c r="I3238" s="74" t="s">
        <v>4499</v>
      </c>
      <c r="J3238" s="74" t="s">
        <v>175</v>
      </c>
      <c r="K3238" s="76">
        <v>3005.05</v>
      </c>
      <c r="L3238" s="76">
        <v>2525.17</v>
      </c>
    </row>
    <row r="3239" spans="1:12" x14ac:dyDescent="0.15">
      <c r="A3239" s="74">
        <v>20230214</v>
      </c>
      <c r="B3239" s="74">
        <v>42515914</v>
      </c>
      <c r="C3239" s="74" t="s">
        <v>4691</v>
      </c>
      <c r="D3239" s="74">
        <v>2094715</v>
      </c>
      <c r="E3239" s="74" t="s">
        <v>4690</v>
      </c>
      <c r="F3239" s="74" t="s">
        <v>4684</v>
      </c>
      <c r="G3239" s="74" t="s">
        <v>4685</v>
      </c>
      <c r="H3239" s="74" t="s">
        <v>4469</v>
      </c>
      <c r="I3239" s="74" t="s">
        <v>4499</v>
      </c>
      <c r="J3239" s="74" t="s">
        <v>175</v>
      </c>
      <c r="K3239" s="76">
        <v>6178.18</v>
      </c>
      <c r="L3239" s="76">
        <v>5191.68</v>
      </c>
    </row>
    <row r="3240" spans="1:12" x14ac:dyDescent="0.15">
      <c r="A3240" s="74">
        <v>20230215</v>
      </c>
      <c r="B3240" s="74">
        <v>42515914</v>
      </c>
      <c r="C3240" s="74" t="s">
        <v>4691</v>
      </c>
      <c r="D3240" s="74">
        <v>2094715</v>
      </c>
      <c r="E3240" s="74" t="s">
        <v>4690</v>
      </c>
      <c r="F3240" s="74" t="s">
        <v>4684</v>
      </c>
      <c r="G3240" s="74" t="s">
        <v>4685</v>
      </c>
      <c r="H3240" s="74" t="s">
        <v>4469</v>
      </c>
      <c r="I3240" s="74" t="s">
        <v>4499</v>
      </c>
      <c r="J3240" s="74" t="s">
        <v>175</v>
      </c>
      <c r="K3240" s="76">
        <v>6003.69</v>
      </c>
      <c r="L3240" s="76">
        <v>5045.0200000000004</v>
      </c>
    </row>
    <row r="3241" spans="1:12" x14ac:dyDescent="0.15">
      <c r="A3241" s="74">
        <v>20230216</v>
      </c>
      <c r="B3241" s="74">
        <v>42515914</v>
      </c>
      <c r="C3241" s="74" t="s">
        <v>4691</v>
      </c>
      <c r="D3241" s="74">
        <v>2094715</v>
      </c>
      <c r="E3241" s="74" t="s">
        <v>4690</v>
      </c>
      <c r="F3241" s="74" t="s">
        <v>4684</v>
      </c>
      <c r="G3241" s="74" t="s">
        <v>4685</v>
      </c>
      <c r="H3241" s="74" t="s">
        <v>4469</v>
      </c>
      <c r="I3241" s="74" t="s">
        <v>4499</v>
      </c>
      <c r="J3241" s="74" t="s">
        <v>175</v>
      </c>
      <c r="K3241" s="76">
        <v>7872.06</v>
      </c>
      <c r="L3241" s="76">
        <v>6615.07</v>
      </c>
    </row>
    <row r="3242" spans="1:12" x14ac:dyDescent="0.15">
      <c r="A3242" s="74">
        <v>20230217</v>
      </c>
      <c r="B3242" s="74">
        <v>42515914</v>
      </c>
      <c r="C3242" s="74" t="s">
        <v>4691</v>
      </c>
      <c r="D3242" s="74">
        <v>2094715</v>
      </c>
      <c r="E3242" s="74" t="s">
        <v>4690</v>
      </c>
      <c r="F3242" s="74" t="s">
        <v>4684</v>
      </c>
      <c r="G3242" s="74" t="s">
        <v>4685</v>
      </c>
      <c r="H3242" s="74" t="s">
        <v>4469</v>
      </c>
      <c r="I3242" s="74" t="s">
        <v>4499</v>
      </c>
      <c r="J3242" s="74" t="s">
        <v>175</v>
      </c>
      <c r="K3242" s="76">
        <v>4572.5200000000004</v>
      </c>
      <c r="L3242" s="76">
        <v>3842.39</v>
      </c>
    </row>
    <row r="3243" spans="1:12" x14ac:dyDescent="0.15">
      <c r="A3243" s="74">
        <v>20230218</v>
      </c>
      <c r="B3243" s="74">
        <v>42515914</v>
      </c>
      <c r="C3243" s="74" t="s">
        <v>4691</v>
      </c>
      <c r="D3243" s="74">
        <v>2094715</v>
      </c>
      <c r="E3243" s="74" t="s">
        <v>4690</v>
      </c>
      <c r="F3243" s="74" t="s">
        <v>4684</v>
      </c>
      <c r="G3243" s="74" t="s">
        <v>4685</v>
      </c>
      <c r="H3243" s="74" t="s">
        <v>4469</v>
      </c>
      <c r="I3243" s="74" t="s">
        <v>4499</v>
      </c>
      <c r="J3243" s="74" t="s">
        <v>4500</v>
      </c>
      <c r="K3243" s="76">
        <v>4476.75</v>
      </c>
      <c r="L3243" s="76">
        <v>3761.92</v>
      </c>
    </row>
    <row r="3244" spans="1:12" x14ac:dyDescent="0.15">
      <c r="A3244" s="74">
        <v>20230219</v>
      </c>
      <c r="B3244" s="74">
        <v>42515914</v>
      </c>
      <c r="C3244" s="74" t="s">
        <v>4691</v>
      </c>
      <c r="D3244" s="74">
        <v>2094715</v>
      </c>
      <c r="E3244" s="74" t="s">
        <v>4690</v>
      </c>
      <c r="F3244" s="74" t="s">
        <v>4684</v>
      </c>
      <c r="G3244" s="74" t="s">
        <v>4685</v>
      </c>
      <c r="H3244" s="74" t="s">
        <v>4469</v>
      </c>
      <c r="I3244" s="74" t="s">
        <v>4499</v>
      </c>
      <c r="J3244" s="74" t="s">
        <v>175</v>
      </c>
      <c r="K3244" s="76">
        <v>3017.67</v>
      </c>
      <c r="L3244" s="76">
        <v>2535.81</v>
      </c>
    </row>
    <row r="3245" spans="1:12" x14ac:dyDescent="0.15">
      <c r="A3245" s="74">
        <v>20230220</v>
      </c>
      <c r="B3245" s="74">
        <v>42515914</v>
      </c>
      <c r="C3245" s="74" t="s">
        <v>4691</v>
      </c>
      <c r="D3245" s="74">
        <v>2094715</v>
      </c>
      <c r="E3245" s="74" t="s">
        <v>4690</v>
      </c>
      <c r="F3245" s="74" t="s">
        <v>4684</v>
      </c>
      <c r="G3245" s="74" t="s">
        <v>4685</v>
      </c>
      <c r="H3245" s="74" t="s">
        <v>4469</v>
      </c>
      <c r="I3245" s="74" t="s">
        <v>4499</v>
      </c>
      <c r="J3245" s="74" t="s">
        <v>175</v>
      </c>
      <c r="K3245" s="76">
        <v>5705.56</v>
      </c>
      <c r="L3245" s="76">
        <v>4794.5</v>
      </c>
    </row>
    <row r="3246" spans="1:12" x14ac:dyDescent="0.15">
      <c r="A3246" s="74">
        <v>20230221</v>
      </c>
      <c r="B3246" s="74">
        <v>42515914</v>
      </c>
      <c r="C3246" s="74" t="s">
        <v>4691</v>
      </c>
      <c r="D3246" s="74">
        <v>2094715</v>
      </c>
      <c r="E3246" s="74" t="s">
        <v>4690</v>
      </c>
      <c r="F3246" s="74" t="s">
        <v>4684</v>
      </c>
      <c r="G3246" s="74" t="s">
        <v>4685</v>
      </c>
      <c r="H3246" s="74" t="s">
        <v>4469</v>
      </c>
      <c r="I3246" s="74" t="s">
        <v>4499</v>
      </c>
      <c r="J3246" s="74" t="s">
        <v>4501</v>
      </c>
      <c r="K3246" s="76">
        <v>4884.4399999999996</v>
      </c>
      <c r="L3246" s="76">
        <v>4104.51</v>
      </c>
    </row>
    <row r="3247" spans="1:12" x14ac:dyDescent="0.15">
      <c r="A3247" s="74">
        <v>20230222</v>
      </c>
      <c r="B3247" s="74">
        <v>42515914</v>
      </c>
      <c r="C3247" s="74" t="s">
        <v>4691</v>
      </c>
      <c r="D3247" s="74">
        <v>2094715</v>
      </c>
      <c r="E3247" s="74" t="s">
        <v>4690</v>
      </c>
      <c r="F3247" s="74" t="s">
        <v>4684</v>
      </c>
      <c r="G3247" s="74" t="s">
        <v>4685</v>
      </c>
      <c r="H3247" s="74" t="s">
        <v>4469</v>
      </c>
      <c r="I3247" s="74" t="s">
        <v>4499</v>
      </c>
      <c r="J3247" s="74" t="s">
        <v>175</v>
      </c>
      <c r="K3247" s="76">
        <v>2670.23</v>
      </c>
      <c r="L3247" s="76">
        <v>2243.84</v>
      </c>
    </row>
    <row r="3248" spans="1:12" x14ac:dyDescent="0.15">
      <c r="A3248" s="74">
        <v>20230223</v>
      </c>
      <c r="B3248" s="74">
        <v>42515914</v>
      </c>
      <c r="C3248" s="74" t="s">
        <v>4691</v>
      </c>
      <c r="D3248" s="74">
        <v>2094715</v>
      </c>
      <c r="E3248" s="74" t="s">
        <v>4690</v>
      </c>
      <c r="F3248" s="74" t="s">
        <v>4684</v>
      </c>
      <c r="G3248" s="74" t="s">
        <v>4685</v>
      </c>
      <c r="H3248" s="74" t="s">
        <v>4469</v>
      </c>
      <c r="I3248" s="74" t="s">
        <v>4499</v>
      </c>
      <c r="J3248" s="74" t="s">
        <v>175</v>
      </c>
      <c r="K3248" s="76">
        <v>3011.88</v>
      </c>
      <c r="L3248" s="76">
        <v>2530.9499999999998</v>
      </c>
    </row>
    <row r="3249" spans="1:12" x14ac:dyDescent="0.15">
      <c r="A3249" s="74">
        <v>20230224</v>
      </c>
      <c r="B3249" s="74">
        <v>42515914</v>
      </c>
      <c r="C3249" s="74" t="s">
        <v>4691</v>
      </c>
      <c r="D3249" s="74">
        <v>2094715</v>
      </c>
      <c r="E3249" s="74" t="s">
        <v>4690</v>
      </c>
      <c r="F3249" s="74" t="s">
        <v>4684</v>
      </c>
      <c r="G3249" s="74" t="s">
        <v>4685</v>
      </c>
      <c r="H3249" s="74" t="s">
        <v>4469</v>
      </c>
      <c r="I3249" s="74" t="s">
        <v>4499</v>
      </c>
      <c r="J3249" s="74" t="s">
        <v>175</v>
      </c>
      <c r="K3249" s="76">
        <v>4068.94</v>
      </c>
      <c r="L3249" s="76">
        <v>3419.21</v>
      </c>
    </row>
    <row r="3250" spans="1:12" x14ac:dyDescent="0.15">
      <c r="A3250" s="74">
        <v>20230225</v>
      </c>
      <c r="B3250" s="74">
        <v>42515914</v>
      </c>
      <c r="C3250" s="74" t="s">
        <v>4691</v>
      </c>
      <c r="D3250" s="74">
        <v>2094715</v>
      </c>
      <c r="E3250" s="74" t="s">
        <v>4690</v>
      </c>
      <c r="F3250" s="74" t="s">
        <v>4684</v>
      </c>
      <c r="G3250" s="74" t="s">
        <v>4685</v>
      </c>
      <c r="H3250" s="74" t="s">
        <v>4469</v>
      </c>
      <c r="I3250" s="74" t="s">
        <v>4499</v>
      </c>
      <c r="J3250" s="74" t="s">
        <v>175</v>
      </c>
      <c r="K3250" s="76">
        <v>3576.77</v>
      </c>
      <c r="L3250" s="76">
        <v>3005.64</v>
      </c>
    </row>
    <row r="3251" spans="1:12" x14ac:dyDescent="0.15">
      <c r="A3251" s="74">
        <v>20230226</v>
      </c>
      <c r="B3251" s="74">
        <v>42515914</v>
      </c>
      <c r="C3251" s="74" t="s">
        <v>4691</v>
      </c>
      <c r="D3251" s="74">
        <v>2094715</v>
      </c>
      <c r="E3251" s="74" t="s">
        <v>4690</v>
      </c>
      <c r="F3251" s="74" t="s">
        <v>4684</v>
      </c>
      <c r="G3251" s="74" t="s">
        <v>4685</v>
      </c>
      <c r="H3251" s="74" t="s">
        <v>4469</v>
      </c>
      <c r="I3251" s="74" t="s">
        <v>4499</v>
      </c>
      <c r="J3251" s="74" t="s">
        <v>175</v>
      </c>
      <c r="K3251" s="76">
        <v>3691.26</v>
      </c>
      <c r="L3251" s="76">
        <v>3101.85</v>
      </c>
    </row>
    <row r="3252" spans="1:12" x14ac:dyDescent="0.15">
      <c r="A3252" s="74">
        <v>20230227</v>
      </c>
      <c r="B3252" s="74">
        <v>42515914</v>
      </c>
      <c r="C3252" s="74" t="s">
        <v>4691</v>
      </c>
      <c r="D3252" s="74">
        <v>2094715</v>
      </c>
      <c r="E3252" s="74" t="s">
        <v>4690</v>
      </c>
      <c r="F3252" s="74" t="s">
        <v>4684</v>
      </c>
      <c r="G3252" s="74" t="s">
        <v>4685</v>
      </c>
      <c r="H3252" s="74" t="s">
        <v>4469</v>
      </c>
      <c r="I3252" s="74" t="s">
        <v>4499</v>
      </c>
      <c r="J3252" s="74" t="s">
        <v>175</v>
      </c>
      <c r="K3252" s="76">
        <v>3003.98</v>
      </c>
      <c r="L3252" s="76">
        <v>2524.31</v>
      </c>
    </row>
    <row r="3253" spans="1:12" x14ac:dyDescent="0.15">
      <c r="A3253" s="74">
        <v>20230228</v>
      </c>
      <c r="B3253" s="74">
        <v>42515914</v>
      </c>
      <c r="C3253" s="74" t="s">
        <v>4691</v>
      </c>
      <c r="D3253" s="74">
        <v>2094715</v>
      </c>
      <c r="E3253" s="74" t="s">
        <v>4690</v>
      </c>
      <c r="F3253" s="74" t="s">
        <v>4684</v>
      </c>
      <c r="G3253" s="74" t="s">
        <v>4685</v>
      </c>
      <c r="H3253" s="74" t="s">
        <v>4469</v>
      </c>
      <c r="I3253" s="74" t="s">
        <v>4499</v>
      </c>
      <c r="J3253" s="74" t="s">
        <v>4500</v>
      </c>
      <c r="K3253" s="76">
        <v>4004.17</v>
      </c>
      <c r="L3253" s="76">
        <v>3364.8</v>
      </c>
    </row>
    <row r="3254" spans="1:12" x14ac:dyDescent="0.15">
      <c r="A3254" s="74">
        <v>20230201</v>
      </c>
      <c r="B3254" s="74">
        <v>42515956</v>
      </c>
      <c r="C3254" s="74" t="s">
        <v>4692</v>
      </c>
      <c r="D3254" s="74">
        <v>2094707</v>
      </c>
      <c r="E3254" s="74" t="s">
        <v>4683</v>
      </c>
      <c r="F3254" s="74" t="s">
        <v>4684</v>
      </c>
      <c r="G3254" s="74" t="s">
        <v>4685</v>
      </c>
      <c r="H3254" s="74" t="s">
        <v>4469</v>
      </c>
      <c r="I3254" s="74" t="s">
        <v>4560</v>
      </c>
      <c r="J3254" s="74" t="s">
        <v>4561</v>
      </c>
      <c r="K3254" s="76">
        <v>5033.5600000000004</v>
      </c>
      <c r="L3254" s="76">
        <v>3932.47</v>
      </c>
    </row>
    <row r="3255" spans="1:12" x14ac:dyDescent="0.15">
      <c r="A3255" s="74">
        <v>20230202</v>
      </c>
      <c r="B3255" s="74">
        <v>42515956</v>
      </c>
      <c r="C3255" s="74" t="s">
        <v>4692</v>
      </c>
      <c r="D3255" s="74">
        <v>2094707</v>
      </c>
      <c r="E3255" s="74" t="s">
        <v>4683</v>
      </c>
      <c r="F3255" s="74" t="s">
        <v>4684</v>
      </c>
      <c r="G3255" s="74" t="s">
        <v>4685</v>
      </c>
      <c r="H3255" s="74" t="s">
        <v>4469</v>
      </c>
      <c r="I3255" s="74" t="s">
        <v>4560</v>
      </c>
      <c r="J3255" s="74" t="s">
        <v>4561</v>
      </c>
      <c r="K3255" s="76">
        <v>4441.01</v>
      </c>
      <c r="L3255" s="76">
        <v>3469.54</v>
      </c>
    </row>
    <row r="3256" spans="1:12" x14ac:dyDescent="0.15">
      <c r="A3256" s="74">
        <v>20230203</v>
      </c>
      <c r="B3256" s="74">
        <v>42515956</v>
      </c>
      <c r="C3256" s="74" t="s">
        <v>4692</v>
      </c>
      <c r="D3256" s="74">
        <v>2094707</v>
      </c>
      <c r="E3256" s="74" t="s">
        <v>4683</v>
      </c>
      <c r="F3256" s="74" t="s">
        <v>4684</v>
      </c>
      <c r="G3256" s="74" t="s">
        <v>4685</v>
      </c>
      <c r="H3256" s="74" t="s">
        <v>4469</v>
      </c>
      <c r="I3256" s="74" t="s">
        <v>4560</v>
      </c>
      <c r="J3256" s="74" t="s">
        <v>4561</v>
      </c>
      <c r="K3256" s="76">
        <v>8787.08</v>
      </c>
      <c r="L3256" s="76">
        <v>6864.91</v>
      </c>
    </row>
    <row r="3257" spans="1:12" x14ac:dyDescent="0.15">
      <c r="A3257" s="74">
        <v>20230204</v>
      </c>
      <c r="B3257" s="74">
        <v>42515956</v>
      </c>
      <c r="C3257" s="74" t="s">
        <v>4692</v>
      </c>
      <c r="D3257" s="74">
        <v>2094707</v>
      </c>
      <c r="E3257" s="74" t="s">
        <v>4683</v>
      </c>
      <c r="F3257" s="74" t="s">
        <v>4684</v>
      </c>
      <c r="G3257" s="74" t="s">
        <v>4685</v>
      </c>
      <c r="H3257" s="74" t="s">
        <v>4469</v>
      </c>
      <c r="I3257" s="74" t="s">
        <v>4560</v>
      </c>
      <c r="J3257" s="74" t="s">
        <v>4563</v>
      </c>
      <c r="K3257" s="76">
        <v>4097.3599999999997</v>
      </c>
      <c r="L3257" s="76">
        <v>3201.06</v>
      </c>
    </row>
    <row r="3258" spans="1:12" x14ac:dyDescent="0.15">
      <c r="A3258" s="74">
        <v>20230205</v>
      </c>
      <c r="B3258" s="74">
        <v>42515956</v>
      </c>
      <c r="C3258" s="74" t="s">
        <v>4692</v>
      </c>
      <c r="D3258" s="74">
        <v>2094707</v>
      </c>
      <c r="E3258" s="74" t="s">
        <v>4683</v>
      </c>
      <c r="F3258" s="74" t="s">
        <v>4684</v>
      </c>
      <c r="G3258" s="74" t="s">
        <v>4685</v>
      </c>
      <c r="H3258" s="74" t="s">
        <v>4469</v>
      </c>
      <c r="I3258" s="74" t="s">
        <v>4560</v>
      </c>
      <c r="J3258" s="74" t="s">
        <v>4561</v>
      </c>
      <c r="K3258" s="76">
        <v>3737.24</v>
      </c>
      <c r="L3258" s="76">
        <v>2919.72</v>
      </c>
    </row>
    <row r="3259" spans="1:12" x14ac:dyDescent="0.15">
      <c r="A3259" s="74">
        <v>20230206</v>
      </c>
      <c r="B3259" s="74">
        <v>42515956</v>
      </c>
      <c r="C3259" s="74" t="s">
        <v>4692</v>
      </c>
      <c r="D3259" s="74">
        <v>2094707</v>
      </c>
      <c r="E3259" s="74" t="s">
        <v>4683</v>
      </c>
      <c r="F3259" s="74" t="s">
        <v>4684</v>
      </c>
      <c r="G3259" s="74" t="s">
        <v>4685</v>
      </c>
      <c r="H3259" s="74" t="s">
        <v>4469</v>
      </c>
      <c r="I3259" s="74" t="s">
        <v>4560</v>
      </c>
      <c r="J3259" s="74" t="s">
        <v>4561</v>
      </c>
      <c r="K3259" s="76">
        <v>5274.55</v>
      </c>
      <c r="L3259" s="76">
        <v>4120.74</v>
      </c>
    </row>
    <row r="3260" spans="1:12" x14ac:dyDescent="0.15">
      <c r="A3260" s="74">
        <v>20230207</v>
      </c>
      <c r="B3260" s="74">
        <v>42515956</v>
      </c>
      <c r="C3260" s="74" t="s">
        <v>4692</v>
      </c>
      <c r="D3260" s="74">
        <v>2094707</v>
      </c>
      <c r="E3260" s="74" t="s">
        <v>4683</v>
      </c>
      <c r="F3260" s="74" t="s">
        <v>4684</v>
      </c>
      <c r="G3260" s="74" t="s">
        <v>4685</v>
      </c>
      <c r="H3260" s="74" t="s">
        <v>4469</v>
      </c>
      <c r="I3260" s="74" t="s">
        <v>4560</v>
      </c>
      <c r="J3260" s="74" t="s">
        <v>4561</v>
      </c>
      <c r="K3260" s="76">
        <v>4052.41</v>
      </c>
      <c r="L3260" s="76">
        <v>3165.95</v>
      </c>
    </row>
    <row r="3261" spans="1:12" x14ac:dyDescent="0.15">
      <c r="A3261" s="74">
        <v>20230208</v>
      </c>
      <c r="B3261" s="74">
        <v>42515956</v>
      </c>
      <c r="C3261" s="74" t="s">
        <v>4692</v>
      </c>
      <c r="D3261" s="74">
        <v>2094707</v>
      </c>
      <c r="E3261" s="74" t="s">
        <v>4683</v>
      </c>
      <c r="F3261" s="74" t="s">
        <v>4684</v>
      </c>
      <c r="G3261" s="74" t="s">
        <v>4685</v>
      </c>
      <c r="H3261" s="74" t="s">
        <v>4469</v>
      </c>
      <c r="I3261" s="74" t="s">
        <v>4560</v>
      </c>
      <c r="J3261" s="74" t="s">
        <v>4561</v>
      </c>
      <c r="K3261" s="76">
        <v>6067.29</v>
      </c>
      <c r="L3261" s="76">
        <v>4740.07</v>
      </c>
    </row>
    <row r="3262" spans="1:12" x14ac:dyDescent="0.15">
      <c r="A3262" s="74">
        <v>20230209</v>
      </c>
      <c r="B3262" s="74">
        <v>42515956</v>
      </c>
      <c r="C3262" s="74" t="s">
        <v>4692</v>
      </c>
      <c r="D3262" s="74">
        <v>2094707</v>
      </c>
      <c r="E3262" s="74" t="s">
        <v>4683</v>
      </c>
      <c r="F3262" s="74" t="s">
        <v>4684</v>
      </c>
      <c r="G3262" s="74" t="s">
        <v>4685</v>
      </c>
      <c r="H3262" s="74" t="s">
        <v>4469</v>
      </c>
      <c r="I3262" s="74" t="s">
        <v>4560</v>
      </c>
      <c r="J3262" s="74" t="s">
        <v>4563</v>
      </c>
      <c r="K3262" s="76">
        <v>4610.92</v>
      </c>
      <c r="L3262" s="76">
        <v>3602.28</v>
      </c>
    </row>
    <row r="3263" spans="1:12" x14ac:dyDescent="0.15">
      <c r="A3263" s="74">
        <v>20230210</v>
      </c>
      <c r="B3263" s="74">
        <v>42515956</v>
      </c>
      <c r="C3263" s="74" t="s">
        <v>4692</v>
      </c>
      <c r="D3263" s="74">
        <v>2094707</v>
      </c>
      <c r="E3263" s="74" t="s">
        <v>4683</v>
      </c>
      <c r="F3263" s="74" t="s">
        <v>4684</v>
      </c>
      <c r="G3263" s="74" t="s">
        <v>4685</v>
      </c>
      <c r="H3263" s="74" t="s">
        <v>4469</v>
      </c>
      <c r="I3263" s="74" t="s">
        <v>4560</v>
      </c>
      <c r="J3263" s="74" t="s">
        <v>4561</v>
      </c>
      <c r="K3263" s="76">
        <v>4546.42</v>
      </c>
      <c r="L3263" s="76">
        <v>3551.89</v>
      </c>
    </row>
    <row r="3264" spans="1:12" x14ac:dyDescent="0.15">
      <c r="A3264" s="74">
        <v>20230211</v>
      </c>
      <c r="B3264" s="74">
        <v>42515956</v>
      </c>
      <c r="C3264" s="74" t="s">
        <v>4692</v>
      </c>
      <c r="D3264" s="74">
        <v>2094707</v>
      </c>
      <c r="E3264" s="74" t="s">
        <v>4683</v>
      </c>
      <c r="F3264" s="74" t="s">
        <v>4684</v>
      </c>
      <c r="G3264" s="74" t="s">
        <v>4685</v>
      </c>
      <c r="H3264" s="74" t="s">
        <v>4469</v>
      </c>
      <c r="I3264" s="74" t="s">
        <v>4560</v>
      </c>
      <c r="J3264" s="74" t="s">
        <v>4563</v>
      </c>
      <c r="K3264" s="76">
        <v>4600.4799999999996</v>
      </c>
      <c r="L3264" s="76">
        <v>3594.13</v>
      </c>
    </row>
    <row r="3265" spans="1:12" x14ac:dyDescent="0.15">
      <c r="A3265" s="74">
        <v>20230212</v>
      </c>
      <c r="B3265" s="74">
        <v>42515956</v>
      </c>
      <c r="C3265" s="74" t="s">
        <v>4692</v>
      </c>
      <c r="D3265" s="74">
        <v>2094707</v>
      </c>
      <c r="E3265" s="74" t="s">
        <v>4683</v>
      </c>
      <c r="F3265" s="74" t="s">
        <v>4684</v>
      </c>
      <c r="G3265" s="74" t="s">
        <v>4685</v>
      </c>
      <c r="H3265" s="74" t="s">
        <v>4469</v>
      </c>
      <c r="I3265" s="74" t="s">
        <v>4560</v>
      </c>
      <c r="J3265" s="74" t="s">
        <v>4561</v>
      </c>
      <c r="K3265" s="76">
        <v>5608.78</v>
      </c>
      <c r="L3265" s="76">
        <v>4381.8599999999997</v>
      </c>
    </row>
    <row r="3266" spans="1:12" x14ac:dyDescent="0.15">
      <c r="A3266" s="74">
        <v>20230213</v>
      </c>
      <c r="B3266" s="74">
        <v>42515956</v>
      </c>
      <c r="C3266" s="74" t="s">
        <v>4692</v>
      </c>
      <c r="D3266" s="74">
        <v>2094707</v>
      </c>
      <c r="E3266" s="74" t="s">
        <v>4683</v>
      </c>
      <c r="F3266" s="74" t="s">
        <v>4684</v>
      </c>
      <c r="G3266" s="74" t="s">
        <v>4685</v>
      </c>
      <c r="H3266" s="74" t="s">
        <v>4469</v>
      </c>
      <c r="I3266" s="74" t="s">
        <v>4560</v>
      </c>
      <c r="J3266" s="74" t="s">
        <v>4562</v>
      </c>
      <c r="K3266" s="76">
        <v>2150.59</v>
      </c>
      <c r="L3266" s="76">
        <v>1680.15</v>
      </c>
    </row>
    <row r="3267" spans="1:12" x14ac:dyDescent="0.15">
      <c r="A3267" s="74">
        <v>20230214</v>
      </c>
      <c r="B3267" s="74">
        <v>42515956</v>
      </c>
      <c r="C3267" s="74" t="s">
        <v>4692</v>
      </c>
      <c r="D3267" s="74">
        <v>2094707</v>
      </c>
      <c r="E3267" s="74" t="s">
        <v>4683</v>
      </c>
      <c r="F3267" s="74" t="s">
        <v>4684</v>
      </c>
      <c r="G3267" s="74" t="s">
        <v>4685</v>
      </c>
      <c r="H3267" s="74" t="s">
        <v>4469</v>
      </c>
      <c r="I3267" s="74" t="s">
        <v>4560</v>
      </c>
      <c r="J3267" s="74" t="s">
        <v>4561</v>
      </c>
      <c r="K3267" s="76">
        <v>2605.6799999999998</v>
      </c>
      <c r="L3267" s="76">
        <v>2035.69</v>
      </c>
    </row>
    <row r="3268" spans="1:12" x14ac:dyDescent="0.15">
      <c r="A3268" s="74">
        <v>20230215</v>
      </c>
      <c r="B3268" s="74">
        <v>42515956</v>
      </c>
      <c r="C3268" s="74" t="s">
        <v>4692</v>
      </c>
      <c r="D3268" s="74">
        <v>2094707</v>
      </c>
      <c r="E3268" s="74" t="s">
        <v>4683</v>
      </c>
      <c r="F3268" s="74" t="s">
        <v>4684</v>
      </c>
      <c r="G3268" s="74" t="s">
        <v>4685</v>
      </c>
      <c r="H3268" s="74" t="s">
        <v>4469</v>
      </c>
      <c r="I3268" s="74" t="s">
        <v>4560</v>
      </c>
      <c r="J3268" s="74" t="s">
        <v>4561</v>
      </c>
      <c r="K3268" s="76">
        <v>3954.54</v>
      </c>
      <c r="L3268" s="76">
        <v>3089.49</v>
      </c>
    </row>
    <row r="3269" spans="1:12" x14ac:dyDescent="0.15">
      <c r="A3269" s="74">
        <v>20230216</v>
      </c>
      <c r="B3269" s="74">
        <v>42515956</v>
      </c>
      <c r="C3269" s="74" t="s">
        <v>4692</v>
      </c>
      <c r="D3269" s="74">
        <v>2094707</v>
      </c>
      <c r="E3269" s="74" t="s">
        <v>4683</v>
      </c>
      <c r="F3269" s="74" t="s">
        <v>4684</v>
      </c>
      <c r="G3269" s="74" t="s">
        <v>4685</v>
      </c>
      <c r="H3269" s="74" t="s">
        <v>4469</v>
      </c>
      <c r="I3269" s="74" t="s">
        <v>4560</v>
      </c>
      <c r="J3269" s="74" t="s">
        <v>4561</v>
      </c>
      <c r="K3269" s="76">
        <v>2529.4499999999998</v>
      </c>
      <c r="L3269" s="76">
        <v>1976.14</v>
      </c>
    </row>
    <row r="3270" spans="1:12" x14ac:dyDescent="0.15">
      <c r="A3270" s="74">
        <v>20230217</v>
      </c>
      <c r="B3270" s="74">
        <v>42515956</v>
      </c>
      <c r="C3270" s="74" t="s">
        <v>4692</v>
      </c>
      <c r="D3270" s="74">
        <v>2094707</v>
      </c>
      <c r="E3270" s="74" t="s">
        <v>4683</v>
      </c>
      <c r="F3270" s="74" t="s">
        <v>4684</v>
      </c>
      <c r="G3270" s="74" t="s">
        <v>4685</v>
      </c>
      <c r="H3270" s="74" t="s">
        <v>4469</v>
      </c>
      <c r="I3270" s="74" t="s">
        <v>4560</v>
      </c>
      <c r="J3270" s="74" t="s">
        <v>4586</v>
      </c>
      <c r="K3270" s="76">
        <v>3509.3</v>
      </c>
      <c r="L3270" s="76">
        <v>2741.64</v>
      </c>
    </row>
    <row r="3271" spans="1:12" x14ac:dyDescent="0.15">
      <c r="A3271" s="74">
        <v>20230218</v>
      </c>
      <c r="B3271" s="74">
        <v>42515956</v>
      </c>
      <c r="C3271" s="74" t="s">
        <v>4692</v>
      </c>
      <c r="D3271" s="74">
        <v>2094707</v>
      </c>
      <c r="E3271" s="74" t="s">
        <v>4683</v>
      </c>
      <c r="F3271" s="74" t="s">
        <v>4684</v>
      </c>
      <c r="G3271" s="74" t="s">
        <v>4685</v>
      </c>
      <c r="H3271" s="74" t="s">
        <v>4469</v>
      </c>
      <c r="I3271" s="74" t="s">
        <v>4560</v>
      </c>
      <c r="J3271" s="74" t="s">
        <v>4561</v>
      </c>
      <c r="K3271" s="76">
        <v>4028.76</v>
      </c>
      <c r="L3271" s="76">
        <v>3147.47</v>
      </c>
    </row>
    <row r="3272" spans="1:12" x14ac:dyDescent="0.15">
      <c r="A3272" s="74">
        <v>20230219</v>
      </c>
      <c r="B3272" s="74">
        <v>42515956</v>
      </c>
      <c r="C3272" s="74" t="s">
        <v>4692</v>
      </c>
      <c r="D3272" s="74">
        <v>2094707</v>
      </c>
      <c r="E3272" s="74" t="s">
        <v>4683</v>
      </c>
      <c r="F3272" s="74" t="s">
        <v>4684</v>
      </c>
      <c r="G3272" s="74" t="s">
        <v>4685</v>
      </c>
      <c r="H3272" s="74" t="s">
        <v>4469</v>
      </c>
      <c r="I3272" s="74" t="s">
        <v>4560</v>
      </c>
      <c r="J3272" s="74" t="s">
        <v>4561</v>
      </c>
      <c r="K3272" s="76">
        <v>4283.7700000000004</v>
      </c>
      <c r="L3272" s="76">
        <v>3346.7</v>
      </c>
    </row>
    <row r="3273" spans="1:12" x14ac:dyDescent="0.15">
      <c r="A3273" s="74">
        <v>20230220</v>
      </c>
      <c r="B3273" s="74">
        <v>42515956</v>
      </c>
      <c r="C3273" s="74" t="s">
        <v>4692</v>
      </c>
      <c r="D3273" s="74">
        <v>2094707</v>
      </c>
      <c r="E3273" s="74" t="s">
        <v>4683</v>
      </c>
      <c r="F3273" s="74" t="s">
        <v>4684</v>
      </c>
      <c r="G3273" s="74" t="s">
        <v>4685</v>
      </c>
      <c r="H3273" s="74" t="s">
        <v>4469</v>
      </c>
      <c r="I3273" s="74" t="s">
        <v>4560</v>
      </c>
      <c r="J3273" s="74" t="s">
        <v>4561</v>
      </c>
      <c r="K3273" s="76">
        <v>6876.18</v>
      </c>
      <c r="L3273" s="76">
        <v>5372.02</v>
      </c>
    </row>
    <row r="3274" spans="1:12" x14ac:dyDescent="0.15">
      <c r="A3274" s="74">
        <v>20230221</v>
      </c>
      <c r="B3274" s="74">
        <v>42515956</v>
      </c>
      <c r="C3274" s="74" t="s">
        <v>4692</v>
      </c>
      <c r="D3274" s="74">
        <v>2094707</v>
      </c>
      <c r="E3274" s="74" t="s">
        <v>4683</v>
      </c>
      <c r="F3274" s="74" t="s">
        <v>4684</v>
      </c>
      <c r="G3274" s="74" t="s">
        <v>4685</v>
      </c>
      <c r="H3274" s="74" t="s">
        <v>4469</v>
      </c>
      <c r="I3274" s="74" t="s">
        <v>4560</v>
      </c>
      <c r="J3274" s="74" t="s">
        <v>4562</v>
      </c>
      <c r="K3274" s="76">
        <v>6310.44</v>
      </c>
      <c r="L3274" s="76">
        <v>4930.03</v>
      </c>
    </row>
    <row r="3275" spans="1:12" x14ac:dyDescent="0.15">
      <c r="A3275" s="74">
        <v>20230222</v>
      </c>
      <c r="B3275" s="74">
        <v>42515956</v>
      </c>
      <c r="C3275" s="74" t="s">
        <v>4692</v>
      </c>
      <c r="D3275" s="74">
        <v>2094707</v>
      </c>
      <c r="E3275" s="74" t="s">
        <v>4683</v>
      </c>
      <c r="F3275" s="74" t="s">
        <v>4684</v>
      </c>
      <c r="G3275" s="74" t="s">
        <v>4685</v>
      </c>
      <c r="H3275" s="74" t="s">
        <v>4469</v>
      </c>
      <c r="I3275" s="74" t="s">
        <v>4560</v>
      </c>
      <c r="J3275" s="74" t="s">
        <v>4562</v>
      </c>
      <c r="K3275" s="76">
        <v>3347.25</v>
      </c>
      <c r="L3275" s="76">
        <v>2615.04</v>
      </c>
    </row>
    <row r="3276" spans="1:12" x14ac:dyDescent="0.15">
      <c r="A3276" s="74">
        <v>20230223</v>
      </c>
      <c r="B3276" s="74">
        <v>42515956</v>
      </c>
      <c r="C3276" s="74" t="s">
        <v>4692</v>
      </c>
      <c r="D3276" s="74">
        <v>2094707</v>
      </c>
      <c r="E3276" s="74" t="s">
        <v>4683</v>
      </c>
      <c r="F3276" s="74" t="s">
        <v>4684</v>
      </c>
      <c r="G3276" s="74" t="s">
        <v>4685</v>
      </c>
      <c r="H3276" s="74" t="s">
        <v>4469</v>
      </c>
      <c r="I3276" s="74" t="s">
        <v>4560</v>
      </c>
      <c r="J3276" s="74" t="s">
        <v>4561</v>
      </c>
      <c r="K3276" s="76">
        <v>3144.2</v>
      </c>
      <c r="L3276" s="76">
        <v>2456.41</v>
      </c>
    </row>
    <row r="3277" spans="1:12" x14ac:dyDescent="0.15">
      <c r="A3277" s="74">
        <v>20230224</v>
      </c>
      <c r="B3277" s="74">
        <v>42515956</v>
      </c>
      <c r="C3277" s="74" t="s">
        <v>4692</v>
      </c>
      <c r="D3277" s="74">
        <v>2094707</v>
      </c>
      <c r="E3277" s="74" t="s">
        <v>4683</v>
      </c>
      <c r="F3277" s="74" t="s">
        <v>4684</v>
      </c>
      <c r="G3277" s="74" t="s">
        <v>4685</v>
      </c>
      <c r="H3277" s="74" t="s">
        <v>4469</v>
      </c>
      <c r="I3277" s="74" t="s">
        <v>4560</v>
      </c>
      <c r="J3277" s="74" t="s">
        <v>4561</v>
      </c>
      <c r="K3277" s="76">
        <v>5447.79</v>
      </c>
      <c r="L3277" s="76">
        <v>4256.09</v>
      </c>
    </row>
    <row r="3278" spans="1:12" x14ac:dyDescent="0.15">
      <c r="A3278" s="74">
        <v>20230225</v>
      </c>
      <c r="B3278" s="74">
        <v>42515956</v>
      </c>
      <c r="C3278" s="74" t="s">
        <v>4692</v>
      </c>
      <c r="D3278" s="74">
        <v>2094707</v>
      </c>
      <c r="E3278" s="74" t="s">
        <v>4683</v>
      </c>
      <c r="F3278" s="74" t="s">
        <v>4684</v>
      </c>
      <c r="G3278" s="74" t="s">
        <v>4685</v>
      </c>
      <c r="H3278" s="74" t="s">
        <v>4469</v>
      </c>
      <c r="I3278" s="74" t="s">
        <v>4560</v>
      </c>
      <c r="J3278" s="74" t="s">
        <v>4563</v>
      </c>
      <c r="K3278" s="76">
        <v>7978.04</v>
      </c>
      <c r="L3278" s="76">
        <v>6232.84</v>
      </c>
    </row>
    <row r="3279" spans="1:12" x14ac:dyDescent="0.15">
      <c r="A3279" s="74">
        <v>20230226</v>
      </c>
      <c r="B3279" s="74">
        <v>42515956</v>
      </c>
      <c r="C3279" s="74" t="s">
        <v>4692</v>
      </c>
      <c r="D3279" s="74">
        <v>2094707</v>
      </c>
      <c r="E3279" s="74" t="s">
        <v>4683</v>
      </c>
      <c r="F3279" s="74" t="s">
        <v>4684</v>
      </c>
      <c r="G3279" s="74" t="s">
        <v>4685</v>
      </c>
      <c r="H3279" s="74" t="s">
        <v>4469</v>
      </c>
      <c r="I3279" s="74" t="s">
        <v>4560</v>
      </c>
      <c r="J3279" s="74" t="s">
        <v>4561</v>
      </c>
      <c r="K3279" s="76">
        <v>4347.7</v>
      </c>
      <c r="L3279" s="76">
        <v>3396.64</v>
      </c>
    </row>
    <row r="3280" spans="1:12" x14ac:dyDescent="0.15">
      <c r="A3280" s="74">
        <v>20230227</v>
      </c>
      <c r="B3280" s="74">
        <v>42515956</v>
      </c>
      <c r="C3280" s="74" t="s">
        <v>4692</v>
      </c>
      <c r="D3280" s="74">
        <v>2094707</v>
      </c>
      <c r="E3280" s="74" t="s">
        <v>4683</v>
      </c>
      <c r="F3280" s="74" t="s">
        <v>4684</v>
      </c>
      <c r="G3280" s="74" t="s">
        <v>4685</v>
      </c>
      <c r="H3280" s="74" t="s">
        <v>4469</v>
      </c>
      <c r="I3280" s="74" t="s">
        <v>4560</v>
      </c>
      <c r="J3280" s="74" t="s">
        <v>4561</v>
      </c>
      <c r="K3280" s="76">
        <v>3993.9</v>
      </c>
      <c r="L3280" s="76">
        <v>3120.23</v>
      </c>
    </row>
    <row r="3281" spans="1:12" x14ac:dyDescent="0.15">
      <c r="A3281" s="74">
        <v>20230228</v>
      </c>
      <c r="B3281" s="74">
        <v>42515956</v>
      </c>
      <c r="C3281" s="74" t="s">
        <v>4692</v>
      </c>
      <c r="D3281" s="74">
        <v>2094707</v>
      </c>
      <c r="E3281" s="74" t="s">
        <v>4683</v>
      </c>
      <c r="F3281" s="74" t="s">
        <v>4684</v>
      </c>
      <c r="G3281" s="74" t="s">
        <v>4685</v>
      </c>
      <c r="H3281" s="74" t="s">
        <v>4469</v>
      </c>
      <c r="I3281" s="74" t="s">
        <v>4560</v>
      </c>
      <c r="J3281" s="74" t="s">
        <v>4562</v>
      </c>
      <c r="K3281" s="76">
        <v>3833.58</v>
      </c>
      <c r="L3281" s="76">
        <v>2994.98</v>
      </c>
    </row>
    <row r="3282" spans="1:12" x14ac:dyDescent="0.15">
      <c r="A3282" s="74">
        <v>20230201</v>
      </c>
      <c r="B3282" s="74">
        <v>42515964</v>
      </c>
      <c r="C3282" s="74" t="s">
        <v>4693</v>
      </c>
      <c r="D3282" s="74">
        <v>2094707</v>
      </c>
      <c r="E3282" s="74" t="s">
        <v>4683</v>
      </c>
      <c r="F3282" s="74" t="s">
        <v>4684</v>
      </c>
      <c r="G3282" s="74" t="s">
        <v>4685</v>
      </c>
      <c r="H3282" s="74" t="s">
        <v>4469</v>
      </c>
      <c r="I3282" s="74" t="s">
        <v>4560</v>
      </c>
      <c r="J3282" s="74" t="s">
        <v>4562</v>
      </c>
      <c r="K3282" s="76">
        <v>2016.83</v>
      </c>
      <c r="L3282" s="76">
        <v>1575.65</v>
      </c>
    </row>
    <row r="3283" spans="1:12" x14ac:dyDescent="0.15">
      <c r="A3283" s="74">
        <v>20230202</v>
      </c>
      <c r="B3283" s="74">
        <v>42515964</v>
      </c>
      <c r="C3283" s="74" t="s">
        <v>4693</v>
      </c>
      <c r="D3283" s="74">
        <v>2094707</v>
      </c>
      <c r="E3283" s="74" t="s">
        <v>4683</v>
      </c>
      <c r="F3283" s="74" t="s">
        <v>4684</v>
      </c>
      <c r="G3283" s="74" t="s">
        <v>4685</v>
      </c>
      <c r="H3283" s="74" t="s">
        <v>4469</v>
      </c>
      <c r="I3283" s="74" t="s">
        <v>4560</v>
      </c>
      <c r="J3283" s="74" t="s">
        <v>4563</v>
      </c>
      <c r="K3283" s="76">
        <v>1324.87</v>
      </c>
      <c r="L3283" s="76">
        <v>1035.06</v>
      </c>
    </row>
    <row r="3284" spans="1:12" x14ac:dyDescent="0.15">
      <c r="A3284" s="74">
        <v>20230203</v>
      </c>
      <c r="B3284" s="74">
        <v>42515964</v>
      </c>
      <c r="C3284" s="74" t="s">
        <v>4693</v>
      </c>
      <c r="D3284" s="74">
        <v>2094707</v>
      </c>
      <c r="E3284" s="74" t="s">
        <v>4683</v>
      </c>
      <c r="F3284" s="74" t="s">
        <v>4684</v>
      </c>
      <c r="G3284" s="74" t="s">
        <v>4685</v>
      </c>
      <c r="H3284" s="74" t="s">
        <v>4469</v>
      </c>
      <c r="I3284" s="74" t="s">
        <v>4560</v>
      </c>
      <c r="J3284" s="74" t="s">
        <v>4561</v>
      </c>
      <c r="K3284" s="76">
        <v>1718.51</v>
      </c>
      <c r="L3284" s="76">
        <v>1342.59</v>
      </c>
    </row>
    <row r="3285" spans="1:12" x14ac:dyDescent="0.15">
      <c r="A3285" s="74">
        <v>20230204</v>
      </c>
      <c r="B3285" s="74">
        <v>42515964</v>
      </c>
      <c r="C3285" s="74" t="s">
        <v>4693</v>
      </c>
      <c r="D3285" s="74">
        <v>2094707</v>
      </c>
      <c r="E3285" s="74" t="s">
        <v>4683</v>
      </c>
      <c r="F3285" s="74" t="s">
        <v>4684</v>
      </c>
      <c r="G3285" s="74" t="s">
        <v>4685</v>
      </c>
      <c r="H3285" s="74" t="s">
        <v>4469</v>
      </c>
      <c r="I3285" s="74" t="s">
        <v>4560</v>
      </c>
      <c r="J3285" s="74" t="s">
        <v>4561</v>
      </c>
      <c r="K3285" s="76">
        <v>1100.17</v>
      </c>
      <c r="L3285" s="76">
        <v>859.51</v>
      </c>
    </row>
    <row r="3286" spans="1:12" x14ac:dyDescent="0.15">
      <c r="A3286" s="74">
        <v>20230205</v>
      </c>
      <c r="B3286" s="74">
        <v>42515964</v>
      </c>
      <c r="C3286" s="74" t="s">
        <v>4693</v>
      </c>
      <c r="D3286" s="74">
        <v>2094707</v>
      </c>
      <c r="E3286" s="74" t="s">
        <v>4683</v>
      </c>
      <c r="F3286" s="74" t="s">
        <v>4684</v>
      </c>
      <c r="G3286" s="74" t="s">
        <v>4685</v>
      </c>
      <c r="H3286" s="74" t="s">
        <v>4469</v>
      </c>
      <c r="I3286" s="74" t="s">
        <v>4560</v>
      </c>
      <c r="J3286" s="74" t="s">
        <v>4561</v>
      </c>
      <c r="K3286" s="76">
        <v>1043.49</v>
      </c>
      <c r="L3286" s="76">
        <v>815.23</v>
      </c>
    </row>
    <row r="3287" spans="1:12" x14ac:dyDescent="0.15">
      <c r="A3287" s="74">
        <v>20230206</v>
      </c>
      <c r="B3287" s="74">
        <v>42515964</v>
      </c>
      <c r="C3287" s="74" t="s">
        <v>4693</v>
      </c>
      <c r="D3287" s="74">
        <v>2094707</v>
      </c>
      <c r="E3287" s="74" t="s">
        <v>4683</v>
      </c>
      <c r="F3287" s="74" t="s">
        <v>4684</v>
      </c>
      <c r="G3287" s="74" t="s">
        <v>4685</v>
      </c>
      <c r="H3287" s="74" t="s">
        <v>4469</v>
      </c>
      <c r="I3287" s="74" t="s">
        <v>4560</v>
      </c>
      <c r="J3287" s="74" t="s">
        <v>4561</v>
      </c>
      <c r="K3287" s="76">
        <v>1735.07</v>
      </c>
      <c r="L3287" s="76">
        <v>1355.52</v>
      </c>
    </row>
    <row r="3288" spans="1:12" x14ac:dyDescent="0.15">
      <c r="A3288" s="74">
        <v>20230207</v>
      </c>
      <c r="B3288" s="74">
        <v>42515964</v>
      </c>
      <c r="C3288" s="74" t="s">
        <v>4693</v>
      </c>
      <c r="D3288" s="74">
        <v>2094707</v>
      </c>
      <c r="E3288" s="74" t="s">
        <v>4683</v>
      </c>
      <c r="F3288" s="74" t="s">
        <v>4684</v>
      </c>
      <c r="G3288" s="74" t="s">
        <v>4685</v>
      </c>
      <c r="H3288" s="74" t="s">
        <v>4469</v>
      </c>
      <c r="I3288" s="74" t="s">
        <v>4560</v>
      </c>
      <c r="J3288" s="74" t="s">
        <v>4563</v>
      </c>
      <c r="K3288" s="76">
        <v>482.8</v>
      </c>
      <c r="L3288" s="76">
        <v>377.19</v>
      </c>
    </row>
    <row r="3289" spans="1:12" x14ac:dyDescent="0.15">
      <c r="A3289" s="74">
        <v>20230208</v>
      </c>
      <c r="B3289" s="74">
        <v>42515964</v>
      </c>
      <c r="C3289" s="74" t="s">
        <v>4693</v>
      </c>
      <c r="D3289" s="74">
        <v>2094707</v>
      </c>
      <c r="E3289" s="74" t="s">
        <v>4683</v>
      </c>
      <c r="F3289" s="74" t="s">
        <v>4684</v>
      </c>
      <c r="G3289" s="74" t="s">
        <v>4685</v>
      </c>
      <c r="H3289" s="74" t="s">
        <v>4469</v>
      </c>
      <c r="I3289" s="74" t="s">
        <v>4560</v>
      </c>
      <c r="J3289" s="74" t="s">
        <v>4586</v>
      </c>
      <c r="K3289" s="76">
        <v>3025.62</v>
      </c>
      <c r="L3289" s="76">
        <v>2363.77</v>
      </c>
    </row>
    <row r="3290" spans="1:12" x14ac:dyDescent="0.15">
      <c r="A3290" s="74">
        <v>20230209</v>
      </c>
      <c r="B3290" s="74">
        <v>42515964</v>
      </c>
      <c r="C3290" s="74" t="s">
        <v>4693</v>
      </c>
      <c r="D3290" s="74">
        <v>2094707</v>
      </c>
      <c r="E3290" s="74" t="s">
        <v>4683</v>
      </c>
      <c r="F3290" s="74" t="s">
        <v>4684</v>
      </c>
      <c r="G3290" s="74" t="s">
        <v>4685</v>
      </c>
      <c r="H3290" s="74" t="s">
        <v>4469</v>
      </c>
      <c r="I3290" s="74" t="s">
        <v>4560</v>
      </c>
      <c r="J3290" s="74" t="s">
        <v>4562</v>
      </c>
      <c r="K3290" s="76">
        <v>3544.31</v>
      </c>
      <c r="L3290" s="76">
        <v>2768.99</v>
      </c>
    </row>
    <row r="3291" spans="1:12" x14ac:dyDescent="0.15">
      <c r="A3291" s="74">
        <v>20230210</v>
      </c>
      <c r="B3291" s="74">
        <v>42515964</v>
      </c>
      <c r="C3291" s="74" t="s">
        <v>4693</v>
      </c>
      <c r="D3291" s="74">
        <v>2094707</v>
      </c>
      <c r="E3291" s="74" t="s">
        <v>4683</v>
      </c>
      <c r="F3291" s="74" t="s">
        <v>4684</v>
      </c>
      <c r="G3291" s="74" t="s">
        <v>4685</v>
      </c>
      <c r="H3291" s="74" t="s">
        <v>4469</v>
      </c>
      <c r="I3291" s="74" t="s">
        <v>4560</v>
      </c>
      <c r="J3291" s="74" t="s">
        <v>4563</v>
      </c>
      <c r="K3291" s="76">
        <v>2350</v>
      </c>
      <c r="L3291" s="76">
        <v>1835.94</v>
      </c>
    </row>
    <row r="3292" spans="1:12" x14ac:dyDescent="0.15">
      <c r="A3292" s="74">
        <v>20230211</v>
      </c>
      <c r="B3292" s="74">
        <v>42515964</v>
      </c>
      <c r="C3292" s="74" t="s">
        <v>4693</v>
      </c>
      <c r="D3292" s="74">
        <v>2094707</v>
      </c>
      <c r="E3292" s="74" t="s">
        <v>4683</v>
      </c>
      <c r="F3292" s="74" t="s">
        <v>4684</v>
      </c>
      <c r="G3292" s="74" t="s">
        <v>4685</v>
      </c>
      <c r="H3292" s="74" t="s">
        <v>4469</v>
      </c>
      <c r="I3292" s="74" t="s">
        <v>4560</v>
      </c>
      <c r="J3292" s="74" t="s">
        <v>4561</v>
      </c>
      <c r="K3292" s="76">
        <v>1971.38</v>
      </c>
      <c r="L3292" s="76">
        <v>1540.14</v>
      </c>
    </row>
    <row r="3293" spans="1:12" x14ac:dyDescent="0.15">
      <c r="A3293" s="74">
        <v>20230212</v>
      </c>
      <c r="B3293" s="74">
        <v>42515964</v>
      </c>
      <c r="C3293" s="74" t="s">
        <v>4693</v>
      </c>
      <c r="D3293" s="74">
        <v>2094707</v>
      </c>
      <c r="E3293" s="74" t="s">
        <v>4683</v>
      </c>
      <c r="F3293" s="74" t="s">
        <v>4684</v>
      </c>
      <c r="G3293" s="74" t="s">
        <v>4685</v>
      </c>
      <c r="H3293" s="74" t="s">
        <v>4469</v>
      </c>
      <c r="I3293" s="74" t="s">
        <v>4560</v>
      </c>
      <c r="J3293" s="74" t="s">
        <v>4561</v>
      </c>
      <c r="K3293" s="76">
        <v>651.95000000000005</v>
      </c>
      <c r="L3293" s="76">
        <v>509.34</v>
      </c>
    </row>
    <row r="3294" spans="1:12" x14ac:dyDescent="0.15">
      <c r="A3294" s="74">
        <v>20230213</v>
      </c>
      <c r="B3294" s="74">
        <v>42515964</v>
      </c>
      <c r="C3294" s="74" t="s">
        <v>4693</v>
      </c>
      <c r="D3294" s="74">
        <v>2094707</v>
      </c>
      <c r="E3294" s="74" t="s">
        <v>4683</v>
      </c>
      <c r="F3294" s="74" t="s">
        <v>4684</v>
      </c>
      <c r="G3294" s="74" t="s">
        <v>4685</v>
      </c>
      <c r="H3294" s="74" t="s">
        <v>4469</v>
      </c>
      <c r="I3294" s="74" t="s">
        <v>4560</v>
      </c>
      <c r="J3294" s="74" t="s">
        <v>4561</v>
      </c>
      <c r="K3294" s="76">
        <v>816.37</v>
      </c>
      <c r="L3294" s="76">
        <v>637.79</v>
      </c>
    </row>
    <row r="3295" spans="1:12" x14ac:dyDescent="0.15">
      <c r="A3295" s="74">
        <v>20230214</v>
      </c>
      <c r="B3295" s="74">
        <v>42515964</v>
      </c>
      <c r="C3295" s="74" t="s">
        <v>4693</v>
      </c>
      <c r="D3295" s="74">
        <v>2094707</v>
      </c>
      <c r="E3295" s="74" t="s">
        <v>4683</v>
      </c>
      <c r="F3295" s="74" t="s">
        <v>4684</v>
      </c>
      <c r="G3295" s="74" t="s">
        <v>4685</v>
      </c>
      <c r="H3295" s="74" t="s">
        <v>4469</v>
      </c>
      <c r="I3295" s="74" t="s">
        <v>4560</v>
      </c>
      <c r="J3295" s="74" t="s">
        <v>4563</v>
      </c>
      <c r="K3295" s="76">
        <v>437.55</v>
      </c>
      <c r="L3295" s="76">
        <v>341.84</v>
      </c>
    </row>
    <row r="3296" spans="1:12" x14ac:dyDescent="0.15">
      <c r="A3296" s="74">
        <v>20230215</v>
      </c>
      <c r="B3296" s="74">
        <v>42515964</v>
      </c>
      <c r="C3296" s="74" t="s">
        <v>4693</v>
      </c>
      <c r="D3296" s="74">
        <v>2094707</v>
      </c>
      <c r="E3296" s="74" t="s">
        <v>4683</v>
      </c>
      <c r="F3296" s="74" t="s">
        <v>4684</v>
      </c>
      <c r="G3296" s="74" t="s">
        <v>4685</v>
      </c>
      <c r="H3296" s="74" t="s">
        <v>4469</v>
      </c>
      <c r="I3296" s="74" t="s">
        <v>4560</v>
      </c>
      <c r="J3296" s="74" t="s">
        <v>4561</v>
      </c>
      <c r="K3296" s="76">
        <v>1644.32</v>
      </c>
      <c r="L3296" s="76">
        <v>1284.6300000000001</v>
      </c>
    </row>
    <row r="3297" spans="1:12" x14ac:dyDescent="0.15">
      <c r="A3297" s="74">
        <v>20230216</v>
      </c>
      <c r="B3297" s="74">
        <v>42515964</v>
      </c>
      <c r="C3297" s="74" t="s">
        <v>4693</v>
      </c>
      <c r="D3297" s="74">
        <v>2094707</v>
      </c>
      <c r="E3297" s="74" t="s">
        <v>4683</v>
      </c>
      <c r="F3297" s="74" t="s">
        <v>4684</v>
      </c>
      <c r="G3297" s="74" t="s">
        <v>4685</v>
      </c>
      <c r="H3297" s="74" t="s">
        <v>4469</v>
      </c>
      <c r="I3297" s="74" t="s">
        <v>4560</v>
      </c>
      <c r="J3297" s="74" t="s">
        <v>4562</v>
      </c>
      <c r="K3297" s="76">
        <v>2339.5100000000002</v>
      </c>
      <c r="L3297" s="76">
        <v>1827.74</v>
      </c>
    </row>
    <row r="3298" spans="1:12" x14ac:dyDescent="0.15">
      <c r="A3298" s="74">
        <v>20230217</v>
      </c>
      <c r="B3298" s="74">
        <v>42515964</v>
      </c>
      <c r="C3298" s="74" t="s">
        <v>4693</v>
      </c>
      <c r="D3298" s="74">
        <v>2094707</v>
      </c>
      <c r="E3298" s="74" t="s">
        <v>4683</v>
      </c>
      <c r="F3298" s="74" t="s">
        <v>4684</v>
      </c>
      <c r="G3298" s="74" t="s">
        <v>4685</v>
      </c>
      <c r="H3298" s="74" t="s">
        <v>4469</v>
      </c>
      <c r="I3298" s="74" t="s">
        <v>4560</v>
      </c>
      <c r="J3298" s="74" t="s">
        <v>4561</v>
      </c>
      <c r="K3298" s="76">
        <v>1049.56</v>
      </c>
      <c r="L3298" s="76">
        <v>819.97</v>
      </c>
    </row>
    <row r="3299" spans="1:12" x14ac:dyDescent="0.15">
      <c r="A3299" s="74">
        <v>20230218</v>
      </c>
      <c r="B3299" s="74">
        <v>42515964</v>
      </c>
      <c r="C3299" s="74" t="s">
        <v>4693</v>
      </c>
      <c r="D3299" s="74">
        <v>2094707</v>
      </c>
      <c r="E3299" s="74" t="s">
        <v>4683</v>
      </c>
      <c r="F3299" s="74" t="s">
        <v>4684</v>
      </c>
      <c r="G3299" s="74" t="s">
        <v>4685</v>
      </c>
      <c r="H3299" s="74" t="s">
        <v>4469</v>
      </c>
      <c r="I3299" s="74" t="s">
        <v>4560</v>
      </c>
      <c r="J3299" s="74" t="s">
        <v>4561</v>
      </c>
      <c r="K3299" s="76">
        <v>1150.25</v>
      </c>
      <c r="L3299" s="76">
        <v>898.63</v>
      </c>
    </row>
    <row r="3300" spans="1:12" x14ac:dyDescent="0.15">
      <c r="A3300" s="74">
        <v>20230219</v>
      </c>
      <c r="B3300" s="74">
        <v>42515964</v>
      </c>
      <c r="C3300" s="74" t="s">
        <v>4693</v>
      </c>
      <c r="D3300" s="74">
        <v>2094707</v>
      </c>
      <c r="E3300" s="74" t="s">
        <v>4683</v>
      </c>
      <c r="F3300" s="74" t="s">
        <v>4684</v>
      </c>
      <c r="G3300" s="74" t="s">
        <v>4685</v>
      </c>
      <c r="H3300" s="74" t="s">
        <v>4469</v>
      </c>
      <c r="I3300" s="74" t="s">
        <v>4560</v>
      </c>
      <c r="J3300" s="74" t="s">
        <v>4563</v>
      </c>
      <c r="K3300" s="76">
        <v>359.94</v>
      </c>
      <c r="L3300" s="76">
        <v>281.2</v>
      </c>
    </row>
    <row r="3301" spans="1:12" x14ac:dyDescent="0.15">
      <c r="A3301" s="74">
        <v>20230220</v>
      </c>
      <c r="B3301" s="74">
        <v>42515964</v>
      </c>
      <c r="C3301" s="74" t="s">
        <v>4693</v>
      </c>
      <c r="D3301" s="74">
        <v>2094707</v>
      </c>
      <c r="E3301" s="74" t="s">
        <v>4683</v>
      </c>
      <c r="F3301" s="74" t="s">
        <v>4684</v>
      </c>
      <c r="G3301" s="74" t="s">
        <v>4685</v>
      </c>
      <c r="H3301" s="74" t="s">
        <v>4469</v>
      </c>
      <c r="I3301" s="74" t="s">
        <v>4560</v>
      </c>
      <c r="J3301" s="74" t="s">
        <v>4561</v>
      </c>
      <c r="K3301" s="76">
        <v>1177.17</v>
      </c>
      <c r="L3301" s="76">
        <v>919.67</v>
      </c>
    </row>
    <row r="3302" spans="1:12" x14ac:dyDescent="0.15">
      <c r="A3302" s="74">
        <v>20230221</v>
      </c>
      <c r="B3302" s="74">
        <v>42515964</v>
      </c>
      <c r="C3302" s="74" t="s">
        <v>4693</v>
      </c>
      <c r="D3302" s="74">
        <v>2094707</v>
      </c>
      <c r="E3302" s="74" t="s">
        <v>4683</v>
      </c>
      <c r="F3302" s="74" t="s">
        <v>4684</v>
      </c>
      <c r="G3302" s="74" t="s">
        <v>4685</v>
      </c>
      <c r="H3302" s="74" t="s">
        <v>4469</v>
      </c>
      <c r="I3302" s="74" t="s">
        <v>4560</v>
      </c>
      <c r="J3302" s="74" t="s">
        <v>4561</v>
      </c>
      <c r="K3302" s="76">
        <v>2205.4899999999998</v>
      </c>
      <c r="L3302" s="76">
        <v>1723.04</v>
      </c>
    </row>
    <row r="3303" spans="1:12" x14ac:dyDescent="0.15">
      <c r="A3303" s="74">
        <v>20230222</v>
      </c>
      <c r="B3303" s="74">
        <v>42515964</v>
      </c>
      <c r="C3303" s="74" t="s">
        <v>4693</v>
      </c>
      <c r="D3303" s="74">
        <v>2094707</v>
      </c>
      <c r="E3303" s="74" t="s">
        <v>4683</v>
      </c>
      <c r="F3303" s="74" t="s">
        <v>4684</v>
      </c>
      <c r="G3303" s="74" t="s">
        <v>4685</v>
      </c>
      <c r="H3303" s="74" t="s">
        <v>4469</v>
      </c>
      <c r="I3303" s="74" t="s">
        <v>4560</v>
      </c>
      <c r="J3303" s="74" t="s">
        <v>4561</v>
      </c>
      <c r="K3303" s="76">
        <v>1002.32</v>
      </c>
      <c r="L3303" s="76">
        <v>783.06</v>
      </c>
    </row>
    <row r="3304" spans="1:12" x14ac:dyDescent="0.15">
      <c r="A3304" s="74">
        <v>20230223</v>
      </c>
      <c r="B3304" s="74">
        <v>42515964</v>
      </c>
      <c r="C3304" s="74" t="s">
        <v>4693</v>
      </c>
      <c r="D3304" s="74">
        <v>2094707</v>
      </c>
      <c r="E3304" s="74" t="s">
        <v>4683</v>
      </c>
      <c r="F3304" s="74" t="s">
        <v>4684</v>
      </c>
      <c r="G3304" s="74" t="s">
        <v>4685</v>
      </c>
      <c r="H3304" s="74" t="s">
        <v>4469</v>
      </c>
      <c r="I3304" s="74" t="s">
        <v>4560</v>
      </c>
      <c r="J3304" s="74" t="s">
        <v>4561</v>
      </c>
      <c r="K3304" s="76">
        <v>1054.21</v>
      </c>
      <c r="L3304" s="76">
        <v>823.6</v>
      </c>
    </row>
    <row r="3305" spans="1:12" x14ac:dyDescent="0.15">
      <c r="A3305" s="74">
        <v>20230224</v>
      </c>
      <c r="B3305" s="74">
        <v>42515964</v>
      </c>
      <c r="C3305" s="74" t="s">
        <v>4693</v>
      </c>
      <c r="D3305" s="74">
        <v>2094707</v>
      </c>
      <c r="E3305" s="74" t="s">
        <v>4683</v>
      </c>
      <c r="F3305" s="74" t="s">
        <v>4684</v>
      </c>
      <c r="G3305" s="74" t="s">
        <v>4685</v>
      </c>
      <c r="H3305" s="74" t="s">
        <v>4469</v>
      </c>
      <c r="I3305" s="74" t="s">
        <v>4560</v>
      </c>
      <c r="J3305" s="74" t="s">
        <v>4561</v>
      </c>
      <c r="K3305" s="76">
        <v>1947.13</v>
      </c>
      <c r="L3305" s="76">
        <v>1521.2</v>
      </c>
    </row>
    <row r="3306" spans="1:12" x14ac:dyDescent="0.15">
      <c r="A3306" s="74">
        <v>20230225</v>
      </c>
      <c r="B3306" s="74">
        <v>42515964</v>
      </c>
      <c r="C3306" s="74" t="s">
        <v>4693</v>
      </c>
      <c r="D3306" s="74">
        <v>2094707</v>
      </c>
      <c r="E3306" s="74" t="s">
        <v>4683</v>
      </c>
      <c r="F3306" s="74" t="s">
        <v>4684</v>
      </c>
      <c r="G3306" s="74" t="s">
        <v>4685</v>
      </c>
      <c r="H3306" s="74" t="s">
        <v>4469</v>
      </c>
      <c r="I3306" s="74" t="s">
        <v>4560</v>
      </c>
      <c r="J3306" s="74" t="s">
        <v>4563</v>
      </c>
      <c r="K3306" s="76">
        <v>2093.7800000000002</v>
      </c>
      <c r="L3306" s="76">
        <v>1635.77</v>
      </c>
    </row>
    <row r="3307" spans="1:12" x14ac:dyDescent="0.15">
      <c r="A3307" s="74">
        <v>20230226</v>
      </c>
      <c r="B3307" s="74">
        <v>42515964</v>
      </c>
      <c r="C3307" s="74" t="s">
        <v>4693</v>
      </c>
      <c r="D3307" s="74">
        <v>2094707</v>
      </c>
      <c r="E3307" s="74" t="s">
        <v>4683</v>
      </c>
      <c r="F3307" s="74" t="s">
        <v>4684</v>
      </c>
      <c r="G3307" s="74" t="s">
        <v>4685</v>
      </c>
      <c r="H3307" s="74" t="s">
        <v>4469</v>
      </c>
      <c r="I3307" s="74" t="s">
        <v>4560</v>
      </c>
      <c r="J3307" s="74" t="s">
        <v>4561</v>
      </c>
      <c r="K3307" s="76">
        <v>1453.82</v>
      </c>
      <c r="L3307" s="76">
        <v>1135.8</v>
      </c>
    </row>
    <row r="3308" spans="1:12" x14ac:dyDescent="0.15">
      <c r="A3308" s="74">
        <v>20230227</v>
      </c>
      <c r="B3308" s="74">
        <v>42515964</v>
      </c>
      <c r="C3308" s="74" t="s">
        <v>4693</v>
      </c>
      <c r="D3308" s="74">
        <v>2094707</v>
      </c>
      <c r="E3308" s="74" t="s">
        <v>4683</v>
      </c>
      <c r="F3308" s="74" t="s">
        <v>4684</v>
      </c>
      <c r="G3308" s="74" t="s">
        <v>4685</v>
      </c>
      <c r="H3308" s="74" t="s">
        <v>4469</v>
      </c>
      <c r="I3308" s="74" t="s">
        <v>4560</v>
      </c>
      <c r="J3308" s="74" t="s">
        <v>4561</v>
      </c>
      <c r="K3308" s="76">
        <v>1471.64</v>
      </c>
      <c r="L3308" s="76">
        <v>1149.72</v>
      </c>
    </row>
    <row r="3309" spans="1:12" x14ac:dyDescent="0.15">
      <c r="A3309" s="74">
        <v>20230228</v>
      </c>
      <c r="B3309" s="74">
        <v>42515964</v>
      </c>
      <c r="C3309" s="74" t="s">
        <v>4693</v>
      </c>
      <c r="D3309" s="74">
        <v>2094707</v>
      </c>
      <c r="E3309" s="74" t="s">
        <v>4683</v>
      </c>
      <c r="F3309" s="74" t="s">
        <v>4684</v>
      </c>
      <c r="G3309" s="74" t="s">
        <v>4685</v>
      </c>
      <c r="H3309" s="74" t="s">
        <v>4469</v>
      </c>
      <c r="I3309" s="74" t="s">
        <v>4560</v>
      </c>
      <c r="J3309" s="74" t="s">
        <v>4561</v>
      </c>
      <c r="K3309" s="76">
        <v>1805.04</v>
      </c>
      <c r="L3309" s="76">
        <v>1410.19</v>
      </c>
    </row>
    <row r="3310" spans="1:12" x14ac:dyDescent="0.15">
      <c r="A3310" s="74">
        <v>20230201</v>
      </c>
      <c r="B3310" s="74">
        <v>42515973</v>
      </c>
      <c r="C3310" s="74" t="s">
        <v>4694</v>
      </c>
      <c r="D3310" s="74">
        <v>2094707</v>
      </c>
      <c r="E3310" s="74" t="s">
        <v>4683</v>
      </c>
      <c r="F3310" s="74" t="s">
        <v>4684</v>
      </c>
      <c r="G3310" s="74" t="s">
        <v>4685</v>
      </c>
      <c r="H3310" s="74" t="s">
        <v>4469</v>
      </c>
      <c r="I3310" s="74" t="s">
        <v>4560</v>
      </c>
      <c r="J3310" s="74" t="s">
        <v>4561</v>
      </c>
      <c r="K3310" s="76">
        <v>3005.91</v>
      </c>
      <c r="L3310" s="76">
        <v>2348.37</v>
      </c>
    </row>
    <row r="3311" spans="1:12" x14ac:dyDescent="0.15">
      <c r="A3311" s="74">
        <v>20230202</v>
      </c>
      <c r="B3311" s="74">
        <v>42515973</v>
      </c>
      <c r="C3311" s="74" t="s">
        <v>4694</v>
      </c>
      <c r="D3311" s="74">
        <v>2094707</v>
      </c>
      <c r="E3311" s="74" t="s">
        <v>4683</v>
      </c>
      <c r="F3311" s="74" t="s">
        <v>4684</v>
      </c>
      <c r="G3311" s="74" t="s">
        <v>4685</v>
      </c>
      <c r="H3311" s="74" t="s">
        <v>4469</v>
      </c>
      <c r="I3311" s="74" t="s">
        <v>4560</v>
      </c>
      <c r="J3311" s="74" t="s">
        <v>4561</v>
      </c>
      <c r="K3311" s="76">
        <v>4805.16</v>
      </c>
      <c r="L3311" s="76">
        <v>3754.03</v>
      </c>
    </row>
    <row r="3312" spans="1:12" x14ac:dyDescent="0.15">
      <c r="A3312" s="74">
        <v>20230203</v>
      </c>
      <c r="B3312" s="74">
        <v>42515973</v>
      </c>
      <c r="C3312" s="74" t="s">
        <v>4694</v>
      </c>
      <c r="D3312" s="74">
        <v>2094707</v>
      </c>
      <c r="E3312" s="74" t="s">
        <v>4683</v>
      </c>
      <c r="F3312" s="74" t="s">
        <v>4684</v>
      </c>
      <c r="G3312" s="74" t="s">
        <v>4685</v>
      </c>
      <c r="H3312" s="74" t="s">
        <v>4469</v>
      </c>
      <c r="I3312" s="74" t="s">
        <v>4560</v>
      </c>
      <c r="J3312" s="74" t="s">
        <v>4563</v>
      </c>
      <c r="K3312" s="76">
        <v>6227.11</v>
      </c>
      <c r="L3312" s="76">
        <v>4864.93</v>
      </c>
    </row>
    <row r="3313" spans="1:12" x14ac:dyDescent="0.15">
      <c r="A3313" s="74">
        <v>20230204</v>
      </c>
      <c r="B3313" s="74">
        <v>42515973</v>
      </c>
      <c r="C3313" s="74" t="s">
        <v>4694</v>
      </c>
      <c r="D3313" s="74">
        <v>2094707</v>
      </c>
      <c r="E3313" s="74" t="s">
        <v>4683</v>
      </c>
      <c r="F3313" s="74" t="s">
        <v>4684</v>
      </c>
      <c r="G3313" s="74" t="s">
        <v>4685</v>
      </c>
      <c r="H3313" s="74" t="s">
        <v>4469</v>
      </c>
      <c r="I3313" s="74" t="s">
        <v>4560</v>
      </c>
      <c r="J3313" s="74" t="s">
        <v>4561</v>
      </c>
      <c r="K3313" s="76">
        <v>3045.19</v>
      </c>
      <c r="L3313" s="76">
        <v>2379.0500000000002</v>
      </c>
    </row>
    <row r="3314" spans="1:12" x14ac:dyDescent="0.15">
      <c r="A3314" s="74">
        <v>20230205</v>
      </c>
      <c r="B3314" s="74">
        <v>42515973</v>
      </c>
      <c r="C3314" s="74" t="s">
        <v>4694</v>
      </c>
      <c r="D3314" s="74">
        <v>2094707</v>
      </c>
      <c r="E3314" s="74" t="s">
        <v>4683</v>
      </c>
      <c r="F3314" s="74" t="s">
        <v>4684</v>
      </c>
      <c r="G3314" s="74" t="s">
        <v>4685</v>
      </c>
      <c r="H3314" s="74" t="s">
        <v>4469</v>
      </c>
      <c r="I3314" s="74" t="s">
        <v>4560</v>
      </c>
      <c r="J3314" s="74" t="s">
        <v>4563</v>
      </c>
      <c r="K3314" s="76">
        <v>3101.43</v>
      </c>
      <c r="L3314" s="76">
        <v>2422.9899999999998</v>
      </c>
    </row>
    <row r="3315" spans="1:12" x14ac:dyDescent="0.15">
      <c r="A3315" s="74">
        <v>20230206</v>
      </c>
      <c r="B3315" s="74">
        <v>42515973</v>
      </c>
      <c r="C3315" s="74" t="s">
        <v>4694</v>
      </c>
      <c r="D3315" s="74">
        <v>2094707</v>
      </c>
      <c r="E3315" s="74" t="s">
        <v>4683</v>
      </c>
      <c r="F3315" s="74" t="s">
        <v>4684</v>
      </c>
      <c r="G3315" s="74" t="s">
        <v>4685</v>
      </c>
      <c r="H3315" s="74" t="s">
        <v>4469</v>
      </c>
      <c r="I3315" s="74" t="s">
        <v>4560</v>
      </c>
      <c r="J3315" s="74" t="s">
        <v>4561</v>
      </c>
      <c r="K3315" s="76">
        <v>4427.33</v>
      </c>
      <c r="L3315" s="76">
        <v>3458.85</v>
      </c>
    </row>
    <row r="3316" spans="1:12" x14ac:dyDescent="0.15">
      <c r="A3316" s="74">
        <v>20230207</v>
      </c>
      <c r="B3316" s="74">
        <v>42515973</v>
      </c>
      <c r="C3316" s="74" t="s">
        <v>4694</v>
      </c>
      <c r="D3316" s="74">
        <v>2094707</v>
      </c>
      <c r="E3316" s="74" t="s">
        <v>4683</v>
      </c>
      <c r="F3316" s="74" t="s">
        <v>4684</v>
      </c>
      <c r="G3316" s="74" t="s">
        <v>4685</v>
      </c>
      <c r="H3316" s="74" t="s">
        <v>4469</v>
      </c>
      <c r="I3316" s="74" t="s">
        <v>4560</v>
      </c>
      <c r="J3316" s="74" t="s">
        <v>4561</v>
      </c>
      <c r="K3316" s="76">
        <v>5168.82</v>
      </c>
      <c r="L3316" s="76">
        <v>4038.14</v>
      </c>
    </row>
    <row r="3317" spans="1:12" x14ac:dyDescent="0.15">
      <c r="A3317" s="74">
        <v>20230208</v>
      </c>
      <c r="B3317" s="74">
        <v>42515973</v>
      </c>
      <c r="C3317" s="74" t="s">
        <v>4694</v>
      </c>
      <c r="D3317" s="74">
        <v>2094707</v>
      </c>
      <c r="E3317" s="74" t="s">
        <v>4683</v>
      </c>
      <c r="F3317" s="74" t="s">
        <v>4684</v>
      </c>
      <c r="G3317" s="74" t="s">
        <v>4685</v>
      </c>
      <c r="H3317" s="74" t="s">
        <v>4469</v>
      </c>
      <c r="I3317" s="74" t="s">
        <v>4560</v>
      </c>
      <c r="J3317" s="74" t="s">
        <v>4561</v>
      </c>
      <c r="K3317" s="76">
        <v>4901.53</v>
      </c>
      <c r="L3317" s="76">
        <v>3829.32</v>
      </c>
    </row>
    <row r="3318" spans="1:12" x14ac:dyDescent="0.15">
      <c r="A3318" s="74">
        <v>20230209</v>
      </c>
      <c r="B3318" s="74">
        <v>42515973</v>
      </c>
      <c r="C3318" s="74" t="s">
        <v>4694</v>
      </c>
      <c r="D3318" s="74">
        <v>2094707</v>
      </c>
      <c r="E3318" s="74" t="s">
        <v>4683</v>
      </c>
      <c r="F3318" s="74" t="s">
        <v>4684</v>
      </c>
      <c r="G3318" s="74" t="s">
        <v>4685</v>
      </c>
      <c r="H3318" s="74" t="s">
        <v>4469</v>
      </c>
      <c r="I3318" s="74" t="s">
        <v>4560</v>
      </c>
      <c r="J3318" s="74" t="s">
        <v>4562</v>
      </c>
      <c r="K3318" s="76">
        <v>2015.11</v>
      </c>
      <c r="L3318" s="76">
        <v>1574.3</v>
      </c>
    </row>
    <row r="3319" spans="1:12" x14ac:dyDescent="0.15">
      <c r="A3319" s="74">
        <v>20230210</v>
      </c>
      <c r="B3319" s="74">
        <v>42515973</v>
      </c>
      <c r="C3319" s="74" t="s">
        <v>4694</v>
      </c>
      <c r="D3319" s="74">
        <v>2094707</v>
      </c>
      <c r="E3319" s="74" t="s">
        <v>4683</v>
      </c>
      <c r="F3319" s="74" t="s">
        <v>4684</v>
      </c>
      <c r="G3319" s="74" t="s">
        <v>4685</v>
      </c>
      <c r="H3319" s="74" t="s">
        <v>4469</v>
      </c>
      <c r="I3319" s="74" t="s">
        <v>4560</v>
      </c>
      <c r="J3319" s="74" t="s">
        <v>4562</v>
      </c>
      <c r="K3319" s="76">
        <v>995.71</v>
      </c>
      <c r="L3319" s="76">
        <v>777.9</v>
      </c>
    </row>
    <row r="3320" spans="1:12" x14ac:dyDescent="0.15">
      <c r="A3320" s="74">
        <v>20230211</v>
      </c>
      <c r="B3320" s="74">
        <v>42515973</v>
      </c>
      <c r="C3320" s="74" t="s">
        <v>4694</v>
      </c>
      <c r="D3320" s="74">
        <v>2094707</v>
      </c>
      <c r="E3320" s="74" t="s">
        <v>4683</v>
      </c>
      <c r="F3320" s="74" t="s">
        <v>4684</v>
      </c>
      <c r="G3320" s="74" t="s">
        <v>4685</v>
      </c>
      <c r="H3320" s="74" t="s">
        <v>4469</v>
      </c>
      <c r="I3320" s="74" t="s">
        <v>4560</v>
      </c>
      <c r="J3320" s="74" t="s">
        <v>4586</v>
      </c>
      <c r="K3320" s="76">
        <v>923.72</v>
      </c>
      <c r="L3320" s="76">
        <v>721.66</v>
      </c>
    </row>
    <row r="3321" spans="1:12" x14ac:dyDescent="0.15">
      <c r="A3321" s="74">
        <v>20230212</v>
      </c>
      <c r="B3321" s="74">
        <v>42515973</v>
      </c>
      <c r="C3321" s="74" t="s">
        <v>4694</v>
      </c>
      <c r="D3321" s="74">
        <v>2094707</v>
      </c>
      <c r="E3321" s="74" t="s">
        <v>4683</v>
      </c>
      <c r="F3321" s="74" t="s">
        <v>4684</v>
      </c>
      <c r="G3321" s="74" t="s">
        <v>4685</v>
      </c>
      <c r="H3321" s="74" t="s">
        <v>4469</v>
      </c>
      <c r="I3321" s="74" t="s">
        <v>4560</v>
      </c>
      <c r="J3321" s="74" t="s">
        <v>4561</v>
      </c>
      <c r="K3321" s="76">
        <v>3517.81</v>
      </c>
      <c r="L3321" s="76">
        <v>2748.29</v>
      </c>
    </row>
    <row r="3322" spans="1:12" x14ac:dyDescent="0.15">
      <c r="A3322" s="74">
        <v>20230213</v>
      </c>
      <c r="B3322" s="74">
        <v>42515973</v>
      </c>
      <c r="C3322" s="74" t="s">
        <v>4694</v>
      </c>
      <c r="D3322" s="74">
        <v>2094707</v>
      </c>
      <c r="E3322" s="74" t="s">
        <v>4683</v>
      </c>
      <c r="F3322" s="74" t="s">
        <v>4684</v>
      </c>
      <c r="G3322" s="74" t="s">
        <v>4685</v>
      </c>
      <c r="H3322" s="74" t="s">
        <v>4469</v>
      </c>
      <c r="I3322" s="74" t="s">
        <v>4560</v>
      </c>
      <c r="J3322" s="74" t="s">
        <v>4561</v>
      </c>
      <c r="K3322" s="76">
        <v>4050.38</v>
      </c>
      <c r="L3322" s="76">
        <v>3164.36</v>
      </c>
    </row>
    <row r="3323" spans="1:12" x14ac:dyDescent="0.15">
      <c r="A3323" s="74">
        <v>20230214</v>
      </c>
      <c r="B3323" s="74">
        <v>42515973</v>
      </c>
      <c r="C3323" s="74" t="s">
        <v>4694</v>
      </c>
      <c r="D3323" s="74">
        <v>2094707</v>
      </c>
      <c r="E3323" s="74" t="s">
        <v>4683</v>
      </c>
      <c r="F3323" s="74" t="s">
        <v>4684</v>
      </c>
      <c r="G3323" s="74" t="s">
        <v>4685</v>
      </c>
      <c r="H3323" s="74" t="s">
        <v>4469</v>
      </c>
      <c r="I3323" s="74" t="s">
        <v>4560</v>
      </c>
      <c r="J3323" s="74" t="s">
        <v>4561</v>
      </c>
      <c r="K3323" s="76">
        <v>3110.04</v>
      </c>
      <c r="L3323" s="76">
        <v>2429.7199999999998</v>
      </c>
    </row>
    <row r="3324" spans="1:12" x14ac:dyDescent="0.15">
      <c r="A3324" s="74">
        <v>20230215</v>
      </c>
      <c r="B3324" s="74">
        <v>42515973</v>
      </c>
      <c r="C3324" s="74" t="s">
        <v>4694</v>
      </c>
      <c r="D3324" s="74">
        <v>2094707</v>
      </c>
      <c r="E3324" s="74" t="s">
        <v>4683</v>
      </c>
      <c r="F3324" s="74" t="s">
        <v>4684</v>
      </c>
      <c r="G3324" s="74" t="s">
        <v>4685</v>
      </c>
      <c r="H3324" s="74" t="s">
        <v>4469</v>
      </c>
      <c r="I3324" s="74" t="s">
        <v>4560</v>
      </c>
      <c r="J3324" s="74" t="s">
        <v>4563</v>
      </c>
      <c r="K3324" s="76">
        <v>1151.5</v>
      </c>
      <c r="L3324" s="76">
        <v>899.61</v>
      </c>
    </row>
    <row r="3325" spans="1:12" x14ac:dyDescent="0.15">
      <c r="A3325" s="74">
        <v>20230216</v>
      </c>
      <c r="B3325" s="74">
        <v>42515973</v>
      </c>
      <c r="C3325" s="74" t="s">
        <v>4694</v>
      </c>
      <c r="D3325" s="74">
        <v>2094707</v>
      </c>
      <c r="E3325" s="74" t="s">
        <v>4683</v>
      </c>
      <c r="F3325" s="74" t="s">
        <v>4684</v>
      </c>
      <c r="G3325" s="74" t="s">
        <v>4685</v>
      </c>
      <c r="H3325" s="74" t="s">
        <v>4469</v>
      </c>
      <c r="I3325" s="74" t="s">
        <v>4560</v>
      </c>
      <c r="J3325" s="74" t="s">
        <v>4561</v>
      </c>
      <c r="K3325" s="76">
        <v>578.30999999999995</v>
      </c>
      <c r="L3325" s="76">
        <v>451.81</v>
      </c>
    </row>
    <row r="3326" spans="1:12" x14ac:dyDescent="0.15">
      <c r="A3326" s="74">
        <v>20230217</v>
      </c>
      <c r="B3326" s="74">
        <v>42515973</v>
      </c>
      <c r="C3326" s="74" t="s">
        <v>4694</v>
      </c>
      <c r="D3326" s="74">
        <v>2094707</v>
      </c>
      <c r="E3326" s="74" t="s">
        <v>4683</v>
      </c>
      <c r="F3326" s="74" t="s">
        <v>4684</v>
      </c>
      <c r="G3326" s="74" t="s">
        <v>4685</v>
      </c>
      <c r="H3326" s="74" t="s">
        <v>4469</v>
      </c>
      <c r="I3326" s="74" t="s">
        <v>4560</v>
      </c>
      <c r="J3326" s="74" t="s">
        <v>4561</v>
      </c>
      <c r="K3326" s="76">
        <v>3140.27</v>
      </c>
      <c r="L3326" s="76">
        <v>2453.34</v>
      </c>
    </row>
    <row r="3327" spans="1:12" x14ac:dyDescent="0.15">
      <c r="A3327" s="74">
        <v>20230218</v>
      </c>
      <c r="B3327" s="74">
        <v>42515973</v>
      </c>
      <c r="C3327" s="74" t="s">
        <v>4694</v>
      </c>
      <c r="D3327" s="74">
        <v>2094707</v>
      </c>
      <c r="E3327" s="74" t="s">
        <v>4683</v>
      </c>
      <c r="F3327" s="74" t="s">
        <v>4684</v>
      </c>
      <c r="G3327" s="74" t="s">
        <v>4685</v>
      </c>
      <c r="H3327" s="74" t="s">
        <v>4469</v>
      </c>
      <c r="I3327" s="74" t="s">
        <v>4560</v>
      </c>
      <c r="J3327" s="74" t="s">
        <v>4561</v>
      </c>
      <c r="K3327" s="76">
        <v>1262.99</v>
      </c>
      <c r="L3327" s="76">
        <v>986.71</v>
      </c>
    </row>
    <row r="3328" spans="1:12" x14ac:dyDescent="0.15">
      <c r="A3328" s="74">
        <v>20230219</v>
      </c>
      <c r="B3328" s="74">
        <v>42515973</v>
      </c>
      <c r="C3328" s="74" t="s">
        <v>4694</v>
      </c>
      <c r="D3328" s="74">
        <v>2094707</v>
      </c>
      <c r="E3328" s="74" t="s">
        <v>4683</v>
      </c>
      <c r="F3328" s="74" t="s">
        <v>4684</v>
      </c>
      <c r="G3328" s="74" t="s">
        <v>4685</v>
      </c>
      <c r="H3328" s="74" t="s">
        <v>4469</v>
      </c>
      <c r="I3328" s="74" t="s">
        <v>4560</v>
      </c>
      <c r="J3328" s="74" t="s">
        <v>4561</v>
      </c>
      <c r="K3328" s="76">
        <v>2942.24</v>
      </c>
      <c r="L3328" s="76">
        <v>2298.63</v>
      </c>
    </row>
    <row r="3329" spans="1:12" x14ac:dyDescent="0.15">
      <c r="A3329" s="74">
        <v>20230220</v>
      </c>
      <c r="B3329" s="74">
        <v>42515973</v>
      </c>
      <c r="C3329" s="74" t="s">
        <v>4694</v>
      </c>
      <c r="D3329" s="74">
        <v>2094707</v>
      </c>
      <c r="E3329" s="74" t="s">
        <v>4683</v>
      </c>
      <c r="F3329" s="74" t="s">
        <v>4684</v>
      </c>
      <c r="G3329" s="74" t="s">
        <v>4685</v>
      </c>
      <c r="H3329" s="74" t="s">
        <v>4469</v>
      </c>
      <c r="I3329" s="74" t="s">
        <v>4560</v>
      </c>
      <c r="J3329" s="74" t="s">
        <v>4561</v>
      </c>
      <c r="K3329" s="76">
        <v>3930.18</v>
      </c>
      <c r="L3329" s="76">
        <v>3070.45</v>
      </c>
    </row>
    <row r="3330" spans="1:12" x14ac:dyDescent="0.15">
      <c r="A3330" s="74">
        <v>20230221</v>
      </c>
      <c r="B3330" s="74">
        <v>42515973</v>
      </c>
      <c r="C3330" s="74" t="s">
        <v>4694</v>
      </c>
      <c r="D3330" s="74">
        <v>2094707</v>
      </c>
      <c r="E3330" s="74" t="s">
        <v>4683</v>
      </c>
      <c r="F3330" s="74" t="s">
        <v>4684</v>
      </c>
      <c r="G3330" s="74" t="s">
        <v>4685</v>
      </c>
      <c r="H3330" s="74" t="s">
        <v>4469</v>
      </c>
      <c r="I3330" s="74" t="s">
        <v>4560</v>
      </c>
      <c r="J3330" s="74" t="s">
        <v>4561</v>
      </c>
      <c r="K3330" s="76">
        <v>4177.4399999999996</v>
      </c>
      <c r="L3330" s="76">
        <v>3263.63</v>
      </c>
    </row>
    <row r="3331" spans="1:12" x14ac:dyDescent="0.15">
      <c r="A3331" s="74">
        <v>20230222</v>
      </c>
      <c r="B3331" s="74">
        <v>42515973</v>
      </c>
      <c r="C3331" s="74" t="s">
        <v>4694</v>
      </c>
      <c r="D3331" s="74">
        <v>2094707</v>
      </c>
      <c r="E3331" s="74" t="s">
        <v>4683</v>
      </c>
      <c r="F3331" s="74" t="s">
        <v>4684</v>
      </c>
      <c r="G3331" s="74" t="s">
        <v>4685</v>
      </c>
      <c r="H3331" s="74" t="s">
        <v>4469</v>
      </c>
      <c r="I3331" s="74" t="s">
        <v>4560</v>
      </c>
      <c r="J3331" s="74" t="s">
        <v>4561</v>
      </c>
      <c r="K3331" s="76">
        <v>4177.1499999999996</v>
      </c>
      <c r="L3331" s="76">
        <v>3263.4</v>
      </c>
    </row>
    <row r="3332" spans="1:12" x14ac:dyDescent="0.15">
      <c r="A3332" s="74">
        <v>20230223</v>
      </c>
      <c r="B3332" s="74">
        <v>42515973</v>
      </c>
      <c r="C3332" s="74" t="s">
        <v>4694</v>
      </c>
      <c r="D3332" s="74">
        <v>2094707</v>
      </c>
      <c r="E3332" s="74" t="s">
        <v>4683</v>
      </c>
      <c r="F3332" s="74" t="s">
        <v>4684</v>
      </c>
      <c r="G3332" s="74" t="s">
        <v>4685</v>
      </c>
      <c r="H3332" s="74" t="s">
        <v>4469</v>
      </c>
      <c r="I3332" s="74" t="s">
        <v>4560</v>
      </c>
      <c r="J3332" s="74" t="s">
        <v>4561</v>
      </c>
      <c r="K3332" s="76">
        <v>4365.95</v>
      </c>
      <c r="L3332" s="76">
        <v>3410.9</v>
      </c>
    </row>
    <row r="3333" spans="1:12" x14ac:dyDescent="0.15">
      <c r="A3333" s="74">
        <v>20230224</v>
      </c>
      <c r="B3333" s="74">
        <v>42515973</v>
      </c>
      <c r="C3333" s="74" t="s">
        <v>4694</v>
      </c>
      <c r="D3333" s="74">
        <v>2094707</v>
      </c>
      <c r="E3333" s="74" t="s">
        <v>4683</v>
      </c>
      <c r="F3333" s="74" t="s">
        <v>4684</v>
      </c>
      <c r="G3333" s="74" t="s">
        <v>4685</v>
      </c>
      <c r="H3333" s="74" t="s">
        <v>4469</v>
      </c>
      <c r="I3333" s="74" t="s">
        <v>4560</v>
      </c>
      <c r="J3333" s="74" t="s">
        <v>4586</v>
      </c>
      <c r="K3333" s="76">
        <v>6635.36</v>
      </c>
      <c r="L3333" s="76">
        <v>5183.87</v>
      </c>
    </row>
    <row r="3334" spans="1:12" x14ac:dyDescent="0.15">
      <c r="A3334" s="74">
        <v>20230225</v>
      </c>
      <c r="B3334" s="74">
        <v>42515973</v>
      </c>
      <c r="C3334" s="74" t="s">
        <v>4694</v>
      </c>
      <c r="D3334" s="74">
        <v>2094707</v>
      </c>
      <c r="E3334" s="74" t="s">
        <v>4683</v>
      </c>
      <c r="F3334" s="74" t="s">
        <v>4684</v>
      </c>
      <c r="G3334" s="74" t="s">
        <v>4685</v>
      </c>
      <c r="H3334" s="74" t="s">
        <v>4469</v>
      </c>
      <c r="I3334" s="74" t="s">
        <v>4560</v>
      </c>
      <c r="J3334" s="74" t="s">
        <v>4561</v>
      </c>
      <c r="K3334" s="76">
        <v>6697.32</v>
      </c>
      <c r="L3334" s="76">
        <v>5232.28</v>
      </c>
    </row>
    <row r="3335" spans="1:12" x14ac:dyDescent="0.15">
      <c r="A3335" s="74">
        <v>20230226</v>
      </c>
      <c r="B3335" s="74">
        <v>42515973</v>
      </c>
      <c r="C3335" s="74" t="s">
        <v>4694</v>
      </c>
      <c r="D3335" s="74">
        <v>2094707</v>
      </c>
      <c r="E3335" s="74" t="s">
        <v>4683</v>
      </c>
      <c r="F3335" s="74" t="s">
        <v>4684</v>
      </c>
      <c r="G3335" s="74" t="s">
        <v>4685</v>
      </c>
      <c r="H3335" s="74" t="s">
        <v>4469</v>
      </c>
      <c r="I3335" s="74" t="s">
        <v>4560</v>
      </c>
      <c r="J3335" s="74" t="s">
        <v>4561</v>
      </c>
      <c r="K3335" s="76">
        <v>5767.94</v>
      </c>
      <c r="L3335" s="76">
        <v>4506.2</v>
      </c>
    </row>
    <row r="3336" spans="1:12" x14ac:dyDescent="0.15">
      <c r="A3336" s="74">
        <v>20230227</v>
      </c>
      <c r="B3336" s="74">
        <v>42515973</v>
      </c>
      <c r="C3336" s="74" t="s">
        <v>4694</v>
      </c>
      <c r="D3336" s="74">
        <v>2094707</v>
      </c>
      <c r="E3336" s="74" t="s">
        <v>4683</v>
      </c>
      <c r="F3336" s="74" t="s">
        <v>4684</v>
      </c>
      <c r="G3336" s="74" t="s">
        <v>4685</v>
      </c>
      <c r="H3336" s="74" t="s">
        <v>4469</v>
      </c>
      <c r="I3336" s="74" t="s">
        <v>4560</v>
      </c>
      <c r="J3336" s="74" t="s">
        <v>4561</v>
      </c>
      <c r="K3336" s="76">
        <v>5283.21</v>
      </c>
      <c r="L3336" s="76">
        <v>4127.51</v>
      </c>
    </row>
    <row r="3337" spans="1:12" x14ac:dyDescent="0.15">
      <c r="A3337" s="74">
        <v>20230228</v>
      </c>
      <c r="B3337" s="74">
        <v>42515973</v>
      </c>
      <c r="C3337" s="74" t="s">
        <v>4694</v>
      </c>
      <c r="D3337" s="74">
        <v>2094707</v>
      </c>
      <c r="E3337" s="74" t="s">
        <v>4683</v>
      </c>
      <c r="F3337" s="74" t="s">
        <v>4684</v>
      </c>
      <c r="G3337" s="74" t="s">
        <v>4685</v>
      </c>
      <c r="H3337" s="74" t="s">
        <v>4469</v>
      </c>
      <c r="I3337" s="74" t="s">
        <v>4560</v>
      </c>
      <c r="J3337" s="74" t="s">
        <v>4561</v>
      </c>
      <c r="K3337" s="76">
        <v>5938.26</v>
      </c>
      <c r="L3337" s="76">
        <v>4639.2700000000004</v>
      </c>
    </row>
    <row r="3338" spans="1:12" x14ac:dyDescent="0.15">
      <c r="A3338" s="74">
        <v>20230201</v>
      </c>
      <c r="B3338" s="74">
        <v>42515983</v>
      </c>
      <c r="C3338" s="74" t="s">
        <v>4695</v>
      </c>
      <c r="D3338" s="74">
        <v>2094707</v>
      </c>
      <c r="E3338" s="74" t="s">
        <v>4683</v>
      </c>
      <c r="F3338" s="74" t="s">
        <v>4684</v>
      </c>
      <c r="G3338" s="74" t="s">
        <v>4685</v>
      </c>
      <c r="H3338" s="74" t="s">
        <v>4469</v>
      </c>
      <c r="I3338" s="74" t="s">
        <v>4560</v>
      </c>
      <c r="J3338" s="74" t="s">
        <v>4563</v>
      </c>
      <c r="K3338" s="76">
        <v>432.22</v>
      </c>
      <c r="L3338" s="76">
        <v>337.67</v>
      </c>
    </row>
    <row r="3339" spans="1:12" x14ac:dyDescent="0.15">
      <c r="A3339" s="74">
        <v>20230202</v>
      </c>
      <c r="B3339" s="74">
        <v>42515983</v>
      </c>
      <c r="C3339" s="74" t="s">
        <v>4695</v>
      </c>
      <c r="D3339" s="74">
        <v>2094707</v>
      </c>
      <c r="E3339" s="74" t="s">
        <v>4683</v>
      </c>
      <c r="F3339" s="74" t="s">
        <v>4684</v>
      </c>
      <c r="G3339" s="74" t="s">
        <v>4685</v>
      </c>
      <c r="H3339" s="74" t="s">
        <v>4469</v>
      </c>
      <c r="I3339" s="74" t="s">
        <v>4560</v>
      </c>
      <c r="J3339" s="74" t="s">
        <v>4561</v>
      </c>
      <c r="K3339" s="76">
        <v>419.74</v>
      </c>
      <c r="L3339" s="76">
        <v>327.92</v>
      </c>
    </row>
    <row r="3340" spans="1:12" x14ac:dyDescent="0.15">
      <c r="A3340" s="74">
        <v>20230203</v>
      </c>
      <c r="B3340" s="74">
        <v>42515983</v>
      </c>
      <c r="C3340" s="74" t="s">
        <v>4695</v>
      </c>
      <c r="D3340" s="74">
        <v>2094707</v>
      </c>
      <c r="E3340" s="74" t="s">
        <v>4683</v>
      </c>
      <c r="F3340" s="74" t="s">
        <v>4684</v>
      </c>
      <c r="G3340" s="74" t="s">
        <v>4685</v>
      </c>
      <c r="H3340" s="74" t="s">
        <v>4469</v>
      </c>
      <c r="I3340" s="74" t="s">
        <v>4560</v>
      </c>
      <c r="J3340" s="74" t="s">
        <v>4561</v>
      </c>
      <c r="K3340" s="76">
        <v>387.87</v>
      </c>
      <c r="L3340" s="76">
        <v>303.02999999999997</v>
      </c>
    </row>
    <row r="3341" spans="1:12" x14ac:dyDescent="0.15">
      <c r="A3341" s="74">
        <v>20230204</v>
      </c>
      <c r="B3341" s="74">
        <v>42515983</v>
      </c>
      <c r="C3341" s="74" t="s">
        <v>4695</v>
      </c>
      <c r="D3341" s="74">
        <v>2094707</v>
      </c>
      <c r="E3341" s="74" t="s">
        <v>4683</v>
      </c>
      <c r="F3341" s="74" t="s">
        <v>4684</v>
      </c>
      <c r="G3341" s="74" t="s">
        <v>4685</v>
      </c>
      <c r="H3341" s="74" t="s">
        <v>4469</v>
      </c>
      <c r="I3341" s="74" t="s">
        <v>4560</v>
      </c>
      <c r="J3341" s="74" t="s">
        <v>4563</v>
      </c>
      <c r="K3341" s="76">
        <v>182.04</v>
      </c>
      <c r="L3341" s="76">
        <v>142.22</v>
      </c>
    </row>
    <row r="3342" spans="1:12" x14ac:dyDescent="0.15">
      <c r="A3342" s="74">
        <v>20230205</v>
      </c>
      <c r="B3342" s="74">
        <v>42515983</v>
      </c>
      <c r="C3342" s="74" t="s">
        <v>4695</v>
      </c>
      <c r="D3342" s="74">
        <v>2094707</v>
      </c>
      <c r="E3342" s="74" t="s">
        <v>4683</v>
      </c>
      <c r="F3342" s="74" t="s">
        <v>4684</v>
      </c>
      <c r="G3342" s="74" t="s">
        <v>4685</v>
      </c>
      <c r="H3342" s="74" t="s">
        <v>4469</v>
      </c>
      <c r="I3342" s="74" t="s">
        <v>4560</v>
      </c>
      <c r="J3342" s="74" t="s">
        <v>4561</v>
      </c>
      <c r="K3342" s="76">
        <v>100.38</v>
      </c>
      <c r="L3342" s="76">
        <v>78.42</v>
      </c>
    </row>
    <row r="3343" spans="1:12" x14ac:dyDescent="0.15">
      <c r="A3343" s="74">
        <v>20230206</v>
      </c>
      <c r="B3343" s="74">
        <v>42515983</v>
      </c>
      <c r="C3343" s="74" t="s">
        <v>4695</v>
      </c>
      <c r="D3343" s="74">
        <v>2094707</v>
      </c>
      <c r="E3343" s="74" t="s">
        <v>4683</v>
      </c>
      <c r="F3343" s="74" t="s">
        <v>4684</v>
      </c>
      <c r="G3343" s="74" t="s">
        <v>4685</v>
      </c>
      <c r="H3343" s="74" t="s">
        <v>4469</v>
      </c>
      <c r="I3343" s="74" t="s">
        <v>4560</v>
      </c>
      <c r="J3343" s="74" t="s">
        <v>4561</v>
      </c>
      <c r="K3343" s="76">
        <v>1417.5</v>
      </c>
      <c r="L3343" s="76">
        <v>1107.42</v>
      </c>
    </row>
    <row r="3344" spans="1:12" x14ac:dyDescent="0.15">
      <c r="A3344" s="74">
        <v>20230207</v>
      </c>
      <c r="B3344" s="74">
        <v>42515983</v>
      </c>
      <c r="C3344" s="74" t="s">
        <v>4695</v>
      </c>
      <c r="D3344" s="74">
        <v>2094707</v>
      </c>
      <c r="E3344" s="74" t="s">
        <v>4683</v>
      </c>
      <c r="F3344" s="74" t="s">
        <v>4684</v>
      </c>
      <c r="G3344" s="74" t="s">
        <v>4685</v>
      </c>
      <c r="H3344" s="74" t="s">
        <v>4469</v>
      </c>
      <c r="I3344" s="74" t="s">
        <v>4560</v>
      </c>
      <c r="J3344" s="74" t="s">
        <v>4561</v>
      </c>
      <c r="K3344" s="76">
        <v>2529.8000000000002</v>
      </c>
      <c r="L3344" s="76">
        <v>1976.41</v>
      </c>
    </row>
    <row r="3345" spans="1:12" x14ac:dyDescent="0.15">
      <c r="A3345" s="74">
        <v>20230208</v>
      </c>
      <c r="B3345" s="74">
        <v>42515983</v>
      </c>
      <c r="C3345" s="74" t="s">
        <v>4695</v>
      </c>
      <c r="D3345" s="74">
        <v>2094707</v>
      </c>
      <c r="E3345" s="74" t="s">
        <v>4683</v>
      </c>
      <c r="F3345" s="74" t="s">
        <v>4684</v>
      </c>
      <c r="G3345" s="74" t="s">
        <v>4685</v>
      </c>
      <c r="H3345" s="74" t="s">
        <v>4469</v>
      </c>
      <c r="I3345" s="74" t="s">
        <v>4560</v>
      </c>
      <c r="J3345" s="74" t="s">
        <v>4562</v>
      </c>
      <c r="K3345" s="76">
        <v>1121.72</v>
      </c>
      <c r="L3345" s="76">
        <v>876.34</v>
      </c>
    </row>
    <row r="3346" spans="1:12" x14ac:dyDescent="0.15">
      <c r="A3346" s="74">
        <v>20230209</v>
      </c>
      <c r="B3346" s="74">
        <v>42515983</v>
      </c>
      <c r="C3346" s="74" t="s">
        <v>4695</v>
      </c>
      <c r="D3346" s="74">
        <v>2094707</v>
      </c>
      <c r="E3346" s="74" t="s">
        <v>4683</v>
      </c>
      <c r="F3346" s="74" t="s">
        <v>4684</v>
      </c>
      <c r="G3346" s="74" t="s">
        <v>4685</v>
      </c>
      <c r="H3346" s="74" t="s">
        <v>4469</v>
      </c>
      <c r="I3346" s="74" t="s">
        <v>4560</v>
      </c>
      <c r="J3346" s="74" t="s">
        <v>4561</v>
      </c>
      <c r="K3346" s="76">
        <v>1500.43</v>
      </c>
      <c r="L3346" s="76">
        <v>1172.21</v>
      </c>
    </row>
    <row r="3347" spans="1:12" x14ac:dyDescent="0.15">
      <c r="A3347" s="74">
        <v>20230210</v>
      </c>
      <c r="B3347" s="74">
        <v>42515983</v>
      </c>
      <c r="C3347" s="74" t="s">
        <v>4695</v>
      </c>
      <c r="D3347" s="74">
        <v>2094707</v>
      </c>
      <c r="E3347" s="74" t="s">
        <v>4683</v>
      </c>
      <c r="F3347" s="74" t="s">
        <v>4684</v>
      </c>
      <c r="G3347" s="74" t="s">
        <v>4685</v>
      </c>
      <c r="H3347" s="74" t="s">
        <v>4469</v>
      </c>
      <c r="I3347" s="74" t="s">
        <v>4560</v>
      </c>
      <c r="J3347" s="74" t="s">
        <v>4562</v>
      </c>
      <c r="K3347" s="76">
        <v>1132.07</v>
      </c>
      <c r="L3347" s="76">
        <v>884.43</v>
      </c>
    </row>
    <row r="3348" spans="1:12" x14ac:dyDescent="0.15">
      <c r="A3348" s="74">
        <v>20230211</v>
      </c>
      <c r="B3348" s="74">
        <v>42515983</v>
      </c>
      <c r="C3348" s="74" t="s">
        <v>4695</v>
      </c>
      <c r="D3348" s="74">
        <v>2094707</v>
      </c>
      <c r="E3348" s="74" t="s">
        <v>4683</v>
      </c>
      <c r="F3348" s="74" t="s">
        <v>4684</v>
      </c>
      <c r="G3348" s="74" t="s">
        <v>4685</v>
      </c>
      <c r="H3348" s="74" t="s">
        <v>4469</v>
      </c>
      <c r="I3348" s="74" t="s">
        <v>4560</v>
      </c>
      <c r="J3348" s="74" t="s">
        <v>4561</v>
      </c>
      <c r="K3348" s="76">
        <v>1303.26</v>
      </c>
      <c r="L3348" s="76">
        <v>1018.17</v>
      </c>
    </row>
    <row r="3349" spans="1:12" x14ac:dyDescent="0.15">
      <c r="A3349" s="74">
        <v>20230212</v>
      </c>
      <c r="B3349" s="74">
        <v>42515983</v>
      </c>
      <c r="C3349" s="74" t="s">
        <v>4695</v>
      </c>
      <c r="D3349" s="74">
        <v>2094707</v>
      </c>
      <c r="E3349" s="74" t="s">
        <v>4683</v>
      </c>
      <c r="F3349" s="74" t="s">
        <v>4684</v>
      </c>
      <c r="G3349" s="74" t="s">
        <v>4685</v>
      </c>
      <c r="H3349" s="74" t="s">
        <v>4469</v>
      </c>
      <c r="I3349" s="74" t="s">
        <v>4560</v>
      </c>
      <c r="J3349" s="74" t="s">
        <v>4586</v>
      </c>
      <c r="K3349" s="76">
        <v>1536.68</v>
      </c>
      <c r="L3349" s="76">
        <v>1200.53</v>
      </c>
    </row>
    <row r="3350" spans="1:12" x14ac:dyDescent="0.15">
      <c r="A3350" s="74">
        <v>20230213</v>
      </c>
      <c r="B3350" s="74">
        <v>42515983</v>
      </c>
      <c r="C3350" s="74" t="s">
        <v>4695</v>
      </c>
      <c r="D3350" s="74">
        <v>2094707</v>
      </c>
      <c r="E3350" s="74" t="s">
        <v>4683</v>
      </c>
      <c r="F3350" s="74" t="s">
        <v>4684</v>
      </c>
      <c r="G3350" s="74" t="s">
        <v>4685</v>
      </c>
      <c r="H3350" s="74" t="s">
        <v>4469</v>
      </c>
      <c r="I3350" s="74" t="s">
        <v>4560</v>
      </c>
      <c r="J3350" s="74" t="s">
        <v>4561</v>
      </c>
      <c r="K3350" s="76">
        <v>907.23</v>
      </c>
      <c r="L3350" s="76">
        <v>708.77</v>
      </c>
    </row>
    <row r="3351" spans="1:12" x14ac:dyDescent="0.15">
      <c r="A3351" s="74">
        <v>20230214</v>
      </c>
      <c r="B3351" s="74">
        <v>42515983</v>
      </c>
      <c r="C3351" s="74" t="s">
        <v>4695</v>
      </c>
      <c r="D3351" s="74">
        <v>2094707</v>
      </c>
      <c r="E3351" s="74" t="s">
        <v>4683</v>
      </c>
      <c r="F3351" s="74" t="s">
        <v>4684</v>
      </c>
      <c r="G3351" s="74" t="s">
        <v>4685</v>
      </c>
      <c r="H3351" s="74" t="s">
        <v>4469</v>
      </c>
      <c r="I3351" s="74" t="s">
        <v>4560</v>
      </c>
      <c r="J3351" s="74" t="s">
        <v>4561</v>
      </c>
      <c r="K3351" s="76">
        <v>461.07</v>
      </c>
      <c r="L3351" s="76">
        <v>360.21</v>
      </c>
    </row>
    <row r="3352" spans="1:12" x14ac:dyDescent="0.15">
      <c r="A3352" s="74">
        <v>20230215</v>
      </c>
      <c r="B3352" s="74">
        <v>42515983</v>
      </c>
      <c r="C3352" s="74" t="s">
        <v>4695</v>
      </c>
      <c r="D3352" s="74">
        <v>2094707</v>
      </c>
      <c r="E3352" s="74" t="s">
        <v>4683</v>
      </c>
      <c r="F3352" s="74" t="s">
        <v>4684</v>
      </c>
      <c r="G3352" s="74" t="s">
        <v>4685</v>
      </c>
      <c r="H3352" s="74" t="s">
        <v>4469</v>
      </c>
      <c r="I3352" s="74" t="s">
        <v>4560</v>
      </c>
      <c r="J3352" s="74" t="s">
        <v>4561</v>
      </c>
      <c r="K3352" s="76">
        <v>3881.83</v>
      </c>
      <c r="L3352" s="76">
        <v>3032.68</v>
      </c>
    </row>
    <row r="3353" spans="1:12" x14ac:dyDescent="0.15">
      <c r="A3353" s="74">
        <v>20230216</v>
      </c>
      <c r="B3353" s="74">
        <v>42515983</v>
      </c>
      <c r="C3353" s="74" t="s">
        <v>4695</v>
      </c>
      <c r="D3353" s="74">
        <v>2094707</v>
      </c>
      <c r="E3353" s="74" t="s">
        <v>4683</v>
      </c>
      <c r="F3353" s="74" t="s">
        <v>4684</v>
      </c>
      <c r="G3353" s="74" t="s">
        <v>4685</v>
      </c>
      <c r="H3353" s="74" t="s">
        <v>4469</v>
      </c>
      <c r="I3353" s="74" t="s">
        <v>4560</v>
      </c>
      <c r="J3353" s="74" t="s">
        <v>4561</v>
      </c>
      <c r="K3353" s="76">
        <v>402.98</v>
      </c>
      <c r="L3353" s="76">
        <v>314.83</v>
      </c>
    </row>
    <row r="3354" spans="1:12" x14ac:dyDescent="0.15">
      <c r="A3354" s="74">
        <v>20230217</v>
      </c>
      <c r="B3354" s="74">
        <v>42515983</v>
      </c>
      <c r="C3354" s="74" t="s">
        <v>4695</v>
      </c>
      <c r="D3354" s="74">
        <v>2094707</v>
      </c>
      <c r="E3354" s="74" t="s">
        <v>4683</v>
      </c>
      <c r="F3354" s="74" t="s">
        <v>4684</v>
      </c>
      <c r="G3354" s="74" t="s">
        <v>4685</v>
      </c>
      <c r="H3354" s="74" t="s">
        <v>4469</v>
      </c>
      <c r="I3354" s="74" t="s">
        <v>4560</v>
      </c>
      <c r="J3354" s="74" t="s">
        <v>4561</v>
      </c>
      <c r="K3354" s="76">
        <v>2271.1799999999998</v>
      </c>
      <c r="L3354" s="76">
        <v>1774.36</v>
      </c>
    </row>
    <row r="3355" spans="1:12" x14ac:dyDescent="0.15">
      <c r="A3355" s="74">
        <v>20230218</v>
      </c>
      <c r="B3355" s="74">
        <v>42515983</v>
      </c>
      <c r="C3355" s="74" t="s">
        <v>4695</v>
      </c>
      <c r="D3355" s="74">
        <v>2094707</v>
      </c>
      <c r="E3355" s="74" t="s">
        <v>4683</v>
      </c>
      <c r="F3355" s="74" t="s">
        <v>4684</v>
      </c>
      <c r="G3355" s="74" t="s">
        <v>4685</v>
      </c>
      <c r="H3355" s="74" t="s">
        <v>4469</v>
      </c>
      <c r="I3355" s="74" t="s">
        <v>4560</v>
      </c>
      <c r="J3355" s="74" t="s">
        <v>4561</v>
      </c>
      <c r="K3355" s="76">
        <v>1451.74</v>
      </c>
      <c r="L3355" s="76">
        <v>1134.17</v>
      </c>
    </row>
    <row r="3356" spans="1:12" x14ac:dyDescent="0.15">
      <c r="A3356" s="74">
        <v>20230219</v>
      </c>
      <c r="B3356" s="74">
        <v>42515983</v>
      </c>
      <c r="C3356" s="74" t="s">
        <v>4695</v>
      </c>
      <c r="D3356" s="74">
        <v>2094707</v>
      </c>
      <c r="E3356" s="74" t="s">
        <v>4683</v>
      </c>
      <c r="F3356" s="74" t="s">
        <v>4684</v>
      </c>
      <c r="G3356" s="74" t="s">
        <v>4685</v>
      </c>
      <c r="H3356" s="74" t="s">
        <v>4469</v>
      </c>
      <c r="I3356" s="74" t="s">
        <v>4560</v>
      </c>
      <c r="J3356" s="74" t="s">
        <v>4561</v>
      </c>
      <c r="K3356" s="76">
        <v>1198.27</v>
      </c>
      <c r="L3356" s="76">
        <v>936.15</v>
      </c>
    </row>
    <row r="3357" spans="1:12" x14ac:dyDescent="0.15">
      <c r="A3357" s="74">
        <v>20230220</v>
      </c>
      <c r="B3357" s="74">
        <v>42515983</v>
      </c>
      <c r="C3357" s="74" t="s">
        <v>4695</v>
      </c>
      <c r="D3357" s="74">
        <v>2094707</v>
      </c>
      <c r="E3357" s="74" t="s">
        <v>4683</v>
      </c>
      <c r="F3357" s="74" t="s">
        <v>4684</v>
      </c>
      <c r="G3357" s="74" t="s">
        <v>4685</v>
      </c>
      <c r="H3357" s="74" t="s">
        <v>4469</v>
      </c>
      <c r="I3357" s="74" t="s">
        <v>4560</v>
      </c>
      <c r="J3357" s="74" t="s">
        <v>4586</v>
      </c>
      <c r="K3357" s="76">
        <v>1676.21</v>
      </c>
      <c r="L3357" s="76">
        <v>1309.54</v>
      </c>
    </row>
    <row r="3358" spans="1:12" x14ac:dyDescent="0.15">
      <c r="A3358" s="74">
        <v>20230221</v>
      </c>
      <c r="B3358" s="74">
        <v>42515983</v>
      </c>
      <c r="C3358" s="74" t="s">
        <v>4695</v>
      </c>
      <c r="D3358" s="74">
        <v>2094707</v>
      </c>
      <c r="E3358" s="74" t="s">
        <v>4683</v>
      </c>
      <c r="F3358" s="74" t="s">
        <v>4684</v>
      </c>
      <c r="G3358" s="74" t="s">
        <v>4685</v>
      </c>
      <c r="H3358" s="74" t="s">
        <v>4469</v>
      </c>
      <c r="I3358" s="74" t="s">
        <v>4560</v>
      </c>
      <c r="J3358" s="74" t="s">
        <v>4586</v>
      </c>
      <c r="K3358" s="76">
        <v>1777.23</v>
      </c>
      <c r="L3358" s="76">
        <v>1388.46</v>
      </c>
    </row>
    <row r="3359" spans="1:12" x14ac:dyDescent="0.15">
      <c r="A3359" s="74">
        <v>20230222</v>
      </c>
      <c r="B3359" s="74">
        <v>42515983</v>
      </c>
      <c r="C3359" s="74" t="s">
        <v>4695</v>
      </c>
      <c r="D3359" s="74">
        <v>2094707</v>
      </c>
      <c r="E3359" s="74" t="s">
        <v>4683</v>
      </c>
      <c r="F3359" s="74" t="s">
        <v>4684</v>
      </c>
      <c r="G3359" s="74" t="s">
        <v>4685</v>
      </c>
      <c r="H3359" s="74" t="s">
        <v>4469</v>
      </c>
      <c r="I3359" s="74" t="s">
        <v>4560</v>
      </c>
      <c r="J3359" s="74" t="s">
        <v>4561</v>
      </c>
      <c r="K3359" s="76">
        <v>1687.38</v>
      </c>
      <c r="L3359" s="76">
        <v>1318.27</v>
      </c>
    </row>
    <row r="3360" spans="1:12" x14ac:dyDescent="0.15">
      <c r="A3360" s="74">
        <v>20230223</v>
      </c>
      <c r="B3360" s="74">
        <v>42515983</v>
      </c>
      <c r="C3360" s="74" t="s">
        <v>4695</v>
      </c>
      <c r="D3360" s="74">
        <v>2094707</v>
      </c>
      <c r="E3360" s="74" t="s">
        <v>4683</v>
      </c>
      <c r="F3360" s="74" t="s">
        <v>4684</v>
      </c>
      <c r="G3360" s="74" t="s">
        <v>4685</v>
      </c>
      <c r="H3360" s="74" t="s">
        <v>4469</v>
      </c>
      <c r="I3360" s="74" t="s">
        <v>4560</v>
      </c>
      <c r="J3360" s="74" t="s">
        <v>4561</v>
      </c>
      <c r="K3360" s="76">
        <v>557.75</v>
      </c>
      <c r="L3360" s="76">
        <v>435.74</v>
      </c>
    </row>
    <row r="3361" spans="1:12" x14ac:dyDescent="0.15">
      <c r="A3361" s="74">
        <v>20230224</v>
      </c>
      <c r="B3361" s="74">
        <v>42515983</v>
      </c>
      <c r="C3361" s="74" t="s">
        <v>4695</v>
      </c>
      <c r="D3361" s="74">
        <v>2094707</v>
      </c>
      <c r="E3361" s="74" t="s">
        <v>4683</v>
      </c>
      <c r="F3361" s="74" t="s">
        <v>4684</v>
      </c>
      <c r="G3361" s="74" t="s">
        <v>4685</v>
      </c>
      <c r="H3361" s="74" t="s">
        <v>4469</v>
      </c>
      <c r="I3361" s="74" t="s">
        <v>4560</v>
      </c>
      <c r="J3361" s="74" t="s">
        <v>4561</v>
      </c>
      <c r="K3361" s="76">
        <v>1440.76</v>
      </c>
      <c r="L3361" s="76">
        <v>1125.5899999999999</v>
      </c>
    </row>
    <row r="3362" spans="1:12" x14ac:dyDescent="0.15">
      <c r="A3362" s="74">
        <v>20230225</v>
      </c>
      <c r="B3362" s="74">
        <v>42515983</v>
      </c>
      <c r="C3362" s="74" t="s">
        <v>4695</v>
      </c>
      <c r="D3362" s="74">
        <v>2094707</v>
      </c>
      <c r="E3362" s="74" t="s">
        <v>4683</v>
      </c>
      <c r="F3362" s="74" t="s">
        <v>4684</v>
      </c>
      <c r="G3362" s="74" t="s">
        <v>4685</v>
      </c>
      <c r="H3362" s="74" t="s">
        <v>4469</v>
      </c>
      <c r="I3362" s="74" t="s">
        <v>4560</v>
      </c>
      <c r="J3362" s="74" t="s">
        <v>4561</v>
      </c>
      <c r="K3362" s="76">
        <v>1860.44</v>
      </c>
      <c r="L3362" s="76">
        <v>1453.47</v>
      </c>
    </row>
    <row r="3363" spans="1:12" x14ac:dyDescent="0.15">
      <c r="A3363" s="74">
        <v>20230226</v>
      </c>
      <c r="B3363" s="74">
        <v>42515983</v>
      </c>
      <c r="C3363" s="74" t="s">
        <v>4695</v>
      </c>
      <c r="D3363" s="74">
        <v>2094707</v>
      </c>
      <c r="E3363" s="74" t="s">
        <v>4683</v>
      </c>
      <c r="F3363" s="74" t="s">
        <v>4684</v>
      </c>
      <c r="G3363" s="74" t="s">
        <v>4685</v>
      </c>
      <c r="H3363" s="74" t="s">
        <v>4469</v>
      </c>
      <c r="I3363" s="74" t="s">
        <v>4560</v>
      </c>
      <c r="J3363" s="74" t="s">
        <v>4586</v>
      </c>
      <c r="K3363" s="76">
        <v>1218.02</v>
      </c>
      <c r="L3363" s="76">
        <v>951.58</v>
      </c>
    </row>
    <row r="3364" spans="1:12" x14ac:dyDescent="0.15">
      <c r="A3364" s="74">
        <v>20230227</v>
      </c>
      <c r="B3364" s="74">
        <v>42515983</v>
      </c>
      <c r="C3364" s="74" t="s">
        <v>4695</v>
      </c>
      <c r="D3364" s="74">
        <v>2094707</v>
      </c>
      <c r="E3364" s="74" t="s">
        <v>4683</v>
      </c>
      <c r="F3364" s="74" t="s">
        <v>4684</v>
      </c>
      <c r="G3364" s="74" t="s">
        <v>4685</v>
      </c>
      <c r="H3364" s="74" t="s">
        <v>4469</v>
      </c>
      <c r="I3364" s="74" t="s">
        <v>4560</v>
      </c>
      <c r="J3364" s="74" t="s">
        <v>4561</v>
      </c>
      <c r="K3364" s="76">
        <v>674.81</v>
      </c>
      <c r="L3364" s="76">
        <v>527.20000000000005</v>
      </c>
    </row>
    <row r="3365" spans="1:12" x14ac:dyDescent="0.15">
      <c r="A3365" s="74">
        <v>20230228</v>
      </c>
      <c r="B3365" s="74">
        <v>42515983</v>
      </c>
      <c r="C3365" s="74" t="s">
        <v>4695</v>
      </c>
      <c r="D3365" s="74">
        <v>2094707</v>
      </c>
      <c r="E3365" s="74" t="s">
        <v>4683</v>
      </c>
      <c r="F3365" s="74" t="s">
        <v>4684</v>
      </c>
      <c r="G3365" s="74" t="s">
        <v>4685</v>
      </c>
      <c r="H3365" s="74" t="s">
        <v>4469</v>
      </c>
      <c r="I3365" s="74" t="s">
        <v>4560</v>
      </c>
      <c r="J3365" s="74" t="s">
        <v>4562</v>
      </c>
      <c r="K3365" s="76">
        <v>1383.25</v>
      </c>
      <c r="L3365" s="76">
        <v>1080.6600000000001</v>
      </c>
    </row>
    <row r="3366" spans="1:12" x14ac:dyDescent="0.15">
      <c r="A3366" s="74">
        <v>20230201</v>
      </c>
      <c r="B3366" s="74">
        <v>42594469</v>
      </c>
      <c r="C3366" s="74" t="s">
        <v>4696</v>
      </c>
      <c r="D3366" s="74">
        <v>2117047</v>
      </c>
      <c r="E3366" s="74" t="s">
        <v>4497</v>
      </c>
      <c r="F3366" s="74" t="s">
        <v>4498</v>
      </c>
      <c r="G3366" s="74" t="s">
        <v>4498</v>
      </c>
      <c r="H3366" s="74" t="s">
        <v>4469</v>
      </c>
      <c r="I3366" s="74" t="s">
        <v>4499</v>
      </c>
      <c r="J3366" s="74" t="s">
        <v>175</v>
      </c>
      <c r="K3366" s="76">
        <v>3322.88</v>
      </c>
      <c r="L3366" s="76">
        <v>3322.88</v>
      </c>
    </row>
    <row r="3367" spans="1:12" x14ac:dyDescent="0.15">
      <c r="A3367" s="74">
        <v>20230202</v>
      </c>
      <c r="B3367" s="74">
        <v>42594469</v>
      </c>
      <c r="C3367" s="74" t="s">
        <v>4696</v>
      </c>
      <c r="D3367" s="74">
        <v>2117047</v>
      </c>
      <c r="E3367" s="74" t="s">
        <v>4497</v>
      </c>
      <c r="F3367" s="74" t="s">
        <v>4498</v>
      </c>
      <c r="G3367" s="74" t="s">
        <v>4498</v>
      </c>
      <c r="H3367" s="74" t="s">
        <v>4469</v>
      </c>
      <c r="I3367" s="74" t="s">
        <v>4499</v>
      </c>
      <c r="J3367" s="74" t="s">
        <v>4502</v>
      </c>
      <c r="K3367" s="76">
        <v>3370.94</v>
      </c>
      <c r="L3367" s="76">
        <v>3370.94</v>
      </c>
    </row>
    <row r="3368" spans="1:12" x14ac:dyDescent="0.15">
      <c r="A3368" s="74">
        <v>20230203</v>
      </c>
      <c r="B3368" s="74">
        <v>42594469</v>
      </c>
      <c r="C3368" s="74" t="s">
        <v>4696</v>
      </c>
      <c r="D3368" s="74">
        <v>2117047</v>
      </c>
      <c r="E3368" s="74" t="s">
        <v>4497</v>
      </c>
      <c r="F3368" s="74" t="s">
        <v>4498</v>
      </c>
      <c r="G3368" s="74" t="s">
        <v>4498</v>
      </c>
      <c r="H3368" s="74" t="s">
        <v>4469</v>
      </c>
      <c r="I3368" s="74" t="s">
        <v>4499</v>
      </c>
      <c r="J3368" s="74" t="s">
        <v>175</v>
      </c>
      <c r="K3368" s="76">
        <v>4621.78</v>
      </c>
      <c r="L3368" s="76">
        <v>4621.78</v>
      </c>
    </row>
    <row r="3369" spans="1:12" x14ac:dyDescent="0.15">
      <c r="A3369" s="74">
        <v>20230204</v>
      </c>
      <c r="B3369" s="74">
        <v>42594469</v>
      </c>
      <c r="C3369" s="74" t="s">
        <v>4696</v>
      </c>
      <c r="D3369" s="74">
        <v>2117047</v>
      </c>
      <c r="E3369" s="74" t="s">
        <v>4497</v>
      </c>
      <c r="F3369" s="74" t="s">
        <v>4498</v>
      </c>
      <c r="G3369" s="74" t="s">
        <v>4498</v>
      </c>
      <c r="H3369" s="74" t="s">
        <v>4469</v>
      </c>
      <c r="I3369" s="74" t="s">
        <v>4499</v>
      </c>
      <c r="J3369" s="74" t="s">
        <v>175</v>
      </c>
      <c r="K3369" s="76">
        <v>4686.6899999999996</v>
      </c>
      <c r="L3369" s="76">
        <v>4686.6899999999996</v>
      </c>
    </row>
    <row r="3370" spans="1:12" x14ac:dyDescent="0.15">
      <c r="A3370" s="74">
        <v>20230205</v>
      </c>
      <c r="B3370" s="74">
        <v>42594469</v>
      </c>
      <c r="C3370" s="74" t="s">
        <v>4696</v>
      </c>
      <c r="D3370" s="74">
        <v>2117047</v>
      </c>
      <c r="E3370" s="74" t="s">
        <v>4497</v>
      </c>
      <c r="F3370" s="74" t="s">
        <v>4498</v>
      </c>
      <c r="G3370" s="74" t="s">
        <v>4498</v>
      </c>
      <c r="H3370" s="74" t="s">
        <v>4469</v>
      </c>
      <c r="I3370" s="74" t="s">
        <v>4499</v>
      </c>
      <c r="J3370" s="74" t="s">
        <v>4501</v>
      </c>
      <c r="K3370" s="76">
        <v>3891.65</v>
      </c>
      <c r="L3370" s="76">
        <v>3891.65</v>
      </c>
    </row>
    <row r="3371" spans="1:12" x14ac:dyDescent="0.15">
      <c r="A3371" s="74">
        <v>20230206</v>
      </c>
      <c r="B3371" s="74">
        <v>42594469</v>
      </c>
      <c r="C3371" s="74" t="s">
        <v>4696</v>
      </c>
      <c r="D3371" s="74">
        <v>2117047</v>
      </c>
      <c r="E3371" s="74" t="s">
        <v>4497</v>
      </c>
      <c r="F3371" s="74" t="s">
        <v>4498</v>
      </c>
      <c r="G3371" s="74" t="s">
        <v>4498</v>
      </c>
      <c r="H3371" s="74" t="s">
        <v>4469</v>
      </c>
      <c r="I3371" s="74" t="s">
        <v>4499</v>
      </c>
      <c r="J3371" s="74" t="s">
        <v>4500</v>
      </c>
      <c r="K3371" s="76">
        <v>3353.48</v>
      </c>
      <c r="L3371" s="76">
        <v>3353.48</v>
      </c>
    </row>
    <row r="3372" spans="1:12" x14ac:dyDescent="0.15">
      <c r="A3372" s="74">
        <v>20230207</v>
      </c>
      <c r="B3372" s="74">
        <v>42594469</v>
      </c>
      <c r="C3372" s="74" t="s">
        <v>4696</v>
      </c>
      <c r="D3372" s="74">
        <v>2117047</v>
      </c>
      <c r="E3372" s="74" t="s">
        <v>4497</v>
      </c>
      <c r="F3372" s="74" t="s">
        <v>4498</v>
      </c>
      <c r="G3372" s="74" t="s">
        <v>4498</v>
      </c>
      <c r="H3372" s="74" t="s">
        <v>4469</v>
      </c>
      <c r="I3372" s="74" t="s">
        <v>4499</v>
      </c>
      <c r="J3372" s="74" t="s">
        <v>4500</v>
      </c>
      <c r="K3372" s="76">
        <v>3473.87</v>
      </c>
      <c r="L3372" s="76">
        <v>3473.87</v>
      </c>
    </row>
    <row r="3373" spans="1:12" x14ac:dyDescent="0.15">
      <c r="A3373" s="74">
        <v>20230208</v>
      </c>
      <c r="B3373" s="74">
        <v>42594469</v>
      </c>
      <c r="C3373" s="74" t="s">
        <v>4696</v>
      </c>
      <c r="D3373" s="74">
        <v>2117047</v>
      </c>
      <c r="E3373" s="74" t="s">
        <v>4497</v>
      </c>
      <c r="F3373" s="74" t="s">
        <v>4498</v>
      </c>
      <c r="G3373" s="74" t="s">
        <v>4498</v>
      </c>
      <c r="H3373" s="74" t="s">
        <v>4469</v>
      </c>
      <c r="I3373" s="74" t="s">
        <v>4499</v>
      </c>
      <c r="J3373" s="74" t="s">
        <v>175</v>
      </c>
      <c r="K3373" s="76">
        <v>3591.12</v>
      </c>
      <c r="L3373" s="76">
        <v>3591.12</v>
      </c>
    </row>
    <row r="3374" spans="1:12" x14ac:dyDescent="0.15">
      <c r="A3374" s="74">
        <v>20230209</v>
      </c>
      <c r="B3374" s="74">
        <v>42594469</v>
      </c>
      <c r="C3374" s="74" t="s">
        <v>4696</v>
      </c>
      <c r="D3374" s="74">
        <v>2117047</v>
      </c>
      <c r="E3374" s="74" t="s">
        <v>4497</v>
      </c>
      <c r="F3374" s="74" t="s">
        <v>4498</v>
      </c>
      <c r="G3374" s="74" t="s">
        <v>4498</v>
      </c>
      <c r="H3374" s="74" t="s">
        <v>4469</v>
      </c>
      <c r="I3374" s="74" t="s">
        <v>4499</v>
      </c>
      <c r="J3374" s="74" t="s">
        <v>175</v>
      </c>
      <c r="K3374" s="76">
        <v>3825.72</v>
      </c>
      <c r="L3374" s="76">
        <v>3825.72</v>
      </c>
    </row>
    <row r="3375" spans="1:12" x14ac:dyDescent="0.15">
      <c r="A3375" s="74">
        <v>20230210</v>
      </c>
      <c r="B3375" s="74">
        <v>42594469</v>
      </c>
      <c r="C3375" s="74" t="s">
        <v>4696</v>
      </c>
      <c r="D3375" s="74">
        <v>2117047</v>
      </c>
      <c r="E3375" s="74" t="s">
        <v>4497</v>
      </c>
      <c r="F3375" s="74" t="s">
        <v>4498</v>
      </c>
      <c r="G3375" s="74" t="s">
        <v>4498</v>
      </c>
      <c r="H3375" s="74" t="s">
        <v>4469</v>
      </c>
      <c r="I3375" s="74" t="s">
        <v>4499</v>
      </c>
      <c r="J3375" s="74" t="s">
        <v>4500</v>
      </c>
      <c r="K3375" s="76">
        <v>3966.23</v>
      </c>
      <c r="L3375" s="76">
        <v>3966.23</v>
      </c>
    </row>
    <row r="3376" spans="1:12" x14ac:dyDescent="0.15">
      <c r="A3376" s="74">
        <v>20230211</v>
      </c>
      <c r="B3376" s="74">
        <v>42594469</v>
      </c>
      <c r="C3376" s="74" t="s">
        <v>4696</v>
      </c>
      <c r="D3376" s="74">
        <v>2117047</v>
      </c>
      <c r="E3376" s="74" t="s">
        <v>4497</v>
      </c>
      <c r="F3376" s="74" t="s">
        <v>4498</v>
      </c>
      <c r="G3376" s="74" t="s">
        <v>4498</v>
      </c>
      <c r="H3376" s="74" t="s">
        <v>4469</v>
      </c>
      <c r="I3376" s="74" t="s">
        <v>4499</v>
      </c>
      <c r="J3376" s="74" t="s">
        <v>175</v>
      </c>
      <c r="K3376" s="76">
        <v>3905.55</v>
      </c>
      <c r="L3376" s="76">
        <v>3905.55</v>
      </c>
    </row>
    <row r="3377" spans="1:12" x14ac:dyDescent="0.15">
      <c r="A3377" s="74">
        <v>20230212</v>
      </c>
      <c r="B3377" s="74">
        <v>42594469</v>
      </c>
      <c r="C3377" s="74" t="s">
        <v>4696</v>
      </c>
      <c r="D3377" s="74">
        <v>2117047</v>
      </c>
      <c r="E3377" s="74" t="s">
        <v>4497</v>
      </c>
      <c r="F3377" s="74" t="s">
        <v>4498</v>
      </c>
      <c r="G3377" s="74" t="s">
        <v>4498</v>
      </c>
      <c r="H3377" s="74" t="s">
        <v>4469</v>
      </c>
      <c r="I3377" s="74" t="s">
        <v>4499</v>
      </c>
      <c r="J3377" s="74" t="s">
        <v>175</v>
      </c>
      <c r="K3377" s="76">
        <v>3821.72</v>
      </c>
      <c r="L3377" s="76">
        <v>3821.72</v>
      </c>
    </row>
    <row r="3378" spans="1:12" x14ac:dyDescent="0.15">
      <c r="A3378" s="74">
        <v>20230213</v>
      </c>
      <c r="B3378" s="74">
        <v>42594469</v>
      </c>
      <c r="C3378" s="74" t="s">
        <v>4696</v>
      </c>
      <c r="D3378" s="74">
        <v>2117047</v>
      </c>
      <c r="E3378" s="74" t="s">
        <v>4497</v>
      </c>
      <c r="F3378" s="74" t="s">
        <v>4498</v>
      </c>
      <c r="G3378" s="74" t="s">
        <v>4498</v>
      </c>
      <c r="H3378" s="74" t="s">
        <v>4469</v>
      </c>
      <c r="I3378" s="74" t="s">
        <v>4499</v>
      </c>
      <c r="J3378" s="74" t="s">
        <v>175</v>
      </c>
      <c r="K3378" s="76">
        <v>3879.93</v>
      </c>
      <c r="L3378" s="76">
        <v>3879.93</v>
      </c>
    </row>
    <row r="3379" spans="1:12" x14ac:dyDescent="0.15">
      <c r="A3379" s="74">
        <v>20230214</v>
      </c>
      <c r="B3379" s="74">
        <v>42594469</v>
      </c>
      <c r="C3379" s="74" t="s">
        <v>4696</v>
      </c>
      <c r="D3379" s="74">
        <v>2117047</v>
      </c>
      <c r="E3379" s="74" t="s">
        <v>4497</v>
      </c>
      <c r="F3379" s="74" t="s">
        <v>4498</v>
      </c>
      <c r="G3379" s="74" t="s">
        <v>4498</v>
      </c>
      <c r="H3379" s="74" t="s">
        <v>4469</v>
      </c>
      <c r="I3379" s="74" t="s">
        <v>4499</v>
      </c>
      <c r="J3379" s="74" t="s">
        <v>175</v>
      </c>
      <c r="K3379" s="76">
        <v>3841.83</v>
      </c>
      <c r="L3379" s="76">
        <v>1835.74</v>
      </c>
    </row>
    <row r="3380" spans="1:12" x14ac:dyDescent="0.15">
      <c r="A3380" s="74">
        <v>20230215</v>
      </c>
      <c r="B3380" s="74">
        <v>42594469</v>
      </c>
      <c r="C3380" s="74" t="s">
        <v>4696</v>
      </c>
      <c r="D3380" s="74">
        <v>2117047</v>
      </c>
      <c r="E3380" s="74" t="s">
        <v>4497</v>
      </c>
      <c r="F3380" s="74" t="s">
        <v>4498</v>
      </c>
      <c r="G3380" s="74" t="s">
        <v>4498</v>
      </c>
      <c r="H3380" s="74" t="s">
        <v>4469</v>
      </c>
      <c r="I3380" s="74" t="s">
        <v>4499</v>
      </c>
      <c r="J3380" s="74" t="s">
        <v>4501</v>
      </c>
      <c r="K3380" s="76">
        <v>3432.06</v>
      </c>
      <c r="L3380" s="76">
        <v>0</v>
      </c>
    </row>
    <row r="3381" spans="1:12" x14ac:dyDescent="0.15">
      <c r="A3381" s="74">
        <v>20230216</v>
      </c>
      <c r="B3381" s="74">
        <v>42594469</v>
      </c>
      <c r="C3381" s="74" t="s">
        <v>4696</v>
      </c>
      <c r="D3381" s="74">
        <v>2117047</v>
      </c>
      <c r="E3381" s="74" t="s">
        <v>4497</v>
      </c>
      <c r="F3381" s="74" t="s">
        <v>4498</v>
      </c>
      <c r="G3381" s="74" t="s">
        <v>4498</v>
      </c>
      <c r="H3381" s="74" t="s">
        <v>4469</v>
      </c>
      <c r="I3381" s="74" t="s">
        <v>4499</v>
      </c>
      <c r="J3381" s="74" t="s">
        <v>175</v>
      </c>
      <c r="K3381" s="76">
        <v>3444.5</v>
      </c>
      <c r="L3381" s="76">
        <v>0</v>
      </c>
    </row>
    <row r="3382" spans="1:12" x14ac:dyDescent="0.15">
      <c r="A3382" s="74">
        <v>20230217</v>
      </c>
      <c r="B3382" s="74">
        <v>42594469</v>
      </c>
      <c r="C3382" s="74" t="s">
        <v>4696</v>
      </c>
      <c r="D3382" s="74">
        <v>2117047</v>
      </c>
      <c r="E3382" s="74" t="s">
        <v>4497</v>
      </c>
      <c r="F3382" s="74" t="s">
        <v>4498</v>
      </c>
      <c r="G3382" s="74" t="s">
        <v>4498</v>
      </c>
      <c r="H3382" s="74" t="s">
        <v>4469</v>
      </c>
      <c r="I3382" s="74" t="s">
        <v>4499</v>
      </c>
      <c r="J3382" s="74" t="s">
        <v>175</v>
      </c>
      <c r="K3382" s="76">
        <v>3415.18</v>
      </c>
      <c r="L3382" s="76">
        <v>0</v>
      </c>
    </row>
    <row r="3383" spans="1:12" x14ac:dyDescent="0.15">
      <c r="A3383" s="74">
        <v>20230218</v>
      </c>
      <c r="B3383" s="74">
        <v>42594469</v>
      </c>
      <c r="C3383" s="74" t="s">
        <v>4696</v>
      </c>
      <c r="D3383" s="74">
        <v>2117047</v>
      </c>
      <c r="E3383" s="74" t="s">
        <v>4497</v>
      </c>
      <c r="F3383" s="74" t="s">
        <v>4498</v>
      </c>
      <c r="G3383" s="74" t="s">
        <v>4498</v>
      </c>
      <c r="H3383" s="74" t="s">
        <v>4469</v>
      </c>
      <c r="I3383" s="74" t="s">
        <v>4499</v>
      </c>
      <c r="J3383" s="74" t="s">
        <v>4500</v>
      </c>
      <c r="K3383" s="76">
        <v>2841.66</v>
      </c>
      <c r="L3383" s="76">
        <v>0</v>
      </c>
    </row>
    <row r="3384" spans="1:12" x14ac:dyDescent="0.15">
      <c r="A3384" s="74">
        <v>20230219</v>
      </c>
      <c r="B3384" s="74">
        <v>42594469</v>
      </c>
      <c r="C3384" s="74" t="s">
        <v>4696</v>
      </c>
      <c r="D3384" s="74">
        <v>2117047</v>
      </c>
      <c r="E3384" s="74" t="s">
        <v>4497</v>
      </c>
      <c r="F3384" s="74" t="s">
        <v>4498</v>
      </c>
      <c r="G3384" s="74" t="s">
        <v>4498</v>
      </c>
      <c r="H3384" s="74" t="s">
        <v>4469</v>
      </c>
      <c r="I3384" s="74" t="s">
        <v>4499</v>
      </c>
      <c r="J3384" s="74" t="s">
        <v>175</v>
      </c>
      <c r="K3384" s="76">
        <v>2402.69</v>
      </c>
      <c r="L3384" s="76">
        <v>0</v>
      </c>
    </row>
    <row r="3385" spans="1:12" x14ac:dyDescent="0.15">
      <c r="A3385" s="74">
        <v>20230220</v>
      </c>
      <c r="B3385" s="74">
        <v>42594469</v>
      </c>
      <c r="C3385" s="74" t="s">
        <v>4696</v>
      </c>
      <c r="D3385" s="74">
        <v>2117047</v>
      </c>
      <c r="E3385" s="74" t="s">
        <v>4497</v>
      </c>
      <c r="F3385" s="74" t="s">
        <v>4498</v>
      </c>
      <c r="G3385" s="74" t="s">
        <v>4498</v>
      </c>
      <c r="H3385" s="74" t="s">
        <v>4469</v>
      </c>
      <c r="I3385" s="74" t="s">
        <v>4499</v>
      </c>
      <c r="J3385" s="74" t="s">
        <v>175</v>
      </c>
      <c r="K3385" s="76">
        <v>2827.84</v>
      </c>
      <c r="L3385" s="76">
        <v>0</v>
      </c>
    </row>
    <row r="3386" spans="1:12" x14ac:dyDescent="0.15">
      <c r="A3386" s="74">
        <v>20230221</v>
      </c>
      <c r="B3386" s="74">
        <v>42594469</v>
      </c>
      <c r="C3386" s="74" t="s">
        <v>4696</v>
      </c>
      <c r="D3386" s="74">
        <v>2117047</v>
      </c>
      <c r="E3386" s="74" t="s">
        <v>4497</v>
      </c>
      <c r="F3386" s="74" t="s">
        <v>4498</v>
      </c>
      <c r="G3386" s="74" t="s">
        <v>4498</v>
      </c>
      <c r="H3386" s="74" t="s">
        <v>4469</v>
      </c>
      <c r="I3386" s="74" t="s">
        <v>4499</v>
      </c>
      <c r="J3386" s="74" t="s">
        <v>4500</v>
      </c>
      <c r="K3386" s="76">
        <v>2857.03</v>
      </c>
      <c r="L3386" s="76">
        <v>0</v>
      </c>
    </row>
    <row r="3387" spans="1:12" x14ac:dyDescent="0.15">
      <c r="A3387" s="74">
        <v>20230222</v>
      </c>
      <c r="B3387" s="74">
        <v>42594469</v>
      </c>
      <c r="C3387" s="74" t="s">
        <v>4696</v>
      </c>
      <c r="D3387" s="74">
        <v>2117047</v>
      </c>
      <c r="E3387" s="74" t="s">
        <v>4497</v>
      </c>
      <c r="F3387" s="74" t="s">
        <v>4498</v>
      </c>
      <c r="G3387" s="74" t="s">
        <v>4498</v>
      </c>
      <c r="H3387" s="74" t="s">
        <v>4469</v>
      </c>
      <c r="I3387" s="74" t="s">
        <v>4499</v>
      </c>
      <c r="J3387" s="74" t="s">
        <v>4500</v>
      </c>
      <c r="K3387" s="76">
        <v>1772.95</v>
      </c>
      <c r="L3387" s="76">
        <v>0</v>
      </c>
    </row>
    <row r="3388" spans="1:12" x14ac:dyDescent="0.15">
      <c r="A3388" s="74">
        <v>20230222</v>
      </c>
      <c r="B3388" s="74">
        <v>42594469</v>
      </c>
      <c r="C3388" s="74" t="s">
        <v>4696</v>
      </c>
      <c r="D3388" s="74">
        <v>2130054</v>
      </c>
      <c r="E3388" s="74" t="s">
        <v>4503</v>
      </c>
      <c r="F3388" s="74" t="s">
        <v>4498</v>
      </c>
      <c r="G3388" s="74" t="s">
        <v>4498</v>
      </c>
      <c r="H3388" s="74" t="s">
        <v>4469</v>
      </c>
      <c r="I3388" s="74" t="s">
        <v>4499</v>
      </c>
      <c r="J3388" s="74" t="s">
        <v>175</v>
      </c>
      <c r="K3388" s="76">
        <v>1059.07</v>
      </c>
      <c r="L3388" s="76">
        <v>857.5</v>
      </c>
    </row>
    <row r="3389" spans="1:12" x14ac:dyDescent="0.15">
      <c r="A3389" s="74">
        <v>20230223</v>
      </c>
      <c r="B3389" s="74">
        <v>42594469</v>
      </c>
      <c r="C3389" s="74" t="s">
        <v>4696</v>
      </c>
      <c r="D3389" s="74">
        <v>2130054</v>
      </c>
      <c r="E3389" s="74" t="s">
        <v>4503</v>
      </c>
      <c r="F3389" s="74" t="s">
        <v>4498</v>
      </c>
      <c r="G3389" s="74" t="s">
        <v>4498</v>
      </c>
      <c r="H3389" s="74" t="s">
        <v>4469</v>
      </c>
      <c r="I3389" s="74" t="s">
        <v>4499</v>
      </c>
      <c r="J3389" s="74" t="s">
        <v>4501</v>
      </c>
      <c r="K3389" s="76">
        <v>2833.65</v>
      </c>
      <c r="L3389" s="76">
        <v>2294.38</v>
      </c>
    </row>
    <row r="3390" spans="1:12" x14ac:dyDescent="0.15">
      <c r="A3390" s="74">
        <v>20230224</v>
      </c>
      <c r="B3390" s="74">
        <v>42594469</v>
      </c>
      <c r="C3390" s="74" t="s">
        <v>4696</v>
      </c>
      <c r="D3390" s="74">
        <v>2130054</v>
      </c>
      <c r="E3390" s="74" t="s">
        <v>4503</v>
      </c>
      <c r="F3390" s="74" t="s">
        <v>4498</v>
      </c>
      <c r="G3390" s="74" t="s">
        <v>4498</v>
      </c>
      <c r="H3390" s="74" t="s">
        <v>4469</v>
      </c>
      <c r="I3390" s="74" t="s">
        <v>4499</v>
      </c>
      <c r="J3390" s="74" t="s">
        <v>175</v>
      </c>
      <c r="K3390" s="76">
        <v>2208.29</v>
      </c>
      <c r="L3390" s="76">
        <v>1788.03</v>
      </c>
    </row>
    <row r="3391" spans="1:12" x14ac:dyDescent="0.15">
      <c r="A3391" s="74">
        <v>20230225</v>
      </c>
      <c r="B3391" s="74">
        <v>42594469</v>
      </c>
      <c r="C3391" s="74" t="s">
        <v>4696</v>
      </c>
      <c r="D3391" s="74">
        <v>2130054</v>
      </c>
      <c r="E3391" s="74" t="s">
        <v>4503</v>
      </c>
      <c r="F3391" s="74" t="s">
        <v>4498</v>
      </c>
      <c r="G3391" s="74" t="s">
        <v>4498</v>
      </c>
      <c r="H3391" s="74" t="s">
        <v>4469</v>
      </c>
      <c r="I3391" s="74" t="s">
        <v>4499</v>
      </c>
      <c r="J3391" s="74" t="s">
        <v>175</v>
      </c>
      <c r="K3391" s="76">
        <v>1962.59</v>
      </c>
      <c r="L3391" s="76">
        <v>1589.08</v>
      </c>
    </row>
    <row r="3392" spans="1:12" x14ac:dyDescent="0.15">
      <c r="A3392" s="74">
        <v>20230226</v>
      </c>
      <c r="B3392" s="74">
        <v>42594469</v>
      </c>
      <c r="C3392" s="74" t="s">
        <v>4696</v>
      </c>
      <c r="D3392" s="74">
        <v>2130054</v>
      </c>
      <c r="E3392" s="74" t="s">
        <v>4503</v>
      </c>
      <c r="F3392" s="74" t="s">
        <v>4498</v>
      </c>
      <c r="G3392" s="74" t="s">
        <v>4498</v>
      </c>
      <c r="H3392" s="74" t="s">
        <v>4469</v>
      </c>
      <c r="I3392" s="74" t="s">
        <v>4499</v>
      </c>
      <c r="J3392" s="74" t="s">
        <v>4500</v>
      </c>
      <c r="K3392" s="76">
        <v>1976.1</v>
      </c>
      <c r="L3392" s="76">
        <v>1600.03</v>
      </c>
    </row>
    <row r="3393" spans="1:12" x14ac:dyDescent="0.15">
      <c r="A3393" s="74">
        <v>20230227</v>
      </c>
      <c r="B3393" s="74">
        <v>42594469</v>
      </c>
      <c r="C3393" s="74" t="s">
        <v>4696</v>
      </c>
      <c r="D3393" s="74">
        <v>2130054</v>
      </c>
      <c r="E3393" s="74" t="s">
        <v>4503</v>
      </c>
      <c r="F3393" s="74" t="s">
        <v>4498</v>
      </c>
      <c r="G3393" s="74" t="s">
        <v>4498</v>
      </c>
      <c r="H3393" s="74" t="s">
        <v>4469</v>
      </c>
      <c r="I3393" s="74" t="s">
        <v>4499</v>
      </c>
      <c r="J3393" s="74" t="s">
        <v>175</v>
      </c>
      <c r="K3393" s="76">
        <v>1922.33</v>
      </c>
      <c r="L3393" s="76">
        <v>1556.47</v>
      </c>
    </row>
    <row r="3394" spans="1:12" x14ac:dyDescent="0.15">
      <c r="A3394" s="74">
        <v>20230228</v>
      </c>
      <c r="B3394" s="74">
        <v>42594469</v>
      </c>
      <c r="C3394" s="74" t="s">
        <v>4696</v>
      </c>
      <c r="D3394" s="74">
        <v>2130054</v>
      </c>
      <c r="E3394" s="74" t="s">
        <v>4503</v>
      </c>
      <c r="F3394" s="74" t="s">
        <v>4498</v>
      </c>
      <c r="G3394" s="74" t="s">
        <v>4498</v>
      </c>
      <c r="H3394" s="74" t="s">
        <v>4469</v>
      </c>
      <c r="I3394" s="74" t="s">
        <v>4499</v>
      </c>
      <c r="J3394" s="74" t="s">
        <v>175</v>
      </c>
      <c r="K3394" s="76">
        <v>1901.51</v>
      </c>
      <c r="L3394" s="76">
        <v>1539.61</v>
      </c>
    </row>
    <row r="3395" spans="1:12" x14ac:dyDescent="0.15">
      <c r="A3395" s="74">
        <v>20230201</v>
      </c>
      <c r="B3395" s="74">
        <v>42594484</v>
      </c>
      <c r="C3395" s="74" t="s">
        <v>4697</v>
      </c>
      <c r="D3395" s="74">
        <v>1988901</v>
      </c>
      <c r="E3395" s="74" t="s">
        <v>4698</v>
      </c>
      <c r="F3395" s="74" t="s">
        <v>4498</v>
      </c>
      <c r="G3395" s="74" t="s">
        <v>4498</v>
      </c>
      <c r="H3395" s="74" t="s">
        <v>4469</v>
      </c>
      <c r="I3395" s="74" t="s">
        <v>4499</v>
      </c>
      <c r="J3395" s="74" t="s">
        <v>175</v>
      </c>
      <c r="K3395" s="76">
        <v>2421.5</v>
      </c>
      <c r="L3395" s="76">
        <v>1976.67</v>
      </c>
    </row>
    <row r="3396" spans="1:12" x14ac:dyDescent="0.15">
      <c r="A3396" s="74">
        <v>20230202</v>
      </c>
      <c r="B3396" s="74">
        <v>42594484</v>
      </c>
      <c r="C3396" s="74" t="s">
        <v>4697</v>
      </c>
      <c r="D3396" s="74">
        <v>1988901</v>
      </c>
      <c r="E3396" s="74" t="s">
        <v>4698</v>
      </c>
      <c r="F3396" s="74" t="s">
        <v>4498</v>
      </c>
      <c r="G3396" s="74" t="s">
        <v>4498</v>
      </c>
      <c r="H3396" s="74" t="s">
        <v>4469</v>
      </c>
      <c r="I3396" s="74" t="s">
        <v>4499</v>
      </c>
      <c r="J3396" s="74" t="s">
        <v>4500</v>
      </c>
      <c r="K3396" s="76">
        <v>1994.69</v>
      </c>
      <c r="L3396" s="76">
        <v>1628.26</v>
      </c>
    </row>
    <row r="3397" spans="1:12" x14ac:dyDescent="0.15">
      <c r="A3397" s="74">
        <v>20230202</v>
      </c>
      <c r="B3397" s="74">
        <v>42594484</v>
      </c>
      <c r="C3397" s="74" t="s">
        <v>4697</v>
      </c>
      <c r="D3397" s="74">
        <v>2117047</v>
      </c>
      <c r="E3397" s="74" t="s">
        <v>4497</v>
      </c>
      <c r="F3397" s="74" t="s">
        <v>4498</v>
      </c>
      <c r="G3397" s="74" t="s">
        <v>4498</v>
      </c>
      <c r="H3397" s="74" t="s">
        <v>4469</v>
      </c>
      <c r="I3397" s="74" t="s">
        <v>4499</v>
      </c>
      <c r="J3397" s="74" t="s">
        <v>175</v>
      </c>
      <c r="K3397" s="76">
        <v>1516.68</v>
      </c>
      <c r="L3397" s="76">
        <v>1516.68</v>
      </c>
    </row>
    <row r="3398" spans="1:12" x14ac:dyDescent="0.15">
      <c r="A3398" s="74">
        <v>20230203</v>
      </c>
      <c r="B3398" s="74">
        <v>42594484</v>
      </c>
      <c r="C3398" s="74" t="s">
        <v>4697</v>
      </c>
      <c r="D3398" s="74">
        <v>2117047</v>
      </c>
      <c r="E3398" s="74" t="s">
        <v>4497</v>
      </c>
      <c r="F3398" s="74" t="s">
        <v>4498</v>
      </c>
      <c r="G3398" s="74" t="s">
        <v>4498</v>
      </c>
      <c r="H3398" s="74" t="s">
        <v>4469</v>
      </c>
      <c r="I3398" s="74" t="s">
        <v>4499</v>
      </c>
      <c r="J3398" s="74" t="s">
        <v>4501</v>
      </c>
      <c r="K3398" s="76">
        <v>2917.35</v>
      </c>
      <c r="L3398" s="76">
        <v>2917.35</v>
      </c>
    </row>
    <row r="3399" spans="1:12" x14ac:dyDescent="0.15">
      <c r="A3399" s="74">
        <v>20230204</v>
      </c>
      <c r="B3399" s="74">
        <v>42594484</v>
      </c>
      <c r="C3399" s="74" t="s">
        <v>4697</v>
      </c>
      <c r="D3399" s="74">
        <v>2117047</v>
      </c>
      <c r="E3399" s="74" t="s">
        <v>4497</v>
      </c>
      <c r="F3399" s="74" t="s">
        <v>4498</v>
      </c>
      <c r="G3399" s="74" t="s">
        <v>4498</v>
      </c>
      <c r="H3399" s="74" t="s">
        <v>4469</v>
      </c>
      <c r="I3399" s="74" t="s">
        <v>4499</v>
      </c>
      <c r="J3399" s="74" t="s">
        <v>175</v>
      </c>
      <c r="K3399" s="76">
        <v>1511.38</v>
      </c>
      <c r="L3399" s="76">
        <v>1511.38</v>
      </c>
    </row>
    <row r="3400" spans="1:12" x14ac:dyDescent="0.15">
      <c r="A3400" s="74">
        <v>20230205</v>
      </c>
      <c r="B3400" s="74">
        <v>42594484</v>
      </c>
      <c r="C3400" s="74" t="s">
        <v>4697</v>
      </c>
      <c r="D3400" s="74">
        <v>2117047</v>
      </c>
      <c r="E3400" s="74" t="s">
        <v>4497</v>
      </c>
      <c r="F3400" s="74" t="s">
        <v>4498</v>
      </c>
      <c r="G3400" s="74" t="s">
        <v>4498</v>
      </c>
      <c r="H3400" s="74" t="s">
        <v>4469</v>
      </c>
      <c r="I3400" s="74" t="s">
        <v>4499</v>
      </c>
      <c r="J3400" s="74" t="s">
        <v>175</v>
      </c>
      <c r="K3400" s="76">
        <v>1531.79</v>
      </c>
      <c r="L3400" s="76">
        <v>1531.79</v>
      </c>
    </row>
    <row r="3401" spans="1:12" x14ac:dyDescent="0.15">
      <c r="A3401" s="74">
        <v>20230206</v>
      </c>
      <c r="B3401" s="74">
        <v>42594484</v>
      </c>
      <c r="C3401" s="74" t="s">
        <v>4697</v>
      </c>
      <c r="D3401" s="74">
        <v>2117047</v>
      </c>
      <c r="E3401" s="74" t="s">
        <v>4497</v>
      </c>
      <c r="F3401" s="74" t="s">
        <v>4498</v>
      </c>
      <c r="G3401" s="74" t="s">
        <v>4498</v>
      </c>
      <c r="H3401" s="74" t="s">
        <v>4469</v>
      </c>
      <c r="I3401" s="74" t="s">
        <v>4499</v>
      </c>
      <c r="J3401" s="74" t="s">
        <v>175</v>
      </c>
      <c r="K3401" s="76">
        <v>1223.76</v>
      </c>
      <c r="L3401" s="76">
        <v>1223.76</v>
      </c>
    </row>
    <row r="3402" spans="1:12" x14ac:dyDescent="0.15">
      <c r="A3402" s="74">
        <v>20230207</v>
      </c>
      <c r="B3402" s="74">
        <v>42594484</v>
      </c>
      <c r="C3402" s="74" t="s">
        <v>4697</v>
      </c>
      <c r="D3402" s="74">
        <v>2117047</v>
      </c>
      <c r="E3402" s="74" t="s">
        <v>4497</v>
      </c>
      <c r="F3402" s="74" t="s">
        <v>4498</v>
      </c>
      <c r="G3402" s="74" t="s">
        <v>4498</v>
      </c>
      <c r="H3402" s="74" t="s">
        <v>4469</v>
      </c>
      <c r="I3402" s="74" t="s">
        <v>4499</v>
      </c>
      <c r="J3402" s="74" t="s">
        <v>175</v>
      </c>
      <c r="K3402" s="76">
        <v>1502.72</v>
      </c>
      <c r="L3402" s="76">
        <v>1502.72</v>
      </c>
    </row>
    <row r="3403" spans="1:12" x14ac:dyDescent="0.15">
      <c r="A3403" s="74">
        <v>20230208</v>
      </c>
      <c r="B3403" s="74">
        <v>42594484</v>
      </c>
      <c r="C3403" s="74" t="s">
        <v>4697</v>
      </c>
      <c r="D3403" s="74">
        <v>2117047</v>
      </c>
      <c r="E3403" s="74" t="s">
        <v>4497</v>
      </c>
      <c r="F3403" s="74" t="s">
        <v>4498</v>
      </c>
      <c r="G3403" s="74" t="s">
        <v>4498</v>
      </c>
      <c r="H3403" s="74" t="s">
        <v>4469</v>
      </c>
      <c r="I3403" s="74" t="s">
        <v>4499</v>
      </c>
      <c r="J3403" s="74" t="s">
        <v>175</v>
      </c>
      <c r="K3403" s="76">
        <v>1022.67</v>
      </c>
      <c r="L3403" s="76">
        <v>1022.67</v>
      </c>
    </row>
    <row r="3404" spans="1:12" x14ac:dyDescent="0.15">
      <c r="A3404" s="74">
        <v>20230209</v>
      </c>
      <c r="B3404" s="74">
        <v>42594484</v>
      </c>
      <c r="C3404" s="74" t="s">
        <v>4697</v>
      </c>
      <c r="D3404" s="74">
        <v>2117047</v>
      </c>
      <c r="E3404" s="74" t="s">
        <v>4497</v>
      </c>
      <c r="F3404" s="74" t="s">
        <v>4498</v>
      </c>
      <c r="G3404" s="74" t="s">
        <v>4498</v>
      </c>
      <c r="H3404" s="74" t="s">
        <v>4469</v>
      </c>
      <c r="I3404" s="74" t="s">
        <v>4499</v>
      </c>
      <c r="J3404" s="74" t="s">
        <v>175</v>
      </c>
      <c r="K3404" s="76">
        <v>2211.89</v>
      </c>
      <c r="L3404" s="76">
        <v>2211.89</v>
      </c>
    </row>
    <row r="3405" spans="1:12" x14ac:dyDescent="0.15">
      <c r="A3405" s="74">
        <v>20230210</v>
      </c>
      <c r="B3405" s="74">
        <v>42594484</v>
      </c>
      <c r="C3405" s="74" t="s">
        <v>4697</v>
      </c>
      <c r="D3405" s="74">
        <v>2117047</v>
      </c>
      <c r="E3405" s="74" t="s">
        <v>4497</v>
      </c>
      <c r="F3405" s="74" t="s">
        <v>4498</v>
      </c>
      <c r="G3405" s="74" t="s">
        <v>4498</v>
      </c>
      <c r="H3405" s="74" t="s">
        <v>4469</v>
      </c>
      <c r="I3405" s="74" t="s">
        <v>4499</v>
      </c>
      <c r="J3405" s="74" t="s">
        <v>175</v>
      </c>
      <c r="K3405" s="76">
        <v>2807.01</v>
      </c>
      <c r="L3405" s="76">
        <v>2807.01</v>
      </c>
    </row>
    <row r="3406" spans="1:12" x14ac:dyDescent="0.15">
      <c r="A3406" s="74">
        <v>20230211</v>
      </c>
      <c r="B3406" s="74">
        <v>42594484</v>
      </c>
      <c r="C3406" s="74" t="s">
        <v>4697</v>
      </c>
      <c r="D3406" s="74">
        <v>2117047</v>
      </c>
      <c r="E3406" s="74" t="s">
        <v>4497</v>
      </c>
      <c r="F3406" s="74" t="s">
        <v>4498</v>
      </c>
      <c r="G3406" s="74" t="s">
        <v>4498</v>
      </c>
      <c r="H3406" s="74" t="s">
        <v>4469</v>
      </c>
      <c r="I3406" s="74" t="s">
        <v>4499</v>
      </c>
      <c r="J3406" s="74" t="s">
        <v>175</v>
      </c>
      <c r="K3406" s="76">
        <v>2958.39</v>
      </c>
      <c r="L3406" s="76">
        <v>2958.39</v>
      </c>
    </row>
    <row r="3407" spans="1:12" x14ac:dyDescent="0.15">
      <c r="A3407" s="74">
        <v>20230212</v>
      </c>
      <c r="B3407" s="74">
        <v>42594484</v>
      </c>
      <c r="C3407" s="74" t="s">
        <v>4697</v>
      </c>
      <c r="D3407" s="74">
        <v>2117047</v>
      </c>
      <c r="E3407" s="74" t="s">
        <v>4497</v>
      </c>
      <c r="F3407" s="74" t="s">
        <v>4498</v>
      </c>
      <c r="G3407" s="74" t="s">
        <v>4498</v>
      </c>
      <c r="H3407" s="74" t="s">
        <v>4469</v>
      </c>
      <c r="I3407" s="74" t="s">
        <v>4499</v>
      </c>
      <c r="J3407" s="74" t="s">
        <v>4502</v>
      </c>
      <c r="K3407" s="76">
        <v>2858.44</v>
      </c>
      <c r="L3407" s="76">
        <v>2858.44</v>
      </c>
    </row>
    <row r="3408" spans="1:12" x14ac:dyDescent="0.15">
      <c r="A3408" s="74">
        <v>20230213</v>
      </c>
      <c r="B3408" s="74">
        <v>42594484</v>
      </c>
      <c r="C3408" s="74" t="s">
        <v>4697</v>
      </c>
      <c r="D3408" s="74">
        <v>2117047</v>
      </c>
      <c r="E3408" s="74" t="s">
        <v>4497</v>
      </c>
      <c r="F3408" s="74" t="s">
        <v>4498</v>
      </c>
      <c r="G3408" s="74" t="s">
        <v>4498</v>
      </c>
      <c r="H3408" s="74" t="s">
        <v>4469</v>
      </c>
      <c r="I3408" s="74" t="s">
        <v>4499</v>
      </c>
      <c r="J3408" s="74" t="s">
        <v>175</v>
      </c>
      <c r="K3408" s="76">
        <v>3845.73</v>
      </c>
      <c r="L3408" s="76">
        <v>3845.73</v>
      </c>
    </row>
    <row r="3409" spans="1:12" x14ac:dyDescent="0.15">
      <c r="A3409" s="74">
        <v>20230214</v>
      </c>
      <c r="B3409" s="74">
        <v>42594484</v>
      </c>
      <c r="C3409" s="74" t="s">
        <v>4697</v>
      </c>
      <c r="D3409" s="74">
        <v>2117047</v>
      </c>
      <c r="E3409" s="74" t="s">
        <v>4497</v>
      </c>
      <c r="F3409" s="74" t="s">
        <v>4498</v>
      </c>
      <c r="G3409" s="74" t="s">
        <v>4498</v>
      </c>
      <c r="H3409" s="74" t="s">
        <v>4469</v>
      </c>
      <c r="I3409" s="74" t="s">
        <v>4499</v>
      </c>
      <c r="J3409" s="74" t="s">
        <v>175</v>
      </c>
      <c r="K3409" s="76">
        <v>3867.1</v>
      </c>
      <c r="L3409" s="76">
        <v>3867.1</v>
      </c>
    </row>
    <row r="3410" spans="1:12" x14ac:dyDescent="0.15">
      <c r="A3410" s="74">
        <v>20230215</v>
      </c>
      <c r="B3410" s="74">
        <v>42594484</v>
      </c>
      <c r="C3410" s="74" t="s">
        <v>4697</v>
      </c>
      <c r="D3410" s="74">
        <v>2117047</v>
      </c>
      <c r="E3410" s="74" t="s">
        <v>4497</v>
      </c>
      <c r="F3410" s="74" t="s">
        <v>4498</v>
      </c>
      <c r="G3410" s="74" t="s">
        <v>4498</v>
      </c>
      <c r="H3410" s="74" t="s">
        <v>4469</v>
      </c>
      <c r="I3410" s="74" t="s">
        <v>4499</v>
      </c>
      <c r="J3410" s="74" t="s">
        <v>4501</v>
      </c>
      <c r="K3410" s="76">
        <v>3865.86</v>
      </c>
      <c r="L3410" s="76">
        <v>3865.86</v>
      </c>
    </row>
    <row r="3411" spans="1:12" x14ac:dyDescent="0.15">
      <c r="A3411" s="74">
        <v>20230216</v>
      </c>
      <c r="B3411" s="74">
        <v>42594484</v>
      </c>
      <c r="C3411" s="74" t="s">
        <v>4697</v>
      </c>
      <c r="D3411" s="74">
        <v>2117047</v>
      </c>
      <c r="E3411" s="74" t="s">
        <v>4497</v>
      </c>
      <c r="F3411" s="74" t="s">
        <v>4498</v>
      </c>
      <c r="G3411" s="74" t="s">
        <v>4498</v>
      </c>
      <c r="H3411" s="74" t="s">
        <v>4469</v>
      </c>
      <c r="I3411" s="74" t="s">
        <v>4499</v>
      </c>
      <c r="J3411" s="74" t="s">
        <v>4500</v>
      </c>
      <c r="K3411" s="76">
        <v>3070.84</v>
      </c>
      <c r="L3411" s="76">
        <v>3070.84</v>
      </c>
    </row>
    <row r="3412" spans="1:12" x14ac:dyDescent="0.15">
      <c r="A3412" s="74">
        <v>20230217</v>
      </c>
      <c r="B3412" s="74">
        <v>42594484</v>
      </c>
      <c r="C3412" s="74" t="s">
        <v>4697</v>
      </c>
      <c r="D3412" s="74">
        <v>2117047</v>
      </c>
      <c r="E3412" s="74" t="s">
        <v>4497</v>
      </c>
      <c r="F3412" s="74" t="s">
        <v>4498</v>
      </c>
      <c r="G3412" s="74" t="s">
        <v>4498</v>
      </c>
      <c r="H3412" s="74" t="s">
        <v>4469</v>
      </c>
      <c r="I3412" s="74" t="s">
        <v>4499</v>
      </c>
      <c r="J3412" s="74" t="s">
        <v>4500</v>
      </c>
      <c r="K3412" s="76">
        <v>2567.94</v>
      </c>
      <c r="L3412" s="76">
        <v>2567.94</v>
      </c>
    </row>
    <row r="3413" spans="1:12" x14ac:dyDescent="0.15">
      <c r="A3413" s="74">
        <v>20230218</v>
      </c>
      <c r="B3413" s="74">
        <v>42594484</v>
      </c>
      <c r="C3413" s="74" t="s">
        <v>4697</v>
      </c>
      <c r="D3413" s="74">
        <v>2117047</v>
      </c>
      <c r="E3413" s="74" t="s">
        <v>4497</v>
      </c>
      <c r="F3413" s="74" t="s">
        <v>4498</v>
      </c>
      <c r="G3413" s="74" t="s">
        <v>4498</v>
      </c>
      <c r="H3413" s="74" t="s">
        <v>4469</v>
      </c>
      <c r="I3413" s="74" t="s">
        <v>4499</v>
      </c>
      <c r="J3413" s="74" t="s">
        <v>175</v>
      </c>
      <c r="K3413" s="76">
        <v>2943.17</v>
      </c>
      <c r="L3413" s="76">
        <v>2943.17</v>
      </c>
    </row>
    <row r="3414" spans="1:12" x14ac:dyDescent="0.15">
      <c r="A3414" s="74">
        <v>20230219</v>
      </c>
      <c r="B3414" s="74">
        <v>42594484</v>
      </c>
      <c r="C3414" s="74" t="s">
        <v>4697</v>
      </c>
      <c r="D3414" s="74">
        <v>2117047</v>
      </c>
      <c r="E3414" s="74" t="s">
        <v>4497</v>
      </c>
      <c r="F3414" s="74" t="s">
        <v>4498</v>
      </c>
      <c r="G3414" s="74" t="s">
        <v>4498</v>
      </c>
      <c r="H3414" s="74" t="s">
        <v>4469</v>
      </c>
      <c r="I3414" s="74" t="s">
        <v>4499</v>
      </c>
      <c r="J3414" s="74" t="s">
        <v>175</v>
      </c>
      <c r="K3414" s="76">
        <v>2855.36</v>
      </c>
      <c r="L3414" s="76">
        <v>2855.36</v>
      </c>
    </row>
    <row r="3415" spans="1:12" x14ac:dyDescent="0.15">
      <c r="A3415" s="74">
        <v>20230220</v>
      </c>
      <c r="B3415" s="74">
        <v>42594484</v>
      </c>
      <c r="C3415" s="74" t="s">
        <v>4697</v>
      </c>
      <c r="D3415" s="74">
        <v>2117047</v>
      </c>
      <c r="E3415" s="74" t="s">
        <v>4497</v>
      </c>
      <c r="F3415" s="74" t="s">
        <v>4498</v>
      </c>
      <c r="G3415" s="74" t="s">
        <v>4498</v>
      </c>
      <c r="H3415" s="74" t="s">
        <v>4469</v>
      </c>
      <c r="I3415" s="74" t="s">
        <v>4499</v>
      </c>
      <c r="J3415" s="74" t="s">
        <v>4500</v>
      </c>
      <c r="K3415" s="76">
        <v>1789.49</v>
      </c>
      <c r="L3415" s="76">
        <v>1789.49</v>
      </c>
    </row>
    <row r="3416" spans="1:12" x14ac:dyDescent="0.15">
      <c r="A3416" s="74">
        <v>20230221</v>
      </c>
      <c r="B3416" s="74">
        <v>42594484</v>
      </c>
      <c r="C3416" s="74" t="s">
        <v>4697</v>
      </c>
      <c r="D3416" s="74">
        <v>2117047</v>
      </c>
      <c r="E3416" s="74" t="s">
        <v>4497</v>
      </c>
      <c r="F3416" s="74" t="s">
        <v>4498</v>
      </c>
      <c r="G3416" s="74" t="s">
        <v>4498</v>
      </c>
      <c r="H3416" s="74" t="s">
        <v>4469</v>
      </c>
      <c r="I3416" s="74" t="s">
        <v>4499</v>
      </c>
      <c r="J3416" s="74" t="s">
        <v>175</v>
      </c>
      <c r="K3416" s="76">
        <v>2646.67</v>
      </c>
      <c r="L3416" s="76">
        <v>2646.67</v>
      </c>
    </row>
    <row r="3417" spans="1:12" x14ac:dyDescent="0.15">
      <c r="A3417" s="74">
        <v>20230222</v>
      </c>
      <c r="B3417" s="74">
        <v>42594484</v>
      </c>
      <c r="C3417" s="74" t="s">
        <v>4697</v>
      </c>
      <c r="D3417" s="74">
        <v>2117047</v>
      </c>
      <c r="E3417" s="74" t="s">
        <v>4497</v>
      </c>
      <c r="F3417" s="74" t="s">
        <v>4498</v>
      </c>
      <c r="G3417" s="74" t="s">
        <v>4498</v>
      </c>
      <c r="H3417" s="74" t="s">
        <v>4469</v>
      </c>
      <c r="I3417" s="74" t="s">
        <v>4499</v>
      </c>
      <c r="J3417" s="74" t="s">
        <v>175</v>
      </c>
      <c r="K3417" s="76">
        <v>3391.26</v>
      </c>
      <c r="L3417" s="76">
        <v>3391.26</v>
      </c>
    </row>
    <row r="3418" spans="1:12" x14ac:dyDescent="0.15">
      <c r="A3418" s="74">
        <v>20230223</v>
      </c>
      <c r="B3418" s="74">
        <v>42594484</v>
      </c>
      <c r="C3418" s="74" t="s">
        <v>4697</v>
      </c>
      <c r="D3418" s="74">
        <v>2117047</v>
      </c>
      <c r="E3418" s="74" t="s">
        <v>4497</v>
      </c>
      <c r="F3418" s="74" t="s">
        <v>4498</v>
      </c>
      <c r="G3418" s="74" t="s">
        <v>4498</v>
      </c>
      <c r="H3418" s="74" t="s">
        <v>4469</v>
      </c>
      <c r="I3418" s="74" t="s">
        <v>4499</v>
      </c>
      <c r="J3418" s="74" t="s">
        <v>175</v>
      </c>
      <c r="K3418" s="76">
        <v>3053.48</v>
      </c>
      <c r="L3418" s="76">
        <v>3053.48</v>
      </c>
    </row>
    <row r="3419" spans="1:12" x14ac:dyDescent="0.15">
      <c r="A3419" s="74">
        <v>20230224</v>
      </c>
      <c r="B3419" s="74">
        <v>42594484</v>
      </c>
      <c r="C3419" s="74" t="s">
        <v>4697</v>
      </c>
      <c r="D3419" s="74">
        <v>2117047</v>
      </c>
      <c r="E3419" s="74" t="s">
        <v>4497</v>
      </c>
      <c r="F3419" s="74" t="s">
        <v>4498</v>
      </c>
      <c r="G3419" s="74" t="s">
        <v>4498</v>
      </c>
      <c r="H3419" s="74" t="s">
        <v>4469</v>
      </c>
      <c r="I3419" s="74" t="s">
        <v>4499</v>
      </c>
      <c r="J3419" s="74" t="s">
        <v>175</v>
      </c>
      <c r="K3419" s="76">
        <v>358.51</v>
      </c>
      <c r="L3419" s="76">
        <v>1041.02</v>
      </c>
    </row>
    <row r="3420" spans="1:12" x14ac:dyDescent="0.15">
      <c r="A3420" s="74">
        <v>20230225</v>
      </c>
      <c r="B3420" s="74">
        <v>42594484</v>
      </c>
      <c r="C3420" s="74" t="s">
        <v>4697</v>
      </c>
      <c r="D3420" s="74">
        <v>2117047</v>
      </c>
      <c r="E3420" s="74" t="s">
        <v>4497</v>
      </c>
      <c r="F3420" s="74" t="s">
        <v>4498</v>
      </c>
      <c r="G3420" s="74" t="s">
        <v>4498</v>
      </c>
      <c r="H3420" s="74" t="s">
        <v>4469</v>
      </c>
      <c r="I3420" s="74" t="s">
        <v>4499</v>
      </c>
      <c r="J3420" s="74" t="s">
        <v>4501</v>
      </c>
      <c r="K3420" s="76">
        <v>812.62</v>
      </c>
      <c r="L3420" s="76">
        <v>0</v>
      </c>
    </row>
    <row r="3421" spans="1:12" x14ac:dyDescent="0.15">
      <c r="A3421" s="74">
        <v>20230226</v>
      </c>
      <c r="B3421" s="74">
        <v>42594484</v>
      </c>
      <c r="C3421" s="74" t="s">
        <v>4697</v>
      </c>
      <c r="D3421" s="74">
        <v>2117047</v>
      </c>
      <c r="E3421" s="74" t="s">
        <v>4497</v>
      </c>
      <c r="F3421" s="74" t="s">
        <v>4498</v>
      </c>
      <c r="G3421" s="74" t="s">
        <v>4498</v>
      </c>
      <c r="H3421" s="74" t="s">
        <v>4469</v>
      </c>
      <c r="I3421" s="74" t="s">
        <v>4499</v>
      </c>
      <c r="J3421" s="74" t="s">
        <v>175</v>
      </c>
      <c r="K3421" s="76">
        <v>800.93</v>
      </c>
      <c r="L3421" s="76">
        <v>0</v>
      </c>
    </row>
    <row r="3422" spans="1:12" x14ac:dyDescent="0.15">
      <c r="A3422" s="74">
        <v>20230227</v>
      </c>
      <c r="B3422" s="74">
        <v>42594484</v>
      </c>
      <c r="C3422" s="74" t="s">
        <v>4697</v>
      </c>
      <c r="D3422" s="74">
        <v>2117047</v>
      </c>
      <c r="E3422" s="74" t="s">
        <v>4497</v>
      </c>
      <c r="F3422" s="74" t="s">
        <v>4498</v>
      </c>
      <c r="G3422" s="74" t="s">
        <v>4498</v>
      </c>
      <c r="H3422" s="74" t="s">
        <v>4469</v>
      </c>
      <c r="I3422" s="74" t="s">
        <v>4499</v>
      </c>
      <c r="J3422" s="74" t="s">
        <v>175</v>
      </c>
      <c r="K3422" s="76">
        <v>395.63</v>
      </c>
      <c r="L3422" s="76">
        <v>0</v>
      </c>
    </row>
    <row r="3423" spans="1:12" x14ac:dyDescent="0.15">
      <c r="A3423" s="74">
        <v>20230228</v>
      </c>
      <c r="B3423" s="74">
        <v>42594484</v>
      </c>
      <c r="C3423" s="74" t="s">
        <v>4697</v>
      </c>
      <c r="D3423" s="74">
        <v>2117047</v>
      </c>
      <c r="E3423" s="74" t="s">
        <v>4497</v>
      </c>
      <c r="F3423" s="74" t="s">
        <v>4498</v>
      </c>
      <c r="G3423" s="74" t="s">
        <v>4498</v>
      </c>
      <c r="H3423" s="74" t="s">
        <v>4469</v>
      </c>
      <c r="I3423" s="74" t="s">
        <v>4499</v>
      </c>
      <c r="J3423" s="74" t="s">
        <v>4500</v>
      </c>
      <c r="K3423" s="76">
        <v>352.05</v>
      </c>
      <c r="L3423" s="76">
        <v>0</v>
      </c>
    </row>
    <row r="3424" spans="1:12" x14ac:dyDescent="0.15">
      <c r="A3424" s="74">
        <v>20230201</v>
      </c>
      <c r="B3424" s="74">
        <v>42594504</v>
      </c>
      <c r="C3424" s="74" t="s">
        <v>4699</v>
      </c>
      <c r="D3424" s="74">
        <v>1988901</v>
      </c>
      <c r="E3424" s="74" t="s">
        <v>4698</v>
      </c>
      <c r="F3424" s="74" t="s">
        <v>4498</v>
      </c>
      <c r="G3424" s="74" t="s">
        <v>4498</v>
      </c>
      <c r="H3424" s="74" t="s">
        <v>4469</v>
      </c>
      <c r="I3424" s="74" t="s">
        <v>4499</v>
      </c>
      <c r="J3424" s="74" t="s">
        <v>175</v>
      </c>
      <c r="K3424" s="76">
        <v>2204.15</v>
      </c>
      <c r="L3424" s="76">
        <v>1799.25</v>
      </c>
    </row>
    <row r="3425" spans="1:12" x14ac:dyDescent="0.15">
      <c r="A3425" s="74">
        <v>20230202</v>
      </c>
      <c r="B3425" s="74">
        <v>42594504</v>
      </c>
      <c r="C3425" s="74" t="s">
        <v>4699</v>
      </c>
      <c r="D3425" s="74">
        <v>1988901</v>
      </c>
      <c r="E3425" s="74" t="s">
        <v>4698</v>
      </c>
      <c r="F3425" s="74" t="s">
        <v>4498</v>
      </c>
      <c r="G3425" s="74" t="s">
        <v>4498</v>
      </c>
      <c r="H3425" s="74" t="s">
        <v>4469</v>
      </c>
      <c r="I3425" s="74" t="s">
        <v>4499</v>
      </c>
      <c r="J3425" s="74" t="s">
        <v>175</v>
      </c>
      <c r="K3425" s="76">
        <v>1500.53</v>
      </c>
      <c r="L3425" s="76">
        <v>1224.8800000000001</v>
      </c>
    </row>
    <row r="3426" spans="1:12" x14ac:dyDescent="0.15">
      <c r="A3426" s="74">
        <v>20230203</v>
      </c>
      <c r="B3426" s="74">
        <v>42594504</v>
      </c>
      <c r="C3426" s="74" t="s">
        <v>4699</v>
      </c>
      <c r="D3426" s="74">
        <v>1988901</v>
      </c>
      <c r="E3426" s="74" t="s">
        <v>4698</v>
      </c>
      <c r="F3426" s="74" t="s">
        <v>4498</v>
      </c>
      <c r="G3426" s="74" t="s">
        <v>4498</v>
      </c>
      <c r="H3426" s="74" t="s">
        <v>4469</v>
      </c>
      <c r="I3426" s="74" t="s">
        <v>4499</v>
      </c>
      <c r="J3426" s="74" t="s">
        <v>4500</v>
      </c>
      <c r="K3426" s="76">
        <v>1270.05</v>
      </c>
      <c r="L3426" s="76">
        <v>1036.73</v>
      </c>
    </row>
    <row r="3427" spans="1:12" x14ac:dyDescent="0.15">
      <c r="A3427" s="74">
        <v>20230204</v>
      </c>
      <c r="B3427" s="74">
        <v>42594504</v>
      </c>
      <c r="C3427" s="74" t="s">
        <v>4699</v>
      </c>
      <c r="D3427" s="74">
        <v>1988901</v>
      </c>
      <c r="E3427" s="74" t="s">
        <v>4698</v>
      </c>
      <c r="F3427" s="74" t="s">
        <v>4498</v>
      </c>
      <c r="G3427" s="74" t="s">
        <v>4498</v>
      </c>
      <c r="H3427" s="74" t="s">
        <v>4469</v>
      </c>
      <c r="I3427" s="74" t="s">
        <v>4499</v>
      </c>
      <c r="J3427" s="74" t="s">
        <v>4500</v>
      </c>
      <c r="K3427" s="76">
        <v>505.03</v>
      </c>
      <c r="L3427" s="76">
        <v>412.24</v>
      </c>
    </row>
    <row r="3428" spans="1:12" x14ac:dyDescent="0.15">
      <c r="A3428" s="74">
        <v>20230205</v>
      </c>
      <c r="B3428" s="74">
        <v>42594504</v>
      </c>
      <c r="C3428" s="74" t="s">
        <v>4699</v>
      </c>
      <c r="D3428" s="74">
        <v>1988901</v>
      </c>
      <c r="E3428" s="74" t="s">
        <v>4698</v>
      </c>
      <c r="F3428" s="74" t="s">
        <v>4498</v>
      </c>
      <c r="G3428" s="74" t="s">
        <v>4498</v>
      </c>
      <c r="H3428" s="74" t="s">
        <v>4469</v>
      </c>
      <c r="I3428" s="74" t="s">
        <v>4499</v>
      </c>
      <c r="J3428" s="74" t="s">
        <v>175</v>
      </c>
      <c r="K3428" s="76">
        <v>522.65</v>
      </c>
      <c r="L3428" s="76">
        <v>426.63</v>
      </c>
    </row>
    <row r="3429" spans="1:12" x14ac:dyDescent="0.15">
      <c r="A3429" s="74">
        <v>20230206</v>
      </c>
      <c r="B3429" s="74">
        <v>42594504</v>
      </c>
      <c r="C3429" s="74" t="s">
        <v>4699</v>
      </c>
      <c r="D3429" s="74">
        <v>1988901</v>
      </c>
      <c r="E3429" s="74" t="s">
        <v>4698</v>
      </c>
      <c r="F3429" s="74" t="s">
        <v>4498</v>
      </c>
      <c r="G3429" s="74" t="s">
        <v>4498</v>
      </c>
      <c r="H3429" s="74" t="s">
        <v>4469</v>
      </c>
      <c r="I3429" s="74" t="s">
        <v>4499</v>
      </c>
      <c r="J3429" s="74" t="s">
        <v>4501</v>
      </c>
      <c r="K3429" s="76">
        <v>1839.77</v>
      </c>
      <c r="L3429" s="76">
        <v>1501.77</v>
      </c>
    </row>
    <row r="3430" spans="1:12" x14ac:dyDescent="0.15">
      <c r="A3430" s="74">
        <v>20230207</v>
      </c>
      <c r="B3430" s="74">
        <v>42594504</v>
      </c>
      <c r="C3430" s="74" t="s">
        <v>4699</v>
      </c>
      <c r="D3430" s="74">
        <v>1988901</v>
      </c>
      <c r="E3430" s="74" t="s">
        <v>4698</v>
      </c>
      <c r="F3430" s="74" t="s">
        <v>4498</v>
      </c>
      <c r="G3430" s="74" t="s">
        <v>4498</v>
      </c>
      <c r="H3430" s="74" t="s">
        <v>4469</v>
      </c>
      <c r="I3430" s="74" t="s">
        <v>4499</v>
      </c>
      <c r="J3430" s="74" t="s">
        <v>175</v>
      </c>
      <c r="K3430" s="76">
        <v>2003.17</v>
      </c>
      <c r="L3430" s="76">
        <v>1635.15</v>
      </c>
    </row>
    <row r="3431" spans="1:12" x14ac:dyDescent="0.15">
      <c r="A3431" s="74">
        <v>20230208</v>
      </c>
      <c r="B3431" s="74">
        <v>42594504</v>
      </c>
      <c r="C3431" s="74" t="s">
        <v>4699</v>
      </c>
      <c r="D3431" s="74">
        <v>1988901</v>
      </c>
      <c r="E3431" s="74" t="s">
        <v>4698</v>
      </c>
      <c r="F3431" s="74" t="s">
        <v>4498</v>
      </c>
      <c r="G3431" s="74" t="s">
        <v>4498</v>
      </c>
      <c r="H3431" s="74" t="s">
        <v>4469</v>
      </c>
      <c r="I3431" s="74" t="s">
        <v>4499</v>
      </c>
      <c r="J3431" s="74" t="s">
        <v>175</v>
      </c>
      <c r="K3431" s="76">
        <v>2534.2399999999998</v>
      </c>
      <c r="L3431" s="76">
        <v>2068.69</v>
      </c>
    </row>
    <row r="3432" spans="1:12" x14ac:dyDescent="0.15">
      <c r="A3432" s="74">
        <v>20230209</v>
      </c>
      <c r="B3432" s="74">
        <v>42594504</v>
      </c>
      <c r="C3432" s="74" t="s">
        <v>4699</v>
      </c>
      <c r="D3432" s="74">
        <v>1988901</v>
      </c>
      <c r="E3432" s="74" t="s">
        <v>4698</v>
      </c>
      <c r="F3432" s="74" t="s">
        <v>4498</v>
      </c>
      <c r="G3432" s="74" t="s">
        <v>4498</v>
      </c>
      <c r="H3432" s="74" t="s">
        <v>4469</v>
      </c>
      <c r="I3432" s="74" t="s">
        <v>4499</v>
      </c>
      <c r="J3432" s="74" t="s">
        <v>4500</v>
      </c>
      <c r="K3432" s="76">
        <v>1407.28</v>
      </c>
      <c r="L3432" s="76">
        <v>1470.37</v>
      </c>
    </row>
    <row r="3433" spans="1:12" x14ac:dyDescent="0.15">
      <c r="A3433" s="74">
        <v>20230210</v>
      </c>
      <c r="B3433" s="74">
        <v>42594504</v>
      </c>
      <c r="C3433" s="74" t="s">
        <v>4699</v>
      </c>
      <c r="D3433" s="74">
        <v>1988901</v>
      </c>
      <c r="E3433" s="74" t="s">
        <v>4698</v>
      </c>
      <c r="F3433" s="74" t="s">
        <v>4498</v>
      </c>
      <c r="G3433" s="74" t="s">
        <v>4498</v>
      </c>
      <c r="H3433" s="74" t="s">
        <v>4469</v>
      </c>
      <c r="I3433" s="74" t="s">
        <v>4499</v>
      </c>
      <c r="J3433" s="74" t="s">
        <v>175</v>
      </c>
      <c r="K3433" s="76">
        <v>393.98</v>
      </c>
      <c r="L3433" s="76">
        <v>0</v>
      </c>
    </row>
    <row r="3434" spans="1:12" x14ac:dyDescent="0.15">
      <c r="A3434" s="74">
        <v>20230210</v>
      </c>
      <c r="B3434" s="74">
        <v>42594504</v>
      </c>
      <c r="C3434" s="74" t="s">
        <v>4699</v>
      </c>
      <c r="D3434" s="74">
        <v>2117047</v>
      </c>
      <c r="E3434" s="74" t="s">
        <v>4497</v>
      </c>
      <c r="F3434" s="74" t="s">
        <v>4498</v>
      </c>
      <c r="G3434" s="74" t="s">
        <v>4498</v>
      </c>
      <c r="H3434" s="74" t="s">
        <v>4469</v>
      </c>
      <c r="I3434" s="74" t="s">
        <v>4499</v>
      </c>
      <c r="J3434" s="74" t="s">
        <v>175</v>
      </c>
      <c r="K3434" s="76">
        <v>1812.15</v>
      </c>
      <c r="L3434" s="76">
        <v>1812.15</v>
      </c>
    </row>
    <row r="3435" spans="1:12" x14ac:dyDescent="0.15">
      <c r="A3435" s="74">
        <v>20230211</v>
      </c>
      <c r="B3435" s="74">
        <v>42594504</v>
      </c>
      <c r="C3435" s="74" t="s">
        <v>4699</v>
      </c>
      <c r="D3435" s="74">
        <v>2117047</v>
      </c>
      <c r="E3435" s="74" t="s">
        <v>4497</v>
      </c>
      <c r="F3435" s="74" t="s">
        <v>4498</v>
      </c>
      <c r="G3435" s="74" t="s">
        <v>4498</v>
      </c>
      <c r="H3435" s="74" t="s">
        <v>4469</v>
      </c>
      <c r="I3435" s="74" t="s">
        <v>4499</v>
      </c>
      <c r="J3435" s="74" t="s">
        <v>175</v>
      </c>
      <c r="K3435" s="76">
        <v>3175.46</v>
      </c>
      <c r="L3435" s="76">
        <v>3175.46</v>
      </c>
    </row>
    <row r="3436" spans="1:12" x14ac:dyDescent="0.15">
      <c r="A3436" s="74">
        <v>20230212</v>
      </c>
      <c r="B3436" s="74">
        <v>42594504</v>
      </c>
      <c r="C3436" s="74" t="s">
        <v>4699</v>
      </c>
      <c r="D3436" s="74">
        <v>2117047</v>
      </c>
      <c r="E3436" s="74" t="s">
        <v>4497</v>
      </c>
      <c r="F3436" s="74" t="s">
        <v>4498</v>
      </c>
      <c r="G3436" s="74" t="s">
        <v>4498</v>
      </c>
      <c r="H3436" s="74" t="s">
        <v>4469</v>
      </c>
      <c r="I3436" s="74" t="s">
        <v>4499</v>
      </c>
      <c r="J3436" s="74" t="s">
        <v>175</v>
      </c>
      <c r="K3436" s="76">
        <v>2937.99</v>
      </c>
      <c r="L3436" s="76">
        <v>2937.99</v>
      </c>
    </row>
    <row r="3437" spans="1:12" x14ac:dyDescent="0.15">
      <c r="A3437" s="74">
        <v>20230213</v>
      </c>
      <c r="B3437" s="74">
        <v>42594504</v>
      </c>
      <c r="C3437" s="74" t="s">
        <v>4699</v>
      </c>
      <c r="D3437" s="74">
        <v>2117047</v>
      </c>
      <c r="E3437" s="74" t="s">
        <v>4497</v>
      </c>
      <c r="F3437" s="74" t="s">
        <v>4498</v>
      </c>
      <c r="G3437" s="74" t="s">
        <v>4498</v>
      </c>
      <c r="H3437" s="74" t="s">
        <v>4469</v>
      </c>
      <c r="I3437" s="74" t="s">
        <v>4499</v>
      </c>
      <c r="J3437" s="74" t="s">
        <v>4502</v>
      </c>
      <c r="K3437" s="76">
        <v>2005.28</v>
      </c>
      <c r="L3437" s="76">
        <v>2005.28</v>
      </c>
    </row>
    <row r="3438" spans="1:12" x14ac:dyDescent="0.15">
      <c r="A3438" s="74">
        <v>20230214</v>
      </c>
      <c r="B3438" s="74">
        <v>42594504</v>
      </c>
      <c r="C3438" s="74" t="s">
        <v>4699</v>
      </c>
      <c r="D3438" s="74">
        <v>2117047</v>
      </c>
      <c r="E3438" s="74" t="s">
        <v>4497</v>
      </c>
      <c r="F3438" s="74" t="s">
        <v>4498</v>
      </c>
      <c r="G3438" s="74" t="s">
        <v>4498</v>
      </c>
      <c r="H3438" s="74" t="s">
        <v>4469</v>
      </c>
      <c r="I3438" s="74" t="s">
        <v>4499</v>
      </c>
      <c r="J3438" s="74" t="s">
        <v>4501</v>
      </c>
      <c r="K3438" s="76">
        <v>2898.13</v>
      </c>
      <c r="L3438" s="76">
        <v>2898.13</v>
      </c>
    </row>
    <row r="3439" spans="1:12" x14ac:dyDescent="0.15">
      <c r="A3439" s="74">
        <v>20230215</v>
      </c>
      <c r="B3439" s="74">
        <v>42594504</v>
      </c>
      <c r="C3439" s="74" t="s">
        <v>4699</v>
      </c>
      <c r="D3439" s="74">
        <v>2117047</v>
      </c>
      <c r="E3439" s="74" t="s">
        <v>4497</v>
      </c>
      <c r="F3439" s="74" t="s">
        <v>4498</v>
      </c>
      <c r="G3439" s="74" t="s">
        <v>4498</v>
      </c>
      <c r="H3439" s="74" t="s">
        <v>4469</v>
      </c>
      <c r="I3439" s="74" t="s">
        <v>4499</v>
      </c>
      <c r="J3439" s="74" t="s">
        <v>175</v>
      </c>
      <c r="K3439" s="76">
        <v>2673.83</v>
      </c>
      <c r="L3439" s="76">
        <v>2673.83</v>
      </c>
    </row>
    <row r="3440" spans="1:12" x14ac:dyDescent="0.15">
      <c r="A3440" s="74">
        <v>20230216</v>
      </c>
      <c r="B3440" s="74">
        <v>42594504</v>
      </c>
      <c r="C3440" s="74" t="s">
        <v>4699</v>
      </c>
      <c r="D3440" s="74">
        <v>2117047</v>
      </c>
      <c r="E3440" s="74" t="s">
        <v>4497</v>
      </c>
      <c r="F3440" s="74" t="s">
        <v>4498</v>
      </c>
      <c r="G3440" s="74" t="s">
        <v>4498</v>
      </c>
      <c r="H3440" s="74" t="s">
        <v>4469</v>
      </c>
      <c r="I3440" s="74" t="s">
        <v>4499</v>
      </c>
      <c r="J3440" s="74" t="s">
        <v>4500</v>
      </c>
      <c r="K3440" s="76">
        <v>2743.13</v>
      </c>
      <c r="L3440" s="76">
        <v>2743.13</v>
      </c>
    </row>
    <row r="3441" spans="1:12" x14ac:dyDescent="0.15">
      <c r="A3441" s="74">
        <v>20230217</v>
      </c>
      <c r="B3441" s="74">
        <v>42594504</v>
      </c>
      <c r="C3441" s="74" t="s">
        <v>4699</v>
      </c>
      <c r="D3441" s="74">
        <v>2117047</v>
      </c>
      <c r="E3441" s="74" t="s">
        <v>4497</v>
      </c>
      <c r="F3441" s="74" t="s">
        <v>4498</v>
      </c>
      <c r="G3441" s="74" t="s">
        <v>4498</v>
      </c>
      <c r="H3441" s="74" t="s">
        <v>4469</v>
      </c>
      <c r="I3441" s="74" t="s">
        <v>4499</v>
      </c>
      <c r="J3441" s="74" t="s">
        <v>175</v>
      </c>
      <c r="K3441" s="76">
        <v>1723.01</v>
      </c>
      <c r="L3441" s="76">
        <v>1723.01</v>
      </c>
    </row>
    <row r="3442" spans="1:12" x14ac:dyDescent="0.15">
      <c r="A3442" s="74">
        <v>20230218</v>
      </c>
      <c r="B3442" s="74">
        <v>42594504</v>
      </c>
      <c r="C3442" s="74" t="s">
        <v>4699</v>
      </c>
      <c r="D3442" s="74">
        <v>2117047</v>
      </c>
      <c r="E3442" s="74" t="s">
        <v>4497</v>
      </c>
      <c r="F3442" s="74" t="s">
        <v>4498</v>
      </c>
      <c r="G3442" s="74" t="s">
        <v>4498</v>
      </c>
      <c r="H3442" s="74" t="s">
        <v>4469</v>
      </c>
      <c r="I3442" s="74" t="s">
        <v>4499</v>
      </c>
      <c r="J3442" s="74" t="s">
        <v>4500</v>
      </c>
      <c r="K3442" s="76">
        <v>2175.77</v>
      </c>
      <c r="L3442" s="76">
        <v>2175.77</v>
      </c>
    </row>
    <row r="3443" spans="1:12" x14ac:dyDescent="0.15">
      <c r="A3443" s="74">
        <v>20230219</v>
      </c>
      <c r="B3443" s="74">
        <v>42594504</v>
      </c>
      <c r="C3443" s="74" t="s">
        <v>4699</v>
      </c>
      <c r="D3443" s="74">
        <v>2117047</v>
      </c>
      <c r="E3443" s="74" t="s">
        <v>4497</v>
      </c>
      <c r="F3443" s="74" t="s">
        <v>4498</v>
      </c>
      <c r="G3443" s="74" t="s">
        <v>4498</v>
      </c>
      <c r="H3443" s="74" t="s">
        <v>4469</v>
      </c>
      <c r="I3443" s="74" t="s">
        <v>4499</v>
      </c>
      <c r="J3443" s="74" t="s">
        <v>175</v>
      </c>
      <c r="K3443" s="76">
        <v>1715.07</v>
      </c>
      <c r="L3443" s="76">
        <v>1715.07</v>
      </c>
    </row>
    <row r="3444" spans="1:12" x14ac:dyDescent="0.15">
      <c r="A3444" s="74">
        <v>20230220</v>
      </c>
      <c r="B3444" s="74">
        <v>42594504</v>
      </c>
      <c r="C3444" s="74" t="s">
        <v>4699</v>
      </c>
      <c r="D3444" s="74">
        <v>2117047</v>
      </c>
      <c r="E3444" s="74" t="s">
        <v>4497</v>
      </c>
      <c r="F3444" s="74" t="s">
        <v>4498</v>
      </c>
      <c r="G3444" s="74" t="s">
        <v>4498</v>
      </c>
      <c r="H3444" s="74" t="s">
        <v>4469</v>
      </c>
      <c r="I3444" s="74" t="s">
        <v>4499</v>
      </c>
      <c r="J3444" s="74" t="s">
        <v>4501</v>
      </c>
      <c r="K3444" s="76">
        <v>1545.22</v>
      </c>
      <c r="L3444" s="76">
        <v>1545.22</v>
      </c>
    </row>
    <row r="3445" spans="1:12" x14ac:dyDescent="0.15">
      <c r="A3445" s="74">
        <v>20230221</v>
      </c>
      <c r="B3445" s="74">
        <v>42594504</v>
      </c>
      <c r="C3445" s="74" t="s">
        <v>4699</v>
      </c>
      <c r="D3445" s="74">
        <v>2117047</v>
      </c>
      <c r="E3445" s="74" t="s">
        <v>4497</v>
      </c>
      <c r="F3445" s="74" t="s">
        <v>4498</v>
      </c>
      <c r="G3445" s="74" t="s">
        <v>4498</v>
      </c>
      <c r="H3445" s="74" t="s">
        <v>4469</v>
      </c>
      <c r="I3445" s="74" t="s">
        <v>4499</v>
      </c>
      <c r="J3445" s="74" t="s">
        <v>4502</v>
      </c>
      <c r="K3445" s="76">
        <v>1789.34</v>
      </c>
      <c r="L3445" s="76">
        <v>1789.34</v>
      </c>
    </row>
    <row r="3446" spans="1:12" x14ac:dyDescent="0.15">
      <c r="A3446" s="74">
        <v>20230222</v>
      </c>
      <c r="B3446" s="74">
        <v>42594504</v>
      </c>
      <c r="C3446" s="74" t="s">
        <v>4699</v>
      </c>
      <c r="D3446" s="74">
        <v>2117047</v>
      </c>
      <c r="E3446" s="74" t="s">
        <v>4497</v>
      </c>
      <c r="F3446" s="74" t="s">
        <v>4498</v>
      </c>
      <c r="G3446" s="74" t="s">
        <v>4498</v>
      </c>
      <c r="H3446" s="74" t="s">
        <v>4469</v>
      </c>
      <c r="I3446" s="74" t="s">
        <v>4499</v>
      </c>
      <c r="J3446" s="74" t="s">
        <v>175</v>
      </c>
      <c r="K3446" s="76">
        <v>1348.47</v>
      </c>
      <c r="L3446" s="76">
        <v>1348.47</v>
      </c>
    </row>
    <row r="3447" spans="1:12" x14ac:dyDescent="0.15">
      <c r="A3447" s="74">
        <v>20230223</v>
      </c>
      <c r="B3447" s="74">
        <v>42594504</v>
      </c>
      <c r="C3447" s="74" t="s">
        <v>4699</v>
      </c>
      <c r="D3447" s="74">
        <v>2117047</v>
      </c>
      <c r="E3447" s="74" t="s">
        <v>4497</v>
      </c>
      <c r="F3447" s="74" t="s">
        <v>4498</v>
      </c>
      <c r="G3447" s="74" t="s">
        <v>4498</v>
      </c>
      <c r="H3447" s="74" t="s">
        <v>4469</v>
      </c>
      <c r="I3447" s="74" t="s">
        <v>4499</v>
      </c>
      <c r="J3447" s="74" t="s">
        <v>4502</v>
      </c>
      <c r="K3447" s="76">
        <v>3423.89</v>
      </c>
      <c r="L3447" s="76">
        <v>3423.89</v>
      </c>
    </row>
    <row r="3448" spans="1:12" x14ac:dyDescent="0.15">
      <c r="A3448" s="74">
        <v>20230224</v>
      </c>
      <c r="B3448" s="74">
        <v>42594504</v>
      </c>
      <c r="C3448" s="74" t="s">
        <v>4699</v>
      </c>
      <c r="D3448" s="74">
        <v>2117047</v>
      </c>
      <c r="E3448" s="74" t="s">
        <v>4497</v>
      </c>
      <c r="F3448" s="74" t="s">
        <v>4498</v>
      </c>
      <c r="G3448" s="74" t="s">
        <v>4498</v>
      </c>
      <c r="H3448" s="74" t="s">
        <v>4469</v>
      </c>
      <c r="I3448" s="74" t="s">
        <v>4499</v>
      </c>
      <c r="J3448" s="74" t="s">
        <v>175</v>
      </c>
      <c r="K3448" s="76">
        <v>3315.66</v>
      </c>
      <c r="L3448" s="76">
        <v>3315.66</v>
      </c>
    </row>
    <row r="3449" spans="1:12" x14ac:dyDescent="0.15">
      <c r="A3449" s="74">
        <v>20230225</v>
      </c>
      <c r="B3449" s="74">
        <v>42594504</v>
      </c>
      <c r="C3449" s="74" t="s">
        <v>4699</v>
      </c>
      <c r="D3449" s="74">
        <v>2117047</v>
      </c>
      <c r="E3449" s="74" t="s">
        <v>4497</v>
      </c>
      <c r="F3449" s="74" t="s">
        <v>4498</v>
      </c>
      <c r="G3449" s="74" t="s">
        <v>4498</v>
      </c>
      <c r="H3449" s="74" t="s">
        <v>4469</v>
      </c>
      <c r="I3449" s="74" t="s">
        <v>4499</v>
      </c>
      <c r="J3449" s="74" t="s">
        <v>4501</v>
      </c>
      <c r="K3449" s="76">
        <v>3464.91</v>
      </c>
      <c r="L3449" s="76">
        <v>3464.91</v>
      </c>
    </row>
    <row r="3450" spans="1:12" x14ac:dyDescent="0.15">
      <c r="A3450" s="74">
        <v>20230226</v>
      </c>
      <c r="B3450" s="74">
        <v>42594504</v>
      </c>
      <c r="C3450" s="74" t="s">
        <v>4699</v>
      </c>
      <c r="D3450" s="74">
        <v>2117047</v>
      </c>
      <c r="E3450" s="74" t="s">
        <v>4497</v>
      </c>
      <c r="F3450" s="74" t="s">
        <v>4498</v>
      </c>
      <c r="G3450" s="74" t="s">
        <v>4498</v>
      </c>
      <c r="H3450" s="74" t="s">
        <v>4469</v>
      </c>
      <c r="I3450" s="74" t="s">
        <v>4499</v>
      </c>
      <c r="J3450" s="74" t="s">
        <v>175</v>
      </c>
      <c r="K3450" s="76">
        <v>3430.06</v>
      </c>
      <c r="L3450" s="76">
        <v>3430.06</v>
      </c>
    </row>
    <row r="3451" spans="1:12" x14ac:dyDescent="0.15">
      <c r="A3451" s="74">
        <v>20230227</v>
      </c>
      <c r="B3451" s="74">
        <v>42594504</v>
      </c>
      <c r="C3451" s="74" t="s">
        <v>4699</v>
      </c>
      <c r="D3451" s="74">
        <v>2117047</v>
      </c>
      <c r="E3451" s="74" t="s">
        <v>4497</v>
      </c>
      <c r="F3451" s="74" t="s">
        <v>4498</v>
      </c>
      <c r="G3451" s="74" t="s">
        <v>4498</v>
      </c>
      <c r="H3451" s="74" t="s">
        <v>4469</v>
      </c>
      <c r="I3451" s="74" t="s">
        <v>4499</v>
      </c>
      <c r="J3451" s="74" t="s">
        <v>4502</v>
      </c>
      <c r="K3451" s="76">
        <v>3282.34</v>
      </c>
      <c r="L3451" s="76">
        <v>3282.34</v>
      </c>
    </row>
    <row r="3452" spans="1:12" x14ac:dyDescent="0.15">
      <c r="A3452" s="74">
        <v>20230228</v>
      </c>
      <c r="B3452" s="74">
        <v>42594504</v>
      </c>
      <c r="C3452" s="74" t="s">
        <v>4699</v>
      </c>
      <c r="D3452" s="74">
        <v>2117047</v>
      </c>
      <c r="E3452" s="74" t="s">
        <v>4497</v>
      </c>
      <c r="F3452" s="74" t="s">
        <v>4498</v>
      </c>
      <c r="G3452" s="74" t="s">
        <v>4498</v>
      </c>
      <c r="H3452" s="74" t="s">
        <v>4469</v>
      </c>
      <c r="I3452" s="74" t="s">
        <v>4499</v>
      </c>
      <c r="J3452" s="74" t="s">
        <v>175</v>
      </c>
      <c r="K3452" s="76">
        <v>3239.67</v>
      </c>
      <c r="L3452" s="76">
        <v>3239.67</v>
      </c>
    </row>
    <row r="3453" spans="1:12" x14ac:dyDescent="0.15">
      <c r="A3453" s="74">
        <v>20230201</v>
      </c>
      <c r="B3453" s="74">
        <v>42840845</v>
      </c>
      <c r="C3453" s="74" t="s">
        <v>4700</v>
      </c>
      <c r="D3453" s="74">
        <v>2117410</v>
      </c>
      <c r="E3453" s="74" t="s">
        <v>4609</v>
      </c>
      <c r="F3453" s="74" t="s">
        <v>4610</v>
      </c>
      <c r="G3453" s="74" t="s">
        <v>1897</v>
      </c>
      <c r="H3453" s="74" t="s">
        <v>4469</v>
      </c>
      <c r="I3453" s="74" t="s">
        <v>4560</v>
      </c>
      <c r="J3453" s="74" t="s">
        <v>4561</v>
      </c>
      <c r="K3453" s="76">
        <v>1610.55</v>
      </c>
      <c r="L3453" s="76">
        <v>1610.55</v>
      </c>
    </row>
    <row r="3454" spans="1:12" x14ac:dyDescent="0.15">
      <c r="A3454" s="74">
        <v>20230202</v>
      </c>
      <c r="B3454" s="74">
        <v>42840845</v>
      </c>
      <c r="C3454" s="74" t="s">
        <v>4700</v>
      </c>
      <c r="D3454" s="74">
        <v>2117410</v>
      </c>
      <c r="E3454" s="74" t="s">
        <v>4609</v>
      </c>
      <c r="F3454" s="74" t="s">
        <v>4610</v>
      </c>
      <c r="G3454" s="74" t="s">
        <v>1897</v>
      </c>
      <c r="H3454" s="74" t="s">
        <v>4469</v>
      </c>
      <c r="I3454" s="74" t="s">
        <v>4560</v>
      </c>
      <c r="J3454" s="74" t="s">
        <v>4562</v>
      </c>
      <c r="K3454" s="76">
        <v>1542.81</v>
      </c>
      <c r="L3454" s="76">
        <v>1542.81</v>
      </c>
    </row>
    <row r="3455" spans="1:12" x14ac:dyDescent="0.15">
      <c r="A3455" s="74">
        <v>20230203</v>
      </c>
      <c r="B3455" s="74">
        <v>42840845</v>
      </c>
      <c r="C3455" s="74" t="s">
        <v>4700</v>
      </c>
      <c r="D3455" s="74">
        <v>2117410</v>
      </c>
      <c r="E3455" s="74" t="s">
        <v>4609</v>
      </c>
      <c r="F3455" s="74" t="s">
        <v>4610</v>
      </c>
      <c r="G3455" s="74" t="s">
        <v>1897</v>
      </c>
      <c r="H3455" s="74" t="s">
        <v>4469</v>
      </c>
      <c r="I3455" s="74" t="s">
        <v>4560</v>
      </c>
      <c r="J3455" s="74" t="s">
        <v>4561</v>
      </c>
      <c r="K3455" s="76">
        <v>1642.5</v>
      </c>
      <c r="L3455" s="76">
        <v>1642.5</v>
      </c>
    </row>
    <row r="3456" spans="1:12" x14ac:dyDescent="0.15">
      <c r="A3456" s="74">
        <v>20230204</v>
      </c>
      <c r="B3456" s="74">
        <v>42840845</v>
      </c>
      <c r="C3456" s="74" t="s">
        <v>4700</v>
      </c>
      <c r="D3456" s="74">
        <v>2117410</v>
      </c>
      <c r="E3456" s="74" t="s">
        <v>4609</v>
      </c>
      <c r="F3456" s="74" t="s">
        <v>4610</v>
      </c>
      <c r="G3456" s="74" t="s">
        <v>1897</v>
      </c>
      <c r="H3456" s="74" t="s">
        <v>4469</v>
      </c>
      <c r="I3456" s="74" t="s">
        <v>4560</v>
      </c>
      <c r="J3456" s="74" t="s">
        <v>4561</v>
      </c>
      <c r="K3456" s="76">
        <v>1603.04</v>
      </c>
      <c r="L3456" s="76">
        <v>1603.04</v>
      </c>
    </row>
    <row r="3457" spans="1:12" x14ac:dyDescent="0.15">
      <c r="A3457" s="74">
        <v>20230205</v>
      </c>
      <c r="B3457" s="74">
        <v>42840845</v>
      </c>
      <c r="C3457" s="74" t="s">
        <v>4700</v>
      </c>
      <c r="D3457" s="74">
        <v>2117410</v>
      </c>
      <c r="E3457" s="74" t="s">
        <v>4609</v>
      </c>
      <c r="F3457" s="74" t="s">
        <v>4610</v>
      </c>
      <c r="G3457" s="74" t="s">
        <v>1897</v>
      </c>
      <c r="H3457" s="74" t="s">
        <v>4469</v>
      </c>
      <c r="I3457" s="74" t="s">
        <v>4560</v>
      </c>
      <c r="J3457" s="74" t="s">
        <v>4561</v>
      </c>
      <c r="K3457" s="76">
        <v>1854.88</v>
      </c>
      <c r="L3457" s="76">
        <v>1854.88</v>
      </c>
    </row>
    <row r="3458" spans="1:12" x14ac:dyDescent="0.15">
      <c r="A3458" s="74">
        <v>20230206</v>
      </c>
      <c r="B3458" s="74">
        <v>42840845</v>
      </c>
      <c r="C3458" s="74" t="s">
        <v>4700</v>
      </c>
      <c r="D3458" s="74">
        <v>2117410</v>
      </c>
      <c r="E3458" s="74" t="s">
        <v>4609</v>
      </c>
      <c r="F3458" s="74" t="s">
        <v>4610</v>
      </c>
      <c r="G3458" s="74" t="s">
        <v>1897</v>
      </c>
      <c r="H3458" s="74" t="s">
        <v>4469</v>
      </c>
      <c r="I3458" s="74" t="s">
        <v>4560</v>
      </c>
      <c r="J3458" s="74" t="s">
        <v>4561</v>
      </c>
      <c r="K3458" s="76">
        <v>2185.16</v>
      </c>
      <c r="L3458" s="76">
        <v>2185.16</v>
      </c>
    </row>
    <row r="3459" spans="1:12" x14ac:dyDescent="0.15">
      <c r="A3459" s="74">
        <v>20230207</v>
      </c>
      <c r="B3459" s="74">
        <v>42840845</v>
      </c>
      <c r="C3459" s="74" t="s">
        <v>4700</v>
      </c>
      <c r="D3459" s="74">
        <v>2117410</v>
      </c>
      <c r="E3459" s="74" t="s">
        <v>4609</v>
      </c>
      <c r="F3459" s="74" t="s">
        <v>4610</v>
      </c>
      <c r="G3459" s="74" t="s">
        <v>1897</v>
      </c>
      <c r="H3459" s="74" t="s">
        <v>4469</v>
      </c>
      <c r="I3459" s="74" t="s">
        <v>4560</v>
      </c>
      <c r="J3459" s="74" t="s">
        <v>4561</v>
      </c>
      <c r="K3459" s="76">
        <v>3804.97</v>
      </c>
      <c r="L3459" s="76">
        <v>3804.97</v>
      </c>
    </row>
    <row r="3460" spans="1:12" x14ac:dyDescent="0.15">
      <c r="A3460" s="74">
        <v>20230208</v>
      </c>
      <c r="B3460" s="74">
        <v>42840845</v>
      </c>
      <c r="C3460" s="74" t="s">
        <v>4700</v>
      </c>
      <c r="D3460" s="74">
        <v>2117410</v>
      </c>
      <c r="E3460" s="74" t="s">
        <v>4609</v>
      </c>
      <c r="F3460" s="74" t="s">
        <v>4610</v>
      </c>
      <c r="G3460" s="74" t="s">
        <v>1897</v>
      </c>
      <c r="H3460" s="74" t="s">
        <v>4469</v>
      </c>
      <c r="I3460" s="74" t="s">
        <v>4560</v>
      </c>
      <c r="J3460" s="74" t="s">
        <v>4561</v>
      </c>
      <c r="K3460" s="76">
        <v>1925.08</v>
      </c>
      <c r="L3460" s="76">
        <v>1925.08</v>
      </c>
    </row>
    <row r="3461" spans="1:12" x14ac:dyDescent="0.15">
      <c r="A3461" s="74">
        <v>20230209</v>
      </c>
      <c r="B3461" s="74">
        <v>42840845</v>
      </c>
      <c r="C3461" s="74" t="s">
        <v>4700</v>
      </c>
      <c r="D3461" s="74">
        <v>2117410</v>
      </c>
      <c r="E3461" s="74" t="s">
        <v>4609</v>
      </c>
      <c r="F3461" s="74" t="s">
        <v>4610</v>
      </c>
      <c r="G3461" s="74" t="s">
        <v>1897</v>
      </c>
      <c r="H3461" s="74" t="s">
        <v>4469</v>
      </c>
      <c r="I3461" s="74" t="s">
        <v>4560</v>
      </c>
      <c r="J3461" s="74" t="s">
        <v>4561</v>
      </c>
      <c r="K3461" s="76">
        <v>3130.05</v>
      </c>
      <c r="L3461" s="76">
        <v>3130.05</v>
      </c>
    </row>
    <row r="3462" spans="1:12" x14ac:dyDescent="0.15">
      <c r="A3462" s="74">
        <v>20230210</v>
      </c>
      <c r="B3462" s="74">
        <v>42840845</v>
      </c>
      <c r="C3462" s="74" t="s">
        <v>4700</v>
      </c>
      <c r="D3462" s="74">
        <v>2117410</v>
      </c>
      <c r="E3462" s="74" t="s">
        <v>4609</v>
      </c>
      <c r="F3462" s="74" t="s">
        <v>4610</v>
      </c>
      <c r="G3462" s="74" t="s">
        <v>1897</v>
      </c>
      <c r="H3462" s="74" t="s">
        <v>4469</v>
      </c>
      <c r="I3462" s="74" t="s">
        <v>4560</v>
      </c>
      <c r="J3462" s="74" t="s">
        <v>4562</v>
      </c>
      <c r="K3462" s="76">
        <v>2802.89</v>
      </c>
      <c r="L3462" s="76">
        <v>2802.89</v>
      </c>
    </row>
    <row r="3463" spans="1:12" x14ac:dyDescent="0.15">
      <c r="A3463" s="74">
        <v>20230211</v>
      </c>
      <c r="B3463" s="74">
        <v>42840845</v>
      </c>
      <c r="C3463" s="74" t="s">
        <v>4700</v>
      </c>
      <c r="D3463" s="74">
        <v>2117410</v>
      </c>
      <c r="E3463" s="74" t="s">
        <v>4609</v>
      </c>
      <c r="F3463" s="74" t="s">
        <v>4610</v>
      </c>
      <c r="G3463" s="74" t="s">
        <v>1897</v>
      </c>
      <c r="H3463" s="74" t="s">
        <v>4469</v>
      </c>
      <c r="I3463" s="74" t="s">
        <v>4560</v>
      </c>
      <c r="J3463" s="74" t="s">
        <v>4561</v>
      </c>
      <c r="K3463" s="76">
        <v>2742.09</v>
      </c>
      <c r="L3463" s="76">
        <v>2742.09</v>
      </c>
    </row>
    <row r="3464" spans="1:12" x14ac:dyDescent="0.15">
      <c r="A3464" s="74">
        <v>20230212</v>
      </c>
      <c r="B3464" s="74">
        <v>42840845</v>
      </c>
      <c r="C3464" s="74" t="s">
        <v>4700</v>
      </c>
      <c r="D3464" s="74">
        <v>2117410</v>
      </c>
      <c r="E3464" s="74" t="s">
        <v>4609</v>
      </c>
      <c r="F3464" s="74" t="s">
        <v>4610</v>
      </c>
      <c r="G3464" s="74" t="s">
        <v>1897</v>
      </c>
      <c r="H3464" s="74" t="s">
        <v>4469</v>
      </c>
      <c r="I3464" s="74" t="s">
        <v>4560</v>
      </c>
      <c r="J3464" s="74" t="s">
        <v>4561</v>
      </c>
      <c r="K3464" s="76">
        <v>4103.01</v>
      </c>
      <c r="L3464" s="76">
        <v>4103.01</v>
      </c>
    </row>
    <row r="3465" spans="1:12" x14ac:dyDescent="0.15">
      <c r="A3465" s="74">
        <v>20230213</v>
      </c>
      <c r="B3465" s="74">
        <v>42840845</v>
      </c>
      <c r="C3465" s="74" t="s">
        <v>4700</v>
      </c>
      <c r="D3465" s="74">
        <v>2117410</v>
      </c>
      <c r="E3465" s="74" t="s">
        <v>4609</v>
      </c>
      <c r="F3465" s="74" t="s">
        <v>4610</v>
      </c>
      <c r="G3465" s="74" t="s">
        <v>1897</v>
      </c>
      <c r="H3465" s="74" t="s">
        <v>4469</v>
      </c>
      <c r="I3465" s="74" t="s">
        <v>4560</v>
      </c>
      <c r="J3465" s="74" t="s">
        <v>4561</v>
      </c>
      <c r="K3465" s="76">
        <v>2981.14</v>
      </c>
      <c r="L3465" s="76">
        <v>2981.14</v>
      </c>
    </row>
    <row r="3466" spans="1:12" x14ac:dyDescent="0.15">
      <c r="A3466" s="74">
        <v>20230214</v>
      </c>
      <c r="B3466" s="74">
        <v>42840845</v>
      </c>
      <c r="C3466" s="74" t="s">
        <v>4700</v>
      </c>
      <c r="D3466" s="74">
        <v>2117410</v>
      </c>
      <c r="E3466" s="74" t="s">
        <v>4609</v>
      </c>
      <c r="F3466" s="74" t="s">
        <v>4610</v>
      </c>
      <c r="G3466" s="74" t="s">
        <v>1897</v>
      </c>
      <c r="H3466" s="74" t="s">
        <v>4469</v>
      </c>
      <c r="I3466" s="74" t="s">
        <v>4560</v>
      </c>
      <c r="J3466" s="74" t="s">
        <v>4561</v>
      </c>
      <c r="K3466" s="76">
        <v>2855.6</v>
      </c>
      <c r="L3466" s="76">
        <v>2855.6</v>
      </c>
    </row>
    <row r="3467" spans="1:12" x14ac:dyDescent="0.15">
      <c r="A3467" s="74">
        <v>20230215</v>
      </c>
      <c r="B3467" s="74">
        <v>42840845</v>
      </c>
      <c r="C3467" s="74" t="s">
        <v>4700</v>
      </c>
      <c r="D3467" s="74">
        <v>2117410</v>
      </c>
      <c r="E3467" s="74" t="s">
        <v>4609</v>
      </c>
      <c r="F3467" s="74" t="s">
        <v>4610</v>
      </c>
      <c r="G3467" s="74" t="s">
        <v>1897</v>
      </c>
      <c r="H3467" s="74" t="s">
        <v>4469</v>
      </c>
      <c r="I3467" s="74" t="s">
        <v>4560</v>
      </c>
      <c r="J3467" s="74" t="s">
        <v>4561</v>
      </c>
      <c r="K3467" s="76">
        <v>3942.82</v>
      </c>
      <c r="L3467" s="76">
        <v>3942.82</v>
      </c>
    </row>
    <row r="3468" spans="1:12" x14ac:dyDescent="0.15">
      <c r="A3468" s="74">
        <v>20230216</v>
      </c>
      <c r="B3468" s="74">
        <v>42840845</v>
      </c>
      <c r="C3468" s="74" t="s">
        <v>4700</v>
      </c>
      <c r="D3468" s="74">
        <v>2117410</v>
      </c>
      <c r="E3468" s="74" t="s">
        <v>4609</v>
      </c>
      <c r="F3468" s="74" t="s">
        <v>4610</v>
      </c>
      <c r="G3468" s="74" t="s">
        <v>1897</v>
      </c>
      <c r="H3468" s="74" t="s">
        <v>4469</v>
      </c>
      <c r="I3468" s="74" t="s">
        <v>4560</v>
      </c>
      <c r="J3468" s="74" t="s">
        <v>4561</v>
      </c>
      <c r="K3468" s="76">
        <v>5053.97</v>
      </c>
      <c r="L3468" s="76">
        <v>5053.97</v>
      </c>
    </row>
    <row r="3469" spans="1:12" x14ac:dyDescent="0.15">
      <c r="A3469" s="74">
        <v>20230217</v>
      </c>
      <c r="B3469" s="74">
        <v>42840845</v>
      </c>
      <c r="C3469" s="74" t="s">
        <v>4700</v>
      </c>
      <c r="D3469" s="74">
        <v>2117410</v>
      </c>
      <c r="E3469" s="74" t="s">
        <v>4609</v>
      </c>
      <c r="F3469" s="74" t="s">
        <v>4610</v>
      </c>
      <c r="G3469" s="74" t="s">
        <v>1897</v>
      </c>
      <c r="H3469" s="74" t="s">
        <v>4469</v>
      </c>
      <c r="I3469" s="74" t="s">
        <v>4560</v>
      </c>
      <c r="J3469" s="74" t="s">
        <v>4561</v>
      </c>
      <c r="K3469" s="76">
        <v>4611.21</v>
      </c>
      <c r="L3469" s="76">
        <v>4611.21</v>
      </c>
    </row>
    <row r="3470" spans="1:12" x14ac:dyDescent="0.15">
      <c r="A3470" s="74">
        <v>20230218</v>
      </c>
      <c r="B3470" s="74">
        <v>42840845</v>
      </c>
      <c r="C3470" s="74" t="s">
        <v>4700</v>
      </c>
      <c r="D3470" s="74">
        <v>2117410</v>
      </c>
      <c r="E3470" s="74" t="s">
        <v>4609</v>
      </c>
      <c r="F3470" s="74" t="s">
        <v>4610</v>
      </c>
      <c r="G3470" s="74" t="s">
        <v>1897</v>
      </c>
      <c r="H3470" s="74" t="s">
        <v>4469</v>
      </c>
      <c r="I3470" s="74" t="s">
        <v>4560</v>
      </c>
      <c r="J3470" s="74" t="s">
        <v>4563</v>
      </c>
      <c r="K3470" s="76">
        <v>6591.74</v>
      </c>
      <c r="L3470" s="76">
        <v>6591.74</v>
      </c>
    </row>
    <row r="3471" spans="1:12" x14ac:dyDescent="0.15">
      <c r="A3471" s="74">
        <v>20230219</v>
      </c>
      <c r="B3471" s="74">
        <v>42840845</v>
      </c>
      <c r="C3471" s="74" t="s">
        <v>4700</v>
      </c>
      <c r="D3471" s="74">
        <v>2117410</v>
      </c>
      <c r="E3471" s="74" t="s">
        <v>4609</v>
      </c>
      <c r="F3471" s="74" t="s">
        <v>4610</v>
      </c>
      <c r="G3471" s="74" t="s">
        <v>1897</v>
      </c>
      <c r="H3471" s="74" t="s">
        <v>4469</v>
      </c>
      <c r="I3471" s="74" t="s">
        <v>4560</v>
      </c>
      <c r="J3471" s="74" t="s">
        <v>4561</v>
      </c>
      <c r="K3471" s="76">
        <v>11260.4</v>
      </c>
      <c r="L3471" s="76">
        <v>11260.4</v>
      </c>
    </row>
    <row r="3472" spans="1:12" x14ac:dyDescent="0.15">
      <c r="A3472" s="74">
        <v>20230220</v>
      </c>
      <c r="B3472" s="74">
        <v>42840845</v>
      </c>
      <c r="C3472" s="74" t="s">
        <v>4700</v>
      </c>
      <c r="D3472" s="74">
        <v>2117410</v>
      </c>
      <c r="E3472" s="74" t="s">
        <v>4609</v>
      </c>
      <c r="F3472" s="74" t="s">
        <v>4610</v>
      </c>
      <c r="G3472" s="74" t="s">
        <v>1897</v>
      </c>
      <c r="H3472" s="74" t="s">
        <v>4469</v>
      </c>
      <c r="I3472" s="74" t="s">
        <v>4560</v>
      </c>
      <c r="J3472" s="74" t="s">
        <v>4561</v>
      </c>
      <c r="K3472" s="76">
        <v>12832.87</v>
      </c>
      <c r="L3472" s="76">
        <v>12832.87</v>
      </c>
    </row>
    <row r="3473" spans="1:12" x14ac:dyDescent="0.15">
      <c r="A3473" s="74">
        <v>20230221</v>
      </c>
      <c r="B3473" s="74">
        <v>42840845</v>
      </c>
      <c r="C3473" s="74" t="s">
        <v>4700</v>
      </c>
      <c r="D3473" s="74">
        <v>2117410</v>
      </c>
      <c r="E3473" s="74" t="s">
        <v>4609</v>
      </c>
      <c r="F3473" s="74" t="s">
        <v>4610</v>
      </c>
      <c r="G3473" s="74" t="s">
        <v>1897</v>
      </c>
      <c r="H3473" s="74" t="s">
        <v>4469</v>
      </c>
      <c r="I3473" s="74" t="s">
        <v>4560</v>
      </c>
      <c r="J3473" s="74" t="s">
        <v>4561</v>
      </c>
      <c r="K3473" s="76">
        <v>25421.56</v>
      </c>
      <c r="L3473" s="76">
        <v>25421.56</v>
      </c>
    </row>
    <row r="3474" spans="1:12" x14ac:dyDescent="0.15">
      <c r="A3474" s="74">
        <v>20230222</v>
      </c>
      <c r="B3474" s="74">
        <v>42840845</v>
      </c>
      <c r="C3474" s="74" t="s">
        <v>4700</v>
      </c>
      <c r="D3474" s="74">
        <v>2117410</v>
      </c>
      <c r="E3474" s="74" t="s">
        <v>4609</v>
      </c>
      <c r="F3474" s="74" t="s">
        <v>4610</v>
      </c>
      <c r="G3474" s="74" t="s">
        <v>1897</v>
      </c>
      <c r="H3474" s="74" t="s">
        <v>4469</v>
      </c>
      <c r="I3474" s="74" t="s">
        <v>4560</v>
      </c>
      <c r="J3474" s="74" t="s">
        <v>4561</v>
      </c>
      <c r="K3474" s="76">
        <v>27071.78</v>
      </c>
      <c r="L3474" s="76">
        <v>27071.78</v>
      </c>
    </row>
    <row r="3475" spans="1:12" x14ac:dyDescent="0.15">
      <c r="A3475" s="74">
        <v>20230223</v>
      </c>
      <c r="B3475" s="74">
        <v>42840845</v>
      </c>
      <c r="C3475" s="74" t="s">
        <v>4700</v>
      </c>
      <c r="D3475" s="74">
        <v>2117410</v>
      </c>
      <c r="E3475" s="74" t="s">
        <v>4609</v>
      </c>
      <c r="F3475" s="74" t="s">
        <v>4610</v>
      </c>
      <c r="G3475" s="74" t="s">
        <v>1897</v>
      </c>
      <c r="H3475" s="74" t="s">
        <v>4469</v>
      </c>
      <c r="I3475" s="74" t="s">
        <v>4560</v>
      </c>
      <c r="J3475" s="74" t="s">
        <v>4562</v>
      </c>
      <c r="K3475" s="76">
        <v>26642.14</v>
      </c>
      <c r="L3475" s="76">
        <v>26642.14</v>
      </c>
    </row>
    <row r="3476" spans="1:12" x14ac:dyDescent="0.15">
      <c r="A3476" s="74">
        <v>20230224</v>
      </c>
      <c r="B3476" s="74">
        <v>42840845</v>
      </c>
      <c r="C3476" s="74" t="s">
        <v>4700</v>
      </c>
      <c r="D3476" s="74">
        <v>2117410</v>
      </c>
      <c r="E3476" s="74" t="s">
        <v>4609</v>
      </c>
      <c r="F3476" s="74" t="s">
        <v>4610</v>
      </c>
      <c r="G3476" s="74" t="s">
        <v>1897</v>
      </c>
      <c r="H3476" s="74" t="s">
        <v>4469</v>
      </c>
      <c r="I3476" s="74" t="s">
        <v>4560</v>
      </c>
      <c r="J3476" s="74" t="s">
        <v>4561</v>
      </c>
      <c r="K3476" s="76">
        <v>18505.66</v>
      </c>
      <c r="L3476" s="76">
        <v>18505.66</v>
      </c>
    </row>
    <row r="3477" spans="1:12" x14ac:dyDescent="0.15">
      <c r="A3477" s="74">
        <v>20230225</v>
      </c>
      <c r="B3477" s="74">
        <v>42840845</v>
      </c>
      <c r="C3477" s="74" t="s">
        <v>4700</v>
      </c>
      <c r="D3477" s="74">
        <v>2117410</v>
      </c>
      <c r="E3477" s="74" t="s">
        <v>4609</v>
      </c>
      <c r="F3477" s="74" t="s">
        <v>4610</v>
      </c>
      <c r="G3477" s="74" t="s">
        <v>1897</v>
      </c>
      <c r="H3477" s="74" t="s">
        <v>4469</v>
      </c>
      <c r="I3477" s="74" t="s">
        <v>4560</v>
      </c>
      <c r="J3477" s="74" t="s">
        <v>4561</v>
      </c>
      <c r="K3477" s="76">
        <v>16034.17</v>
      </c>
      <c r="L3477" s="76">
        <v>16034.17</v>
      </c>
    </row>
    <row r="3478" spans="1:12" x14ac:dyDescent="0.15">
      <c r="A3478" s="74">
        <v>20230226</v>
      </c>
      <c r="B3478" s="74">
        <v>42840845</v>
      </c>
      <c r="C3478" s="74" t="s">
        <v>4700</v>
      </c>
      <c r="D3478" s="74">
        <v>2117410</v>
      </c>
      <c r="E3478" s="74" t="s">
        <v>4609</v>
      </c>
      <c r="F3478" s="74" t="s">
        <v>4610</v>
      </c>
      <c r="G3478" s="74" t="s">
        <v>1897</v>
      </c>
      <c r="H3478" s="74" t="s">
        <v>4469</v>
      </c>
      <c r="I3478" s="74" t="s">
        <v>4560</v>
      </c>
      <c r="J3478" s="74" t="s">
        <v>4561</v>
      </c>
      <c r="K3478" s="76">
        <v>15830.73</v>
      </c>
      <c r="L3478" s="76">
        <v>15830.73</v>
      </c>
    </row>
    <row r="3479" spans="1:12" x14ac:dyDescent="0.15">
      <c r="A3479" s="74">
        <v>20230227</v>
      </c>
      <c r="B3479" s="74">
        <v>42840845</v>
      </c>
      <c r="C3479" s="74" t="s">
        <v>4700</v>
      </c>
      <c r="D3479" s="74">
        <v>2117410</v>
      </c>
      <c r="E3479" s="74" t="s">
        <v>4609</v>
      </c>
      <c r="F3479" s="74" t="s">
        <v>4610</v>
      </c>
      <c r="G3479" s="74" t="s">
        <v>1897</v>
      </c>
      <c r="H3479" s="74" t="s">
        <v>4469</v>
      </c>
      <c r="I3479" s="74" t="s">
        <v>4560</v>
      </c>
      <c r="J3479" s="74" t="s">
        <v>4561</v>
      </c>
      <c r="K3479" s="76">
        <v>9404.4599999999991</v>
      </c>
      <c r="L3479" s="76">
        <v>9404.4599999999991</v>
      </c>
    </row>
    <row r="3480" spans="1:12" x14ac:dyDescent="0.15">
      <c r="A3480" s="74">
        <v>20230228</v>
      </c>
      <c r="B3480" s="74">
        <v>42840845</v>
      </c>
      <c r="C3480" s="74" t="s">
        <v>4700</v>
      </c>
      <c r="D3480" s="74">
        <v>2117410</v>
      </c>
      <c r="E3480" s="74" t="s">
        <v>4609</v>
      </c>
      <c r="F3480" s="74" t="s">
        <v>4610</v>
      </c>
      <c r="G3480" s="74" t="s">
        <v>1897</v>
      </c>
      <c r="H3480" s="74" t="s">
        <v>4469</v>
      </c>
      <c r="I3480" s="74" t="s">
        <v>4560</v>
      </c>
      <c r="J3480" s="74" t="s">
        <v>4586</v>
      </c>
      <c r="K3480" s="76">
        <v>10445.16</v>
      </c>
      <c r="L3480" s="76">
        <v>10445.16</v>
      </c>
    </row>
    <row r="3481" spans="1:12" x14ac:dyDescent="0.15">
      <c r="A3481" s="74">
        <v>20230216</v>
      </c>
      <c r="B3481" s="74">
        <v>42840928</v>
      </c>
      <c r="C3481" s="74" t="s">
        <v>4701</v>
      </c>
      <c r="D3481" s="74">
        <v>2117410</v>
      </c>
      <c r="E3481" s="74" t="s">
        <v>4609</v>
      </c>
      <c r="F3481" s="74" t="s">
        <v>4610</v>
      </c>
      <c r="G3481" s="74" t="s">
        <v>1897</v>
      </c>
      <c r="H3481" s="74" t="s">
        <v>4469</v>
      </c>
      <c r="I3481" s="74" t="s">
        <v>4560</v>
      </c>
      <c r="J3481" s="74" t="s">
        <v>4561</v>
      </c>
      <c r="K3481" s="76">
        <v>5.6</v>
      </c>
      <c r="L3481" s="76">
        <v>5.6</v>
      </c>
    </row>
    <row r="3482" spans="1:12" x14ac:dyDescent="0.15">
      <c r="A3482" s="74">
        <v>20230217</v>
      </c>
      <c r="B3482" s="74">
        <v>42840928</v>
      </c>
      <c r="C3482" s="74" t="s">
        <v>4701</v>
      </c>
      <c r="D3482" s="74">
        <v>2117410</v>
      </c>
      <c r="E3482" s="74" t="s">
        <v>4609</v>
      </c>
      <c r="F3482" s="74" t="s">
        <v>4610</v>
      </c>
      <c r="G3482" s="74" t="s">
        <v>1897</v>
      </c>
      <c r="H3482" s="74" t="s">
        <v>4469</v>
      </c>
      <c r="I3482" s="74" t="s">
        <v>4560</v>
      </c>
      <c r="J3482" s="74" t="s">
        <v>4586</v>
      </c>
      <c r="K3482" s="76">
        <v>254.01</v>
      </c>
      <c r="L3482" s="76">
        <v>254.01</v>
      </c>
    </row>
    <row r="3483" spans="1:12" x14ac:dyDescent="0.15">
      <c r="A3483" s="74">
        <v>20230218</v>
      </c>
      <c r="B3483" s="74">
        <v>42840928</v>
      </c>
      <c r="C3483" s="74" t="s">
        <v>4701</v>
      </c>
      <c r="D3483" s="74">
        <v>2117410</v>
      </c>
      <c r="E3483" s="74" t="s">
        <v>4609</v>
      </c>
      <c r="F3483" s="74" t="s">
        <v>4610</v>
      </c>
      <c r="G3483" s="74" t="s">
        <v>1897</v>
      </c>
      <c r="H3483" s="74" t="s">
        <v>4469</v>
      </c>
      <c r="I3483" s="74" t="s">
        <v>4560</v>
      </c>
      <c r="J3483" s="74" t="s">
        <v>4561</v>
      </c>
      <c r="K3483" s="76">
        <v>403.83</v>
      </c>
      <c r="L3483" s="76">
        <v>403.83</v>
      </c>
    </row>
    <row r="3484" spans="1:12" x14ac:dyDescent="0.15">
      <c r="A3484" s="74">
        <v>20230219</v>
      </c>
      <c r="B3484" s="74">
        <v>42840928</v>
      </c>
      <c r="C3484" s="74" t="s">
        <v>4701</v>
      </c>
      <c r="D3484" s="74">
        <v>2117410</v>
      </c>
      <c r="E3484" s="74" t="s">
        <v>4609</v>
      </c>
      <c r="F3484" s="74" t="s">
        <v>4610</v>
      </c>
      <c r="G3484" s="74" t="s">
        <v>1897</v>
      </c>
      <c r="H3484" s="74" t="s">
        <v>4469</v>
      </c>
      <c r="I3484" s="74" t="s">
        <v>4560</v>
      </c>
      <c r="J3484" s="74" t="s">
        <v>4561</v>
      </c>
      <c r="K3484" s="76">
        <v>1485.59</v>
      </c>
      <c r="L3484" s="76">
        <v>1485.59</v>
      </c>
    </row>
    <row r="3485" spans="1:12" x14ac:dyDescent="0.15">
      <c r="A3485" s="74">
        <v>20230220</v>
      </c>
      <c r="B3485" s="74">
        <v>42840928</v>
      </c>
      <c r="C3485" s="74" t="s">
        <v>4701</v>
      </c>
      <c r="D3485" s="74">
        <v>2117410</v>
      </c>
      <c r="E3485" s="74" t="s">
        <v>4609</v>
      </c>
      <c r="F3485" s="74" t="s">
        <v>4610</v>
      </c>
      <c r="G3485" s="74" t="s">
        <v>1897</v>
      </c>
      <c r="H3485" s="74" t="s">
        <v>4469</v>
      </c>
      <c r="I3485" s="74" t="s">
        <v>4560</v>
      </c>
      <c r="J3485" s="74" t="s">
        <v>4561</v>
      </c>
      <c r="K3485" s="76">
        <v>872.68</v>
      </c>
      <c r="L3485" s="76">
        <v>872.68</v>
      </c>
    </row>
    <row r="3486" spans="1:12" x14ac:dyDescent="0.15">
      <c r="A3486" s="74">
        <v>20230221</v>
      </c>
      <c r="B3486" s="74">
        <v>42840928</v>
      </c>
      <c r="C3486" s="74" t="s">
        <v>4701</v>
      </c>
      <c r="D3486" s="74">
        <v>2117410</v>
      </c>
      <c r="E3486" s="74" t="s">
        <v>4609</v>
      </c>
      <c r="F3486" s="74" t="s">
        <v>4610</v>
      </c>
      <c r="G3486" s="74" t="s">
        <v>1897</v>
      </c>
      <c r="H3486" s="74" t="s">
        <v>4469</v>
      </c>
      <c r="I3486" s="74" t="s">
        <v>4560</v>
      </c>
      <c r="J3486" s="74" t="s">
        <v>4561</v>
      </c>
      <c r="K3486" s="76">
        <v>1957.57</v>
      </c>
      <c r="L3486" s="76">
        <v>1957.57</v>
      </c>
    </row>
    <row r="3487" spans="1:12" x14ac:dyDescent="0.15">
      <c r="A3487" s="74">
        <v>20230222</v>
      </c>
      <c r="B3487" s="74">
        <v>42840928</v>
      </c>
      <c r="C3487" s="74" t="s">
        <v>4701</v>
      </c>
      <c r="D3487" s="74">
        <v>2117410</v>
      </c>
      <c r="E3487" s="74" t="s">
        <v>4609</v>
      </c>
      <c r="F3487" s="74" t="s">
        <v>4610</v>
      </c>
      <c r="G3487" s="74" t="s">
        <v>1897</v>
      </c>
      <c r="H3487" s="74" t="s">
        <v>4469</v>
      </c>
      <c r="I3487" s="74" t="s">
        <v>4560</v>
      </c>
      <c r="J3487" s="74" t="s">
        <v>4561</v>
      </c>
      <c r="K3487" s="76">
        <v>4232.29</v>
      </c>
      <c r="L3487" s="76">
        <v>4232.29</v>
      </c>
    </row>
    <row r="3488" spans="1:12" x14ac:dyDescent="0.15">
      <c r="A3488" s="74">
        <v>20230223</v>
      </c>
      <c r="B3488" s="74">
        <v>42840928</v>
      </c>
      <c r="C3488" s="74" t="s">
        <v>4701</v>
      </c>
      <c r="D3488" s="74">
        <v>2117410</v>
      </c>
      <c r="E3488" s="74" t="s">
        <v>4609</v>
      </c>
      <c r="F3488" s="74" t="s">
        <v>4610</v>
      </c>
      <c r="G3488" s="74" t="s">
        <v>1897</v>
      </c>
      <c r="H3488" s="74" t="s">
        <v>4469</v>
      </c>
      <c r="I3488" s="74" t="s">
        <v>4560</v>
      </c>
      <c r="J3488" s="74" t="s">
        <v>4561</v>
      </c>
      <c r="K3488" s="76">
        <v>2738.47</v>
      </c>
      <c r="L3488" s="76">
        <v>2738.47</v>
      </c>
    </row>
    <row r="3489" spans="1:12" x14ac:dyDescent="0.15">
      <c r="A3489" s="74">
        <v>20230201</v>
      </c>
      <c r="B3489" s="74">
        <v>42892489</v>
      </c>
      <c r="C3489" s="74" t="s">
        <v>4702</v>
      </c>
      <c r="D3489" s="74">
        <v>2117410</v>
      </c>
      <c r="E3489" s="74" t="s">
        <v>4609</v>
      </c>
      <c r="F3489" s="74" t="s">
        <v>4610</v>
      </c>
      <c r="G3489" s="74" t="s">
        <v>1897</v>
      </c>
      <c r="H3489" s="74" t="s">
        <v>4469</v>
      </c>
      <c r="I3489" s="74" t="s">
        <v>4560</v>
      </c>
      <c r="J3489" s="74" t="s">
        <v>4563</v>
      </c>
      <c r="K3489" s="76">
        <v>1190.0899999999999</v>
      </c>
      <c r="L3489" s="76">
        <v>1190.0899999999999</v>
      </c>
    </row>
    <row r="3490" spans="1:12" x14ac:dyDescent="0.15">
      <c r="A3490" s="74">
        <v>20230202</v>
      </c>
      <c r="B3490" s="74">
        <v>42892489</v>
      </c>
      <c r="C3490" s="74" t="s">
        <v>4702</v>
      </c>
      <c r="D3490" s="74">
        <v>2117410</v>
      </c>
      <c r="E3490" s="74" t="s">
        <v>4609</v>
      </c>
      <c r="F3490" s="74" t="s">
        <v>4610</v>
      </c>
      <c r="G3490" s="74" t="s">
        <v>1897</v>
      </c>
      <c r="H3490" s="74" t="s">
        <v>4469</v>
      </c>
      <c r="I3490" s="74" t="s">
        <v>4560</v>
      </c>
      <c r="J3490" s="74" t="s">
        <v>4561</v>
      </c>
      <c r="K3490" s="76">
        <v>4016.71</v>
      </c>
      <c r="L3490" s="76">
        <v>4016.71</v>
      </c>
    </row>
    <row r="3491" spans="1:12" x14ac:dyDescent="0.15">
      <c r="A3491" s="74">
        <v>20230203</v>
      </c>
      <c r="B3491" s="74">
        <v>42892489</v>
      </c>
      <c r="C3491" s="74" t="s">
        <v>4702</v>
      </c>
      <c r="D3491" s="74">
        <v>2117410</v>
      </c>
      <c r="E3491" s="74" t="s">
        <v>4609</v>
      </c>
      <c r="F3491" s="74" t="s">
        <v>4610</v>
      </c>
      <c r="G3491" s="74" t="s">
        <v>1897</v>
      </c>
      <c r="H3491" s="74" t="s">
        <v>4469</v>
      </c>
      <c r="I3491" s="74" t="s">
        <v>4560</v>
      </c>
      <c r="J3491" s="74" t="s">
        <v>4561</v>
      </c>
      <c r="K3491" s="76">
        <v>6768.42</v>
      </c>
      <c r="L3491" s="76">
        <v>6768.42</v>
      </c>
    </row>
    <row r="3492" spans="1:12" x14ac:dyDescent="0.15">
      <c r="A3492" s="74">
        <v>20230204</v>
      </c>
      <c r="B3492" s="74">
        <v>42892489</v>
      </c>
      <c r="C3492" s="74" t="s">
        <v>4702</v>
      </c>
      <c r="D3492" s="74">
        <v>2117410</v>
      </c>
      <c r="E3492" s="74" t="s">
        <v>4609</v>
      </c>
      <c r="F3492" s="74" t="s">
        <v>4610</v>
      </c>
      <c r="G3492" s="74" t="s">
        <v>1897</v>
      </c>
      <c r="H3492" s="74" t="s">
        <v>4469</v>
      </c>
      <c r="I3492" s="74" t="s">
        <v>4560</v>
      </c>
      <c r="J3492" s="74" t="s">
        <v>4561</v>
      </c>
      <c r="K3492" s="76">
        <v>107.21</v>
      </c>
      <c r="L3492" s="76">
        <v>107.21</v>
      </c>
    </row>
    <row r="3493" spans="1:12" x14ac:dyDescent="0.15">
      <c r="A3493" s="74">
        <v>20230205</v>
      </c>
      <c r="B3493" s="74">
        <v>42892489</v>
      </c>
      <c r="C3493" s="74" t="s">
        <v>4702</v>
      </c>
      <c r="D3493" s="74">
        <v>2117410</v>
      </c>
      <c r="E3493" s="74" t="s">
        <v>4609</v>
      </c>
      <c r="F3493" s="74" t="s">
        <v>4610</v>
      </c>
      <c r="G3493" s="74" t="s">
        <v>1897</v>
      </c>
      <c r="H3493" s="74" t="s">
        <v>4469</v>
      </c>
      <c r="I3493" s="74" t="s">
        <v>4560</v>
      </c>
      <c r="J3493" s="74" t="s">
        <v>4561</v>
      </c>
      <c r="K3493" s="76">
        <v>4485.83</v>
      </c>
      <c r="L3493" s="76">
        <v>4485.83</v>
      </c>
    </row>
    <row r="3494" spans="1:12" x14ac:dyDescent="0.15">
      <c r="A3494" s="74">
        <v>20230206</v>
      </c>
      <c r="B3494" s="74">
        <v>42892489</v>
      </c>
      <c r="C3494" s="74" t="s">
        <v>4702</v>
      </c>
      <c r="D3494" s="74">
        <v>2117410</v>
      </c>
      <c r="E3494" s="74" t="s">
        <v>4609</v>
      </c>
      <c r="F3494" s="74" t="s">
        <v>4610</v>
      </c>
      <c r="G3494" s="74" t="s">
        <v>1897</v>
      </c>
      <c r="H3494" s="74" t="s">
        <v>4469</v>
      </c>
      <c r="I3494" s="74" t="s">
        <v>4560</v>
      </c>
      <c r="J3494" s="74" t="s">
        <v>4561</v>
      </c>
      <c r="K3494" s="76">
        <v>7925.87</v>
      </c>
      <c r="L3494" s="76">
        <v>7925.87</v>
      </c>
    </row>
    <row r="3495" spans="1:12" x14ac:dyDescent="0.15">
      <c r="A3495" s="74">
        <v>20230207</v>
      </c>
      <c r="B3495" s="74">
        <v>42892489</v>
      </c>
      <c r="C3495" s="74" t="s">
        <v>4702</v>
      </c>
      <c r="D3495" s="74">
        <v>2117410</v>
      </c>
      <c r="E3495" s="74" t="s">
        <v>4609</v>
      </c>
      <c r="F3495" s="74" t="s">
        <v>4610</v>
      </c>
      <c r="G3495" s="74" t="s">
        <v>1897</v>
      </c>
      <c r="H3495" s="74" t="s">
        <v>4469</v>
      </c>
      <c r="I3495" s="74" t="s">
        <v>4560</v>
      </c>
      <c r="J3495" s="74" t="s">
        <v>4561</v>
      </c>
      <c r="K3495" s="76">
        <v>11842.01</v>
      </c>
      <c r="L3495" s="76">
        <v>11842.01</v>
      </c>
    </row>
    <row r="3496" spans="1:12" x14ac:dyDescent="0.15">
      <c r="A3496" s="74">
        <v>20230208</v>
      </c>
      <c r="B3496" s="74">
        <v>42892489</v>
      </c>
      <c r="C3496" s="74" t="s">
        <v>4702</v>
      </c>
      <c r="D3496" s="74">
        <v>2117410</v>
      </c>
      <c r="E3496" s="74" t="s">
        <v>4609</v>
      </c>
      <c r="F3496" s="74" t="s">
        <v>4610</v>
      </c>
      <c r="G3496" s="74" t="s">
        <v>1897</v>
      </c>
      <c r="H3496" s="74" t="s">
        <v>4469</v>
      </c>
      <c r="I3496" s="74" t="s">
        <v>4560</v>
      </c>
      <c r="J3496" s="74" t="s">
        <v>4561</v>
      </c>
      <c r="K3496" s="76">
        <v>7911.54</v>
      </c>
      <c r="L3496" s="76">
        <v>7911.54</v>
      </c>
    </row>
    <row r="3497" spans="1:12" x14ac:dyDescent="0.15">
      <c r="A3497" s="74">
        <v>20230209</v>
      </c>
      <c r="B3497" s="74">
        <v>42892489</v>
      </c>
      <c r="C3497" s="74" t="s">
        <v>4702</v>
      </c>
      <c r="D3497" s="74">
        <v>2117410</v>
      </c>
      <c r="E3497" s="74" t="s">
        <v>4609</v>
      </c>
      <c r="F3497" s="74" t="s">
        <v>4610</v>
      </c>
      <c r="G3497" s="74" t="s">
        <v>1897</v>
      </c>
      <c r="H3497" s="74" t="s">
        <v>4469</v>
      </c>
      <c r="I3497" s="74" t="s">
        <v>4560</v>
      </c>
      <c r="J3497" s="74" t="s">
        <v>4562</v>
      </c>
      <c r="K3497" s="76">
        <v>11089.32</v>
      </c>
      <c r="L3497" s="76">
        <v>11089.32</v>
      </c>
    </row>
    <row r="3498" spans="1:12" x14ac:dyDescent="0.15">
      <c r="A3498" s="74">
        <v>20230210</v>
      </c>
      <c r="B3498" s="74">
        <v>42892489</v>
      </c>
      <c r="C3498" s="74" t="s">
        <v>4702</v>
      </c>
      <c r="D3498" s="74">
        <v>2117410</v>
      </c>
      <c r="E3498" s="74" t="s">
        <v>4609</v>
      </c>
      <c r="F3498" s="74" t="s">
        <v>4610</v>
      </c>
      <c r="G3498" s="74" t="s">
        <v>1897</v>
      </c>
      <c r="H3498" s="74" t="s">
        <v>4469</v>
      </c>
      <c r="I3498" s="74" t="s">
        <v>4560</v>
      </c>
      <c r="J3498" s="74" t="s">
        <v>4561</v>
      </c>
      <c r="K3498" s="76">
        <v>8771.9599999999991</v>
      </c>
      <c r="L3498" s="76">
        <v>8771.9599999999991</v>
      </c>
    </row>
    <row r="3499" spans="1:12" x14ac:dyDescent="0.15">
      <c r="A3499" s="74">
        <v>20230211</v>
      </c>
      <c r="B3499" s="74">
        <v>42892489</v>
      </c>
      <c r="C3499" s="74" t="s">
        <v>4702</v>
      </c>
      <c r="D3499" s="74">
        <v>2117410</v>
      </c>
      <c r="E3499" s="74" t="s">
        <v>4609</v>
      </c>
      <c r="F3499" s="74" t="s">
        <v>4610</v>
      </c>
      <c r="G3499" s="74" t="s">
        <v>1897</v>
      </c>
      <c r="H3499" s="74" t="s">
        <v>4469</v>
      </c>
      <c r="I3499" s="74" t="s">
        <v>4560</v>
      </c>
      <c r="J3499" s="74" t="s">
        <v>4561</v>
      </c>
      <c r="K3499" s="76">
        <v>2867.97</v>
      </c>
      <c r="L3499" s="76">
        <v>2867.97</v>
      </c>
    </row>
    <row r="3500" spans="1:12" x14ac:dyDescent="0.15">
      <c r="A3500" s="74">
        <v>20230212</v>
      </c>
      <c r="B3500" s="74">
        <v>42892489</v>
      </c>
      <c r="C3500" s="74" t="s">
        <v>4702</v>
      </c>
      <c r="D3500" s="74">
        <v>2117410</v>
      </c>
      <c r="E3500" s="74" t="s">
        <v>4609</v>
      </c>
      <c r="F3500" s="74" t="s">
        <v>4610</v>
      </c>
      <c r="G3500" s="74" t="s">
        <v>1897</v>
      </c>
      <c r="H3500" s="74" t="s">
        <v>4469</v>
      </c>
      <c r="I3500" s="74" t="s">
        <v>4560</v>
      </c>
      <c r="J3500" s="74" t="s">
        <v>4561</v>
      </c>
      <c r="K3500" s="76">
        <v>3297.87</v>
      </c>
      <c r="L3500" s="76">
        <v>3297.87</v>
      </c>
    </row>
    <row r="3501" spans="1:12" x14ac:dyDescent="0.15">
      <c r="A3501" s="74">
        <v>20230213</v>
      </c>
      <c r="B3501" s="74">
        <v>42892489</v>
      </c>
      <c r="C3501" s="74" t="s">
        <v>4702</v>
      </c>
      <c r="D3501" s="74">
        <v>2117410</v>
      </c>
      <c r="E3501" s="74" t="s">
        <v>4609</v>
      </c>
      <c r="F3501" s="74" t="s">
        <v>4610</v>
      </c>
      <c r="G3501" s="74" t="s">
        <v>1897</v>
      </c>
      <c r="H3501" s="74" t="s">
        <v>4469</v>
      </c>
      <c r="I3501" s="74" t="s">
        <v>4560</v>
      </c>
      <c r="J3501" s="74" t="s">
        <v>4561</v>
      </c>
      <c r="K3501" s="76">
        <v>4128.87</v>
      </c>
      <c r="L3501" s="76">
        <v>4128.87</v>
      </c>
    </row>
    <row r="3502" spans="1:12" x14ac:dyDescent="0.15">
      <c r="A3502" s="74">
        <v>20230214</v>
      </c>
      <c r="B3502" s="74">
        <v>42892489</v>
      </c>
      <c r="C3502" s="74" t="s">
        <v>4702</v>
      </c>
      <c r="D3502" s="74">
        <v>2117410</v>
      </c>
      <c r="E3502" s="74" t="s">
        <v>4609</v>
      </c>
      <c r="F3502" s="74" t="s">
        <v>4610</v>
      </c>
      <c r="G3502" s="74" t="s">
        <v>1897</v>
      </c>
      <c r="H3502" s="74" t="s">
        <v>4469</v>
      </c>
      <c r="I3502" s="74" t="s">
        <v>4560</v>
      </c>
      <c r="J3502" s="74" t="s">
        <v>4561</v>
      </c>
      <c r="K3502" s="76">
        <v>3699.57</v>
      </c>
      <c r="L3502" s="76">
        <v>3699.57</v>
      </c>
    </row>
    <row r="3503" spans="1:12" x14ac:dyDescent="0.15">
      <c r="A3503" s="74">
        <v>20230215</v>
      </c>
      <c r="B3503" s="74">
        <v>42892489</v>
      </c>
      <c r="C3503" s="74" t="s">
        <v>4702</v>
      </c>
      <c r="D3503" s="74">
        <v>2117410</v>
      </c>
      <c r="E3503" s="74" t="s">
        <v>4609</v>
      </c>
      <c r="F3503" s="74" t="s">
        <v>4610</v>
      </c>
      <c r="G3503" s="74" t="s">
        <v>1897</v>
      </c>
      <c r="H3503" s="74" t="s">
        <v>4469</v>
      </c>
      <c r="I3503" s="74" t="s">
        <v>4560</v>
      </c>
      <c r="J3503" s="74" t="s">
        <v>4562</v>
      </c>
      <c r="K3503" s="76">
        <v>3094.54</v>
      </c>
      <c r="L3503" s="76">
        <v>3094.54</v>
      </c>
    </row>
    <row r="3504" spans="1:12" x14ac:dyDescent="0.15">
      <c r="A3504" s="74">
        <v>20230216</v>
      </c>
      <c r="B3504" s="74">
        <v>42892489</v>
      </c>
      <c r="C3504" s="74" t="s">
        <v>4702</v>
      </c>
      <c r="D3504" s="74">
        <v>2117410</v>
      </c>
      <c r="E3504" s="74" t="s">
        <v>4609</v>
      </c>
      <c r="F3504" s="74" t="s">
        <v>4610</v>
      </c>
      <c r="G3504" s="74" t="s">
        <v>1897</v>
      </c>
      <c r="H3504" s="74" t="s">
        <v>4469</v>
      </c>
      <c r="I3504" s="74" t="s">
        <v>4560</v>
      </c>
      <c r="J3504" s="74" t="s">
        <v>4561</v>
      </c>
      <c r="K3504" s="76">
        <v>10067.6</v>
      </c>
      <c r="L3504" s="76">
        <v>10067.6</v>
      </c>
    </row>
    <row r="3505" spans="1:12" x14ac:dyDescent="0.15">
      <c r="A3505" s="74">
        <v>20230201</v>
      </c>
      <c r="B3505" s="74">
        <v>42965666</v>
      </c>
      <c r="C3505" s="74" t="s">
        <v>4703</v>
      </c>
      <c r="D3505" s="74">
        <v>2014699</v>
      </c>
      <c r="E3505" s="74" t="s">
        <v>4602</v>
      </c>
      <c r="F3505" s="74" t="s">
        <v>3847</v>
      </c>
      <c r="G3505" s="74" t="s">
        <v>4603</v>
      </c>
      <c r="H3505" s="74" t="s">
        <v>4469</v>
      </c>
      <c r="I3505" s="74" t="s">
        <v>4560</v>
      </c>
      <c r="J3505" s="74" t="s">
        <v>4563</v>
      </c>
      <c r="K3505" s="76">
        <v>581.11</v>
      </c>
      <c r="L3505" s="76">
        <v>424.17</v>
      </c>
    </row>
    <row r="3506" spans="1:12" x14ac:dyDescent="0.15">
      <c r="A3506" s="74">
        <v>20230202</v>
      </c>
      <c r="B3506" s="74">
        <v>42965666</v>
      </c>
      <c r="C3506" s="74" t="s">
        <v>4703</v>
      </c>
      <c r="D3506" s="74">
        <v>2014699</v>
      </c>
      <c r="E3506" s="74" t="s">
        <v>4602</v>
      </c>
      <c r="F3506" s="74" t="s">
        <v>3847</v>
      </c>
      <c r="G3506" s="74" t="s">
        <v>4603</v>
      </c>
      <c r="H3506" s="74" t="s">
        <v>4469</v>
      </c>
      <c r="I3506" s="74" t="s">
        <v>4560</v>
      </c>
      <c r="J3506" s="74" t="s">
        <v>4586</v>
      </c>
      <c r="K3506" s="76">
        <v>1666.84</v>
      </c>
      <c r="L3506" s="76">
        <v>1216.67</v>
      </c>
    </row>
    <row r="3507" spans="1:12" x14ac:dyDescent="0.15">
      <c r="A3507" s="74">
        <v>20230203</v>
      </c>
      <c r="B3507" s="74">
        <v>42965666</v>
      </c>
      <c r="C3507" s="74" t="s">
        <v>4703</v>
      </c>
      <c r="D3507" s="74">
        <v>2014699</v>
      </c>
      <c r="E3507" s="74" t="s">
        <v>4602</v>
      </c>
      <c r="F3507" s="74" t="s">
        <v>3847</v>
      </c>
      <c r="G3507" s="74" t="s">
        <v>4603</v>
      </c>
      <c r="H3507" s="74" t="s">
        <v>4469</v>
      </c>
      <c r="I3507" s="74" t="s">
        <v>4560</v>
      </c>
      <c r="J3507" s="74" t="s">
        <v>4562</v>
      </c>
      <c r="K3507" s="76">
        <v>728.26</v>
      </c>
      <c r="L3507" s="76">
        <v>531.58000000000004</v>
      </c>
    </row>
    <row r="3508" spans="1:12" x14ac:dyDescent="0.15">
      <c r="A3508" s="74">
        <v>20230204</v>
      </c>
      <c r="B3508" s="74">
        <v>42965666</v>
      </c>
      <c r="C3508" s="74" t="s">
        <v>4703</v>
      </c>
      <c r="D3508" s="74">
        <v>2014699</v>
      </c>
      <c r="E3508" s="74" t="s">
        <v>4602</v>
      </c>
      <c r="F3508" s="74" t="s">
        <v>3847</v>
      </c>
      <c r="G3508" s="74" t="s">
        <v>4603</v>
      </c>
      <c r="H3508" s="74" t="s">
        <v>4469</v>
      </c>
      <c r="I3508" s="74" t="s">
        <v>4560</v>
      </c>
      <c r="J3508" s="74" t="s">
        <v>4563</v>
      </c>
      <c r="K3508" s="76">
        <v>513.19000000000005</v>
      </c>
      <c r="L3508" s="76">
        <v>374.59</v>
      </c>
    </row>
    <row r="3509" spans="1:12" x14ac:dyDescent="0.15">
      <c r="A3509" s="74">
        <v>20230205</v>
      </c>
      <c r="B3509" s="74">
        <v>42965666</v>
      </c>
      <c r="C3509" s="74" t="s">
        <v>4703</v>
      </c>
      <c r="D3509" s="74">
        <v>2014699</v>
      </c>
      <c r="E3509" s="74" t="s">
        <v>4602</v>
      </c>
      <c r="F3509" s="74" t="s">
        <v>3847</v>
      </c>
      <c r="G3509" s="74" t="s">
        <v>4603</v>
      </c>
      <c r="H3509" s="74" t="s">
        <v>4469</v>
      </c>
      <c r="I3509" s="74" t="s">
        <v>4560</v>
      </c>
      <c r="J3509" s="74" t="s">
        <v>4561</v>
      </c>
      <c r="K3509" s="76">
        <v>1067.0999999999999</v>
      </c>
      <c r="L3509" s="76">
        <v>778.9</v>
      </c>
    </row>
    <row r="3510" spans="1:12" x14ac:dyDescent="0.15">
      <c r="A3510" s="74">
        <v>20230206</v>
      </c>
      <c r="B3510" s="74">
        <v>42965666</v>
      </c>
      <c r="C3510" s="74" t="s">
        <v>4703</v>
      </c>
      <c r="D3510" s="74">
        <v>2014699</v>
      </c>
      <c r="E3510" s="74" t="s">
        <v>4602</v>
      </c>
      <c r="F3510" s="74" t="s">
        <v>3847</v>
      </c>
      <c r="G3510" s="74" t="s">
        <v>4603</v>
      </c>
      <c r="H3510" s="74" t="s">
        <v>4469</v>
      </c>
      <c r="I3510" s="74" t="s">
        <v>4560</v>
      </c>
      <c r="J3510" s="74" t="s">
        <v>4561</v>
      </c>
      <c r="K3510" s="76">
        <v>471.28</v>
      </c>
      <c r="L3510" s="76">
        <v>344</v>
      </c>
    </row>
    <row r="3511" spans="1:12" x14ac:dyDescent="0.15">
      <c r="A3511" s="74">
        <v>20230207</v>
      </c>
      <c r="B3511" s="74">
        <v>42965666</v>
      </c>
      <c r="C3511" s="74" t="s">
        <v>4703</v>
      </c>
      <c r="D3511" s="74">
        <v>2014699</v>
      </c>
      <c r="E3511" s="74" t="s">
        <v>4602</v>
      </c>
      <c r="F3511" s="74" t="s">
        <v>3847</v>
      </c>
      <c r="G3511" s="74" t="s">
        <v>4603</v>
      </c>
      <c r="H3511" s="74" t="s">
        <v>4469</v>
      </c>
      <c r="I3511" s="74" t="s">
        <v>4560</v>
      </c>
      <c r="J3511" s="74" t="s">
        <v>4561</v>
      </c>
      <c r="K3511" s="76">
        <v>425.58</v>
      </c>
      <c r="L3511" s="76">
        <v>310.64</v>
      </c>
    </row>
    <row r="3512" spans="1:12" x14ac:dyDescent="0.15">
      <c r="A3512" s="74">
        <v>20230208</v>
      </c>
      <c r="B3512" s="74">
        <v>42965666</v>
      </c>
      <c r="C3512" s="74" t="s">
        <v>4703</v>
      </c>
      <c r="D3512" s="74">
        <v>2014699</v>
      </c>
      <c r="E3512" s="74" t="s">
        <v>4602</v>
      </c>
      <c r="F3512" s="74" t="s">
        <v>3847</v>
      </c>
      <c r="G3512" s="74" t="s">
        <v>4603</v>
      </c>
      <c r="H3512" s="74" t="s">
        <v>4469</v>
      </c>
      <c r="I3512" s="74" t="s">
        <v>4560</v>
      </c>
      <c r="J3512" s="74" t="s">
        <v>4563</v>
      </c>
      <c r="K3512" s="76">
        <v>407.75</v>
      </c>
      <c r="L3512" s="76">
        <v>297.63</v>
      </c>
    </row>
    <row r="3513" spans="1:12" x14ac:dyDescent="0.15">
      <c r="A3513" s="74">
        <v>20230209</v>
      </c>
      <c r="B3513" s="74">
        <v>42965666</v>
      </c>
      <c r="C3513" s="74" t="s">
        <v>4703</v>
      </c>
      <c r="D3513" s="74">
        <v>2014699</v>
      </c>
      <c r="E3513" s="74" t="s">
        <v>4602</v>
      </c>
      <c r="F3513" s="74" t="s">
        <v>3847</v>
      </c>
      <c r="G3513" s="74" t="s">
        <v>4603</v>
      </c>
      <c r="H3513" s="74" t="s">
        <v>4469</v>
      </c>
      <c r="I3513" s="74" t="s">
        <v>4560</v>
      </c>
      <c r="J3513" s="74" t="s">
        <v>4561</v>
      </c>
      <c r="K3513" s="76">
        <v>618.95000000000005</v>
      </c>
      <c r="L3513" s="76">
        <v>451.79</v>
      </c>
    </row>
    <row r="3514" spans="1:12" x14ac:dyDescent="0.15">
      <c r="A3514" s="74">
        <v>20230210</v>
      </c>
      <c r="B3514" s="74">
        <v>42965666</v>
      </c>
      <c r="C3514" s="74" t="s">
        <v>4703</v>
      </c>
      <c r="D3514" s="74">
        <v>2014699</v>
      </c>
      <c r="E3514" s="74" t="s">
        <v>4602</v>
      </c>
      <c r="F3514" s="74" t="s">
        <v>3847</v>
      </c>
      <c r="G3514" s="74" t="s">
        <v>4603</v>
      </c>
      <c r="H3514" s="74" t="s">
        <v>4469</v>
      </c>
      <c r="I3514" s="74" t="s">
        <v>4560</v>
      </c>
      <c r="J3514" s="74" t="s">
        <v>4562</v>
      </c>
      <c r="K3514" s="76">
        <v>669.5</v>
      </c>
      <c r="L3514" s="76">
        <v>488.69</v>
      </c>
    </row>
    <row r="3515" spans="1:12" x14ac:dyDescent="0.15">
      <c r="A3515" s="74">
        <v>20230211</v>
      </c>
      <c r="B3515" s="74">
        <v>42965666</v>
      </c>
      <c r="C3515" s="74" t="s">
        <v>4703</v>
      </c>
      <c r="D3515" s="74">
        <v>2014699</v>
      </c>
      <c r="E3515" s="74" t="s">
        <v>4602</v>
      </c>
      <c r="F3515" s="74" t="s">
        <v>3847</v>
      </c>
      <c r="G3515" s="74" t="s">
        <v>4603</v>
      </c>
      <c r="H3515" s="74" t="s">
        <v>4469</v>
      </c>
      <c r="I3515" s="74" t="s">
        <v>4560</v>
      </c>
      <c r="J3515" s="74" t="s">
        <v>4561</v>
      </c>
      <c r="K3515" s="76">
        <v>639.54999999999995</v>
      </c>
      <c r="L3515" s="76">
        <v>466.82</v>
      </c>
    </row>
    <row r="3516" spans="1:12" x14ac:dyDescent="0.15">
      <c r="A3516" s="74">
        <v>20230212</v>
      </c>
      <c r="B3516" s="74">
        <v>42965666</v>
      </c>
      <c r="C3516" s="74" t="s">
        <v>4703</v>
      </c>
      <c r="D3516" s="74">
        <v>2014699</v>
      </c>
      <c r="E3516" s="74" t="s">
        <v>4602</v>
      </c>
      <c r="F3516" s="74" t="s">
        <v>3847</v>
      </c>
      <c r="G3516" s="74" t="s">
        <v>4603</v>
      </c>
      <c r="H3516" s="74" t="s">
        <v>4469</v>
      </c>
      <c r="I3516" s="74" t="s">
        <v>4560</v>
      </c>
      <c r="J3516" s="74" t="s">
        <v>4561</v>
      </c>
      <c r="K3516" s="76">
        <v>1332.75</v>
      </c>
      <c r="L3516" s="76">
        <v>972.81</v>
      </c>
    </row>
    <row r="3517" spans="1:12" x14ac:dyDescent="0.15">
      <c r="A3517" s="74">
        <v>20230213</v>
      </c>
      <c r="B3517" s="74">
        <v>42965666</v>
      </c>
      <c r="C3517" s="74" t="s">
        <v>4703</v>
      </c>
      <c r="D3517" s="74">
        <v>2014699</v>
      </c>
      <c r="E3517" s="74" t="s">
        <v>4602</v>
      </c>
      <c r="F3517" s="74" t="s">
        <v>3847</v>
      </c>
      <c r="G3517" s="74" t="s">
        <v>4603</v>
      </c>
      <c r="H3517" s="74" t="s">
        <v>4469</v>
      </c>
      <c r="I3517" s="74" t="s">
        <v>4560</v>
      </c>
      <c r="J3517" s="74" t="s">
        <v>4563</v>
      </c>
      <c r="K3517" s="76">
        <v>1593.86</v>
      </c>
      <c r="L3517" s="76">
        <v>1163.4000000000001</v>
      </c>
    </row>
    <row r="3518" spans="1:12" x14ac:dyDescent="0.15">
      <c r="A3518" s="74">
        <v>20230214</v>
      </c>
      <c r="B3518" s="74">
        <v>42965666</v>
      </c>
      <c r="C3518" s="74" t="s">
        <v>4703</v>
      </c>
      <c r="D3518" s="74">
        <v>2014699</v>
      </c>
      <c r="E3518" s="74" t="s">
        <v>4602</v>
      </c>
      <c r="F3518" s="74" t="s">
        <v>3847</v>
      </c>
      <c r="G3518" s="74" t="s">
        <v>4603</v>
      </c>
      <c r="H3518" s="74" t="s">
        <v>4469</v>
      </c>
      <c r="I3518" s="74" t="s">
        <v>4560</v>
      </c>
      <c r="J3518" s="74" t="s">
        <v>4561</v>
      </c>
      <c r="K3518" s="76">
        <v>814.15</v>
      </c>
      <c r="L3518" s="76">
        <v>594.27</v>
      </c>
    </row>
    <row r="3519" spans="1:12" x14ac:dyDescent="0.15">
      <c r="A3519" s="74">
        <v>20230215</v>
      </c>
      <c r="B3519" s="74">
        <v>42965666</v>
      </c>
      <c r="C3519" s="74" t="s">
        <v>4703</v>
      </c>
      <c r="D3519" s="74">
        <v>2014699</v>
      </c>
      <c r="E3519" s="74" t="s">
        <v>4602</v>
      </c>
      <c r="F3519" s="74" t="s">
        <v>3847</v>
      </c>
      <c r="G3519" s="74" t="s">
        <v>4603</v>
      </c>
      <c r="H3519" s="74" t="s">
        <v>4469</v>
      </c>
      <c r="I3519" s="74" t="s">
        <v>4560</v>
      </c>
      <c r="J3519" s="74" t="s">
        <v>4561</v>
      </c>
      <c r="K3519" s="76">
        <v>1031.8399999999999</v>
      </c>
      <c r="L3519" s="76">
        <v>753.17</v>
      </c>
    </row>
    <row r="3520" spans="1:12" x14ac:dyDescent="0.15">
      <c r="A3520" s="74">
        <v>20230216</v>
      </c>
      <c r="B3520" s="74">
        <v>42965666</v>
      </c>
      <c r="C3520" s="74" t="s">
        <v>4703</v>
      </c>
      <c r="D3520" s="74">
        <v>2014699</v>
      </c>
      <c r="E3520" s="74" t="s">
        <v>4602</v>
      </c>
      <c r="F3520" s="74" t="s">
        <v>3847</v>
      </c>
      <c r="G3520" s="74" t="s">
        <v>4603</v>
      </c>
      <c r="H3520" s="74" t="s">
        <v>4469</v>
      </c>
      <c r="I3520" s="74" t="s">
        <v>4560</v>
      </c>
      <c r="J3520" s="74" t="s">
        <v>4561</v>
      </c>
      <c r="K3520" s="76">
        <v>560.13</v>
      </c>
      <c r="L3520" s="76">
        <v>408.85</v>
      </c>
    </row>
    <row r="3521" spans="1:12" x14ac:dyDescent="0.15">
      <c r="A3521" s="74">
        <v>20230217</v>
      </c>
      <c r="B3521" s="74">
        <v>42965666</v>
      </c>
      <c r="C3521" s="74" t="s">
        <v>4703</v>
      </c>
      <c r="D3521" s="74">
        <v>2014699</v>
      </c>
      <c r="E3521" s="74" t="s">
        <v>4602</v>
      </c>
      <c r="F3521" s="74" t="s">
        <v>3847</v>
      </c>
      <c r="G3521" s="74" t="s">
        <v>4603</v>
      </c>
      <c r="H3521" s="74" t="s">
        <v>4469</v>
      </c>
      <c r="I3521" s="74" t="s">
        <v>4560</v>
      </c>
      <c r="J3521" s="74" t="s">
        <v>4561</v>
      </c>
      <c r="K3521" s="76">
        <v>492.7</v>
      </c>
      <c r="L3521" s="76">
        <v>359.64</v>
      </c>
    </row>
    <row r="3522" spans="1:12" x14ac:dyDescent="0.15">
      <c r="A3522" s="74">
        <v>20230218</v>
      </c>
      <c r="B3522" s="74">
        <v>42965666</v>
      </c>
      <c r="C3522" s="74" t="s">
        <v>4703</v>
      </c>
      <c r="D3522" s="74">
        <v>2014699</v>
      </c>
      <c r="E3522" s="74" t="s">
        <v>4602</v>
      </c>
      <c r="F3522" s="74" t="s">
        <v>3847</v>
      </c>
      <c r="G3522" s="74" t="s">
        <v>4603</v>
      </c>
      <c r="H3522" s="74" t="s">
        <v>4469</v>
      </c>
      <c r="I3522" s="74" t="s">
        <v>4560</v>
      </c>
      <c r="J3522" s="74" t="s">
        <v>4561</v>
      </c>
      <c r="K3522" s="76">
        <v>787.94</v>
      </c>
      <c r="L3522" s="76">
        <v>575.14</v>
      </c>
    </row>
    <row r="3523" spans="1:12" x14ac:dyDescent="0.15">
      <c r="A3523" s="74">
        <v>20230219</v>
      </c>
      <c r="B3523" s="74">
        <v>42965666</v>
      </c>
      <c r="C3523" s="74" t="s">
        <v>4703</v>
      </c>
      <c r="D3523" s="74">
        <v>2014699</v>
      </c>
      <c r="E3523" s="74" t="s">
        <v>4602</v>
      </c>
      <c r="F3523" s="74" t="s">
        <v>3847</v>
      </c>
      <c r="G3523" s="74" t="s">
        <v>4603</v>
      </c>
      <c r="H3523" s="74" t="s">
        <v>4469</v>
      </c>
      <c r="I3523" s="74" t="s">
        <v>4560</v>
      </c>
      <c r="J3523" s="74" t="s">
        <v>4563</v>
      </c>
      <c r="K3523" s="76">
        <v>801.52</v>
      </c>
      <c r="L3523" s="76">
        <v>585.04999999999995</v>
      </c>
    </row>
    <row r="3524" spans="1:12" x14ac:dyDescent="0.15">
      <c r="A3524" s="74">
        <v>20230220</v>
      </c>
      <c r="B3524" s="74">
        <v>42965666</v>
      </c>
      <c r="C3524" s="74" t="s">
        <v>4703</v>
      </c>
      <c r="D3524" s="74">
        <v>2014699</v>
      </c>
      <c r="E3524" s="74" t="s">
        <v>4602</v>
      </c>
      <c r="F3524" s="74" t="s">
        <v>3847</v>
      </c>
      <c r="G3524" s="74" t="s">
        <v>4603</v>
      </c>
      <c r="H3524" s="74" t="s">
        <v>4469</v>
      </c>
      <c r="I3524" s="74" t="s">
        <v>4560</v>
      </c>
      <c r="J3524" s="74" t="s">
        <v>4561</v>
      </c>
      <c r="K3524" s="76">
        <v>589.52</v>
      </c>
      <c r="L3524" s="76">
        <v>430.31</v>
      </c>
    </row>
    <row r="3525" spans="1:12" x14ac:dyDescent="0.15">
      <c r="A3525" s="74">
        <v>20230221</v>
      </c>
      <c r="B3525" s="74">
        <v>42965666</v>
      </c>
      <c r="C3525" s="74" t="s">
        <v>4703</v>
      </c>
      <c r="D3525" s="74">
        <v>2014699</v>
      </c>
      <c r="E3525" s="74" t="s">
        <v>4602</v>
      </c>
      <c r="F3525" s="74" t="s">
        <v>3847</v>
      </c>
      <c r="G3525" s="74" t="s">
        <v>4603</v>
      </c>
      <c r="H3525" s="74" t="s">
        <v>4469</v>
      </c>
      <c r="I3525" s="74" t="s">
        <v>4560</v>
      </c>
      <c r="J3525" s="74" t="s">
        <v>4561</v>
      </c>
      <c r="K3525" s="76">
        <v>410.39</v>
      </c>
      <c r="L3525" s="76">
        <v>299.56</v>
      </c>
    </row>
    <row r="3526" spans="1:12" x14ac:dyDescent="0.15">
      <c r="A3526" s="74">
        <v>20230222</v>
      </c>
      <c r="B3526" s="74">
        <v>42965666</v>
      </c>
      <c r="C3526" s="74" t="s">
        <v>4703</v>
      </c>
      <c r="D3526" s="74">
        <v>2014699</v>
      </c>
      <c r="E3526" s="74" t="s">
        <v>4602</v>
      </c>
      <c r="F3526" s="74" t="s">
        <v>3847</v>
      </c>
      <c r="G3526" s="74" t="s">
        <v>4603</v>
      </c>
      <c r="H3526" s="74" t="s">
        <v>4469</v>
      </c>
      <c r="I3526" s="74" t="s">
        <v>4560</v>
      </c>
      <c r="J3526" s="74" t="s">
        <v>4561</v>
      </c>
      <c r="K3526" s="76">
        <v>408.21</v>
      </c>
      <c r="L3526" s="76">
        <v>297.95999999999998</v>
      </c>
    </row>
    <row r="3527" spans="1:12" x14ac:dyDescent="0.15">
      <c r="A3527" s="74">
        <v>20230223</v>
      </c>
      <c r="B3527" s="74">
        <v>42965666</v>
      </c>
      <c r="C3527" s="74" t="s">
        <v>4703</v>
      </c>
      <c r="D3527" s="74">
        <v>2014699</v>
      </c>
      <c r="E3527" s="74" t="s">
        <v>4602</v>
      </c>
      <c r="F3527" s="74" t="s">
        <v>3847</v>
      </c>
      <c r="G3527" s="74" t="s">
        <v>4603</v>
      </c>
      <c r="H3527" s="74" t="s">
        <v>4469</v>
      </c>
      <c r="I3527" s="74" t="s">
        <v>4560</v>
      </c>
      <c r="J3527" s="74" t="s">
        <v>4561</v>
      </c>
      <c r="K3527" s="76">
        <v>332.49</v>
      </c>
      <c r="L3527" s="76">
        <v>242.69</v>
      </c>
    </row>
    <row r="3528" spans="1:12" x14ac:dyDescent="0.15">
      <c r="A3528" s="74">
        <v>20230224</v>
      </c>
      <c r="B3528" s="74">
        <v>42965666</v>
      </c>
      <c r="C3528" s="74" t="s">
        <v>4703</v>
      </c>
      <c r="D3528" s="74">
        <v>2014699</v>
      </c>
      <c r="E3528" s="74" t="s">
        <v>4602</v>
      </c>
      <c r="F3528" s="74" t="s">
        <v>3847</v>
      </c>
      <c r="G3528" s="74" t="s">
        <v>4603</v>
      </c>
      <c r="H3528" s="74" t="s">
        <v>4469</v>
      </c>
      <c r="I3528" s="74" t="s">
        <v>4560</v>
      </c>
      <c r="J3528" s="74" t="s">
        <v>4561</v>
      </c>
      <c r="K3528" s="76">
        <v>361.26</v>
      </c>
      <c r="L3528" s="76">
        <v>263.69</v>
      </c>
    </row>
    <row r="3529" spans="1:12" x14ac:dyDescent="0.15">
      <c r="A3529" s="74">
        <v>20230225</v>
      </c>
      <c r="B3529" s="74">
        <v>42965666</v>
      </c>
      <c r="C3529" s="74" t="s">
        <v>4703</v>
      </c>
      <c r="D3529" s="74">
        <v>2014699</v>
      </c>
      <c r="E3529" s="74" t="s">
        <v>4602</v>
      </c>
      <c r="F3529" s="74" t="s">
        <v>3847</v>
      </c>
      <c r="G3529" s="74" t="s">
        <v>4603</v>
      </c>
      <c r="H3529" s="74" t="s">
        <v>4469</v>
      </c>
      <c r="I3529" s="74" t="s">
        <v>4560</v>
      </c>
      <c r="J3529" s="74" t="s">
        <v>4563</v>
      </c>
      <c r="K3529" s="76">
        <v>391.17</v>
      </c>
      <c r="L3529" s="76">
        <v>285.52999999999997</v>
      </c>
    </row>
    <row r="3530" spans="1:12" x14ac:dyDescent="0.15">
      <c r="A3530" s="74">
        <v>20230226</v>
      </c>
      <c r="B3530" s="74">
        <v>42965666</v>
      </c>
      <c r="C3530" s="74" t="s">
        <v>4703</v>
      </c>
      <c r="D3530" s="74">
        <v>2014699</v>
      </c>
      <c r="E3530" s="74" t="s">
        <v>4602</v>
      </c>
      <c r="F3530" s="74" t="s">
        <v>3847</v>
      </c>
      <c r="G3530" s="74" t="s">
        <v>4603</v>
      </c>
      <c r="H3530" s="74" t="s">
        <v>4469</v>
      </c>
      <c r="I3530" s="74" t="s">
        <v>4560</v>
      </c>
      <c r="J3530" s="74" t="s">
        <v>4561</v>
      </c>
      <c r="K3530" s="76">
        <v>378.89</v>
      </c>
      <c r="L3530" s="76">
        <v>276.56</v>
      </c>
    </row>
    <row r="3531" spans="1:12" x14ac:dyDescent="0.15">
      <c r="A3531" s="74">
        <v>20230227</v>
      </c>
      <c r="B3531" s="74">
        <v>42965666</v>
      </c>
      <c r="C3531" s="74" t="s">
        <v>4703</v>
      </c>
      <c r="D3531" s="74">
        <v>2014699</v>
      </c>
      <c r="E3531" s="74" t="s">
        <v>4602</v>
      </c>
      <c r="F3531" s="74" t="s">
        <v>3847</v>
      </c>
      <c r="G3531" s="74" t="s">
        <v>4603</v>
      </c>
      <c r="H3531" s="74" t="s">
        <v>4469</v>
      </c>
      <c r="I3531" s="74" t="s">
        <v>4560</v>
      </c>
      <c r="J3531" s="74" t="s">
        <v>4563</v>
      </c>
      <c r="K3531" s="76">
        <v>357.04</v>
      </c>
      <c r="L3531" s="76">
        <v>260.61</v>
      </c>
    </row>
    <row r="3532" spans="1:12" x14ac:dyDescent="0.15">
      <c r="A3532" s="74">
        <v>20230228</v>
      </c>
      <c r="B3532" s="74">
        <v>42965666</v>
      </c>
      <c r="C3532" s="74" t="s">
        <v>4703</v>
      </c>
      <c r="D3532" s="74">
        <v>2014699</v>
      </c>
      <c r="E3532" s="74" t="s">
        <v>4602</v>
      </c>
      <c r="F3532" s="74" t="s">
        <v>3847</v>
      </c>
      <c r="G3532" s="74" t="s">
        <v>4603</v>
      </c>
      <c r="H3532" s="74" t="s">
        <v>4469</v>
      </c>
      <c r="I3532" s="74" t="s">
        <v>4560</v>
      </c>
      <c r="J3532" s="74" t="s">
        <v>4561</v>
      </c>
      <c r="K3532" s="76">
        <v>370.19</v>
      </c>
      <c r="L3532" s="76">
        <v>270.20999999999998</v>
      </c>
    </row>
    <row r="3533" spans="1:12" x14ac:dyDescent="0.15">
      <c r="A3533" s="74">
        <v>20230207</v>
      </c>
      <c r="B3533" s="74">
        <v>42965681</v>
      </c>
      <c r="C3533" s="74" t="s">
        <v>4704</v>
      </c>
      <c r="D3533" s="74">
        <v>2014699</v>
      </c>
      <c r="E3533" s="74" t="s">
        <v>4602</v>
      </c>
      <c r="F3533" s="74" t="s">
        <v>3847</v>
      </c>
      <c r="G3533" s="74" t="s">
        <v>4603</v>
      </c>
      <c r="H3533" s="74" t="s">
        <v>4469</v>
      </c>
      <c r="I3533" s="74" t="s">
        <v>4560</v>
      </c>
      <c r="J3533" s="74" t="s">
        <v>4561</v>
      </c>
      <c r="K3533" s="76">
        <v>336.89</v>
      </c>
      <c r="L3533" s="76">
        <v>245.91</v>
      </c>
    </row>
    <row r="3534" spans="1:12" x14ac:dyDescent="0.15">
      <c r="A3534" s="74">
        <v>20230208</v>
      </c>
      <c r="B3534" s="74">
        <v>42965681</v>
      </c>
      <c r="C3534" s="74" t="s">
        <v>4704</v>
      </c>
      <c r="D3534" s="74">
        <v>2014699</v>
      </c>
      <c r="E3534" s="74" t="s">
        <v>4602</v>
      </c>
      <c r="F3534" s="74" t="s">
        <v>3847</v>
      </c>
      <c r="G3534" s="74" t="s">
        <v>4603</v>
      </c>
      <c r="H3534" s="74" t="s">
        <v>4469</v>
      </c>
      <c r="I3534" s="74" t="s">
        <v>4560</v>
      </c>
      <c r="J3534" s="74" t="s">
        <v>4561</v>
      </c>
      <c r="K3534" s="76">
        <v>287.93</v>
      </c>
      <c r="L3534" s="76">
        <v>210.17</v>
      </c>
    </row>
    <row r="3535" spans="1:12" x14ac:dyDescent="0.15">
      <c r="A3535" s="74">
        <v>20230209</v>
      </c>
      <c r="B3535" s="74">
        <v>42965681</v>
      </c>
      <c r="C3535" s="74" t="s">
        <v>4704</v>
      </c>
      <c r="D3535" s="74">
        <v>2014699</v>
      </c>
      <c r="E3535" s="74" t="s">
        <v>4602</v>
      </c>
      <c r="F3535" s="74" t="s">
        <v>3847</v>
      </c>
      <c r="G3535" s="74" t="s">
        <v>4603</v>
      </c>
      <c r="H3535" s="74" t="s">
        <v>4469</v>
      </c>
      <c r="I3535" s="74" t="s">
        <v>4560</v>
      </c>
      <c r="J3535" s="74" t="s">
        <v>4562</v>
      </c>
      <c r="K3535" s="76">
        <v>217.45</v>
      </c>
      <c r="L3535" s="76">
        <v>158.72</v>
      </c>
    </row>
    <row r="3536" spans="1:12" x14ac:dyDescent="0.15">
      <c r="A3536" s="74">
        <v>20230210</v>
      </c>
      <c r="B3536" s="74">
        <v>42965681</v>
      </c>
      <c r="C3536" s="74" t="s">
        <v>4704</v>
      </c>
      <c r="D3536" s="74">
        <v>2014699</v>
      </c>
      <c r="E3536" s="74" t="s">
        <v>4602</v>
      </c>
      <c r="F3536" s="74" t="s">
        <v>3847</v>
      </c>
      <c r="G3536" s="74" t="s">
        <v>4603</v>
      </c>
      <c r="H3536" s="74" t="s">
        <v>4469</v>
      </c>
      <c r="I3536" s="74" t="s">
        <v>4560</v>
      </c>
      <c r="J3536" s="74" t="s">
        <v>4562</v>
      </c>
      <c r="K3536" s="76">
        <v>123.75</v>
      </c>
      <c r="L3536" s="76">
        <v>90.33</v>
      </c>
    </row>
    <row r="3537" spans="1:12" x14ac:dyDescent="0.15">
      <c r="A3537" s="74">
        <v>20230211</v>
      </c>
      <c r="B3537" s="74">
        <v>42965681</v>
      </c>
      <c r="C3537" s="74" t="s">
        <v>4704</v>
      </c>
      <c r="D3537" s="74">
        <v>2014699</v>
      </c>
      <c r="E3537" s="74" t="s">
        <v>4602</v>
      </c>
      <c r="F3537" s="74" t="s">
        <v>3847</v>
      </c>
      <c r="G3537" s="74" t="s">
        <v>4603</v>
      </c>
      <c r="H3537" s="74" t="s">
        <v>4469</v>
      </c>
      <c r="I3537" s="74" t="s">
        <v>4560</v>
      </c>
      <c r="J3537" s="74" t="s">
        <v>4586</v>
      </c>
      <c r="K3537" s="76">
        <v>121.01</v>
      </c>
      <c r="L3537" s="76">
        <v>88.33</v>
      </c>
    </row>
    <row r="3538" spans="1:12" x14ac:dyDescent="0.15">
      <c r="A3538" s="74">
        <v>20230212</v>
      </c>
      <c r="B3538" s="74">
        <v>42965681</v>
      </c>
      <c r="C3538" s="74" t="s">
        <v>4704</v>
      </c>
      <c r="D3538" s="74">
        <v>2014699</v>
      </c>
      <c r="E3538" s="74" t="s">
        <v>4602</v>
      </c>
      <c r="F3538" s="74" t="s">
        <v>3847</v>
      </c>
      <c r="G3538" s="74" t="s">
        <v>4603</v>
      </c>
      <c r="H3538" s="74" t="s">
        <v>4469</v>
      </c>
      <c r="I3538" s="74" t="s">
        <v>4560</v>
      </c>
      <c r="J3538" s="74" t="s">
        <v>4561</v>
      </c>
      <c r="K3538" s="76">
        <v>226.07</v>
      </c>
      <c r="L3538" s="76">
        <v>165.01</v>
      </c>
    </row>
    <row r="3539" spans="1:12" x14ac:dyDescent="0.15">
      <c r="A3539" s="74">
        <v>20230213</v>
      </c>
      <c r="B3539" s="74">
        <v>42965681</v>
      </c>
      <c r="C3539" s="74" t="s">
        <v>4704</v>
      </c>
      <c r="D3539" s="74">
        <v>2014699</v>
      </c>
      <c r="E3539" s="74" t="s">
        <v>4602</v>
      </c>
      <c r="F3539" s="74" t="s">
        <v>3847</v>
      </c>
      <c r="G3539" s="74" t="s">
        <v>4603</v>
      </c>
      <c r="H3539" s="74" t="s">
        <v>4469</v>
      </c>
      <c r="I3539" s="74" t="s">
        <v>4560</v>
      </c>
      <c r="J3539" s="74" t="s">
        <v>4563</v>
      </c>
      <c r="K3539" s="76">
        <v>780.2</v>
      </c>
      <c r="L3539" s="76">
        <v>569.49</v>
      </c>
    </row>
    <row r="3540" spans="1:12" x14ac:dyDescent="0.15">
      <c r="A3540" s="74">
        <v>20230214</v>
      </c>
      <c r="B3540" s="74">
        <v>42965681</v>
      </c>
      <c r="C3540" s="74" t="s">
        <v>4704</v>
      </c>
      <c r="D3540" s="74">
        <v>2014699</v>
      </c>
      <c r="E3540" s="74" t="s">
        <v>4602</v>
      </c>
      <c r="F3540" s="74" t="s">
        <v>3847</v>
      </c>
      <c r="G3540" s="74" t="s">
        <v>4603</v>
      </c>
      <c r="H3540" s="74" t="s">
        <v>4469</v>
      </c>
      <c r="I3540" s="74" t="s">
        <v>4560</v>
      </c>
      <c r="J3540" s="74" t="s">
        <v>4561</v>
      </c>
      <c r="K3540" s="76">
        <v>159.72999999999999</v>
      </c>
      <c r="L3540" s="76">
        <v>116.59</v>
      </c>
    </row>
    <row r="3541" spans="1:12" x14ac:dyDescent="0.15">
      <c r="A3541" s="74">
        <v>20230215</v>
      </c>
      <c r="B3541" s="74">
        <v>42965681</v>
      </c>
      <c r="C3541" s="74" t="s">
        <v>4704</v>
      </c>
      <c r="D3541" s="74">
        <v>2014699</v>
      </c>
      <c r="E3541" s="74" t="s">
        <v>4602</v>
      </c>
      <c r="F3541" s="74" t="s">
        <v>3847</v>
      </c>
      <c r="G3541" s="74" t="s">
        <v>4603</v>
      </c>
      <c r="H3541" s="74" t="s">
        <v>4469</v>
      </c>
      <c r="I3541" s="74" t="s">
        <v>4560</v>
      </c>
      <c r="J3541" s="74" t="s">
        <v>4561</v>
      </c>
      <c r="K3541" s="76">
        <v>426.72</v>
      </c>
      <c r="L3541" s="76">
        <v>311.47000000000003</v>
      </c>
    </row>
    <row r="3542" spans="1:12" x14ac:dyDescent="0.15">
      <c r="A3542" s="74">
        <v>20230216</v>
      </c>
      <c r="B3542" s="74">
        <v>42965681</v>
      </c>
      <c r="C3542" s="74" t="s">
        <v>4704</v>
      </c>
      <c r="D3542" s="74">
        <v>2014699</v>
      </c>
      <c r="E3542" s="74" t="s">
        <v>4602</v>
      </c>
      <c r="F3542" s="74" t="s">
        <v>3847</v>
      </c>
      <c r="G3542" s="74" t="s">
        <v>4603</v>
      </c>
      <c r="H3542" s="74" t="s">
        <v>4469</v>
      </c>
      <c r="I3542" s="74" t="s">
        <v>4560</v>
      </c>
      <c r="J3542" s="74" t="s">
        <v>4561</v>
      </c>
      <c r="K3542" s="76">
        <v>266.42</v>
      </c>
      <c r="L3542" s="76">
        <v>194.47</v>
      </c>
    </row>
    <row r="3543" spans="1:12" x14ac:dyDescent="0.15">
      <c r="A3543" s="74">
        <v>20230217</v>
      </c>
      <c r="B3543" s="74">
        <v>42965681</v>
      </c>
      <c r="C3543" s="74" t="s">
        <v>4704</v>
      </c>
      <c r="D3543" s="74">
        <v>2014699</v>
      </c>
      <c r="E3543" s="74" t="s">
        <v>4602</v>
      </c>
      <c r="F3543" s="74" t="s">
        <v>3847</v>
      </c>
      <c r="G3543" s="74" t="s">
        <v>4603</v>
      </c>
      <c r="H3543" s="74" t="s">
        <v>4469</v>
      </c>
      <c r="I3543" s="74" t="s">
        <v>4560</v>
      </c>
      <c r="J3543" s="74" t="s">
        <v>4561</v>
      </c>
      <c r="K3543" s="76">
        <v>192.94</v>
      </c>
      <c r="L3543" s="76">
        <v>140.83000000000001</v>
      </c>
    </row>
    <row r="3544" spans="1:12" x14ac:dyDescent="0.15">
      <c r="A3544" s="74">
        <v>20230218</v>
      </c>
      <c r="B3544" s="74">
        <v>42965681</v>
      </c>
      <c r="C3544" s="74" t="s">
        <v>4704</v>
      </c>
      <c r="D3544" s="74">
        <v>2014699</v>
      </c>
      <c r="E3544" s="74" t="s">
        <v>4602</v>
      </c>
      <c r="F3544" s="74" t="s">
        <v>3847</v>
      </c>
      <c r="G3544" s="74" t="s">
        <v>4603</v>
      </c>
      <c r="H3544" s="74" t="s">
        <v>4469</v>
      </c>
      <c r="I3544" s="74" t="s">
        <v>4560</v>
      </c>
      <c r="J3544" s="74" t="s">
        <v>4561</v>
      </c>
      <c r="K3544" s="76">
        <v>296.99</v>
      </c>
      <c r="L3544" s="76">
        <v>216.78</v>
      </c>
    </row>
    <row r="3545" spans="1:12" x14ac:dyDescent="0.15">
      <c r="A3545" s="74">
        <v>20230219</v>
      </c>
      <c r="B3545" s="74">
        <v>42965681</v>
      </c>
      <c r="C3545" s="74" t="s">
        <v>4704</v>
      </c>
      <c r="D3545" s="74">
        <v>2014699</v>
      </c>
      <c r="E3545" s="74" t="s">
        <v>4602</v>
      </c>
      <c r="F3545" s="74" t="s">
        <v>3847</v>
      </c>
      <c r="G3545" s="74" t="s">
        <v>4603</v>
      </c>
      <c r="H3545" s="74" t="s">
        <v>4469</v>
      </c>
      <c r="I3545" s="74" t="s">
        <v>4560</v>
      </c>
      <c r="J3545" s="74" t="s">
        <v>4563</v>
      </c>
      <c r="K3545" s="76">
        <v>207.42</v>
      </c>
      <c r="L3545" s="76">
        <v>151.4</v>
      </c>
    </row>
    <row r="3546" spans="1:12" x14ac:dyDescent="0.15">
      <c r="A3546" s="74">
        <v>20230220</v>
      </c>
      <c r="B3546" s="74">
        <v>42965681</v>
      </c>
      <c r="C3546" s="74" t="s">
        <v>4704</v>
      </c>
      <c r="D3546" s="74">
        <v>2014699</v>
      </c>
      <c r="E3546" s="74" t="s">
        <v>4602</v>
      </c>
      <c r="F3546" s="74" t="s">
        <v>3847</v>
      </c>
      <c r="G3546" s="74" t="s">
        <v>4603</v>
      </c>
      <c r="H3546" s="74" t="s">
        <v>4469</v>
      </c>
      <c r="I3546" s="74" t="s">
        <v>4560</v>
      </c>
      <c r="J3546" s="74" t="s">
        <v>4561</v>
      </c>
      <c r="K3546" s="76">
        <v>253.83</v>
      </c>
      <c r="L3546" s="76">
        <v>185.28</v>
      </c>
    </row>
    <row r="3547" spans="1:12" x14ac:dyDescent="0.15">
      <c r="A3547" s="74">
        <v>20230221</v>
      </c>
      <c r="B3547" s="74">
        <v>42965681</v>
      </c>
      <c r="C3547" s="74" t="s">
        <v>4704</v>
      </c>
      <c r="D3547" s="74">
        <v>2014699</v>
      </c>
      <c r="E3547" s="74" t="s">
        <v>4602</v>
      </c>
      <c r="F3547" s="74" t="s">
        <v>3847</v>
      </c>
      <c r="G3547" s="74" t="s">
        <v>4603</v>
      </c>
      <c r="H3547" s="74" t="s">
        <v>4469</v>
      </c>
      <c r="I3547" s="74" t="s">
        <v>4560</v>
      </c>
      <c r="J3547" s="74" t="s">
        <v>4561</v>
      </c>
      <c r="K3547" s="76">
        <v>388.29</v>
      </c>
      <c r="L3547" s="76">
        <v>283.42</v>
      </c>
    </row>
    <row r="3548" spans="1:12" x14ac:dyDescent="0.15">
      <c r="A3548" s="74">
        <v>20230222</v>
      </c>
      <c r="B3548" s="74">
        <v>42965681</v>
      </c>
      <c r="C3548" s="74" t="s">
        <v>4704</v>
      </c>
      <c r="D3548" s="74">
        <v>2014699</v>
      </c>
      <c r="E3548" s="74" t="s">
        <v>4602</v>
      </c>
      <c r="F3548" s="74" t="s">
        <v>3847</v>
      </c>
      <c r="G3548" s="74" t="s">
        <v>4603</v>
      </c>
      <c r="H3548" s="74" t="s">
        <v>4469</v>
      </c>
      <c r="I3548" s="74" t="s">
        <v>4560</v>
      </c>
      <c r="J3548" s="74" t="s">
        <v>4586</v>
      </c>
      <c r="K3548" s="76">
        <v>179.06</v>
      </c>
      <c r="L3548" s="76">
        <v>130.69999999999999</v>
      </c>
    </row>
    <row r="3549" spans="1:12" x14ac:dyDescent="0.15">
      <c r="A3549" s="74">
        <v>20230223</v>
      </c>
      <c r="B3549" s="74">
        <v>42965681</v>
      </c>
      <c r="C3549" s="74" t="s">
        <v>4704</v>
      </c>
      <c r="D3549" s="74">
        <v>2014699</v>
      </c>
      <c r="E3549" s="74" t="s">
        <v>4602</v>
      </c>
      <c r="F3549" s="74" t="s">
        <v>3847</v>
      </c>
      <c r="G3549" s="74" t="s">
        <v>4603</v>
      </c>
      <c r="H3549" s="74" t="s">
        <v>4469</v>
      </c>
      <c r="I3549" s="74" t="s">
        <v>4560</v>
      </c>
      <c r="J3549" s="74" t="s">
        <v>4561</v>
      </c>
      <c r="K3549" s="76">
        <v>144.57</v>
      </c>
      <c r="L3549" s="76">
        <v>105.53</v>
      </c>
    </row>
    <row r="3550" spans="1:12" x14ac:dyDescent="0.15">
      <c r="A3550" s="74">
        <v>20230224</v>
      </c>
      <c r="B3550" s="74">
        <v>42965681</v>
      </c>
      <c r="C3550" s="74" t="s">
        <v>4704</v>
      </c>
      <c r="D3550" s="74">
        <v>2014699</v>
      </c>
      <c r="E3550" s="74" t="s">
        <v>4602</v>
      </c>
      <c r="F3550" s="74" t="s">
        <v>3847</v>
      </c>
      <c r="G3550" s="74" t="s">
        <v>4603</v>
      </c>
      <c r="H3550" s="74" t="s">
        <v>4469</v>
      </c>
      <c r="I3550" s="74" t="s">
        <v>4560</v>
      </c>
      <c r="J3550" s="74" t="s">
        <v>4561</v>
      </c>
      <c r="K3550" s="76">
        <v>89.73</v>
      </c>
      <c r="L3550" s="76">
        <v>65.5</v>
      </c>
    </row>
    <row r="3551" spans="1:12" x14ac:dyDescent="0.15">
      <c r="A3551" s="74">
        <v>20230225</v>
      </c>
      <c r="B3551" s="74">
        <v>42965681</v>
      </c>
      <c r="C3551" s="74" t="s">
        <v>4704</v>
      </c>
      <c r="D3551" s="74">
        <v>2014699</v>
      </c>
      <c r="E3551" s="74" t="s">
        <v>4602</v>
      </c>
      <c r="F3551" s="74" t="s">
        <v>3847</v>
      </c>
      <c r="G3551" s="74" t="s">
        <v>4603</v>
      </c>
      <c r="H3551" s="74" t="s">
        <v>4469</v>
      </c>
      <c r="I3551" s="74" t="s">
        <v>4560</v>
      </c>
      <c r="J3551" s="74" t="s">
        <v>4561</v>
      </c>
      <c r="K3551" s="76">
        <v>111.77</v>
      </c>
      <c r="L3551" s="76">
        <v>81.58</v>
      </c>
    </row>
    <row r="3552" spans="1:12" x14ac:dyDescent="0.15">
      <c r="A3552" s="74">
        <v>20230226</v>
      </c>
      <c r="B3552" s="74">
        <v>42965681</v>
      </c>
      <c r="C3552" s="74" t="s">
        <v>4704</v>
      </c>
      <c r="D3552" s="74">
        <v>2014699</v>
      </c>
      <c r="E3552" s="74" t="s">
        <v>4602</v>
      </c>
      <c r="F3552" s="74" t="s">
        <v>3847</v>
      </c>
      <c r="G3552" s="74" t="s">
        <v>4603</v>
      </c>
      <c r="H3552" s="74" t="s">
        <v>4469</v>
      </c>
      <c r="I3552" s="74" t="s">
        <v>4560</v>
      </c>
      <c r="J3552" s="74" t="s">
        <v>4561</v>
      </c>
      <c r="K3552" s="76">
        <v>107.42</v>
      </c>
      <c r="L3552" s="76">
        <v>78.41</v>
      </c>
    </row>
    <row r="3553" spans="1:12" x14ac:dyDescent="0.15">
      <c r="A3553" s="74">
        <v>20230227</v>
      </c>
      <c r="B3553" s="74">
        <v>42965681</v>
      </c>
      <c r="C3553" s="74" t="s">
        <v>4704</v>
      </c>
      <c r="D3553" s="74">
        <v>2014699</v>
      </c>
      <c r="E3553" s="74" t="s">
        <v>4602</v>
      </c>
      <c r="F3553" s="74" t="s">
        <v>3847</v>
      </c>
      <c r="G3553" s="74" t="s">
        <v>4603</v>
      </c>
      <c r="H3553" s="74" t="s">
        <v>4469</v>
      </c>
      <c r="I3553" s="74" t="s">
        <v>4560</v>
      </c>
      <c r="J3553" s="74" t="s">
        <v>4561</v>
      </c>
      <c r="K3553" s="76">
        <v>151.83000000000001</v>
      </c>
      <c r="L3553" s="76">
        <v>110.82</v>
      </c>
    </row>
    <row r="3554" spans="1:12" x14ac:dyDescent="0.15">
      <c r="A3554" s="74">
        <v>20230228</v>
      </c>
      <c r="B3554" s="74">
        <v>42965681</v>
      </c>
      <c r="C3554" s="74" t="s">
        <v>4704</v>
      </c>
      <c r="D3554" s="74">
        <v>2014699</v>
      </c>
      <c r="E3554" s="74" t="s">
        <v>4602</v>
      </c>
      <c r="F3554" s="74" t="s">
        <v>3847</v>
      </c>
      <c r="G3554" s="74" t="s">
        <v>4603</v>
      </c>
      <c r="H3554" s="74" t="s">
        <v>4469</v>
      </c>
      <c r="I3554" s="74" t="s">
        <v>4560</v>
      </c>
      <c r="J3554" s="74" t="s">
        <v>4561</v>
      </c>
      <c r="K3554" s="76">
        <v>206.75</v>
      </c>
      <c r="L3554" s="76">
        <v>150.91</v>
      </c>
    </row>
    <row r="3555" spans="1:12" x14ac:dyDescent="0.15">
      <c r="A3555" s="74">
        <v>20230207</v>
      </c>
      <c r="B3555" s="74">
        <v>42965689</v>
      </c>
      <c r="C3555" s="74" t="s">
        <v>4705</v>
      </c>
      <c r="D3555" s="74">
        <v>2014699</v>
      </c>
      <c r="E3555" s="74" t="s">
        <v>4602</v>
      </c>
      <c r="F3555" s="74" t="s">
        <v>3847</v>
      </c>
      <c r="G3555" s="74" t="s">
        <v>4603</v>
      </c>
      <c r="H3555" s="74" t="s">
        <v>4469</v>
      </c>
      <c r="I3555" s="74" t="s">
        <v>4560</v>
      </c>
      <c r="J3555" s="74" t="s">
        <v>4563</v>
      </c>
      <c r="K3555" s="76">
        <v>206.48</v>
      </c>
      <c r="L3555" s="76">
        <v>150.72</v>
      </c>
    </row>
    <row r="3556" spans="1:12" x14ac:dyDescent="0.15">
      <c r="A3556" s="74">
        <v>20230208</v>
      </c>
      <c r="B3556" s="74">
        <v>42965689</v>
      </c>
      <c r="C3556" s="74" t="s">
        <v>4705</v>
      </c>
      <c r="D3556" s="74">
        <v>2014699</v>
      </c>
      <c r="E3556" s="74" t="s">
        <v>4602</v>
      </c>
      <c r="F3556" s="74" t="s">
        <v>3847</v>
      </c>
      <c r="G3556" s="74" t="s">
        <v>4603</v>
      </c>
      <c r="H3556" s="74" t="s">
        <v>4469</v>
      </c>
      <c r="I3556" s="74" t="s">
        <v>4560</v>
      </c>
      <c r="J3556" s="74" t="s">
        <v>4586</v>
      </c>
      <c r="K3556" s="76">
        <v>253.8</v>
      </c>
      <c r="L3556" s="76">
        <v>185.26</v>
      </c>
    </row>
    <row r="3557" spans="1:12" x14ac:dyDescent="0.15">
      <c r="A3557" s="74">
        <v>20230209</v>
      </c>
      <c r="B3557" s="74">
        <v>42965689</v>
      </c>
      <c r="C3557" s="74" t="s">
        <v>4705</v>
      </c>
      <c r="D3557" s="74">
        <v>2014699</v>
      </c>
      <c r="E3557" s="74" t="s">
        <v>4602</v>
      </c>
      <c r="F3557" s="74" t="s">
        <v>3847</v>
      </c>
      <c r="G3557" s="74" t="s">
        <v>4603</v>
      </c>
      <c r="H3557" s="74" t="s">
        <v>4469</v>
      </c>
      <c r="I3557" s="74" t="s">
        <v>4560</v>
      </c>
      <c r="J3557" s="74" t="s">
        <v>4561</v>
      </c>
      <c r="K3557" s="76">
        <v>321.31</v>
      </c>
      <c r="L3557" s="76">
        <v>234.53</v>
      </c>
    </row>
    <row r="3558" spans="1:12" x14ac:dyDescent="0.15">
      <c r="A3558" s="74">
        <v>20230210</v>
      </c>
      <c r="B3558" s="74">
        <v>42965689</v>
      </c>
      <c r="C3558" s="74" t="s">
        <v>4705</v>
      </c>
      <c r="D3558" s="74">
        <v>2014699</v>
      </c>
      <c r="E3558" s="74" t="s">
        <v>4602</v>
      </c>
      <c r="F3558" s="74" t="s">
        <v>3847</v>
      </c>
      <c r="G3558" s="74" t="s">
        <v>4603</v>
      </c>
      <c r="H3558" s="74" t="s">
        <v>4469</v>
      </c>
      <c r="I3558" s="74" t="s">
        <v>4560</v>
      </c>
      <c r="J3558" s="74" t="s">
        <v>4561</v>
      </c>
      <c r="K3558" s="76">
        <v>190.58</v>
      </c>
      <c r="L3558" s="76">
        <v>139.11000000000001</v>
      </c>
    </row>
    <row r="3559" spans="1:12" x14ac:dyDescent="0.15">
      <c r="A3559" s="74">
        <v>20230211</v>
      </c>
      <c r="B3559" s="74">
        <v>42965689</v>
      </c>
      <c r="C3559" s="74" t="s">
        <v>4705</v>
      </c>
      <c r="D3559" s="74">
        <v>2014699</v>
      </c>
      <c r="E3559" s="74" t="s">
        <v>4602</v>
      </c>
      <c r="F3559" s="74" t="s">
        <v>3847</v>
      </c>
      <c r="G3559" s="74" t="s">
        <v>4603</v>
      </c>
      <c r="H3559" s="74" t="s">
        <v>4469</v>
      </c>
      <c r="I3559" s="74" t="s">
        <v>4560</v>
      </c>
      <c r="J3559" s="74" t="s">
        <v>4561</v>
      </c>
      <c r="K3559" s="76">
        <v>190.34</v>
      </c>
      <c r="L3559" s="76">
        <v>138.93</v>
      </c>
    </row>
    <row r="3560" spans="1:12" x14ac:dyDescent="0.15">
      <c r="A3560" s="74">
        <v>20230212</v>
      </c>
      <c r="B3560" s="74">
        <v>42965689</v>
      </c>
      <c r="C3560" s="74" t="s">
        <v>4705</v>
      </c>
      <c r="D3560" s="74">
        <v>2014699</v>
      </c>
      <c r="E3560" s="74" t="s">
        <v>4602</v>
      </c>
      <c r="F3560" s="74" t="s">
        <v>3847</v>
      </c>
      <c r="G3560" s="74" t="s">
        <v>4603</v>
      </c>
      <c r="H3560" s="74" t="s">
        <v>4469</v>
      </c>
      <c r="I3560" s="74" t="s">
        <v>4560</v>
      </c>
      <c r="J3560" s="74" t="s">
        <v>4586</v>
      </c>
      <c r="K3560" s="76">
        <v>130.02000000000001</v>
      </c>
      <c r="L3560" s="76">
        <v>94.91</v>
      </c>
    </row>
    <row r="3561" spans="1:12" x14ac:dyDescent="0.15">
      <c r="A3561" s="74">
        <v>20230213</v>
      </c>
      <c r="B3561" s="74">
        <v>42965689</v>
      </c>
      <c r="C3561" s="74" t="s">
        <v>4705</v>
      </c>
      <c r="D3561" s="74">
        <v>2014699</v>
      </c>
      <c r="E3561" s="74" t="s">
        <v>4602</v>
      </c>
      <c r="F3561" s="74" t="s">
        <v>3847</v>
      </c>
      <c r="G3561" s="74" t="s">
        <v>4603</v>
      </c>
      <c r="H3561" s="74" t="s">
        <v>4469</v>
      </c>
      <c r="I3561" s="74" t="s">
        <v>4560</v>
      </c>
      <c r="J3561" s="74" t="s">
        <v>4586</v>
      </c>
      <c r="K3561" s="76">
        <v>101.6</v>
      </c>
      <c r="L3561" s="76">
        <v>74.16</v>
      </c>
    </row>
    <row r="3562" spans="1:12" x14ac:dyDescent="0.15">
      <c r="A3562" s="74">
        <v>20230214</v>
      </c>
      <c r="B3562" s="74">
        <v>42965689</v>
      </c>
      <c r="C3562" s="74" t="s">
        <v>4705</v>
      </c>
      <c r="D3562" s="74">
        <v>2014699</v>
      </c>
      <c r="E3562" s="74" t="s">
        <v>4602</v>
      </c>
      <c r="F3562" s="74" t="s">
        <v>3847</v>
      </c>
      <c r="G3562" s="74" t="s">
        <v>4603</v>
      </c>
      <c r="H3562" s="74" t="s">
        <v>4469</v>
      </c>
      <c r="I3562" s="74" t="s">
        <v>4560</v>
      </c>
      <c r="J3562" s="74" t="s">
        <v>4561</v>
      </c>
      <c r="K3562" s="76">
        <v>42.36</v>
      </c>
      <c r="L3562" s="76">
        <v>30.92</v>
      </c>
    </row>
    <row r="3563" spans="1:12" x14ac:dyDescent="0.15">
      <c r="A3563" s="74">
        <v>20230215</v>
      </c>
      <c r="B3563" s="74">
        <v>42965689</v>
      </c>
      <c r="C3563" s="74" t="s">
        <v>4705</v>
      </c>
      <c r="D3563" s="74">
        <v>2014699</v>
      </c>
      <c r="E3563" s="74" t="s">
        <v>4602</v>
      </c>
      <c r="F3563" s="74" t="s">
        <v>3847</v>
      </c>
      <c r="G3563" s="74" t="s">
        <v>4603</v>
      </c>
      <c r="H3563" s="74" t="s">
        <v>4469</v>
      </c>
      <c r="I3563" s="74" t="s">
        <v>4560</v>
      </c>
      <c r="J3563" s="74" t="s">
        <v>4563</v>
      </c>
      <c r="K3563" s="76">
        <v>97.6</v>
      </c>
      <c r="L3563" s="76">
        <v>71.239999999999995</v>
      </c>
    </row>
    <row r="3564" spans="1:12" x14ac:dyDescent="0.15">
      <c r="A3564" s="74">
        <v>20230216</v>
      </c>
      <c r="B3564" s="74">
        <v>42965689</v>
      </c>
      <c r="C3564" s="74" t="s">
        <v>4705</v>
      </c>
      <c r="D3564" s="74">
        <v>2014699</v>
      </c>
      <c r="E3564" s="74" t="s">
        <v>4602</v>
      </c>
      <c r="F3564" s="74" t="s">
        <v>3847</v>
      </c>
      <c r="G3564" s="74" t="s">
        <v>4603</v>
      </c>
      <c r="H3564" s="74" t="s">
        <v>4469</v>
      </c>
      <c r="I3564" s="74" t="s">
        <v>4560</v>
      </c>
      <c r="J3564" s="74" t="s">
        <v>4561</v>
      </c>
      <c r="K3564" s="76">
        <v>200.33</v>
      </c>
      <c r="L3564" s="76">
        <v>146.22999999999999</v>
      </c>
    </row>
    <row r="3565" spans="1:12" x14ac:dyDescent="0.15">
      <c r="A3565" s="74">
        <v>20230217</v>
      </c>
      <c r="B3565" s="74">
        <v>42965689</v>
      </c>
      <c r="C3565" s="74" t="s">
        <v>4705</v>
      </c>
      <c r="D3565" s="74">
        <v>2014699</v>
      </c>
      <c r="E3565" s="74" t="s">
        <v>4602</v>
      </c>
      <c r="F3565" s="74" t="s">
        <v>3847</v>
      </c>
      <c r="G3565" s="74" t="s">
        <v>4603</v>
      </c>
      <c r="H3565" s="74" t="s">
        <v>4469</v>
      </c>
      <c r="I3565" s="74" t="s">
        <v>4560</v>
      </c>
      <c r="J3565" s="74" t="s">
        <v>4561</v>
      </c>
      <c r="K3565" s="76">
        <v>88.46</v>
      </c>
      <c r="L3565" s="76">
        <v>64.569999999999993</v>
      </c>
    </row>
    <row r="3566" spans="1:12" x14ac:dyDescent="0.15">
      <c r="A3566" s="74">
        <v>20230218</v>
      </c>
      <c r="B3566" s="74">
        <v>42965689</v>
      </c>
      <c r="C3566" s="74" t="s">
        <v>4705</v>
      </c>
      <c r="D3566" s="74">
        <v>2014699</v>
      </c>
      <c r="E3566" s="74" t="s">
        <v>4602</v>
      </c>
      <c r="F3566" s="74" t="s">
        <v>3847</v>
      </c>
      <c r="G3566" s="74" t="s">
        <v>4603</v>
      </c>
      <c r="H3566" s="74" t="s">
        <v>4469</v>
      </c>
      <c r="I3566" s="74" t="s">
        <v>4560</v>
      </c>
      <c r="J3566" s="74" t="s">
        <v>4561</v>
      </c>
      <c r="K3566" s="76">
        <v>171.75</v>
      </c>
      <c r="L3566" s="76">
        <v>125.37</v>
      </c>
    </row>
    <row r="3567" spans="1:12" x14ac:dyDescent="0.15">
      <c r="A3567" s="74">
        <v>20230219</v>
      </c>
      <c r="B3567" s="74">
        <v>42965689</v>
      </c>
      <c r="C3567" s="74" t="s">
        <v>4705</v>
      </c>
      <c r="D3567" s="74">
        <v>2014699</v>
      </c>
      <c r="E3567" s="74" t="s">
        <v>4602</v>
      </c>
      <c r="F3567" s="74" t="s">
        <v>3847</v>
      </c>
      <c r="G3567" s="74" t="s">
        <v>4603</v>
      </c>
      <c r="H3567" s="74" t="s">
        <v>4469</v>
      </c>
      <c r="I3567" s="74" t="s">
        <v>4560</v>
      </c>
      <c r="J3567" s="74" t="s">
        <v>4586</v>
      </c>
      <c r="K3567" s="76">
        <v>120.75</v>
      </c>
      <c r="L3567" s="76">
        <v>88.14</v>
      </c>
    </row>
    <row r="3568" spans="1:12" x14ac:dyDescent="0.15">
      <c r="A3568" s="74">
        <v>20230220</v>
      </c>
      <c r="B3568" s="74">
        <v>42965689</v>
      </c>
      <c r="C3568" s="74" t="s">
        <v>4705</v>
      </c>
      <c r="D3568" s="74">
        <v>2014699</v>
      </c>
      <c r="E3568" s="74" t="s">
        <v>4602</v>
      </c>
      <c r="F3568" s="74" t="s">
        <v>3847</v>
      </c>
      <c r="G3568" s="74" t="s">
        <v>4603</v>
      </c>
      <c r="H3568" s="74" t="s">
        <v>4469</v>
      </c>
      <c r="I3568" s="74" t="s">
        <v>4560</v>
      </c>
      <c r="J3568" s="74" t="s">
        <v>4561</v>
      </c>
      <c r="K3568" s="76">
        <v>98.78</v>
      </c>
      <c r="L3568" s="76">
        <v>72.099999999999994</v>
      </c>
    </row>
    <row r="3569" spans="1:12" x14ac:dyDescent="0.15">
      <c r="A3569" s="74">
        <v>20230221</v>
      </c>
      <c r="B3569" s="74">
        <v>42965689</v>
      </c>
      <c r="C3569" s="74" t="s">
        <v>4705</v>
      </c>
      <c r="D3569" s="74">
        <v>2014699</v>
      </c>
      <c r="E3569" s="74" t="s">
        <v>4602</v>
      </c>
      <c r="F3569" s="74" t="s">
        <v>3847</v>
      </c>
      <c r="G3569" s="74" t="s">
        <v>4603</v>
      </c>
      <c r="H3569" s="74" t="s">
        <v>4469</v>
      </c>
      <c r="I3569" s="74" t="s">
        <v>4560</v>
      </c>
      <c r="J3569" s="74" t="s">
        <v>4561</v>
      </c>
      <c r="K3569" s="76">
        <v>199.07</v>
      </c>
      <c r="L3569" s="76">
        <v>145.31</v>
      </c>
    </row>
    <row r="3570" spans="1:12" x14ac:dyDescent="0.15">
      <c r="A3570" s="74">
        <v>20230222</v>
      </c>
      <c r="B3570" s="74">
        <v>42965689</v>
      </c>
      <c r="C3570" s="74" t="s">
        <v>4705</v>
      </c>
      <c r="D3570" s="74">
        <v>2014699</v>
      </c>
      <c r="E3570" s="74" t="s">
        <v>4602</v>
      </c>
      <c r="F3570" s="74" t="s">
        <v>3847</v>
      </c>
      <c r="G3570" s="74" t="s">
        <v>4603</v>
      </c>
      <c r="H3570" s="74" t="s">
        <v>4469</v>
      </c>
      <c r="I3570" s="74" t="s">
        <v>4560</v>
      </c>
      <c r="J3570" s="74" t="s">
        <v>4586</v>
      </c>
      <c r="K3570" s="76">
        <v>131.82</v>
      </c>
      <c r="L3570" s="76">
        <v>96.22</v>
      </c>
    </row>
    <row r="3571" spans="1:12" x14ac:dyDescent="0.15">
      <c r="A3571" s="74">
        <v>20230223</v>
      </c>
      <c r="B3571" s="74">
        <v>42965689</v>
      </c>
      <c r="C3571" s="74" t="s">
        <v>4705</v>
      </c>
      <c r="D3571" s="74">
        <v>2014699</v>
      </c>
      <c r="E3571" s="74" t="s">
        <v>4602</v>
      </c>
      <c r="F3571" s="74" t="s">
        <v>3847</v>
      </c>
      <c r="G3571" s="74" t="s">
        <v>4603</v>
      </c>
      <c r="H3571" s="74" t="s">
        <v>4469</v>
      </c>
      <c r="I3571" s="74" t="s">
        <v>4560</v>
      </c>
      <c r="J3571" s="74" t="s">
        <v>4561</v>
      </c>
      <c r="K3571" s="76">
        <v>82.54</v>
      </c>
      <c r="L3571" s="76">
        <v>60.25</v>
      </c>
    </row>
    <row r="3572" spans="1:12" x14ac:dyDescent="0.15">
      <c r="A3572" s="74">
        <v>20230224</v>
      </c>
      <c r="B3572" s="74">
        <v>42965689</v>
      </c>
      <c r="C3572" s="74" t="s">
        <v>4705</v>
      </c>
      <c r="D3572" s="74">
        <v>2014699</v>
      </c>
      <c r="E3572" s="74" t="s">
        <v>4602</v>
      </c>
      <c r="F3572" s="74" t="s">
        <v>3847</v>
      </c>
      <c r="G3572" s="74" t="s">
        <v>4603</v>
      </c>
      <c r="H3572" s="74" t="s">
        <v>4469</v>
      </c>
      <c r="I3572" s="74" t="s">
        <v>4560</v>
      </c>
      <c r="J3572" s="74" t="s">
        <v>4561</v>
      </c>
      <c r="K3572" s="76">
        <v>127.99</v>
      </c>
      <c r="L3572" s="76">
        <v>93.42</v>
      </c>
    </row>
    <row r="3573" spans="1:12" x14ac:dyDescent="0.15">
      <c r="A3573" s="74">
        <v>20230225</v>
      </c>
      <c r="B3573" s="74">
        <v>42965689</v>
      </c>
      <c r="C3573" s="74" t="s">
        <v>4705</v>
      </c>
      <c r="D3573" s="74">
        <v>2014699</v>
      </c>
      <c r="E3573" s="74" t="s">
        <v>4602</v>
      </c>
      <c r="F3573" s="74" t="s">
        <v>3847</v>
      </c>
      <c r="G3573" s="74" t="s">
        <v>4603</v>
      </c>
      <c r="H3573" s="74" t="s">
        <v>4469</v>
      </c>
      <c r="I3573" s="74" t="s">
        <v>4560</v>
      </c>
      <c r="J3573" s="74" t="s">
        <v>4562</v>
      </c>
      <c r="K3573" s="76">
        <v>126.99</v>
      </c>
      <c r="L3573" s="76">
        <v>92.69</v>
      </c>
    </row>
    <row r="3574" spans="1:12" x14ac:dyDescent="0.15">
      <c r="A3574" s="74">
        <v>20230226</v>
      </c>
      <c r="B3574" s="74">
        <v>42965689</v>
      </c>
      <c r="C3574" s="74" t="s">
        <v>4705</v>
      </c>
      <c r="D3574" s="74">
        <v>2014699</v>
      </c>
      <c r="E3574" s="74" t="s">
        <v>4602</v>
      </c>
      <c r="F3574" s="74" t="s">
        <v>3847</v>
      </c>
      <c r="G3574" s="74" t="s">
        <v>4603</v>
      </c>
      <c r="H3574" s="74" t="s">
        <v>4469</v>
      </c>
      <c r="I3574" s="74" t="s">
        <v>4560</v>
      </c>
      <c r="J3574" s="74" t="s">
        <v>4563</v>
      </c>
      <c r="K3574" s="76">
        <v>104.75</v>
      </c>
      <c r="L3574" s="76">
        <v>76.459999999999994</v>
      </c>
    </row>
    <row r="3575" spans="1:12" x14ac:dyDescent="0.15">
      <c r="A3575" s="74">
        <v>20230227</v>
      </c>
      <c r="B3575" s="74">
        <v>42965689</v>
      </c>
      <c r="C3575" s="74" t="s">
        <v>4705</v>
      </c>
      <c r="D3575" s="74">
        <v>2014699</v>
      </c>
      <c r="E3575" s="74" t="s">
        <v>4602</v>
      </c>
      <c r="F3575" s="74" t="s">
        <v>3847</v>
      </c>
      <c r="G3575" s="74" t="s">
        <v>4603</v>
      </c>
      <c r="H3575" s="74" t="s">
        <v>4469</v>
      </c>
      <c r="I3575" s="74" t="s">
        <v>4560</v>
      </c>
      <c r="J3575" s="74" t="s">
        <v>4561</v>
      </c>
      <c r="K3575" s="76">
        <v>69.12</v>
      </c>
      <c r="L3575" s="76">
        <v>50.45</v>
      </c>
    </row>
    <row r="3576" spans="1:12" x14ac:dyDescent="0.15">
      <c r="A3576" s="74">
        <v>20230228</v>
      </c>
      <c r="B3576" s="74">
        <v>42965689</v>
      </c>
      <c r="C3576" s="74" t="s">
        <v>4705</v>
      </c>
      <c r="D3576" s="74">
        <v>2014699</v>
      </c>
      <c r="E3576" s="74" t="s">
        <v>4602</v>
      </c>
      <c r="F3576" s="74" t="s">
        <v>3847</v>
      </c>
      <c r="G3576" s="74" t="s">
        <v>4603</v>
      </c>
      <c r="H3576" s="74" t="s">
        <v>4469</v>
      </c>
      <c r="I3576" s="74" t="s">
        <v>4560</v>
      </c>
      <c r="J3576" s="74" t="s">
        <v>4561</v>
      </c>
      <c r="K3576" s="76">
        <v>164.18</v>
      </c>
      <c r="L3576" s="76">
        <v>119.84</v>
      </c>
    </row>
    <row r="3577" spans="1:12" x14ac:dyDescent="0.15">
      <c r="A3577" s="74">
        <v>20230207</v>
      </c>
      <c r="B3577" s="74">
        <v>42965703</v>
      </c>
      <c r="C3577" s="74" t="s">
        <v>4706</v>
      </c>
      <c r="D3577" s="74">
        <v>2014699</v>
      </c>
      <c r="E3577" s="74" t="s">
        <v>4602</v>
      </c>
      <c r="F3577" s="74" t="s">
        <v>3847</v>
      </c>
      <c r="G3577" s="74" t="s">
        <v>4603</v>
      </c>
      <c r="H3577" s="74" t="s">
        <v>4469</v>
      </c>
      <c r="I3577" s="74" t="s">
        <v>4560</v>
      </c>
      <c r="J3577" s="74" t="s">
        <v>4561</v>
      </c>
      <c r="K3577" s="76">
        <v>106.5</v>
      </c>
      <c r="L3577" s="76">
        <v>77.739999999999995</v>
      </c>
    </row>
    <row r="3578" spans="1:12" x14ac:dyDescent="0.15">
      <c r="A3578" s="74">
        <v>20230208</v>
      </c>
      <c r="B3578" s="74">
        <v>42965703</v>
      </c>
      <c r="C3578" s="74" t="s">
        <v>4706</v>
      </c>
      <c r="D3578" s="74">
        <v>2014699</v>
      </c>
      <c r="E3578" s="74" t="s">
        <v>4602</v>
      </c>
      <c r="F3578" s="74" t="s">
        <v>3847</v>
      </c>
      <c r="G3578" s="74" t="s">
        <v>4603</v>
      </c>
      <c r="H3578" s="74" t="s">
        <v>4469</v>
      </c>
      <c r="I3578" s="74" t="s">
        <v>4560</v>
      </c>
      <c r="J3578" s="74" t="s">
        <v>4586</v>
      </c>
      <c r="K3578" s="76">
        <v>307.39999999999998</v>
      </c>
      <c r="L3578" s="76">
        <v>224.38</v>
      </c>
    </row>
    <row r="3579" spans="1:12" x14ac:dyDescent="0.15">
      <c r="A3579" s="74">
        <v>20230209</v>
      </c>
      <c r="B3579" s="74">
        <v>42965703</v>
      </c>
      <c r="C3579" s="74" t="s">
        <v>4706</v>
      </c>
      <c r="D3579" s="74">
        <v>2014699</v>
      </c>
      <c r="E3579" s="74" t="s">
        <v>4602</v>
      </c>
      <c r="F3579" s="74" t="s">
        <v>3847</v>
      </c>
      <c r="G3579" s="74" t="s">
        <v>4603</v>
      </c>
      <c r="H3579" s="74" t="s">
        <v>4469</v>
      </c>
      <c r="I3579" s="74" t="s">
        <v>4560</v>
      </c>
      <c r="J3579" s="74" t="s">
        <v>4561</v>
      </c>
      <c r="K3579" s="76">
        <v>952.21</v>
      </c>
      <c r="L3579" s="76">
        <v>695.04</v>
      </c>
    </row>
    <row r="3580" spans="1:12" x14ac:dyDescent="0.15">
      <c r="A3580" s="74">
        <v>20230210</v>
      </c>
      <c r="B3580" s="74">
        <v>42965703</v>
      </c>
      <c r="C3580" s="74" t="s">
        <v>4706</v>
      </c>
      <c r="D3580" s="74">
        <v>2014699</v>
      </c>
      <c r="E3580" s="74" t="s">
        <v>4602</v>
      </c>
      <c r="F3580" s="74" t="s">
        <v>3847</v>
      </c>
      <c r="G3580" s="74" t="s">
        <v>4603</v>
      </c>
      <c r="H3580" s="74" t="s">
        <v>4469</v>
      </c>
      <c r="I3580" s="74" t="s">
        <v>4560</v>
      </c>
      <c r="J3580" s="74" t="s">
        <v>4561</v>
      </c>
      <c r="K3580" s="76">
        <v>1051.6600000000001</v>
      </c>
      <c r="L3580" s="76">
        <v>767.64</v>
      </c>
    </row>
    <row r="3581" spans="1:12" x14ac:dyDescent="0.15">
      <c r="A3581" s="74">
        <v>20230211</v>
      </c>
      <c r="B3581" s="74">
        <v>42965703</v>
      </c>
      <c r="C3581" s="74" t="s">
        <v>4706</v>
      </c>
      <c r="D3581" s="74">
        <v>2014699</v>
      </c>
      <c r="E3581" s="74" t="s">
        <v>4602</v>
      </c>
      <c r="F3581" s="74" t="s">
        <v>3847</v>
      </c>
      <c r="G3581" s="74" t="s">
        <v>4603</v>
      </c>
      <c r="H3581" s="74" t="s">
        <v>4469</v>
      </c>
      <c r="I3581" s="74" t="s">
        <v>4560</v>
      </c>
      <c r="J3581" s="74" t="s">
        <v>4561</v>
      </c>
      <c r="K3581" s="76">
        <v>593.66999999999996</v>
      </c>
      <c r="L3581" s="76">
        <v>433.34</v>
      </c>
    </row>
    <row r="3582" spans="1:12" x14ac:dyDescent="0.15">
      <c r="A3582" s="74">
        <v>20230212</v>
      </c>
      <c r="B3582" s="74">
        <v>42965703</v>
      </c>
      <c r="C3582" s="74" t="s">
        <v>4706</v>
      </c>
      <c r="D3582" s="74">
        <v>2014699</v>
      </c>
      <c r="E3582" s="74" t="s">
        <v>4602</v>
      </c>
      <c r="F3582" s="74" t="s">
        <v>3847</v>
      </c>
      <c r="G3582" s="74" t="s">
        <v>4603</v>
      </c>
      <c r="H3582" s="74" t="s">
        <v>4469</v>
      </c>
      <c r="I3582" s="74" t="s">
        <v>4560</v>
      </c>
      <c r="J3582" s="74" t="s">
        <v>4562</v>
      </c>
      <c r="K3582" s="76">
        <v>2125.0500000000002</v>
      </c>
      <c r="L3582" s="76">
        <v>1551.13</v>
      </c>
    </row>
    <row r="3583" spans="1:12" x14ac:dyDescent="0.15">
      <c r="A3583" s="74">
        <v>20230213</v>
      </c>
      <c r="B3583" s="74">
        <v>42965703</v>
      </c>
      <c r="C3583" s="74" t="s">
        <v>4706</v>
      </c>
      <c r="D3583" s="74">
        <v>2014699</v>
      </c>
      <c r="E3583" s="74" t="s">
        <v>4602</v>
      </c>
      <c r="F3583" s="74" t="s">
        <v>3847</v>
      </c>
      <c r="G3583" s="74" t="s">
        <v>4603</v>
      </c>
      <c r="H3583" s="74" t="s">
        <v>4469</v>
      </c>
      <c r="I3583" s="74" t="s">
        <v>4560</v>
      </c>
      <c r="J3583" s="74" t="s">
        <v>4562</v>
      </c>
      <c r="K3583" s="76">
        <v>1543.63</v>
      </c>
      <c r="L3583" s="76">
        <v>1126.74</v>
      </c>
    </row>
    <row r="3584" spans="1:12" x14ac:dyDescent="0.15">
      <c r="A3584" s="74">
        <v>20230214</v>
      </c>
      <c r="B3584" s="74">
        <v>42965703</v>
      </c>
      <c r="C3584" s="74" t="s">
        <v>4706</v>
      </c>
      <c r="D3584" s="74">
        <v>2014699</v>
      </c>
      <c r="E3584" s="74" t="s">
        <v>4602</v>
      </c>
      <c r="F3584" s="74" t="s">
        <v>3847</v>
      </c>
      <c r="G3584" s="74" t="s">
        <v>4603</v>
      </c>
      <c r="H3584" s="74" t="s">
        <v>4469</v>
      </c>
      <c r="I3584" s="74" t="s">
        <v>4560</v>
      </c>
      <c r="J3584" s="74" t="s">
        <v>4561</v>
      </c>
      <c r="K3584" s="76">
        <v>1227.53</v>
      </c>
      <c r="L3584" s="76">
        <v>896.01</v>
      </c>
    </row>
    <row r="3585" spans="1:12" x14ac:dyDescent="0.15">
      <c r="A3585" s="74">
        <v>20230215</v>
      </c>
      <c r="B3585" s="74">
        <v>42965703</v>
      </c>
      <c r="C3585" s="74" t="s">
        <v>4706</v>
      </c>
      <c r="D3585" s="74">
        <v>2014699</v>
      </c>
      <c r="E3585" s="74" t="s">
        <v>4602</v>
      </c>
      <c r="F3585" s="74" t="s">
        <v>3847</v>
      </c>
      <c r="G3585" s="74" t="s">
        <v>4603</v>
      </c>
      <c r="H3585" s="74" t="s">
        <v>4469</v>
      </c>
      <c r="I3585" s="74" t="s">
        <v>4560</v>
      </c>
      <c r="J3585" s="74" t="s">
        <v>4561</v>
      </c>
      <c r="K3585" s="76">
        <v>1653.75</v>
      </c>
      <c r="L3585" s="76">
        <v>1207.1199999999999</v>
      </c>
    </row>
    <row r="3586" spans="1:12" x14ac:dyDescent="0.15">
      <c r="A3586" s="74">
        <v>20230216</v>
      </c>
      <c r="B3586" s="74">
        <v>42965703</v>
      </c>
      <c r="C3586" s="74" t="s">
        <v>4706</v>
      </c>
      <c r="D3586" s="74">
        <v>2014699</v>
      </c>
      <c r="E3586" s="74" t="s">
        <v>4602</v>
      </c>
      <c r="F3586" s="74" t="s">
        <v>3847</v>
      </c>
      <c r="G3586" s="74" t="s">
        <v>4603</v>
      </c>
      <c r="H3586" s="74" t="s">
        <v>4469</v>
      </c>
      <c r="I3586" s="74" t="s">
        <v>4560</v>
      </c>
      <c r="J3586" s="74" t="s">
        <v>4563</v>
      </c>
      <c r="K3586" s="76">
        <v>3482.28</v>
      </c>
      <c r="L3586" s="76">
        <v>2541.81</v>
      </c>
    </row>
    <row r="3587" spans="1:12" x14ac:dyDescent="0.15">
      <c r="A3587" s="74">
        <v>20230217</v>
      </c>
      <c r="B3587" s="74">
        <v>42965703</v>
      </c>
      <c r="C3587" s="74" t="s">
        <v>4706</v>
      </c>
      <c r="D3587" s="74">
        <v>2014699</v>
      </c>
      <c r="E3587" s="74" t="s">
        <v>4602</v>
      </c>
      <c r="F3587" s="74" t="s">
        <v>3847</v>
      </c>
      <c r="G3587" s="74" t="s">
        <v>4603</v>
      </c>
      <c r="H3587" s="74" t="s">
        <v>4469</v>
      </c>
      <c r="I3587" s="74" t="s">
        <v>4560</v>
      </c>
      <c r="J3587" s="74" t="s">
        <v>4561</v>
      </c>
      <c r="K3587" s="76">
        <v>1517.02</v>
      </c>
      <c r="L3587" s="76">
        <v>1107.31</v>
      </c>
    </row>
    <row r="3588" spans="1:12" x14ac:dyDescent="0.15">
      <c r="A3588" s="74">
        <v>20230218</v>
      </c>
      <c r="B3588" s="74">
        <v>42965703</v>
      </c>
      <c r="C3588" s="74" t="s">
        <v>4706</v>
      </c>
      <c r="D3588" s="74">
        <v>2014699</v>
      </c>
      <c r="E3588" s="74" t="s">
        <v>4602</v>
      </c>
      <c r="F3588" s="74" t="s">
        <v>3847</v>
      </c>
      <c r="G3588" s="74" t="s">
        <v>4603</v>
      </c>
      <c r="H3588" s="74" t="s">
        <v>4469</v>
      </c>
      <c r="I3588" s="74" t="s">
        <v>4560</v>
      </c>
      <c r="J3588" s="74" t="s">
        <v>4561</v>
      </c>
      <c r="K3588" s="76">
        <v>2800.82</v>
      </c>
      <c r="L3588" s="76">
        <v>2044.39</v>
      </c>
    </row>
    <row r="3589" spans="1:12" x14ac:dyDescent="0.15">
      <c r="A3589" s="74">
        <v>20230219</v>
      </c>
      <c r="B3589" s="74">
        <v>42965703</v>
      </c>
      <c r="C3589" s="74" t="s">
        <v>4706</v>
      </c>
      <c r="D3589" s="74">
        <v>2014699</v>
      </c>
      <c r="E3589" s="74" t="s">
        <v>4602</v>
      </c>
      <c r="F3589" s="74" t="s">
        <v>3847</v>
      </c>
      <c r="G3589" s="74" t="s">
        <v>4603</v>
      </c>
      <c r="H3589" s="74" t="s">
        <v>4469</v>
      </c>
      <c r="I3589" s="74" t="s">
        <v>4560</v>
      </c>
      <c r="J3589" s="74" t="s">
        <v>4562</v>
      </c>
      <c r="K3589" s="76">
        <v>2211.59</v>
      </c>
      <c r="L3589" s="76">
        <v>1614.3</v>
      </c>
    </row>
    <row r="3590" spans="1:12" x14ac:dyDescent="0.15">
      <c r="A3590" s="74">
        <v>20230220</v>
      </c>
      <c r="B3590" s="74">
        <v>42965703</v>
      </c>
      <c r="C3590" s="74" t="s">
        <v>4706</v>
      </c>
      <c r="D3590" s="74">
        <v>2014699</v>
      </c>
      <c r="E3590" s="74" t="s">
        <v>4602</v>
      </c>
      <c r="F3590" s="74" t="s">
        <v>3847</v>
      </c>
      <c r="G3590" s="74" t="s">
        <v>4603</v>
      </c>
      <c r="H3590" s="74" t="s">
        <v>4469</v>
      </c>
      <c r="I3590" s="74" t="s">
        <v>4560</v>
      </c>
      <c r="J3590" s="74" t="s">
        <v>4562</v>
      </c>
      <c r="K3590" s="76">
        <v>1768.26</v>
      </c>
      <c r="L3590" s="76">
        <v>1290.7</v>
      </c>
    </row>
    <row r="3591" spans="1:12" x14ac:dyDescent="0.15">
      <c r="A3591" s="74">
        <v>20230221</v>
      </c>
      <c r="B3591" s="74">
        <v>42965703</v>
      </c>
      <c r="C3591" s="74" t="s">
        <v>4706</v>
      </c>
      <c r="D3591" s="74">
        <v>2014699</v>
      </c>
      <c r="E3591" s="74" t="s">
        <v>4602</v>
      </c>
      <c r="F3591" s="74" t="s">
        <v>3847</v>
      </c>
      <c r="G3591" s="74" t="s">
        <v>4603</v>
      </c>
      <c r="H3591" s="74" t="s">
        <v>4469</v>
      </c>
      <c r="I3591" s="74" t="s">
        <v>4560</v>
      </c>
      <c r="J3591" s="74" t="s">
        <v>4563</v>
      </c>
      <c r="K3591" s="76">
        <v>1240.69</v>
      </c>
      <c r="L3591" s="76">
        <v>905.61</v>
      </c>
    </row>
    <row r="3592" spans="1:12" x14ac:dyDescent="0.15">
      <c r="A3592" s="74">
        <v>20230222</v>
      </c>
      <c r="B3592" s="74">
        <v>42965703</v>
      </c>
      <c r="C3592" s="74" t="s">
        <v>4706</v>
      </c>
      <c r="D3592" s="74">
        <v>2014699</v>
      </c>
      <c r="E3592" s="74" t="s">
        <v>4602</v>
      </c>
      <c r="F3592" s="74" t="s">
        <v>3847</v>
      </c>
      <c r="G3592" s="74" t="s">
        <v>4603</v>
      </c>
      <c r="H3592" s="74" t="s">
        <v>4469</v>
      </c>
      <c r="I3592" s="74" t="s">
        <v>4560</v>
      </c>
      <c r="J3592" s="74" t="s">
        <v>4561</v>
      </c>
      <c r="K3592" s="76">
        <v>1182.76</v>
      </c>
      <c r="L3592" s="76">
        <v>863.33</v>
      </c>
    </row>
    <row r="3593" spans="1:12" x14ac:dyDescent="0.15">
      <c r="A3593" s="74">
        <v>20230223</v>
      </c>
      <c r="B3593" s="74">
        <v>42965703</v>
      </c>
      <c r="C3593" s="74" t="s">
        <v>4706</v>
      </c>
      <c r="D3593" s="74">
        <v>2014699</v>
      </c>
      <c r="E3593" s="74" t="s">
        <v>4602</v>
      </c>
      <c r="F3593" s="74" t="s">
        <v>3847</v>
      </c>
      <c r="G3593" s="74" t="s">
        <v>4603</v>
      </c>
      <c r="H3593" s="74" t="s">
        <v>4469</v>
      </c>
      <c r="I3593" s="74" t="s">
        <v>4560</v>
      </c>
      <c r="J3593" s="74" t="s">
        <v>4561</v>
      </c>
      <c r="K3593" s="76">
        <v>687.53</v>
      </c>
      <c r="L3593" s="76">
        <v>501.85</v>
      </c>
    </row>
    <row r="3594" spans="1:12" x14ac:dyDescent="0.15">
      <c r="A3594" s="74">
        <v>20230224</v>
      </c>
      <c r="B3594" s="74">
        <v>42965703</v>
      </c>
      <c r="C3594" s="74" t="s">
        <v>4706</v>
      </c>
      <c r="D3594" s="74">
        <v>2014699</v>
      </c>
      <c r="E3594" s="74" t="s">
        <v>4602</v>
      </c>
      <c r="F3594" s="74" t="s">
        <v>3847</v>
      </c>
      <c r="G3594" s="74" t="s">
        <v>4603</v>
      </c>
      <c r="H3594" s="74" t="s">
        <v>4469</v>
      </c>
      <c r="I3594" s="74" t="s">
        <v>4560</v>
      </c>
      <c r="J3594" s="74" t="s">
        <v>4561</v>
      </c>
      <c r="K3594" s="76">
        <v>541.74</v>
      </c>
      <c r="L3594" s="76">
        <v>395.43</v>
      </c>
    </row>
    <row r="3595" spans="1:12" x14ac:dyDescent="0.15">
      <c r="A3595" s="74">
        <v>20230225</v>
      </c>
      <c r="B3595" s="74">
        <v>42965703</v>
      </c>
      <c r="C3595" s="74" t="s">
        <v>4706</v>
      </c>
      <c r="D3595" s="74">
        <v>2014699</v>
      </c>
      <c r="E3595" s="74" t="s">
        <v>4602</v>
      </c>
      <c r="F3595" s="74" t="s">
        <v>3847</v>
      </c>
      <c r="G3595" s="74" t="s">
        <v>4603</v>
      </c>
      <c r="H3595" s="74" t="s">
        <v>4469</v>
      </c>
      <c r="I3595" s="74" t="s">
        <v>4560</v>
      </c>
      <c r="J3595" s="74" t="s">
        <v>4561</v>
      </c>
      <c r="K3595" s="76">
        <v>492.31</v>
      </c>
      <c r="L3595" s="76">
        <v>359.35</v>
      </c>
    </row>
    <row r="3596" spans="1:12" x14ac:dyDescent="0.15">
      <c r="A3596" s="74">
        <v>20230226</v>
      </c>
      <c r="B3596" s="74">
        <v>42965703</v>
      </c>
      <c r="C3596" s="74" t="s">
        <v>4706</v>
      </c>
      <c r="D3596" s="74">
        <v>2014699</v>
      </c>
      <c r="E3596" s="74" t="s">
        <v>4602</v>
      </c>
      <c r="F3596" s="74" t="s">
        <v>3847</v>
      </c>
      <c r="G3596" s="74" t="s">
        <v>4603</v>
      </c>
      <c r="H3596" s="74" t="s">
        <v>4469</v>
      </c>
      <c r="I3596" s="74" t="s">
        <v>4560</v>
      </c>
      <c r="J3596" s="74" t="s">
        <v>4563</v>
      </c>
      <c r="K3596" s="76">
        <v>618.46</v>
      </c>
      <c r="L3596" s="76">
        <v>451.43</v>
      </c>
    </row>
    <row r="3597" spans="1:12" x14ac:dyDescent="0.15">
      <c r="A3597" s="74">
        <v>20230227</v>
      </c>
      <c r="B3597" s="74">
        <v>42965703</v>
      </c>
      <c r="C3597" s="74" t="s">
        <v>4706</v>
      </c>
      <c r="D3597" s="74">
        <v>2014699</v>
      </c>
      <c r="E3597" s="74" t="s">
        <v>4602</v>
      </c>
      <c r="F3597" s="74" t="s">
        <v>3847</v>
      </c>
      <c r="G3597" s="74" t="s">
        <v>4603</v>
      </c>
      <c r="H3597" s="74" t="s">
        <v>4469</v>
      </c>
      <c r="I3597" s="74" t="s">
        <v>4560</v>
      </c>
      <c r="J3597" s="74" t="s">
        <v>4586</v>
      </c>
      <c r="K3597" s="76">
        <v>1791.5</v>
      </c>
      <c r="L3597" s="76">
        <v>1307.6600000000001</v>
      </c>
    </row>
    <row r="3598" spans="1:12" x14ac:dyDescent="0.15">
      <c r="A3598" s="74">
        <v>20230228</v>
      </c>
      <c r="B3598" s="74">
        <v>42965703</v>
      </c>
      <c r="C3598" s="74" t="s">
        <v>4706</v>
      </c>
      <c r="D3598" s="74">
        <v>2014699</v>
      </c>
      <c r="E3598" s="74" t="s">
        <v>4602</v>
      </c>
      <c r="F3598" s="74" t="s">
        <v>3847</v>
      </c>
      <c r="G3598" s="74" t="s">
        <v>4603</v>
      </c>
      <c r="H3598" s="74" t="s">
        <v>4469</v>
      </c>
      <c r="I3598" s="74" t="s">
        <v>4560</v>
      </c>
      <c r="J3598" s="74" t="s">
        <v>4562</v>
      </c>
      <c r="K3598" s="76">
        <v>934.39</v>
      </c>
      <c r="L3598" s="76">
        <v>682.04</v>
      </c>
    </row>
    <row r="3599" spans="1:12" x14ac:dyDescent="0.15">
      <c r="A3599" s="74">
        <v>20230201</v>
      </c>
      <c r="B3599" s="74">
        <v>43094339</v>
      </c>
      <c r="C3599" s="74" t="s">
        <v>4707</v>
      </c>
      <c r="D3599" s="74">
        <v>2054669</v>
      </c>
      <c r="E3599" s="74" t="s">
        <v>4599</v>
      </c>
      <c r="F3599" s="74" t="s">
        <v>3807</v>
      </c>
      <c r="G3599" s="74" t="s">
        <v>3159</v>
      </c>
      <c r="H3599" s="74" t="s">
        <v>4469</v>
      </c>
      <c r="I3599" s="74" t="s">
        <v>4560</v>
      </c>
      <c r="J3599" s="74" t="s">
        <v>4563</v>
      </c>
      <c r="K3599" s="76">
        <v>2444.79</v>
      </c>
      <c r="L3599" s="76">
        <v>1810.95</v>
      </c>
    </row>
    <row r="3600" spans="1:12" x14ac:dyDescent="0.15">
      <c r="A3600" s="74">
        <v>20230202</v>
      </c>
      <c r="B3600" s="74">
        <v>43094339</v>
      </c>
      <c r="C3600" s="74" t="s">
        <v>4707</v>
      </c>
      <c r="D3600" s="74">
        <v>2054669</v>
      </c>
      <c r="E3600" s="74" t="s">
        <v>4599</v>
      </c>
      <c r="F3600" s="74" t="s">
        <v>3807</v>
      </c>
      <c r="G3600" s="74" t="s">
        <v>3159</v>
      </c>
      <c r="H3600" s="74" t="s">
        <v>4469</v>
      </c>
      <c r="I3600" s="74" t="s">
        <v>4560</v>
      </c>
      <c r="J3600" s="74" t="s">
        <v>4561</v>
      </c>
      <c r="K3600" s="76">
        <v>2016.84</v>
      </c>
      <c r="L3600" s="76">
        <v>1493.96</v>
      </c>
    </row>
    <row r="3601" spans="1:12" x14ac:dyDescent="0.15">
      <c r="A3601" s="74">
        <v>20230203</v>
      </c>
      <c r="B3601" s="74">
        <v>43094339</v>
      </c>
      <c r="C3601" s="74" t="s">
        <v>4707</v>
      </c>
      <c r="D3601" s="74">
        <v>2054669</v>
      </c>
      <c r="E3601" s="74" t="s">
        <v>4599</v>
      </c>
      <c r="F3601" s="74" t="s">
        <v>3807</v>
      </c>
      <c r="G3601" s="74" t="s">
        <v>3159</v>
      </c>
      <c r="H3601" s="74" t="s">
        <v>4469</v>
      </c>
      <c r="I3601" s="74" t="s">
        <v>4560</v>
      </c>
      <c r="J3601" s="74" t="s">
        <v>4561</v>
      </c>
      <c r="K3601" s="76">
        <v>1001.06</v>
      </c>
      <c r="L3601" s="76">
        <v>741.53</v>
      </c>
    </row>
    <row r="3602" spans="1:12" x14ac:dyDescent="0.15">
      <c r="A3602" s="74">
        <v>20230204</v>
      </c>
      <c r="B3602" s="74">
        <v>43094339</v>
      </c>
      <c r="C3602" s="74" t="s">
        <v>4707</v>
      </c>
      <c r="D3602" s="74">
        <v>2054669</v>
      </c>
      <c r="E3602" s="74" t="s">
        <v>4599</v>
      </c>
      <c r="F3602" s="74" t="s">
        <v>3807</v>
      </c>
      <c r="G3602" s="74" t="s">
        <v>3159</v>
      </c>
      <c r="H3602" s="74" t="s">
        <v>4469</v>
      </c>
      <c r="I3602" s="74" t="s">
        <v>4560</v>
      </c>
      <c r="J3602" s="74" t="s">
        <v>4561</v>
      </c>
      <c r="K3602" s="76">
        <v>1006.59</v>
      </c>
      <c r="L3602" s="76">
        <v>745.62</v>
      </c>
    </row>
    <row r="3603" spans="1:12" x14ac:dyDescent="0.15">
      <c r="A3603" s="74">
        <v>20230205</v>
      </c>
      <c r="B3603" s="74">
        <v>43094339</v>
      </c>
      <c r="C3603" s="74" t="s">
        <v>4707</v>
      </c>
      <c r="D3603" s="74">
        <v>2054669</v>
      </c>
      <c r="E3603" s="74" t="s">
        <v>4599</v>
      </c>
      <c r="F3603" s="74" t="s">
        <v>3807</v>
      </c>
      <c r="G3603" s="74" t="s">
        <v>3159</v>
      </c>
      <c r="H3603" s="74" t="s">
        <v>4469</v>
      </c>
      <c r="I3603" s="74" t="s">
        <v>4560</v>
      </c>
      <c r="J3603" s="74" t="s">
        <v>4563</v>
      </c>
      <c r="K3603" s="76">
        <v>1028.08</v>
      </c>
      <c r="L3603" s="76">
        <v>761.54</v>
      </c>
    </row>
    <row r="3604" spans="1:12" x14ac:dyDescent="0.15">
      <c r="A3604" s="74">
        <v>20230206</v>
      </c>
      <c r="B3604" s="74">
        <v>43094339</v>
      </c>
      <c r="C3604" s="74" t="s">
        <v>4707</v>
      </c>
      <c r="D3604" s="74">
        <v>2054669</v>
      </c>
      <c r="E3604" s="74" t="s">
        <v>4599</v>
      </c>
      <c r="F3604" s="74" t="s">
        <v>3807</v>
      </c>
      <c r="G3604" s="74" t="s">
        <v>3159</v>
      </c>
      <c r="H3604" s="74" t="s">
        <v>4469</v>
      </c>
      <c r="I3604" s="74" t="s">
        <v>4560</v>
      </c>
      <c r="J3604" s="74" t="s">
        <v>4561</v>
      </c>
      <c r="K3604" s="76">
        <v>1869.99</v>
      </c>
      <c r="L3604" s="76">
        <v>1385.18</v>
      </c>
    </row>
    <row r="3605" spans="1:12" x14ac:dyDescent="0.15">
      <c r="A3605" s="74">
        <v>20230201</v>
      </c>
      <c r="B3605" s="74">
        <v>43094343</v>
      </c>
      <c r="C3605" s="74" t="s">
        <v>4708</v>
      </c>
      <c r="D3605" s="74">
        <v>2054669</v>
      </c>
      <c r="E3605" s="74" t="s">
        <v>4599</v>
      </c>
      <c r="F3605" s="74" t="s">
        <v>3807</v>
      </c>
      <c r="G3605" s="74" t="s">
        <v>3159</v>
      </c>
      <c r="H3605" s="74" t="s">
        <v>4469</v>
      </c>
      <c r="I3605" s="74" t="s">
        <v>4560</v>
      </c>
      <c r="J3605" s="74" t="s">
        <v>4562</v>
      </c>
      <c r="K3605" s="76">
        <v>1669.12</v>
      </c>
      <c r="L3605" s="76">
        <v>1236.3900000000001</v>
      </c>
    </row>
    <row r="3606" spans="1:12" x14ac:dyDescent="0.15">
      <c r="A3606" s="74">
        <v>20230202</v>
      </c>
      <c r="B3606" s="74">
        <v>43094343</v>
      </c>
      <c r="C3606" s="74" t="s">
        <v>4708</v>
      </c>
      <c r="D3606" s="74">
        <v>2054669</v>
      </c>
      <c r="E3606" s="74" t="s">
        <v>4599</v>
      </c>
      <c r="F3606" s="74" t="s">
        <v>3807</v>
      </c>
      <c r="G3606" s="74" t="s">
        <v>3159</v>
      </c>
      <c r="H3606" s="74" t="s">
        <v>4469</v>
      </c>
      <c r="I3606" s="74" t="s">
        <v>4560</v>
      </c>
      <c r="J3606" s="74" t="s">
        <v>4561</v>
      </c>
      <c r="K3606" s="76">
        <v>1452.03</v>
      </c>
      <c r="L3606" s="76">
        <v>1075.58</v>
      </c>
    </row>
    <row r="3607" spans="1:12" x14ac:dyDescent="0.15">
      <c r="A3607" s="74">
        <v>20230203</v>
      </c>
      <c r="B3607" s="74">
        <v>43094343</v>
      </c>
      <c r="C3607" s="74" t="s">
        <v>4708</v>
      </c>
      <c r="D3607" s="74">
        <v>2054669</v>
      </c>
      <c r="E3607" s="74" t="s">
        <v>4599</v>
      </c>
      <c r="F3607" s="74" t="s">
        <v>3807</v>
      </c>
      <c r="G3607" s="74" t="s">
        <v>3159</v>
      </c>
      <c r="H3607" s="74" t="s">
        <v>4469</v>
      </c>
      <c r="I3607" s="74" t="s">
        <v>4560</v>
      </c>
      <c r="J3607" s="74" t="s">
        <v>4561</v>
      </c>
      <c r="K3607" s="76">
        <v>6556.81</v>
      </c>
      <c r="L3607" s="76">
        <v>4856.8999999999996</v>
      </c>
    </row>
    <row r="3608" spans="1:12" x14ac:dyDescent="0.15">
      <c r="A3608" s="74">
        <v>20230204</v>
      </c>
      <c r="B3608" s="74">
        <v>43094343</v>
      </c>
      <c r="C3608" s="74" t="s">
        <v>4708</v>
      </c>
      <c r="D3608" s="74">
        <v>2054669</v>
      </c>
      <c r="E3608" s="74" t="s">
        <v>4599</v>
      </c>
      <c r="F3608" s="74" t="s">
        <v>3807</v>
      </c>
      <c r="G3608" s="74" t="s">
        <v>3159</v>
      </c>
      <c r="H3608" s="74" t="s">
        <v>4469</v>
      </c>
      <c r="I3608" s="74" t="s">
        <v>4560</v>
      </c>
      <c r="J3608" s="74" t="s">
        <v>4563</v>
      </c>
      <c r="K3608" s="76">
        <v>6625.43</v>
      </c>
      <c r="L3608" s="76">
        <v>4907.7299999999996</v>
      </c>
    </row>
    <row r="3609" spans="1:12" x14ac:dyDescent="0.15">
      <c r="A3609" s="74">
        <v>20230205</v>
      </c>
      <c r="B3609" s="74">
        <v>43094343</v>
      </c>
      <c r="C3609" s="74" t="s">
        <v>4708</v>
      </c>
      <c r="D3609" s="74">
        <v>2054669</v>
      </c>
      <c r="E3609" s="74" t="s">
        <v>4599</v>
      </c>
      <c r="F3609" s="74" t="s">
        <v>3807</v>
      </c>
      <c r="G3609" s="74" t="s">
        <v>3159</v>
      </c>
      <c r="H3609" s="74" t="s">
        <v>4469</v>
      </c>
      <c r="I3609" s="74" t="s">
        <v>4560</v>
      </c>
      <c r="J3609" s="74" t="s">
        <v>4561</v>
      </c>
      <c r="K3609" s="76">
        <v>6570.99</v>
      </c>
      <c r="L3609" s="76">
        <v>4867.3999999999996</v>
      </c>
    </row>
    <row r="3610" spans="1:12" x14ac:dyDescent="0.15">
      <c r="A3610" s="74">
        <v>20230206</v>
      </c>
      <c r="B3610" s="74">
        <v>43094343</v>
      </c>
      <c r="C3610" s="74" t="s">
        <v>4708</v>
      </c>
      <c r="D3610" s="74">
        <v>2054669</v>
      </c>
      <c r="E3610" s="74" t="s">
        <v>4599</v>
      </c>
      <c r="F3610" s="74" t="s">
        <v>3807</v>
      </c>
      <c r="G3610" s="74" t="s">
        <v>3159</v>
      </c>
      <c r="H3610" s="74" t="s">
        <v>4469</v>
      </c>
      <c r="I3610" s="74" t="s">
        <v>4560</v>
      </c>
      <c r="J3610" s="74" t="s">
        <v>4561</v>
      </c>
      <c r="K3610" s="76">
        <v>1719.82</v>
      </c>
      <c r="L3610" s="76">
        <v>1273.94</v>
      </c>
    </row>
    <row r="3611" spans="1:12" x14ac:dyDescent="0.15">
      <c r="A3611" s="74">
        <v>20230207</v>
      </c>
      <c r="B3611" s="74">
        <v>43094343</v>
      </c>
      <c r="C3611" s="74" t="s">
        <v>4708</v>
      </c>
      <c r="D3611" s="74">
        <v>2054669</v>
      </c>
      <c r="E3611" s="74" t="s">
        <v>4599</v>
      </c>
      <c r="F3611" s="74" t="s">
        <v>3807</v>
      </c>
      <c r="G3611" s="74" t="s">
        <v>3159</v>
      </c>
      <c r="H3611" s="74" t="s">
        <v>4469</v>
      </c>
      <c r="I3611" s="74" t="s">
        <v>4560</v>
      </c>
      <c r="J3611" s="74" t="s">
        <v>4561</v>
      </c>
      <c r="K3611" s="76">
        <v>3600.52</v>
      </c>
      <c r="L3611" s="76">
        <v>2667.05</v>
      </c>
    </row>
    <row r="3612" spans="1:12" x14ac:dyDescent="0.15">
      <c r="A3612" s="74">
        <v>20230208</v>
      </c>
      <c r="B3612" s="74">
        <v>43094343</v>
      </c>
      <c r="C3612" s="74" t="s">
        <v>4708</v>
      </c>
      <c r="D3612" s="74">
        <v>2054669</v>
      </c>
      <c r="E3612" s="74" t="s">
        <v>4599</v>
      </c>
      <c r="F3612" s="74" t="s">
        <v>3807</v>
      </c>
      <c r="G3612" s="74" t="s">
        <v>3159</v>
      </c>
      <c r="H3612" s="74" t="s">
        <v>4469</v>
      </c>
      <c r="I3612" s="74" t="s">
        <v>4560</v>
      </c>
      <c r="J3612" s="74" t="s">
        <v>4561</v>
      </c>
      <c r="K3612" s="76">
        <v>3430.12</v>
      </c>
      <c r="L3612" s="76">
        <v>2540.83</v>
      </c>
    </row>
    <row r="3613" spans="1:12" x14ac:dyDescent="0.15">
      <c r="A3613" s="74">
        <v>20230209</v>
      </c>
      <c r="B3613" s="74">
        <v>43094343</v>
      </c>
      <c r="C3613" s="74" t="s">
        <v>4708</v>
      </c>
      <c r="D3613" s="74">
        <v>2054669</v>
      </c>
      <c r="E3613" s="74" t="s">
        <v>4599</v>
      </c>
      <c r="F3613" s="74" t="s">
        <v>3807</v>
      </c>
      <c r="G3613" s="74" t="s">
        <v>3159</v>
      </c>
      <c r="H3613" s="74" t="s">
        <v>4469</v>
      </c>
      <c r="I3613" s="74" t="s">
        <v>4560</v>
      </c>
      <c r="J3613" s="74" t="s">
        <v>4561</v>
      </c>
      <c r="K3613" s="76">
        <v>1465.69</v>
      </c>
      <c r="L3613" s="76">
        <v>1085.7</v>
      </c>
    </row>
    <row r="3614" spans="1:12" x14ac:dyDescent="0.15">
      <c r="A3614" s="74">
        <v>20230210</v>
      </c>
      <c r="B3614" s="74">
        <v>43094343</v>
      </c>
      <c r="C3614" s="74" t="s">
        <v>4708</v>
      </c>
      <c r="D3614" s="74">
        <v>2054669</v>
      </c>
      <c r="E3614" s="74" t="s">
        <v>4599</v>
      </c>
      <c r="F3614" s="74" t="s">
        <v>3807</v>
      </c>
      <c r="G3614" s="74" t="s">
        <v>3159</v>
      </c>
      <c r="H3614" s="74" t="s">
        <v>4469</v>
      </c>
      <c r="I3614" s="74" t="s">
        <v>4560</v>
      </c>
      <c r="J3614" s="74" t="s">
        <v>4563</v>
      </c>
      <c r="K3614" s="76">
        <v>2622.33</v>
      </c>
      <c r="L3614" s="76">
        <v>1942.47</v>
      </c>
    </row>
    <row r="3615" spans="1:12" x14ac:dyDescent="0.15">
      <c r="A3615" s="74">
        <v>20230211</v>
      </c>
      <c r="B3615" s="74">
        <v>43094343</v>
      </c>
      <c r="C3615" s="74" t="s">
        <v>4708</v>
      </c>
      <c r="D3615" s="74">
        <v>2054669</v>
      </c>
      <c r="E3615" s="74" t="s">
        <v>4599</v>
      </c>
      <c r="F3615" s="74" t="s">
        <v>3807</v>
      </c>
      <c r="G3615" s="74" t="s">
        <v>3159</v>
      </c>
      <c r="H3615" s="74" t="s">
        <v>4469</v>
      </c>
      <c r="I3615" s="74" t="s">
        <v>4560</v>
      </c>
      <c r="J3615" s="74" t="s">
        <v>4561</v>
      </c>
      <c r="K3615" s="76">
        <v>3334.27</v>
      </c>
      <c r="L3615" s="76">
        <v>2469.83</v>
      </c>
    </row>
    <row r="3616" spans="1:12" x14ac:dyDescent="0.15">
      <c r="A3616" s="74">
        <v>20230212</v>
      </c>
      <c r="B3616" s="74">
        <v>43094343</v>
      </c>
      <c r="C3616" s="74" t="s">
        <v>4708</v>
      </c>
      <c r="D3616" s="74">
        <v>2054669</v>
      </c>
      <c r="E3616" s="74" t="s">
        <v>4599</v>
      </c>
      <c r="F3616" s="74" t="s">
        <v>3807</v>
      </c>
      <c r="G3616" s="74" t="s">
        <v>3159</v>
      </c>
      <c r="H3616" s="74" t="s">
        <v>4469</v>
      </c>
      <c r="I3616" s="74" t="s">
        <v>4560</v>
      </c>
      <c r="J3616" s="74" t="s">
        <v>4561</v>
      </c>
      <c r="K3616" s="76">
        <v>3417.17</v>
      </c>
      <c r="L3616" s="76">
        <v>2531.2399999999998</v>
      </c>
    </row>
    <row r="3617" spans="1:12" x14ac:dyDescent="0.15">
      <c r="A3617" s="74">
        <v>20230213</v>
      </c>
      <c r="B3617" s="74">
        <v>43094343</v>
      </c>
      <c r="C3617" s="74" t="s">
        <v>4708</v>
      </c>
      <c r="D3617" s="74">
        <v>2054669</v>
      </c>
      <c r="E3617" s="74" t="s">
        <v>4599</v>
      </c>
      <c r="F3617" s="74" t="s">
        <v>3807</v>
      </c>
      <c r="G3617" s="74" t="s">
        <v>3159</v>
      </c>
      <c r="H3617" s="74" t="s">
        <v>4469</v>
      </c>
      <c r="I3617" s="74" t="s">
        <v>4560</v>
      </c>
      <c r="J3617" s="74" t="s">
        <v>4561</v>
      </c>
      <c r="K3617" s="76">
        <v>2436.7199999999998</v>
      </c>
      <c r="L3617" s="76">
        <v>1804.98</v>
      </c>
    </row>
    <row r="3618" spans="1:12" x14ac:dyDescent="0.15">
      <c r="A3618" s="74">
        <v>20230214</v>
      </c>
      <c r="B3618" s="74">
        <v>43094343</v>
      </c>
      <c r="C3618" s="74" t="s">
        <v>4708</v>
      </c>
      <c r="D3618" s="74">
        <v>2054669</v>
      </c>
      <c r="E3618" s="74" t="s">
        <v>4599</v>
      </c>
      <c r="F3618" s="74" t="s">
        <v>3807</v>
      </c>
      <c r="G3618" s="74" t="s">
        <v>3159</v>
      </c>
      <c r="H3618" s="74" t="s">
        <v>4469</v>
      </c>
      <c r="I3618" s="74" t="s">
        <v>4560</v>
      </c>
      <c r="J3618" s="74" t="s">
        <v>4561</v>
      </c>
      <c r="K3618" s="76">
        <v>2743.2</v>
      </c>
      <c r="L3618" s="76">
        <v>2032</v>
      </c>
    </row>
    <row r="3619" spans="1:12" x14ac:dyDescent="0.15">
      <c r="A3619" s="74">
        <v>20230215</v>
      </c>
      <c r="B3619" s="74">
        <v>43094343</v>
      </c>
      <c r="C3619" s="74" t="s">
        <v>4708</v>
      </c>
      <c r="D3619" s="74">
        <v>2054669</v>
      </c>
      <c r="E3619" s="74" t="s">
        <v>4599</v>
      </c>
      <c r="F3619" s="74" t="s">
        <v>3807</v>
      </c>
      <c r="G3619" s="74" t="s">
        <v>3159</v>
      </c>
      <c r="H3619" s="74" t="s">
        <v>4469</v>
      </c>
      <c r="I3619" s="74" t="s">
        <v>4560</v>
      </c>
      <c r="J3619" s="74" t="s">
        <v>4561</v>
      </c>
      <c r="K3619" s="76">
        <v>3989.18</v>
      </c>
      <c r="L3619" s="76">
        <v>2954.95</v>
      </c>
    </row>
    <row r="3620" spans="1:12" x14ac:dyDescent="0.15">
      <c r="A3620" s="74">
        <v>20230216</v>
      </c>
      <c r="B3620" s="74">
        <v>43094343</v>
      </c>
      <c r="C3620" s="74" t="s">
        <v>4708</v>
      </c>
      <c r="D3620" s="74">
        <v>2054669</v>
      </c>
      <c r="E3620" s="74" t="s">
        <v>4599</v>
      </c>
      <c r="F3620" s="74" t="s">
        <v>3807</v>
      </c>
      <c r="G3620" s="74" t="s">
        <v>3159</v>
      </c>
      <c r="H3620" s="74" t="s">
        <v>4469</v>
      </c>
      <c r="I3620" s="74" t="s">
        <v>4560</v>
      </c>
      <c r="J3620" s="74" t="s">
        <v>4563</v>
      </c>
      <c r="K3620" s="76">
        <v>2570.1799999999998</v>
      </c>
      <c r="L3620" s="76">
        <v>1903.84</v>
      </c>
    </row>
    <row r="3621" spans="1:12" x14ac:dyDescent="0.15">
      <c r="A3621" s="74">
        <v>20230217</v>
      </c>
      <c r="B3621" s="74">
        <v>43094343</v>
      </c>
      <c r="C3621" s="74" t="s">
        <v>4708</v>
      </c>
      <c r="D3621" s="74">
        <v>2054669</v>
      </c>
      <c r="E3621" s="74" t="s">
        <v>4599</v>
      </c>
      <c r="F3621" s="74" t="s">
        <v>3807</v>
      </c>
      <c r="G3621" s="74" t="s">
        <v>3159</v>
      </c>
      <c r="H3621" s="74" t="s">
        <v>4469</v>
      </c>
      <c r="I3621" s="74" t="s">
        <v>4560</v>
      </c>
      <c r="J3621" s="74" t="s">
        <v>4561</v>
      </c>
      <c r="K3621" s="76">
        <v>1645.39</v>
      </c>
      <c r="L3621" s="76">
        <v>1218.81</v>
      </c>
    </row>
    <row r="3622" spans="1:12" x14ac:dyDescent="0.15">
      <c r="A3622" s="74">
        <v>20230218</v>
      </c>
      <c r="B3622" s="74">
        <v>43094343</v>
      </c>
      <c r="C3622" s="74" t="s">
        <v>4708</v>
      </c>
      <c r="D3622" s="74">
        <v>2054669</v>
      </c>
      <c r="E3622" s="74" t="s">
        <v>4599</v>
      </c>
      <c r="F3622" s="74" t="s">
        <v>3807</v>
      </c>
      <c r="G3622" s="74" t="s">
        <v>3159</v>
      </c>
      <c r="H3622" s="74" t="s">
        <v>4469</v>
      </c>
      <c r="I3622" s="74" t="s">
        <v>4560</v>
      </c>
      <c r="J3622" s="74" t="s">
        <v>4563</v>
      </c>
      <c r="K3622" s="76">
        <v>832.26</v>
      </c>
      <c r="L3622" s="76">
        <v>616.49</v>
      </c>
    </row>
    <row r="3623" spans="1:12" x14ac:dyDescent="0.15">
      <c r="A3623" s="74">
        <v>20230219</v>
      </c>
      <c r="B3623" s="74">
        <v>43094343</v>
      </c>
      <c r="C3623" s="74" t="s">
        <v>4708</v>
      </c>
      <c r="D3623" s="74">
        <v>2054669</v>
      </c>
      <c r="E3623" s="74" t="s">
        <v>4599</v>
      </c>
      <c r="F3623" s="74" t="s">
        <v>3807</v>
      </c>
      <c r="G3623" s="74" t="s">
        <v>3159</v>
      </c>
      <c r="H3623" s="74" t="s">
        <v>4469</v>
      </c>
      <c r="I3623" s="74" t="s">
        <v>4560</v>
      </c>
      <c r="J3623" s="74" t="s">
        <v>4561</v>
      </c>
      <c r="K3623" s="76">
        <v>1129.6099999999999</v>
      </c>
      <c r="L3623" s="76">
        <v>836.75</v>
      </c>
    </row>
    <row r="3624" spans="1:12" x14ac:dyDescent="0.15">
      <c r="A3624" s="74">
        <v>20230220</v>
      </c>
      <c r="B3624" s="74">
        <v>43094343</v>
      </c>
      <c r="C3624" s="74" t="s">
        <v>4708</v>
      </c>
      <c r="D3624" s="74">
        <v>2054669</v>
      </c>
      <c r="E3624" s="74" t="s">
        <v>4599</v>
      </c>
      <c r="F3624" s="74" t="s">
        <v>3807</v>
      </c>
      <c r="G3624" s="74" t="s">
        <v>3159</v>
      </c>
      <c r="H3624" s="74" t="s">
        <v>4469</v>
      </c>
      <c r="I3624" s="74" t="s">
        <v>4560</v>
      </c>
      <c r="J3624" s="74" t="s">
        <v>4561</v>
      </c>
      <c r="K3624" s="76">
        <v>1587.05</v>
      </c>
      <c r="L3624" s="76">
        <v>1175.5899999999999</v>
      </c>
    </row>
    <row r="3625" spans="1:12" x14ac:dyDescent="0.15">
      <c r="A3625" s="74">
        <v>20230221</v>
      </c>
      <c r="B3625" s="74">
        <v>43094343</v>
      </c>
      <c r="C3625" s="74" t="s">
        <v>4708</v>
      </c>
      <c r="D3625" s="74">
        <v>2054669</v>
      </c>
      <c r="E3625" s="74" t="s">
        <v>4599</v>
      </c>
      <c r="F3625" s="74" t="s">
        <v>3807</v>
      </c>
      <c r="G3625" s="74" t="s">
        <v>3159</v>
      </c>
      <c r="H3625" s="74" t="s">
        <v>4469</v>
      </c>
      <c r="I3625" s="74" t="s">
        <v>4560</v>
      </c>
      <c r="J3625" s="74" t="s">
        <v>4561</v>
      </c>
      <c r="K3625" s="76">
        <v>578.13</v>
      </c>
      <c r="L3625" s="76">
        <v>428.24</v>
      </c>
    </row>
    <row r="3626" spans="1:12" x14ac:dyDescent="0.15">
      <c r="A3626" s="74">
        <v>20230222</v>
      </c>
      <c r="B3626" s="74">
        <v>43094343</v>
      </c>
      <c r="C3626" s="74" t="s">
        <v>4708</v>
      </c>
      <c r="D3626" s="74">
        <v>2054669</v>
      </c>
      <c r="E3626" s="74" t="s">
        <v>4599</v>
      </c>
      <c r="F3626" s="74" t="s">
        <v>3807</v>
      </c>
      <c r="G3626" s="74" t="s">
        <v>3159</v>
      </c>
      <c r="H3626" s="74" t="s">
        <v>4469</v>
      </c>
      <c r="I3626" s="74" t="s">
        <v>4560</v>
      </c>
      <c r="J3626" s="74" t="s">
        <v>4562</v>
      </c>
      <c r="K3626" s="76">
        <v>460.34</v>
      </c>
      <c r="L3626" s="76">
        <v>340.99</v>
      </c>
    </row>
    <row r="3627" spans="1:12" x14ac:dyDescent="0.15">
      <c r="A3627" s="74">
        <v>20230223</v>
      </c>
      <c r="B3627" s="74">
        <v>43094343</v>
      </c>
      <c r="C3627" s="74" t="s">
        <v>4708</v>
      </c>
      <c r="D3627" s="74">
        <v>2054669</v>
      </c>
      <c r="E3627" s="74" t="s">
        <v>4599</v>
      </c>
      <c r="F3627" s="74" t="s">
        <v>3807</v>
      </c>
      <c r="G3627" s="74" t="s">
        <v>3159</v>
      </c>
      <c r="H3627" s="74" t="s">
        <v>4469</v>
      </c>
      <c r="I3627" s="74" t="s">
        <v>4560</v>
      </c>
      <c r="J3627" s="74" t="s">
        <v>4562</v>
      </c>
      <c r="K3627" s="76">
        <v>884.98</v>
      </c>
      <c r="L3627" s="76">
        <v>655.54</v>
      </c>
    </row>
    <row r="3628" spans="1:12" x14ac:dyDescent="0.15">
      <c r="A3628" s="74">
        <v>20230224</v>
      </c>
      <c r="B3628" s="74">
        <v>43094343</v>
      </c>
      <c r="C3628" s="74" t="s">
        <v>4708</v>
      </c>
      <c r="D3628" s="74">
        <v>2054669</v>
      </c>
      <c r="E3628" s="74" t="s">
        <v>4599</v>
      </c>
      <c r="F3628" s="74" t="s">
        <v>3807</v>
      </c>
      <c r="G3628" s="74" t="s">
        <v>3159</v>
      </c>
      <c r="H3628" s="74" t="s">
        <v>4469</v>
      </c>
      <c r="I3628" s="74" t="s">
        <v>4560</v>
      </c>
      <c r="J3628" s="74" t="s">
        <v>4586</v>
      </c>
      <c r="K3628" s="76">
        <v>215.45</v>
      </c>
      <c r="L3628" s="76">
        <v>159.59</v>
      </c>
    </row>
    <row r="3629" spans="1:12" x14ac:dyDescent="0.15">
      <c r="A3629" s="74">
        <v>20230225</v>
      </c>
      <c r="B3629" s="74">
        <v>43094343</v>
      </c>
      <c r="C3629" s="74" t="s">
        <v>4708</v>
      </c>
      <c r="D3629" s="74">
        <v>2054669</v>
      </c>
      <c r="E3629" s="74" t="s">
        <v>4599</v>
      </c>
      <c r="F3629" s="74" t="s">
        <v>3807</v>
      </c>
      <c r="G3629" s="74" t="s">
        <v>3159</v>
      </c>
      <c r="H3629" s="74" t="s">
        <v>4469</v>
      </c>
      <c r="I3629" s="74" t="s">
        <v>4560</v>
      </c>
      <c r="J3629" s="74" t="s">
        <v>4561</v>
      </c>
      <c r="K3629" s="76">
        <v>342.12</v>
      </c>
      <c r="L3629" s="76">
        <v>253.42</v>
      </c>
    </row>
    <row r="3630" spans="1:12" x14ac:dyDescent="0.15">
      <c r="A3630" s="74">
        <v>20230226</v>
      </c>
      <c r="B3630" s="74">
        <v>43094343</v>
      </c>
      <c r="C3630" s="74" t="s">
        <v>4708</v>
      </c>
      <c r="D3630" s="74">
        <v>2054669</v>
      </c>
      <c r="E3630" s="74" t="s">
        <v>4599</v>
      </c>
      <c r="F3630" s="74" t="s">
        <v>3807</v>
      </c>
      <c r="G3630" s="74" t="s">
        <v>3159</v>
      </c>
      <c r="H3630" s="74" t="s">
        <v>4469</v>
      </c>
      <c r="I3630" s="74" t="s">
        <v>4560</v>
      </c>
      <c r="J3630" s="74" t="s">
        <v>4563</v>
      </c>
      <c r="K3630" s="76">
        <v>464.84</v>
      </c>
      <c r="L3630" s="76">
        <v>344.33</v>
      </c>
    </row>
    <row r="3631" spans="1:12" x14ac:dyDescent="0.15">
      <c r="A3631" s="74">
        <v>20230227</v>
      </c>
      <c r="B3631" s="74">
        <v>43094343</v>
      </c>
      <c r="C3631" s="74" t="s">
        <v>4708</v>
      </c>
      <c r="D3631" s="74">
        <v>2054669</v>
      </c>
      <c r="E3631" s="74" t="s">
        <v>4599</v>
      </c>
      <c r="F3631" s="74" t="s">
        <v>3807</v>
      </c>
      <c r="G3631" s="74" t="s">
        <v>3159</v>
      </c>
      <c r="H3631" s="74" t="s">
        <v>4469</v>
      </c>
      <c r="I3631" s="74" t="s">
        <v>4560</v>
      </c>
      <c r="J3631" s="74" t="s">
        <v>4561</v>
      </c>
      <c r="K3631" s="76">
        <v>60.09</v>
      </c>
      <c r="L3631" s="76">
        <v>44.51</v>
      </c>
    </row>
    <row r="3632" spans="1:12" x14ac:dyDescent="0.15">
      <c r="A3632" s="74">
        <v>20230228</v>
      </c>
      <c r="B3632" s="74">
        <v>43094343</v>
      </c>
      <c r="C3632" s="74" t="s">
        <v>4708</v>
      </c>
      <c r="D3632" s="74">
        <v>2054669</v>
      </c>
      <c r="E3632" s="74" t="s">
        <v>4599</v>
      </c>
      <c r="F3632" s="74" t="s">
        <v>3807</v>
      </c>
      <c r="G3632" s="74" t="s">
        <v>3159</v>
      </c>
      <c r="H3632" s="74" t="s">
        <v>4469</v>
      </c>
      <c r="I3632" s="74" t="s">
        <v>4560</v>
      </c>
      <c r="J3632" s="74" t="s">
        <v>4561</v>
      </c>
      <c r="K3632" s="76">
        <v>278.69</v>
      </c>
      <c r="L3632" s="76">
        <v>206.44</v>
      </c>
    </row>
    <row r="3633" spans="1:12" x14ac:dyDescent="0.15">
      <c r="A3633" s="74">
        <v>20230201</v>
      </c>
      <c r="B3633" s="74">
        <v>43094430</v>
      </c>
      <c r="C3633" s="74" t="s">
        <v>4709</v>
      </c>
      <c r="D3633" s="74">
        <v>2054669</v>
      </c>
      <c r="E3633" s="74" t="s">
        <v>4599</v>
      </c>
      <c r="F3633" s="74" t="s">
        <v>3807</v>
      </c>
      <c r="G3633" s="74" t="s">
        <v>3159</v>
      </c>
      <c r="H3633" s="74" t="s">
        <v>4469</v>
      </c>
      <c r="I3633" s="74" t="s">
        <v>4560</v>
      </c>
      <c r="J3633" s="74" t="s">
        <v>4561</v>
      </c>
      <c r="K3633" s="76">
        <v>674.87</v>
      </c>
      <c r="L3633" s="76">
        <v>499.9</v>
      </c>
    </row>
    <row r="3634" spans="1:12" x14ac:dyDescent="0.15">
      <c r="A3634" s="74">
        <v>20230202</v>
      </c>
      <c r="B3634" s="74">
        <v>43094430</v>
      </c>
      <c r="C3634" s="74" t="s">
        <v>4709</v>
      </c>
      <c r="D3634" s="74">
        <v>2054669</v>
      </c>
      <c r="E3634" s="74" t="s">
        <v>4599</v>
      </c>
      <c r="F3634" s="74" t="s">
        <v>3807</v>
      </c>
      <c r="G3634" s="74" t="s">
        <v>3159</v>
      </c>
      <c r="H3634" s="74" t="s">
        <v>4469</v>
      </c>
      <c r="I3634" s="74" t="s">
        <v>4560</v>
      </c>
      <c r="J3634" s="74" t="s">
        <v>4561</v>
      </c>
      <c r="K3634" s="76">
        <v>1398.94</v>
      </c>
      <c r="L3634" s="76">
        <v>1036.25</v>
      </c>
    </row>
    <row r="3635" spans="1:12" x14ac:dyDescent="0.15">
      <c r="A3635" s="74">
        <v>20230203</v>
      </c>
      <c r="B3635" s="74">
        <v>43094430</v>
      </c>
      <c r="C3635" s="74" t="s">
        <v>4709</v>
      </c>
      <c r="D3635" s="74">
        <v>2054669</v>
      </c>
      <c r="E3635" s="74" t="s">
        <v>4599</v>
      </c>
      <c r="F3635" s="74" t="s">
        <v>3807</v>
      </c>
      <c r="G3635" s="74" t="s">
        <v>3159</v>
      </c>
      <c r="H3635" s="74" t="s">
        <v>4469</v>
      </c>
      <c r="I3635" s="74" t="s">
        <v>4560</v>
      </c>
      <c r="J3635" s="74" t="s">
        <v>4561</v>
      </c>
      <c r="K3635" s="76">
        <v>4550.2</v>
      </c>
      <c r="L3635" s="76">
        <v>3370.52</v>
      </c>
    </row>
    <row r="3636" spans="1:12" x14ac:dyDescent="0.15">
      <c r="A3636" s="74">
        <v>20230204</v>
      </c>
      <c r="B3636" s="74">
        <v>43094430</v>
      </c>
      <c r="C3636" s="74" t="s">
        <v>4709</v>
      </c>
      <c r="D3636" s="74">
        <v>2054669</v>
      </c>
      <c r="E3636" s="74" t="s">
        <v>4599</v>
      </c>
      <c r="F3636" s="74" t="s">
        <v>3807</v>
      </c>
      <c r="G3636" s="74" t="s">
        <v>3159</v>
      </c>
      <c r="H3636" s="74" t="s">
        <v>4469</v>
      </c>
      <c r="I3636" s="74" t="s">
        <v>4560</v>
      </c>
      <c r="J3636" s="74" t="s">
        <v>4563</v>
      </c>
      <c r="K3636" s="76">
        <v>6539.47</v>
      </c>
      <c r="L3636" s="76">
        <v>4844.05</v>
      </c>
    </row>
    <row r="3637" spans="1:12" x14ac:dyDescent="0.15">
      <c r="A3637" s="74">
        <v>20230205</v>
      </c>
      <c r="B3637" s="74">
        <v>43094430</v>
      </c>
      <c r="C3637" s="74" t="s">
        <v>4709</v>
      </c>
      <c r="D3637" s="74">
        <v>2054669</v>
      </c>
      <c r="E3637" s="74" t="s">
        <v>4599</v>
      </c>
      <c r="F3637" s="74" t="s">
        <v>3807</v>
      </c>
      <c r="G3637" s="74" t="s">
        <v>3159</v>
      </c>
      <c r="H3637" s="74" t="s">
        <v>4469</v>
      </c>
      <c r="I3637" s="74" t="s">
        <v>4560</v>
      </c>
      <c r="J3637" s="74" t="s">
        <v>4561</v>
      </c>
      <c r="K3637" s="76">
        <v>646.73</v>
      </c>
      <c r="L3637" s="76">
        <v>479.06</v>
      </c>
    </row>
    <row r="3638" spans="1:12" x14ac:dyDescent="0.15">
      <c r="A3638" s="74">
        <v>20230206</v>
      </c>
      <c r="B3638" s="74">
        <v>43094430</v>
      </c>
      <c r="C3638" s="74" t="s">
        <v>4709</v>
      </c>
      <c r="D3638" s="74">
        <v>2054669</v>
      </c>
      <c r="E3638" s="74" t="s">
        <v>4599</v>
      </c>
      <c r="F3638" s="74" t="s">
        <v>3807</v>
      </c>
      <c r="G3638" s="74" t="s">
        <v>3159</v>
      </c>
      <c r="H3638" s="74" t="s">
        <v>4469</v>
      </c>
      <c r="I3638" s="74" t="s">
        <v>4560</v>
      </c>
      <c r="J3638" s="74" t="s">
        <v>4561</v>
      </c>
      <c r="K3638" s="76">
        <v>313.74</v>
      </c>
      <c r="L3638" s="76">
        <v>232.4</v>
      </c>
    </row>
    <row r="3639" spans="1:12" x14ac:dyDescent="0.15">
      <c r="A3639" s="74">
        <v>20230201</v>
      </c>
      <c r="B3639" s="74">
        <v>43094775</v>
      </c>
      <c r="C3639" s="74" t="s">
        <v>4710</v>
      </c>
      <c r="D3639" s="74">
        <v>2054669</v>
      </c>
      <c r="E3639" s="74" t="s">
        <v>4599</v>
      </c>
      <c r="F3639" s="74" t="s">
        <v>3807</v>
      </c>
      <c r="G3639" s="74" t="s">
        <v>3159</v>
      </c>
      <c r="H3639" s="74" t="s">
        <v>4469</v>
      </c>
      <c r="I3639" s="74" t="s">
        <v>4560</v>
      </c>
      <c r="J3639" s="74" t="s">
        <v>4586</v>
      </c>
      <c r="K3639" s="76">
        <v>9249.56</v>
      </c>
      <c r="L3639" s="76">
        <v>6851.52</v>
      </c>
    </row>
    <row r="3640" spans="1:12" x14ac:dyDescent="0.15">
      <c r="A3640" s="74">
        <v>20230202</v>
      </c>
      <c r="B3640" s="74">
        <v>43094775</v>
      </c>
      <c r="C3640" s="74" t="s">
        <v>4710</v>
      </c>
      <c r="D3640" s="74">
        <v>2054669</v>
      </c>
      <c r="E3640" s="74" t="s">
        <v>4599</v>
      </c>
      <c r="F3640" s="74" t="s">
        <v>3807</v>
      </c>
      <c r="G3640" s="74" t="s">
        <v>3159</v>
      </c>
      <c r="H3640" s="74" t="s">
        <v>4469</v>
      </c>
      <c r="I3640" s="74" t="s">
        <v>4560</v>
      </c>
      <c r="J3640" s="74" t="s">
        <v>4561</v>
      </c>
      <c r="K3640" s="76">
        <v>11563.2</v>
      </c>
      <c r="L3640" s="76">
        <v>8565.33</v>
      </c>
    </row>
    <row r="3641" spans="1:12" x14ac:dyDescent="0.15">
      <c r="A3641" s="74">
        <v>20230203</v>
      </c>
      <c r="B3641" s="74">
        <v>43094775</v>
      </c>
      <c r="C3641" s="74" t="s">
        <v>4710</v>
      </c>
      <c r="D3641" s="74">
        <v>2054669</v>
      </c>
      <c r="E3641" s="74" t="s">
        <v>4599</v>
      </c>
      <c r="F3641" s="74" t="s">
        <v>3807</v>
      </c>
      <c r="G3641" s="74" t="s">
        <v>3159</v>
      </c>
      <c r="H3641" s="74" t="s">
        <v>4469</v>
      </c>
      <c r="I3641" s="74" t="s">
        <v>4560</v>
      </c>
      <c r="J3641" s="74" t="s">
        <v>4561</v>
      </c>
      <c r="K3641" s="76">
        <v>5024.37</v>
      </c>
      <c r="L3641" s="76">
        <v>3721.76</v>
      </c>
    </row>
    <row r="3642" spans="1:12" x14ac:dyDescent="0.15">
      <c r="A3642" s="74">
        <v>20230204</v>
      </c>
      <c r="B3642" s="74">
        <v>43094775</v>
      </c>
      <c r="C3642" s="74" t="s">
        <v>4710</v>
      </c>
      <c r="D3642" s="74">
        <v>2054669</v>
      </c>
      <c r="E3642" s="74" t="s">
        <v>4599</v>
      </c>
      <c r="F3642" s="74" t="s">
        <v>3807</v>
      </c>
      <c r="G3642" s="74" t="s">
        <v>3159</v>
      </c>
      <c r="H3642" s="74" t="s">
        <v>4469</v>
      </c>
      <c r="I3642" s="74" t="s">
        <v>4560</v>
      </c>
      <c r="J3642" s="74" t="s">
        <v>4561</v>
      </c>
      <c r="K3642" s="76">
        <v>574.98</v>
      </c>
      <c r="L3642" s="76">
        <v>425.91</v>
      </c>
    </row>
    <row r="3643" spans="1:12" x14ac:dyDescent="0.15">
      <c r="A3643" s="74">
        <v>20230205</v>
      </c>
      <c r="B3643" s="74">
        <v>43094775</v>
      </c>
      <c r="C3643" s="74" t="s">
        <v>4710</v>
      </c>
      <c r="D3643" s="74">
        <v>2054669</v>
      </c>
      <c r="E3643" s="74" t="s">
        <v>4599</v>
      </c>
      <c r="F3643" s="74" t="s">
        <v>3807</v>
      </c>
      <c r="G3643" s="74" t="s">
        <v>3159</v>
      </c>
      <c r="H3643" s="74" t="s">
        <v>4469</v>
      </c>
      <c r="I3643" s="74" t="s">
        <v>4560</v>
      </c>
      <c r="J3643" s="74" t="s">
        <v>4561</v>
      </c>
      <c r="K3643" s="76">
        <v>1870.92</v>
      </c>
      <c r="L3643" s="76">
        <v>1385.87</v>
      </c>
    </row>
    <row r="3644" spans="1:12" x14ac:dyDescent="0.15">
      <c r="A3644" s="74">
        <v>20230206</v>
      </c>
      <c r="B3644" s="74">
        <v>43094775</v>
      </c>
      <c r="C3644" s="74" t="s">
        <v>4710</v>
      </c>
      <c r="D3644" s="74">
        <v>2054669</v>
      </c>
      <c r="E3644" s="74" t="s">
        <v>4599</v>
      </c>
      <c r="F3644" s="74" t="s">
        <v>3807</v>
      </c>
      <c r="G3644" s="74" t="s">
        <v>3159</v>
      </c>
      <c r="H3644" s="74" t="s">
        <v>4469</v>
      </c>
      <c r="I3644" s="74" t="s">
        <v>4560</v>
      </c>
      <c r="J3644" s="74" t="s">
        <v>4561</v>
      </c>
      <c r="K3644" s="76">
        <v>2630.99</v>
      </c>
      <c r="L3644" s="76">
        <v>1948.88</v>
      </c>
    </row>
    <row r="3645" spans="1:12" x14ac:dyDescent="0.15">
      <c r="A3645" s="74">
        <v>20230207</v>
      </c>
      <c r="B3645" s="74">
        <v>43094775</v>
      </c>
      <c r="C3645" s="74" t="s">
        <v>4710</v>
      </c>
      <c r="D3645" s="74">
        <v>2054669</v>
      </c>
      <c r="E3645" s="74" t="s">
        <v>4599</v>
      </c>
      <c r="F3645" s="74" t="s">
        <v>3807</v>
      </c>
      <c r="G3645" s="74" t="s">
        <v>3159</v>
      </c>
      <c r="H3645" s="74" t="s">
        <v>4469</v>
      </c>
      <c r="I3645" s="74" t="s">
        <v>4560</v>
      </c>
      <c r="J3645" s="74" t="s">
        <v>4561</v>
      </c>
      <c r="K3645" s="76">
        <v>9951.19</v>
      </c>
      <c r="L3645" s="76">
        <v>7371.25</v>
      </c>
    </row>
    <row r="3646" spans="1:12" x14ac:dyDescent="0.15">
      <c r="A3646" s="74">
        <v>20230208</v>
      </c>
      <c r="B3646" s="74">
        <v>43094775</v>
      </c>
      <c r="C3646" s="74" t="s">
        <v>4710</v>
      </c>
      <c r="D3646" s="74">
        <v>2054669</v>
      </c>
      <c r="E3646" s="74" t="s">
        <v>4599</v>
      </c>
      <c r="F3646" s="74" t="s">
        <v>3807</v>
      </c>
      <c r="G3646" s="74" t="s">
        <v>3159</v>
      </c>
      <c r="H3646" s="74" t="s">
        <v>4469</v>
      </c>
      <c r="I3646" s="74" t="s">
        <v>4560</v>
      </c>
      <c r="J3646" s="74" t="s">
        <v>4563</v>
      </c>
      <c r="K3646" s="76">
        <v>2838.93</v>
      </c>
      <c r="L3646" s="76">
        <v>2102.91</v>
      </c>
    </row>
    <row r="3647" spans="1:12" x14ac:dyDescent="0.15">
      <c r="A3647" s="74">
        <v>20230209</v>
      </c>
      <c r="B3647" s="74">
        <v>43094775</v>
      </c>
      <c r="C3647" s="74" t="s">
        <v>4710</v>
      </c>
      <c r="D3647" s="74">
        <v>2054669</v>
      </c>
      <c r="E3647" s="74" t="s">
        <v>4599</v>
      </c>
      <c r="F3647" s="74" t="s">
        <v>3807</v>
      </c>
      <c r="G3647" s="74" t="s">
        <v>3159</v>
      </c>
      <c r="H3647" s="74" t="s">
        <v>4469</v>
      </c>
      <c r="I3647" s="74" t="s">
        <v>4560</v>
      </c>
      <c r="J3647" s="74" t="s">
        <v>4586</v>
      </c>
      <c r="K3647" s="76">
        <v>7431.21</v>
      </c>
      <c r="L3647" s="76">
        <v>5504.6</v>
      </c>
    </row>
    <row r="3648" spans="1:12" x14ac:dyDescent="0.15">
      <c r="A3648" s="74">
        <v>20230210</v>
      </c>
      <c r="B3648" s="74">
        <v>43094775</v>
      </c>
      <c r="C3648" s="74" t="s">
        <v>4710</v>
      </c>
      <c r="D3648" s="74">
        <v>2054669</v>
      </c>
      <c r="E3648" s="74" t="s">
        <v>4599</v>
      </c>
      <c r="F3648" s="74" t="s">
        <v>3807</v>
      </c>
      <c r="G3648" s="74" t="s">
        <v>3159</v>
      </c>
      <c r="H3648" s="74" t="s">
        <v>4469</v>
      </c>
      <c r="I3648" s="74" t="s">
        <v>4560</v>
      </c>
      <c r="J3648" s="74" t="s">
        <v>4561</v>
      </c>
      <c r="K3648" s="76">
        <v>7047.89</v>
      </c>
      <c r="L3648" s="76">
        <v>5220.66</v>
      </c>
    </row>
    <row r="3649" spans="1:12" x14ac:dyDescent="0.15">
      <c r="A3649" s="74">
        <v>20230211</v>
      </c>
      <c r="B3649" s="74">
        <v>43094775</v>
      </c>
      <c r="C3649" s="74" t="s">
        <v>4710</v>
      </c>
      <c r="D3649" s="74">
        <v>2054669</v>
      </c>
      <c r="E3649" s="74" t="s">
        <v>4599</v>
      </c>
      <c r="F3649" s="74" t="s">
        <v>3807</v>
      </c>
      <c r="G3649" s="74" t="s">
        <v>3159</v>
      </c>
      <c r="H3649" s="74" t="s">
        <v>4469</v>
      </c>
      <c r="I3649" s="74" t="s">
        <v>4560</v>
      </c>
      <c r="J3649" s="74" t="s">
        <v>4561</v>
      </c>
      <c r="K3649" s="76">
        <v>8533.16</v>
      </c>
      <c r="L3649" s="76">
        <v>6320.86</v>
      </c>
    </row>
    <row r="3650" spans="1:12" x14ac:dyDescent="0.15">
      <c r="A3650" s="74">
        <v>20230212</v>
      </c>
      <c r="B3650" s="74">
        <v>43094775</v>
      </c>
      <c r="C3650" s="74" t="s">
        <v>4710</v>
      </c>
      <c r="D3650" s="74">
        <v>2054669</v>
      </c>
      <c r="E3650" s="74" t="s">
        <v>4599</v>
      </c>
      <c r="F3650" s="74" t="s">
        <v>3807</v>
      </c>
      <c r="G3650" s="74" t="s">
        <v>3159</v>
      </c>
      <c r="H3650" s="74" t="s">
        <v>4469</v>
      </c>
      <c r="I3650" s="74" t="s">
        <v>4560</v>
      </c>
      <c r="J3650" s="74" t="s">
        <v>4561</v>
      </c>
      <c r="K3650" s="76">
        <v>11390.55</v>
      </c>
      <c r="L3650" s="76">
        <v>8437.4500000000007</v>
      </c>
    </row>
    <row r="3651" spans="1:12" x14ac:dyDescent="0.15">
      <c r="A3651" s="74">
        <v>20230213</v>
      </c>
      <c r="B3651" s="74">
        <v>43094775</v>
      </c>
      <c r="C3651" s="74" t="s">
        <v>4710</v>
      </c>
      <c r="D3651" s="74">
        <v>2054669</v>
      </c>
      <c r="E3651" s="74" t="s">
        <v>4599</v>
      </c>
      <c r="F3651" s="74" t="s">
        <v>3807</v>
      </c>
      <c r="G3651" s="74" t="s">
        <v>3159</v>
      </c>
      <c r="H3651" s="74" t="s">
        <v>4469</v>
      </c>
      <c r="I3651" s="74" t="s">
        <v>4560</v>
      </c>
      <c r="J3651" s="74" t="s">
        <v>4586</v>
      </c>
      <c r="K3651" s="76">
        <v>2459.98</v>
      </c>
      <c r="L3651" s="76">
        <v>1822.21</v>
      </c>
    </row>
    <row r="3652" spans="1:12" x14ac:dyDescent="0.15">
      <c r="A3652" s="74">
        <v>20230214</v>
      </c>
      <c r="B3652" s="74">
        <v>43094775</v>
      </c>
      <c r="C3652" s="74" t="s">
        <v>4710</v>
      </c>
      <c r="D3652" s="74">
        <v>2054669</v>
      </c>
      <c r="E3652" s="74" t="s">
        <v>4599</v>
      </c>
      <c r="F3652" s="74" t="s">
        <v>3807</v>
      </c>
      <c r="G3652" s="74" t="s">
        <v>3159</v>
      </c>
      <c r="H3652" s="74" t="s">
        <v>4469</v>
      </c>
      <c r="I3652" s="74" t="s">
        <v>4560</v>
      </c>
      <c r="J3652" s="74" t="s">
        <v>4586</v>
      </c>
      <c r="K3652" s="76">
        <v>4551.75</v>
      </c>
      <c r="L3652" s="76">
        <v>3371.67</v>
      </c>
    </row>
    <row r="3653" spans="1:12" x14ac:dyDescent="0.15">
      <c r="A3653" s="74">
        <v>20230215</v>
      </c>
      <c r="B3653" s="74">
        <v>43094775</v>
      </c>
      <c r="C3653" s="74" t="s">
        <v>4710</v>
      </c>
      <c r="D3653" s="74">
        <v>2054669</v>
      </c>
      <c r="E3653" s="74" t="s">
        <v>4599</v>
      </c>
      <c r="F3653" s="74" t="s">
        <v>3807</v>
      </c>
      <c r="G3653" s="74" t="s">
        <v>3159</v>
      </c>
      <c r="H3653" s="74" t="s">
        <v>4469</v>
      </c>
      <c r="I3653" s="74" t="s">
        <v>4560</v>
      </c>
      <c r="J3653" s="74" t="s">
        <v>4561</v>
      </c>
      <c r="K3653" s="76">
        <v>5196.53</v>
      </c>
      <c r="L3653" s="76">
        <v>3849.28</v>
      </c>
    </row>
    <row r="3654" spans="1:12" x14ac:dyDescent="0.15">
      <c r="A3654" s="74">
        <v>20230216</v>
      </c>
      <c r="B3654" s="74">
        <v>43094775</v>
      </c>
      <c r="C3654" s="74" t="s">
        <v>4710</v>
      </c>
      <c r="D3654" s="74">
        <v>2054669</v>
      </c>
      <c r="E3654" s="74" t="s">
        <v>4599</v>
      </c>
      <c r="F3654" s="74" t="s">
        <v>3807</v>
      </c>
      <c r="G3654" s="74" t="s">
        <v>3159</v>
      </c>
      <c r="H3654" s="74" t="s">
        <v>4469</v>
      </c>
      <c r="I3654" s="74" t="s">
        <v>4560</v>
      </c>
      <c r="J3654" s="74" t="s">
        <v>4563</v>
      </c>
      <c r="K3654" s="76">
        <v>1055.5</v>
      </c>
      <c r="L3654" s="76">
        <v>781.85</v>
      </c>
    </row>
    <row r="3655" spans="1:12" x14ac:dyDescent="0.15">
      <c r="A3655" s="74">
        <v>20230217</v>
      </c>
      <c r="B3655" s="74">
        <v>43094775</v>
      </c>
      <c r="C3655" s="74" t="s">
        <v>4710</v>
      </c>
      <c r="D3655" s="74">
        <v>2054669</v>
      </c>
      <c r="E3655" s="74" t="s">
        <v>4599</v>
      </c>
      <c r="F3655" s="74" t="s">
        <v>3807</v>
      </c>
      <c r="G3655" s="74" t="s">
        <v>3159</v>
      </c>
      <c r="H3655" s="74" t="s">
        <v>4469</v>
      </c>
      <c r="I3655" s="74" t="s">
        <v>4560</v>
      </c>
      <c r="J3655" s="74" t="s">
        <v>4561</v>
      </c>
      <c r="K3655" s="76">
        <v>1212.6199999999999</v>
      </c>
      <c r="L3655" s="76">
        <v>898.24</v>
      </c>
    </row>
    <row r="3656" spans="1:12" x14ac:dyDescent="0.15">
      <c r="A3656" s="74">
        <v>20230218</v>
      </c>
      <c r="B3656" s="74">
        <v>43094775</v>
      </c>
      <c r="C3656" s="74" t="s">
        <v>4710</v>
      </c>
      <c r="D3656" s="74">
        <v>2054669</v>
      </c>
      <c r="E3656" s="74" t="s">
        <v>4599</v>
      </c>
      <c r="F3656" s="74" t="s">
        <v>3807</v>
      </c>
      <c r="G3656" s="74" t="s">
        <v>3159</v>
      </c>
      <c r="H3656" s="74" t="s">
        <v>4469</v>
      </c>
      <c r="I3656" s="74" t="s">
        <v>4560</v>
      </c>
      <c r="J3656" s="74" t="s">
        <v>4561</v>
      </c>
      <c r="K3656" s="76">
        <v>3945.79</v>
      </c>
      <c r="L3656" s="76">
        <v>2922.81</v>
      </c>
    </row>
    <row r="3657" spans="1:12" x14ac:dyDescent="0.15">
      <c r="A3657" s="74">
        <v>20230219</v>
      </c>
      <c r="B3657" s="74">
        <v>43094775</v>
      </c>
      <c r="C3657" s="74" t="s">
        <v>4710</v>
      </c>
      <c r="D3657" s="74">
        <v>2054669</v>
      </c>
      <c r="E3657" s="74" t="s">
        <v>4599</v>
      </c>
      <c r="F3657" s="74" t="s">
        <v>3807</v>
      </c>
      <c r="G3657" s="74" t="s">
        <v>3159</v>
      </c>
      <c r="H3657" s="74" t="s">
        <v>4469</v>
      </c>
      <c r="I3657" s="74" t="s">
        <v>4560</v>
      </c>
      <c r="J3657" s="74" t="s">
        <v>4561</v>
      </c>
      <c r="K3657" s="76">
        <v>959.92</v>
      </c>
      <c r="L3657" s="76">
        <v>711.05</v>
      </c>
    </row>
    <row r="3658" spans="1:12" x14ac:dyDescent="0.15">
      <c r="A3658" s="74">
        <v>20230220</v>
      </c>
      <c r="B3658" s="74">
        <v>43094775</v>
      </c>
      <c r="C3658" s="74" t="s">
        <v>4710</v>
      </c>
      <c r="D3658" s="74">
        <v>2054669</v>
      </c>
      <c r="E3658" s="74" t="s">
        <v>4599</v>
      </c>
      <c r="F3658" s="74" t="s">
        <v>3807</v>
      </c>
      <c r="G3658" s="74" t="s">
        <v>3159</v>
      </c>
      <c r="H3658" s="74" t="s">
        <v>4469</v>
      </c>
      <c r="I3658" s="74" t="s">
        <v>4560</v>
      </c>
      <c r="J3658" s="74" t="s">
        <v>4586</v>
      </c>
      <c r="K3658" s="76">
        <v>1032.1500000000001</v>
      </c>
      <c r="L3658" s="76">
        <v>764.56</v>
      </c>
    </row>
    <row r="3659" spans="1:12" x14ac:dyDescent="0.15">
      <c r="A3659" s="74">
        <v>20230221</v>
      </c>
      <c r="B3659" s="74">
        <v>43094775</v>
      </c>
      <c r="C3659" s="74" t="s">
        <v>4710</v>
      </c>
      <c r="D3659" s="74">
        <v>2054669</v>
      </c>
      <c r="E3659" s="74" t="s">
        <v>4599</v>
      </c>
      <c r="F3659" s="74" t="s">
        <v>3807</v>
      </c>
      <c r="G3659" s="74" t="s">
        <v>3159</v>
      </c>
      <c r="H3659" s="74" t="s">
        <v>4469</v>
      </c>
      <c r="I3659" s="74" t="s">
        <v>4560</v>
      </c>
      <c r="J3659" s="74" t="s">
        <v>4561</v>
      </c>
      <c r="K3659" s="76">
        <v>1862.76</v>
      </c>
      <c r="L3659" s="76">
        <v>1379.82</v>
      </c>
    </row>
    <row r="3660" spans="1:12" x14ac:dyDescent="0.15">
      <c r="A3660" s="74">
        <v>20230222</v>
      </c>
      <c r="B3660" s="74">
        <v>43094775</v>
      </c>
      <c r="C3660" s="74" t="s">
        <v>4710</v>
      </c>
      <c r="D3660" s="74">
        <v>2054669</v>
      </c>
      <c r="E3660" s="74" t="s">
        <v>4599</v>
      </c>
      <c r="F3660" s="74" t="s">
        <v>3807</v>
      </c>
      <c r="G3660" s="74" t="s">
        <v>3159</v>
      </c>
      <c r="H3660" s="74" t="s">
        <v>4469</v>
      </c>
      <c r="I3660" s="74" t="s">
        <v>4560</v>
      </c>
      <c r="J3660" s="74" t="s">
        <v>4561</v>
      </c>
      <c r="K3660" s="76">
        <v>2330.75</v>
      </c>
      <c r="L3660" s="76">
        <v>1726.48</v>
      </c>
    </row>
    <row r="3661" spans="1:12" x14ac:dyDescent="0.15">
      <c r="A3661" s="74">
        <v>20230223</v>
      </c>
      <c r="B3661" s="74">
        <v>43094775</v>
      </c>
      <c r="C3661" s="74" t="s">
        <v>4710</v>
      </c>
      <c r="D3661" s="74">
        <v>2054669</v>
      </c>
      <c r="E3661" s="74" t="s">
        <v>4599</v>
      </c>
      <c r="F3661" s="74" t="s">
        <v>3807</v>
      </c>
      <c r="G3661" s="74" t="s">
        <v>3159</v>
      </c>
      <c r="H3661" s="74" t="s">
        <v>4469</v>
      </c>
      <c r="I3661" s="74" t="s">
        <v>4560</v>
      </c>
      <c r="J3661" s="74" t="s">
        <v>4586</v>
      </c>
      <c r="K3661" s="76">
        <v>1686.76</v>
      </c>
      <c r="L3661" s="76">
        <v>1249.45</v>
      </c>
    </row>
    <row r="3662" spans="1:12" x14ac:dyDescent="0.15">
      <c r="A3662" s="74">
        <v>20230224</v>
      </c>
      <c r="B3662" s="74">
        <v>43094775</v>
      </c>
      <c r="C3662" s="74" t="s">
        <v>4710</v>
      </c>
      <c r="D3662" s="74">
        <v>2054669</v>
      </c>
      <c r="E3662" s="74" t="s">
        <v>4599</v>
      </c>
      <c r="F3662" s="74" t="s">
        <v>3807</v>
      </c>
      <c r="G3662" s="74" t="s">
        <v>3159</v>
      </c>
      <c r="H3662" s="74" t="s">
        <v>4469</v>
      </c>
      <c r="I3662" s="74" t="s">
        <v>4560</v>
      </c>
      <c r="J3662" s="74" t="s">
        <v>4563</v>
      </c>
      <c r="K3662" s="76">
        <v>714.98</v>
      </c>
      <c r="L3662" s="76">
        <v>529.61</v>
      </c>
    </row>
    <row r="3663" spans="1:12" x14ac:dyDescent="0.15">
      <c r="A3663" s="74">
        <v>20230225</v>
      </c>
      <c r="B3663" s="74">
        <v>43094775</v>
      </c>
      <c r="C3663" s="74" t="s">
        <v>4710</v>
      </c>
      <c r="D3663" s="74">
        <v>2054669</v>
      </c>
      <c r="E3663" s="74" t="s">
        <v>4599</v>
      </c>
      <c r="F3663" s="74" t="s">
        <v>3807</v>
      </c>
      <c r="G3663" s="74" t="s">
        <v>3159</v>
      </c>
      <c r="H3663" s="74" t="s">
        <v>4469</v>
      </c>
      <c r="I3663" s="74" t="s">
        <v>4560</v>
      </c>
      <c r="J3663" s="74" t="s">
        <v>4561</v>
      </c>
      <c r="K3663" s="76">
        <v>805.36</v>
      </c>
      <c r="L3663" s="76">
        <v>596.55999999999995</v>
      </c>
    </row>
    <row r="3664" spans="1:12" x14ac:dyDescent="0.15">
      <c r="A3664" s="74">
        <v>20230226</v>
      </c>
      <c r="B3664" s="74">
        <v>43094775</v>
      </c>
      <c r="C3664" s="74" t="s">
        <v>4710</v>
      </c>
      <c r="D3664" s="74">
        <v>2054669</v>
      </c>
      <c r="E3664" s="74" t="s">
        <v>4599</v>
      </c>
      <c r="F3664" s="74" t="s">
        <v>3807</v>
      </c>
      <c r="G3664" s="74" t="s">
        <v>3159</v>
      </c>
      <c r="H3664" s="74" t="s">
        <v>4469</v>
      </c>
      <c r="I3664" s="74" t="s">
        <v>4560</v>
      </c>
      <c r="J3664" s="74" t="s">
        <v>4562</v>
      </c>
      <c r="K3664" s="76">
        <v>634.66</v>
      </c>
      <c r="L3664" s="76">
        <v>470.12</v>
      </c>
    </row>
    <row r="3665" spans="1:12" x14ac:dyDescent="0.15">
      <c r="A3665" s="74">
        <v>20230227</v>
      </c>
      <c r="B3665" s="74">
        <v>43094775</v>
      </c>
      <c r="C3665" s="74" t="s">
        <v>4710</v>
      </c>
      <c r="D3665" s="74">
        <v>2054669</v>
      </c>
      <c r="E3665" s="74" t="s">
        <v>4599</v>
      </c>
      <c r="F3665" s="74" t="s">
        <v>3807</v>
      </c>
      <c r="G3665" s="74" t="s">
        <v>3159</v>
      </c>
      <c r="H3665" s="74" t="s">
        <v>4469</v>
      </c>
      <c r="I3665" s="74" t="s">
        <v>4560</v>
      </c>
      <c r="J3665" s="74" t="s">
        <v>4561</v>
      </c>
      <c r="K3665" s="76">
        <v>359.81</v>
      </c>
      <c r="L3665" s="76">
        <v>266.52</v>
      </c>
    </row>
    <row r="3666" spans="1:12" x14ac:dyDescent="0.15">
      <c r="A3666" s="74">
        <v>20230228</v>
      </c>
      <c r="B3666" s="74">
        <v>43094775</v>
      </c>
      <c r="C3666" s="74" t="s">
        <v>4710</v>
      </c>
      <c r="D3666" s="74">
        <v>2054669</v>
      </c>
      <c r="E3666" s="74" t="s">
        <v>4599</v>
      </c>
      <c r="F3666" s="74" t="s">
        <v>3807</v>
      </c>
      <c r="G3666" s="74" t="s">
        <v>3159</v>
      </c>
      <c r="H3666" s="74" t="s">
        <v>4469</v>
      </c>
      <c r="I3666" s="74" t="s">
        <v>4560</v>
      </c>
      <c r="J3666" s="74" t="s">
        <v>4561</v>
      </c>
      <c r="K3666" s="76">
        <v>474.99</v>
      </c>
      <c r="L3666" s="76">
        <v>351.84</v>
      </c>
    </row>
    <row r="3667" spans="1:12" x14ac:dyDescent="0.15">
      <c r="A3667" s="74">
        <v>20230207</v>
      </c>
      <c r="B3667" s="74">
        <v>43094782</v>
      </c>
      <c r="C3667" s="74" t="s">
        <v>4711</v>
      </c>
      <c r="D3667" s="74">
        <v>2054669</v>
      </c>
      <c r="E3667" s="74" t="s">
        <v>4599</v>
      </c>
      <c r="F3667" s="74" t="s">
        <v>3807</v>
      </c>
      <c r="G3667" s="74" t="s">
        <v>3159</v>
      </c>
      <c r="H3667" s="74" t="s">
        <v>4469</v>
      </c>
      <c r="I3667" s="74" t="s">
        <v>4560</v>
      </c>
      <c r="J3667" s="74" t="s">
        <v>4563</v>
      </c>
      <c r="K3667" s="76">
        <v>601.98</v>
      </c>
      <c r="L3667" s="76">
        <v>445.91</v>
      </c>
    </row>
    <row r="3668" spans="1:12" x14ac:dyDescent="0.15">
      <c r="A3668" s="74">
        <v>20230208</v>
      </c>
      <c r="B3668" s="74">
        <v>43094782</v>
      </c>
      <c r="C3668" s="74" t="s">
        <v>4711</v>
      </c>
      <c r="D3668" s="74">
        <v>2054669</v>
      </c>
      <c r="E3668" s="74" t="s">
        <v>4599</v>
      </c>
      <c r="F3668" s="74" t="s">
        <v>3807</v>
      </c>
      <c r="G3668" s="74" t="s">
        <v>3159</v>
      </c>
      <c r="H3668" s="74" t="s">
        <v>4469</v>
      </c>
      <c r="I3668" s="74" t="s">
        <v>4560</v>
      </c>
      <c r="J3668" s="74" t="s">
        <v>4561</v>
      </c>
      <c r="K3668" s="76">
        <v>4624.92</v>
      </c>
      <c r="L3668" s="76">
        <v>3425.87</v>
      </c>
    </row>
    <row r="3669" spans="1:12" x14ac:dyDescent="0.15">
      <c r="A3669" s="74">
        <v>20230209</v>
      </c>
      <c r="B3669" s="74">
        <v>43094782</v>
      </c>
      <c r="C3669" s="74" t="s">
        <v>4711</v>
      </c>
      <c r="D3669" s="74">
        <v>2054669</v>
      </c>
      <c r="E3669" s="74" t="s">
        <v>4599</v>
      </c>
      <c r="F3669" s="74" t="s">
        <v>3807</v>
      </c>
      <c r="G3669" s="74" t="s">
        <v>3159</v>
      </c>
      <c r="H3669" s="74" t="s">
        <v>4469</v>
      </c>
      <c r="I3669" s="74" t="s">
        <v>4560</v>
      </c>
      <c r="J3669" s="74" t="s">
        <v>4561</v>
      </c>
      <c r="K3669" s="76">
        <v>3607.54</v>
      </c>
      <c r="L3669" s="76">
        <v>2672.25</v>
      </c>
    </row>
    <row r="3670" spans="1:12" x14ac:dyDescent="0.15">
      <c r="A3670" s="74">
        <v>20230210</v>
      </c>
      <c r="B3670" s="74">
        <v>43094782</v>
      </c>
      <c r="C3670" s="74" t="s">
        <v>4711</v>
      </c>
      <c r="D3670" s="74">
        <v>2054669</v>
      </c>
      <c r="E3670" s="74" t="s">
        <v>4599</v>
      </c>
      <c r="F3670" s="74" t="s">
        <v>3807</v>
      </c>
      <c r="G3670" s="74" t="s">
        <v>3159</v>
      </c>
      <c r="H3670" s="74" t="s">
        <v>4469</v>
      </c>
      <c r="I3670" s="74" t="s">
        <v>4560</v>
      </c>
      <c r="J3670" s="74" t="s">
        <v>4561</v>
      </c>
      <c r="K3670" s="76">
        <v>2347.8200000000002</v>
      </c>
      <c r="L3670" s="76">
        <v>1739.13</v>
      </c>
    </row>
    <row r="3671" spans="1:12" x14ac:dyDescent="0.15">
      <c r="A3671" s="74">
        <v>20230211</v>
      </c>
      <c r="B3671" s="74">
        <v>43094782</v>
      </c>
      <c r="C3671" s="74" t="s">
        <v>4711</v>
      </c>
      <c r="D3671" s="74">
        <v>2054669</v>
      </c>
      <c r="E3671" s="74" t="s">
        <v>4599</v>
      </c>
      <c r="F3671" s="74" t="s">
        <v>3807</v>
      </c>
      <c r="G3671" s="74" t="s">
        <v>3159</v>
      </c>
      <c r="H3671" s="74" t="s">
        <v>4469</v>
      </c>
      <c r="I3671" s="74" t="s">
        <v>4560</v>
      </c>
      <c r="J3671" s="74" t="s">
        <v>4561</v>
      </c>
      <c r="K3671" s="76">
        <v>1978.41</v>
      </c>
      <c r="L3671" s="76">
        <v>1465.49</v>
      </c>
    </row>
    <row r="3672" spans="1:12" x14ac:dyDescent="0.15">
      <c r="A3672" s="74">
        <v>20230212</v>
      </c>
      <c r="B3672" s="74">
        <v>43094782</v>
      </c>
      <c r="C3672" s="74" t="s">
        <v>4711</v>
      </c>
      <c r="D3672" s="74">
        <v>2054669</v>
      </c>
      <c r="E3672" s="74" t="s">
        <v>4599</v>
      </c>
      <c r="F3672" s="74" t="s">
        <v>3807</v>
      </c>
      <c r="G3672" s="74" t="s">
        <v>3159</v>
      </c>
      <c r="H3672" s="74" t="s">
        <v>4469</v>
      </c>
      <c r="I3672" s="74" t="s">
        <v>4560</v>
      </c>
      <c r="J3672" s="74" t="s">
        <v>4561</v>
      </c>
      <c r="K3672" s="76">
        <v>924.43</v>
      </c>
      <c r="L3672" s="76">
        <v>684.76</v>
      </c>
    </row>
    <row r="3673" spans="1:12" x14ac:dyDescent="0.15">
      <c r="A3673" s="74">
        <v>20230213</v>
      </c>
      <c r="B3673" s="74">
        <v>43094782</v>
      </c>
      <c r="C3673" s="74" t="s">
        <v>4711</v>
      </c>
      <c r="D3673" s="74">
        <v>2054669</v>
      </c>
      <c r="E3673" s="74" t="s">
        <v>4599</v>
      </c>
      <c r="F3673" s="74" t="s">
        <v>3807</v>
      </c>
      <c r="G3673" s="74" t="s">
        <v>3159</v>
      </c>
      <c r="H3673" s="74" t="s">
        <v>4469</v>
      </c>
      <c r="I3673" s="74" t="s">
        <v>4560</v>
      </c>
      <c r="J3673" s="74" t="s">
        <v>4563</v>
      </c>
      <c r="K3673" s="76">
        <v>2254.71</v>
      </c>
      <c r="L3673" s="76">
        <v>1670.16</v>
      </c>
    </row>
    <row r="3674" spans="1:12" x14ac:dyDescent="0.15">
      <c r="A3674" s="74">
        <v>20230214</v>
      </c>
      <c r="B3674" s="74">
        <v>43094782</v>
      </c>
      <c r="C3674" s="74" t="s">
        <v>4711</v>
      </c>
      <c r="D3674" s="74">
        <v>2054669</v>
      </c>
      <c r="E3674" s="74" t="s">
        <v>4599</v>
      </c>
      <c r="F3674" s="74" t="s">
        <v>3807</v>
      </c>
      <c r="G3674" s="74" t="s">
        <v>3159</v>
      </c>
      <c r="H3674" s="74" t="s">
        <v>4469</v>
      </c>
      <c r="I3674" s="74" t="s">
        <v>4560</v>
      </c>
      <c r="J3674" s="74" t="s">
        <v>4561</v>
      </c>
      <c r="K3674" s="76">
        <v>962.02</v>
      </c>
      <c r="L3674" s="76">
        <v>712.61</v>
      </c>
    </row>
    <row r="3675" spans="1:12" x14ac:dyDescent="0.15">
      <c r="A3675" s="74">
        <v>20230215</v>
      </c>
      <c r="B3675" s="74">
        <v>43094782</v>
      </c>
      <c r="C3675" s="74" t="s">
        <v>4711</v>
      </c>
      <c r="D3675" s="74">
        <v>2054669</v>
      </c>
      <c r="E3675" s="74" t="s">
        <v>4599</v>
      </c>
      <c r="F3675" s="74" t="s">
        <v>3807</v>
      </c>
      <c r="G3675" s="74" t="s">
        <v>3159</v>
      </c>
      <c r="H3675" s="74" t="s">
        <v>4469</v>
      </c>
      <c r="I3675" s="74" t="s">
        <v>4560</v>
      </c>
      <c r="J3675" s="74" t="s">
        <v>4561</v>
      </c>
      <c r="K3675" s="76">
        <v>1385.03</v>
      </c>
      <c r="L3675" s="76">
        <v>1025.95</v>
      </c>
    </row>
    <row r="3676" spans="1:12" x14ac:dyDescent="0.15">
      <c r="A3676" s="74">
        <v>20230216</v>
      </c>
      <c r="B3676" s="74">
        <v>43094782</v>
      </c>
      <c r="C3676" s="74" t="s">
        <v>4711</v>
      </c>
      <c r="D3676" s="74">
        <v>2054669</v>
      </c>
      <c r="E3676" s="74" t="s">
        <v>4599</v>
      </c>
      <c r="F3676" s="74" t="s">
        <v>3807</v>
      </c>
      <c r="G3676" s="74" t="s">
        <v>3159</v>
      </c>
      <c r="H3676" s="74" t="s">
        <v>4469</v>
      </c>
      <c r="I3676" s="74" t="s">
        <v>4560</v>
      </c>
      <c r="J3676" s="74" t="s">
        <v>4561</v>
      </c>
      <c r="K3676" s="76">
        <v>535.54999999999995</v>
      </c>
      <c r="L3676" s="76">
        <v>396.7</v>
      </c>
    </row>
    <row r="3677" spans="1:12" x14ac:dyDescent="0.15">
      <c r="A3677" s="74">
        <v>20230217</v>
      </c>
      <c r="B3677" s="74">
        <v>43094782</v>
      </c>
      <c r="C3677" s="74" t="s">
        <v>4711</v>
      </c>
      <c r="D3677" s="74">
        <v>2054669</v>
      </c>
      <c r="E3677" s="74" t="s">
        <v>4599</v>
      </c>
      <c r="F3677" s="74" t="s">
        <v>3807</v>
      </c>
      <c r="G3677" s="74" t="s">
        <v>3159</v>
      </c>
      <c r="H3677" s="74" t="s">
        <v>4469</v>
      </c>
      <c r="I3677" s="74" t="s">
        <v>4560</v>
      </c>
      <c r="J3677" s="74" t="s">
        <v>4561</v>
      </c>
      <c r="K3677" s="76">
        <v>603.38</v>
      </c>
      <c r="L3677" s="76">
        <v>446.95</v>
      </c>
    </row>
    <row r="3678" spans="1:12" x14ac:dyDescent="0.15">
      <c r="A3678" s="74">
        <v>20230218</v>
      </c>
      <c r="B3678" s="74">
        <v>43094782</v>
      </c>
      <c r="C3678" s="74" t="s">
        <v>4711</v>
      </c>
      <c r="D3678" s="74">
        <v>2054669</v>
      </c>
      <c r="E3678" s="74" t="s">
        <v>4599</v>
      </c>
      <c r="F3678" s="74" t="s">
        <v>3807</v>
      </c>
      <c r="G3678" s="74" t="s">
        <v>3159</v>
      </c>
      <c r="H3678" s="74" t="s">
        <v>4469</v>
      </c>
      <c r="I3678" s="74" t="s">
        <v>4560</v>
      </c>
      <c r="J3678" s="74" t="s">
        <v>4561</v>
      </c>
      <c r="K3678" s="76">
        <v>943.29</v>
      </c>
      <c r="L3678" s="76">
        <v>698.73</v>
      </c>
    </row>
    <row r="3679" spans="1:12" x14ac:dyDescent="0.15">
      <c r="A3679" s="74">
        <v>20230219</v>
      </c>
      <c r="B3679" s="74">
        <v>43094782</v>
      </c>
      <c r="C3679" s="74" t="s">
        <v>4711</v>
      </c>
      <c r="D3679" s="74">
        <v>2054669</v>
      </c>
      <c r="E3679" s="74" t="s">
        <v>4599</v>
      </c>
      <c r="F3679" s="74" t="s">
        <v>3807</v>
      </c>
      <c r="G3679" s="74" t="s">
        <v>3159</v>
      </c>
      <c r="H3679" s="74" t="s">
        <v>4469</v>
      </c>
      <c r="I3679" s="74" t="s">
        <v>4560</v>
      </c>
      <c r="J3679" s="74" t="s">
        <v>4563</v>
      </c>
      <c r="K3679" s="76">
        <v>925.24</v>
      </c>
      <c r="L3679" s="76">
        <v>685.36</v>
      </c>
    </row>
    <row r="3680" spans="1:12" x14ac:dyDescent="0.15">
      <c r="A3680" s="74">
        <v>20230220</v>
      </c>
      <c r="B3680" s="74">
        <v>43094782</v>
      </c>
      <c r="C3680" s="74" t="s">
        <v>4711</v>
      </c>
      <c r="D3680" s="74">
        <v>2054669</v>
      </c>
      <c r="E3680" s="74" t="s">
        <v>4599</v>
      </c>
      <c r="F3680" s="74" t="s">
        <v>3807</v>
      </c>
      <c r="G3680" s="74" t="s">
        <v>3159</v>
      </c>
      <c r="H3680" s="74" t="s">
        <v>4469</v>
      </c>
      <c r="I3680" s="74" t="s">
        <v>4560</v>
      </c>
      <c r="J3680" s="74" t="s">
        <v>4561</v>
      </c>
      <c r="K3680" s="76">
        <v>975.25</v>
      </c>
      <c r="L3680" s="76">
        <v>722.41</v>
      </c>
    </row>
    <row r="3681" spans="1:12" x14ac:dyDescent="0.15">
      <c r="A3681" s="74">
        <v>20230221</v>
      </c>
      <c r="B3681" s="74">
        <v>43094782</v>
      </c>
      <c r="C3681" s="74" t="s">
        <v>4711</v>
      </c>
      <c r="D3681" s="74">
        <v>2054669</v>
      </c>
      <c r="E3681" s="74" t="s">
        <v>4599</v>
      </c>
      <c r="F3681" s="74" t="s">
        <v>3807</v>
      </c>
      <c r="G3681" s="74" t="s">
        <v>3159</v>
      </c>
      <c r="H3681" s="74" t="s">
        <v>4469</v>
      </c>
      <c r="I3681" s="74" t="s">
        <v>4560</v>
      </c>
      <c r="J3681" s="74" t="s">
        <v>4563</v>
      </c>
      <c r="K3681" s="76">
        <v>1323.19</v>
      </c>
      <c r="L3681" s="76">
        <v>980.14</v>
      </c>
    </row>
    <row r="3682" spans="1:12" x14ac:dyDescent="0.15">
      <c r="A3682" s="74">
        <v>20230222</v>
      </c>
      <c r="B3682" s="74">
        <v>43094782</v>
      </c>
      <c r="C3682" s="74" t="s">
        <v>4711</v>
      </c>
      <c r="D3682" s="74">
        <v>2054669</v>
      </c>
      <c r="E3682" s="74" t="s">
        <v>4599</v>
      </c>
      <c r="F3682" s="74" t="s">
        <v>3807</v>
      </c>
      <c r="G3682" s="74" t="s">
        <v>3159</v>
      </c>
      <c r="H3682" s="74" t="s">
        <v>4469</v>
      </c>
      <c r="I3682" s="74" t="s">
        <v>4560</v>
      </c>
      <c r="J3682" s="74" t="s">
        <v>4561</v>
      </c>
      <c r="K3682" s="76">
        <v>1373.96</v>
      </c>
      <c r="L3682" s="76">
        <v>1017.75</v>
      </c>
    </row>
    <row r="3683" spans="1:12" x14ac:dyDescent="0.15">
      <c r="A3683" s="74">
        <v>20230223</v>
      </c>
      <c r="B3683" s="74">
        <v>43094782</v>
      </c>
      <c r="C3683" s="74" t="s">
        <v>4711</v>
      </c>
      <c r="D3683" s="74">
        <v>2054669</v>
      </c>
      <c r="E3683" s="74" t="s">
        <v>4599</v>
      </c>
      <c r="F3683" s="74" t="s">
        <v>3807</v>
      </c>
      <c r="G3683" s="74" t="s">
        <v>3159</v>
      </c>
      <c r="H3683" s="74" t="s">
        <v>4469</v>
      </c>
      <c r="I3683" s="74" t="s">
        <v>4560</v>
      </c>
      <c r="J3683" s="74" t="s">
        <v>4561</v>
      </c>
      <c r="K3683" s="76">
        <v>561.44000000000005</v>
      </c>
      <c r="L3683" s="76">
        <v>415.88</v>
      </c>
    </row>
    <row r="3684" spans="1:12" x14ac:dyDescent="0.15">
      <c r="A3684" s="74">
        <v>20230224</v>
      </c>
      <c r="B3684" s="74">
        <v>43094782</v>
      </c>
      <c r="C3684" s="74" t="s">
        <v>4711</v>
      </c>
      <c r="D3684" s="74">
        <v>2054669</v>
      </c>
      <c r="E3684" s="74" t="s">
        <v>4599</v>
      </c>
      <c r="F3684" s="74" t="s">
        <v>3807</v>
      </c>
      <c r="G3684" s="74" t="s">
        <v>3159</v>
      </c>
      <c r="H3684" s="74" t="s">
        <v>4469</v>
      </c>
      <c r="I3684" s="74" t="s">
        <v>4560</v>
      </c>
      <c r="J3684" s="74" t="s">
        <v>4561</v>
      </c>
      <c r="K3684" s="76">
        <v>1088.04</v>
      </c>
      <c r="L3684" s="76">
        <v>805.96</v>
      </c>
    </row>
    <row r="3685" spans="1:12" x14ac:dyDescent="0.15">
      <c r="A3685" s="74">
        <v>20230225</v>
      </c>
      <c r="B3685" s="74">
        <v>43094782</v>
      </c>
      <c r="C3685" s="74" t="s">
        <v>4711</v>
      </c>
      <c r="D3685" s="74">
        <v>2054669</v>
      </c>
      <c r="E3685" s="74" t="s">
        <v>4599</v>
      </c>
      <c r="F3685" s="74" t="s">
        <v>3807</v>
      </c>
      <c r="G3685" s="74" t="s">
        <v>3159</v>
      </c>
      <c r="H3685" s="74" t="s">
        <v>4469</v>
      </c>
      <c r="I3685" s="74" t="s">
        <v>4560</v>
      </c>
      <c r="J3685" s="74" t="s">
        <v>4562</v>
      </c>
      <c r="K3685" s="76">
        <v>1581.19</v>
      </c>
      <c r="L3685" s="76">
        <v>1171.25</v>
      </c>
    </row>
    <row r="3686" spans="1:12" x14ac:dyDescent="0.15">
      <c r="A3686" s="74">
        <v>20230226</v>
      </c>
      <c r="B3686" s="74">
        <v>43094782</v>
      </c>
      <c r="C3686" s="74" t="s">
        <v>4711</v>
      </c>
      <c r="D3686" s="74">
        <v>2054669</v>
      </c>
      <c r="E3686" s="74" t="s">
        <v>4599</v>
      </c>
      <c r="F3686" s="74" t="s">
        <v>3807</v>
      </c>
      <c r="G3686" s="74" t="s">
        <v>3159</v>
      </c>
      <c r="H3686" s="74" t="s">
        <v>4469</v>
      </c>
      <c r="I3686" s="74" t="s">
        <v>4560</v>
      </c>
      <c r="J3686" s="74" t="s">
        <v>4562</v>
      </c>
      <c r="K3686" s="76">
        <v>944.35</v>
      </c>
      <c r="L3686" s="76">
        <v>699.52</v>
      </c>
    </row>
    <row r="3687" spans="1:12" x14ac:dyDescent="0.15">
      <c r="A3687" s="74">
        <v>20230227</v>
      </c>
      <c r="B3687" s="74">
        <v>43094782</v>
      </c>
      <c r="C3687" s="74" t="s">
        <v>4711</v>
      </c>
      <c r="D3687" s="74">
        <v>2054669</v>
      </c>
      <c r="E3687" s="74" t="s">
        <v>4599</v>
      </c>
      <c r="F3687" s="74" t="s">
        <v>3807</v>
      </c>
      <c r="G3687" s="74" t="s">
        <v>3159</v>
      </c>
      <c r="H3687" s="74" t="s">
        <v>4469</v>
      </c>
      <c r="I3687" s="74" t="s">
        <v>4560</v>
      </c>
      <c r="J3687" s="74" t="s">
        <v>4586</v>
      </c>
      <c r="K3687" s="76">
        <v>643.29</v>
      </c>
      <c r="L3687" s="76">
        <v>476.51</v>
      </c>
    </row>
    <row r="3688" spans="1:12" x14ac:dyDescent="0.15">
      <c r="A3688" s="74">
        <v>20230228</v>
      </c>
      <c r="B3688" s="74">
        <v>43094782</v>
      </c>
      <c r="C3688" s="74" t="s">
        <v>4711</v>
      </c>
      <c r="D3688" s="74">
        <v>2054669</v>
      </c>
      <c r="E3688" s="74" t="s">
        <v>4599</v>
      </c>
      <c r="F3688" s="74" t="s">
        <v>3807</v>
      </c>
      <c r="G3688" s="74" t="s">
        <v>3159</v>
      </c>
      <c r="H3688" s="74" t="s">
        <v>4469</v>
      </c>
      <c r="I3688" s="74" t="s">
        <v>4560</v>
      </c>
      <c r="J3688" s="74" t="s">
        <v>4561</v>
      </c>
      <c r="K3688" s="76">
        <v>745.21</v>
      </c>
      <c r="L3688" s="76">
        <v>552.01</v>
      </c>
    </row>
    <row r="3689" spans="1:12" x14ac:dyDescent="0.15">
      <c r="A3689" s="74">
        <v>20230207</v>
      </c>
      <c r="B3689" s="74">
        <v>43094791</v>
      </c>
      <c r="C3689" s="74" t="s">
        <v>4712</v>
      </c>
      <c r="D3689" s="74">
        <v>2054669</v>
      </c>
      <c r="E3689" s="74" t="s">
        <v>4599</v>
      </c>
      <c r="F3689" s="74" t="s">
        <v>3807</v>
      </c>
      <c r="G3689" s="74" t="s">
        <v>3159</v>
      </c>
      <c r="H3689" s="74" t="s">
        <v>4469</v>
      </c>
      <c r="I3689" s="74" t="s">
        <v>4560</v>
      </c>
      <c r="J3689" s="74" t="s">
        <v>4563</v>
      </c>
      <c r="K3689" s="76">
        <v>52.92</v>
      </c>
      <c r="L3689" s="76">
        <v>39.200000000000003</v>
      </c>
    </row>
    <row r="3690" spans="1:12" x14ac:dyDescent="0.15">
      <c r="A3690" s="74">
        <v>20230208</v>
      </c>
      <c r="B3690" s="74">
        <v>43094791</v>
      </c>
      <c r="C3690" s="74" t="s">
        <v>4712</v>
      </c>
      <c r="D3690" s="74">
        <v>2054669</v>
      </c>
      <c r="E3690" s="74" t="s">
        <v>4599</v>
      </c>
      <c r="F3690" s="74" t="s">
        <v>3807</v>
      </c>
      <c r="G3690" s="74" t="s">
        <v>3159</v>
      </c>
      <c r="H3690" s="74" t="s">
        <v>4469</v>
      </c>
      <c r="I3690" s="74" t="s">
        <v>4560</v>
      </c>
      <c r="J3690" s="74" t="s">
        <v>4561</v>
      </c>
      <c r="K3690" s="76">
        <v>1246.53</v>
      </c>
      <c r="L3690" s="76">
        <v>923.36</v>
      </c>
    </row>
    <row r="3691" spans="1:12" x14ac:dyDescent="0.15">
      <c r="A3691" s="74">
        <v>20230209</v>
      </c>
      <c r="B3691" s="74">
        <v>43094791</v>
      </c>
      <c r="C3691" s="74" t="s">
        <v>4712</v>
      </c>
      <c r="D3691" s="74">
        <v>2054669</v>
      </c>
      <c r="E3691" s="74" t="s">
        <v>4599</v>
      </c>
      <c r="F3691" s="74" t="s">
        <v>3807</v>
      </c>
      <c r="G3691" s="74" t="s">
        <v>3159</v>
      </c>
      <c r="H3691" s="74" t="s">
        <v>4469</v>
      </c>
      <c r="I3691" s="74" t="s">
        <v>4560</v>
      </c>
      <c r="J3691" s="74" t="s">
        <v>4561</v>
      </c>
      <c r="K3691" s="76">
        <v>2300.83</v>
      </c>
      <c r="L3691" s="76">
        <v>1704.32</v>
      </c>
    </row>
    <row r="3692" spans="1:12" x14ac:dyDescent="0.15">
      <c r="A3692" s="74">
        <v>20230210</v>
      </c>
      <c r="B3692" s="74">
        <v>43094791</v>
      </c>
      <c r="C3692" s="74" t="s">
        <v>4712</v>
      </c>
      <c r="D3692" s="74">
        <v>2054669</v>
      </c>
      <c r="E3692" s="74" t="s">
        <v>4599</v>
      </c>
      <c r="F3692" s="74" t="s">
        <v>3807</v>
      </c>
      <c r="G3692" s="74" t="s">
        <v>3159</v>
      </c>
      <c r="H3692" s="74" t="s">
        <v>4469</v>
      </c>
      <c r="I3692" s="74" t="s">
        <v>4560</v>
      </c>
      <c r="J3692" s="74" t="s">
        <v>4561</v>
      </c>
      <c r="K3692" s="76">
        <v>1874.22</v>
      </c>
      <c r="L3692" s="76">
        <v>1388.31</v>
      </c>
    </row>
    <row r="3693" spans="1:12" x14ac:dyDescent="0.15">
      <c r="A3693" s="74">
        <v>20230211</v>
      </c>
      <c r="B3693" s="74">
        <v>43094791</v>
      </c>
      <c r="C3693" s="74" t="s">
        <v>4712</v>
      </c>
      <c r="D3693" s="74">
        <v>2054669</v>
      </c>
      <c r="E3693" s="74" t="s">
        <v>4599</v>
      </c>
      <c r="F3693" s="74" t="s">
        <v>3807</v>
      </c>
      <c r="G3693" s="74" t="s">
        <v>3159</v>
      </c>
      <c r="H3693" s="74" t="s">
        <v>4469</v>
      </c>
      <c r="I3693" s="74" t="s">
        <v>4560</v>
      </c>
      <c r="J3693" s="74" t="s">
        <v>4561</v>
      </c>
      <c r="K3693" s="76">
        <v>1782.53</v>
      </c>
      <c r="L3693" s="76">
        <v>1320.39</v>
      </c>
    </row>
    <row r="3694" spans="1:12" x14ac:dyDescent="0.15">
      <c r="A3694" s="74">
        <v>20230212</v>
      </c>
      <c r="B3694" s="74">
        <v>43094791</v>
      </c>
      <c r="C3694" s="74" t="s">
        <v>4712</v>
      </c>
      <c r="D3694" s="74">
        <v>2054669</v>
      </c>
      <c r="E3694" s="74" t="s">
        <v>4599</v>
      </c>
      <c r="F3694" s="74" t="s">
        <v>3807</v>
      </c>
      <c r="G3694" s="74" t="s">
        <v>3159</v>
      </c>
      <c r="H3694" s="74" t="s">
        <v>4469</v>
      </c>
      <c r="I3694" s="74" t="s">
        <v>4560</v>
      </c>
      <c r="J3694" s="74" t="s">
        <v>4561</v>
      </c>
      <c r="K3694" s="76">
        <v>1205.04</v>
      </c>
      <c r="L3694" s="76">
        <v>892.62</v>
      </c>
    </row>
    <row r="3695" spans="1:12" x14ac:dyDescent="0.15">
      <c r="A3695" s="74">
        <v>20230213</v>
      </c>
      <c r="B3695" s="74">
        <v>43094791</v>
      </c>
      <c r="C3695" s="74" t="s">
        <v>4712</v>
      </c>
      <c r="D3695" s="74">
        <v>2054669</v>
      </c>
      <c r="E3695" s="74" t="s">
        <v>4599</v>
      </c>
      <c r="F3695" s="74" t="s">
        <v>3807</v>
      </c>
      <c r="G3695" s="74" t="s">
        <v>3159</v>
      </c>
      <c r="H3695" s="74" t="s">
        <v>4469</v>
      </c>
      <c r="I3695" s="74" t="s">
        <v>4560</v>
      </c>
      <c r="J3695" s="74" t="s">
        <v>4563</v>
      </c>
      <c r="K3695" s="76">
        <v>2587.33</v>
      </c>
      <c r="L3695" s="76">
        <v>1916.54</v>
      </c>
    </row>
    <row r="3696" spans="1:12" x14ac:dyDescent="0.15">
      <c r="A3696" s="74">
        <v>20230214</v>
      </c>
      <c r="B3696" s="74">
        <v>43094791</v>
      </c>
      <c r="C3696" s="74" t="s">
        <v>4712</v>
      </c>
      <c r="D3696" s="74">
        <v>2054669</v>
      </c>
      <c r="E3696" s="74" t="s">
        <v>4599</v>
      </c>
      <c r="F3696" s="74" t="s">
        <v>3807</v>
      </c>
      <c r="G3696" s="74" t="s">
        <v>3159</v>
      </c>
      <c r="H3696" s="74" t="s">
        <v>4469</v>
      </c>
      <c r="I3696" s="74" t="s">
        <v>4560</v>
      </c>
      <c r="J3696" s="74" t="s">
        <v>4561</v>
      </c>
      <c r="K3696" s="76">
        <v>938.22</v>
      </c>
      <c r="L3696" s="76">
        <v>694.98</v>
      </c>
    </row>
    <row r="3697" spans="1:12" x14ac:dyDescent="0.15">
      <c r="A3697" s="74">
        <v>20230215</v>
      </c>
      <c r="B3697" s="74">
        <v>43094791</v>
      </c>
      <c r="C3697" s="74" t="s">
        <v>4712</v>
      </c>
      <c r="D3697" s="74">
        <v>2054669</v>
      </c>
      <c r="E3697" s="74" t="s">
        <v>4599</v>
      </c>
      <c r="F3697" s="74" t="s">
        <v>3807</v>
      </c>
      <c r="G3697" s="74" t="s">
        <v>3159</v>
      </c>
      <c r="H3697" s="74" t="s">
        <v>4469</v>
      </c>
      <c r="I3697" s="74" t="s">
        <v>4560</v>
      </c>
      <c r="J3697" s="74" t="s">
        <v>4561</v>
      </c>
      <c r="K3697" s="76">
        <v>1338.98</v>
      </c>
      <c r="L3697" s="76">
        <v>991.84</v>
      </c>
    </row>
    <row r="3698" spans="1:12" x14ac:dyDescent="0.15">
      <c r="A3698" s="74">
        <v>20230216</v>
      </c>
      <c r="B3698" s="74">
        <v>43094791</v>
      </c>
      <c r="C3698" s="74" t="s">
        <v>4712</v>
      </c>
      <c r="D3698" s="74">
        <v>2054669</v>
      </c>
      <c r="E3698" s="74" t="s">
        <v>4599</v>
      </c>
      <c r="F3698" s="74" t="s">
        <v>3807</v>
      </c>
      <c r="G3698" s="74" t="s">
        <v>3159</v>
      </c>
      <c r="H3698" s="74" t="s">
        <v>4469</v>
      </c>
      <c r="I3698" s="74" t="s">
        <v>4560</v>
      </c>
      <c r="J3698" s="74" t="s">
        <v>4586</v>
      </c>
      <c r="K3698" s="76">
        <v>912.56</v>
      </c>
      <c r="L3698" s="76">
        <v>675.97</v>
      </c>
    </row>
    <row r="3699" spans="1:12" x14ac:dyDescent="0.15">
      <c r="A3699" s="74">
        <v>20230217</v>
      </c>
      <c r="B3699" s="74">
        <v>43094791</v>
      </c>
      <c r="C3699" s="74" t="s">
        <v>4712</v>
      </c>
      <c r="D3699" s="74">
        <v>2054669</v>
      </c>
      <c r="E3699" s="74" t="s">
        <v>4599</v>
      </c>
      <c r="F3699" s="74" t="s">
        <v>3807</v>
      </c>
      <c r="G3699" s="74" t="s">
        <v>3159</v>
      </c>
      <c r="H3699" s="74" t="s">
        <v>4469</v>
      </c>
      <c r="I3699" s="74" t="s">
        <v>4560</v>
      </c>
      <c r="J3699" s="74" t="s">
        <v>4561</v>
      </c>
      <c r="K3699" s="76">
        <v>516.24</v>
      </c>
      <c r="L3699" s="76">
        <v>382.4</v>
      </c>
    </row>
    <row r="3700" spans="1:12" x14ac:dyDescent="0.15">
      <c r="A3700" s="74">
        <v>20230218</v>
      </c>
      <c r="B3700" s="74">
        <v>43094791</v>
      </c>
      <c r="C3700" s="74" t="s">
        <v>4712</v>
      </c>
      <c r="D3700" s="74">
        <v>2054669</v>
      </c>
      <c r="E3700" s="74" t="s">
        <v>4599</v>
      </c>
      <c r="F3700" s="74" t="s">
        <v>3807</v>
      </c>
      <c r="G3700" s="74" t="s">
        <v>3159</v>
      </c>
      <c r="H3700" s="74" t="s">
        <v>4469</v>
      </c>
      <c r="I3700" s="74" t="s">
        <v>4560</v>
      </c>
      <c r="J3700" s="74" t="s">
        <v>4561</v>
      </c>
      <c r="K3700" s="76">
        <v>392.15</v>
      </c>
      <c r="L3700" s="76">
        <v>290.48</v>
      </c>
    </row>
    <row r="3701" spans="1:12" x14ac:dyDescent="0.15">
      <c r="A3701" s="74">
        <v>20230219</v>
      </c>
      <c r="B3701" s="74">
        <v>43094791</v>
      </c>
      <c r="C3701" s="74" t="s">
        <v>4712</v>
      </c>
      <c r="D3701" s="74">
        <v>2054669</v>
      </c>
      <c r="E3701" s="74" t="s">
        <v>4599</v>
      </c>
      <c r="F3701" s="74" t="s">
        <v>3807</v>
      </c>
      <c r="G3701" s="74" t="s">
        <v>3159</v>
      </c>
      <c r="H3701" s="74" t="s">
        <v>4469</v>
      </c>
      <c r="I3701" s="74" t="s">
        <v>4560</v>
      </c>
      <c r="J3701" s="74" t="s">
        <v>4561</v>
      </c>
      <c r="K3701" s="76">
        <v>281.52</v>
      </c>
      <c r="L3701" s="76">
        <v>208.53</v>
      </c>
    </row>
    <row r="3702" spans="1:12" x14ac:dyDescent="0.15">
      <c r="A3702" s="74">
        <v>20230220</v>
      </c>
      <c r="B3702" s="74">
        <v>43094791</v>
      </c>
      <c r="C3702" s="74" t="s">
        <v>4712</v>
      </c>
      <c r="D3702" s="74">
        <v>2054669</v>
      </c>
      <c r="E3702" s="74" t="s">
        <v>4599</v>
      </c>
      <c r="F3702" s="74" t="s">
        <v>3807</v>
      </c>
      <c r="G3702" s="74" t="s">
        <v>3159</v>
      </c>
      <c r="H3702" s="74" t="s">
        <v>4469</v>
      </c>
      <c r="I3702" s="74" t="s">
        <v>4560</v>
      </c>
      <c r="J3702" s="74" t="s">
        <v>4561</v>
      </c>
      <c r="K3702" s="76">
        <v>560.11</v>
      </c>
      <c r="L3702" s="76">
        <v>414.9</v>
      </c>
    </row>
    <row r="3703" spans="1:12" x14ac:dyDescent="0.15">
      <c r="A3703" s="74">
        <v>20230221</v>
      </c>
      <c r="B3703" s="74">
        <v>43094791</v>
      </c>
      <c r="C3703" s="74" t="s">
        <v>4712</v>
      </c>
      <c r="D3703" s="74">
        <v>2054669</v>
      </c>
      <c r="E3703" s="74" t="s">
        <v>4599</v>
      </c>
      <c r="F3703" s="74" t="s">
        <v>3807</v>
      </c>
      <c r="G3703" s="74" t="s">
        <v>3159</v>
      </c>
      <c r="H3703" s="74" t="s">
        <v>4469</v>
      </c>
      <c r="I3703" s="74" t="s">
        <v>4560</v>
      </c>
      <c r="J3703" s="74" t="s">
        <v>4561</v>
      </c>
      <c r="K3703" s="76">
        <v>844.68</v>
      </c>
      <c r="L3703" s="76">
        <v>625.69000000000005</v>
      </c>
    </row>
    <row r="3704" spans="1:12" x14ac:dyDescent="0.15">
      <c r="A3704" s="74">
        <v>20230222</v>
      </c>
      <c r="B3704" s="74">
        <v>43094791</v>
      </c>
      <c r="C3704" s="74" t="s">
        <v>4712</v>
      </c>
      <c r="D3704" s="74">
        <v>2054669</v>
      </c>
      <c r="E3704" s="74" t="s">
        <v>4599</v>
      </c>
      <c r="F3704" s="74" t="s">
        <v>3807</v>
      </c>
      <c r="G3704" s="74" t="s">
        <v>3159</v>
      </c>
      <c r="H3704" s="74" t="s">
        <v>4469</v>
      </c>
      <c r="I3704" s="74" t="s">
        <v>4560</v>
      </c>
      <c r="J3704" s="74" t="s">
        <v>4561</v>
      </c>
      <c r="K3704" s="76">
        <v>1496.75</v>
      </c>
      <c r="L3704" s="76">
        <v>1108.71</v>
      </c>
    </row>
    <row r="3705" spans="1:12" x14ac:dyDescent="0.15">
      <c r="A3705" s="74">
        <v>20230223</v>
      </c>
      <c r="B3705" s="74">
        <v>43094791</v>
      </c>
      <c r="C3705" s="74" t="s">
        <v>4712</v>
      </c>
      <c r="D3705" s="74">
        <v>2054669</v>
      </c>
      <c r="E3705" s="74" t="s">
        <v>4599</v>
      </c>
      <c r="F3705" s="74" t="s">
        <v>3807</v>
      </c>
      <c r="G3705" s="74" t="s">
        <v>3159</v>
      </c>
      <c r="H3705" s="74" t="s">
        <v>4469</v>
      </c>
      <c r="I3705" s="74" t="s">
        <v>4560</v>
      </c>
      <c r="J3705" s="74" t="s">
        <v>4563</v>
      </c>
      <c r="K3705" s="76">
        <v>1116.8499999999999</v>
      </c>
      <c r="L3705" s="76">
        <v>827.3</v>
      </c>
    </row>
    <row r="3706" spans="1:12" x14ac:dyDescent="0.15">
      <c r="A3706" s="74">
        <v>20230224</v>
      </c>
      <c r="B3706" s="74">
        <v>43094791</v>
      </c>
      <c r="C3706" s="74" t="s">
        <v>4712</v>
      </c>
      <c r="D3706" s="74">
        <v>2054669</v>
      </c>
      <c r="E3706" s="74" t="s">
        <v>4599</v>
      </c>
      <c r="F3706" s="74" t="s">
        <v>3807</v>
      </c>
      <c r="G3706" s="74" t="s">
        <v>3159</v>
      </c>
      <c r="H3706" s="74" t="s">
        <v>4469</v>
      </c>
      <c r="I3706" s="74" t="s">
        <v>4560</v>
      </c>
      <c r="J3706" s="74" t="s">
        <v>4586</v>
      </c>
      <c r="K3706" s="76">
        <v>421.61</v>
      </c>
      <c r="L3706" s="76">
        <v>312.3</v>
      </c>
    </row>
    <row r="3707" spans="1:12" x14ac:dyDescent="0.15">
      <c r="A3707" s="74">
        <v>20230225</v>
      </c>
      <c r="B3707" s="74">
        <v>43094791</v>
      </c>
      <c r="C3707" s="74" t="s">
        <v>4712</v>
      </c>
      <c r="D3707" s="74">
        <v>2054669</v>
      </c>
      <c r="E3707" s="74" t="s">
        <v>4599</v>
      </c>
      <c r="F3707" s="74" t="s">
        <v>3807</v>
      </c>
      <c r="G3707" s="74" t="s">
        <v>3159</v>
      </c>
      <c r="H3707" s="74" t="s">
        <v>4469</v>
      </c>
      <c r="I3707" s="74" t="s">
        <v>4560</v>
      </c>
      <c r="J3707" s="74" t="s">
        <v>4561</v>
      </c>
      <c r="K3707" s="76">
        <v>440.34</v>
      </c>
      <c r="L3707" s="76">
        <v>326.18</v>
      </c>
    </row>
    <row r="3708" spans="1:12" x14ac:dyDescent="0.15">
      <c r="A3708" s="74">
        <v>20230226</v>
      </c>
      <c r="B3708" s="74">
        <v>43094791</v>
      </c>
      <c r="C3708" s="74" t="s">
        <v>4712</v>
      </c>
      <c r="D3708" s="74">
        <v>2054669</v>
      </c>
      <c r="E3708" s="74" t="s">
        <v>4599</v>
      </c>
      <c r="F3708" s="74" t="s">
        <v>3807</v>
      </c>
      <c r="G3708" s="74" t="s">
        <v>3159</v>
      </c>
      <c r="H3708" s="74" t="s">
        <v>4469</v>
      </c>
      <c r="I3708" s="74" t="s">
        <v>4560</v>
      </c>
      <c r="J3708" s="74" t="s">
        <v>4561</v>
      </c>
      <c r="K3708" s="76">
        <v>544.38</v>
      </c>
      <c r="L3708" s="76">
        <v>403.25</v>
      </c>
    </row>
    <row r="3709" spans="1:12" x14ac:dyDescent="0.15">
      <c r="A3709" s="74">
        <v>20230227</v>
      </c>
      <c r="B3709" s="74">
        <v>43094791</v>
      </c>
      <c r="C3709" s="74" t="s">
        <v>4712</v>
      </c>
      <c r="D3709" s="74">
        <v>2054669</v>
      </c>
      <c r="E3709" s="74" t="s">
        <v>4599</v>
      </c>
      <c r="F3709" s="74" t="s">
        <v>3807</v>
      </c>
      <c r="G3709" s="74" t="s">
        <v>3159</v>
      </c>
      <c r="H3709" s="74" t="s">
        <v>4469</v>
      </c>
      <c r="I3709" s="74" t="s">
        <v>4560</v>
      </c>
      <c r="J3709" s="74" t="s">
        <v>4561</v>
      </c>
      <c r="K3709" s="76">
        <v>254.39</v>
      </c>
      <c r="L3709" s="76">
        <v>188.44</v>
      </c>
    </row>
    <row r="3710" spans="1:12" x14ac:dyDescent="0.15">
      <c r="A3710" s="74">
        <v>20230228</v>
      </c>
      <c r="B3710" s="74">
        <v>43094791</v>
      </c>
      <c r="C3710" s="74" t="s">
        <v>4712</v>
      </c>
      <c r="D3710" s="74">
        <v>2054669</v>
      </c>
      <c r="E3710" s="74" t="s">
        <v>4599</v>
      </c>
      <c r="F3710" s="74" t="s">
        <v>3807</v>
      </c>
      <c r="G3710" s="74" t="s">
        <v>3159</v>
      </c>
      <c r="H3710" s="74" t="s">
        <v>4469</v>
      </c>
      <c r="I3710" s="74" t="s">
        <v>4560</v>
      </c>
      <c r="J3710" s="74" t="s">
        <v>4586</v>
      </c>
      <c r="K3710" s="76">
        <v>265.64</v>
      </c>
      <c r="L3710" s="76">
        <v>196.77</v>
      </c>
    </row>
    <row r="3711" spans="1:12" x14ac:dyDescent="0.15">
      <c r="A3711" s="74">
        <v>20230209</v>
      </c>
      <c r="B3711" s="74">
        <v>43094804</v>
      </c>
      <c r="C3711" s="74" t="s">
        <v>4713</v>
      </c>
      <c r="D3711" s="74">
        <v>2054669</v>
      </c>
      <c r="E3711" s="74" t="s">
        <v>4599</v>
      </c>
      <c r="F3711" s="74" t="s">
        <v>3807</v>
      </c>
      <c r="G3711" s="74" t="s">
        <v>3159</v>
      </c>
      <c r="H3711" s="74" t="s">
        <v>4469</v>
      </c>
      <c r="I3711" s="74" t="s">
        <v>4560</v>
      </c>
      <c r="J3711" s="74" t="s">
        <v>4586</v>
      </c>
      <c r="K3711" s="76">
        <v>8.31</v>
      </c>
      <c r="L3711" s="76">
        <v>6.16</v>
      </c>
    </row>
    <row r="3712" spans="1:12" x14ac:dyDescent="0.15">
      <c r="A3712" s="74">
        <v>20230210</v>
      </c>
      <c r="B3712" s="74">
        <v>43094804</v>
      </c>
      <c r="C3712" s="74" t="s">
        <v>4713</v>
      </c>
      <c r="D3712" s="74">
        <v>2054669</v>
      </c>
      <c r="E3712" s="74" t="s">
        <v>4599</v>
      </c>
      <c r="F3712" s="74" t="s">
        <v>3807</v>
      </c>
      <c r="G3712" s="74" t="s">
        <v>3159</v>
      </c>
      <c r="H3712" s="74" t="s">
        <v>4469</v>
      </c>
      <c r="I3712" s="74" t="s">
        <v>4560</v>
      </c>
      <c r="J3712" s="74" t="s">
        <v>4561</v>
      </c>
      <c r="K3712" s="76">
        <v>1014.2</v>
      </c>
      <c r="L3712" s="76">
        <v>751.26</v>
      </c>
    </row>
    <row r="3713" spans="1:12" x14ac:dyDescent="0.15">
      <c r="A3713" s="74">
        <v>20230211</v>
      </c>
      <c r="B3713" s="74">
        <v>43094804</v>
      </c>
      <c r="C3713" s="74" t="s">
        <v>4713</v>
      </c>
      <c r="D3713" s="74">
        <v>2054669</v>
      </c>
      <c r="E3713" s="74" t="s">
        <v>4599</v>
      </c>
      <c r="F3713" s="74" t="s">
        <v>3807</v>
      </c>
      <c r="G3713" s="74" t="s">
        <v>3159</v>
      </c>
      <c r="H3713" s="74" t="s">
        <v>4469</v>
      </c>
      <c r="I3713" s="74" t="s">
        <v>4560</v>
      </c>
      <c r="J3713" s="74" t="s">
        <v>4563</v>
      </c>
      <c r="K3713" s="76">
        <v>548.24</v>
      </c>
      <c r="L3713" s="76">
        <v>406.1</v>
      </c>
    </row>
    <row r="3714" spans="1:12" x14ac:dyDescent="0.15">
      <c r="A3714" s="74">
        <v>20230212</v>
      </c>
      <c r="B3714" s="74">
        <v>43094804</v>
      </c>
      <c r="C3714" s="74" t="s">
        <v>4713</v>
      </c>
      <c r="D3714" s="74">
        <v>2054669</v>
      </c>
      <c r="E3714" s="74" t="s">
        <v>4599</v>
      </c>
      <c r="F3714" s="74" t="s">
        <v>3807</v>
      </c>
      <c r="G3714" s="74" t="s">
        <v>3159</v>
      </c>
      <c r="H3714" s="74" t="s">
        <v>4469</v>
      </c>
      <c r="I3714" s="74" t="s">
        <v>4560</v>
      </c>
      <c r="J3714" s="74" t="s">
        <v>4561</v>
      </c>
      <c r="K3714" s="76">
        <v>2229.77</v>
      </c>
      <c r="L3714" s="76">
        <v>1651.68</v>
      </c>
    </row>
    <row r="3715" spans="1:12" x14ac:dyDescent="0.15">
      <c r="A3715" s="74">
        <v>20230213</v>
      </c>
      <c r="B3715" s="74">
        <v>43094804</v>
      </c>
      <c r="C3715" s="74" t="s">
        <v>4713</v>
      </c>
      <c r="D3715" s="74">
        <v>2054669</v>
      </c>
      <c r="E3715" s="74" t="s">
        <v>4599</v>
      </c>
      <c r="F3715" s="74" t="s">
        <v>3807</v>
      </c>
      <c r="G3715" s="74" t="s">
        <v>3159</v>
      </c>
      <c r="H3715" s="74" t="s">
        <v>4469</v>
      </c>
      <c r="I3715" s="74" t="s">
        <v>4560</v>
      </c>
      <c r="J3715" s="74" t="s">
        <v>4561</v>
      </c>
      <c r="K3715" s="76">
        <v>4424.87</v>
      </c>
      <c r="L3715" s="76">
        <v>3277.68</v>
      </c>
    </row>
    <row r="3716" spans="1:12" x14ac:dyDescent="0.15">
      <c r="A3716" s="74">
        <v>20230214</v>
      </c>
      <c r="B3716" s="74">
        <v>43094804</v>
      </c>
      <c r="C3716" s="74" t="s">
        <v>4713</v>
      </c>
      <c r="D3716" s="74">
        <v>2054669</v>
      </c>
      <c r="E3716" s="74" t="s">
        <v>4599</v>
      </c>
      <c r="F3716" s="74" t="s">
        <v>3807</v>
      </c>
      <c r="G3716" s="74" t="s">
        <v>3159</v>
      </c>
      <c r="H3716" s="74" t="s">
        <v>4469</v>
      </c>
      <c r="I3716" s="74" t="s">
        <v>4560</v>
      </c>
      <c r="J3716" s="74" t="s">
        <v>4561</v>
      </c>
      <c r="K3716" s="76">
        <v>1128.3900000000001</v>
      </c>
      <c r="L3716" s="76">
        <v>835.85</v>
      </c>
    </row>
    <row r="3717" spans="1:12" x14ac:dyDescent="0.15">
      <c r="A3717" s="74">
        <v>20230215</v>
      </c>
      <c r="B3717" s="74">
        <v>43094804</v>
      </c>
      <c r="C3717" s="74" t="s">
        <v>4713</v>
      </c>
      <c r="D3717" s="74">
        <v>2054669</v>
      </c>
      <c r="E3717" s="74" t="s">
        <v>4599</v>
      </c>
      <c r="F3717" s="74" t="s">
        <v>3807</v>
      </c>
      <c r="G3717" s="74" t="s">
        <v>3159</v>
      </c>
      <c r="H3717" s="74" t="s">
        <v>4469</v>
      </c>
      <c r="I3717" s="74" t="s">
        <v>4560</v>
      </c>
      <c r="J3717" s="74" t="s">
        <v>4586</v>
      </c>
      <c r="K3717" s="76">
        <v>1995.39</v>
      </c>
      <c r="L3717" s="76">
        <v>1478.07</v>
      </c>
    </row>
    <row r="3718" spans="1:12" x14ac:dyDescent="0.15">
      <c r="A3718" s="74">
        <v>20230216</v>
      </c>
      <c r="B3718" s="74">
        <v>43094804</v>
      </c>
      <c r="C3718" s="74" t="s">
        <v>4713</v>
      </c>
      <c r="D3718" s="74">
        <v>2054669</v>
      </c>
      <c r="E3718" s="74" t="s">
        <v>4599</v>
      </c>
      <c r="F3718" s="74" t="s">
        <v>3807</v>
      </c>
      <c r="G3718" s="74" t="s">
        <v>3159</v>
      </c>
      <c r="H3718" s="74" t="s">
        <v>4469</v>
      </c>
      <c r="I3718" s="74" t="s">
        <v>4560</v>
      </c>
      <c r="J3718" s="74" t="s">
        <v>4561</v>
      </c>
      <c r="K3718" s="76">
        <v>5876.33</v>
      </c>
      <c r="L3718" s="76">
        <v>4352.84</v>
      </c>
    </row>
    <row r="3719" spans="1:12" x14ac:dyDescent="0.15">
      <c r="A3719" s="74">
        <v>20230217</v>
      </c>
      <c r="B3719" s="74">
        <v>43094804</v>
      </c>
      <c r="C3719" s="74" t="s">
        <v>4713</v>
      </c>
      <c r="D3719" s="74">
        <v>2054669</v>
      </c>
      <c r="E3719" s="74" t="s">
        <v>4599</v>
      </c>
      <c r="F3719" s="74" t="s">
        <v>3807</v>
      </c>
      <c r="G3719" s="74" t="s">
        <v>3159</v>
      </c>
      <c r="H3719" s="74" t="s">
        <v>4469</v>
      </c>
      <c r="I3719" s="74" t="s">
        <v>4560</v>
      </c>
      <c r="J3719" s="74" t="s">
        <v>4561</v>
      </c>
      <c r="K3719" s="76">
        <v>2022.77</v>
      </c>
      <c r="L3719" s="76">
        <v>1498.35</v>
      </c>
    </row>
    <row r="3720" spans="1:12" x14ac:dyDescent="0.15">
      <c r="A3720" s="74">
        <v>20230218</v>
      </c>
      <c r="B3720" s="74">
        <v>43094804</v>
      </c>
      <c r="C3720" s="74" t="s">
        <v>4713</v>
      </c>
      <c r="D3720" s="74">
        <v>2054669</v>
      </c>
      <c r="E3720" s="74" t="s">
        <v>4599</v>
      </c>
      <c r="F3720" s="74" t="s">
        <v>3807</v>
      </c>
      <c r="G3720" s="74" t="s">
        <v>3159</v>
      </c>
      <c r="H3720" s="74" t="s">
        <v>4469</v>
      </c>
      <c r="I3720" s="74" t="s">
        <v>4560</v>
      </c>
      <c r="J3720" s="74" t="s">
        <v>4586</v>
      </c>
      <c r="K3720" s="76">
        <v>996.33</v>
      </c>
      <c r="L3720" s="76">
        <v>738.02</v>
      </c>
    </row>
    <row r="3721" spans="1:12" x14ac:dyDescent="0.15">
      <c r="A3721" s="74">
        <v>20230219</v>
      </c>
      <c r="B3721" s="74">
        <v>43094804</v>
      </c>
      <c r="C3721" s="74" t="s">
        <v>4713</v>
      </c>
      <c r="D3721" s="74">
        <v>2054669</v>
      </c>
      <c r="E3721" s="74" t="s">
        <v>4599</v>
      </c>
      <c r="F3721" s="74" t="s">
        <v>3807</v>
      </c>
      <c r="G3721" s="74" t="s">
        <v>3159</v>
      </c>
      <c r="H3721" s="74" t="s">
        <v>4469</v>
      </c>
      <c r="I3721" s="74" t="s">
        <v>4560</v>
      </c>
      <c r="J3721" s="74" t="s">
        <v>4561</v>
      </c>
      <c r="K3721" s="76">
        <v>2303.8000000000002</v>
      </c>
      <c r="L3721" s="76">
        <v>1706.52</v>
      </c>
    </row>
    <row r="3722" spans="1:12" x14ac:dyDescent="0.15">
      <c r="A3722" s="74">
        <v>20230220</v>
      </c>
      <c r="B3722" s="74">
        <v>43094804</v>
      </c>
      <c r="C3722" s="74" t="s">
        <v>4713</v>
      </c>
      <c r="D3722" s="74">
        <v>2054669</v>
      </c>
      <c r="E3722" s="74" t="s">
        <v>4599</v>
      </c>
      <c r="F3722" s="74" t="s">
        <v>3807</v>
      </c>
      <c r="G3722" s="74" t="s">
        <v>3159</v>
      </c>
      <c r="H3722" s="74" t="s">
        <v>4469</v>
      </c>
      <c r="I3722" s="74" t="s">
        <v>4560</v>
      </c>
      <c r="J3722" s="74" t="s">
        <v>4561</v>
      </c>
      <c r="K3722" s="76">
        <v>1408.16</v>
      </c>
      <c r="L3722" s="76">
        <v>1043.08</v>
      </c>
    </row>
    <row r="3723" spans="1:12" x14ac:dyDescent="0.15">
      <c r="A3723" s="74">
        <v>20230221</v>
      </c>
      <c r="B3723" s="74">
        <v>43094804</v>
      </c>
      <c r="C3723" s="74" t="s">
        <v>4713</v>
      </c>
      <c r="D3723" s="74">
        <v>2054669</v>
      </c>
      <c r="E3723" s="74" t="s">
        <v>4599</v>
      </c>
      <c r="F3723" s="74" t="s">
        <v>3807</v>
      </c>
      <c r="G3723" s="74" t="s">
        <v>3159</v>
      </c>
      <c r="H3723" s="74" t="s">
        <v>4469</v>
      </c>
      <c r="I3723" s="74" t="s">
        <v>4560</v>
      </c>
      <c r="J3723" s="74" t="s">
        <v>4562</v>
      </c>
      <c r="K3723" s="76">
        <v>7767.39</v>
      </c>
      <c r="L3723" s="76">
        <v>5753.62</v>
      </c>
    </row>
    <row r="3724" spans="1:12" x14ac:dyDescent="0.15">
      <c r="A3724" s="74">
        <v>20230222</v>
      </c>
      <c r="B3724" s="74">
        <v>43094804</v>
      </c>
      <c r="C3724" s="74" t="s">
        <v>4713</v>
      </c>
      <c r="D3724" s="74">
        <v>2054669</v>
      </c>
      <c r="E3724" s="74" t="s">
        <v>4599</v>
      </c>
      <c r="F3724" s="74" t="s">
        <v>3807</v>
      </c>
      <c r="G3724" s="74" t="s">
        <v>3159</v>
      </c>
      <c r="H3724" s="74" t="s">
        <v>4469</v>
      </c>
      <c r="I3724" s="74" t="s">
        <v>4560</v>
      </c>
      <c r="J3724" s="74" t="s">
        <v>4563</v>
      </c>
      <c r="K3724" s="76">
        <v>9740.07</v>
      </c>
      <c r="L3724" s="76">
        <v>7214.87</v>
      </c>
    </row>
    <row r="3725" spans="1:12" x14ac:dyDescent="0.15">
      <c r="A3725" s="74">
        <v>20230223</v>
      </c>
      <c r="B3725" s="74">
        <v>43094804</v>
      </c>
      <c r="C3725" s="74" t="s">
        <v>4713</v>
      </c>
      <c r="D3725" s="74">
        <v>2054669</v>
      </c>
      <c r="E3725" s="74" t="s">
        <v>4599</v>
      </c>
      <c r="F3725" s="74" t="s">
        <v>3807</v>
      </c>
      <c r="G3725" s="74" t="s">
        <v>3159</v>
      </c>
      <c r="H3725" s="74" t="s">
        <v>4469</v>
      </c>
      <c r="I3725" s="74" t="s">
        <v>4560</v>
      </c>
      <c r="J3725" s="74" t="s">
        <v>4561</v>
      </c>
      <c r="K3725" s="76">
        <v>8983.32</v>
      </c>
      <c r="L3725" s="76">
        <v>6654.31</v>
      </c>
    </row>
    <row r="3726" spans="1:12" x14ac:dyDescent="0.15">
      <c r="A3726" s="74">
        <v>20230224</v>
      </c>
      <c r="B3726" s="74">
        <v>43094804</v>
      </c>
      <c r="C3726" s="74" t="s">
        <v>4713</v>
      </c>
      <c r="D3726" s="74">
        <v>2054669</v>
      </c>
      <c r="E3726" s="74" t="s">
        <v>4599</v>
      </c>
      <c r="F3726" s="74" t="s">
        <v>3807</v>
      </c>
      <c r="G3726" s="74" t="s">
        <v>3159</v>
      </c>
      <c r="H3726" s="74" t="s">
        <v>4469</v>
      </c>
      <c r="I3726" s="74" t="s">
        <v>4560</v>
      </c>
      <c r="J3726" s="74" t="s">
        <v>4561</v>
      </c>
      <c r="K3726" s="76">
        <v>4539.13</v>
      </c>
      <c r="L3726" s="76">
        <v>3362.32</v>
      </c>
    </row>
    <row r="3727" spans="1:12" x14ac:dyDescent="0.15">
      <c r="A3727" s="74">
        <v>20230225</v>
      </c>
      <c r="B3727" s="74">
        <v>43094804</v>
      </c>
      <c r="C3727" s="74" t="s">
        <v>4713</v>
      </c>
      <c r="D3727" s="74">
        <v>2054669</v>
      </c>
      <c r="E3727" s="74" t="s">
        <v>4599</v>
      </c>
      <c r="F3727" s="74" t="s">
        <v>3807</v>
      </c>
      <c r="G3727" s="74" t="s">
        <v>3159</v>
      </c>
      <c r="H3727" s="74" t="s">
        <v>4469</v>
      </c>
      <c r="I3727" s="74" t="s">
        <v>4560</v>
      </c>
      <c r="J3727" s="74" t="s">
        <v>4561</v>
      </c>
      <c r="K3727" s="76">
        <v>2790.97</v>
      </c>
      <c r="L3727" s="76">
        <v>2067.39</v>
      </c>
    </row>
    <row r="3728" spans="1:12" x14ac:dyDescent="0.15">
      <c r="A3728" s="74">
        <v>20230226</v>
      </c>
      <c r="B3728" s="74">
        <v>43094804</v>
      </c>
      <c r="C3728" s="74" t="s">
        <v>4713</v>
      </c>
      <c r="D3728" s="74">
        <v>2054669</v>
      </c>
      <c r="E3728" s="74" t="s">
        <v>4599</v>
      </c>
      <c r="F3728" s="74" t="s">
        <v>3807</v>
      </c>
      <c r="G3728" s="74" t="s">
        <v>3159</v>
      </c>
      <c r="H3728" s="74" t="s">
        <v>4469</v>
      </c>
      <c r="I3728" s="74" t="s">
        <v>4560</v>
      </c>
      <c r="J3728" s="74" t="s">
        <v>4561</v>
      </c>
      <c r="K3728" s="76">
        <v>3208.14</v>
      </c>
      <c r="L3728" s="76">
        <v>2376.4</v>
      </c>
    </row>
    <row r="3729" spans="1:12" x14ac:dyDescent="0.15">
      <c r="A3729" s="74">
        <v>20230227</v>
      </c>
      <c r="B3729" s="74">
        <v>43094804</v>
      </c>
      <c r="C3729" s="74" t="s">
        <v>4713</v>
      </c>
      <c r="D3729" s="74">
        <v>2054669</v>
      </c>
      <c r="E3729" s="74" t="s">
        <v>4599</v>
      </c>
      <c r="F3729" s="74" t="s">
        <v>3807</v>
      </c>
      <c r="G3729" s="74" t="s">
        <v>3159</v>
      </c>
      <c r="H3729" s="74" t="s">
        <v>4469</v>
      </c>
      <c r="I3729" s="74" t="s">
        <v>4560</v>
      </c>
      <c r="J3729" s="74" t="s">
        <v>4561</v>
      </c>
      <c r="K3729" s="76">
        <v>2731.71</v>
      </c>
      <c r="L3729" s="76">
        <v>2023.49</v>
      </c>
    </row>
    <row r="3730" spans="1:12" x14ac:dyDescent="0.15">
      <c r="A3730" s="74">
        <v>20230228</v>
      </c>
      <c r="B3730" s="74">
        <v>43094804</v>
      </c>
      <c r="C3730" s="74" t="s">
        <v>4713</v>
      </c>
      <c r="D3730" s="74">
        <v>2054669</v>
      </c>
      <c r="E3730" s="74" t="s">
        <v>4599</v>
      </c>
      <c r="F3730" s="74" t="s">
        <v>3807</v>
      </c>
      <c r="G3730" s="74" t="s">
        <v>3159</v>
      </c>
      <c r="H3730" s="74" t="s">
        <v>4469</v>
      </c>
      <c r="I3730" s="74" t="s">
        <v>4560</v>
      </c>
      <c r="J3730" s="74" t="s">
        <v>4561</v>
      </c>
      <c r="K3730" s="76">
        <v>2132.4699999999998</v>
      </c>
      <c r="L3730" s="76">
        <v>1579.61</v>
      </c>
    </row>
    <row r="3731" spans="1:12" x14ac:dyDescent="0.15">
      <c r="A3731" s="74">
        <v>20230209</v>
      </c>
      <c r="B3731" s="74">
        <v>43094813</v>
      </c>
      <c r="C3731" s="74" t="s">
        <v>4714</v>
      </c>
      <c r="D3731" s="74">
        <v>2054669</v>
      </c>
      <c r="E3731" s="74" t="s">
        <v>4599</v>
      </c>
      <c r="F3731" s="74" t="s">
        <v>3807</v>
      </c>
      <c r="G3731" s="74" t="s">
        <v>3159</v>
      </c>
      <c r="H3731" s="74" t="s">
        <v>4469</v>
      </c>
      <c r="I3731" s="74" t="s">
        <v>4560</v>
      </c>
      <c r="J3731" s="74" t="s">
        <v>4561</v>
      </c>
      <c r="K3731" s="76">
        <v>33.28</v>
      </c>
      <c r="L3731" s="76">
        <v>24.65</v>
      </c>
    </row>
    <row r="3732" spans="1:12" x14ac:dyDescent="0.15">
      <c r="A3732" s="74">
        <v>20230210</v>
      </c>
      <c r="B3732" s="74">
        <v>43094813</v>
      </c>
      <c r="C3732" s="74" t="s">
        <v>4714</v>
      </c>
      <c r="D3732" s="74">
        <v>2054669</v>
      </c>
      <c r="E3732" s="74" t="s">
        <v>4599</v>
      </c>
      <c r="F3732" s="74" t="s">
        <v>3807</v>
      </c>
      <c r="G3732" s="74" t="s">
        <v>3159</v>
      </c>
      <c r="H3732" s="74" t="s">
        <v>4469</v>
      </c>
      <c r="I3732" s="74" t="s">
        <v>4560</v>
      </c>
      <c r="J3732" s="74" t="s">
        <v>4562</v>
      </c>
      <c r="K3732" s="76">
        <v>2811.7</v>
      </c>
      <c r="L3732" s="76">
        <v>2082.7399999999998</v>
      </c>
    </row>
    <row r="3733" spans="1:12" x14ac:dyDescent="0.15">
      <c r="A3733" s="74">
        <v>20230211</v>
      </c>
      <c r="B3733" s="74">
        <v>43094813</v>
      </c>
      <c r="C3733" s="74" t="s">
        <v>4714</v>
      </c>
      <c r="D3733" s="74">
        <v>2054669</v>
      </c>
      <c r="E3733" s="74" t="s">
        <v>4599</v>
      </c>
      <c r="F3733" s="74" t="s">
        <v>3807</v>
      </c>
      <c r="G3733" s="74" t="s">
        <v>3159</v>
      </c>
      <c r="H3733" s="74" t="s">
        <v>4469</v>
      </c>
      <c r="I3733" s="74" t="s">
        <v>4560</v>
      </c>
      <c r="J3733" s="74" t="s">
        <v>4561</v>
      </c>
      <c r="K3733" s="76">
        <v>1014.12</v>
      </c>
      <c r="L3733" s="76">
        <v>751.2</v>
      </c>
    </row>
    <row r="3734" spans="1:12" x14ac:dyDescent="0.15">
      <c r="A3734" s="74">
        <v>20230212</v>
      </c>
      <c r="B3734" s="74">
        <v>43094813</v>
      </c>
      <c r="C3734" s="74" t="s">
        <v>4714</v>
      </c>
      <c r="D3734" s="74">
        <v>2054669</v>
      </c>
      <c r="E3734" s="74" t="s">
        <v>4599</v>
      </c>
      <c r="F3734" s="74" t="s">
        <v>3807</v>
      </c>
      <c r="G3734" s="74" t="s">
        <v>3159</v>
      </c>
      <c r="H3734" s="74" t="s">
        <v>4469</v>
      </c>
      <c r="I3734" s="74" t="s">
        <v>4560</v>
      </c>
      <c r="J3734" s="74" t="s">
        <v>4561</v>
      </c>
      <c r="K3734" s="76">
        <v>1479.79</v>
      </c>
      <c r="L3734" s="76">
        <v>1096.1400000000001</v>
      </c>
    </row>
    <row r="3735" spans="1:12" x14ac:dyDescent="0.15">
      <c r="A3735" s="74">
        <v>20230213</v>
      </c>
      <c r="B3735" s="74">
        <v>43094813</v>
      </c>
      <c r="C3735" s="74" t="s">
        <v>4714</v>
      </c>
      <c r="D3735" s="74">
        <v>2054669</v>
      </c>
      <c r="E3735" s="74" t="s">
        <v>4599</v>
      </c>
      <c r="F3735" s="74" t="s">
        <v>3807</v>
      </c>
      <c r="G3735" s="74" t="s">
        <v>3159</v>
      </c>
      <c r="H3735" s="74" t="s">
        <v>4469</v>
      </c>
      <c r="I3735" s="74" t="s">
        <v>4560</v>
      </c>
      <c r="J3735" s="74" t="s">
        <v>4561</v>
      </c>
      <c r="K3735" s="76">
        <v>1610.18</v>
      </c>
      <c r="L3735" s="76">
        <v>1192.73</v>
      </c>
    </row>
    <row r="3736" spans="1:12" x14ac:dyDescent="0.15">
      <c r="A3736" s="74">
        <v>20230214</v>
      </c>
      <c r="B3736" s="74">
        <v>43094813</v>
      </c>
      <c r="C3736" s="74" t="s">
        <v>4714</v>
      </c>
      <c r="D3736" s="74">
        <v>2054669</v>
      </c>
      <c r="E3736" s="74" t="s">
        <v>4599</v>
      </c>
      <c r="F3736" s="74" t="s">
        <v>3807</v>
      </c>
      <c r="G3736" s="74" t="s">
        <v>3159</v>
      </c>
      <c r="H3736" s="74" t="s">
        <v>4469</v>
      </c>
      <c r="I3736" s="74" t="s">
        <v>4560</v>
      </c>
      <c r="J3736" s="74" t="s">
        <v>4561</v>
      </c>
      <c r="K3736" s="76">
        <v>1644.84</v>
      </c>
      <c r="L3736" s="76">
        <v>1218.4000000000001</v>
      </c>
    </row>
    <row r="3737" spans="1:12" x14ac:dyDescent="0.15">
      <c r="A3737" s="74">
        <v>20230215</v>
      </c>
      <c r="B3737" s="74">
        <v>43094813</v>
      </c>
      <c r="C3737" s="74" t="s">
        <v>4714</v>
      </c>
      <c r="D3737" s="74">
        <v>2054669</v>
      </c>
      <c r="E3737" s="74" t="s">
        <v>4599</v>
      </c>
      <c r="F3737" s="74" t="s">
        <v>3807</v>
      </c>
      <c r="G3737" s="74" t="s">
        <v>3159</v>
      </c>
      <c r="H3737" s="74" t="s">
        <v>4469</v>
      </c>
      <c r="I3737" s="74" t="s">
        <v>4560</v>
      </c>
      <c r="J3737" s="74" t="s">
        <v>4561</v>
      </c>
      <c r="K3737" s="76">
        <v>906.92</v>
      </c>
      <c r="L3737" s="76">
        <v>671.79</v>
      </c>
    </row>
    <row r="3738" spans="1:12" x14ac:dyDescent="0.15">
      <c r="A3738" s="74">
        <v>20230216</v>
      </c>
      <c r="B3738" s="74">
        <v>43094813</v>
      </c>
      <c r="C3738" s="74" t="s">
        <v>4714</v>
      </c>
      <c r="D3738" s="74">
        <v>2054669</v>
      </c>
      <c r="E3738" s="74" t="s">
        <v>4599</v>
      </c>
      <c r="F3738" s="74" t="s">
        <v>3807</v>
      </c>
      <c r="G3738" s="74" t="s">
        <v>3159</v>
      </c>
      <c r="H3738" s="74" t="s">
        <v>4469</v>
      </c>
      <c r="I3738" s="74" t="s">
        <v>4560</v>
      </c>
      <c r="J3738" s="74" t="s">
        <v>4562</v>
      </c>
      <c r="K3738" s="76">
        <v>3289.7</v>
      </c>
      <c r="L3738" s="76">
        <v>2436.8200000000002</v>
      </c>
    </row>
    <row r="3739" spans="1:12" x14ac:dyDescent="0.15">
      <c r="A3739" s="74">
        <v>20230217</v>
      </c>
      <c r="B3739" s="74">
        <v>43094813</v>
      </c>
      <c r="C3739" s="74" t="s">
        <v>4714</v>
      </c>
      <c r="D3739" s="74">
        <v>2054669</v>
      </c>
      <c r="E3739" s="74" t="s">
        <v>4599</v>
      </c>
      <c r="F3739" s="74" t="s">
        <v>3807</v>
      </c>
      <c r="G3739" s="74" t="s">
        <v>3159</v>
      </c>
      <c r="H3739" s="74" t="s">
        <v>4469</v>
      </c>
      <c r="I3739" s="74" t="s">
        <v>4560</v>
      </c>
      <c r="J3739" s="74" t="s">
        <v>4561</v>
      </c>
      <c r="K3739" s="76">
        <v>3567.81</v>
      </c>
      <c r="L3739" s="76">
        <v>2642.82</v>
      </c>
    </row>
    <row r="3740" spans="1:12" x14ac:dyDescent="0.15">
      <c r="A3740" s="74">
        <v>20230218</v>
      </c>
      <c r="B3740" s="74">
        <v>43094813</v>
      </c>
      <c r="C3740" s="74" t="s">
        <v>4714</v>
      </c>
      <c r="D3740" s="74">
        <v>2054669</v>
      </c>
      <c r="E3740" s="74" t="s">
        <v>4599</v>
      </c>
      <c r="F3740" s="74" t="s">
        <v>3807</v>
      </c>
      <c r="G3740" s="74" t="s">
        <v>3159</v>
      </c>
      <c r="H3740" s="74" t="s">
        <v>4469</v>
      </c>
      <c r="I3740" s="74" t="s">
        <v>4560</v>
      </c>
      <c r="J3740" s="74" t="s">
        <v>4563</v>
      </c>
      <c r="K3740" s="76">
        <v>3449.31</v>
      </c>
      <c r="L3740" s="76">
        <v>2555.04</v>
      </c>
    </row>
    <row r="3741" spans="1:12" x14ac:dyDescent="0.15">
      <c r="A3741" s="74">
        <v>20230219</v>
      </c>
      <c r="B3741" s="74">
        <v>43094813</v>
      </c>
      <c r="C3741" s="74" t="s">
        <v>4714</v>
      </c>
      <c r="D3741" s="74">
        <v>2054669</v>
      </c>
      <c r="E3741" s="74" t="s">
        <v>4599</v>
      </c>
      <c r="F3741" s="74" t="s">
        <v>3807</v>
      </c>
      <c r="G3741" s="74" t="s">
        <v>3159</v>
      </c>
      <c r="H3741" s="74" t="s">
        <v>4469</v>
      </c>
      <c r="I3741" s="74" t="s">
        <v>4560</v>
      </c>
      <c r="J3741" s="74" t="s">
        <v>4561</v>
      </c>
      <c r="K3741" s="76">
        <v>2052.34</v>
      </c>
      <c r="L3741" s="76">
        <v>1520.25</v>
      </c>
    </row>
    <row r="3742" spans="1:12" x14ac:dyDescent="0.15">
      <c r="A3742" s="74">
        <v>20230220</v>
      </c>
      <c r="B3742" s="74">
        <v>43094813</v>
      </c>
      <c r="C3742" s="74" t="s">
        <v>4714</v>
      </c>
      <c r="D3742" s="74">
        <v>2054669</v>
      </c>
      <c r="E3742" s="74" t="s">
        <v>4599</v>
      </c>
      <c r="F3742" s="74" t="s">
        <v>3807</v>
      </c>
      <c r="G3742" s="74" t="s">
        <v>3159</v>
      </c>
      <c r="H3742" s="74" t="s">
        <v>4469</v>
      </c>
      <c r="I3742" s="74" t="s">
        <v>4560</v>
      </c>
      <c r="J3742" s="74" t="s">
        <v>4563</v>
      </c>
      <c r="K3742" s="76">
        <v>1686.83</v>
      </c>
      <c r="L3742" s="76">
        <v>1249.5</v>
      </c>
    </row>
    <row r="3743" spans="1:12" x14ac:dyDescent="0.15">
      <c r="A3743" s="74">
        <v>20230221</v>
      </c>
      <c r="B3743" s="74">
        <v>43094813</v>
      </c>
      <c r="C3743" s="74" t="s">
        <v>4714</v>
      </c>
      <c r="D3743" s="74">
        <v>2054669</v>
      </c>
      <c r="E3743" s="74" t="s">
        <v>4599</v>
      </c>
      <c r="F3743" s="74" t="s">
        <v>3807</v>
      </c>
      <c r="G3743" s="74" t="s">
        <v>3159</v>
      </c>
      <c r="H3743" s="74" t="s">
        <v>4469</v>
      </c>
      <c r="I3743" s="74" t="s">
        <v>4560</v>
      </c>
      <c r="J3743" s="74" t="s">
        <v>4561</v>
      </c>
      <c r="K3743" s="76">
        <v>2035.42</v>
      </c>
      <c r="L3743" s="76">
        <v>1507.72</v>
      </c>
    </row>
    <row r="3744" spans="1:12" x14ac:dyDescent="0.15">
      <c r="A3744" s="74">
        <v>20230222</v>
      </c>
      <c r="B3744" s="74">
        <v>43094813</v>
      </c>
      <c r="C3744" s="74" t="s">
        <v>4714</v>
      </c>
      <c r="D3744" s="74">
        <v>2054669</v>
      </c>
      <c r="E3744" s="74" t="s">
        <v>4599</v>
      </c>
      <c r="F3744" s="74" t="s">
        <v>3807</v>
      </c>
      <c r="G3744" s="74" t="s">
        <v>3159</v>
      </c>
      <c r="H3744" s="74" t="s">
        <v>4469</v>
      </c>
      <c r="I3744" s="74" t="s">
        <v>4560</v>
      </c>
      <c r="J3744" s="74" t="s">
        <v>4586</v>
      </c>
      <c r="K3744" s="76">
        <v>1453.08</v>
      </c>
      <c r="L3744" s="76">
        <v>1076.3599999999999</v>
      </c>
    </row>
    <row r="3745" spans="1:12" x14ac:dyDescent="0.15">
      <c r="A3745" s="74">
        <v>20230223</v>
      </c>
      <c r="B3745" s="74">
        <v>43094813</v>
      </c>
      <c r="C3745" s="74" t="s">
        <v>4714</v>
      </c>
      <c r="D3745" s="74">
        <v>2054669</v>
      </c>
      <c r="E3745" s="74" t="s">
        <v>4599</v>
      </c>
      <c r="F3745" s="74" t="s">
        <v>3807</v>
      </c>
      <c r="G3745" s="74" t="s">
        <v>3159</v>
      </c>
      <c r="H3745" s="74" t="s">
        <v>4469</v>
      </c>
      <c r="I3745" s="74" t="s">
        <v>4560</v>
      </c>
      <c r="J3745" s="74" t="s">
        <v>4561</v>
      </c>
      <c r="K3745" s="76">
        <v>1788.72</v>
      </c>
      <c r="L3745" s="76">
        <v>1324.98</v>
      </c>
    </row>
    <row r="3746" spans="1:12" x14ac:dyDescent="0.15">
      <c r="A3746" s="74">
        <v>20230224</v>
      </c>
      <c r="B3746" s="74">
        <v>43094813</v>
      </c>
      <c r="C3746" s="74" t="s">
        <v>4714</v>
      </c>
      <c r="D3746" s="74">
        <v>2054669</v>
      </c>
      <c r="E3746" s="74" t="s">
        <v>4599</v>
      </c>
      <c r="F3746" s="74" t="s">
        <v>3807</v>
      </c>
      <c r="G3746" s="74" t="s">
        <v>3159</v>
      </c>
      <c r="H3746" s="74" t="s">
        <v>4469</v>
      </c>
      <c r="I3746" s="74" t="s">
        <v>4560</v>
      </c>
      <c r="J3746" s="74" t="s">
        <v>4561</v>
      </c>
      <c r="K3746" s="76">
        <v>978.74</v>
      </c>
      <c r="L3746" s="76">
        <v>724.99</v>
      </c>
    </row>
    <row r="3747" spans="1:12" x14ac:dyDescent="0.15">
      <c r="A3747" s="74">
        <v>20230225</v>
      </c>
      <c r="B3747" s="74">
        <v>43094813</v>
      </c>
      <c r="C3747" s="74" t="s">
        <v>4714</v>
      </c>
      <c r="D3747" s="74">
        <v>2054669</v>
      </c>
      <c r="E3747" s="74" t="s">
        <v>4599</v>
      </c>
      <c r="F3747" s="74" t="s">
        <v>3807</v>
      </c>
      <c r="G3747" s="74" t="s">
        <v>3159</v>
      </c>
      <c r="H3747" s="74" t="s">
        <v>4469</v>
      </c>
      <c r="I3747" s="74" t="s">
        <v>4560</v>
      </c>
      <c r="J3747" s="74" t="s">
        <v>4561</v>
      </c>
      <c r="K3747" s="76">
        <v>864.12</v>
      </c>
      <c r="L3747" s="76">
        <v>640.09</v>
      </c>
    </row>
    <row r="3748" spans="1:12" x14ac:dyDescent="0.15">
      <c r="A3748" s="74">
        <v>20230226</v>
      </c>
      <c r="B3748" s="74">
        <v>43094813</v>
      </c>
      <c r="C3748" s="74" t="s">
        <v>4714</v>
      </c>
      <c r="D3748" s="74">
        <v>2054669</v>
      </c>
      <c r="E3748" s="74" t="s">
        <v>4599</v>
      </c>
      <c r="F3748" s="74" t="s">
        <v>3807</v>
      </c>
      <c r="G3748" s="74" t="s">
        <v>3159</v>
      </c>
      <c r="H3748" s="74" t="s">
        <v>4469</v>
      </c>
      <c r="I3748" s="74" t="s">
        <v>4560</v>
      </c>
      <c r="J3748" s="74" t="s">
        <v>4561</v>
      </c>
      <c r="K3748" s="76">
        <v>725.58</v>
      </c>
      <c r="L3748" s="76">
        <v>537.47</v>
      </c>
    </row>
    <row r="3749" spans="1:12" x14ac:dyDescent="0.15">
      <c r="A3749" s="74">
        <v>20230227</v>
      </c>
      <c r="B3749" s="74">
        <v>43094813</v>
      </c>
      <c r="C3749" s="74" t="s">
        <v>4714</v>
      </c>
      <c r="D3749" s="74">
        <v>2054669</v>
      </c>
      <c r="E3749" s="74" t="s">
        <v>4599</v>
      </c>
      <c r="F3749" s="74" t="s">
        <v>3807</v>
      </c>
      <c r="G3749" s="74" t="s">
        <v>3159</v>
      </c>
      <c r="H3749" s="74" t="s">
        <v>4469</v>
      </c>
      <c r="I3749" s="74" t="s">
        <v>4560</v>
      </c>
      <c r="J3749" s="74" t="s">
        <v>4561</v>
      </c>
      <c r="K3749" s="76">
        <v>1118.68</v>
      </c>
      <c r="L3749" s="76">
        <v>828.65</v>
      </c>
    </row>
    <row r="3750" spans="1:12" x14ac:dyDescent="0.15">
      <c r="A3750" s="74">
        <v>20230228</v>
      </c>
      <c r="B3750" s="74">
        <v>43094813</v>
      </c>
      <c r="C3750" s="74" t="s">
        <v>4714</v>
      </c>
      <c r="D3750" s="74">
        <v>2054669</v>
      </c>
      <c r="E3750" s="74" t="s">
        <v>4599</v>
      </c>
      <c r="F3750" s="74" t="s">
        <v>3807</v>
      </c>
      <c r="G3750" s="74" t="s">
        <v>3159</v>
      </c>
      <c r="H3750" s="74" t="s">
        <v>4469</v>
      </c>
      <c r="I3750" s="74" t="s">
        <v>4560</v>
      </c>
      <c r="J3750" s="74" t="s">
        <v>4561</v>
      </c>
      <c r="K3750" s="76">
        <v>1587.85</v>
      </c>
      <c r="L3750" s="76">
        <v>1176.18</v>
      </c>
    </row>
    <row r="3751" spans="1:12" x14ac:dyDescent="0.15">
      <c r="A3751" s="74">
        <v>20230203</v>
      </c>
      <c r="B3751" s="74">
        <v>43724831</v>
      </c>
      <c r="C3751" s="74" t="s">
        <v>4715</v>
      </c>
      <c r="D3751" s="74">
        <v>2057097</v>
      </c>
      <c r="E3751" s="74" t="s">
        <v>4559</v>
      </c>
      <c r="F3751" s="74" t="s">
        <v>4498</v>
      </c>
      <c r="G3751" s="74" t="s">
        <v>4498</v>
      </c>
      <c r="H3751" s="74" t="s">
        <v>4469</v>
      </c>
      <c r="I3751" s="74" t="s">
        <v>4560</v>
      </c>
      <c r="J3751" s="74" t="s">
        <v>4561</v>
      </c>
      <c r="K3751" s="76">
        <v>311.2</v>
      </c>
      <c r="L3751" s="76">
        <v>253.01</v>
      </c>
    </row>
    <row r="3752" spans="1:12" x14ac:dyDescent="0.15">
      <c r="A3752" s="74">
        <v>20230206</v>
      </c>
      <c r="B3752" s="74">
        <v>43724831</v>
      </c>
      <c r="C3752" s="74" t="s">
        <v>4715</v>
      </c>
      <c r="D3752" s="74">
        <v>2057097</v>
      </c>
      <c r="E3752" s="74" t="s">
        <v>4559</v>
      </c>
      <c r="F3752" s="74" t="s">
        <v>4498</v>
      </c>
      <c r="G3752" s="74" t="s">
        <v>4498</v>
      </c>
      <c r="H3752" s="74" t="s">
        <v>4469</v>
      </c>
      <c r="I3752" s="74" t="s">
        <v>4560</v>
      </c>
      <c r="J3752" s="74" t="s">
        <v>4561</v>
      </c>
      <c r="K3752" s="76">
        <v>271.62</v>
      </c>
      <c r="L3752" s="76">
        <v>220.83</v>
      </c>
    </row>
    <row r="3753" spans="1:12" x14ac:dyDescent="0.15">
      <c r="A3753" s="74">
        <v>20230207</v>
      </c>
      <c r="B3753" s="74">
        <v>43724831</v>
      </c>
      <c r="C3753" s="74" t="s">
        <v>4715</v>
      </c>
      <c r="D3753" s="74">
        <v>2057097</v>
      </c>
      <c r="E3753" s="74" t="s">
        <v>4559</v>
      </c>
      <c r="F3753" s="74" t="s">
        <v>4498</v>
      </c>
      <c r="G3753" s="74" t="s">
        <v>4498</v>
      </c>
      <c r="H3753" s="74" t="s">
        <v>4469</v>
      </c>
      <c r="I3753" s="74" t="s">
        <v>4560</v>
      </c>
      <c r="J3753" s="74" t="s">
        <v>4561</v>
      </c>
      <c r="K3753" s="76">
        <v>747.62</v>
      </c>
      <c r="L3753" s="76">
        <v>607.82000000000005</v>
      </c>
    </row>
    <row r="3754" spans="1:12" x14ac:dyDescent="0.15">
      <c r="A3754" s="74">
        <v>20230208</v>
      </c>
      <c r="B3754" s="74">
        <v>43724831</v>
      </c>
      <c r="C3754" s="74" t="s">
        <v>4715</v>
      </c>
      <c r="D3754" s="74">
        <v>2057097</v>
      </c>
      <c r="E3754" s="74" t="s">
        <v>4559</v>
      </c>
      <c r="F3754" s="74" t="s">
        <v>4498</v>
      </c>
      <c r="G3754" s="74" t="s">
        <v>4498</v>
      </c>
      <c r="H3754" s="74" t="s">
        <v>4469</v>
      </c>
      <c r="I3754" s="74" t="s">
        <v>4560</v>
      </c>
      <c r="J3754" s="74" t="s">
        <v>4562</v>
      </c>
      <c r="K3754" s="76">
        <v>404.76</v>
      </c>
      <c r="L3754" s="76">
        <v>329.07</v>
      </c>
    </row>
    <row r="3755" spans="1:12" x14ac:dyDescent="0.15">
      <c r="A3755" s="74">
        <v>20230209</v>
      </c>
      <c r="B3755" s="74">
        <v>43724831</v>
      </c>
      <c r="C3755" s="74" t="s">
        <v>4715</v>
      </c>
      <c r="D3755" s="74">
        <v>2057097</v>
      </c>
      <c r="E3755" s="74" t="s">
        <v>4559</v>
      </c>
      <c r="F3755" s="74" t="s">
        <v>4498</v>
      </c>
      <c r="G3755" s="74" t="s">
        <v>4498</v>
      </c>
      <c r="H3755" s="74" t="s">
        <v>4469</v>
      </c>
      <c r="I3755" s="74" t="s">
        <v>4560</v>
      </c>
      <c r="J3755" s="74" t="s">
        <v>4561</v>
      </c>
      <c r="K3755" s="76">
        <v>511.41</v>
      </c>
      <c r="L3755" s="76">
        <v>415.78</v>
      </c>
    </row>
    <row r="3756" spans="1:12" x14ac:dyDescent="0.15">
      <c r="A3756" s="74">
        <v>20230210</v>
      </c>
      <c r="B3756" s="74">
        <v>43724831</v>
      </c>
      <c r="C3756" s="74" t="s">
        <v>4715</v>
      </c>
      <c r="D3756" s="74">
        <v>2057097</v>
      </c>
      <c r="E3756" s="74" t="s">
        <v>4559</v>
      </c>
      <c r="F3756" s="74" t="s">
        <v>4498</v>
      </c>
      <c r="G3756" s="74" t="s">
        <v>4498</v>
      </c>
      <c r="H3756" s="74" t="s">
        <v>4469</v>
      </c>
      <c r="I3756" s="74" t="s">
        <v>4560</v>
      </c>
      <c r="J3756" s="74" t="s">
        <v>4561</v>
      </c>
      <c r="K3756" s="76">
        <v>818.7</v>
      </c>
      <c r="L3756" s="76">
        <v>665.61</v>
      </c>
    </row>
    <row r="3757" spans="1:12" x14ac:dyDescent="0.15">
      <c r="A3757" s="74">
        <v>20230211</v>
      </c>
      <c r="B3757" s="74">
        <v>43724831</v>
      </c>
      <c r="C3757" s="74" t="s">
        <v>4715</v>
      </c>
      <c r="D3757" s="74">
        <v>2057097</v>
      </c>
      <c r="E3757" s="74" t="s">
        <v>4559</v>
      </c>
      <c r="F3757" s="74" t="s">
        <v>4498</v>
      </c>
      <c r="G3757" s="74" t="s">
        <v>4498</v>
      </c>
      <c r="H3757" s="74" t="s">
        <v>4469</v>
      </c>
      <c r="I3757" s="74" t="s">
        <v>4560</v>
      </c>
      <c r="J3757" s="74" t="s">
        <v>4561</v>
      </c>
      <c r="K3757" s="76">
        <v>1024.25</v>
      </c>
      <c r="L3757" s="76">
        <v>832.72</v>
      </c>
    </row>
    <row r="3758" spans="1:12" x14ac:dyDescent="0.15">
      <c r="A3758" s="74">
        <v>20230214</v>
      </c>
      <c r="B3758" s="74">
        <v>43724831</v>
      </c>
      <c r="C3758" s="74" t="s">
        <v>4715</v>
      </c>
      <c r="D3758" s="74">
        <v>2057097</v>
      </c>
      <c r="E3758" s="74" t="s">
        <v>4559</v>
      </c>
      <c r="F3758" s="74" t="s">
        <v>4498</v>
      </c>
      <c r="G3758" s="74" t="s">
        <v>4498</v>
      </c>
      <c r="H3758" s="74" t="s">
        <v>4469</v>
      </c>
      <c r="I3758" s="74" t="s">
        <v>4560</v>
      </c>
      <c r="J3758" s="74" t="s">
        <v>4561</v>
      </c>
      <c r="K3758" s="76">
        <v>0.1</v>
      </c>
      <c r="L3758" s="76">
        <v>0.08</v>
      </c>
    </row>
    <row r="3759" spans="1:12" x14ac:dyDescent="0.15">
      <c r="A3759" s="74">
        <v>20230215</v>
      </c>
      <c r="B3759" s="74">
        <v>43724831</v>
      </c>
      <c r="C3759" s="74" t="s">
        <v>4715</v>
      </c>
      <c r="D3759" s="74">
        <v>2057097</v>
      </c>
      <c r="E3759" s="74" t="s">
        <v>4559</v>
      </c>
      <c r="F3759" s="74" t="s">
        <v>4498</v>
      </c>
      <c r="G3759" s="74" t="s">
        <v>4498</v>
      </c>
      <c r="H3759" s="74" t="s">
        <v>4469</v>
      </c>
      <c r="I3759" s="74" t="s">
        <v>4560</v>
      </c>
      <c r="J3759" s="74" t="s">
        <v>4561</v>
      </c>
      <c r="K3759" s="76">
        <v>110.96</v>
      </c>
      <c r="L3759" s="76">
        <v>90.21</v>
      </c>
    </row>
    <row r="3760" spans="1:12" x14ac:dyDescent="0.15">
      <c r="A3760" s="74">
        <v>20230216</v>
      </c>
      <c r="B3760" s="74">
        <v>43724831</v>
      </c>
      <c r="C3760" s="74" t="s">
        <v>4715</v>
      </c>
      <c r="D3760" s="74">
        <v>2057097</v>
      </c>
      <c r="E3760" s="74" t="s">
        <v>4559</v>
      </c>
      <c r="F3760" s="74" t="s">
        <v>4498</v>
      </c>
      <c r="G3760" s="74" t="s">
        <v>4498</v>
      </c>
      <c r="H3760" s="74" t="s">
        <v>4469</v>
      </c>
      <c r="I3760" s="74" t="s">
        <v>4560</v>
      </c>
      <c r="J3760" s="74" t="s">
        <v>4561</v>
      </c>
      <c r="K3760" s="76">
        <v>83.68</v>
      </c>
      <c r="L3760" s="76">
        <v>68.03</v>
      </c>
    </row>
    <row r="3761" spans="1:12" x14ac:dyDescent="0.15">
      <c r="A3761" s="74">
        <v>20230217</v>
      </c>
      <c r="B3761" s="74">
        <v>43724831</v>
      </c>
      <c r="C3761" s="74" t="s">
        <v>4715</v>
      </c>
      <c r="D3761" s="74">
        <v>2057097</v>
      </c>
      <c r="E3761" s="74" t="s">
        <v>4559</v>
      </c>
      <c r="F3761" s="74" t="s">
        <v>4498</v>
      </c>
      <c r="G3761" s="74" t="s">
        <v>4498</v>
      </c>
      <c r="H3761" s="74" t="s">
        <v>4469</v>
      </c>
      <c r="I3761" s="74" t="s">
        <v>4560</v>
      </c>
      <c r="J3761" s="74" t="s">
        <v>4561</v>
      </c>
      <c r="K3761" s="76">
        <v>798.96</v>
      </c>
      <c r="L3761" s="76">
        <v>649.55999999999995</v>
      </c>
    </row>
    <row r="3762" spans="1:12" x14ac:dyDescent="0.15">
      <c r="A3762" s="74">
        <v>20230218</v>
      </c>
      <c r="B3762" s="74">
        <v>43724831</v>
      </c>
      <c r="C3762" s="74" t="s">
        <v>4715</v>
      </c>
      <c r="D3762" s="74">
        <v>2057097</v>
      </c>
      <c r="E3762" s="74" t="s">
        <v>4559</v>
      </c>
      <c r="F3762" s="74" t="s">
        <v>4498</v>
      </c>
      <c r="G3762" s="74" t="s">
        <v>4498</v>
      </c>
      <c r="H3762" s="74" t="s">
        <v>4469</v>
      </c>
      <c r="I3762" s="74" t="s">
        <v>4560</v>
      </c>
      <c r="J3762" s="74" t="s">
        <v>4563</v>
      </c>
      <c r="K3762" s="76">
        <v>1261.7</v>
      </c>
      <c r="L3762" s="76">
        <v>1025.77</v>
      </c>
    </row>
    <row r="3763" spans="1:12" x14ac:dyDescent="0.15">
      <c r="A3763" s="74">
        <v>20230219</v>
      </c>
      <c r="B3763" s="74">
        <v>43724831</v>
      </c>
      <c r="C3763" s="74" t="s">
        <v>4715</v>
      </c>
      <c r="D3763" s="74">
        <v>2057097</v>
      </c>
      <c r="E3763" s="74" t="s">
        <v>4559</v>
      </c>
      <c r="F3763" s="74" t="s">
        <v>4498</v>
      </c>
      <c r="G3763" s="74" t="s">
        <v>4498</v>
      </c>
      <c r="H3763" s="74" t="s">
        <v>4469</v>
      </c>
      <c r="I3763" s="74" t="s">
        <v>4560</v>
      </c>
      <c r="J3763" s="74" t="s">
        <v>4561</v>
      </c>
      <c r="K3763" s="76">
        <v>1573.85</v>
      </c>
      <c r="L3763" s="76">
        <v>1279.55</v>
      </c>
    </row>
    <row r="3764" spans="1:12" x14ac:dyDescent="0.15">
      <c r="A3764" s="74">
        <v>20230220</v>
      </c>
      <c r="B3764" s="74">
        <v>43724831</v>
      </c>
      <c r="C3764" s="74" t="s">
        <v>4715</v>
      </c>
      <c r="D3764" s="74">
        <v>2057097</v>
      </c>
      <c r="E3764" s="74" t="s">
        <v>4559</v>
      </c>
      <c r="F3764" s="74" t="s">
        <v>4498</v>
      </c>
      <c r="G3764" s="74" t="s">
        <v>4498</v>
      </c>
      <c r="H3764" s="74" t="s">
        <v>4469</v>
      </c>
      <c r="I3764" s="74" t="s">
        <v>4560</v>
      </c>
      <c r="J3764" s="74" t="s">
        <v>4561</v>
      </c>
      <c r="K3764" s="76">
        <v>1534.03</v>
      </c>
      <c r="L3764" s="76">
        <v>1247.18</v>
      </c>
    </row>
    <row r="3765" spans="1:12" x14ac:dyDescent="0.15">
      <c r="A3765" s="74">
        <v>20230221</v>
      </c>
      <c r="B3765" s="74">
        <v>43724831</v>
      </c>
      <c r="C3765" s="74" t="s">
        <v>4715</v>
      </c>
      <c r="D3765" s="74">
        <v>2057097</v>
      </c>
      <c r="E3765" s="74" t="s">
        <v>4559</v>
      </c>
      <c r="F3765" s="74" t="s">
        <v>4498</v>
      </c>
      <c r="G3765" s="74" t="s">
        <v>4498</v>
      </c>
      <c r="H3765" s="74" t="s">
        <v>4469</v>
      </c>
      <c r="I3765" s="74" t="s">
        <v>4560</v>
      </c>
      <c r="J3765" s="74" t="s">
        <v>4561</v>
      </c>
      <c r="K3765" s="76">
        <v>1449.62</v>
      </c>
      <c r="L3765" s="76">
        <v>1178.55</v>
      </c>
    </row>
    <row r="3766" spans="1:12" x14ac:dyDescent="0.15">
      <c r="A3766" s="74">
        <v>20230222</v>
      </c>
      <c r="B3766" s="74">
        <v>43724831</v>
      </c>
      <c r="C3766" s="74" t="s">
        <v>4715</v>
      </c>
      <c r="D3766" s="74">
        <v>2057097</v>
      </c>
      <c r="E3766" s="74" t="s">
        <v>4559</v>
      </c>
      <c r="F3766" s="74" t="s">
        <v>4498</v>
      </c>
      <c r="G3766" s="74" t="s">
        <v>4498</v>
      </c>
      <c r="H3766" s="74" t="s">
        <v>4469</v>
      </c>
      <c r="I3766" s="74" t="s">
        <v>4560</v>
      </c>
      <c r="J3766" s="74" t="s">
        <v>4561</v>
      </c>
      <c r="K3766" s="76">
        <v>1186.68</v>
      </c>
      <c r="L3766" s="76">
        <v>964.78</v>
      </c>
    </row>
    <row r="3767" spans="1:12" x14ac:dyDescent="0.15">
      <c r="A3767" s="74">
        <v>20230223</v>
      </c>
      <c r="B3767" s="74">
        <v>43724831</v>
      </c>
      <c r="C3767" s="74" t="s">
        <v>4715</v>
      </c>
      <c r="D3767" s="74">
        <v>2057097</v>
      </c>
      <c r="E3767" s="74" t="s">
        <v>4559</v>
      </c>
      <c r="F3767" s="74" t="s">
        <v>4498</v>
      </c>
      <c r="G3767" s="74" t="s">
        <v>4498</v>
      </c>
      <c r="H3767" s="74" t="s">
        <v>4469</v>
      </c>
      <c r="I3767" s="74" t="s">
        <v>4560</v>
      </c>
      <c r="J3767" s="74" t="s">
        <v>4562</v>
      </c>
      <c r="K3767" s="76">
        <v>275.27</v>
      </c>
      <c r="L3767" s="76">
        <v>223.8</v>
      </c>
    </row>
    <row r="3768" spans="1:12" x14ac:dyDescent="0.15">
      <c r="A3768" s="74">
        <v>20230223</v>
      </c>
      <c r="B3768" s="74">
        <v>43724831</v>
      </c>
      <c r="C3768" s="74" t="s">
        <v>4715</v>
      </c>
      <c r="D3768" s="74">
        <v>2137252</v>
      </c>
      <c r="E3768" s="74" t="s">
        <v>4716</v>
      </c>
      <c r="F3768" s="74" t="s">
        <v>4498</v>
      </c>
      <c r="G3768" s="74" t="s">
        <v>4498</v>
      </c>
      <c r="H3768" s="74" t="s">
        <v>4469</v>
      </c>
      <c r="I3768" s="74" t="s">
        <v>4560</v>
      </c>
      <c r="J3768" s="74" t="s">
        <v>4561</v>
      </c>
      <c r="K3768" s="76">
        <v>1725.78</v>
      </c>
      <c r="L3768" s="76">
        <v>1391.76</v>
      </c>
    </row>
    <row r="3769" spans="1:12" x14ac:dyDescent="0.15">
      <c r="A3769" s="74">
        <v>20230224</v>
      </c>
      <c r="B3769" s="74">
        <v>43724831</v>
      </c>
      <c r="C3769" s="74" t="s">
        <v>4715</v>
      </c>
      <c r="D3769" s="74">
        <v>2137252</v>
      </c>
      <c r="E3769" s="74" t="s">
        <v>4716</v>
      </c>
      <c r="F3769" s="74" t="s">
        <v>4498</v>
      </c>
      <c r="G3769" s="74" t="s">
        <v>4498</v>
      </c>
      <c r="H3769" s="74" t="s">
        <v>4469</v>
      </c>
      <c r="I3769" s="74" t="s">
        <v>4560</v>
      </c>
      <c r="J3769" s="74" t="s">
        <v>4561</v>
      </c>
      <c r="K3769" s="76">
        <v>1866.87</v>
      </c>
      <c r="L3769" s="76">
        <v>1505.54</v>
      </c>
    </row>
    <row r="3770" spans="1:12" x14ac:dyDescent="0.15">
      <c r="A3770" s="74">
        <v>20230225</v>
      </c>
      <c r="B3770" s="74">
        <v>43724831</v>
      </c>
      <c r="C3770" s="74" t="s">
        <v>4715</v>
      </c>
      <c r="D3770" s="74">
        <v>2137252</v>
      </c>
      <c r="E3770" s="74" t="s">
        <v>4716</v>
      </c>
      <c r="F3770" s="74" t="s">
        <v>4498</v>
      </c>
      <c r="G3770" s="74" t="s">
        <v>4498</v>
      </c>
      <c r="H3770" s="74" t="s">
        <v>4469</v>
      </c>
      <c r="I3770" s="74" t="s">
        <v>4560</v>
      </c>
      <c r="J3770" s="74" t="s">
        <v>4561</v>
      </c>
      <c r="K3770" s="76">
        <v>2954.36</v>
      </c>
      <c r="L3770" s="76">
        <v>2382.5500000000002</v>
      </c>
    </row>
    <row r="3771" spans="1:12" x14ac:dyDescent="0.15">
      <c r="A3771" s="74">
        <v>20230226</v>
      </c>
      <c r="B3771" s="74">
        <v>43724831</v>
      </c>
      <c r="C3771" s="74" t="s">
        <v>4715</v>
      </c>
      <c r="D3771" s="74">
        <v>2137252</v>
      </c>
      <c r="E3771" s="74" t="s">
        <v>4716</v>
      </c>
      <c r="F3771" s="74" t="s">
        <v>4498</v>
      </c>
      <c r="G3771" s="74" t="s">
        <v>4498</v>
      </c>
      <c r="H3771" s="74" t="s">
        <v>4469</v>
      </c>
      <c r="I3771" s="74" t="s">
        <v>4560</v>
      </c>
      <c r="J3771" s="74" t="s">
        <v>4561</v>
      </c>
      <c r="K3771" s="76">
        <v>2971.05</v>
      </c>
      <c r="L3771" s="76">
        <v>2396.0100000000002</v>
      </c>
    </row>
    <row r="3772" spans="1:12" x14ac:dyDescent="0.15">
      <c r="A3772" s="74">
        <v>20230227</v>
      </c>
      <c r="B3772" s="74">
        <v>43724831</v>
      </c>
      <c r="C3772" s="74" t="s">
        <v>4715</v>
      </c>
      <c r="D3772" s="74">
        <v>2137252</v>
      </c>
      <c r="E3772" s="74" t="s">
        <v>4716</v>
      </c>
      <c r="F3772" s="74" t="s">
        <v>4498</v>
      </c>
      <c r="G3772" s="74" t="s">
        <v>4498</v>
      </c>
      <c r="H3772" s="74" t="s">
        <v>4469</v>
      </c>
      <c r="I3772" s="74" t="s">
        <v>4560</v>
      </c>
      <c r="J3772" s="74" t="s">
        <v>4586</v>
      </c>
      <c r="K3772" s="76">
        <v>2005.61</v>
      </c>
      <c r="L3772" s="76">
        <v>1617.43</v>
      </c>
    </row>
    <row r="3773" spans="1:12" x14ac:dyDescent="0.15">
      <c r="A3773" s="74">
        <v>20230228</v>
      </c>
      <c r="B3773" s="74">
        <v>43724831</v>
      </c>
      <c r="C3773" s="74" t="s">
        <v>4715</v>
      </c>
      <c r="D3773" s="74">
        <v>2137252</v>
      </c>
      <c r="E3773" s="74" t="s">
        <v>4716</v>
      </c>
      <c r="F3773" s="74" t="s">
        <v>4498</v>
      </c>
      <c r="G3773" s="74" t="s">
        <v>4498</v>
      </c>
      <c r="H3773" s="74" t="s">
        <v>4469</v>
      </c>
      <c r="I3773" s="74" t="s">
        <v>4560</v>
      </c>
      <c r="J3773" s="74" t="s">
        <v>4561</v>
      </c>
      <c r="K3773" s="76">
        <v>2006.2</v>
      </c>
      <c r="L3773" s="76">
        <v>1617.9</v>
      </c>
    </row>
    <row r="3774" spans="1:12" x14ac:dyDescent="0.15">
      <c r="A3774" s="74">
        <v>20230201</v>
      </c>
      <c r="B3774" s="74">
        <v>43807902</v>
      </c>
      <c r="C3774" s="74" t="s">
        <v>4717</v>
      </c>
      <c r="D3774" s="74">
        <v>2060661</v>
      </c>
      <c r="E3774" s="74" t="s">
        <v>4519</v>
      </c>
      <c r="F3774" s="74" t="s">
        <v>4520</v>
      </c>
      <c r="G3774" s="74" t="s">
        <v>4521</v>
      </c>
      <c r="H3774" s="74" t="s">
        <v>4469</v>
      </c>
      <c r="I3774" s="74" t="s">
        <v>4499</v>
      </c>
      <c r="J3774" s="74" t="s">
        <v>4501</v>
      </c>
      <c r="K3774" s="76">
        <v>29686.92</v>
      </c>
      <c r="L3774" s="76">
        <v>24534.46</v>
      </c>
    </row>
    <row r="3775" spans="1:12" x14ac:dyDescent="0.15">
      <c r="A3775" s="74">
        <v>20230202</v>
      </c>
      <c r="B3775" s="74">
        <v>43807902</v>
      </c>
      <c r="C3775" s="74" t="s">
        <v>4717</v>
      </c>
      <c r="D3775" s="74">
        <v>2060661</v>
      </c>
      <c r="E3775" s="74" t="s">
        <v>4519</v>
      </c>
      <c r="F3775" s="74" t="s">
        <v>4520</v>
      </c>
      <c r="G3775" s="74" t="s">
        <v>4521</v>
      </c>
      <c r="H3775" s="74" t="s">
        <v>4469</v>
      </c>
      <c r="I3775" s="74" t="s">
        <v>4499</v>
      </c>
      <c r="J3775" s="74" t="s">
        <v>175</v>
      </c>
      <c r="K3775" s="76">
        <v>31738.15</v>
      </c>
      <c r="L3775" s="76">
        <v>26229.69</v>
      </c>
    </row>
    <row r="3776" spans="1:12" x14ac:dyDescent="0.15">
      <c r="A3776" s="74">
        <v>20230203</v>
      </c>
      <c r="B3776" s="74">
        <v>43807902</v>
      </c>
      <c r="C3776" s="74" t="s">
        <v>4717</v>
      </c>
      <c r="D3776" s="74">
        <v>2060661</v>
      </c>
      <c r="E3776" s="74" t="s">
        <v>4519</v>
      </c>
      <c r="F3776" s="74" t="s">
        <v>4520</v>
      </c>
      <c r="G3776" s="74" t="s">
        <v>4521</v>
      </c>
      <c r="H3776" s="74" t="s">
        <v>4469</v>
      </c>
      <c r="I3776" s="74" t="s">
        <v>4499</v>
      </c>
      <c r="J3776" s="74" t="s">
        <v>175</v>
      </c>
      <c r="K3776" s="76">
        <v>35400.269999999997</v>
      </c>
      <c r="L3776" s="76">
        <v>29256.240000000002</v>
      </c>
    </row>
    <row r="3777" spans="1:12" x14ac:dyDescent="0.15">
      <c r="A3777" s="74">
        <v>20230204</v>
      </c>
      <c r="B3777" s="74">
        <v>43807902</v>
      </c>
      <c r="C3777" s="74" t="s">
        <v>4717</v>
      </c>
      <c r="D3777" s="74">
        <v>2060661</v>
      </c>
      <c r="E3777" s="74" t="s">
        <v>4519</v>
      </c>
      <c r="F3777" s="74" t="s">
        <v>4520</v>
      </c>
      <c r="G3777" s="74" t="s">
        <v>4521</v>
      </c>
      <c r="H3777" s="74" t="s">
        <v>4469</v>
      </c>
      <c r="I3777" s="74" t="s">
        <v>4499</v>
      </c>
      <c r="J3777" s="74" t="s">
        <v>175</v>
      </c>
      <c r="K3777" s="76">
        <v>26252.11</v>
      </c>
      <c r="L3777" s="76">
        <v>21695.82</v>
      </c>
    </row>
    <row r="3778" spans="1:12" x14ac:dyDescent="0.15">
      <c r="A3778" s="74">
        <v>20230205</v>
      </c>
      <c r="B3778" s="74">
        <v>43807902</v>
      </c>
      <c r="C3778" s="74" t="s">
        <v>4717</v>
      </c>
      <c r="D3778" s="74">
        <v>2060661</v>
      </c>
      <c r="E3778" s="74" t="s">
        <v>4519</v>
      </c>
      <c r="F3778" s="74" t="s">
        <v>4520</v>
      </c>
      <c r="G3778" s="74" t="s">
        <v>4521</v>
      </c>
      <c r="H3778" s="74" t="s">
        <v>4469</v>
      </c>
      <c r="I3778" s="74" t="s">
        <v>4499</v>
      </c>
      <c r="J3778" s="74" t="s">
        <v>175</v>
      </c>
      <c r="K3778" s="76">
        <v>13034.08</v>
      </c>
      <c r="L3778" s="76">
        <v>10884.82</v>
      </c>
    </row>
    <row r="3779" spans="1:12" x14ac:dyDescent="0.15">
      <c r="A3779" s="74">
        <v>20230206</v>
      </c>
      <c r="B3779" s="74">
        <v>43807902</v>
      </c>
      <c r="C3779" s="74" t="s">
        <v>4717</v>
      </c>
      <c r="D3779" s="74">
        <v>2060661</v>
      </c>
      <c r="E3779" s="74" t="s">
        <v>4519</v>
      </c>
      <c r="F3779" s="74" t="s">
        <v>4520</v>
      </c>
      <c r="G3779" s="74" t="s">
        <v>4521</v>
      </c>
      <c r="H3779" s="74" t="s">
        <v>4469</v>
      </c>
      <c r="I3779" s="74" t="s">
        <v>4499</v>
      </c>
      <c r="J3779" s="74" t="s">
        <v>175</v>
      </c>
      <c r="K3779" s="76">
        <v>136.66999999999999</v>
      </c>
      <c r="L3779" s="76">
        <v>0</v>
      </c>
    </row>
    <row r="3780" spans="1:12" x14ac:dyDescent="0.15">
      <c r="A3780" s="74">
        <v>20230206</v>
      </c>
      <c r="B3780" s="74">
        <v>43807902</v>
      </c>
      <c r="C3780" s="74" t="s">
        <v>4717</v>
      </c>
      <c r="D3780" s="74">
        <v>2127946</v>
      </c>
      <c r="E3780" s="74" t="s">
        <v>4522</v>
      </c>
      <c r="F3780" s="74" t="s">
        <v>4520</v>
      </c>
      <c r="G3780" s="74" t="s">
        <v>4521</v>
      </c>
      <c r="H3780" s="74" t="s">
        <v>4469</v>
      </c>
      <c r="I3780" s="74" t="s">
        <v>4499</v>
      </c>
      <c r="J3780" s="74" t="s">
        <v>175</v>
      </c>
      <c r="K3780" s="76">
        <v>44384.57</v>
      </c>
      <c r="L3780" s="76">
        <v>35225.67</v>
      </c>
    </row>
    <row r="3781" spans="1:12" x14ac:dyDescent="0.15">
      <c r="A3781" s="74">
        <v>20230207</v>
      </c>
      <c r="B3781" s="74">
        <v>43807902</v>
      </c>
      <c r="C3781" s="74" t="s">
        <v>4717</v>
      </c>
      <c r="D3781" s="74">
        <v>2127946</v>
      </c>
      <c r="E3781" s="74" t="s">
        <v>4522</v>
      </c>
      <c r="F3781" s="74" t="s">
        <v>4520</v>
      </c>
      <c r="G3781" s="74" t="s">
        <v>4521</v>
      </c>
      <c r="H3781" s="74" t="s">
        <v>4469</v>
      </c>
      <c r="I3781" s="74" t="s">
        <v>4499</v>
      </c>
      <c r="J3781" s="74" t="s">
        <v>4500</v>
      </c>
      <c r="K3781" s="76">
        <v>35299.379999999997</v>
      </c>
      <c r="L3781" s="76">
        <v>28015.18</v>
      </c>
    </row>
    <row r="3782" spans="1:12" x14ac:dyDescent="0.15">
      <c r="A3782" s="74">
        <v>20230208</v>
      </c>
      <c r="B3782" s="74">
        <v>43807902</v>
      </c>
      <c r="C3782" s="74" t="s">
        <v>4717</v>
      </c>
      <c r="D3782" s="74">
        <v>2127946</v>
      </c>
      <c r="E3782" s="74" t="s">
        <v>4522</v>
      </c>
      <c r="F3782" s="74" t="s">
        <v>4520</v>
      </c>
      <c r="G3782" s="74" t="s">
        <v>4521</v>
      </c>
      <c r="H3782" s="74" t="s">
        <v>4469</v>
      </c>
      <c r="I3782" s="74" t="s">
        <v>4499</v>
      </c>
      <c r="J3782" s="74" t="s">
        <v>175</v>
      </c>
      <c r="K3782" s="76">
        <v>36262.5</v>
      </c>
      <c r="L3782" s="76">
        <v>28779.55</v>
      </c>
    </row>
    <row r="3783" spans="1:12" x14ac:dyDescent="0.15">
      <c r="A3783" s="74">
        <v>20230209</v>
      </c>
      <c r="B3783" s="74">
        <v>43807902</v>
      </c>
      <c r="C3783" s="74" t="s">
        <v>4717</v>
      </c>
      <c r="D3783" s="74">
        <v>2127946</v>
      </c>
      <c r="E3783" s="74" t="s">
        <v>4522</v>
      </c>
      <c r="F3783" s="74" t="s">
        <v>4520</v>
      </c>
      <c r="G3783" s="74" t="s">
        <v>4521</v>
      </c>
      <c r="H3783" s="74" t="s">
        <v>4469</v>
      </c>
      <c r="I3783" s="74" t="s">
        <v>4499</v>
      </c>
      <c r="J3783" s="74" t="s">
        <v>175</v>
      </c>
      <c r="K3783" s="76">
        <v>34380.22</v>
      </c>
      <c r="L3783" s="76">
        <v>27285.67</v>
      </c>
    </row>
    <row r="3784" spans="1:12" x14ac:dyDescent="0.15">
      <c r="A3784" s="74">
        <v>20230210</v>
      </c>
      <c r="B3784" s="74">
        <v>43807902</v>
      </c>
      <c r="C3784" s="74" t="s">
        <v>4717</v>
      </c>
      <c r="D3784" s="74">
        <v>2127946</v>
      </c>
      <c r="E3784" s="74" t="s">
        <v>4522</v>
      </c>
      <c r="F3784" s="74" t="s">
        <v>4520</v>
      </c>
      <c r="G3784" s="74" t="s">
        <v>4521</v>
      </c>
      <c r="H3784" s="74" t="s">
        <v>4469</v>
      </c>
      <c r="I3784" s="74" t="s">
        <v>4499</v>
      </c>
      <c r="J3784" s="74" t="s">
        <v>175</v>
      </c>
      <c r="K3784" s="76">
        <v>23545.47</v>
      </c>
      <c r="L3784" s="76">
        <v>18686.7</v>
      </c>
    </row>
    <row r="3785" spans="1:12" x14ac:dyDescent="0.15">
      <c r="A3785" s="74">
        <v>20230211</v>
      </c>
      <c r="B3785" s="74">
        <v>43807902</v>
      </c>
      <c r="C3785" s="74" t="s">
        <v>4717</v>
      </c>
      <c r="D3785" s="74">
        <v>2127946</v>
      </c>
      <c r="E3785" s="74" t="s">
        <v>4522</v>
      </c>
      <c r="F3785" s="74" t="s">
        <v>4520</v>
      </c>
      <c r="G3785" s="74" t="s">
        <v>4521</v>
      </c>
      <c r="H3785" s="74" t="s">
        <v>4469</v>
      </c>
      <c r="I3785" s="74" t="s">
        <v>4499</v>
      </c>
      <c r="J3785" s="74" t="s">
        <v>175</v>
      </c>
      <c r="K3785" s="76">
        <v>4221.41</v>
      </c>
      <c r="L3785" s="76">
        <v>3350.23</v>
      </c>
    </row>
    <row r="3786" spans="1:12" x14ac:dyDescent="0.15">
      <c r="A3786" s="74">
        <v>20230212</v>
      </c>
      <c r="B3786" s="74">
        <v>43807902</v>
      </c>
      <c r="C3786" s="74" t="s">
        <v>4717</v>
      </c>
      <c r="D3786" s="74">
        <v>2127946</v>
      </c>
      <c r="E3786" s="74" t="s">
        <v>4522</v>
      </c>
      <c r="F3786" s="74" t="s">
        <v>4520</v>
      </c>
      <c r="G3786" s="74" t="s">
        <v>4521</v>
      </c>
      <c r="H3786" s="74" t="s">
        <v>4469</v>
      </c>
      <c r="I3786" s="74" t="s">
        <v>4499</v>
      </c>
      <c r="J3786" s="74" t="s">
        <v>4500</v>
      </c>
      <c r="K3786" s="76">
        <v>5467.79</v>
      </c>
      <c r="L3786" s="76">
        <v>4339.41</v>
      </c>
    </row>
    <row r="3787" spans="1:12" x14ac:dyDescent="0.15">
      <c r="A3787" s="74">
        <v>20230213</v>
      </c>
      <c r="B3787" s="74">
        <v>43807902</v>
      </c>
      <c r="C3787" s="74" t="s">
        <v>4717</v>
      </c>
      <c r="D3787" s="74">
        <v>2127946</v>
      </c>
      <c r="E3787" s="74" t="s">
        <v>4522</v>
      </c>
      <c r="F3787" s="74" t="s">
        <v>4520</v>
      </c>
      <c r="G3787" s="74" t="s">
        <v>4521</v>
      </c>
      <c r="H3787" s="74" t="s">
        <v>4469</v>
      </c>
      <c r="I3787" s="74" t="s">
        <v>4499</v>
      </c>
      <c r="J3787" s="74" t="s">
        <v>175</v>
      </c>
      <c r="K3787" s="76">
        <v>3685.9</v>
      </c>
      <c r="L3787" s="76">
        <v>2925.22</v>
      </c>
    </row>
    <row r="3788" spans="1:12" x14ac:dyDescent="0.15">
      <c r="A3788" s="74">
        <v>20230214</v>
      </c>
      <c r="B3788" s="74">
        <v>43807902</v>
      </c>
      <c r="C3788" s="74" t="s">
        <v>4717</v>
      </c>
      <c r="D3788" s="74">
        <v>2127946</v>
      </c>
      <c r="E3788" s="74" t="s">
        <v>4522</v>
      </c>
      <c r="F3788" s="74" t="s">
        <v>4520</v>
      </c>
      <c r="G3788" s="74" t="s">
        <v>4521</v>
      </c>
      <c r="H3788" s="74" t="s">
        <v>4469</v>
      </c>
      <c r="I3788" s="74" t="s">
        <v>4499</v>
      </c>
      <c r="J3788" s="74" t="s">
        <v>4500</v>
      </c>
      <c r="K3788" s="76">
        <v>2162.1799999999998</v>
      </c>
      <c r="L3788" s="76">
        <v>1715.94</v>
      </c>
    </row>
    <row r="3789" spans="1:12" x14ac:dyDescent="0.15">
      <c r="A3789" s="74">
        <v>20230215</v>
      </c>
      <c r="B3789" s="74">
        <v>43807902</v>
      </c>
      <c r="C3789" s="74" t="s">
        <v>4717</v>
      </c>
      <c r="D3789" s="74">
        <v>2127946</v>
      </c>
      <c r="E3789" s="74" t="s">
        <v>4522</v>
      </c>
      <c r="F3789" s="74" t="s">
        <v>4520</v>
      </c>
      <c r="G3789" s="74" t="s">
        <v>4521</v>
      </c>
      <c r="H3789" s="74" t="s">
        <v>4469</v>
      </c>
      <c r="I3789" s="74" t="s">
        <v>4499</v>
      </c>
      <c r="J3789" s="74" t="s">
        <v>175</v>
      </c>
      <c r="K3789" s="76">
        <v>3613.03</v>
      </c>
      <c r="L3789" s="76">
        <v>2867.4</v>
      </c>
    </row>
    <row r="3790" spans="1:12" x14ac:dyDescent="0.15">
      <c r="A3790" s="74">
        <v>20230216</v>
      </c>
      <c r="B3790" s="74">
        <v>43807902</v>
      </c>
      <c r="C3790" s="74" t="s">
        <v>4717</v>
      </c>
      <c r="D3790" s="74">
        <v>2127946</v>
      </c>
      <c r="E3790" s="74" t="s">
        <v>4522</v>
      </c>
      <c r="F3790" s="74" t="s">
        <v>4520</v>
      </c>
      <c r="G3790" s="74" t="s">
        <v>4521</v>
      </c>
      <c r="H3790" s="74" t="s">
        <v>4469</v>
      </c>
      <c r="I3790" s="74" t="s">
        <v>4499</v>
      </c>
      <c r="J3790" s="74" t="s">
        <v>4502</v>
      </c>
      <c r="K3790" s="76">
        <v>5753.16</v>
      </c>
      <c r="L3790" s="76">
        <v>4565.8999999999996</v>
      </c>
    </row>
    <row r="3791" spans="1:12" x14ac:dyDescent="0.15">
      <c r="A3791" s="74">
        <v>20230217</v>
      </c>
      <c r="B3791" s="74">
        <v>43807902</v>
      </c>
      <c r="C3791" s="74" t="s">
        <v>4717</v>
      </c>
      <c r="D3791" s="74">
        <v>2127946</v>
      </c>
      <c r="E3791" s="74" t="s">
        <v>4522</v>
      </c>
      <c r="F3791" s="74" t="s">
        <v>4520</v>
      </c>
      <c r="G3791" s="74" t="s">
        <v>4521</v>
      </c>
      <c r="H3791" s="74" t="s">
        <v>4469</v>
      </c>
      <c r="I3791" s="74" t="s">
        <v>4499</v>
      </c>
      <c r="J3791" s="74" t="s">
        <v>175</v>
      </c>
      <c r="K3791" s="76">
        <v>7598.4</v>
      </c>
      <c r="L3791" s="76">
        <v>6030.37</v>
      </c>
    </row>
    <row r="3792" spans="1:12" x14ac:dyDescent="0.15">
      <c r="A3792" s="74">
        <v>20230218</v>
      </c>
      <c r="B3792" s="74">
        <v>43807902</v>
      </c>
      <c r="C3792" s="74" t="s">
        <v>4717</v>
      </c>
      <c r="D3792" s="74">
        <v>2127946</v>
      </c>
      <c r="E3792" s="74" t="s">
        <v>4522</v>
      </c>
      <c r="F3792" s="74" t="s">
        <v>4520</v>
      </c>
      <c r="G3792" s="74" t="s">
        <v>4521</v>
      </c>
      <c r="H3792" s="74" t="s">
        <v>4469</v>
      </c>
      <c r="I3792" s="74" t="s">
        <v>4499</v>
      </c>
      <c r="J3792" s="74" t="s">
        <v>175</v>
      </c>
      <c r="K3792" s="76">
        <v>6362.24</v>
      </c>
      <c r="L3792" s="76">
        <v>5049.29</v>
      </c>
    </row>
    <row r="3793" spans="1:12" x14ac:dyDescent="0.15">
      <c r="A3793" s="74">
        <v>20230219</v>
      </c>
      <c r="B3793" s="74">
        <v>43807902</v>
      </c>
      <c r="C3793" s="74" t="s">
        <v>4717</v>
      </c>
      <c r="D3793" s="74">
        <v>2127946</v>
      </c>
      <c r="E3793" s="74" t="s">
        <v>4522</v>
      </c>
      <c r="F3793" s="74" t="s">
        <v>4520</v>
      </c>
      <c r="G3793" s="74" t="s">
        <v>4521</v>
      </c>
      <c r="H3793" s="74" t="s">
        <v>4469</v>
      </c>
      <c r="I3793" s="74" t="s">
        <v>4499</v>
      </c>
      <c r="J3793" s="74" t="s">
        <v>175</v>
      </c>
      <c r="K3793" s="76">
        <v>9106.26</v>
      </c>
      <c r="L3793" s="76">
        <v>7227.09</v>
      </c>
    </row>
    <row r="3794" spans="1:12" x14ac:dyDescent="0.15">
      <c r="A3794" s="74">
        <v>20230220</v>
      </c>
      <c r="B3794" s="74">
        <v>43807902</v>
      </c>
      <c r="C3794" s="74" t="s">
        <v>4717</v>
      </c>
      <c r="D3794" s="74">
        <v>2127946</v>
      </c>
      <c r="E3794" s="74" t="s">
        <v>4522</v>
      </c>
      <c r="F3794" s="74" t="s">
        <v>4520</v>
      </c>
      <c r="G3794" s="74" t="s">
        <v>4521</v>
      </c>
      <c r="H3794" s="74" t="s">
        <v>4469</v>
      </c>
      <c r="I3794" s="74" t="s">
        <v>4499</v>
      </c>
      <c r="J3794" s="74" t="s">
        <v>4501</v>
      </c>
      <c r="K3794" s="76">
        <v>24726.16</v>
      </c>
      <c r="L3794" s="76">
        <v>19623.759999999998</v>
      </c>
    </row>
    <row r="3795" spans="1:12" x14ac:dyDescent="0.15">
      <c r="A3795" s="74">
        <v>20230221</v>
      </c>
      <c r="B3795" s="74">
        <v>43807902</v>
      </c>
      <c r="C3795" s="74" t="s">
        <v>4717</v>
      </c>
      <c r="D3795" s="74">
        <v>2127946</v>
      </c>
      <c r="E3795" s="74" t="s">
        <v>4522</v>
      </c>
      <c r="F3795" s="74" t="s">
        <v>4520</v>
      </c>
      <c r="G3795" s="74" t="s">
        <v>4521</v>
      </c>
      <c r="H3795" s="74" t="s">
        <v>4469</v>
      </c>
      <c r="I3795" s="74" t="s">
        <v>4499</v>
      </c>
      <c r="J3795" s="74" t="s">
        <v>175</v>
      </c>
      <c r="K3795" s="76">
        <v>26803.73</v>
      </c>
      <c r="L3795" s="76">
        <v>21272.6</v>
      </c>
    </row>
    <row r="3796" spans="1:12" x14ac:dyDescent="0.15">
      <c r="A3796" s="74">
        <v>20230222</v>
      </c>
      <c r="B3796" s="74">
        <v>43807902</v>
      </c>
      <c r="C3796" s="74" t="s">
        <v>4717</v>
      </c>
      <c r="D3796" s="74">
        <v>2127946</v>
      </c>
      <c r="E3796" s="74" t="s">
        <v>4522</v>
      </c>
      <c r="F3796" s="74" t="s">
        <v>4520</v>
      </c>
      <c r="G3796" s="74" t="s">
        <v>4521</v>
      </c>
      <c r="H3796" s="74" t="s">
        <v>4469</v>
      </c>
      <c r="I3796" s="74" t="s">
        <v>4499</v>
      </c>
      <c r="J3796" s="74" t="s">
        <v>175</v>
      </c>
      <c r="K3796" s="76">
        <v>23073.85</v>
      </c>
      <c r="L3796" s="76">
        <v>18312.41</v>
      </c>
    </row>
    <row r="3797" spans="1:12" x14ac:dyDescent="0.15">
      <c r="A3797" s="74">
        <v>20230223</v>
      </c>
      <c r="B3797" s="74">
        <v>43807902</v>
      </c>
      <c r="C3797" s="74" t="s">
        <v>4717</v>
      </c>
      <c r="D3797" s="74">
        <v>2127946</v>
      </c>
      <c r="E3797" s="74" t="s">
        <v>4522</v>
      </c>
      <c r="F3797" s="74" t="s">
        <v>4520</v>
      </c>
      <c r="G3797" s="74" t="s">
        <v>4521</v>
      </c>
      <c r="H3797" s="74" t="s">
        <v>4469</v>
      </c>
      <c r="I3797" s="74" t="s">
        <v>4499</v>
      </c>
      <c r="J3797" s="74" t="s">
        <v>175</v>
      </c>
      <c r="K3797" s="76">
        <v>21305.03</v>
      </c>
      <c r="L3797" s="76">
        <v>16908.57</v>
      </c>
    </row>
    <row r="3798" spans="1:12" x14ac:dyDescent="0.15">
      <c r="A3798" s="74">
        <v>20230224</v>
      </c>
      <c r="B3798" s="74">
        <v>43807902</v>
      </c>
      <c r="C3798" s="74" t="s">
        <v>4717</v>
      </c>
      <c r="D3798" s="74">
        <v>2127946</v>
      </c>
      <c r="E3798" s="74" t="s">
        <v>4522</v>
      </c>
      <c r="F3798" s="74" t="s">
        <v>4520</v>
      </c>
      <c r="G3798" s="74" t="s">
        <v>4521</v>
      </c>
      <c r="H3798" s="74" t="s">
        <v>4469</v>
      </c>
      <c r="I3798" s="74" t="s">
        <v>4499</v>
      </c>
      <c r="J3798" s="74" t="s">
        <v>4502</v>
      </c>
      <c r="K3798" s="76">
        <v>19278.099999999999</v>
      </c>
      <c r="L3798" s="76">
        <v>15299.89</v>
      </c>
    </row>
    <row r="3799" spans="1:12" x14ac:dyDescent="0.15">
      <c r="A3799" s="74">
        <v>20230225</v>
      </c>
      <c r="B3799" s="74">
        <v>43807902</v>
      </c>
      <c r="C3799" s="74" t="s">
        <v>4717</v>
      </c>
      <c r="D3799" s="74">
        <v>2127946</v>
      </c>
      <c r="E3799" s="74" t="s">
        <v>4522</v>
      </c>
      <c r="F3799" s="74" t="s">
        <v>4520</v>
      </c>
      <c r="G3799" s="74" t="s">
        <v>4521</v>
      </c>
      <c r="H3799" s="74" t="s">
        <v>4469</v>
      </c>
      <c r="I3799" s="74" t="s">
        <v>4499</v>
      </c>
      <c r="J3799" s="74" t="s">
        <v>4502</v>
      </c>
      <c r="K3799" s="76">
        <v>10557.78</v>
      </c>
      <c r="L3799" s="76">
        <v>8379.09</v>
      </c>
    </row>
    <row r="3800" spans="1:12" x14ac:dyDescent="0.15">
      <c r="A3800" s="74">
        <v>20230226</v>
      </c>
      <c r="B3800" s="74">
        <v>43807902</v>
      </c>
      <c r="C3800" s="74" t="s">
        <v>4717</v>
      </c>
      <c r="D3800" s="74">
        <v>2127946</v>
      </c>
      <c r="E3800" s="74" t="s">
        <v>4522</v>
      </c>
      <c r="F3800" s="74" t="s">
        <v>4520</v>
      </c>
      <c r="G3800" s="74" t="s">
        <v>4521</v>
      </c>
      <c r="H3800" s="74" t="s">
        <v>4469</v>
      </c>
      <c r="I3800" s="74" t="s">
        <v>4499</v>
      </c>
      <c r="J3800" s="74" t="s">
        <v>175</v>
      </c>
      <c r="K3800" s="76">
        <v>12478.45</v>
      </c>
      <c r="L3800" s="76">
        <v>9903.41</v>
      </c>
    </row>
    <row r="3801" spans="1:12" x14ac:dyDescent="0.15">
      <c r="A3801" s="74">
        <v>20230227</v>
      </c>
      <c r="B3801" s="74">
        <v>43807902</v>
      </c>
      <c r="C3801" s="74" t="s">
        <v>4717</v>
      </c>
      <c r="D3801" s="74">
        <v>2127946</v>
      </c>
      <c r="E3801" s="74" t="s">
        <v>4522</v>
      </c>
      <c r="F3801" s="74" t="s">
        <v>4520</v>
      </c>
      <c r="G3801" s="74" t="s">
        <v>4521</v>
      </c>
      <c r="H3801" s="74" t="s">
        <v>4469</v>
      </c>
      <c r="I3801" s="74" t="s">
        <v>4499</v>
      </c>
      <c r="J3801" s="74" t="s">
        <v>175</v>
      </c>
      <c r="K3801" s="76">
        <v>28197.5</v>
      </c>
      <c r="L3801" s="76">
        <v>22378.75</v>
      </c>
    </row>
    <row r="3802" spans="1:12" x14ac:dyDescent="0.15">
      <c r="A3802" s="74">
        <v>20230228</v>
      </c>
      <c r="B3802" s="74">
        <v>43807902</v>
      </c>
      <c r="C3802" s="74" t="s">
        <v>4717</v>
      </c>
      <c r="D3802" s="74">
        <v>2127946</v>
      </c>
      <c r="E3802" s="74" t="s">
        <v>4522</v>
      </c>
      <c r="F3802" s="74" t="s">
        <v>4520</v>
      </c>
      <c r="G3802" s="74" t="s">
        <v>4521</v>
      </c>
      <c r="H3802" s="74" t="s">
        <v>4469</v>
      </c>
      <c r="I3802" s="74" t="s">
        <v>4499</v>
      </c>
      <c r="J3802" s="74" t="s">
        <v>4500</v>
      </c>
      <c r="K3802" s="76">
        <v>21127.71</v>
      </c>
      <c r="L3802" s="76">
        <v>16767.84</v>
      </c>
    </row>
    <row r="3803" spans="1:12" x14ac:dyDescent="0.15">
      <c r="A3803" s="74">
        <v>20230201</v>
      </c>
      <c r="B3803" s="74">
        <v>43873405</v>
      </c>
      <c r="C3803" s="74" t="s">
        <v>4718</v>
      </c>
      <c r="D3803" s="74">
        <v>2057097</v>
      </c>
      <c r="E3803" s="74" t="s">
        <v>4559</v>
      </c>
      <c r="F3803" s="74" t="s">
        <v>4498</v>
      </c>
      <c r="G3803" s="74" t="s">
        <v>4498</v>
      </c>
      <c r="H3803" s="74" t="s">
        <v>4469</v>
      </c>
      <c r="I3803" s="74" t="s">
        <v>4560</v>
      </c>
      <c r="J3803" s="74" t="s">
        <v>4561</v>
      </c>
      <c r="K3803" s="76">
        <v>2395.42</v>
      </c>
      <c r="L3803" s="76">
        <v>1947.5</v>
      </c>
    </row>
    <row r="3804" spans="1:12" x14ac:dyDescent="0.15">
      <c r="A3804" s="74">
        <v>20230202</v>
      </c>
      <c r="B3804" s="74">
        <v>43873405</v>
      </c>
      <c r="C3804" s="74" t="s">
        <v>4718</v>
      </c>
      <c r="D3804" s="74">
        <v>2057097</v>
      </c>
      <c r="E3804" s="74" t="s">
        <v>4559</v>
      </c>
      <c r="F3804" s="74" t="s">
        <v>4498</v>
      </c>
      <c r="G3804" s="74" t="s">
        <v>4498</v>
      </c>
      <c r="H3804" s="74" t="s">
        <v>4469</v>
      </c>
      <c r="I3804" s="74" t="s">
        <v>4560</v>
      </c>
      <c r="J3804" s="74" t="s">
        <v>4561</v>
      </c>
      <c r="K3804" s="76">
        <v>3011.14</v>
      </c>
      <c r="L3804" s="76">
        <v>2448.08</v>
      </c>
    </row>
    <row r="3805" spans="1:12" x14ac:dyDescent="0.15">
      <c r="A3805" s="74">
        <v>20230203</v>
      </c>
      <c r="B3805" s="74">
        <v>43873405</v>
      </c>
      <c r="C3805" s="74" t="s">
        <v>4718</v>
      </c>
      <c r="D3805" s="74">
        <v>2057097</v>
      </c>
      <c r="E3805" s="74" t="s">
        <v>4559</v>
      </c>
      <c r="F3805" s="74" t="s">
        <v>4498</v>
      </c>
      <c r="G3805" s="74" t="s">
        <v>4498</v>
      </c>
      <c r="H3805" s="74" t="s">
        <v>4469</v>
      </c>
      <c r="I3805" s="74" t="s">
        <v>4560</v>
      </c>
      <c r="J3805" s="74" t="s">
        <v>4562</v>
      </c>
      <c r="K3805" s="76">
        <v>3024.53</v>
      </c>
      <c r="L3805" s="76">
        <v>2458.9699999999998</v>
      </c>
    </row>
    <row r="3806" spans="1:12" x14ac:dyDescent="0.15">
      <c r="A3806" s="74">
        <v>20230204</v>
      </c>
      <c r="B3806" s="74">
        <v>43873405</v>
      </c>
      <c r="C3806" s="74" t="s">
        <v>4718</v>
      </c>
      <c r="D3806" s="74">
        <v>2057097</v>
      </c>
      <c r="E3806" s="74" t="s">
        <v>4559</v>
      </c>
      <c r="F3806" s="74" t="s">
        <v>4498</v>
      </c>
      <c r="G3806" s="74" t="s">
        <v>4498</v>
      </c>
      <c r="H3806" s="74" t="s">
        <v>4469</v>
      </c>
      <c r="I3806" s="74" t="s">
        <v>4560</v>
      </c>
      <c r="J3806" s="74" t="s">
        <v>4562</v>
      </c>
      <c r="K3806" s="76">
        <v>3007.74</v>
      </c>
      <c r="L3806" s="76">
        <v>2445.3200000000002</v>
      </c>
    </row>
    <row r="3807" spans="1:12" x14ac:dyDescent="0.15">
      <c r="A3807" s="74">
        <v>20230205</v>
      </c>
      <c r="B3807" s="74">
        <v>43873405</v>
      </c>
      <c r="C3807" s="74" t="s">
        <v>4718</v>
      </c>
      <c r="D3807" s="74">
        <v>2057097</v>
      </c>
      <c r="E3807" s="74" t="s">
        <v>4559</v>
      </c>
      <c r="F3807" s="74" t="s">
        <v>4498</v>
      </c>
      <c r="G3807" s="74" t="s">
        <v>4498</v>
      </c>
      <c r="H3807" s="74" t="s">
        <v>4469</v>
      </c>
      <c r="I3807" s="74" t="s">
        <v>4560</v>
      </c>
      <c r="J3807" s="74" t="s">
        <v>4563</v>
      </c>
      <c r="K3807" s="76">
        <v>3005.16</v>
      </c>
      <c r="L3807" s="76">
        <v>2443.2199999999998</v>
      </c>
    </row>
    <row r="3808" spans="1:12" x14ac:dyDescent="0.15">
      <c r="A3808" s="74">
        <v>20230206</v>
      </c>
      <c r="B3808" s="74">
        <v>43873405</v>
      </c>
      <c r="C3808" s="74" t="s">
        <v>4718</v>
      </c>
      <c r="D3808" s="74">
        <v>2057097</v>
      </c>
      <c r="E3808" s="74" t="s">
        <v>4559</v>
      </c>
      <c r="F3808" s="74" t="s">
        <v>4498</v>
      </c>
      <c r="G3808" s="74" t="s">
        <v>4498</v>
      </c>
      <c r="H3808" s="74" t="s">
        <v>4469</v>
      </c>
      <c r="I3808" s="74" t="s">
        <v>4560</v>
      </c>
      <c r="J3808" s="74" t="s">
        <v>4561</v>
      </c>
      <c r="K3808" s="76">
        <v>3007.77</v>
      </c>
      <c r="L3808" s="76">
        <v>2445.34</v>
      </c>
    </row>
    <row r="3809" spans="1:12" x14ac:dyDescent="0.15">
      <c r="A3809" s="74">
        <v>20230207</v>
      </c>
      <c r="B3809" s="74">
        <v>43873405</v>
      </c>
      <c r="C3809" s="74" t="s">
        <v>4718</v>
      </c>
      <c r="D3809" s="74">
        <v>2057097</v>
      </c>
      <c r="E3809" s="74" t="s">
        <v>4559</v>
      </c>
      <c r="F3809" s="74" t="s">
        <v>4498</v>
      </c>
      <c r="G3809" s="74" t="s">
        <v>4498</v>
      </c>
      <c r="H3809" s="74" t="s">
        <v>4469</v>
      </c>
      <c r="I3809" s="74" t="s">
        <v>4560</v>
      </c>
      <c r="J3809" s="74" t="s">
        <v>4561</v>
      </c>
      <c r="K3809" s="76">
        <v>3507.64</v>
      </c>
      <c r="L3809" s="76">
        <v>2851.74</v>
      </c>
    </row>
    <row r="3810" spans="1:12" x14ac:dyDescent="0.15">
      <c r="A3810" s="74">
        <v>20230208</v>
      </c>
      <c r="B3810" s="74">
        <v>43873405</v>
      </c>
      <c r="C3810" s="74" t="s">
        <v>4718</v>
      </c>
      <c r="D3810" s="74">
        <v>2057097</v>
      </c>
      <c r="E3810" s="74" t="s">
        <v>4559</v>
      </c>
      <c r="F3810" s="74" t="s">
        <v>4498</v>
      </c>
      <c r="G3810" s="74" t="s">
        <v>4498</v>
      </c>
      <c r="H3810" s="74" t="s">
        <v>4469</v>
      </c>
      <c r="I3810" s="74" t="s">
        <v>4560</v>
      </c>
      <c r="J3810" s="74" t="s">
        <v>4561</v>
      </c>
      <c r="K3810" s="76">
        <v>2992.56</v>
      </c>
      <c r="L3810" s="76">
        <v>2432.9699999999998</v>
      </c>
    </row>
    <row r="3811" spans="1:12" x14ac:dyDescent="0.15">
      <c r="A3811" s="74">
        <v>20230209</v>
      </c>
      <c r="B3811" s="74">
        <v>43873405</v>
      </c>
      <c r="C3811" s="74" t="s">
        <v>4718</v>
      </c>
      <c r="D3811" s="74">
        <v>2057097</v>
      </c>
      <c r="E3811" s="74" t="s">
        <v>4559</v>
      </c>
      <c r="F3811" s="74" t="s">
        <v>4498</v>
      </c>
      <c r="G3811" s="74" t="s">
        <v>4498</v>
      </c>
      <c r="H3811" s="74" t="s">
        <v>4469</v>
      </c>
      <c r="I3811" s="74" t="s">
        <v>4560</v>
      </c>
      <c r="J3811" s="74" t="s">
        <v>4561</v>
      </c>
      <c r="K3811" s="76">
        <v>3470.85</v>
      </c>
      <c r="L3811" s="76">
        <v>2821.83</v>
      </c>
    </row>
    <row r="3812" spans="1:12" x14ac:dyDescent="0.15">
      <c r="A3812" s="74">
        <v>20230210</v>
      </c>
      <c r="B3812" s="74">
        <v>43873405</v>
      </c>
      <c r="C3812" s="74" t="s">
        <v>4718</v>
      </c>
      <c r="D3812" s="74">
        <v>2057097</v>
      </c>
      <c r="E3812" s="74" t="s">
        <v>4559</v>
      </c>
      <c r="F3812" s="74" t="s">
        <v>4498</v>
      </c>
      <c r="G3812" s="74" t="s">
        <v>4498</v>
      </c>
      <c r="H3812" s="74" t="s">
        <v>4469</v>
      </c>
      <c r="I3812" s="74" t="s">
        <v>4560</v>
      </c>
      <c r="J3812" s="74" t="s">
        <v>4563</v>
      </c>
      <c r="K3812" s="76">
        <v>2626.49</v>
      </c>
      <c r="L3812" s="76">
        <v>2135.36</v>
      </c>
    </row>
    <row r="3813" spans="1:12" x14ac:dyDescent="0.15">
      <c r="A3813" s="74">
        <v>20230211</v>
      </c>
      <c r="B3813" s="74">
        <v>43873405</v>
      </c>
      <c r="C3813" s="74" t="s">
        <v>4718</v>
      </c>
      <c r="D3813" s="74">
        <v>2057097</v>
      </c>
      <c r="E3813" s="74" t="s">
        <v>4559</v>
      </c>
      <c r="F3813" s="74" t="s">
        <v>4498</v>
      </c>
      <c r="G3813" s="74" t="s">
        <v>4498</v>
      </c>
      <c r="H3813" s="74" t="s">
        <v>4469</v>
      </c>
      <c r="I3813" s="74" t="s">
        <v>4560</v>
      </c>
      <c r="J3813" s="74" t="s">
        <v>4586</v>
      </c>
      <c r="K3813" s="76">
        <v>5010.96</v>
      </c>
      <c r="L3813" s="76">
        <v>4073.95</v>
      </c>
    </row>
    <row r="3814" spans="1:12" x14ac:dyDescent="0.15">
      <c r="A3814" s="74">
        <v>20230212</v>
      </c>
      <c r="B3814" s="74">
        <v>43873405</v>
      </c>
      <c r="C3814" s="74" t="s">
        <v>4718</v>
      </c>
      <c r="D3814" s="74">
        <v>2057097</v>
      </c>
      <c r="E3814" s="74" t="s">
        <v>4559</v>
      </c>
      <c r="F3814" s="74" t="s">
        <v>4498</v>
      </c>
      <c r="G3814" s="74" t="s">
        <v>4498</v>
      </c>
      <c r="H3814" s="74" t="s">
        <v>4469</v>
      </c>
      <c r="I3814" s="74" t="s">
        <v>4560</v>
      </c>
      <c r="J3814" s="74" t="s">
        <v>4562</v>
      </c>
      <c r="K3814" s="76">
        <v>4036.49</v>
      </c>
      <c r="L3814" s="76">
        <v>3281.7</v>
      </c>
    </row>
    <row r="3815" spans="1:12" x14ac:dyDescent="0.15">
      <c r="A3815" s="74">
        <v>20230213</v>
      </c>
      <c r="B3815" s="74">
        <v>43873405</v>
      </c>
      <c r="C3815" s="74" t="s">
        <v>4718</v>
      </c>
      <c r="D3815" s="74">
        <v>2057097</v>
      </c>
      <c r="E3815" s="74" t="s">
        <v>4559</v>
      </c>
      <c r="F3815" s="74" t="s">
        <v>4498</v>
      </c>
      <c r="G3815" s="74" t="s">
        <v>4498</v>
      </c>
      <c r="H3815" s="74" t="s">
        <v>4469</v>
      </c>
      <c r="I3815" s="74" t="s">
        <v>4560</v>
      </c>
      <c r="J3815" s="74" t="s">
        <v>4563</v>
      </c>
      <c r="K3815" s="76">
        <v>4103.1000000000004</v>
      </c>
      <c r="L3815" s="76">
        <v>3335.86</v>
      </c>
    </row>
    <row r="3816" spans="1:12" x14ac:dyDescent="0.15">
      <c r="A3816" s="74">
        <v>20230214</v>
      </c>
      <c r="B3816" s="74">
        <v>43873405</v>
      </c>
      <c r="C3816" s="74" t="s">
        <v>4718</v>
      </c>
      <c r="D3816" s="74">
        <v>2057097</v>
      </c>
      <c r="E3816" s="74" t="s">
        <v>4559</v>
      </c>
      <c r="F3816" s="74" t="s">
        <v>4498</v>
      </c>
      <c r="G3816" s="74" t="s">
        <v>4498</v>
      </c>
      <c r="H3816" s="74" t="s">
        <v>4469</v>
      </c>
      <c r="I3816" s="74" t="s">
        <v>4560</v>
      </c>
      <c r="J3816" s="74" t="s">
        <v>4561</v>
      </c>
      <c r="K3816" s="76">
        <v>4016.1</v>
      </c>
      <c r="L3816" s="76">
        <v>3265.12</v>
      </c>
    </row>
    <row r="3817" spans="1:12" x14ac:dyDescent="0.15">
      <c r="A3817" s="74">
        <v>20230215</v>
      </c>
      <c r="B3817" s="74">
        <v>43873405</v>
      </c>
      <c r="C3817" s="74" t="s">
        <v>4718</v>
      </c>
      <c r="D3817" s="74">
        <v>2057097</v>
      </c>
      <c r="E3817" s="74" t="s">
        <v>4559</v>
      </c>
      <c r="F3817" s="74" t="s">
        <v>4498</v>
      </c>
      <c r="G3817" s="74" t="s">
        <v>4498</v>
      </c>
      <c r="H3817" s="74" t="s">
        <v>4469</v>
      </c>
      <c r="I3817" s="74" t="s">
        <v>4560</v>
      </c>
      <c r="J3817" s="74" t="s">
        <v>4561</v>
      </c>
      <c r="K3817" s="76">
        <v>2753.52</v>
      </c>
      <c r="L3817" s="76">
        <v>2238.63</v>
      </c>
    </row>
    <row r="3818" spans="1:12" x14ac:dyDescent="0.15">
      <c r="A3818" s="74">
        <v>20230216</v>
      </c>
      <c r="B3818" s="74">
        <v>43873405</v>
      </c>
      <c r="C3818" s="74" t="s">
        <v>4718</v>
      </c>
      <c r="D3818" s="74">
        <v>2057097</v>
      </c>
      <c r="E3818" s="74" t="s">
        <v>4559</v>
      </c>
      <c r="F3818" s="74" t="s">
        <v>4498</v>
      </c>
      <c r="G3818" s="74" t="s">
        <v>4498</v>
      </c>
      <c r="H3818" s="74" t="s">
        <v>4469</v>
      </c>
      <c r="I3818" s="74" t="s">
        <v>4560</v>
      </c>
      <c r="J3818" s="74" t="s">
        <v>4561</v>
      </c>
      <c r="K3818" s="76">
        <v>2824.88</v>
      </c>
      <c r="L3818" s="76">
        <v>2296.65</v>
      </c>
    </row>
    <row r="3819" spans="1:12" x14ac:dyDescent="0.15">
      <c r="A3819" s="74">
        <v>20230217</v>
      </c>
      <c r="B3819" s="74">
        <v>43873405</v>
      </c>
      <c r="C3819" s="74" t="s">
        <v>4718</v>
      </c>
      <c r="D3819" s="74">
        <v>2057097</v>
      </c>
      <c r="E3819" s="74" t="s">
        <v>4559</v>
      </c>
      <c r="F3819" s="74" t="s">
        <v>4498</v>
      </c>
      <c r="G3819" s="74" t="s">
        <v>4498</v>
      </c>
      <c r="H3819" s="74" t="s">
        <v>4469</v>
      </c>
      <c r="I3819" s="74" t="s">
        <v>4560</v>
      </c>
      <c r="J3819" s="74" t="s">
        <v>4563</v>
      </c>
      <c r="K3819" s="76">
        <v>1761.36</v>
      </c>
      <c r="L3819" s="76">
        <v>1432</v>
      </c>
    </row>
    <row r="3820" spans="1:12" x14ac:dyDescent="0.15">
      <c r="A3820" s="74">
        <v>20230218</v>
      </c>
      <c r="B3820" s="74">
        <v>43873405</v>
      </c>
      <c r="C3820" s="74" t="s">
        <v>4718</v>
      </c>
      <c r="D3820" s="74">
        <v>2057097</v>
      </c>
      <c r="E3820" s="74" t="s">
        <v>4559</v>
      </c>
      <c r="F3820" s="74" t="s">
        <v>4498</v>
      </c>
      <c r="G3820" s="74" t="s">
        <v>4498</v>
      </c>
      <c r="H3820" s="74" t="s">
        <v>4469</v>
      </c>
      <c r="I3820" s="74" t="s">
        <v>4560</v>
      </c>
      <c r="J3820" s="74" t="s">
        <v>4561</v>
      </c>
      <c r="K3820" s="76">
        <v>3008.35</v>
      </c>
      <c r="L3820" s="76">
        <v>2445.8200000000002</v>
      </c>
    </row>
    <row r="3821" spans="1:12" x14ac:dyDescent="0.15">
      <c r="A3821" s="74">
        <v>20230219</v>
      </c>
      <c r="B3821" s="74">
        <v>43873405</v>
      </c>
      <c r="C3821" s="74" t="s">
        <v>4718</v>
      </c>
      <c r="D3821" s="74">
        <v>2057097</v>
      </c>
      <c r="E3821" s="74" t="s">
        <v>4559</v>
      </c>
      <c r="F3821" s="74" t="s">
        <v>4498</v>
      </c>
      <c r="G3821" s="74" t="s">
        <v>4498</v>
      </c>
      <c r="H3821" s="74" t="s">
        <v>4469</v>
      </c>
      <c r="I3821" s="74" t="s">
        <v>4560</v>
      </c>
      <c r="J3821" s="74" t="s">
        <v>4562</v>
      </c>
      <c r="K3821" s="76">
        <v>3039.83</v>
      </c>
      <c r="L3821" s="76">
        <v>2471.4</v>
      </c>
    </row>
    <row r="3822" spans="1:12" x14ac:dyDescent="0.15">
      <c r="A3822" s="74">
        <v>20230220</v>
      </c>
      <c r="B3822" s="74">
        <v>43873405</v>
      </c>
      <c r="C3822" s="74" t="s">
        <v>4718</v>
      </c>
      <c r="D3822" s="74">
        <v>2057097</v>
      </c>
      <c r="E3822" s="74" t="s">
        <v>4559</v>
      </c>
      <c r="F3822" s="74" t="s">
        <v>4498</v>
      </c>
      <c r="G3822" s="74" t="s">
        <v>4498</v>
      </c>
      <c r="H3822" s="74" t="s">
        <v>4469</v>
      </c>
      <c r="I3822" s="74" t="s">
        <v>4560</v>
      </c>
      <c r="J3822" s="74" t="s">
        <v>4561</v>
      </c>
      <c r="K3822" s="76">
        <v>3463.68</v>
      </c>
      <c r="L3822" s="76">
        <v>2816</v>
      </c>
    </row>
    <row r="3823" spans="1:12" x14ac:dyDescent="0.15">
      <c r="A3823" s="74">
        <v>20230221</v>
      </c>
      <c r="B3823" s="74">
        <v>43873405</v>
      </c>
      <c r="C3823" s="74" t="s">
        <v>4718</v>
      </c>
      <c r="D3823" s="74">
        <v>2057097</v>
      </c>
      <c r="E3823" s="74" t="s">
        <v>4559</v>
      </c>
      <c r="F3823" s="74" t="s">
        <v>4498</v>
      </c>
      <c r="G3823" s="74" t="s">
        <v>4498</v>
      </c>
      <c r="H3823" s="74" t="s">
        <v>4469</v>
      </c>
      <c r="I3823" s="74" t="s">
        <v>4560</v>
      </c>
      <c r="J3823" s="74" t="s">
        <v>4561</v>
      </c>
      <c r="K3823" s="76">
        <v>1098.1300000000001</v>
      </c>
      <c r="L3823" s="76">
        <v>892.79</v>
      </c>
    </row>
    <row r="3824" spans="1:12" x14ac:dyDescent="0.15">
      <c r="A3824" s="74">
        <v>20230222</v>
      </c>
      <c r="B3824" s="74">
        <v>43873405</v>
      </c>
      <c r="C3824" s="74" t="s">
        <v>4718</v>
      </c>
      <c r="D3824" s="74">
        <v>2057097</v>
      </c>
      <c r="E3824" s="74" t="s">
        <v>4559</v>
      </c>
      <c r="F3824" s="74" t="s">
        <v>4498</v>
      </c>
      <c r="G3824" s="74" t="s">
        <v>4498</v>
      </c>
      <c r="H3824" s="74" t="s">
        <v>4469</v>
      </c>
      <c r="I3824" s="74" t="s">
        <v>4560</v>
      </c>
      <c r="J3824" s="74" t="s">
        <v>4563</v>
      </c>
      <c r="K3824" s="76">
        <v>2246.89</v>
      </c>
      <c r="L3824" s="76">
        <v>1826.74</v>
      </c>
    </row>
    <row r="3825" spans="1:12" x14ac:dyDescent="0.15">
      <c r="A3825" s="74">
        <v>20230223</v>
      </c>
      <c r="B3825" s="74">
        <v>43873405</v>
      </c>
      <c r="C3825" s="74" t="s">
        <v>4718</v>
      </c>
      <c r="D3825" s="74">
        <v>2057097</v>
      </c>
      <c r="E3825" s="74" t="s">
        <v>4559</v>
      </c>
      <c r="F3825" s="74" t="s">
        <v>4498</v>
      </c>
      <c r="G3825" s="74" t="s">
        <v>4498</v>
      </c>
      <c r="H3825" s="74" t="s">
        <v>4469</v>
      </c>
      <c r="I3825" s="74" t="s">
        <v>4560</v>
      </c>
      <c r="J3825" s="74" t="s">
        <v>4561</v>
      </c>
      <c r="K3825" s="76">
        <v>3013.2</v>
      </c>
      <c r="L3825" s="76">
        <v>2449.7600000000002</v>
      </c>
    </row>
    <row r="3826" spans="1:12" x14ac:dyDescent="0.15">
      <c r="A3826" s="74">
        <v>20230224</v>
      </c>
      <c r="B3826" s="74">
        <v>43873405</v>
      </c>
      <c r="C3826" s="74" t="s">
        <v>4718</v>
      </c>
      <c r="D3826" s="74">
        <v>2057097</v>
      </c>
      <c r="E3826" s="74" t="s">
        <v>4559</v>
      </c>
      <c r="F3826" s="74" t="s">
        <v>4498</v>
      </c>
      <c r="G3826" s="74" t="s">
        <v>4498</v>
      </c>
      <c r="H3826" s="74" t="s">
        <v>4469</v>
      </c>
      <c r="I3826" s="74" t="s">
        <v>4560</v>
      </c>
      <c r="J3826" s="74" t="s">
        <v>4561</v>
      </c>
      <c r="K3826" s="76">
        <v>2694.67</v>
      </c>
      <c r="L3826" s="76">
        <v>2190.79</v>
      </c>
    </row>
    <row r="3827" spans="1:12" x14ac:dyDescent="0.15">
      <c r="A3827" s="74">
        <v>20230225</v>
      </c>
      <c r="B3827" s="74">
        <v>43873405</v>
      </c>
      <c r="C3827" s="74" t="s">
        <v>4718</v>
      </c>
      <c r="D3827" s="74">
        <v>2057097</v>
      </c>
      <c r="E3827" s="74" t="s">
        <v>4559</v>
      </c>
      <c r="F3827" s="74" t="s">
        <v>4498</v>
      </c>
      <c r="G3827" s="74" t="s">
        <v>4498</v>
      </c>
      <c r="H3827" s="74" t="s">
        <v>4469</v>
      </c>
      <c r="I3827" s="74" t="s">
        <v>4560</v>
      </c>
      <c r="J3827" s="74" t="s">
        <v>4561</v>
      </c>
      <c r="K3827" s="76">
        <v>1037.25</v>
      </c>
      <c r="L3827" s="76">
        <v>843.3</v>
      </c>
    </row>
    <row r="3828" spans="1:12" x14ac:dyDescent="0.15">
      <c r="A3828" s="74">
        <v>20230226</v>
      </c>
      <c r="B3828" s="74">
        <v>43873405</v>
      </c>
      <c r="C3828" s="74" t="s">
        <v>4718</v>
      </c>
      <c r="D3828" s="74">
        <v>2057097</v>
      </c>
      <c r="E3828" s="74" t="s">
        <v>4559</v>
      </c>
      <c r="F3828" s="74" t="s">
        <v>4498</v>
      </c>
      <c r="G3828" s="74" t="s">
        <v>4498</v>
      </c>
      <c r="H3828" s="74" t="s">
        <v>4469</v>
      </c>
      <c r="I3828" s="74" t="s">
        <v>4560</v>
      </c>
      <c r="J3828" s="74" t="s">
        <v>4561</v>
      </c>
      <c r="K3828" s="76">
        <v>1009.1</v>
      </c>
      <c r="L3828" s="76">
        <v>820.41</v>
      </c>
    </row>
    <row r="3829" spans="1:12" x14ac:dyDescent="0.15">
      <c r="A3829" s="74">
        <v>20230227</v>
      </c>
      <c r="B3829" s="74">
        <v>43873405</v>
      </c>
      <c r="C3829" s="74" t="s">
        <v>4718</v>
      </c>
      <c r="D3829" s="74">
        <v>2057097</v>
      </c>
      <c r="E3829" s="74" t="s">
        <v>4559</v>
      </c>
      <c r="F3829" s="74" t="s">
        <v>4498</v>
      </c>
      <c r="G3829" s="74" t="s">
        <v>4498</v>
      </c>
      <c r="H3829" s="74" t="s">
        <v>4469</v>
      </c>
      <c r="I3829" s="74" t="s">
        <v>4560</v>
      </c>
      <c r="J3829" s="74" t="s">
        <v>4561</v>
      </c>
      <c r="K3829" s="76">
        <v>261.27999999999997</v>
      </c>
      <c r="L3829" s="76">
        <v>212.42</v>
      </c>
    </row>
    <row r="3830" spans="1:12" x14ac:dyDescent="0.15">
      <c r="A3830" s="74">
        <v>20230206</v>
      </c>
      <c r="B3830" s="74">
        <v>44238748</v>
      </c>
      <c r="C3830" s="74" t="s">
        <v>4719</v>
      </c>
      <c r="D3830" s="74">
        <v>2060661</v>
      </c>
      <c r="E3830" s="74" t="s">
        <v>4519</v>
      </c>
      <c r="F3830" s="74" t="s">
        <v>4520</v>
      </c>
      <c r="G3830" s="74" t="s">
        <v>4521</v>
      </c>
      <c r="H3830" s="74" t="s">
        <v>4469</v>
      </c>
      <c r="I3830" s="74" t="s">
        <v>4499</v>
      </c>
      <c r="J3830" s="74" t="s">
        <v>4500</v>
      </c>
      <c r="K3830" s="76">
        <v>86.61</v>
      </c>
      <c r="L3830" s="76">
        <v>71.569999999999993</v>
      </c>
    </row>
    <row r="3831" spans="1:12" x14ac:dyDescent="0.15">
      <c r="A3831" s="74">
        <v>20230207</v>
      </c>
      <c r="B3831" s="74">
        <v>44238748</v>
      </c>
      <c r="C3831" s="74" t="s">
        <v>4719</v>
      </c>
      <c r="D3831" s="74">
        <v>2060661</v>
      </c>
      <c r="E3831" s="74" t="s">
        <v>4519</v>
      </c>
      <c r="F3831" s="74" t="s">
        <v>4520</v>
      </c>
      <c r="G3831" s="74" t="s">
        <v>4521</v>
      </c>
      <c r="H3831" s="74" t="s">
        <v>4469</v>
      </c>
      <c r="I3831" s="74" t="s">
        <v>4499</v>
      </c>
      <c r="J3831" s="74" t="s">
        <v>175</v>
      </c>
      <c r="K3831" s="76">
        <v>147.22999999999999</v>
      </c>
      <c r="L3831" s="76">
        <v>121.66</v>
      </c>
    </row>
    <row r="3832" spans="1:12" x14ac:dyDescent="0.15">
      <c r="A3832" s="74">
        <v>20230208</v>
      </c>
      <c r="B3832" s="74">
        <v>44238748</v>
      </c>
      <c r="C3832" s="74" t="s">
        <v>4719</v>
      </c>
      <c r="D3832" s="74">
        <v>2060661</v>
      </c>
      <c r="E3832" s="74" t="s">
        <v>4519</v>
      </c>
      <c r="F3832" s="74" t="s">
        <v>4520</v>
      </c>
      <c r="G3832" s="74" t="s">
        <v>4521</v>
      </c>
      <c r="H3832" s="74" t="s">
        <v>4469</v>
      </c>
      <c r="I3832" s="74" t="s">
        <v>4499</v>
      </c>
      <c r="J3832" s="74" t="s">
        <v>4502</v>
      </c>
      <c r="K3832" s="76">
        <v>106.38</v>
      </c>
      <c r="L3832" s="76">
        <v>87.9</v>
      </c>
    </row>
    <row r="3833" spans="1:12" x14ac:dyDescent="0.15">
      <c r="A3833" s="74">
        <v>20230210</v>
      </c>
      <c r="B3833" s="74">
        <v>44238748</v>
      </c>
      <c r="C3833" s="74" t="s">
        <v>4719</v>
      </c>
      <c r="D3833" s="74">
        <v>2060661</v>
      </c>
      <c r="E3833" s="74" t="s">
        <v>4519</v>
      </c>
      <c r="F3833" s="74" t="s">
        <v>4520</v>
      </c>
      <c r="G3833" s="74" t="s">
        <v>4521</v>
      </c>
      <c r="H3833" s="74" t="s">
        <v>4469</v>
      </c>
      <c r="I3833" s="74" t="s">
        <v>4499</v>
      </c>
      <c r="J3833" s="74" t="s">
        <v>175</v>
      </c>
      <c r="K3833" s="76">
        <v>348.39</v>
      </c>
      <c r="L3833" s="76">
        <v>287.89999999999998</v>
      </c>
    </row>
    <row r="3834" spans="1:12" x14ac:dyDescent="0.15">
      <c r="A3834" s="74">
        <v>20230213</v>
      </c>
      <c r="B3834" s="74">
        <v>44238748</v>
      </c>
      <c r="C3834" s="74" t="s">
        <v>4719</v>
      </c>
      <c r="D3834" s="74">
        <v>2060661</v>
      </c>
      <c r="E3834" s="74" t="s">
        <v>4519</v>
      </c>
      <c r="F3834" s="74" t="s">
        <v>4520</v>
      </c>
      <c r="G3834" s="74" t="s">
        <v>4521</v>
      </c>
      <c r="H3834" s="74" t="s">
        <v>4469</v>
      </c>
      <c r="I3834" s="74" t="s">
        <v>4499</v>
      </c>
      <c r="J3834" s="74" t="s">
        <v>4502</v>
      </c>
      <c r="K3834" s="76">
        <v>439.68</v>
      </c>
      <c r="L3834" s="76">
        <v>363.35</v>
      </c>
    </row>
    <row r="3835" spans="1:12" x14ac:dyDescent="0.15">
      <c r="A3835" s="74">
        <v>20230214</v>
      </c>
      <c r="B3835" s="74">
        <v>44238748</v>
      </c>
      <c r="C3835" s="74" t="s">
        <v>4719</v>
      </c>
      <c r="D3835" s="74">
        <v>2060661</v>
      </c>
      <c r="E3835" s="74" t="s">
        <v>4519</v>
      </c>
      <c r="F3835" s="74" t="s">
        <v>4520</v>
      </c>
      <c r="G3835" s="74" t="s">
        <v>4521</v>
      </c>
      <c r="H3835" s="74" t="s">
        <v>4469</v>
      </c>
      <c r="I3835" s="74" t="s">
        <v>4499</v>
      </c>
      <c r="J3835" s="74" t="s">
        <v>175</v>
      </c>
      <c r="K3835" s="76">
        <v>872.08</v>
      </c>
      <c r="L3835" s="76">
        <v>720.7</v>
      </c>
    </row>
    <row r="3836" spans="1:12" x14ac:dyDescent="0.15">
      <c r="A3836" s="74">
        <v>20230215</v>
      </c>
      <c r="B3836" s="74">
        <v>44238748</v>
      </c>
      <c r="C3836" s="74" t="s">
        <v>4719</v>
      </c>
      <c r="D3836" s="74">
        <v>2060661</v>
      </c>
      <c r="E3836" s="74" t="s">
        <v>4519</v>
      </c>
      <c r="F3836" s="74" t="s">
        <v>4520</v>
      </c>
      <c r="G3836" s="74" t="s">
        <v>4521</v>
      </c>
      <c r="H3836" s="74" t="s">
        <v>4469</v>
      </c>
      <c r="I3836" s="74" t="s">
        <v>4499</v>
      </c>
      <c r="J3836" s="74" t="s">
        <v>4501</v>
      </c>
      <c r="K3836" s="76">
        <v>870.33</v>
      </c>
      <c r="L3836" s="76">
        <v>719.25</v>
      </c>
    </row>
    <row r="3837" spans="1:12" x14ac:dyDescent="0.15">
      <c r="A3837" s="74">
        <v>20230216</v>
      </c>
      <c r="B3837" s="74">
        <v>44238748</v>
      </c>
      <c r="C3837" s="74" t="s">
        <v>4719</v>
      </c>
      <c r="D3837" s="74">
        <v>2060661</v>
      </c>
      <c r="E3837" s="74" t="s">
        <v>4519</v>
      </c>
      <c r="F3837" s="74" t="s">
        <v>4520</v>
      </c>
      <c r="G3837" s="74" t="s">
        <v>4521</v>
      </c>
      <c r="H3837" s="74" t="s">
        <v>4469</v>
      </c>
      <c r="I3837" s="74" t="s">
        <v>4499</v>
      </c>
      <c r="J3837" s="74" t="s">
        <v>175</v>
      </c>
      <c r="K3837" s="76">
        <v>816.37</v>
      </c>
      <c r="L3837" s="76">
        <v>674.65</v>
      </c>
    </row>
    <row r="3838" spans="1:12" x14ac:dyDescent="0.15">
      <c r="A3838" s="74">
        <v>20230217</v>
      </c>
      <c r="B3838" s="74">
        <v>44238748</v>
      </c>
      <c r="C3838" s="74" t="s">
        <v>4719</v>
      </c>
      <c r="D3838" s="74">
        <v>2060661</v>
      </c>
      <c r="E3838" s="74" t="s">
        <v>4519</v>
      </c>
      <c r="F3838" s="74" t="s">
        <v>4520</v>
      </c>
      <c r="G3838" s="74" t="s">
        <v>4521</v>
      </c>
      <c r="H3838" s="74" t="s">
        <v>4469</v>
      </c>
      <c r="I3838" s="74" t="s">
        <v>4499</v>
      </c>
      <c r="J3838" s="74" t="s">
        <v>175</v>
      </c>
      <c r="K3838" s="76">
        <v>600.02</v>
      </c>
      <c r="L3838" s="76">
        <v>495.85</v>
      </c>
    </row>
    <row r="3839" spans="1:12" x14ac:dyDescent="0.15">
      <c r="A3839" s="74">
        <v>20230220</v>
      </c>
      <c r="B3839" s="74">
        <v>44238748</v>
      </c>
      <c r="C3839" s="74" t="s">
        <v>4719</v>
      </c>
      <c r="D3839" s="74">
        <v>2060661</v>
      </c>
      <c r="E3839" s="74" t="s">
        <v>4519</v>
      </c>
      <c r="F3839" s="74" t="s">
        <v>4520</v>
      </c>
      <c r="G3839" s="74" t="s">
        <v>4521</v>
      </c>
      <c r="H3839" s="74" t="s">
        <v>4469</v>
      </c>
      <c r="I3839" s="74" t="s">
        <v>4499</v>
      </c>
      <c r="J3839" s="74" t="s">
        <v>175</v>
      </c>
      <c r="K3839" s="76">
        <v>623.70000000000005</v>
      </c>
      <c r="L3839" s="76">
        <v>515.41999999999996</v>
      </c>
    </row>
    <row r="3840" spans="1:12" x14ac:dyDescent="0.15">
      <c r="A3840" s="74">
        <v>20230221</v>
      </c>
      <c r="B3840" s="74">
        <v>44238748</v>
      </c>
      <c r="C3840" s="74" t="s">
        <v>4719</v>
      </c>
      <c r="D3840" s="74">
        <v>2060661</v>
      </c>
      <c r="E3840" s="74" t="s">
        <v>4519</v>
      </c>
      <c r="F3840" s="74" t="s">
        <v>4520</v>
      </c>
      <c r="G3840" s="74" t="s">
        <v>4521</v>
      </c>
      <c r="H3840" s="74" t="s">
        <v>4469</v>
      </c>
      <c r="I3840" s="74" t="s">
        <v>4499</v>
      </c>
      <c r="J3840" s="74" t="s">
        <v>175</v>
      </c>
      <c r="K3840" s="76">
        <v>843.61</v>
      </c>
      <c r="L3840" s="76">
        <v>697.16</v>
      </c>
    </row>
    <row r="3841" spans="1:12" x14ac:dyDescent="0.15">
      <c r="A3841" s="74">
        <v>20230222</v>
      </c>
      <c r="B3841" s="74">
        <v>44238748</v>
      </c>
      <c r="C3841" s="74" t="s">
        <v>4719</v>
      </c>
      <c r="D3841" s="74">
        <v>2060661</v>
      </c>
      <c r="E3841" s="74" t="s">
        <v>4519</v>
      </c>
      <c r="F3841" s="74" t="s">
        <v>4520</v>
      </c>
      <c r="G3841" s="74" t="s">
        <v>4521</v>
      </c>
      <c r="H3841" s="74" t="s">
        <v>4469</v>
      </c>
      <c r="I3841" s="74" t="s">
        <v>4499</v>
      </c>
      <c r="J3841" s="74" t="s">
        <v>175</v>
      </c>
      <c r="K3841" s="76">
        <v>552.70000000000005</v>
      </c>
      <c r="L3841" s="76">
        <v>456.75</v>
      </c>
    </row>
    <row r="3842" spans="1:12" x14ac:dyDescent="0.15">
      <c r="A3842" s="74">
        <v>20230223</v>
      </c>
      <c r="B3842" s="74">
        <v>44238748</v>
      </c>
      <c r="C3842" s="74" t="s">
        <v>4719</v>
      </c>
      <c r="D3842" s="74">
        <v>2060661</v>
      </c>
      <c r="E3842" s="74" t="s">
        <v>4519</v>
      </c>
      <c r="F3842" s="74" t="s">
        <v>4520</v>
      </c>
      <c r="G3842" s="74" t="s">
        <v>4521</v>
      </c>
      <c r="H3842" s="74" t="s">
        <v>4469</v>
      </c>
      <c r="I3842" s="74" t="s">
        <v>4499</v>
      </c>
      <c r="J3842" s="74" t="s">
        <v>175</v>
      </c>
      <c r="K3842" s="76">
        <v>660.6</v>
      </c>
      <c r="L3842" s="76">
        <v>545.91999999999996</v>
      </c>
    </row>
    <row r="3843" spans="1:12" x14ac:dyDescent="0.15">
      <c r="A3843" s="74">
        <v>20230201</v>
      </c>
      <c r="B3843" s="74">
        <v>44279447</v>
      </c>
      <c r="C3843" s="74" t="s">
        <v>4720</v>
      </c>
      <c r="D3843" s="74">
        <v>2117410</v>
      </c>
      <c r="E3843" s="74" t="s">
        <v>4609</v>
      </c>
      <c r="F3843" s="74" t="s">
        <v>4610</v>
      </c>
      <c r="G3843" s="74" t="s">
        <v>1897</v>
      </c>
      <c r="H3843" s="74" t="s">
        <v>4469</v>
      </c>
      <c r="I3843" s="74" t="s">
        <v>4560</v>
      </c>
      <c r="J3843" s="74" t="s">
        <v>4561</v>
      </c>
      <c r="K3843" s="76">
        <v>163.98</v>
      </c>
      <c r="L3843" s="76">
        <v>163.98</v>
      </c>
    </row>
    <row r="3844" spans="1:12" x14ac:dyDescent="0.15">
      <c r="A3844" s="74">
        <v>20230202</v>
      </c>
      <c r="B3844" s="74">
        <v>44279447</v>
      </c>
      <c r="C3844" s="74" t="s">
        <v>4720</v>
      </c>
      <c r="D3844" s="74">
        <v>2117410</v>
      </c>
      <c r="E3844" s="74" t="s">
        <v>4609</v>
      </c>
      <c r="F3844" s="74" t="s">
        <v>4610</v>
      </c>
      <c r="G3844" s="74" t="s">
        <v>1897</v>
      </c>
      <c r="H3844" s="74" t="s">
        <v>4469</v>
      </c>
      <c r="I3844" s="74" t="s">
        <v>4560</v>
      </c>
      <c r="J3844" s="74" t="s">
        <v>4586</v>
      </c>
      <c r="K3844" s="76">
        <v>75.52</v>
      </c>
      <c r="L3844" s="76">
        <v>75.52</v>
      </c>
    </row>
    <row r="3845" spans="1:12" x14ac:dyDescent="0.15">
      <c r="A3845" s="74">
        <v>20230203</v>
      </c>
      <c r="B3845" s="74">
        <v>44279447</v>
      </c>
      <c r="C3845" s="74" t="s">
        <v>4720</v>
      </c>
      <c r="D3845" s="74">
        <v>2117410</v>
      </c>
      <c r="E3845" s="74" t="s">
        <v>4609</v>
      </c>
      <c r="F3845" s="74" t="s">
        <v>4610</v>
      </c>
      <c r="G3845" s="74" t="s">
        <v>1897</v>
      </c>
      <c r="H3845" s="74" t="s">
        <v>4469</v>
      </c>
      <c r="I3845" s="74" t="s">
        <v>4560</v>
      </c>
      <c r="J3845" s="74" t="s">
        <v>4586</v>
      </c>
      <c r="K3845" s="76">
        <v>80.03</v>
      </c>
      <c r="L3845" s="76">
        <v>80.03</v>
      </c>
    </row>
    <row r="3846" spans="1:12" x14ac:dyDescent="0.15">
      <c r="A3846" s="74">
        <v>20230204</v>
      </c>
      <c r="B3846" s="74">
        <v>44279447</v>
      </c>
      <c r="C3846" s="74" t="s">
        <v>4720</v>
      </c>
      <c r="D3846" s="74">
        <v>2117410</v>
      </c>
      <c r="E3846" s="74" t="s">
        <v>4609</v>
      </c>
      <c r="F3846" s="74" t="s">
        <v>4610</v>
      </c>
      <c r="G3846" s="74" t="s">
        <v>1897</v>
      </c>
      <c r="H3846" s="74" t="s">
        <v>4469</v>
      </c>
      <c r="I3846" s="74" t="s">
        <v>4560</v>
      </c>
      <c r="J3846" s="74" t="s">
        <v>4561</v>
      </c>
      <c r="K3846" s="76">
        <v>65.650000000000006</v>
      </c>
      <c r="L3846" s="76">
        <v>65.650000000000006</v>
      </c>
    </row>
    <row r="3847" spans="1:12" x14ac:dyDescent="0.15">
      <c r="A3847" s="74">
        <v>20230205</v>
      </c>
      <c r="B3847" s="74">
        <v>44279447</v>
      </c>
      <c r="C3847" s="74" t="s">
        <v>4720</v>
      </c>
      <c r="D3847" s="74">
        <v>2117410</v>
      </c>
      <c r="E3847" s="74" t="s">
        <v>4609</v>
      </c>
      <c r="F3847" s="74" t="s">
        <v>4610</v>
      </c>
      <c r="G3847" s="74" t="s">
        <v>1897</v>
      </c>
      <c r="H3847" s="74" t="s">
        <v>4469</v>
      </c>
      <c r="I3847" s="74" t="s">
        <v>4560</v>
      </c>
      <c r="J3847" s="74" t="s">
        <v>4561</v>
      </c>
      <c r="K3847" s="76">
        <v>63.89</v>
      </c>
      <c r="L3847" s="76">
        <v>63.89</v>
      </c>
    </row>
    <row r="3848" spans="1:12" x14ac:dyDescent="0.15">
      <c r="A3848" s="74">
        <v>20230206</v>
      </c>
      <c r="B3848" s="74">
        <v>44279447</v>
      </c>
      <c r="C3848" s="74" t="s">
        <v>4720</v>
      </c>
      <c r="D3848" s="74">
        <v>2117410</v>
      </c>
      <c r="E3848" s="74" t="s">
        <v>4609</v>
      </c>
      <c r="F3848" s="74" t="s">
        <v>4610</v>
      </c>
      <c r="G3848" s="74" t="s">
        <v>1897</v>
      </c>
      <c r="H3848" s="74" t="s">
        <v>4469</v>
      </c>
      <c r="I3848" s="74" t="s">
        <v>4560</v>
      </c>
      <c r="J3848" s="74" t="s">
        <v>4561</v>
      </c>
      <c r="K3848" s="76">
        <v>82.21</v>
      </c>
      <c r="L3848" s="76">
        <v>82.21</v>
      </c>
    </row>
    <row r="3849" spans="1:12" x14ac:dyDescent="0.15">
      <c r="A3849" s="74">
        <v>20230207</v>
      </c>
      <c r="B3849" s="74">
        <v>44279447</v>
      </c>
      <c r="C3849" s="74" t="s">
        <v>4720</v>
      </c>
      <c r="D3849" s="74">
        <v>2117410</v>
      </c>
      <c r="E3849" s="74" t="s">
        <v>4609</v>
      </c>
      <c r="F3849" s="74" t="s">
        <v>4610</v>
      </c>
      <c r="G3849" s="74" t="s">
        <v>1897</v>
      </c>
      <c r="H3849" s="74" t="s">
        <v>4469</v>
      </c>
      <c r="I3849" s="74" t="s">
        <v>4560</v>
      </c>
      <c r="J3849" s="74" t="s">
        <v>4561</v>
      </c>
      <c r="K3849" s="76">
        <v>145.71</v>
      </c>
      <c r="L3849" s="76">
        <v>145.71</v>
      </c>
    </row>
    <row r="3850" spans="1:12" x14ac:dyDescent="0.15">
      <c r="A3850" s="74">
        <v>20230208</v>
      </c>
      <c r="B3850" s="74">
        <v>44279447</v>
      </c>
      <c r="C3850" s="74" t="s">
        <v>4720</v>
      </c>
      <c r="D3850" s="74">
        <v>2117410</v>
      </c>
      <c r="E3850" s="74" t="s">
        <v>4609</v>
      </c>
      <c r="F3850" s="74" t="s">
        <v>4610</v>
      </c>
      <c r="G3850" s="74" t="s">
        <v>1897</v>
      </c>
      <c r="H3850" s="74" t="s">
        <v>4469</v>
      </c>
      <c r="I3850" s="74" t="s">
        <v>4560</v>
      </c>
      <c r="J3850" s="74" t="s">
        <v>4586</v>
      </c>
      <c r="K3850" s="76">
        <v>88.27</v>
      </c>
      <c r="L3850" s="76">
        <v>88.27</v>
      </c>
    </row>
    <row r="3851" spans="1:12" x14ac:dyDescent="0.15">
      <c r="A3851" s="74">
        <v>20230201</v>
      </c>
      <c r="B3851" s="74">
        <v>44279455</v>
      </c>
      <c r="C3851" s="74" t="s">
        <v>4721</v>
      </c>
      <c r="D3851" s="74">
        <v>2117410</v>
      </c>
      <c r="E3851" s="74" t="s">
        <v>4609</v>
      </c>
      <c r="F3851" s="74" t="s">
        <v>4610</v>
      </c>
      <c r="G3851" s="74" t="s">
        <v>1897</v>
      </c>
      <c r="H3851" s="74" t="s">
        <v>4469</v>
      </c>
      <c r="I3851" s="74" t="s">
        <v>4560</v>
      </c>
      <c r="J3851" s="74" t="s">
        <v>4561</v>
      </c>
      <c r="K3851" s="76">
        <v>660.1</v>
      </c>
      <c r="L3851" s="76">
        <v>660.1</v>
      </c>
    </row>
    <row r="3852" spans="1:12" x14ac:dyDescent="0.15">
      <c r="A3852" s="74">
        <v>20230202</v>
      </c>
      <c r="B3852" s="74">
        <v>44279455</v>
      </c>
      <c r="C3852" s="74" t="s">
        <v>4721</v>
      </c>
      <c r="D3852" s="74">
        <v>2117410</v>
      </c>
      <c r="E3852" s="74" t="s">
        <v>4609</v>
      </c>
      <c r="F3852" s="74" t="s">
        <v>4610</v>
      </c>
      <c r="G3852" s="74" t="s">
        <v>1897</v>
      </c>
      <c r="H3852" s="74" t="s">
        <v>4469</v>
      </c>
      <c r="I3852" s="74" t="s">
        <v>4560</v>
      </c>
      <c r="J3852" s="74" t="s">
        <v>4562</v>
      </c>
      <c r="K3852" s="76">
        <v>1008.99</v>
      </c>
      <c r="L3852" s="76">
        <v>1008.99</v>
      </c>
    </row>
    <row r="3853" spans="1:12" x14ac:dyDescent="0.15">
      <c r="A3853" s="74">
        <v>20230203</v>
      </c>
      <c r="B3853" s="74">
        <v>44279455</v>
      </c>
      <c r="C3853" s="74" t="s">
        <v>4721</v>
      </c>
      <c r="D3853" s="74">
        <v>2117410</v>
      </c>
      <c r="E3853" s="74" t="s">
        <v>4609</v>
      </c>
      <c r="F3853" s="74" t="s">
        <v>4610</v>
      </c>
      <c r="G3853" s="74" t="s">
        <v>1897</v>
      </c>
      <c r="H3853" s="74" t="s">
        <v>4469</v>
      </c>
      <c r="I3853" s="74" t="s">
        <v>4560</v>
      </c>
      <c r="J3853" s="74" t="s">
        <v>4561</v>
      </c>
      <c r="K3853" s="76">
        <v>628.22</v>
      </c>
      <c r="L3853" s="76">
        <v>628.22</v>
      </c>
    </row>
    <row r="3854" spans="1:12" x14ac:dyDescent="0.15">
      <c r="A3854" s="74">
        <v>20230204</v>
      </c>
      <c r="B3854" s="74">
        <v>44279455</v>
      </c>
      <c r="C3854" s="74" t="s">
        <v>4721</v>
      </c>
      <c r="D3854" s="74">
        <v>2117410</v>
      </c>
      <c r="E3854" s="74" t="s">
        <v>4609</v>
      </c>
      <c r="F3854" s="74" t="s">
        <v>4610</v>
      </c>
      <c r="G3854" s="74" t="s">
        <v>1897</v>
      </c>
      <c r="H3854" s="74" t="s">
        <v>4469</v>
      </c>
      <c r="I3854" s="74" t="s">
        <v>4560</v>
      </c>
      <c r="J3854" s="74" t="s">
        <v>4562</v>
      </c>
      <c r="K3854" s="76">
        <v>54.03</v>
      </c>
      <c r="L3854" s="76">
        <v>54.03</v>
      </c>
    </row>
    <row r="3855" spans="1:12" x14ac:dyDescent="0.15">
      <c r="A3855" s="74">
        <v>20230205</v>
      </c>
      <c r="B3855" s="74">
        <v>44279455</v>
      </c>
      <c r="C3855" s="74" t="s">
        <v>4721</v>
      </c>
      <c r="D3855" s="74">
        <v>2117410</v>
      </c>
      <c r="E3855" s="74" t="s">
        <v>4609</v>
      </c>
      <c r="F3855" s="74" t="s">
        <v>4610</v>
      </c>
      <c r="G3855" s="74" t="s">
        <v>1897</v>
      </c>
      <c r="H3855" s="74" t="s">
        <v>4469</v>
      </c>
      <c r="I3855" s="74" t="s">
        <v>4560</v>
      </c>
      <c r="J3855" s="74" t="s">
        <v>4561</v>
      </c>
      <c r="K3855" s="76">
        <v>81.61</v>
      </c>
      <c r="L3855" s="76">
        <v>81.61</v>
      </c>
    </row>
    <row r="3856" spans="1:12" x14ac:dyDescent="0.15">
      <c r="A3856" s="74">
        <v>20230208</v>
      </c>
      <c r="B3856" s="74">
        <v>44279455</v>
      </c>
      <c r="C3856" s="74" t="s">
        <v>4721</v>
      </c>
      <c r="D3856" s="74">
        <v>2117410</v>
      </c>
      <c r="E3856" s="74" t="s">
        <v>4609</v>
      </c>
      <c r="F3856" s="74" t="s">
        <v>4610</v>
      </c>
      <c r="G3856" s="74" t="s">
        <v>1897</v>
      </c>
      <c r="H3856" s="74" t="s">
        <v>4469</v>
      </c>
      <c r="I3856" s="74" t="s">
        <v>4560</v>
      </c>
      <c r="J3856" s="74" t="s">
        <v>4561</v>
      </c>
      <c r="K3856" s="76">
        <v>26.16</v>
      </c>
      <c r="L3856" s="76">
        <v>26.16</v>
      </c>
    </row>
    <row r="3857" spans="1:12" x14ac:dyDescent="0.15">
      <c r="A3857" s="74">
        <v>20230209</v>
      </c>
      <c r="B3857" s="74">
        <v>44279455</v>
      </c>
      <c r="C3857" s="74" t="s">
        <v>4721</v>
      </c>
      <c r="D3857" s="74">
        <v>2117410</v>
      </c>
      <c r="E3857" s="74" t="s">
        <v>4609</v>
      </c>
      <c r="F3857" s="74" t="s">
        <v>4610</v>
      </c>
      <c r="G3857" s="74" t="s">
        <v>1897</v>
      </c>
      <c r="H3857" s="74" t="s">
        <v>4469</v>
      </c>
      <c r="I3857" s="74" t="s">
        <v>4560</v>
      </c>
      <c r="J3857" s="74" t="s">
        <v>4586</v>
      </c>
      <c r="K3857" s="76">
        <v>174.5</v>
      </c>
      <c r="L3857" s="76">
        <v>174.5</v>
      </c>
    </row>
    <row r="3858" spans="1:12" x14ac:dyDescent="0.15">
      <c r="A3858" s="74">
        <v>20230210</v>
      </c>
      <c r="B3858" s="74">
        <v>44279455</v>
      </c>
      <c r="C3858" s="74" t="s">
        <v>4721</v>
      </c>
      <c r="D3858" s="74">
        <v>2117410</v>
      </c>
      <c r="E3858" s="74" t="s">
        <v>4609</v>
      </c>
      <c r="F3858" s="74" t="s">
        <v>4610</v>
      </c>
      <c r="G3858" s="74" t="s">
        <v>1897</v>
      </c>
      <c r="H3858" s="74" t="s">
        <v>4469</v>
      </c>
      <c r="I3858" s="74" t="s">
        <v>4560</v>
      </c>
      <c r="J3858" s="74" t="s">
        <v>4563</v>
      </c>
      <c r="K3858" s="76">
        <v>140.41</v>
      </c>
      <c r="L3858" s="76">
        <v>140.41</v>
      </c>
    </row>
    <row r="3859" spans="1:12" x14ac:dyDescent="0.15">
      <c r="A3859" s="74">
        <v>20230211</v>
      </c>
      <c r="B3859" s="74">
        <v>44279455</v>
      </c>
      <c r="C3859" s="74" t="s">
        <v>4721</v>
      </c>
      <c r="D3859" s="74">
        <v>2117410</v>
      </c>
      <c r="E3859" s="74" t="s">
        <v>4609</v>
      </c>
      <c r="F3859" s="74" t="s">
        <v>4610</v>
      </c>
      <c r="G3859" s="74" t="s">
        <v>1897</v>
      </c>
      <c r="H3859" s="74" t="s">
        <v>4469</v>
      </c>
      <c r="I3859" s="74" t="s">
        <v>4560</v>
      </c>
      <c r="J3859" s="74" t="s">
        <v>4563</v>
      </c>
      <c r="K3859" s="76">
        <v>0.06</v>
      </c>
      <c r="L3859" s="76">
        <v>0.06</v>
      </c>
    </row>
    <row r="3860" spans="1:12" x14ac:dyDescent="0.15">
      <c r="A3860" s="74">
        <v>20230213</v>
      </c>
      <c r="B3860" s="74">
        <v>44279455</v>
      </c>
      <c r="C3860" s="74" t="s">
        <v>4721</v>
      </c>
      <c r="D3860" s="74">
        <v>2117410</v>
      </c>
      <c r="E3860" s="74" t="s">
        <v>4609</v>
      </c>
      <c r="F3860" s="74" t="s">
        <v>4610</v>
      </c>
      <c r="G3860" s="74" t="s">
        <v>1897</v>
      </c>
      <c r="H3860" s="74" t="s">
        <v>4469</v>
      </c>
      <c r="I3860" s="74" t="s">
        <v>4560</v>
      </c>
      <c r="J3860" s="74" t="s">
        <v>4561</v>
      </c>
      <c r="K3860" s="76">
        <v>55.28</v>
      </c>
      <c r="L3860" s="76">
        <v>55.28</v>
      </c>
    </row>
    <row r="3861" spans="1:12" x14ac:dyDescent="0.15">
      <c r="A3861" s="74">
        <v>20230214</v>
      </c>
      <c r="B3861" s="74">
        <v>44279455</v>
      </c>
      <c r="C3861" s="74" t="s">
        <v>4721</v>
      </c>
      <c r="D3861" s="74">
        <v>2117410</v>
      </c>
      <c r="E3861" s="74" t="s">
        <v>4609</v>
      </c>
      <c r="F3861" s="74" t="s">
        <v>4610</v>
      </c>
      <c r="G3861" s="74" t="s">
        <v>1897</v>
      </c>
      <c r="H3861" s="74" t="s">
        <v>4469</v>
      </c>
      <c r="I3861" s="74" t="s">
        <v>4560</v>
      </c>
      <c r="J3861" s="74" t="s">
        <v>4561</v>
      </c>
      <c r="K3861" s="76">
        <v>300.44</v>
      </c>
      <c r="L3861" s="76">
        <v>300.44</v>
      </c>
    </row>
    <row r="3862" spans="1:12" x14ac:dyDescent="0.15">
      <c r="A3862" s="74">
        <v>20230215</v>
      </c>
      <c r="B3862" s="74">
        <v>44279455</v>
      </c>
      <c r="C3862" s="74" t="s">
        <v>4721</v>
      </c>
      <c r="D3862" s="74">
        <v>2117410</v>
      </c>
      <c r="E3862" s="74" t="s">
        <v>4609</v>
      </c>
      <c r="F3862" s="74" t="s">
        <v>4610</v>
      </c>
      <c r="G3862" s="74" t="s">
        <v>1897</v>
      </c>
      <c r="H3862" s="74" t="s">
        <v>4469</v>
      </c>
      <c r="I3862" s="74" t="s">
        <v>4560</v>
      </c>
      <c r="J3862" s="74" t="s">
        <v>4563</v>
      </c>
      <c r="K3862" s="76">
        <v>219.75</v>
      </c>
      <c r="L3862" s="76">
        <v>219.75</v>
      </c>
    </row>
    <row r="3863" spans="1:12" x14ac:dyDescent="0.15">
      <c r="A3863" s="74">
        <v>20230216</v>
      </c>
      <c r="B3863" s="74">
        <v>44279455</v>
      </c>
      <c r="C3863" s="74" t="s">
        <v>4721</v>
      </c>
      <c r="D3863" s="74">
        <v>2117410</v>
      </c>
      <c r="E3863" s="74" t="s">
        <v>4609</v>
      </c>
      <c r="F3863" s="74" t="s">
        <v>4610</v>
      </c>
      <c r="G3863" s="74" t="s">
        <v>1897</v>
      </c>
      <c r="H3863" s="74" t="s">
        <v>4469</v>
      </c>
      <c r="I3863" s="74" t="s">
        <v>4560</v>
      </c>
      <c r="J3863" s="74" t="s">
        <v>4561</v>
      </c>
      <c r="K3863" s="76">
        <v>479.12</v>
      </c>
      <c r="L3863" s="76">
        <v>479.12</v>
      </c>
    </row>
    <row r="3864" spans="1:12" x14ac:dyDescent="0.15">
      <c r="A3864" s="74">
        <v>20230217</v>
      </c>
      <c r="B3864" s="74">
        <v>44279455</v>
      </c>
      <c r="C3864" s="74" t="s">
        <v>4721</v>
      </c>
      <c r="D3864" s="74">
        <v>2117410</v>
      </c>
      <c r="E3864" s="74" t="s">
        <v>4609</v>
      </c>
      <c r="F3864" s="74" t="s">
        <v>4610</v>
      </c>
      <c r="G3864" s="74" t="s">
        <v>1897</v>
      </c>
      <c r="H3864" s="74" t="s">
        <v>4469</v>
      </c>
      <c r="I3864" s="74" t="s">
        <v>4560</v>
      </c>
      <c r="J3864" s="74" t="s">
        <v>4561</v>
      </c>
      <c r="K3864" s="76">
        <v>112.81</v>
      </c>
      <c r="L3864" s="76">
        <v>112.81</v>
      </c>
    </row>
    <row r="3865" spans="1:12" x14ac:dyDescent="0.15">
      <c r="A3865" s="74">
        <v>20230224</v>
      </c>
      <c r="B3865" s="74">
        <v>44279455</v>
      </c>
      <c r="C3865" s="74" t="s">
        <v>4721</v>
      </c>
      <c r="D3865" s="74">
        <v>2117410</v>
      </c>
      <c r="E3865" s="74" t="s">
        <v>4609</v>
      </c>
      <c r="F3865" s="74" t="s">
        <v>4610</v>
      </c>
      <c r="G3865" s="74" t="s">
        <v>1897</v>
      </c>
      <c r="H3865" s="74" t="s">
        <v>4469</v>
      </c>
      <c r="I3865" s="74" t="s">
        <v>4560</v>
      </c>
      <c r="J3865" s="74" t="s">
        <v>4561</v>
      </c>
      <c r="K3865" s="76">
        <v>5.13</v>
      </c>
      <c r="L3865" s="76">
        <v>5.13</v>
      </c>
    </row>
    <row r="3866" spans="1:12" x14ac:dyDescent="0.15">
      <c r="A3866" s="74">
        <v>20230225</v>
      </c>
      <c r="B3866" s="74">
        <v>44279455</v>
      </c>
      <c r="C3866" s="74" t="s">
        <v>4721</v>
      </c>
      <c r="D3866" s="74">
        <v>2117410</v>
      </c>
      <c r="E3866" s="74" t="s">
        <v>4609</v>
      </c>
      <c r="F3866" s="74" t="s">
        <v>4610</v>
      </c>
      <c r="G3866" s="74" t="s">
        <v>1897</v>
      </c>
      <c r="H3866" s="74" t="s">
        <v>4469</v>
      </c>
      <c r="I3866" s="74" t="s">
        <v>4560</v>
      </c>
      <c r="J3866" s="74" t="s">
        <v>4561</v>
      </c>
      <c r="K3866" s="76">
        <v>360.89</v>
      </c>
      <c r="L3866" s="76">
        <v>360.89</v>
      </c>
    </row>
    <row r="3867" spans="1:12" x14ac:dyDescent="0.15">
      <c r="A3867" s="74">
        <v>20230226</v>
      </c>
      <c r="B3867" s="74">
        <v>44279455</v>
      </c>
      <c r="C3867" s="74" t="s">
        <v>4721</v>
      </c>
      <c r="D3867" s="74">
        <v>2117410</v>
      </c>
      <c r="E3867" s="74" t="s">
        <v>4609</v>
      </c>
      <c r="F3867" s="74" t="s">
        <v>4610</v>
      </c>
      <c r="G3867" s="74" t="s">
        <v>1897</v>
      </c>
      <c r="H3867" s="74" t="s">
        <v>4469</v>
      </c>
      <c r="I3867" s="74" t="s">
        <v>4560</v>
      </c>
      <c r="J3867" s="74" t="s">
        <v>4586</v>
      </c>
      <c r="K3867" s="76">
        <v>612.66</v>
      </c>
      <c r="L3867" s="76">
        <v>612.66</v>
      </c>
    </row>
    <row r="3868" spans="1:12" x14ac:dyDescent="0.15">
      <c r="A3868" s="74">
        <v>20230227</v>
      </c>
      <c r="B3868" s="74">
        <v>44279455</v>
      </c>
      <c r="C3868" s="74" t="s">
        <v>4721</v>
      </c>
      <c r="D3868" s="74">
        <v>2117410</v>
      </c>
      <c r="E3868" s="74" t="s">
        <v>4609</v>
      </c>
      <c r="F3868" s="74" t="s">
        <v>4610</v>
      </c>
      <c r="G3868" s="74" t="s">
        <v>1897</v>
      </c>
      <c r="H3868" s="74" t="s">
        <v>4469</v>
      </c>
      <c r="I3868" s="74" t="s">
        <v>4560</v>
      </c>
      <c r="J3868" s="74" t="s">
        <v>4561</v>
      </c>
      <c r="K3868" s="76">
        <v>128.24</v>
      </c>
      <c r="L3868" s="76">
        <v>128.24</v>
      </c>
    </row>
    <row r="3869" spans="1:12" x14ac:dyDescent="0.15">
      <c r="A3869" s="74">
        <v>20230215</v>
      </c>
      <c r="B3869" s="74">
        <v>44279468</v>
      </c>
      <c r="C3869" s="74" t="s">
        <v>4722</v>
      </c>
      <c r="D3869" s="74">
        <v>2117410</v>
      </c>
      <c r="E3869" s="74" t="s">
        <v>4609</v>
      </c>
      <c r="F3869" s="74" t="s">
        <v>4610</v>
      </c>
      <c r="G3869" s="74" t="s">
        <v>1897</v>
      </c>
      <c r="H3869" s="74" t="s">
        <v>4469</v>
      </c>
      <c r="I3869" s="74" t="s">
        <v>4560</v>
      </c>
      <c r="J3869" s="74" t="s">
        <v>4561</v>
      </c>
      <c r="K3869" s="76">
        <v>128</v>
      </c>
      <c r="L3869" s="76">
        <v>128</v>
      </c>
    </row>
    <row r="3870" spans="1:12" x14ac:dyDescent="0.15">
      <c r="A3870" s="74">
        <v>20230216</v>
      </c>
      <c r="B3870" s="74">
        <v>44279468</v>
      </c>
      <c r="C3870" s="74" t="s">
        <v>4722</v>
      </c>
      <c r="D3870" s="74">
        <v>2117410</v>
      </c>
      <c r="E3870" s="74" t="s">
        <v>4609</v>
      </c>
      <c r="F3870" s="74" t="s">
        <v>4610</v>
      </c>
      <c r="G3870" s="74" t="s">
        <v>1897</v>
      </c>
      <c r="H3870" s="74" t="s">
        <v>4469</v>
      </c>
      <c r="I3870" s="74" t="s">
        <v>4560</v>
      </c>
      <c r="J3870" s="74" t="s">
        <v>4563</v>
      </c>
      <c r="K3870" s="76">
        <v>1022.97</v>
      </c>
      <c r="L3870" s="76">
        <v>1022.97</v>
      </c>
    </row>
    <row r="3871" spans="1:12" x14ac:dyDescent="0.15">
      <c r="A3871" s="74">
        <v>20230217</v>
      </c>
      <c r="B3871" s="74">
        <v>44279468</v>
      </c>
      <c r="C3871" s="74" t="s">
        <v>4722</v>
      </c>
      <c r="D3871" s="74">
        <v>2117410</v>
      </c>
      <c r="E3871" s="74" t="s">
        <v>4609</v>
      </c>
      <c r="F3871" s="74" t="s">
        <v>4610</v>
      </c>
      <c r="G3871" s="74" t="s">
        <v>1897</v>
      </c>
      <c r="H3871" s="74" t="s">
        <v>4469</v>
      </c>
      <c r="I3871" s="74" t="s">
        <v>4560</v>
      </c>
      <c r="J3871" s="74" t="s">
        <v>4561</v>
      </c>
      <c r="K3871" s="76">
        <v>3319.39</v>
      </c>
      <c r="L3871" s="76">
        <v>3319.39</v>
      </c>
    </row>
    <row r="3872" spans="1:12" x14ac:dyDescent="0.15">
      <c r="A3872" s="74">
        <v>20230223</v>
      </c>
      <c r="B3872" s="74">
        <v>44279468</v>
      </c>
      <c r="C3872" s="74" t="s">
        <v>4722</v>
      </c>
      <c r="D3872" s="74">
        <v>2117410</v>
      </c>
      <c r="E3872" s="74" t="s">
        <v>4609</v>
      </c>
      <c r="F3872" s="74" t="s">
        <v>4610</v>
      </c>
      <c r="G3872" s="74" t="s">
        <v>1897</v>
      </c>
      <c r="H3872" s="74" t="s">
        <v>4469</v>
      </c>
      <c r="I3872" s="74" t="s">
        <v>4560</v>
      </c>
      <c r="J3872" s="74" t="s">
        <v>4561</v>
      </c>
      <c r="K3872" s="76">
        <v>676.44</v>
      </c>
      <c r="L3872" s="76">
        <v>676.44</v>
      </c>
    </row>
    <row r="3873" spans="1:12" x14ac:dyDescent="0.15">
      <c r="A3873" s="74">
        <v>20230224</v>
      </c>
      <c r="B3873" s="74">
        <v>44279468</v>
      </c>
      <c r="C3873" s="74" t="s">
        <v>4722</v>
      </c>
      <c r="D3873" s="74">
        <v>2117410</v>
      </c>
      <c r="E3873" s="74" t="s">
        <v>4609</v>
      </c>
      <c r="F3873" s="74" t="s">
        <v>4610</v>
      </c>
      <c r="G3873" s="74" t="s">
        <v>1897</v>
      </c>
      <c r="H3873" s="74" t="s">
        <v>4469</v>
      </c>
      <c r="I3873" s="74" t="s">
        <v>4560</v>
      </c>
      <c r="J3873" s="74" t="s">
        <v>4563</v>
      </c>
      <c r="K3873" s="76">
        <v>5245.72</v>
      </c>
      <c r="L3873" s="76">
        <v>5245.72</v>
      </c>
    </row>
    <row r="3874" spans="1:12" x14ac:dyDescent="0.15">
      <c r="A3874" s="74">
        <v>20230225</v>
      </c>
      <c r="B3874" s="74">
        <v>44279468</v>
      </c>
      <c r="C3874" s="74" t="s">
        <v>4722</v>
      </c>
      <c r="D3874" s="74">
        <v>2117410</v>
      </c>
      <c r="E3874" s="74" t="s">
        <v>4609</v>
      </c>
      <c r="F3874" s="74" t="s">
        <v>4610</v>
      </c>
      <c r="G3874" s="74" t="s">
        <v>1897</v>
      </c>
      <c r="H3874" s="74" t="s">
        <v>4469</v>
      </c>
      <c r="I3874" s="74" t="s">
        <v>4560</v>
      </c>
      <c r="J3874" s="74" t="s">
        <v>4563</v>
      </c>
      <c r="K3874" s="76">
        <v>472.95</v>
      </c>
      <c r="L3874" s="76">
        <v>472.95</v>
      </c>
    </row>
    <row r="3875" spans="1:12" x14ac:dyDescent="0.15">
      <c r="A3875" s="74">
        <v>20230226</v>
      </c>
      <c r="B3875" s="74">
        <v>44279468</v>
      </c>
      <c r="C3875" s="74" t="s">
        <v>4722</v>
      </c>
      <c r="D3875" s="74">
        <v>2117410</v>
      </c>
      <c r="E3875" s="74" t="s">
        <v>4609</v>
      </c>
      <c r="F3875" s="74" t="s">
        <v>4610</v>
      </c>
      <c r="G3875" s="74" t="s">
        <v>1897</v>
      </c>
      <c r="H3875" s="74" t="s">
        <v>4469</v>
      </c>
      <c r="I3875" s="74" t="s">
        <v>4560</v>
      </c>
      <c r="J3875" s="74" t="s">
        <v>4561</v>
      </c>
      <c r="K3875" s="76">
        <v>427.01</v>
      </c>
      <c r="L3875" s="76">
        <v>427.01</v>
      </c>
    </row>
    <row r="3876" spans="1:12" x14ac:dyDescent="0.15">
      <c r="A3876" s="74">
        <v>20230227</v>
      </c>
      <c r="B3876" s="74">
        <v>44279468</v>
      </c>
      <c r="C3876" s="74" t="s">
        <v>4722</v>
      </c>
      <c r="D3876" s="74">
        <v>2117410</v>
      </c>
      <c r="E3876" s="74" t="s">
        <v>4609</v>
      </c>
      <c r="F3876" s="74" t="s">
        <v>4610</v>
      </c>
      <c r="G3876" s="74" t="s">
        <v>1897</v>
      </c>
      <c r="H3876" s="74" t="s">
        <v>4469</v>
      </c>
      <c r="I3876" s="74" t="s">
        <v>4560</v>
      </c>
      <c r="J3876" s="74" t="s">
        <v>4586</v>
      </c>
      <c r="K3876" s="76">
        <v>107.09</v>
      </c>
      <c r="L3876" s="76">
        <v>107.09</v>
      </c>
    </row>
    <row r="3877" spans="1:12" x14ac:dyDescent="0.15">
      <c r="A3877" s="74">
        <v>20230201</v>
      </c>
      <c r="B3877" s="74">
        <v>44808975</v>
      </c>
      <c r="C3877" s="74" t="s">
        <v>4723</v>
      </c>
      <c r="D3877" s="74">
        <v>2117410</v>
      </c>
      <c r="E3877" s="74" t="s">
        <v>4609</v>
      </c>
      <c r="F3877" s="74" t="s">
        <v>4610</v>
      </c>
      <c r="G3877" s="74" t="s">
        <v>1897</v>
      </c>
      <c r="H3877" s="74" t="s">
        <v>4469</v>
      </c>
      <c r="I3877" s="74" t="s">
        <v>4560</v>
      </c>
      <c r="J3877" s="74" t="s">
        <v>4561</v>
      </c>
      <c r="K3877" s="76">
        <v>8232.9699999999993</v>
      </c>
      <c r="L3877" s="76">
        <v>8232.9699999999993</v>
      </c>
    </row>
    <row r="3878" spans="1:12" x14ac:dyDescent="0.15">
      <c r="A3878" s="74">
        <v>20230202</v>
      </c>
      <c r="B3878" s="74">
        <v>44808975</v>
      </c>
      <c r="C3878" s="74" t="s">
        <v>4723</v>
      </c>
      <c r="D3878" s="74">
        <v>2117410</v>
      </c>
      <c r="E3878" s="74" t="s">
        <v>4609</v>
      </c>
      <c r="F3878" s="74" t="s">
        <v>4610</v>
      </c>
      <c r="G3878" s="74" t="s">
        <v>1897</v>
      </c>
      <c r="H3878" s="74" t="s">
        <v>4469</v>
      </c>
      <c r="I3878" s="74" t="s">
        <v>4560</v>
      </c>
      <c r="J3878" s="74" t="s">
        <v>4561</v>
      </c>
      <c r="K3878" s="76">
        <v>7696.65</v>
      </c>
      <c r="L3878" s="76">
        <v>7696.65</v>
      </c>
    </row>
    <row r="3879" spans="1:12" x14ac:dyDescent="0.15">
      <c r="A3879" s="74">
        <v>20230203</v>
      </c>
      <c r="B3879" s="74">
        <v>44808975</v>
      </c>
      <c r="C3879" s="74" t="s">
        <v>4723</v>
      </c>
      <c r="D3879" s="74">
        <v>2117410</v>
      </c>
      <c r="E3879" s="74" t="s">
        <v>4609</v>
      </c>
      <c r="F3879" s="74" t="s">
        <v>4610</v>
      </c>
      <c r="G3879" s="74" t="s">
        <v>1897</v>
      </c>
      <c r="H3879" s="74" t="s">
        <v>4469</v>
      </c>
      <c r="I3879" s="74" t="s">
        <v>4560</v>
      </c>
      <c r="J3879" s="74" t="s">
        <v>4563</v>
      </c>
      <c r="K3879" s="76">
        <v>12875.05</v>
      </c>
      <c r="L3879" s="76">
        <v>12875.05</v>
      </c>
    </row>
    <row r="3880" spans="1:12" x14ac:dyDescent="0.15">
      <c r="A3880" s="74">
        <v>20230204</v>
      </c>
      <c r="B3880" s="74">
        <v>44808975</v>
      </c>
      <c r="C3880" s="74" t="s">
        <v>4723</v>
      </c>
      <c r="D3880" s="74">
        <v>2117410</v>
      </c>
      <c r="E3880" s="74" t="s">
        <v>4609</v>
      </c>
      <c r="F3880" s="74" t="s">
        <v>4610</v>
      </c>
      <c r="G3880" s="74" t="s">
        <v>1897</v>
      </c>
      <c r="H3880" s="74" t="s">
        <v>4469</v>
      </c>
      <c r="I3880" s="74" t="s">
        <v>4560</v>
      </c>
      <c r="J3880" s="74" t="s">
        <v>4561</v>
      </c>
      <c r="K3880" s="76">
        <v>14766.92</v>
      </c>
      <c r="L3880" s="76">
        <v>14766.92</v>
      </c>
    </row>
    <row r="3881" spans="1:12" x14ac:dyDescent="0.15">
      <c r="A3881" s="74">
        <v>20230205</v>
      </c>
      <c r="B3881" s="74">
        <v>44808975</v>
      </c>
      <c r="C3881" s="74" t="s">
        <v>4723</v>
      </c>
      <c r="D3881" s="74">
        <v>2117410</v>
      </c>
      <c r="E3881" s="74" t="s">
        <v>4609</v>
      </c>
      <c r="F3881" s="74" t="s">
        <v>4610</v>
      </c>
      <c r="G3881" s="74" t="s">
        <v>1897</v>
      </c>
      <c r="H3881" s="74" t="s">
        <v>4469</v>
      </c>
      <c r="I3881" s="74" t="s">
        <v>4560</v>
      </c>
      <c r="J3881" s="74" t="s">
        <v>4561</v>
      </c>
      <c r="K3881" s="76">
        <v>14899.27</v>
      </c>
      <c r="L3881" s="76">
        <v>14899.27</v>
      </c>
    </row>
    <row r="3882" spans="1:12" x14ac:dyDescent="0.15">
      <c r="A3882" s="74">
        <v>20230206</v>
      </c>
      <c r="B3882" s="74">
        <v>44808975</v>
      </c>
      <c r="C3882" s="74" t="s">
        <v>4723</v>
      </c>
      <c r="D3882" s="74">
        <v>2117410</v>
      </c>
      <c r="E3882" s="74" t="s">
        <v>4609</v>
      </c>
      <c r="F3882" s="74" t="s">
        <v>4610</v>
      </c>
      <c r="G3882" s="74" t="s">
        <v>1897</v>
      </c>
      <c r="H3882" s="74" t="s">
        <v>4469</v>
      </c>
      <c r="I3882" s="74" t="s">
        <v>4560</v>
      </c>
      <c r="J3882" s="74" t="s">
        <v>4561</v>
      </c>
      <c r="K3882" s="76">
        <v>14927.51</v>
      </c>
      <c r="L3882" s="76">
        <v>14927.51</v>
      </c>
    </row>
    <row r="3883" spans="1:12" x14ac:dyDescent="0.15">
      <c r="A3883" s="74">
        <v>20230207</v>
      </c>
      <c r="B3883" s="74">
        <v>44808975</v>
      </c>
      <c r="C3883" s="74" t="s">
        <v>4723</v>
      </c>
      <c r="D3883" s="74">
        <v>2117410</v>
      </c>
      <c r="E3883" s="74" t="s">
        <v>4609</v>
      </c>
      <c r="F3883" s="74" t="s">
        <v>4610</v>
      </c>
      <c r="G3883" s="74" t="s">
        <v>1897</v>
      </c>
      <c r="H3883" s="74" t="s">
        <v>4469</v>
      </c>
      <c r="I3883" s="74" t="s">
        <v>4560</v>
      </c>
      <c r="J3883" s="74" t="s">
        <v>4561</v>
      </c>
      <c r="K3883" s="76">
        <v>11427.39</v>
      </c>
      <c r="L3883" s="76">
        <v>11427.39</v>
      </c>
    </row>
    <row r="3884" spans="1:12" x14ac:dyDescent="0.15">
      <c r="A3884" s="74">
        <v>20230214</v>
      </c>
      <c r="B3884" s="74">
        <v>44808975</v>
      </c>
      <c r="C3884" s="74" t="s">
        <v>4723</v>
      </c>
      <c r="D3884" s="74">
        <v>2117410</v>
      </c>
      <c r="E3884" s="74" t="s">
        <v>4609</v>
      </c>
      <c r="F3884" s="74" t="s">
        <v>4610</v>
      </c>
      <c r="G3884" s="74" t="s">
        <v>1897</v>
      </c>
      <c r="H3884" s="74" t="s">
        <v>4469</v>
      </c>
      <c r="I3884" s="74" t="s">
        <v>4560</v>
      </c>
      <c r="J3884" s="74" t="s">
        <v>4562</v>
      </c>
      <c r="K3884" s="76">
        <v>3</v>
      </c>
      <c r="L3884" s="76">
        <v>3</v>
      </c>
    </row>
    <row r="3885" spans="1:12" x14ac:dyDescent="0.15">
      <c r="A3885" s="74">
        <v>20230215</v>
      </c>
      <c r="B3885" s="74">
        <v>44808975</v>
      </c>
      <c r="C3885" s="74" t="s">
        <v>4723</v>
      </c>
      <c r="D3885" s="74">
        <v>2117410</v>
      </c>
      <c r="E3885" s="74" t="s">
        <v>4609</v>
      </c>
      <c r="F3885" s="74" t="s">
        <v>4610</v>
      </c>
      <c r="G3885" s="74" t="s">
        <v>1897</v>
      </c>
      <c r="H3885" s="74" t="s">
        <v>4469</v>
      </c>
      <c r="I3885" s="74" t="s">
        <v>4560</v>
      </c>
      <c r="J3885" s="74" t="s">
        <v>4586</v>
      </c>
      <c r="K3885" s="76">
        <v>1.64</v>
      </c>
      <c r="L3885" s="76">
        <v>1.64</v>
      </c>
    </row>
    <row r="3886" spans="1:12" x14ac:dyDescent="0.15">
      <c r="A3886" s="74">
        <v>20230216</v>
      </c>
      <c r="B3886" s="74">
        <v>44808975</v>
      </c>
      <c r="C3886" s="74" t="s">
        <v>4723</v>
      </c>
      <c r="D3886" s="74">
        <v>2117410</v>
      </c>
      <c r="E3886" s="74" t="s">
        <v>4609</v>
      </c>
      <c r="F3886" s="74" t="s">
        <v>4610</v>
      </c>
      <c r="G3886" s="74" t="s">
        <v>1897</v>
      </c>
      <c r="H3886" s="74" t="s">
        <v>4469</v>
      </c>
      <c r="I3886" s="74" t="s">
        <v>4560</v>
      </c>
      <c r="J3886" s="74" t="s">
        <v>4561</v>
      </c>
      <c r="K3886" s="76">
        <v>7.0000000000000007E-2</v>
      </c>
      <c r="L3886" s="76">
        <v>7.0000000000000007E-2</v>
      </c>
    </row>
    <row r="3887" spans="1:12" x14ac:dyDescent="0.15">
      <c r="A3887" s="74">
        <v>20230217</v>
      </c>
      <c r="B3887" s="74">
        <v>44808975</v>
      </c>
      <c r="C3887" s="74" t="s">
        <v>4723</v>
      </c>
      <c r="D3887" s="74">
        <v>2117410</v>
      </c>
      <c r="E3887" s="74" t="s">
        <v>4609</v>
      </c>
      <c r="F3887" s="74" t="s">
        <v>4610</v>
      </c>
      <c r="G3887" s="74" t="s">
        <v>1897</v>
      </c>
      <c r="H3887" s="74" t="s">
        <v>4469</v>
      </c>
      <c r="I3887" s="74" t="s">
        <v>4560</v>
      </c>
      <c r="J3887" s="74" t="s">
        <v>4563</v>
      </c>
      <c r="K3887" s="76">
        <v>0.04</v>
      </c>
      <c r="L3887" s="76">
        <v>0.04</v>
      </c>
    </row>
    <row r="3888" spans="1:12" x14ac:dyDescent="0.15">
      <c r="A3888" s="74">
        <v>20230201</v>
      </c>
      <c r="B3888" s="74">
        <v>44808988</v>
      </c>
      <c r="C3888" s="74" t="s">
        <v>4724</v>
      </c>
      <c r="D3888" s="74">
        <v>2117410</v>
      </c>
      <c r="E3888" s="74" t="s">
        <v>4609</v>
      </c>
      <c r="F3888" s="74" t="s">
        <v>4610</v>
      </c>
      <c r="G3888" s="74" t="s">
        <v>1897</v>
      </c>
      <c r="H3888" s="74" t="s">
        <v>4469</v>
      </c>
      <c r="I3888" s="74" t="s">
        <v>4560</v>
      </c>
      <c r="J3888" s="74" t="s">
        <v>4561</v>
      </c>
      <c r="K3888" s="76">
        <v>11886.05</v>
      </c>
      <c r="L3888" s="76">
        <v>11886.05</v>
      </c>
    </row>
    <row r="3889" spans="1:12" x14ac:dyDescent="0.15">
      <c r="A3889" s="74">
        <v>20230202</v>
      </c>
      <c r="B3889" s="74">
        <v>44808988</v>
      </c>
      <c r="C3889" s="74" t="s">
        <v>4724</v>
      </c>
      <c r="D3889" s="74">
        <v>2117410</v>
      </c>
      <c r="E3889" s="74" t="s">
        <v>4609</v>
      </c>
      <c r="F3889" s="74" t="s">
        <v>4610</v>
      </c>
      <c r="G3889" s="74" t="s">
        <v>1897</v>
      </c>
      <c r="H3889" s="74" t="s">
        <v>4469</v>
      </c>
      <c r="I3889" s="74" t="s">
        <v>4560</v>
      </c>
      <c r="J3889" s="74" t="s">
        <v>4563</v>
      </c>
      <c r="K3889" s="76">
        <v>9072.89</v>
      </c>
      <c r="L3889" s="76">
        <v>9072.89</v>
      </c>
    </row>
    <row r="3890" spans="1:12" x14ac:dyDescent="0.15">
      <c r="A3890" s="74">
        <v>20230203</v>
      </c>
      <c r="B3890" s="74">
        <v>44808988</v>
      </c>
      <c r="C3890" s="74" t="s">
        <v>4724</v>
      </c>
      <c r="D3890" s="74">
        <v>2117410</v>
      </c>
      <c r="E3890" s="74" t="s">
        <v>4609</v>
      </c>
      <c r="F3890" s="74" t="s">
        <v>4610</v>
      </c>
      <c r="G3890" s="74" t="s">
        <v>1897</v>
      </c>
      <c r="H3890" s="74" t="s">
        <v>4469</v>
      </c>
      <c r="I3890" s="74" t="s">
        <v>4560</v>
      </c>
      <c r="J3890" s="74" t="s">
        <v>4561</v>
      </c>
      <c r="K3890" s="76">
        <v>10212.540000000001</v>
      </c>
      <c r="L3890" s="76">
        <v>10212.540000000001</v>
      </c>
    </row>
    <row r="3891" spans="1:12" x14ac:dyDescent="0.15">
      <c r="A3891" s="74">
        <v>20230204</v>
      </c>
      <c r="B3891" s="74">
        <v>44808988</v>
      </c>
      <c r="C3891" s="74" t="s">
        <v>4724</v>
      </c>
      <c r="D3891" s="74">
        <v>2117410</v>
      </c>
      <c r="E3891" s="74" t="s">
        <v>4609</v>
      </c>
      <c r="F3891" s="74" t="s">
        <v>4610</v>
      </c>
      <c r="G3891" s="74" t="s">
        <v>1897</v>
      </c>
      <c r="H3891" s="74" t="s">
        <v>4469</v>
      </c>
      <c r="I3891" s="74" t="s">
        <v>4560</v>
      </c>
      <c r="J3891" s="74" t="s">
        <v>4586</v>
      </c>
      <c r="K3891" s="76">
        <v>9690.4</v>
      </c>
      <c r="L3891" s="76">
        <v>9690.4</v>
      </c>
    </row>
    <row r="3892" spans="1:12" x14ac:dyDescent="0.15">
      <c r="A3892" s="74">
        <v>20230205</v>
      </c>
      <c r="B3892" s="74">
        <v>44808988</v>
      </c>
      <c r="C3892" s="74" t="s">
        <v>4724</v>
      </c>
      <c r="D3892" s="74">
        <v>2117410</v>
      </c>
      <c r="E3892" s="74" t="s">
        <v>4609</v>
      </c>
      <c r="F3892" s="74" t="s">
        <v>4610</v>
      </c>
      <c r="G3892" s="74" t="s">
        <v>1897</v>
      </c>
      <c r="H3892" s="74" t="s">
        <v>4469</v>
      </c>
      <c r="I3892" s="74" t="s">
        <v>4560</v>
      </c>
      <c r="J3892" s="74" t="s">
        <v>4562</v>
      </c>
      <c r="K3892" s="76">
        <v>16313.57</v>
      </c>
      <c r="L3892" s="76">
        <v>16313.57</v>
      </c>
    </row>
    <row r="3893" spans="1:12" x14ac:dyDescent="0.15">
      <c r="A3893" s="74">
        <v>20230206</v>
      </c>
      <c r="B3893" s="74">
        <v>44808988</v>
      </c>
      <c r="C3893" s="74" t="s">
        <v>4724</v>
      </c>
      <c r="D3893" s="74">
        <v>2117410</v>
      </c>
      <c r="E3893" s="74" t="s">
        <v>4609</v>
      </c>
      <c r="F3893" s="74" t="s">
        <v>4610</v>
      </c>
      <c r="G3893" s="74" t="s">
        <v>1897</v>
      </c>
      <c r="H3893" s="74" t="s">
        <v>4469</v>
      </c>
      <c r="I3893" s="74" t="s">
        <v>4560</v>
      </c>
      <c r="J3893" s="74" t="s">
        <v>4561</v>
      </c>
      <c r="K3893" s="76">
        <v>4926.68</v>
      </c>
      <c r="L3893" s="76">
        <v>4926.68</v>
      </c>
    </row>
    <row r="3894" spans="1:12" x14ac:dyDescent="0.15">
      <c r="A3894" s="74">
        <v>20230207</v>
      </c>
      <c r="B3894" s="74">
        <v>44808988</v>
      </c>
      <c r="C3894" s="74" t="s">
        <v>4724</v>
      </c>
      <c r="D3894" s="74">
        <v>2117410</v>
      </c>
      <c r="E3894" s="74" t="s">
        <v>4609</v>
      </c>
      <c r="F3894" s="74" t="s">
        <v>4610</v>
      </c>
      <c r="G3894" s="74" t="s">
        <v>1897</v>
      </c>
      <c r="H3894" s="74" t="s">
        <v>4469</v>
      </c>
      <c r="I3894" s="74" t="s">
        <v>4560</v>
      </c>
      <c r="J3894" s="74" t="s">
        <v>4562</v>
      </c>
      <c r="K3894" s="76">
        <v>8938.7199999999993</v>
      </c>
      <c r="L3894" s="76">
        <v>8938.7199999999993</v>
      </c>
    </row>
    <row r="3895" spans="1:12" x14ac:dyDescent="0.15">
      <c r="A3895" s="74">
        <v>20230213</v>
      </c>
      <c r="B3895" s="74">
        <v>44808988</v>
      </c>
      <c r="C3895" s="74" t="s">
        <v>4724</v>
      </c>
      <c r="D3895" s="74">
        <v>2117410</v>
      </c>
      <c r="E3895" s="74" t="s">
        <v>4609</v>
      </c>
      <c r="F3895" s="74" t="s">
        <v>4610</v>
      </c>
      <c r="G3895" s="74" t="s">
        <v>1897</v>
      </c>
      <c r="H3895" s="74" t="s">
        <v>4469</v>
      </c>
      <c r="I3895" s="74" t="s">
        <v>4560</v>
      </c>
      <c r="J3895" s="74" t="s">
        <v>4561</v>
      </c>
      <c r="K3895" s="76">
        <v>0.11</v>
      </c>
      <c r="L3895" s="76">
        <v>0.11</v>
      </c>
    </row>
    <row r="3896" spans="1:12" x14ac:dyDescent="0.15">
      <c r="A3896" s="74">
        <v>20230214</v>
      </c>
      <c r="B3896" s="74">
        <v>44808988</v>
      </c>
      <c r="C3896" s="74" t="s">
        <v>4724</v>
      </c>
      <c r="D3896" s="74">
        <v>2117410</v>
      </c>
      <c r="E3896" s="74" t="s">
        <v>4609</v>
      </c>
      <c r="F3896" s="74" t="s">
        <v>4610</v>
      </c>
      <c r="G3896" s="74" t="s">
        <v>1897</v>
      </c>
      <c r="H3896" s="74" t="s">
        <v>4469</v>
      </c>
      <c r="I3896" s="74" t="s">
        <v>4560</v>
      </c>
      <c r="J3896" s="74" t="s">
        <v>4586</v>
      </c>
      <c r="K3896" s="76">
        <v>152.16</v>
      </c>
      <c r="L3896" s="76">
        <v>152.16</v>
      </c>
    </row>
    <row r="3897" spans="1:12" x14ac:dyDescent="0.15">
      <c r="A3897" s="74">
        <v>20230215</v>
      </c>
      <c r="B3897" s="74">
        <v>44808988</v>
      </c>
      <c r="C3897" s="74" t="s">
        <v>4724</v>
      </c>
      <c r="D3897" s="74">
        <v>2117410</v>
      </c>
      <c r="E3897" s="74" t="s">
        <v>4609</v>
      </c>
      <c r="F3897" s="74" t="s">
        <v>4610</v>
      </c>
      <c r="G3897" s="74" t="s">
        <v>1897</v>
      </c>
      <c r="H3897" s="74" t="s">
        <v>4469</v>
      </c>
      <c r="I3897" s="74" t="s">
        <v>4560</v>
      </c>
      <c r="J3897" s="74" t="s">
        <v>4561</v>
      </c>
      <c r="K3897" s="76">
        <v>37.76</v>
      </c>
      <c r="L3897" s="76">
        <v>37.76</v>
      </c>
    </row>
    <row r="3898" spans="1:12" x14ac:dyDescent="0.15">
      <c r="A3898" s="74">
        <v>20230216</v>
      </c>
      <c r="B3898" s="74">
        <v>44808988</v>
      </c>
      <c r="C3898" s="74" t="s">
        <v>4724</v>
      </c>
      <c r="D3898" s="74">
        <v>2117410</v>
      </c>
      <c r="E3898" s="74" t="s">
        <v>4609</v>
      </c>
      <c r="F3898" s="74" t="s">
        <v>4610</v>
      </c>
      <c r="G3898" s="74" t="s">
        <v>1897</v>
      </c>
      <c r="H3898" s="74" t="s">
        <v>4469</v>
      </c>
      <c r="I3898" s="74" t="s">
        <v>4560</v>
      </c>
      <c r="J3898" s="74" t="s">
        <v>4562</v>
      </c>
      <c r="K3898" s="76">
        <v>0.56000000000000005</v>
      </c>
      <c r="L3898" s="76">
        <v>0.56000000000000005</v>
      </c>
    </row>
    <row r="3899" spans="1:12" x14ac:dyDescent="0.15">
      <c r="A3899" s="74">
        <v>20230217</v>
      </c>
      <c r="B3899" s="74">
        <v>44808988</v>
      </c>
      <c r="C3899" s="74" t="s">
        <v>4724</v>
      </c>
      <c r="D3899" s="74">
        <v>2117410</v>
      </c>
      <c r="E3899" s="74" t="s">
        <v>4609</v>
      </c>
      <c r="F3899" s="74" t="s">
        <v>4610</v>
      </c>
      <c r="G3899" s="74" t="s">
        <v>1897</v>
      </c>
      <c r="H3899" s="74" t="s">
        <v>4469</v>
      </c>
      <c r="I3899" s="74" t="s">
        <v>4560</v>
      </c>
      <c r="J3899" s="74" t="s">
        <v>4561</v>
      </c>
      <c r="K3899" s="76">
        <v>0</v>
      </c>
      <c r="L3899" s="76">
        <v>0.14000000000000001</v>
      </c>
    </row>
    <row r="3900" spans="1:12" x14ac:dyDescent="0.15">
      <c r="A3900" s="74">
        <v>20230213</v>
      </c>
      <c r="B3900" s="74">
        <v>44809002</v>
      </c>
      <c r="C3900" s="74" t="s">
        <v>4725</v>
      </c>
      <c r="D3900" s="74">
        <v>2117410</v>
      </c>
      <c r="E3900" s="74" t="s">
        <v>4609</v>
      </c>
      <c r="F3900" s="74" t="s">
        <v>4610</v>
      </c>
      <c r="G3900" s="74" t="s">
        <v>1897</v>
      </c>
      <c r="H3900" s="74" t="s">
        <v>4469</v>
      </c>
      <c r="I3900" s="74" t="s">
        <v>4560</v>
      </c>
      <c r="J3900" s="74" t="s">
        <v>4561</v>
      </c>
      <c r="K3900" s="76">
        <v>0.05</v>
      </c>
      <c r="L3900" s="76">
        <v>0.05</v>
      </c>
    </row>
    <row r="3901" spans="1:12" x14ac:dyDescent="0.15">
      <c r="A3901" s="74">
        <v>20230214</v>
      </c>
      <c r="B3901" s="74">
        <v>44809002</v>
      </c>
      <c r="C3901" s="74" t="s">
        <v>4725</v>
      </c>
      <c r="D3901" s="74">
        <v>2117410</v>
      </c>
      <c r="E3901" s="74" t="s">
        <v>4609</v>
      </c>
      <c r="F3901" s="74" t="s">
        <v>4610</v>
      </c>
      <c r="G3901" s="74" t="s">
        <v>1897</v>
      </c>
      <c r="H3901" s="74" t="s">
        <v>4469</v>
      </c>
      <c r="I3901" s="74" t="s">
        <v>4560</v>
      </c>
      <c r="J3901" s="74" t="s">
        <v>4562</v>
      </c>
      <c r="K3901" s="76">
        <v>76.34</v>
      </c>
      <c r="L3901" s="76">
        <v>76.34</v>
      </c>
    </row>
    <row r="3902" spans="1:12" x14ac:dyDescent="0.15">
      <c r="A3902" s="74">
        <v>20230215</v>
      </c>
      <c r="B3902" s="74">
        <v>44809002</v>
      </c>
      <c r="C3902" s="74" t="s">
        <v>4725</v>
      </c>
      <c r="D3902" s="74">
        <v>2117410</v>
      </c>
      <c r="E3902" s="74" t="s">
        <v>4609</v>
      </c>
      <c r="F3902" s="74" t="s">
        <v>4610</v>
      </c>
      <c r="G3902" s="74" t="s">
        <v>1897</v>
      </c>
      <c r="H3902" s="74" t="s">
        <v>4469</v>
      </c>
      <c r="I3902" s="74" t="s">
        <v>4560</v>
      </c>
      <c r="J3902" s="74" t="s">
        <v>4561</v>
      </c>
      <c r="K3902" s="76">
        <v>77.44</v>
      </c>
      <c r="L3902" s="76">
        <v>77.44</v>
      </c>
    </row>
    <row r="3903" spans="1:12" x14ac:dyDescent="0.15">
      <c r="A3903" s="74">
        <v>20230216</v>
      </c>
      <c r="B3903" s="74">
        <v>44809002</v>
      </c>
      <c r="C3903" s="74" t="s">
        <v>4725</v>
      </c>
      <c r="D3903" s="74">
        <v>2117410</v>
      </c>
      <c r="E3903" s="74" t="s">
        <v>4609</v>
      </c>
      <c r="F3903" s="74" t="s">
        <v>4610</v>
      </c>
      <c r="G3903" s="74" t="s">
        <v>1897</v>
      </c>
      <c r="H3903" s="74" t="s">
        <v>4469</v>
      </c>
      <c r="I3903" s="74" t="s">
        <v>4560</v>
      </c>
      <c r="J3903" s="74" t="s">
        <v>4561</v>
      </c>
      <c r="K3903" s="76">
        <v>55.7</v>
      </c>
      <c r="L3903" s="76">
        <v>55.7</v>
      </c>
    </row>
    <row r="3904" spans="1:12" x14ac:dyDescent="0.15">
      <c r="A3904" s="74">
        <v>20230217</v>
      </c>
      <c r="B3904" s="74">
        <v>44809002</v>
      </c>
      <c r="C3904" s="74" t="s">
        <v>4725</v>
      </c>
      <c r="D3904" s="74">
        <v>2117410</v>
      </c>
      <c r="E3904" s="74" t="s">
        <v>4609</v>
      </c>
      <c r="F3904" s="74" t="s">
        <v>4610</v>
      </c>
      <c r="G3904" s="74" t="s">
        <v>1897</v>
      </c>
      <c r="H3904" s="74" t="s">
        <v>4469</v>
      </c>
      <c r="I3904" s="74" t="s">
        <v>4560</v>
      </c>
      <c r="J3904" s="74" t="s">
        <v>4561</v>
      </c>
      <c r="K3904" s="76">
        <v>199.25</v>
      </c>
      <c r="L3904" s="76">
        <v>199.25</v>
      </c>
    </row>
    <row r="3905" spans="1:12" x14ac:dyDescent="0.15">
      <c r="A3905" s="74">
        <v>20230218</v>
      </c>
      <c r="B3905" s="74">
        <v>44809002</v>
      </c>
      <c r="C3905" s="74" t="s">
        <v>4725</v>
      </c>
      <c r="D3905" s="74">
        <v>2117410</v>
      </c>
      <c r="E3905" s="74" t="s">
        <v>4609</v>
      </c>
      <c r="F3905" s="74" t="s">
        <v>4610</v>
      </c>
      <c r="G3905" s="74" t="s">
        <v>1897</v>
      </c>
      <c r="H3905" s="74" t="s">
        <v>4469</v>
      </c>
      <c r="I3905" s="74" t="s">
        <v>4560</v>
      </c>
      <c r="J3905" s="74" t="s">
        <v>4561</v>
      </c>
      <c r="K3905" s="76">
        <v>279.36</v>
      </c>
      <c r="L3905" s="76">
        <v>279.36</v>
      </c>
    </row>
    <row r="3906" spans="1:12" x14ac:dyDescent="0.15">
      <c r="A3906" s="74">
        <v>20230219</v>
      </c>
      <c r="B3906" s="74">
        <v>44809002</v>
      </c>
      <c r="C3906" s="74" t="s">
        <v>4725</v>
      </c>
      <c r="D3906" s="74">
        <v>2117410</v>
      </c>
      <c r="E3906" s="74" t="s">
        <v>4609</v>
      </c>
      <c r="F3906" s="74" t="s">
        <v>4610</v>
      </c>
      <c r="G3906" s="74" t="s">
        <v>1897</v>
      </c>
      <c r="H3906" s="74" t="s">
        <v>4469</v>
      </c>
      <c r="I3906" s="74" t="s">
        <v>4560</v>
      </c>
      <c r="J3906" s="74" t="s">
        <v>4561</v>
      </c>
      <c r="K3906" s="76">
        <v>2009.61</v>
      </c>
      <c r="L3906" s="76">
        <v>2009.61</v>
      </c>
    </row>
    <row r="3907" spans="1:12" x14ac:dyDescent="0.15">
      <c r="A3907" s="74">
        <v>20230220</v>
      </c>
      <c r="B3907" s="74">
        <v>44809002</v>
      </c>
      <c r="C3907" s="74" t="s">
        <v>4725</v>
      </c>
      <c r="D3907" s="74">
        <v>2117410</v>
      </c>
      <c r="E3907" s="74" t="s">
        <v>4609</v>
      </c>
      <c r="F3907" s="74" t="s">
        <v>4610</v>
      </c>
      <c r="G3907" s="74" t="s">
        <v>1897</v>
      </c>
      <c r="H3907" s="74" t="s">
        <v>4469</v>
      </c>
      <c r="I3907" s="74" t="s">
        <v>4560</v>
      </c>
      <c r="J3907" s="74" t="s">
        <v>4561</v>
      </c>
      <c r="K3907" s="76">
        <v>3466.25</v>
      </c>
      <c r="L3907" s="76">
        <v>3466.25</v>
      </c>
    </row>
    <row r="3908" spans="1:12" x14ac:dyDescent="0.15">
      <c r="A3908" s="74">
        <v>20230221</v>
      </c>
      <c r="B3908" s="74">
        <v>44809002</v>
      </c>
      <c r="C3908" s="74" t="s">
        <v>4725</v>
      </c>
      <c r="D3908" s="74">
        <v>2117410</v>
      </c>
      <c r="E3908" s="74" t="s">
        <v>4609</v>
      </c>
      <c r="F3908" s="74" t="s">
        <v>4610</v>
      </c>
      <c r="G3908" s="74" t="s">
        <v>1897</v>
      </c>
      <c r="H3908" s="74" t="s">
        <v>4469</v>
      </c>
      <c r="I3908" s="74" t="s">
        <v>4560</v>
      </c>
      <c r="J3908" s="74" t="s">
        <v>4561</v>
      </c>
      <c r="K3908" s="76">
        <v>7163.53</v>
      </c>
      <c r="L3908" s="76">
        <v>7163.53</v>
      </c>
    </row>
    <row r="3909" spans="1:12" x14ac:dyDescent="0.15">
      <c r="A3909" s="74">
        <v>20230222</v>
      </c>
      <c r="B3909" s="74">
        <v>44809002</v>
      </c>
      <c r="C3909" s="74" t="s">
        <v>4725</v>
      </c>
      <c r="D3909" s="74">
        <v>2117410</v>
      </c>
      <c r="E3909" s="74" t="s">
        <v>4609</v>
      </c>
      <c r="F3909" s="74" t="s">
        <v>4610</v>
      </c>
      <c r="G3909" s="74" t="s">
        <v>1897</v>
      </c>
      <c r="H3909" s="74" t="s">
        <v>4469</v>
      </c>
      <c r="I3909" s="74" t="s">
        <v>4560</v>
      </c>
      <c r="J3909" s="74" t="s">
        <v>4562</v>
      </c>
      <c r="K3909" s="76">
        <v>3204.01</v>
      </c>
      <c r="L3909" s="76">
        <v>3204.01</v>
      </c>
    </row>
    <row r="3910" spans="1:12" x14ac:dyDescent="0.15">
      <c r="A3910" s="74">
        <v>20230223</v>
      </c>
      <c r="B3910" s="74">
        <v>44809002</v>
      </c>
      <c r="C3910" s="74" t="s">
        <v>4725</v>
      </c>
      <c r="D3910" s="74">
        <v>2117410</v>
      </c>
      <c r="E3910" s="74" t="s">
        <v>4609</v>
      </c>
      <c r="F3910" s="74" t="s">
        <v>4610</v>
      </c>
      <c r="G3910" s="74" t="s">
        <v>1897</v>
      </c>
      <c r="H3910" s="74" t="s">
        <v>4469</v>
      </c>
      <c r="I3910" s="74" t="s">
        <v>4560</v>
      </c>
      <c r="J3910" s="74" t="s">
        <v>4561</v>
      </c>
      <c r="K3910" s="76">
        <v>3348.04</v>
      </c>
      <c r="L3910" s="76">
        <v>3348.04</v>
      </c>
    </row>
    <row r="3911" spans="1:12" x14ac:dyDescent="0.15">
      <c r="A3911" s="74">
        <v>20230224</v>
      </c>
      <c r="B3911" s="74">
        <v>44809002</v>
      </c>
      <c r="C3911" s="74" t="s">
        <v>4725</v>
      </c>
      <c r="D3911" s="74">
        <v>2117410</v>
      </c>
      <c r="E3911" s="74" t="s">
        <v>4609</v>
      </c>
      <c r="F3911" s="74" t="s">
        <v>4610</v>
      </c>
      <c r="G3911" s="74" t="s">
        <v>1897</v>
      </c>
      <c r="H3911" s="74" t="s">
        <v>4469</v>
      </c>
      <c r="I3911" s="74" t="s">
        <v>4560</v>
      </c>
      <c r="J3911" s="74" t="s">
        <v>4561</v>
      </c>
      <c r="K3911" s="76">
        <v>2669</v>
      </c>
      <c r="L3911" s="76">
        <v>2669</v>
      </c>
    </row>
    <row r="3912" spans="1:12" x14ac:dyDescent="0.15">
      <c r="A3912" s="74">
        <v>20230217</v>
      </c>
      <c r="B3912" s="74">
        <v>44809013</v>
      </c>
      <c r="C3912" s="74" t="s">
        <v>4726</v>
      </c>
      <c r="D3912" s="74">
        <v>2117410</v>
      </c>
      <c r="E3912" s="74" t="s">
        <v>4609</v>
      </c>
      <c r="F3912" s="74" t="s">
        <v>4610</v>
      </c>
      <c r="G3912" s="74" t="s">
        <v>1897</v>
      </c>
      <c r="H3912" s="74" t="s">
        <v>4469</v>
      </c>
      <c r="I3912" s="74" t="s">
        <v>4560</v>
      </c>
      <c r="J3912" s="74" t="s">
        <v>4561</v>
      </c>
      <c r="K3912" s="76">
        <v>16.02</v>
      </c>
      <c r="L3912" s="76">
        <v>16.02</v>
      </c>
    </row>
    <row r="3913" spans="1:12" x14ac:dyDescent="0.15">
      <c r="A3913" s="74">
        <v>20230218</v>
      </c>
      <c r="B3913" s="74">
        <v>44809013</v>
      </c>
      <c r="C3913" s="74" t="s">
        <v>4726</v>
      </c>
      <c r="D3913" s="74">
        <v>2117410</v>
      </c>
      <c r="E3913" s="74" t="s">
        <v>4609</v>
      </c>
      <c r="F3913" s="74" t="s">
        <v>4610</v>
      </c>
      <c r="G3913" s="74" t="s">
        <v>1897</v>
      </c>
      <c r="H3913" s="74" t="s">
        <v>4469</v>
      </c>
      <c r="I3913" s="74" t="s">
        <v>4560</v>
      </c>
      <c r="J3913" s="74" t="s">
        <v>4561</v>
      </c>
      <c r="K3913" s="76">
        <v>52.96</v>
      </c>
      <c r="L3913" s="76">
        <v>52.96</v>
      </c>
    </row>
    <row r="3914" spans="1:12" x14ac:dyDescent="0.15">
      <c r="A3914" s="74">
        <v>20230219</v>
      </c>
      <c r="B3914" s="74">
        <v>44809013</v>
      </c>
      <c r="C3914" s="74" t="s">
        <v>4726</v>
      </c>
      <c r="D3914" s="74">
        <v>2117410</v>
      </c>
      <c r="E3914" s="74" t="s">
        <v>4609</v>
      </c>
      <c r="F3914" s="74" t="s">
        <v>4610</v>
      </c>
      <c r="G3914" s="74" t="s">
        <v>1897</v>
      </c>
      <c r="H3914" s="74" t="s">
        <v>4469</v>
      </c>
      <c r="I3914" s="74" t="s">
        <v>4560</v>
      </c>
      <c r="J3914" s="74" t="s">
        <v>4561</v>
      </c>
      <c r="K3914" s="76">
        <v>71.44</v>
      </c>
      <c r="L3914" s="76">
        <v>71.44</v>
      </c>
    </row>
    <row r="3915" spans="1:12" x14ac:dyDescent="0.15">
      <c r="A3915" s="74">
        <v>20230220</v>
      </c>
      <c r="B3915" s="74">
        <v>44809013</v>
      </c>
      <c r="C3915" s="74" t="s">
        <v>4726</v>
      </c>
      <c r="D3915" s="74">
        <v>2117410</v>
      </c>
      <c r="E3915" s="74" t="s">
        <v>4609</v>
      </c>
      <c r="F3915" s="74" t="s">
        <v>4610</v>
      </c>
      <c r="G3915" s="74" t="s">
        <v>1897</v>
      </c>
      <c r="H3915" s="74" t="s">
        <v>4469</v>
      </c>
      <c r="I3915" s="74" t="s">
        <v>4560</v>
      </c>
      <c r="J3915" s="74" t="s">
        <v>4561</v>
      </c>
      <c r="K3915" s="76">
        <v>233.74</v>
      </c>
      <c r="L3915" s="76">
        <v>233.74</v>
      </c>
    </row>
    <row r="3916" spans="1:12" x14ac:dyDescent="0.15">
      <c r="A3916" s="74">
        <v>20230221</v>
      </c>
      <c r="B3916" s="74">
        <v>44809013</v>
      </c>
      <c r="C3916" s="74" t="s">
        <v>4726</v>
      </c>
      <c r="D3916" s="74">
        <v>2117410</v>
      </c>
      <c r="E3916" s="74" t="s">
        <v>4609</v>
      </c>
      <c r="F3916" s="74" t="s">
        <v>4610</v>
      </c>
      <c r="G3916" s="74" t="s">
        <v>1897</v>
      </c>
      <c r="H3916" s="74" t="s">
        <v>4469</v>
      </c>
      <c r="I3916" s="74" t="s">
        <v>4560</v>
      </c>
      <c r="J3916" s="74" t="s">
        <v>4561</v>
      </c>
      <c r="K3916" s="76">
        <v>133.69999999999999</v>
      </c>
      <c r="L3916" s="76">
        <v>133.69999999999999</v>
      </c>
    </row>
    <row r="3917" spans="1:12" x14ac:dyDescent="0.15">
      <c r="A3917" s="74">
        <v>20230222</v>
      </c>
      <c r="B3917" s="74">
        <v>44809013</v>
      </c>
      <c r="C3917" s="74" t="s">
        <v>4726</v>
      </c>
      <c r="D3917" s="74">
        <v>2117410</v>
      </c>
      <c r="E3917" s="74" t="s">
        <v>4609</v>
      </c>
      <c r="F3917" s="74" t="s">
        <v>4610</v>
      </c>
      <c r="G3917" s="74" t="s">
        <v>1897</v>
      </c>
      <c r="H3917" s="74" t="s">
        <v>4469</v>
      </c>
      <c r="I3917" s="74" t="s">
        <v>4560</v>
      </c>
      <c r="J3917" s="74" t="s">
        <v>4563</v>
      </c>
      <c r="K3917" s="76">
        <v>1026.81</v>
      </c>
      <c r="L3917" s="76">
        <v>1026.81</v>
      </c>
    </row>
    <row r="3918" spans="1:12" x14ac:dyDescent="0.15">
      <c r="A3918" s="74">
        <v>20230223</v>
      </c>
      <c r="B3918" s="74">
        <v>44809013</v>
      </c>
      <c r="C3918" s="74" t="s">
        <v>4726</v>
      </c>
      <c r="D3918" s="74">
        <v>2117410</v>
      </c>
      <c r="E3918" s="74" t="s">
        <v>4609</v>
      </c>
      <c r="F3918" s="74" t="s">
        <v>4610</v>
      </c>
      <c r="G3918" s="74" t="s">
        <v>1897</v>
      </c>
      <c r="H3918" s="74" t="s">
        <v>4469</v>
      </c>
      <c r="I3918" s="74" t="s">
        <v>4560</v>
      </c>
      <c r="J3918" s="74" t="s">
        <v>4561</v>
      </c>
      <c r="K3918" s="76">
        <v>1317.65</v>
      </c>
      <c r="L3918" s="76">
        <v>1317.65</v>
      </c>
    </row>
    <row r="3919" spans="1:12" x14ac:dyDescent="0.15">
      <c r="A3919" s="74">
        <v>20230224</v>
      </c>
      <c r="B3919" s="74">
        <v>44809013</v>
      </c>
      <c r="C3919" s="74" t="s">
        <v>4726</v>
      </c>
      <c r="D3919" s="74">
        <v>2117410</v>
      </c>
      <c r="E3919" s="74" t="s">
        <v>4609</v>
      </c>
      <c r="F3919" s="74" t="s">
        <v>4610</v>
      </c>
      <c r="G3919" s="74" t="s">
        <v>1897</v>
      </c>
      <c r="H3919" s="74" t="s">
        <v>4469</v>
      </c>
      <c r="I3919" s="74" t="s">
        <v>4560</v>
      </c>
      <c r="J3919" s="74" t="s">
        <v>4563</v>
      </c>
      <c r="K3919" s="76">
        <v>339.1</v>
      </c>
      <c r="L3919" s="76">
        <v>339.1</v>
      </c>
    </row>
    <row r="3920" spans="1:12" x14ac:dyDescent="0.15">
      <c r="A3920" s="74">
        <v>20230201</v>
      </c>
      <c r="B3920" s="74">
        <v>45075776</v>
      </c>
      <c r="C3920" s="74" t="s">
        <v>4727</v>
      </c>
      <c r="D3920" s="74">
        <v>2117409</v>
      </c>
      <c r="E3920" s="74" t="s">
        <v>4633</v>
      </c>
      <c r="F3920" s="74" t="s">
        <v>4610</v>
      </c>
      <c r="G3920" s="74" t="s">
        <v>1897</v>
      </c>
      <c r="H3920" s="74" t="s">
        <v>4469</v>
      </c>
      <c r="I3920" s="74" t="s">
        <v>4499</v>
      </c>
      <c r="J3920" s="74" t="s">
        <v>175</v>
      </c>
      <c r="K3920" s="76">
        <v>1746.92</v>
      </c>
      <c r="L3920" s="76">
        <v>1746.92</v>
      </c>
    </row>
    <row r="3921" spans="1:12" x14ac:dyDescent="0.15">
      <c r="A3921" s="74">
        <v>20230202</v>
      </c>
      <c r="B3921" s="74">
        <v>45075776</v>
      </c>
      <c r="C3921" s="74" t="s">
        <v>4727</v>
      </c>
      <c r="D3921" s="74">
        <v>2117409</v>
      </c>
      <c r="E3921" s="74" t="s">
        <v>4633</v>
      </c>
      <c r="F3921" s="74" t="s">
        <v>4610</v>
      </c>
      <c r="G3921" s="74" t="s">
        <v>1897</v>
      </c>
      <c r="H3921" s="74" t="s">
        <v>4469</v>
      </c>
      <c r="I3921" s="74" t="s">
        <v>4499</v>
      </c>
      <c r="J3921" s="74" t="s">
        <v>4501</v>
      </c>
      <c r="K3921" s="76">
        <v>1784.64</v>
      </c>
      <c r="L3921" s="76">
        <v>1784.64</v>
      </c>
    </row>
    <row r="3922" spans="1:12" x14ac:dyDescent="0.15">
      <c r="A3922" s="74">
        <v>20230203</v>
      </c>
      <c r="B3922" s="74">
        <v>45075776</v>
      </c>
      <c r="C3922" s="74" t="s">
        <v>4727</v>
      </c>
      <c r="D3922" s="74">
        <v>2117409</v>
      </c>
      <c r="E3922" s="74" t="s">
        <v>4633</v>
      </c>
      <c r="F3922" s="74" t="s">
        <v>4610</v>
      </c>
      <c r="G3922" s="74" t="s">
        <v>1897</v>
      </c>
      <c r="H3922" s="74" t="s">
        <v>4469</v>
      </c>
      <c r="I3922" s="74" t="s">
        <v>4499</v>
      </c>
      <c r="J3922" s="74" t="s">
        <v>175</v>
      </c>
      <c r="K3922" s="76">
        <v>1003.8</v>
      </c>
      <c r="L3922" s="76">
        <v>1003.8</v>
      </c>
    </row>
    <row r="3923" spans="1:12" x14ac:dyDescent="0.15">
      <c r="A3923" s="74">
        <v>20230204</v>
      </c>
      <c r="B3923" s="74">
        <v>45075776</v>
      </c>
      <c r="C3923" s="74" t="s">
        <v>4727</v>
      </c>
      <c r="D3923" s="74">
        <v>2117409</v>
      </c>
      <c r="E3923" s="74" t="s">
        <v>4633</v>
      </c>
      <c r="F3923" s="74" t="s">
        <v>4610</v>
      </c>
      <c r="G3923" s="74" t="s">
        <v>1897</v>
      </c>
      <c r="H3923" s="74" t="s">
        <v>4469</v>
      </c>
      <c r="I3923" s="74" t="s">
        <v>4499</v>
      </c>
      <c r="J3923" s="74" t="s">
        <v>175</v>
      </c>
      <c r="K3923" s="76">
        <v>1016.35</v>
      </c>
      <c r="L3923" s="76">
        <v>1016.35</v>
      </c>
    </row>
    <row r="3924" spans="1:12" x14ac:dyDescent="0.15">
      <c r="A3924" s="74">
        <v>20230205</v>
      </c>
      <c r="B3924" s="74">
        <v>45075776</v>
      </c>
      <c r="C3924" s="74" t="s">
        <v>4727</v>
      </c>
      <c r="D3924" s="74">
        <v>2117409</v>
      </c>
      <c r="E3924" s="74" t="s">
        <v>4633</v>
      </c>
      <c r="F3924" s="74" t="s">
        <v>4610</v>
      </c>
      <c r="G3924" s="74" t="s">
        <v>1897</v>
      </c>
      <c r="H3924" s="74" t="s">
        <v>4469</v>
      </c>
      <c r="I3924" s="74" t="s">
        <v>4499</v>
      </c>
      <c r="J3924" s="74" t="s">
        <v>175</v>
      </c>
      <c r="K3924" s="76">
        <v>1004.42</v>
      </c>
      <c r="L3924" s="76">
        <v>1004.42</v>
      </c>
    </row>
    <row r="3925" spans="1:12" x14ac:dyDescent="0.15">
      <c r="A3925" s="74">
        <v>20230206</v>
      </c>
      <c r="B3925" s="74">
        <v>45075776</v>
      </c>
      <c r="C3925" s="74" t="s">
        <v>4727</v>
      </c>
      <c r="D3925" s="74">
        <v>2117409</v>
      </c>
      <c r="E3925" s="74" t="s">
        <v>4633</v>
      </c>
      <c r="F3925" s="74" t="s">
        <v>4610</v>
      </c>
      <c r="G3925" s="74" t="s">
        <v>1897</v>
      </c>
      <c r="H3925" s="74" t="s">
        <v>4469</v>
      </c>
      <c r="I3925" s="74" t="s">
        <v>4499</v>
      </c>
      <c r="J3925" s="74" t="s">
        <v>175</v>
      </c>
      <c r="K3925" s="76">
        <v>1257.3800000000001</v>
      </c>
      <c r="L3925" s="76">
        <v>1257.3800000000001</v>
      </c>
    </row>
    <row r="3926" spans="1:12" x14ac:dyDescent="0.15">
      <c r="A3926" s="74">
        <v>20230207</v>
      </c>
      <c r="B3926" s="74">
        <v>45075776</v>
      </c>
      <c r="C3926" s="74" t="s">
        <v>4727</v>
      </c>
      <c r="D3926" s="74">
        <v>2117409</v>
      </c>
      <c r="E3926" s="74" t="s">
        <v>4633</v>
      </c>
      <c r="F3926" s="74" t="s">
        <v>4610</v>
      </c>
      <c r="G3926" s="74" t="s">
        <v>1897</v>
      </c>
      <c r="H3926" s="74" t="s">
        <v>4469</v>
      </c>
      <c r="I3926" s="74" t="s">
        <v>4499</v>
      </c>
      <c r="J3926" s="74" t="s">
        <v>175</v>
      </c>
      <c r="K3926" s="76">
        <v>748.5</v>
      </c>
      <c r="L3926" s="76">
        <v>748.5</v>
      </c>
    </row>
    <row r="3927" spans="1:12" x14ac:dyDescent="0.15">
      <c r="A3927" s="74">
        <v>20230213</v>
      </c>
      <c r="B3927" s="74">
        <v>45075776</v>
      </c>
      <c r="C3927" s="74" t="s">
        <v>4727</v>
      </c>
      <c r="D3927" s="74">
        <v>2117409</v>
      </c>
      <c r="E3927" s="74" t="s">
        <v>4633</v>
      </c>
      <c r="F3927" s="74" t="s">
        <v>4610</v>
      </c>
      <c r="G3927" s="74" t="s">
        <v>1897</v>
      </c>
      <c r="H3927" s="74" t="s">
        <v>4469</v>
      </c>
      <c r="I3927" s="74" t="s">
        <v>4499</v>
      </c>
      <c r="J3927" s="74" t="s">
        <v>175</v>
      </c>
      <c r="K3927" s="76">
        <v>18.57</v>
      </c>
      <c r="L3927" s="76">
        <v>18.57</v>
      </c>
    </row>
    <row r="3928" spans="1:12" x14ac:dyDescent="0.15">
      <c r="A3928" s="74">
        <v>20230214</v>
      </c>
      <c r="B3928" s="74">
        <v>45075776</v>
      </c>
      <c r="C3928" s="74" t="s">
        <v>4727</v>
      </c>
      <c r="D3928" s="74">
        <v>2117409</v>
      </c>
      <c r="E3928" s="74" t="s">
        <v>4633</v>
      </c>
      <c r="F3928" s="74" t="s">
        <v>4610</v>
      </c>
      <c r="G3928" s="74" t="s">
        <v>1897</v>
      </c>
      <c r="H3928" s="74" t="s">
        <v>4469</v>
      </c>
      <c r="I3928" s="74" t="s">
        <v>4499</v>
      </c>
      <c r="J3928" s="74" t="s">
        <v>175</v>
      </c>
      <c r="K3928" s="76">
        <v>115.35</v>
      </c>
      <c r="L3928" s="76">
        <v>115.35</v>
      </c>
    </row>
    <row r="3929" spans="1:12" x14ac:dyDescent="0.15">
      <c r="A3929" s="74">
        <v>20230215</v>
      </c>
      <c r="B3929" s="74">
        <v>45075776</v>
      </c>
      <c r="C3929" s="74" t="s">
        <v>4727</v>
      </c>
      <c r="D3929" s="74">
        <v>2117409</v>
      </c>
      <c r="E3929" s="74" t="s">
        <v>4633</v>
      </c>
      <c r="F3929" s="74" t="s">
        <v>4610</v>
      </c>
      <c r="G3929" s="74" t="s">
        <v>1897</v>
      </c>
      <c r="H3929" s="74" t="s">
        <v>4469</v>
      </c>
      <c r="I3929" s="74" t="s">
        <v>4499</v>
      </c>
      <c r="J3929" s="74" t="s">
        <v>175</v>
      </c>
      <c r="K3929" s="76">
        <v>127.48</v>
      </c>
      <c r="L3929" s="76">
        <v>127.48</v>
      </c>
    </row>
    <row r="3930" spans="1:12" x14ac:dyDescent="0.15">
      <c r="A3930" s="74">
        <v>20230216</v>
      </c>
      <c r="B3930" s="74">
        <v>45075776</v>
      </c>
      <c r="C3930" s="74" t="s">
        <v>4727</v>
      </c>
      <c r="D3930" s="74">
        <v>2117409</v>
      </c>
      <c r="E3930" s="74" t="s">
        <v>4633</v>
      </c>
      <c r="F3930" s="74" t="s">
        <v>4610</v>
      </c>
      <c r="G3930" s="74" t="s">
        <v>1897</v>
      </c>
      <c r="H3930" s="74" t="s">
        <v>4469</v>
      </c>
      <c r="I3930" s="74" t="s">
        <v>4499</v>
      </c>
      <c r="J3930" s="74" t="s">
        <v>175</v>
      </c>
      <c r="K3930" s="76">
        <v>285.24</v>
      </c>
      <c r="L3930" s="76">
        <v>285.24</v>
      </c>
    </row>
    <row r="3931" spans="1:12" x14ac:dyDescent="0.15">
      <c r="A3931" s="74">
        <v>20230217</v>
      </c>
      <c r="B3931" s="74">
        <v>45075776</v>
      </c>
      <c r="C3931" s="74" t="s">
        <v>4727</v>
      </c>
      <c r="D3931" s="74">
        <v>2117409</v>
      </c>
      <c r="E3931" s="74" t="s">
        <v>4633</v>
      </c>
      <c r="F3931" s="74" t="s">
        <v>4610</v>
      </c>
      <c r="G3931" s="74" t="s">
        <v>1897</v>
      </c>
      <c r="H3931" s="74" t="s">
        <v>4469</v>
      </c>
      <c r="I3931" s="74" t="s">
        <v>4499</v>
      </c>
      <c r="J3931" s="74" t="s">
        <v>175</v>
      </c>
      <c r="K3931" s="76">
        <v>252.78</v>
      </c>
      <c r="L3931" s="76">
        <v>252.78</v>
      </c>
    </row>
    <row r="3932" spans="1:12" x14ac:dyDescent="0.15">
      <c r="A3932" s="74">
        <v>20230218</v>
      </c>
      <c r="B3932" s="74">
        <v>45075776</v>
      </c>
      <c r="C3932" s="74" t="s">
        <v>4727</v>
      </c>
      <c r="D3932" s="74">
        <v>2117409</v>
      </c>
      <c r="E3932" s="74" t="s">
        <v>4633</v>
      </c>
      <c r="F3932" s="74" t="s">
        <v>4610</v>
      </c>
      <c r="G3932" s="74" t="s">
        <v>1897</v>
      </c>
      <c r="H3932" s="74" t="s">
        <v>4469</v>
      </c>
      <c r="I3932" s="74" t="s">
        <v>4499</v>
      </c>
      <c r="J3932" s="74" t="s">
        <v>4500</v>
      </c>
      <c r="K3932" s="76">
        <v>444.08</v>
      </c>
      <c r="L3932" s="76">
        <v>444.08</v>
      </c>
    </row>
    <row r="3933" spans="1:12" x14ac:dyDescent="0.15">
      <c r="A3933" s="74">
        <v>20230219</v>
      </c>
      <c r="B3933" s="74">
        <v>45075776</v>
      </c>
      <c r="C3933" s="74" t="s">
        <v>4727</v>
      </c>
      <c r="D3933" s="74">
        <v>2117409</v>
      </c>
      <c r="E3933" s="74" t="s">
        <v>4633</v>
      </c>
      <c r="F3933" s="74" t="s">
        <v>4610</v>
      </c>
      <c r="G3933" s="74" t="s">
        <v>1897</v>
      </c>
      <c r="H3933" s="74" t="s">
        <v>4469</v>
      </c>
      <c r="I3933" s="74" t="s">
        <v>4499</v>
      </c>
      <c r="J3933" s="74" t="s">
        <v>175</v>
      </c>
      <c r="K3933" s="76">
        <v>749.98</v>
      </c>
      <c r="L3933" s="76">
        <v>749.98</v>
      </c>
    </row>
    <row r="3934" spans="1:12" x14ac:dyDescent="0.15">
      <c r="A3934" s="74">
        <v>20230220</v>
      </c>
      <c r="B3934" s="74">
        <v>45075776</v>
      </c>
      <c r="C3934" s="74" t="s">
        <v>4727</v>
      </c>
      <c r="D3934" s="74">
        <v>2117409</v>
      </c>
      <c r="E3934" s="74" t="s">
        <v>4633</v>
      </c>
      <c r="F3934" s="74" t="s">
        <v>4610</v>
      </c>
      <c r="G3934" s="74" t="s">
        <v>1897</v>
      </c>
      <c r="H3934" s="74" t="s">
        <v>4469</v>
      </c>
      <c r="I3934" s="74" t="s">
        <v>4499</v>
      </c>
      <c r="J3934" s="74" t="s">
        <v>175</v>
      </c>
      <c r="K3934" s="76">
        <v>631.58000000000004</v>
      </c>
      <c r="L3934" s="76">
        <v>631.58000000000004</v>
      </c>
    </row>
    <row r="3935" spans="1:12" x14ac:dyDescent="0.15">
      <c r="A3935" s="74">
        <v>20230221</v>
      </c>
      <c r="B3935" s="74">
        <v>45075776</v>
      </c>
      <c r="C3935" s="74" t="s">
        <v>4727</v>
      </c>
      <c r="D3935" s="74">
        <v>2117409</v>
      </c>
      <c r="E3935" s="74" t="s">
        <v>4633</v>
      </c>
      <c r="F3935" s="74" t="s">
        <v>4610</v>
      </c>
      <c r="G3935" s="74" t="s">
        <v>1897</v>
      </c>
      <c r="H3935" s="74" t="s">
        <v>4469</v>
      </c>
      <c r="I3935" s="74" t="s">
        <v>4499</v>
      </c>
      <c r="J3935" s="74" t="s">
        <v>175</v>
      </c>
      <c r="K3935" s="76">
        <v>791.11</v>
      </c>
      <c r="L3935" s="76">
        <v>791.11</v>
      </c>
    </row>
    <row r="3936" spans="1:12" x14ac:dyDescent="0.15">
      <c r="A3936" s="74">
        <v>20230222</v>
      </c>
      <c r="B3936" s="74">
        <v>45075776</v>
      </c>
      <c r="C3936" s="74" t="s">
        <v>4727</v>
      </c>
      <c r="D3936" s="74">
        <v>2117409</v>
      </c>
      <c r="E3936" s="74" t="s">
        <v>4633</v>
      </c>
      <c r="F3936" s="74" t="s">
        <v>4610</v>
      </c>
      <c r="G3936" s="74" t="s">
        <v>1897</v>
      </c>
      <c r="H3936" s="74" t="s">
        <v>4469</v>
      </c>
      <c r="I3936" s="74" t="s">
        <v>4499</v>
      </c>
      <c r="J3936" s="74" t="s">
        <v>175</v>
      </c>
      <c r="K3936" s="76">
        <v>760.68</v>
      </c>
      <c r="L3936" s="76">
        <v>760.68</v>
      </c>
    </row>
    <row r="3937" spans="1:12" x14ac:dyDescent="0.15">
      <c r="A3937" s="74">
        <v>20230223</v>
      </c>
      <c r="B3937" s="74">
        <v>45075776</v>
      </c>
      <c r="C3937" s="74" t="s">
        <v>4727</v>
      </c>
      <c r="D3937" s="74">
        <v>2117409</v>
      </c>
      <c r="E3937" s="74" t="s">
        <v>4633</v>
      </c>
      <c r="F3937" s="74" t="s">
        <v>4610</v>
      </c>
      <c r="G3937" s="74" t="s">
        <v>1897</v>
      </c>
      <c r="H3937" s="74" t="s">
        <v>4469</v>
      </c>
      <c r="I3937" s="74" t="s">
        <v>4499</v>
      </c>
      <c r="J3937" s="74" t="s">
        <v>175</v>
      </c>
      <c r="K3937" s="76">
        <v>1074.9100000000001</v>
      </c>
      <c r="L3937" s="76">
        <v>1074.9100000000001</v>
      </c>
    </row>
    <row r="3938" spans="1:12" x14ac:dyDescent="0.15">
      <c r="A3938" s="74">
        <v>20230224</v>
      </c>
      <c r="B3938" s="74">
        <v>45075776</v>
      </c>
      <c r="C3938" s="74" t="s">
        <v>4727</v>
      </c>
      <c r="D3938" s="74">
        <v>2117409</v>
      </c>
      <c r="E3938" s="74" t="s">
        <v>4633</v>
      </c>
      <c r="F3938" s="74" t="s">
        <v>4610</v>
      </c>
      <c r="G3938" s="74" t="s">
        <v>1897</v>
      </c>
      <c r="H3938" s="74" t="s">
        <v>4469</v>
      </c>
      <c r="I3938" s="74" t="s">
        <v>4499</v>
      </c>
      <c r="J3938" s="74" t="s">
        <v>175</v>
      </c>
      <c r="K3938" s="76">
        <v>192.06</v>
      </c>
      <c r="L3938" s="76">
        <v>192.06</v>
      </c>
    </row>
    <row r="3939" spans="1:12" x14ac:dyDescent="0.15">
      <c r="A3939" s="74">
        <v>20230202</v>
      </c>
      <c r="B3939" s="74">
        <v>45077428</v>
      </c>
      <c r="C3939" s="74" t="s">
        <v>4728</v>
      </c>
      <c r="D3939" s="74">
        <v>2115393</v>
      </c>
      <c r="E3939" s="74" t="s">
        <v>4565</v>
      </c>
      <c r="F3939" s="74" t="s">
        <v>4566</v>
      </c>
      <c r="G3939" s="74" t="s">
        <v>4567</v>
      </c>
      <c r="H3939" s="74" t="s">
        <v>4469</v>
      </c>
      <c r="I3939" s="74" t="s">
        <v>4499</v>
      </c>
      <c r="J3939" s="74" t="s">
        <v>175</v>
      </c>
      <c r="K3939" s="76">
        <v>30</v>
      </c>
      <c r="L3939" s="76">
        <v>30</v>
      </c>
    </row>
    <row r="3940" spans="1:12" x14ac:dyDescent="0.15">
      <c r="A3940" s="74">
        <v>20230203</v>
      </c>
      <c r="B3940" s="74">
        <v>45077428</v>
      </c>
      <c r="C3940" s="74" t="s">
        <v>4728</v>
      </c>
      <c r="D3940" s="74">
        <v>2115393</v>
      </c>
      <c r="E3940" s="74" t="s">
        <v>4565</v>
      </c>
      <c r="F3940" s="74" t="s">
        <v>4566</v>
      </c>
      <c r="G3940" s="74" t="s">
        <v>4567</v>
      </c>
      <c r="H3940" s="74" t="s">
        <v>4469</v>
      </c>
      <c r="I3940" s="74" t="s">
        <v>4499</v>
      </c>
      <c r="J3940" s="74" t="s">
        <v>175</v>
      </c>
      <c r="K3940" s="76">
        <v>108.35</v>
      </c>
      <c r="L3940" s="76">
        <v>108.35</v>
      </c>
    </row>
    <row r="3941" spans="1:12" x14ac:dyDescent="0.15">
      <c r="A3941" s="74">
        <v>20230204</v>
      </c>
      <c r="B3941" s="74">
        <v>45077428</v>
      </c>
      <c r="C3941" s="74" t="s">
        <v>4728</v>
      </c>
      <c r="D3941" s="74">
        <v>2115393</v>
      </c>
      <c r="E3941" s="74" t="s">
        <v>4565</v>
      </c>
      <c r="F3941" s="74" t="s">
        <v>4566</v>
      </c>
      <c r="G3941" s="74" t="s">
        <v>4567</v>
      </c>
      <c r="H3941" s="74" t="s">
        <v>4469</v>
      </c>
      <c r="I3941" s="74" t="s">
        <v>4499</v>
      </c>
      <c r="J3941" s="74" t="s">
        <v>4501</v>
      </c>
      <c r="K3941" s="76">
        <v>40.82</v>
      </c>
      <c r="L3941" s="76">
        <v>40.82</v>
      </c>
    </row>
    <row r="3942" spans="1:12" x14ac:dyDescent="0.15">
      <c r="A3942" s="74">
        <v>20230205</v>
      </c>
      <c r="B3942" s="74">
        <v>45077428</v>
      </c>
      <c r="C3942" s="74" t="s">
        <v>4728</v>
      </c>
      <c r="D3942" s="74">
        <v>2115393</v>
      </c>
      <c r="E3942" s="74" t="s">
        <v>4565</v>
      </c>
      <c r="F3942" s="74" t="s">
        <v>4566</v>
      </c>
      <c r="G3942" s="74" t="s">
        <v>4567</v>
      </c>
      <c r="H3942" s="74" t="s">
        <v>4469</v>
      </c>
      <c r="I3942" s="74" t="s">
        <v>4499</v>
      </c>
      <c r="J3942" s="74" t="s">
        <v>175</v>
      </c>
      <c r="K3942" s="76">
        <v>15.4</v>
      </c>
      <c r="L3942" s="76">
        <v>15.4</v>
      </c>
    </row>
    <row r="3943" spans="1:12" x14ac:dyDescent="0.15">
      <c r="A3943" s="74">
        <v>20230206</v>
      </c>
      <c r="B3943" s="74">
        <v>45077428</v>
      </c>
      <c r="C3943" s="74" t="s">
        <v>4728</v>
      </c>
      <c r="D3943" s="74">
        <v>2115393</v>
      </c>
      <c r="E3943" s="74" t="s">
        <v>4565</v>
      </c>
      <c r="F3943" s="74" t="s">
        <v>4566</v>
      </c>
      <c r="G3943" s="74" t="s">
        <v>4567</v>
      </c>
      <c r="H3943" s="74" t="s">
        <v>4469</v>
      </c>
      <c r="I3943" s="74" t="s">
        <v>4499</v>
      </c>
      <c r="J3943" s="74" t="s">
        <v>175</v>
      </c>
      <c r="K3943" s="76">
        <v>115.61</v>
      </c>
      <c r="L3943" s="76">
        <v>115.61</v>
      </c>
    </row>
    <row r="3944" spans="1:12" x14ac:dyDescent="0.15">
      <c r="A3944" s="74">
        <v>20230207</v>
      </c>
      <c r="B3944" s="74">
        <v>45077428</v>
      </c>
      <c r="C3944" s="74" t="s">
        <v>4728</v>
      </c>
      <c r="D3944" s="74">
        <v>2115393</v>
      </c>
      <c r="E3944" s="74" t="s">
        <v>4565</v>
      </c>
      <c r="F3944" s="74" t="s">
        <v>4566</v>
      </c>
      <c r="G3944" s="74" t="s">
        <v>4567</v>
      </c>
      <c r="H3944" s="74" t="s">
        <v>4469</v>
      </c>
      <c r="I3944" s="74" t="s">
        <v>4499</v>
      </c>
      <c r="J3944" s="74" t="s">
        <v>175</v>
      </c>
      <c r="K3944" s="76">
        <v>229.75</v>
      </c>
      <c r="L3944" s="76">
        <v>229.75</v>
      </c>
    </row>
    <row r="3945" spans="1:12" x14ac:dyDescent="0.15">
      <c r="A3945" s="74">
        <v>20230208</v>
      </c>
      <c r="B3945" s="74">
        <v>45077428</v>
      </c>
      <c r="C3945" s="74" t="s">
        <v>4728</v>
      </c>
      <c r="D3945" s="74">
        <v>2115393</v>
      </c>
      <c r="E3945" s="74" t="s">
        <v>4565</v>
      </c>
      <c r="F3945" s="74" t="s">
        <v>4566</v>
      </c>
      <c r="G3945" s="74" t="s">
        <v>4567</v>
      </c>
      <c r="H3945" s="74" t="s">
        <v>4469</v>
      </c>
      <c r="I3945" s="74" t="s">
        <v>4499</v>
      </c>
      <c r="J3945" s="74" t="s">
        <v>175</v>
      </c>
      <c r="K3945" s="76">
        <v>286.72000000000003</v>
      </c>
      <c r="L3945" s="76">
        <v>286.72000000000003</v>
      </c>
    </row>
    <row r="3946" spans="1:12" x14ac:dyDescent="0.15">
      <c r="A3946" s="74">
        <v>20230209</v>
      </c>
      <c r="B3946" s="74">
        <v>45077428</v>
      </c>
      <c r="C3946" s="74" t="s">
        <v>4728</v>
      </c>
      <c r="D3946" s="74">
        <v>2115393</v>
      </c>
      <c r="E3946" s="74" t="s">
        <v>4565</v>
      </c>
      <c r="F3946" s="74" t="s">
        <v>4566</v>
      </c>
      <c r="G3946" s="74" t="s">
        <v>4567</v>
      </c>
      <c r="H3946" s="74" t="s">
        <v>4469</v>
      </c>
      <c r="I3946" s="74" t="s">
        <v>4499</v>
      </c>
      <c r="J3946" s="74" t="s">
        <v>4500</v>
      </c>
      <c r="K3946" s="76">
        <v>279.35000000000002</v>
      </c>
      <c r="L3946" s="76">
        <v>279.35000000000002</v>
      </c>
    </row>
    <row r="3947" spans="1:12" x14ac:dyDescent="0.15">
      <c r="A3947" s="74">
        <v>20230210</v>
      </c>
      <c r="B3947" s="74">
        <v>45077428</v>
      </c>
      <c r="C3947" s="74" t="s">
        <v>4728</v>
      </c>
      <c r="D3947" s="74">
        <v>2115393</v>
      </c>
      <c r="E3947" s="74" t="s">
        <v>4565</v>
      </c>
      <c r="F3947" s="74" t="s">
        <v>4566</v>
      </c>
      <c r="G3947" s="74" t="s">
        <v>4567</v>
      </c>
      <c r="H3947" s="74" t="s">
        <v>4469</v>
      </c>
      <c r="I3947" s="74" t="s">
        <v>4499</v>
      </c>
      <c r="J3947" s="74" t="s">
        <v>175</v>
      </c>
      <c r="K3947" s="76">
        <v>335.04</v>
      </c>
      <c r="L3947" s="76">
        <v>335.04</v>
      </c>
    </row>
    <row r="3948" spans="1:12" x14ac:dyDescent="0.15">
      <c r="A3948" s="74">
        <v>20230211</v>
      </c>
      <c r="B3948" s="74">
        <v>45077428</v>
      </c>
      <c r="C3948" s="74" t="s">
        <v>4728</v>
      </c>
      <c r="D3948" s="74">
        <v>2115393</v>
      </c>
      <c r="E3948" s="74" t="s">
        <v>4565</v>
      </c>
      <c r="F3948" s="74" t="s">
        <v>4566</v>
      </c>
      <c r="G3948" s="74" t="s">
        <v>4567</v>
      </c>
      <c r="H3948" s="74" t="s">
        <v>4469</v>
      </c>
      <c r="I3948" s="74" t="s">
        <v>4499</v>
      </c>
      <c r="J3948" s="74" t="s">
        <v>175</v>
      </c>
      <c r="K3948" s="76">
        <v>448.88</v>
      </c>
      <c r="L3948" s="76">
        <v>448.88</v>
      </c>
    </row>
    <row r="3949" spans="1:12" x14ac:dyDescent="0.15">
      <c r="A3949" s="74">
        <v>20230212</v>
      </c>
      <c r="B3949" s="74">
        <v>45077428</v>
      </c>
      <c r="C3949" s="74" t="s">
        <v>4728</v>
      </c>
      <c r="D3949" s="74">
        <v>2115393</v>
      </c>
      <c r="E3949" s="74" t="s">
        <v>4565</v>
      </c>
      <c r="F3949" s="74" t="s">
        <v>4566</v>
      </c>
      <c r="G3949" s="74" t="s">
        <v>4567</v>
      </c>
      <c r="H3949" s="74" t="s">
        <v>4469</v>
      </c>
      <c r="I3949" s="74" t="s">
        <v>4499</v>
      </c>
      <c r="J3949" s="74" t="s">
        <v>4500</v>
      </c>
      <c r="K3949" s="76">
        <v>348.42</v>
      </c>
      <c r="L3949" s="76">
        <v>348.42</v>
      </c>
    </row>
    <row r="3950" spans="1:12" x14ac:dyDescent="0.15">
      <c r="A3950" s="74">
        <v>20230213</v>
      </c>
      <c r="B3950" s="74">
        <v>45077428</v>
      </c>
      <c r="C3950" s="74" t="s">
        <v>4728</v>
      </c>
      <c r="D3950" s="74">
        <v>2115393</v>
      </c>
      <c r="E3950" s="74" t="s">
        <v>4565</v>
      </c>
      <c r="F3950" s="74" t="s">
        <v>4566</v>
      </c>
      <c r="G3950" s="74" t="s">
        <v>4567</v>
      </c>
      <c r="H3950" s="74" t="s">
        <v>4469</v>
      </c>
      <c r="I3950" s="74" t="s">
        <v>4499</v>
      </c>
      <c r="J3950" s="74" t="s">
        <v>175</v>
      </c>
      <c r="K3950" s="76">
        <v>794.04</v>
      </c>
      <c r="L3950" s="76">
        <v>794.04</v>
      </c>
    </row>
    <row r="3951" spans="1:12" x14ac:dyDescent="0.15">
      <c r="A3951" s="74">
        <v>20230214</v>
      </c>
      <c r="B3951" s="74">
        <v>45077428</v>
      </c>
      <c r="C3951" s="74" t="s">
        <v>4728</v>
      </c>
      <c r="D3951" s="74">
        <v>2115393</v>
      </c>
      <c r="E3951" s="74" t="s">
        <v>4565</v>
      </c>
      <c r="F3951" s="74" t="s">
        <v>4566</v>
      </c>
      <c r="G3951" s="74" t="s">
        <v>4567</v>
      </c>
      <c r="H3951" s="74" t="s">
        <v>4469</v>
      </c>
      <c r="I3951" s="74" t="s">
        <v>4499</v>
      </c>
      <c r="J3951" s="74" t="s">
        <v>175</v>
      </c>
      <c r="K3951" s="76">
        <v>749.47</v>
      </c>
      <c r="L3951" s="76">
        <v>749.47</v>
      </c>
    </row>
    <row r="3952" spans="1:12" x14ac:dyDescent="0.15">
      <c r="A3952" s="74">
        <v>20230215</v>
      </c>
      <c r="B3952" s="74">
        <v>45077428</v>
      </c>
      <c r="C3952" s="74" t="s">
        <v>4728</v>
      </c>
      <c r="D3952" s="74">
        <v>2115393</v>
      </c>
      <c r="E3952" s="74" t="s">
        <v>4565</v>
      </c>
      <c r="F3952" s="74" t="s">
        <v>4566</v>
      </c>
      <c r="G3952" s="74" t="s">
        <v>4567</v>
      </c>
      <c r="H3952" s="74" t="s">
        <v>4469</v>
      </c>
      <c r="I3952" s="74" t="s">
        <v>4499</v>
      </c>
      <c r="J3952" s="74" t="s">
        <v>175</v>
      </c>
      <c r="K3952" s="76">
        <v>462.52</v>
      </c>
      <c r="L3952" s="76">
        <v>462.52</v>
      </c>
    </row>
    <row r="3953" spans="1:12" x14ac:dyDescent="0.15">
      <c r="A3953" s="74">
        <v>20230216</v>
      </c>
      <c r="B3953" s="74">
        <v>45077428</v>
      </c>
      <c r="C3953" s="74" t="s">
        <v>4728</v>
      </c>
      <c r="D3953" s="74">
        <v>2115393</v>
      </c>
      <c r="E3953" s="74" t="s">
        <v>4565</v>
      </c>
      <c r="F3953" s="74" t="s">
        <v>4566</v>
      </c>
      <c r="G3953" s="74" t="s">
        <v>4567</v>
      </c>
      <c r="H3953" s="74" t="s">
        <v>4469</v>
      </c>
      <c r="I3953" s="74" t="s">
        <v>4499</v>
      </c>
      <c r="J3953" s="74" t="s">
        <v>4502</v>
      </c>
      <c r="K3953" s="76">
        <v>208.76</v>
      </c>
      <c r="L3953" s="76">
        <v>208.76</v>
      </c>
    </row>
    <row r="3954" spans="1:12" x14ac:dyDescent="0.15">
      <c r="A3954" s="74">
        <v>20230217</v>
      </c>
      <c r="B3954" s="74">
        <v>45077428</v>
      </c>
      <c r="C3954" s="74" t="s">
        <v>4728</v>
      </c>
      <c r="D3954" s="74">
        <v>2115393</v>
      </c>
      <c r="E3954" s="74" t="s">
        <v>4565</v>
      </c>
      <c r="F3954" s="74" t="s">
        <v>4566</v>
      </c>
      <c r="G3954" s="74" t="s">
        <v>4567</v>
      </c>
      <c r="H3954" s="74" t="s">
        <v>4469</v>
      </c>
      <c r="I3954" s="74" t="s">
        <v>4499</v>
      </c>
      <c r="J3954" s="74" t="s">
        <v>175</v>
      </c>
      <c r="K3954" s="76">
        <v>105.44</v>
      </c>
      <c r="L3954" s="76">
        <v>105.44</v>
      </c>
    </row>
    <row r="3955" spans="1:12" x14ac:dyDescent="0.15">
      <c r="A3955" s="74">
        <v>20230218</v>
      </c>
      <c r="B3955" s="74">
        <v>45077428</v>
      </c>
      <c r="C3955" s="74" t="s">
        <v>4728</v>
      </c>
      <c r="D3955" s="74">
        <v>2115393</v>
      </c>
      <c r="E3955" s="74" t="s">
        <v>4565</v>
      </c>
      <c r="F3955" s="74" t="s">
        <v>4566</v>
      </c>
      <c r="G3955" s="74" t="s">
        <v>4567</v>
      </c>
      <c r="H3955" s="74" t="s">
        <v>4469</v>
      </c>
      <c r="I3955" s="74" t="s">
        <v>4499</v>
      </c>
      <c r="J3955" s="74" t="s">
        <v>4502</v>
      </c>
      <c r="K3955" s="76">
        <v>120.23</v>
      </c>
      <c r="L3955" s="76">
        <v>120.23</v>
      </c>
    </row>
    <row r="3956" spans="1:12" x14ac:dyDescent="0.15">
      <c r="A3956" s="74">
        <v>20230219</v>
      </c>
      <c r="B3956" s="74">
        <v>45077428</v>
      </c>
      <c r="C3956" s="74" t="s">
        <v>4728</v>
      </c>
      <c r="D3956" s="74">
        <v>2115393</v>
      </c>
      <c r="E3956" s="74" t="s">
        <v>4565</v>
      </c>
      <c r="F3956" s="74" t="s">
        <v>4566</v>
      </c>
      <c r="G3956" s="74" t="s">
        <v>4567</v>
      </c>
      <c r="H3956" s="74" t="s">
        <v>4469</v>
      </c>
      <c r="I3956" s="74" t="s">
        <v>4499</v>
      </c>
      <c r="J3956" s="74" t="s">
        <v>175</v>
      </c>
      <c r="K3956" s="76">
        <v>88.28</v>
      </c>
      <c r="L3956" s="76">
        <v>88.28</v>
      </c>
    </row>
    <row r="3957" spans="1:12" x14ac:dyDescent="0.15">
      <c r="A3957" s="74">
        <v>20230220</v>
      </c>
      <c r="B3957" s="74">
        <v>45077428</v>
      </c>
      <c r="C3957" s="74" t="s">
        <v>4728</v>
      </c>
      <c r="D3957" s="74">
        <v>2115393</v>
      </c>
      <c r="E3957" s="74" t="s">
        <v>4565</v>
      </c>
      <c r="F3957" s="74" t="s">
        <v>4566</v>
      </c>
      <c r="G3957" s="74" t="s">
        <v>4567</v>
      </c>
      <c r="H3957" s="74" t="s">
        <v>4469</v>
      </c>
      <c r="I3957" s="74" t="s">
        <v>4499</v>
      </c>
      <c r="J3957" s="74" t="s">
        <v>4501</v>
      </c>
      <c r="K3957" s="76">
        <v>146.79</v>
      </c>
      <c r="L3957" s="76">
        <v>146.79</v>
      </c>
    </row>
    <row r="3958" spans="1:12" x14ac:dyDescent="0.15">
      <c r="A3958" s="74">
        <v>20230221</v>
      </c>
      <c r="B3958" s="74">
        <v>45077428</v>
      </c>
      <c r="C3958" s="74" t="s">
        <v>4728</v>
      </c>
      <c r="D3958" s="74">
        <v>2115393</v>
      </c>
      <c r="E3958" s="74" t="s">
        <v>4565</v>
      </c>
      <c r="F3958" s="74" t="s">
        <v>4566</v>
      </c>
      <c r="G3958" s="74" t="s">
        <v>4567</v>
      </c>
      <c r="H3958" s="74" t="s">
        <v>4469</v>
      </c>
      <c r="I3958" s="74" t="s">
        <v>4499</v>
      </c>
      <c r="J3958" s="74" t="s">
        <v>175</v>
      </c>
      <c r="K3958" s="76">
        <v>56.31</v>
      </c>
      <c r="L3958" s="76">
        <v>56.31</v>
      </c>
    </row>
    <row r="3959" spans="1:12" x14ac:dyDescent="0.15">
      <c r="A3959" s="74">
        <v>20230222</v>
      </c>
      <c r="B3959" s="74">
        <v>45077428</v>
      </c>
      <c r="C3959" s="74" t="s">
        <v>4728</v>
      </c>
      <c r="D3959" s="74">
        <v>2115393</v>
      </c>
      <c r="E3959" s="74" t="s">
        <v>4565</v>
      </c>
      <c r="F3959" s="74" t="s">
        <v>4566</v>
      </c>
      <c r="G3959" s="74" t="s">
        <v>4567</v>
      </c>
      <c r="H3959" s="74" t="s">
        <v>4469</v>
      </c>
      <c r="I3959" s="74" t="s">
        <v>4499</v>
      </c>
      <c r="J3959" s="74" t="s">
        <v>175</v>
      </c>
      <c r="K3959" s="76">
        <v>156.91999999999999</v>
      </c>
      <c r="L3959" s="76">
        <v>156.91999999999999</v>
      </c>
    </row>
    <row r="3960" spans="1:12" x14ac:dyDescent="0.15">
      <c r="A3960" s="74">
        <v>20230223</v>
      </c>
      <c r="B3960" s="74">
        <v>45077428</v>
      </c>
      <c r="C3960" s="74" t="s">
        <v>4728</v>
      </c>
      <c r="D3960" s="74">
        <v>2115393</v>
      </c>
      <c r="E3960" s="74" t="s">
        <v>4565</v>
      </c>
      <c r="F3960" s="74" t="s">
        <v>4566</v>
      </c>
      <c r="G3960" s="74" t="s">
        <v>4567</v>
      </c>
      <c r="H3960" s="74" t="s">
        <v>4469</v>
      </c>
      <c r="I3960" s="74" t="s">
        <v>4499</v>
      </c>
      <c r="J3960" s="74" t="s">
        <v>175</v>
      </c>
      <c r="K3960" s="76">
        <v>65.150000000000006</v>
      </c>
      <c r="L3960" s="76">
        <v>65.150000000000006</v>
      </c>
    </row>
    <row r="3961" spans="1:12" x14ac:dyDescent="0.15">
      <c r="A3961" s="74">
        <v>20230224</v>
      </c>
      <c r="B3961" s="74">
        <v>45077428</v>
      </c>
      <c r="C3961" s="74" t="s">
        <v>4728</v>
      </c>
      <c r="D3961" s="74">
        <v>2115393</v>
      </c>
      <c r="E3961" s="74" t="s">
        <v>4565</v>
      </c>
      <c r="F3961" s="74" t="s">
        <v>4566</v>
      </c>
      <c r="G3961" s="74" t="s">
        <v>4567</v>
      </c>
      <c r="H3961" s="74" t="s">
        <v>4469</v>
      </c>
      <c r="I3961" s="74" t="s">
        <v>4499</v>
      </c>
      <c r="J3961" s="74" t="s">
        <v>175</v>
      </c>
      <c r="K3961" s="76">
        <v>11.04</v>
      </c>
      <c r="L3961" s="76">
        <v>11.04</v>
      </c>
    </row>
    <row r="3962" spans="1:12" x14ac:dyDescent="0.15">
      <c r="A3962" s="74">
        <v>20230225</v>
      </c>
      <c r="B3962" s="74">
        <v>45077428</v>
      </c>
      <c r="C3962" s="74" t="s">
        <v>4728</v>
      </c>
      <c r="D3962" s="74">
        <v>2115393</v>
      </c>
      <c r="E3962" s="74" t="s">
        <v>4565</v>
      </c>
      <c r="F3962" s="74" t="s">
        <v>4566</v>
      </c>
      <c r="G3962" s="74" t="s">
        <v>4567</v>
      </c>
      <c r="H3962" s="74" t="s">
        <v>4469</v>
      </c>
      <c r="I3962" s="74" t="s">
        <v>4499</v>
      </c>
      <c r="J3962" s="74" t="s">
        <v>175</v>
      </c>
      <c r="K3962" s="76">
        <v>63.96</v>
      </c>
      <c r="L3962" s="76">
        <v>63.96</v>
      </c>
    </row>
    <row r="3963" spans="1:12" x14ac:dyDescent="0.15">
      <c r="A3963" s="74">
        <v>20230226</v>
      </c>
      <c r="B3963" s="74">
        <v>45077428</v>
      </c>
      <c r="C3963" s="74" t="s">
        <v>4728</v>
      </c>
      <c r="D3963" s="74">
        <v>2115393</v>
      </c>
      <c r="E3963" s="74" t="s">
        <v>4565</v>
      </c>
      <c r="F3963" s="74" t="s">
        <v>4566</v>
      </c>
      <c r="G3963" s="74" t="s">
        <v>4567</v>
      </c>
      <c r="H3963" s="74" t="s">
        <v>4469</v>
      </c>
      <c r="I3963" s="74" t="s">
        <v>4499</v>
      </c>
      <c r="J3963" s="74" t="s">
        <v>175</v>
      </c>
      <c r="K3963" s="76">
        <v>126.66</v>
      </c>
      <c r="L3963" s="76">
        <v>126.66</v>
      </c>
    </row>
    <row r="3964" spans="1:12" x14ac:dyDescent="0.15">
      <c r="A3964" s="74">
        <v>20230227</v>
      </c>
      <c r="B3964" s="74">
        <v>45077428</v>
      </c>
      <c r="C3964" s="74" t="s">
        <v>4728</v>
      </c>
      <c r="D3964" s="74">
        <v>2115393</v>
      </c>
      <c r="E3964" s="74" t="s">
        <v>4565</v>
      </c>
      <c r="F3964" s="74" t="s">
        <v>4566</v>
      </c>
      <c r="G3964" s="74" t="s">
        <v>4567</v>
      </c>
      <c r="H3964" s="74" t="s">
        <v>4469</v>
      </c>
      <c r="I3964" s="74" t="s">
        <v>4499</v>
      </c>
      <c r="J3964" s="74" t="s">
        <v>175</v>
      </c>
      <c r="K3964" s="76">
        <v>122.73</v>
      </c>
      <c r="L3964" s="76">
        <v>122.73</v>
      </c>
    </row>
    <row r="3965" spans="1:12" x14ac:dyDescent="0.15">
      <c r="A3965" s="74">
        <v>20230228</v>
      </c>
      <c r="B3965" s="74">
        <v>45077428</v>
      </c>
      <c r="C3965" s="74" t="s">
        <v>4728</v>
      </c>
      <c r="D3965" s="74">
        <v>2115393</v>
      </c>
      <c r="E3965" s="74" t="s">
        <v>4565</v>
      </c>
      <c r="F3965" s="74" t="s">
        <v>4566</v>
      </c>
      <c r="G3965" s="74" t="s">
        <v>4567</v>
      </c>
      <c r="H3965" s="74" t="s">
        <v>4469</v>
      </c>
      <c r="I3965" s="74" t="s">
        <v>4499</v>
      </c>
      <c r="J3965" s="74" t="s">
        <v>4501</v>
      </c>
      <c r="K3965" s="76">
        <v>234.4</v>
      </c>
      <c r="L3965" s="76">
        <v>234.4</v>
      </c>
    </row>
    <row r="3966" spans="1:12" x14ac:dyDescent="0.15">
      <c r="A3966" s="74">
        <v>20230213</v>
      </c>
      <c r="B3966" s="74">
        <v>45258007</v>
      </c>
      <c r="C3966" s="74" t="s">
        <v>4729</v>
      </c>
      <c r="D3966" s="74">
        <v>2094707</v>
      </c>
      <c r="E3966" s="74" t="s">
        <v>4683</v>
      </c>
      <c r="F3966" s="74" t="s">
        <v>4684</v>
      </c>
      <c r="G3966" s="74" t="s">
        <v>4685</v>
      </c>
      <c r="H3966" s="74" t="s">
        <v>4469</v>
      </c>
      <c r="I3966" s="74" t="s">
        <v>4560</v>
      </c>
      <c r="J3966" s="74" t="s">
        <v>4561</v>
      </c>
      <c r="K3966" s="76">
        <v>151.79</v>
      </c>
      <c r="L3966" s="76">
        <v>118.59</v>
      </c>
    </row>
    <row r="3967" spans="1:12" x14ac:dyDescent="0.15">
      <c r="A3967" s="74">
        <v>20230214</v>
      </c>
      <c r="B3967" s="74">
        <v>45258007</v>
      </c>
      <c r="C3967" s="74" t="s">
        <v>4729</v>
      </c>
      <c r="D3967" s="74">
        <v>2094707</v>
      </c>
      <c r="E3967" s="74" t="s">
        <v>4683</v>
      </c>
      <c r="F3967" s="74" t="s">
        <v>4684</v>
      </c>
      <c r="G3967" s="74" t="s">
        <v>4685</v>
      </c>
      <c r="H3967" s="74" t="s">
        <v>4469</v>
      </c>
      <c r="I3967" s="74" t="s">
        <v>4560</v>
      </c>
      <c r="J3967" s="74" t="s">
        <v>4563</v>
      </c>
      <c r="K3967" s="76">
        <v>452.78</v>
      </c>
      <c r="L3967" s="76">
        <v>353.74</v>
      </c>
    </row>
    <row r="3968" spans="1:12" x14ac:dyDescent="0.15">
      <c r="A3968" s="74">
        <v>20230215</v>
      </c>
      <c r="B3968" s="74">
        <v>45258007</v>
      </c>
      <c r="C3968" s="74" t="s">
        <v>4729</v>
      </c>
      <c r="D3968" s="74">
        <v>2094707</v>
      </c>
      <c r="E3968" s="74" t="s">
        <v>4683</v>
      </c>
      <c r="F3968" s="74" t="s">
        <v>4684</v>
      </c>
      <c r="G3968" s="74" t="s">
        <v>4685</v>
      </c>
      <c r="H3968" s="74" t="s">
        <v>4469</v>
      </c>
      <c r="I3968" s="74" t="s">
        <v>4560</v>
      </c>
      <c r="J3968" s="74" t="s">
        <v>4586</v>
      </c>
      <c r="K3968" s="76">
        <v>741.28</v>
      </c>
      <c r="L3968" s="76">
        <v>579.13</v>
      </c>
    </row>
    <row r="3969" spans="1:12" x14ac:dyDescent="0.15">
      <c r="A3969" s="74">
        <v>20230216</v>
      </c>
      <c r="B3969" s="74">
        <v>45258007</v>
      </c>
      <c r="C3969" s="74" t="s">
        <v>4729</v>
      </c>
      <c r="D3969" s="74">
        <v>2094707</v>
      </c>
      <c r="E3969" s="74" t="s">
        <v>4683</v>
      </c>
      <c r="F3969" s="74" t="s">
        <v>4684</v>
      </c>
      <c r="G3969" s="74" t="s">
        <v>4685</v>
      </c>
      <c r="H3969" s="74" t="s">
        <v>4469</v>
      </c>
      <c r="I3969" s="74" t="s">
        <v>4560</v>
      </c>
      <c r="J3969" s="74" t="s">
        <v>4561</v>
      </c>
      <c r="K3969" s="76">
        <v>1560.39</v>
      </c>
      <c r="L3969" s="76">
        <v>1219.06</v>
      </c>
    </row>
    <row r="3970" spans="1:12" x14ac:dyDescent="0.15">
      <c r="A3970" s="74">
        <v>20230217</v>
      </c>
      <c r="B3970" s="74">
        <v>45258007</v>
      </c>
      <c r="C3970" s="74" t="s">
        <v>4729</v>
      </c>
      <c r="D3970" s="74">
        <v>2094707</v>
      </c>
      <c r="E3970" s="74" t="s">
        <v>4683</v>
      </c>
      <c r="F3970" s="74" t="s">
        <v>4684</v>
      </c>
      <c r="G3970" s="74" t="s">
        <v>4685</v>
      </c>
      <c r="H3970" s="74" t="s">
        <v>4469</v>
      </c>
      <c r="I3970" s="74" t="s">
        <v>4560</v>
      </c>
      <c r="J3970" s="74" t="s">
        <v>4561</v>
      </c>
      <c r="K3970" s="76">
        <v>778.08</v>
      </c>
      <c r="L3970" s="76">
        <v>607.88</v>
      </c>
    </row>
    <row r="3971" spans="1:12" x14ac:dyDescent="0.15">
      <c r="A3971" s="74">
        <v>20230218</v>
      </c>
      <c r="B3971" s="74">
        <v>45258007</v>
      </c>
      <c r="C3971" s="74" t="s">
        <v>4729</v>
      </c>
      <c r="D3971" s="74">
        <v>2094707</v>
      </c>
      <c r="E3971" s="74" t="s">
        <v>4683</v>
      </c>
      <c r="F3971" s="74" t="s">
        <v>4684</v>
      </c>
      <c r="G3971" s="74" t="s">
        <v>4685</v>
      </c>
      <c r="H3971" s="74" t="s">
        <v>4469</v>
      </c>
      <c r="I3971" s="74" t="s">
        <v>4560</v>
      </c>
      <c r="J3971" s="74" t="s">
        <v>4561</v>
      </c>
      <c r="K3971" s="76">
        <v>507.88</v>
      </c>
      <c r="L3971" s="76">
        <v>396.78</v>
      </c>
    </row>
    <row r="3972" spans="1:12" x14ac:dyDescent="0.15">
      <c r="A3972" s="74">
        <v>20230219</v>
      </c>
      <c r="B3972" s="74">
        <v>45258007</v>
      </c>
      <c r="C3972" s="74" t="s">
        <v>4729</v>
      </c>
      <c r="D3972" s="74">
        <v>2094707</v>
      </c>
      <c r="E3972" s="74" t="s">
        <v>4683</v>
      </c>
      <c r="F3972" s="74" t="s">
        <v>4684</v>
      </c>
      <c r="G3972" s="74" t="s">
        <v>4685</v>
      </c>
      <c r="H3972" s="74" t="s">
        <v>4469</v>
      </c>
      <c r="I3972" s="74" t="s">
        <v>4560</v>
      </c>
      <c r="J3972" s="74" t="s">
        <v>4586</v>
      </c>
      <c r="K3972" s="76">
        <v>259.86</v>
      </c>
      <c r="L3972" s="76">
        <v>203.02</v>
      </c>
    </row>
    <row r="3973" spans="1:12" x14ac:dyDescent="0.15">
      <c r="A3973" s="74">
        <v>20230220</v>
      </c>
      <c r="B3973" s="74">
        <v>45258007</v>
      </c>
      <c r="C3973" s="74" t="s">
        <v>4729</v>
      </c>
      <c r="D3973" s="74">
        <v>2094707</v>
      </c>
      <c r="E3973" s="74" t="s">
        <v>4683</v>
      </c>
      <c r="F3973" s="74" t="s">
        <v>4684</v>
      </c>
      <c r="G3973" s="74" t="s">
        <v>4685</v>
      </c>
      <c r="H3973" s="74" t="s">
        <v>4469</v>
      </c>
      <c r="I3973" s="74" t="s">
        <v>4560</v>
      </c>
      <c r="J3973" s="74" t="s">
        <v>4586</v>
      </c>
      <c r="K3973" s="76">
        <v>193.78</v>
      </c>
      <c r="L3973" s="76">
        <v>151.38999999999999</v>
      </c>
    </row>
    <row r="3974" spans="1:12" x14ac:dyDescent="0.15">
      <c r="A3974" s="74">
        <v>20230221</v>
      </c>
      <c r="B3974" s="74">
        <v>45258007</v>
      </c>
      <c r="C3974" s="74" t="s">
        <v>4729</v>
      </c>
      <c r="D3974" s="74">
        <v>2094707</v>
      </c>
      <c r="E3974" s="74" t="s">
        <v>4683</v>
      </c>
      <c r="F3974" s="74" t="s">
        <v>4684</v>
      </c>
      <c r="G3974" s="74" t="s">
        <v>4685</v>
      </c>
      <c r="H3974" s="74" t="s">
        <v>4469</v>
      </c>
      <c r="I3974" s="74" t="s">
        <v>4560</v>
      </c>
      <c r="J3974" s="74" t="s">
        <v>4561</v>
      </c>
      <c r="K3974" s="76">
        <v>2056.6</v>
      </c>
      <c r="L3974" s="76">
        <v>1606.72</v>
      </c>
    </row>
    <row r="3975" spans="1:12" x14ac:dyDescent="0.15">
      <c r="A3975" s="74">
        <v>20230222</v>
      </c>
      <c r="B3975" s="74">
        <v>45258007</v>
      </c>
      <c r="C3975" s="74" t="s">
        <v>4729</v>
      </c>
      <c r="D3975" s="74">
        <v>2094707</v>
      </c>
      <c r="E3975" s="74" t="s">
        <v>4683</v>
      </c>
      <c r="F3975" s="74" t="s">
        <v>4684</v>
      </c>
      <c r="G3975" s="74" t="s">
        <v>4685</v>
      </c>
      <c r="H3975" s="74" t="s">
        <v>4469</v>
      </c>
      <c r="I3975" s="74" t="s">
        <v>4560</v>
      </c>
      <c r="J3975" s="74" t="s">
        <v>4563</v>
      </c>
      <c r="K3975" s="76">
        <v>579.55999999999995</v>
      </c>
      <c r="L3975" s="76">
        <v>452.78</v>
      </c>
    </row>
    <row r="3976" spans="1:12" x14ac:dyDescent="0.15">
      <c r="A3976" s="74">
        <v>20230223</v>
      </c>
      <c r="B3976" s="74">
        <v>45258007</v>
      </c>
      <c r="C3976" s="74" t="s">
        <v>4729</v>
      </c>
      <c r="D3976" s="74">
        <v>2094707</v>
      </c>
      <c r="E3976" s="74" t="s">
        <v>4683</v>
      </c>
      <c r="F3976" s="74" t="s">
        <v>4684</v>
      </c>
      <c r="G3976" s="74" t="s">
        <v>4685</v>
      </c>
      <c r="H3976" s="74" t="s">
        <v>4469</v>
      </c>
      <c r="I3976" s="74" t="s">
        <v>4560</v>
      </c>
      <c r="J3976" s="74" t="s">
        <v>4561</v>
      </c>
      <c r="K3976" s="76">
        <v>759.4</v>
      </c>
      <c r="L3976" s="76">
        <v>593.28</v>
      </c>
    </row>
    <row r="3977" spans="1:12" x14ac:dyDescent="0.15">
      <c r="A3977" s="74">
        <v>20230224</v>
      </c>
      <c r="B3977" s="74">
        <v>45258007</v>
      </c>
      <c r="C3977" s="74" t="s">
        <v>4729</v>
      </c>
      <c r="D3977" s="74">
        <v>2094707</v>
      </c>
      <c r="E3977" s="74" t="s">
        <v>4683</v>
      </c>
      <c r="F3977" s="74" t="s">
        <v>4684</v>
      </c>
      <c r="G3977" s="74" t="s">
        <v>4685</v>
      </c>
      <c r="H3977" s="74" t="s">
        <v>4469</v>
      </c>
      <c r="I3977" s="74" t="s">
        <v>4560</v>
      </c>
      <c r="J3977" s="74" t="s">
        <v>4561</v>
      </c>
      <c r="K3977" s="76">
        <v>603.87</v>
      </c>
      <c r="L3977" s="76">
        <v>471.77</v>
      </c>
    </row>
    <row r="3978" spans="1:12" x14ac:dyDescent="0.15">
      <c r="A3978" s="74">
        <v>20230225</v>
      </c>
      <c r="B3978" s="74">
        <v>45258007</v>
      </c>
      <c r="C3978" s="74" t="s">
        <v>4729</v>
      </c>
      <c r="D3978" s="74">
        <v>2094707</v>
      </c>
      <c r="E3978" s="74" t="s">
        <v>4683</v>
      </c>
      <c r="F3978" s="74" t="s">
        <v>4684</v>
      </c>
      <c r="G3978" s="74" t="s">
        <v>4685</v>
      </c>
      <c r="H3978" s="74" t="s">
        <v>4469</v>
      </c>
      <c r="I3978" s="74" t="s">
        <v>4560</v>
      </c>
      <c r="J3978" s="74" t="s">
        <v>4561</v>
      </c>
      <c r="K3978" s="76">
        <v>371.21</v>
      </c>
      <c r="L3978" s="76">
        <v>290.01</v>
      </c>
    </row>
    <row r="3979" spans="1:12" x14ac:dyDescent="0.15">
      <c r="A3979" s="74">
        <v>20230226</v>
      </c>
      <c r="B3979" s="74">
        <v>45258007</v>
      </c>
      <c r="C3979" s="74" t="s">
        <v>4729</v>
      </c>
      <c r="D3979" s="74">
        <v>2094707</v>
      </c>
      <c r="E3979" s="74" t="s">
        <v>4683</v>
      </c>
      <c r="F3979" s="74" t="s">
        <v>4684</v>
      </c>
      <c r="G3979" s="74" t="s">
        <v>4685</v>
      </c>
      <c r="H3979" s="74" t="s">
        <v>4469</v>
      </c>
      <c r="I3979" s="74" t="s">
        <v>4560</v>
      </c>
      <c r="J3979" s="74" t="s">
        <v>4586</v>
      </c>
      <c r="K3979" s="76">
        <v>230.84</v>
      </c>
      <c r="L3979" s="76">
        <v>180.35</v>
      </c>
    </row>
    <row r="3980" spans="1:12" x14ac:dyDescent="0.15">
      <c r="A3980" s="74">
        <v>20230227</v>
      </c>
      <c r="B3980" s="74">
        <v>45258007</v>
      </c>
      <c r="C3980" s="74" t="s">
        <v>4729</v>
      </c>
      <c r="D3980" s="74">
        <v>2094707</v>
      </c>
      <c r="E3980" s="74" t="s">
        <v>4683</v>
      </c>
      <c r="F3980" s="74" t="s">
        <v>4684</v>
      </c>
      <c r="G3980" s="74" t="s">
        <v>4685</v>
      </c>
      <c r="H3980" s="74" t="s">
        <v>4469</v>
      </c>
      <c r="I3980" s="74" t="s">
        <v>4560</v>
      </c>
      <c r="J3980" s="74" t="s">
        <v>4561</v>
      </c>
      <c r="K3980" s="76">
        <v>126.84</v>
      </c>
      <c r="L3980" s="76">
        <v>99.09</v>
      </c>
    </row>
    <row r="3981" spans="1:12" x14ac:dyDescent="0.15">
      <c r="A3981" s="74">
        <v>20230228</v>
      </c>
      <c r="B3981" s="74">
        <v>45258007</v>
      </c>
      <c r="C3981" s="74" t="s">
        <v>4729</v>
      </c>
      <c r="D3981" s="74">
        <v>2094707</v>
      </c>
      <c r="E3981" s="74" t="s">
        <v>4683</v>
      </c>
      <c r="F3981" s="74" t="s">
        <v>4684</v>
      </c>
      <c r="G3981" s="74" t="s">
        <v>4685</v>
      </c>
      <c r="H3981" s="74" t="s">
        <v>4469</v>
      </c>
      <c r="I3981" s="74" t="s">
        <v>4560</v>
      </c>
      <c r="J3981" s="74" t="s">
        <v>4561</v>
      </c>
      <c r="K3981" s="76">
        <v>463.61</v>
      </c>
      <c r="L3981" s="76">
        <v>362.2</v>
      </c>
    </row>
    <row r="3982" spans="1:12" x14ac:dyDescent="0.15">
      <c r="A3982" s="74">
        <v>20230213</v>
      </c>
      <c r="B3982" s="74">
        <v>45258057</v>
      </c>
      <c r="C3982" s="74" t="s">
        <v>4730</v>
      </c>
      <c r="D3982" s="74">
        <v>2094707</v>
      </c>
      <c r="E3982" s="74" t="s">
        <v>4683</v>
      </c>
      <c r="F3982" s="74" t="s">
        <v>4684</v>
      </c>
      <c r="G3982" s="74" t="s">
        <v>4685</v>
      </c>
      <c r="H3982" s="74" t="s">
        <v>4469</v>
      </c>
      <c r="I3982" s="74" t="s">
        <v>4560</v>
      </c>
      <c r="J3982" s="74" t="s">
        <v>4586</v>
      </c>
      <c r="K3982" s="76">
        <v>253.05</v>
      </c>
      <c r="L3982" s="76">
        <v>197.7</v>
      </c>
    </row>
    <row r="3983" spans="1:12" x14ac:dyDescent="0.15">
      <c r="A3983" s="74">
        <v>20230214</v>
      </c>
      <c r="B3983" s="74">
        <v>45258057</v>
      </c>
      <c r="C3983" s="74" t="s">
        <v>4730</v>
      </c>
      <c r="D3983" s="74">
        <v>2094707</v>
      </c>
      <c r="E3983" s="74" t="s">
        <v>4683</v>
      </c>
      <c r="F3983" s="74" t="s">
        <v>4684</v>
      </c>
      <c r="G3983" s="74" t="s">
        <v>4685</v>
      </c>
      <c r="H3983" s="74" t="s">
        <v>4469</v>
      </c>
      <c r="I3983" s="74" t="s">
        <v>4560</v>
      </c>
      <c r="J3983" s="74" t="s">
        <v>4561</v>
      </c>
      <c r="K3983" s="76">
        <v>2179.67</v>
      </c>
      <c r="L3983" s="76">
        <v>1702.87</v>
      </c>
    </row>
    <row r="3984" spans="1:12" x14ac:dyDescent="0.15">
      <c r="A3984" s="74">
        <v>20230215</v>
      </c>
      <c r="B3984" s="74">
        <v>45258057</v>
      </c>
      <c r="C3984" s="74" t="s">
        <v>4730</v>
      </c>
      <c r="D3984" s="74">
        <v>2094707</v>
      </c>
      <c r="E3984" s="74" t="s">
        <v>4683</v>
      </c>
      <c r="F3984" s="74" t="s">
        <v>4684</v>
      </c>
      <c r="G3984" s="74" t="s">
        <v>4685</v>
      </c>
      <c r="H3984" s="74" t="s">
        <v>4469</v>
      </c>
      <c r="I3984" s="74" t="s">
        <v>4560</v>
      </c>
      <c r="J3984" s="74" t="s">
        <v>4561</v>
      </c>
      <c r="K3984" s="76">
        <v>1800.17</v>
      </c>
      <c r="L3984" s="76">
        <v>1406.38</v>
      </c>
    </row>
    <row r="3985" spans="1:12" x14ac:dyDescent="0.15">
      <c r="A3985" s="74">
        <v>20230216</v>
      </c>
      <c r="B3985" s="74">
        <v>45258057</v>
      </c>
      <c r="C3985" s="74" t="s">
        <v>4730</v>
      </c>
      <c r="D3985" s="74">
        <v>2094707</v>
      </c>
      <c r="E3985" s="74" t="s">
        <v>4683</v>
      </c>
      <c r="F3985" s="74" t="s">
        <v>4684</v>
      </c>
      <c r="G3985" s="74" t="s">
        <v>4685</v>
      </c>
      <c r="H3985" s="74" t="s">
        <v>4469</v>
      </c>
      <c r="I3985" s="74" t="s">
        <v>4560</v>
      </c>
      <c r="J3985" s="74" t="s">
        <v>4562</v>
      </c>
      <c r="K3985" s="76">
        <v>3545.86</v>
      </c>
      <c r="L3985" s="76">
        <v>2770.2</v>
      </c>
    </row>
    <row r="3986" spans="1:12" x14ac:dyDescent="0.15">
      <c r="A3986" s="74">
        <v>20230217</v>
      </c>
      <c r="B3986" s="74">
        <v>45258057</v>
      </c>
      <c r="C3986" s="74" t="s">
        <v>4730</v>
      </c>
      <c r="D3986" s="74">
        <v>2094707</v>
      </c>
      <c r="E3986" s="74" t="s">
        <v>4683</v>
      </c>
      <c r="F3986" s="74" t="s">
        <v>4684</v>
      </c>
      <c r="G3986" s="74" t="s">
        <v>4685</v>
      </c>
      <c r="H3986" s="74" t="s">
        <v>4469</v>
      </c>
      <c r="I3986" s="74" t="s">
        <v>4560</v>
      </c>
      <c r="J3986" s="74" t="s">
        <v>4563</v>
      </c>
      <c r="K3986" s="76">
        <v>2397.86</v>
      </c>
      <c r="L3986" s="76">
        <v>1873.33</v>
      </c>
    </row>
    <row r="3987" spans="1:12" x14ac:dyDescent="0.15">
      <c r="A3987" s="74">
        <v>20230218</v>
      </c>
      <c r="B3987" s="74">
        <v>45258057</v>
      </c>
      <c r="C3987" s="74" t="s">
        <v>4730</v>
      </c>
      <c r="D3987" s="74">
        <v>2094707</v>
      </c>
      <c r="E3987" s="74" t="s">
        <v>4683</v>
      </c>
      <c r="F3987" s="74" t="s">
        <v>4684</v>
      </c>
      <c r="G3987" s="74" t="s">
        <v>4685</v>
      </c>
      <c r="H3987" s="74" t="s">
        <v>4469</v>
      </c>
      <c r="I3987" s="74" t="s">
        <v>4560</v>
      </c>
      <c r="J3987" s="74" t="s">
        <v>4561</v>
      </c>
      <c r="K3987" s="76">
        <v>3656.64</v>
      </c>
      <c r="L3987" s="76">
        <v>2856.75</v>
      </c>
    </row>
    <row r="3988" spans="1:12" x14ac:dyDescent="0.15">
      <c r="A3988" s="74">
        <v>20230219</v>
      </c>
      <c r="B3988" s="74">
        <v>45258057</v>
      </c>
      <c r="C3988" s="74" t="s">
        <v>4730</v>
      </c>
      <c r="D3988" s="74">
        <v>2094707</v>
      </c>
      <c r="E3988" s="74" t="s">
        <v>4683</v>
      </c>
      <c r="F3988" s="74" t="s">
        <v>4684</v>
      </c>
      <c r="G3988" s="74" t="s">
        <v>4685</v>
      </c>
      <c r="H3988" s="74" t="s">
        <v>4469</v>
      </c>
      <c r="I3988" s="74" t="s">
        <v>4560</v>
      </c>
      <c r="J3988" s="74" t="s">
        <v>4561</v>
      </c>
      <c r="K3988" s="76">
        <v>1104.68</v>
      </c>
      <c r="L3988" s="76">
        <v>863.03</v>
      </c>
    </row>
    <row r="3989" spans="1:12" x14ac:dyDescent="0.15">
      <c r="A3989" s="74">
        <v>20230220</v>
      </c>
      <c r="B3989" s="74">
        <v>45258057</v>
      </c>
      <c r="C3989" s="74" t="s">
        <v>4730</v>
      </c>
      <c r="D3989" s="74">
        <v>2094707</v>
      </c>
      <c r="E3989" s="74" t="s">
        <v>4683</v>
      </c>
      <c r="F3989" s="74" t="s">
        <v>4684</v>
      </c>
      <c r="G3989" s="74" t="s">
        <v>4685</v>
      </c>
      <c r="H3989" s="74" t="s">
        <v>4469</v>
      </c>
      <c r="I3989" s="74" t="s">
        <v>4560</v>
      </c>
      <c r="J3989" s="74" t="s">
        <v>4561</v>
      </c>
      <c r="K3989" s="76">
        <v>997.27</v>
      </c>
      <c r="L3989" s="76">
        <v>779.12</v>
      </c>
    </row>
    <row r="3990" spans="1:12" x14ac:dyDescent="0.15">
      <c r="A3990" s="74">
        <v>20230221</v>
      </c>
      <c r="B3990" s="74">
        <v>45258057</v>
      </c>
      <c r="C3990" s="74" t="s">
        <v>4730</v>
      </c>
      <c r="D3990" s="74">
        <v>2094707</v>
      </c>
      <c r="E3990" s="74" t="s">
        <v>4683</v>
      </c>
      <c r="F3990" s="74" t="s">
        <v>4684</v>
      </c>
      <c r="G3990" s="74" t="s">
        <v>4685</v>
      </c>
      <c r="H3990" s="74" t="s">
        <v>4469</v>
      </c>
      <c r="I3990" s="74" t="s">
        <v>4560</v>
      </c>
      <c r="J3990" s="74" t="s">
        <v>4561</v>
      </c>
      <c r="K3990" s="76">
        <v>1791.92</v>
      </c>
      <c r="L3990" s="76">
        <v>1399.94</v>
      </c>
    </row>
    <row r="3991" spans="1:12" x14ac:dyDescent="0.15">
      <c r="A3991" s="74">
        <v>20230222</v>
      </c>
      <c r="B3991" s="74">
        <v>45258057</v>
      </c>
      <c r="C3991" s="74" t="s">
        <v>4730</v>
      </c>
      <c r="D3991" s="74">
        <v>2094707</v>
      </c>
      <c r="E3991" s="74" t="s">
        <v>4683</v>
      </c>
      <c r="F3991" s="74" t="s">
        <v>4684</v>
      </c>
      <c r="G3991" s="74" t="s">
        <v>4685</v>
      </c>
      <c r="H3991" s="74" t="s">
        <v>4469</v>
      </c>
      <c r="I3991" s="74" t="s">
        <v>4560</v>
      </c>
      <c r="J3991" s="74" t="s">
        <v>4561</v>
      </c>
      <c r="K3991" s="76">
        <v>1170.8900000000001</v>
      </c>
      <c r="L3991" s="76">
        <v>914.76</v>
      </c>
    </row>
    <row r="3992" spans="1:12" x14ac:dyDescent="0.15">
      <c r="A3992" s="74">
        <v>20230223</v>
      </c>
      <c r="B3992" s="74">
        <v>45258057</v>
      </c>
      <c r="C3992" s="74" t="s">
        <v>4730</v>
      </c>
      <c r="D3992" s="74">
        <v>2094707</v>
      </c>
      <c r="E3992" s="74" t="s">
        <v>4683</v>
      </c>
      <c r="F3992" s="74" t="s">
        <v>4684</v>
      </c>
      <c r="G3992" s="74" t="s">
        <v>4685</v>
      </c>
      <c r="H3992" s="74" t="s">
        <v>4469</v>
      </c>
      <c r="I3992" s="74" t="s">
        <v>4560</v>
      </c>
      <c r="J3992" s="74" t="s">
        <v>4561</v>
      </c>
      <c r="K3992" s="76">
        <v>891.84</v>
      </c>
      <c r="L3992" s="76">
        <v>696.75</v>
      </c>
    </row>
    <row r="3993" spans="1:12" x14ac:dyDescent="0.15">
      <c r="A3993" s="74">
        <v>20230224</v>
      </c>
      <c r="B3993" s="74">
        <v>45258057</v>
      </c>
      <c r="C3993" s="74" t="s">
        <v>4730</v>
      </c>
      <c r="D3993" s="74">
        <v>2094707</v>
      </c>
      <c r="E3993" s="74" t="s">
        <v>4683</v>
      </c>
      <c r="F3993" s="74" t="s">
        <v>4684</v>
      </c>
      <c r="G3993" s="74" t="s">
        <v>4685</v>
      </c>
      <c r="H3993" s="74" t="s">
        <v>4469</v>
      </c>
      <c r="I3993" s="74" t="s">
        <v>4560</v>
      </c>
      <c r="J3993" s="74" t="s">
        <v>4561</v>
      </c>
      <c r="K3993" s="76">
        <v>890.91</v>
      </c>
      <c r="L3993" s="76">
        <v>696.02</v>
      </c>
    </row>
    <row r="3994" spans="1:12" x14ac:dyDescent="0.15">
      <c r="A3994" s="74">
        <v>20230225</v>
      </c>
      <c r="B3994" s="74">
        <v>45258057</v>
      </c>
      <c r="C3994" s="74" t="s">
        <v>4730</v>
      </c>
      <c r="D3994" s="74">
        <v>2094707</v>
      </c>
      <c r="E3994" s="74" t="s">
        <v>4683</v>
      </c>
      <c r="F3994" s="74" t="s">
        <v>4684</v>
      </c>
      <c r="G3994" s="74" t="s">
        <v>4685</v>
      </c>
      <c r="H3994" s="74" t="s">
        <v>4469</v>
      </c>
      <c r="I3994" s="74" t="s">
        <v>4560</v>
      </c>
      <c r="J3994" s="74" t="s">
        <v>4562</v>
      </c>
      <c r="K3994" s="76">
        <v>825.94</v>
      </c>
      <c r="L3994" s="76">
        <v>645.27</v>
      </c>
    </row>
    <row r="3995" spans="1:12" x14ac:dyDescent="0.15">
      <c r="A3995" s="74">
        <v>20230226</v>
      </c>
      <c r="B3995" s="74">
        <v>45258057</v>
      </c>
      <c r="C3995" s="74" t="s">
        <v>4730</v>
      </c>
      <c r="D3995" s="74">
        <v>2094707</v>
      </c>
      <c r="E3995" s="74" t="s">
        <v>4683</v>
      </c>
      <c r="F3995" s="74" t="s">
        <v>4684</v>
      </c>
      <c r="G3995" s="74" t="s">
        <v>4685</v>
      </c>
      <c r="H3995" s="74" t="s">
        <v>4469</v>
      </c>
      <c r="I3995" s="74" t="s">
        <v>4560</v>
      </c>
      <c r="J3995" s="74" t="s">
        <v>4561</v>
      </c>
      <c r="K3995" s="76">
        <v>382.53</v>
      </c>
      <c r="L3995" s="76">
        <v>298.85000000000002</v>
      </c>
    </row>
    <row r="3996" spans="1:12" x14ac:dyDescent="0.15">
      <c r="A3996" s="74">
        <v>20230227</v>
      </c>
      <c r="B3996" s="74">
        <v>45258057</v>
      </c>
      <c r="C3996" s="74" t="s">
        <v>4730</v>
      </c>
      <c r="D3996" s="74">
        <v>2094707</v>
      </c>
      <c r="E3996" s="74" t="s">
        <v>4683</v>
      </c>
      <c r="F3996" s="74" t="s">
        <v>4684</v>
      </c>
      <c r="G3996" s="74" t="s">
        <v>4685</v>
      </c>
      <c r="H3996" s="74" t="s">
        <v>4469</v>
      </c>
      <c r="I3996" s="74" t="s">
        <v>4560</v>
      </c>
      <c r="J3996" s="74" t="s">
        <v>4561</v>
      </c>
      <c r="K3996" s="76">
        <v>555.63</v>
      </c>
      <c r="L3996" s="76">
        <v>434.09</v>
      </c>
    </row>
    <row r="3997" spans="1:12" x14ac:dyDescent="0.15">
      <c r="A3997" s="74">
        <v>20230228</v>
      </c>
      <c r="B3997" s="74">
        <v>45258057</v>
      </c>
      <c r="C3997" s="74" t="s">
        <v>4730</v>
      </c>
      <c r="D3997" s="74">
        <v>2094707</v>
      </c>
      <c r="E3997" s="74" t="s">
        <v>4683</v>
      </c>
      <c r="F3997" s="74" t="s">
        <v>4684</v>
      </c>
      <c r="G3997" s="74" t="s">
        <v>4685</v>
      </c>
      <c r="H3997" s="74" t="s">
        <v>4469</v>
      </c>
      <c r="I3997" s="74" t="s">
        <v>4560</v>
      </c>
      <c r="J3997" s="74" t="s">
        <v>4561</v>
      </c>
      <c r="K3997" s="76">
        <v>626.29</v>
      </c>
      <c r="L3997" s="76">
        <v>489.29</v>
      </c>
    </row>
    <row r="3998" spans="1:12" x14ac:dyDescent="0.15">
      <c r="A3998" s="74">
        <v>20230209</v>
      </c>
      <c r="B3998" s="74">
        <v>45258632</v>
      </c>
      <c r="C3998" s="74" t="s">
        <v>4731</v>
      </c>
      <c r="D3998" s="74">
        <v>2118167</v>
      </c>
      <c r="E3998" s="74" t="s">
        <v>4583</v>
      </c>
      <c r="F3998" s="74" t="s">
        <v>4584</v>
      </c>
      <c r="G3998" s="74" t="s">
        <v>4585</v>
      </c>
      <c r="H3998" s="74" t="s">
        <v>4469</v>
      </c>
      <c r="I3998" s="74" t="s">
        <v>4560</v>
      </c>
      <c r="J3998" s="74" t="s">
        <v>4561</v>
      </c>
      <c r="K3998" s="76">
        <v>97.47</v>
      </c>
      <c r="L3998" s="76">
        <v>97.47</v>
      </c>
    </row>
    <row r="3999" spans="1:12" x14ac:dyDescent="0.15">
      <c r="A3999" s="74">
        <v>20230210</v>
      </c>
      <c r="B3999" s="74">
        <v>45258632</v>
      </c>
      <c r="C3999" s="74" t="s">
        <v>4731</v>
      </c>
      <c r="D3999" s="74">
        <v>2118167</v>
      </c>
      <c r="E3999" s="74" t="s">
        <v>4583</v>
      </c>
      <c r="F3999" s="74" t="s">
        <v>4584</v>
      </c>
      <c r="G3999" s="74" t="s">
        <v>4585</v>
      </c>
      <c r="H3999" s="74" t="s">
        <v>4469</v>
      </c>
      <c r="I3999" s="74" t="s">
        <v>4560</v>
      </c>
      <c r="J3999" s="74" t="s">
        <v>4563</v>
      </c>
      <c r="K3999" s="76">
        <v>1053.72</v>
      </c>
      <c r="L3999" s="76">
        <v>1053.72</v>
      </c>
    </row>
    <row r="4000" spans="1:12" x14ac:dyDescent="0.15">
      <c r="A4000" s="74">
        <v>20230211</v>
      </c>
      <c r="B4000" s="74">
        <v>45258632</v>
      </c>
      <c r="C4000" s="74" t="s">
        <v>4731</v>
      </c>
      <c r="D4000" s="74">
        <v>2118167</v>
      </c>
      <c r="E4000" s="74" t="s">
        <v>4583</v>
      </c>
      <c r="F4000" s="74" t="s">
        <v>4584</v>
      </c>
      <c r="G4000" s="74" t="s">
        <v>4585</v>
      </c>
      <c r="H4000" s="74" t="s">
        <v>4469</v>
      </c>
      <c r="I4000" s="74" t="s">
        <v>4560</v>
      </c>
      <c r="J4000" s="74" t="s">
        <v>4561</v>
      </c>
      <c r="K4000" s="76">
        <v>2579.48</v>
      </c>
      <c r="L4000" s="76">
        <v>2579.48</v>
      </c>
    </row>
    <row r="4001" spans="1:12" x14ac:dyDescent="0.15">
      <c r="A4001" s="74">
        <v>20230212</v>
      </c>
      <c r="B4001" s="74">
        <v>45258632</v>
      </c>
      <c r="C4001" s="74" t="s">
        <v>4731</v>
      </c>
      <c r="D4001" s="74">
        <v>2118167</v>
      </c>
      <c r="E4001" s="74" t="s">
        <v>4583</v>
      </c>
      <c r="F4001" s="74" t="s">
        <v>4584</v>
      </c>
      <c r="G4001" s="74" t="s">
        <v>4585</v>
      </c>
      <c r="H4001" s="74" t="s">
        <v>4469</v>
      </c>
      <c r="I4001" s="74" t="s">
        <v>4560</v>
      </c>
      <c r="J4001" s="74" t="s">
        <v>4561</v>
      </c>
      <c r="K4001" s="76">
        <v>4635.58</v>
      </c>
      <c r="L4001" s="76">
        <v>4635.58</v>
      </c>
    </row>
    <row r="4002" spans="1:12" x14ac:dyDescent="0.15">
      <c r="A4002" s="74">
        <v>20230213</v>
      </c>
      <c r="B4002" s="74">
        <v>45258632</v>
      </c>
      <c r="C4002" s="74" t="s">
        <v>4731</v>
      </c>
      <c r="D4002" s="74">
        <v>2118167</v>
      </c>
      <c r="E4002" s="74" t="s">
        <v>4583</v>
      </c>
      <c r="F4002" s="74" t="s">
        <v>4584</v>
      </c>
      <c r="G4002" s="74" t="s">
        <v>4585</v>
      </c>
      <c r="H4002" s="74" t="s">
        <v>4469</v>
      </c>
      <c r="I4002" s="74" t="s">
        <v>4560</v>
      </c>
      <c r="J4002" s="74" t="s">
        <v>4586</v>
      </c>
      <c r="K4002" s="76">
        <v>3399.99</v>
      </c>
      <c r="L4002" s="76">
        <v>3399.99</v>
      </c>
    </row>
    <row r="4003" spans="1:12" x14ac:dyDescent="0.15">
      <c r="A4003" s="74">
        <v>20230214</v>
      </c>
      <c r="B4003" s="74">
        <v>45258632</v>
      </c>
      <c r="C4003" s="74" t="s">
        <v>4731</v>
      </c>
      <c r="D4003" s="74">
        <v>2118167</v>
      </c>
      <c r="E4003" s="74" t="s">
        <v>4583</v>
      </c>
      <c r="F4003" s="74" t="s">
        <v>4584</v>
      </c>
      <c r="G4003" s="74" t="s">
        <v>4585</v>
      </c>
      <c r="H4003" s="74" t="s">
        <v>4469</v>
      </c>
      <c r="I4003" s="74" t="s">
        <v>4560</v>
      </c>
      <c r="J4003" s="74" t="s">
        <v>4561</v>
      </c>
      <c r="K4003" s="76">
        <v>3406.43</v>
      </c>
      <c r="L4003" s="76">
        <v>3406.43</v>
      </c>
    </row>
    <row r="4004" spans="1:12" x14ac:dyDescent="0.15">
      <c r="A4004" s="74">
        <v>20230215</v>
      </c>
      <c r="B4004" s="74">
        <v>45258632</v>
      </c>
      <c r="C4004" s="74" t="s">
        <v>4731</v>
      </c>
      <c r="D4004" s="74">
        <v>2118167</v>
      </c>
      <c r="E4004" s="74" t="s">
        <v>4583</v>
      </c>
      <c r="F4004" s="74" t="s">
        <v>4584</v>
      </c>
      <c r="G4004" s="74" t="s">
        <v>4585</v>
      </c>
      <c r="H4004" s="74" t="s">
        <v>4469</v>
      </c>
      <c r="I4004" s="74" t="s">
        <v>4560</v>
      </c>
      <c r="J4004" s="74" t="s">
        <v>4561</v>
      </c>
      <c r="K4004" s="76">
        <v>1956.03</v>
      </c>
      <c r="L4004" s="76">
        <v>1956.03</v>
      </c>
    </row>
    <row r="4005" spans="1:12" x14ac:dyDescent="0.15">
      <c r="A4005" s="74">
        <v>20230216</v>
      </c>
      <c r="B4005" s="74">
        <v>45258632</v>
      </c>
      <c r="C4005" s="74" t="s">
        <v>4731</v>
      </c>
      <c r="D4005" s="74">
        <v>2118167</v>
      </c>
      <c r="E4005" s="74" t="s">
        <v>4583</v>
      </c>
      <c r="F4005" s="74" t="s">
        <v>4584</v>
      </c>
      <c r="G4005" s="74" t="s">
        <v>4585</v>
      </c>
      <c r="H4005" s="74" t="s">
        <v>4469</v>
      </c>
      <c r="I4005" s="74" t="s">
        <v>4560</v>
      </c>
      <c r="J4005" s="74" t="s">
        <v>4562</v>
      </c>
      <c r="K4005" s="76">
        <v>1942.47</v>
      </c>
      <c r="L4005" s="76">
        <v>1942.47</v>
      </c>
    </row>
    <row r="4006" spans="1:12" x14ac:dyDescent="0.15">
      <c r="A4006" s="74">
        <v>20230217</v>
      </c>
      <c r="B4006" s="74">
        <v>45258632</v>
      </c>
      <c r="C4006" s="74" t="s">
        <v>4731</v>
      </c>
      <c r="D4006" s="74">
        <v>2118167</v>
      </c>
      <c r="E4006" s="74" t="s">
        <v>4583</v>
      </c>
      <c r="F4006" s="74" t="s">
        <v>4584</v>
      </c>
      <c r="G4006" s="74" t="s">
        <v>4585</v>
      </c>
      <c r="H4006" s="74" t="s">
        <v>4469</v>
      </c>
      <c r="I4006" s="74" t="s">
        <v>4560</v>
      </c>
      <c r="J4006" s="74" t="s">
        <v>4563</v>
      </c>
      <c r="K4006" s="76">
        <v>1451.07</v>
      </c>
      <c r="L4006" s="76">
        <v>1451.07</v>
      </c>
    </row>
    <row r="4007" spans="1:12" x14ac:dyDescent="0.15">
      <c r="A4007" s="74">
        <v>20230218</v>
      </c>
      <c r="B4007" s="74">
        <v>45258632</v>
      </c>
      <c r="C4007" s="74" t="s">
        <v>4731</v>
      </c>
      <c r="D4007" s="74">
        <v>2118167</v>
      </c>
      <c r="E4007" s="74" t="s">
        <v>4583</v>
      </c>
      <c r="F4007" s="74" t="s">
        <v>4584</v>
      </c>
      <c r="G4007" s="74" t="s">
        <v>4585</v>
      </c>
      <c r="H4007" s="74" t="s">
        <v>4469</v>
      </c>
      <c r="I4007" s="74" t="s">
        <v>4560</v>
      </c>
      <c r="J4007" s="74" t="s">
        <v>4561</v>
      </c>
      <c r="K4007" s="76">
        <v>3587.89</v>
      </c>
      <c r="L4007" s="76">
        <v>3587.89</v>
      </c>
    </row>
    <row r="4008" spans="1:12" x14ac:dyDescent="0.15">
      <c r="A4008" s="74">
        <v>20230219</v>
      </c>
      <c r="B4008" s="74">
        <v>45258632</v>
      </c>
      <c r="C4008" s="74" t="s">
        <v>4731</v>
      </c>
      <c r="D4008" s="74">
        <v>2118167</v>
      </c>
      <c r="E4008" s="74" t="s">
        <v>4583</v>
      </c>
      <c r="F4008" s="74" t="s">
        <v>4584</v>
      </c>
      <c r="G4008" s="74" t="s">
        <v>4585</v>
      </c>
      <c r="H4008" s="74" t="s">
        <v>4469</v>
      </c>
      <c r="I4008" s="74" t="s">
        <v>4560</v>
      </c>
      <c r="J4008" s="74" t="s">
        <v>4561</v>
      </c>
      <c r="K4008" s="76">
        <v>3415.03</v>
      </c>
      <c r="L4008" s="76">
        <v>3415.03</v>
      </c>
    </row>
    <row r="4009" spans="1:12" x14ac:dyDescent="0.15">
      <c r="A4009" s="74">
        <v>20230220</v>
      </c>
      <c r="B4009" s="74">
        <v>45258632</v>
      </c>
      <c r="C4009" s="74" t="s">
        <v>4731</v>
      </c>
      <c r="D4009" s="74">
        <v>2118167</v>
      </c>
      <c r="E4009" s="74" t="s">
        <v>4583</v>
      </c>
      <c r="F4009" s="74" t="s">
        <v>4584</v>
      </c>
      <c r="G4009" s="74" t="s">
        <v>4585</v>
      </c>
      <c r="H4009" s="74" t="s">
        <v>4469</v>
      </c>
      <c r="I4009" s="74" t="s">
        <v>4560</v>
      </c>
      <c r="J4009" s="74" t="s">
        <v>4561</v>
      </c>
      <c r="K4009" s="76">
        <v>1716.32</v>
      </c>
      <c r="L4009" s="76">
        <v>1716.32</v>
      </c>
    </row>
    <row r="4010" spans="1:12" x14ac:dyDescent="0.15">
      <c r="A4010" s="74">
        <v>20230221</v>
      </c>
      <c r="B4010" s="74">
        <v>45258632</v>
      </c>
      <c r="C4010" s="74" t="s">
        <v>4731</v>
      </c>
      <c r="D4010" s="74">
        <v>2118167</v>
      </c>
      <c r="E4010" s="74" t="s">
        <v>4583</v>
      </c>
      <c r="F4010" s="74" t="s">
        <v>4584</v>
      </c>
      <c r="G4010" s="74" t="s">
        <v>4585</v>
      </c>
      <c r="H4010" s="74" t="s">
        <v>4469</v>
      </c>
      <c r="I4010" s="74" t="s">
        <v>4560</v>
      </c>
      <c r="J4010" s="74" t="s">
        <v>4561</v>
      </c>
      <c r="K4010" s="76">
        <v>971.98</v>
      </c>
      <c r="L4010" s="76">
        <v>971.98</v>
      </c>
    </row>
    <row r="4011" spans="1:12" x14ac:dyDescent="0.15">
      <c r="A4011" s="74">
        <v>20230222</v>
      </c>
      <c r="B4011" s="74">
        <v>45258632</v>
      </c>
      <c r="C4011" s="74" t="s">
        <v>4731</v>
      </c>
      <c r="D4011" s="74">
        <v>2118167</v>
      </c>
      <c r="E4011" s="74" t="s">
        <v>4583</v>
      </c>
      <c r="F4011" s="74" t="s">
        <v>4584</v>
      </c>
      <c r="G4011" s="74" t="s">
        <v>4585</v>
      </c>
      <c r="H4011" s="74" t="s">
        <v>4469</v>
      </c>
      <c r="I4011" s="74" t="s">
        <v>4560</v>
      </c>
      <c r="J4011" s="74" t="s">
        <v>4561</v>
      </c>
      <c r="K4011" s="76">
        <v>1206.1500000000001</v>
      </c>
      <c r="L4011" s="76">
        <v>1206.1500000000001</v>
      </c>
    </row>
    <row r="4012" spans="1:12" x14ac:dyDescent="0.15">
      <c r="A4012" s="74">
        <v>20230223</v>
      </c>
      <c r="B4012" s="74">
        <v>45258632</v>
      </c>
      <c r="C4012" s="74" t="s">
        <v>4731</v>
      </c>
      <c r="D4012" s="74">
        <v>2118167</v>
      </c>
      <c r="E4012" s="74" t="s">
        <v>4583</v>
      </c>
      <c r="F4012" s="74" t="s">
        <v>4584</v>
      </c>
      <c r="G4012" s="74" t="s">
        <v>4585</v>
      </c>
      <c r="H4012" s="74" t="s">
        <v>4469</v>
      </c>
      <c r="I4012" s="74" t="s">
        <v>4560</v>
      </c>
      <c r="J4012" s="74" t="s">
        <v>4561</v>
      </c>
      <c r="K4012" s="76">
        <v>1676.3</v>
      </c>
      <c r="L4012" s="76">
        <v>1676.3</v>
      </c>
    </row>
    <row r="4013" spans="1:12" x14ac:dyDescent="0.15">
      <c r="A4013" s="74">
        <v>20230224</v>
      </c>
      <c r="B4013" s="74">
        <v>45258632</v>
      </c>
      <c r="C4013" s="74" t="s">
        <v>4731</v>
      </c>
      <c r="D4013" s="74">
        <v>2118167</v>
      </c>
      <c r="E4013" s="74" t="s">
        <v>4583</v>
      </c>
      <c r="F4013" s="74" t="s">
        <v>4584</v>
      </c>
      <c r="G4013" s="74" t="s">
        <v>4585</v>
      </c>
      <c r="H4013" s="74" t="s">
        <v>4469</v>
      </c>
      <c r="I4013" s="74" t="s">
        <v>4560</v>
      </c>
      <c r="J4013" s="74" t="s">
        <v>4561</v>
      </c>
      <c r="K4013" s="76">
        <v>1836.28</v>
      </c>
      <c r="L4013" s="76">
        <v>1836.28</v>
      </c>
    </row>
    <row r="4014" spans="1:12" x14ac:dyDescent="0.15">
      <c r="A4014" s="74">
        <v>20230225</v>
      </c>
      <c r="B4014" s="74">
        <v>45258632</v>
      </c>
      <c r="C4014" s="74" t="s">
        <v>4731</v>
      </c>
      <c r="D4014" s="74">
        <v>2118167</v>
      </c>
      <c r="E4014" s="74" t="s">
        <v>4583</v>
      </c>
      <c r="F4014" s="74" t="s">
        <v>4584</v>
      </c>
      <c r="G4014" s="74" t="s">
        <v>4585</v>
      </c>
      <c r="H4014" s="74" t="s">
        <v>4469</v>
      </c>
      <c r="I4014" s="74" t="s">
        <v>4560</v>
      </c>
      <c r="J4014" s="74" t="s">
        <v>4562</v>
      </c>
      <c r="K4014" s="76">
        <v>3098.07</v>
      </c>
      <c r="L4014" s="76">
        <v>3098.07</v>
      </c>
    </row>
    <row r="4015" spans="1:12" x14ac:dyDescent="0.15">
      <c r="A4015" s="74">
        <v>20230226</v>
      </c>
      <c r="B4015" s="74">
        <v>45258632</v>
      </c>
      <c r="C4015" s="74" t="s">
        <v>4731</v>
      </c>
      <c r="D4015" s="74">
        <v>2118167</v>
      </c>
      <c r="E4015" s="74" t="s">
        <v>4583</v>
      </c>
      <c r="F4015" s="74" t="s">
        <v>4584</v>
      </c>
      <c r="G4015" s="74" t="s">
        <v>4585</v>
      </c>
      <c r="H4015" s="74" t="s">
        <v>4469</v>
      </c>
      <c r="I4015" s="74" t="s">
        <v>4560</v>
      </c>
      <c r="J4015" s="74" t="s">
        <v>4561</v>
      </c>
      <c r="K4015" s="76">
        <v>3963.83</v>
      </c>
      <c r="L4015" s="76">
        <v>3963.83</v>
      </c>
    </row>
    <row r="4016" spans="1:12" x14ac:dyDescent="0.15">
      <c r="A4016" s="74">
        <v>20230227</v>
      </c>
      <c r="B4016" s="74">
        <v>45258632</v>
      </c>
      <c r="C4016" s="74" t="s">
        <v>4731</v>
      </c>
      <c r="D4016" s="74">
        <v>2118167</v>
      </c>
      <c r="E4016" s="74" t="s">
        <v>4583</v>
      </c>
      <c r="F4016" s="74" t="s">
        <v>4584</v>
      </c>
      <c r="G4016" s="74" t="s">
        <v>4585</v>
      </c>
      <c r="H4016" s="74" t="s">
        <v>4469</v>
      </c>
      <c r="I4016" s="74" t="s">
        <v>4560</v>
      </c>
      <c r="J4016" s="74" t="s">
        <v>4561</v>
      </c>
      <c r="K4016" s="76">
        <v>2034.28</v>
      </c>
      <c r="L4016" s="76">
        <v>2034.28</v>
      </c>
    </row>
    <row r="4017" spans="1:12" x14ac:dyDescent="0.15">
      <c r="A4017" s="74">
        <v>20230228</v>
      </c>
      <c r="B4017" s="74">
        <v>45258632</v>
      </c>
      <c r="C4017" s="74" t="s">
        <v>4731</v>
      </c>
      <c r="D4017" s="74">
        <v>2118167</v>
      </c>
      <c r="E4017" s="74" t="s">
        <v>4583</v>
      </c>
      <c r="F4017" s="74" t="s">
        <v>4584</v>
      </c>
      <c r="G4017" s="74" t="s">
        <v>4585</v>
      </c>
      <c r="H4017" s="74" t="s">
        <v>4469</v>
      </c>
      <c r="I4017" s="74" t="s">
        <v>4560</v>
      </c>
      <c r="J4017" s="74" t="s">
        <v>4561</v>
      </c>
      <c r="K4017" s="76">
        <v>2269.9699999999998</v>
      </c>
      <c r="L4017" s="76">
        <v>2269.9699999999998</v>
      </c>
    </row>
    <row r="4018" spans="1:12" x14ac:dyDescent="0.15">
      <c r="A4018" s="74">
        <v>20230222</v>
      </c>
      <c r="B4018" s="74">
        <v>45258638</v>
      </c>
      <c r="C4018" s="74" t="s">
        <v>4732</v>
      </c>
      <c r="D4018" s="74">
        <v>2118167</v>
      </c>
      <c r="E4018" s="74" t="s">
        <v>4583</v>
      </c>
      <c r="F4018" s="74" t="s">
        <v>4584</v>
      </c>
      <c r="G4018" s="74" t="s">
        <v>4585</v>
      </c>
      <c r="H4018" s="74" t="s">
        <v>4469</v>
      </c>
      <c r="I4018" s="74" t="s">
        <v>4560</v>
      </c>
      <c r="J4018" s="74" t="s">
        <v>4561</v>
      </c>
      <c r="K4018" s="76">
        <v>4.66</v>
      </c>
      <c r="L4018" s="76">
        <v>4.66</v>
      </c>
    </row>
    <row r="4019" spans="1:12" x14ac:dyDescent="0.15">
      <c r="A4019" s="74">
        <v>20230223</v>
      </c>
      <c r="B4019" s="74">
        <v>45258638</v>
      </c>
      <c r="C4019" s="74" t="s">
        <v>4732</v>
      </c>
      <c r="D4019" s="74">
        <v>2118167</v>
      </c>
      <c r="E4019" s="74" t="s">
        <v>4583</v>
      </c>
      <c r="F4019" s="74" t="s">
        <v>4584</v>
      </c>
      <c r="G4019" s="74" t="s">
        <v>4585</v>
      </c>
      <c r="H4019" s="74" t="s">
        <v>4469</v>
      </c>
      <c r="I4019" s="74" t="s">
        <v>4560</v>
      </c>
      <c r="J4019" s="74" t="s">
        <v>4561</v>
      </c>
      <c r="K4019" s="76">
        <v>4.12</v>
      </c>
      <c r="L4019" s="76">
        <v>4.12</v>
      </c>
    </row>
    <row r="4020" spans="1:12" x14ac:dyDescent="0.15">
      <c r="A4020" s="74">
        <v>20230224</v>
      </c>
      <c r="B4020" s="74">
        <v>45258638</v>
      </c>
      <c r="C4020" s="74" t="s">
        <v>4732</v>
      </c>
      <c r="D4020" s="74">
        <v>2118167</v>
      </c>
      <c r="E4020" s="74" t="s">
        <v>4583</v>
      </c>
      <c r="F4020" s="74" t="s">
        <v>4584</v>
      </c>
      <c r="G4020" s="74" t="s">
        <v>4585</v>
      </c>
      <c r="H4020" s="74" t="s">
        <v>4469</v>
      </c>
      <c r="I4020" s="74" t="s">
        <v>4560</v>
      </c>
      <c r="J4020" s="74" t="s">
        <v>4561</v>
      </c>
      <c r="K4020" s="76">
        <v>6.47</v>
      </c>
      <c r="L4020" s="76">
        <v>6.47</v>
      </c>
    </row>
    <row r="4021" spans="1:12" x14ac:dyDescent="0.15">
      <c r="A4021" s="74">
        <v>20230225</v>
      </c>
      <c r="B4021" s="74">
        <v>45258638</v>
      </c>
      <c r="C4021" s="74" t="s">
        <v>4732</v>
      </c>
      <c r="D4021" s="74">
        <v>2118167</v>
      </c>
      <c r="E4021" s="74" t="s">
        <v>4583</v>
      </c>
      <c r="F4021" s="74" t="s">
        <v>4584</v>
      </c>
      <c r="G4021" s="74" t="s">
        <v>4585</v>
      </c>
      <c r="H4021" s="74" t="s">
        <v>4469</v>
      </c>
      <c r="I4021" s="74" t="s">
        <v>4560</v>
      </c>
      <c r="J4021" s="74" t="s">
        <v>4561</v>
      </c>
      <c r="K4021" s="76">
        <v>11.84</v>
      </c>
      <c r="L4021" s="76">
        <v>11.84</v>
      </c>
    </row>
    <row r="4022" spans="1:12" x14ac:dyDescent="0.15">
      <c r="A4022" s="74">
        <v>20230226</v>
      </c>
      <c r="B4022" s="74">
        <v>45258638</v>
      </c>
      <c r="C4022" s="74" t="s">
        <v>4732</v>
      </c>
      <c r="D4022" s="74">
        <v>2118167</v>
      </c>
      <c r="E4022" s="74" t="s">
        <v>4583</v>
      </c>
      <c r="F4022" s="74" t="s">
        <v>4584</v>
      </c>
      <c r="G4022" s="74" t="s">
        <v>4585</v>
      </c>
      <c r="H4022" s="74" t="s">
        <v>4469</v>
      </c>
      <c r="I4022" s="74" t="s">
        <v>4560</v>
      </c>
      <c r="J4022" s="74" t="s">
        <v>4563</v>
      </c>
      <c r="K4022" s="76">
        <v>5.29</v>
      </c>
      <c r="L4022" s="76">
        <v>5.29</v>
      </c>
    </row>
    <row r="4023" spans="1:12" x14ac:dyDescent="0.15">
      <c r="A4023" s="74">
        <v>20230227</v>
      </c>
      <c r="B4023" s="74">
        <v>45258638</v>
      </c>
      <c r="C4023" s="74" t="s">
        <v>4732</v>
      </c>
      <c r="D4023" s="74">
        <v>2118167</v>
      </c>
      <c r="E4023" s="74" t="s">
        <v>4583</v>
      </c>
      <c r="F4023" s="74" t="s">
        <v>4584</v>
      </c>
      <c r="G4023" s="74" t="s">
        <v>4585</v>
      </c>
      <c r="H4023" s="74" t="s">
        <v>4469</v>
      </c>
      <c r="I4023" s="74" t="s">
        <v>4560</v>
      </c>
      <c r="J4023" s="74" t="s">
        <v>4586</v>
      </c>
      <c r="K4023" s="76">
        <v>1.63</v>
      </c>
      <c r="L4023" s="76">
        <v>1.63</v>
      </c>
    </row>
    <row r="4024" spans="1:12" x14ac:dyDescent="0.15">
      <c r="A4024" s="74">
        <v>20230228</v>
      </c>
      <c r="B4024" s="74">
        <v>45258638</v>
      </c>
      <c r="C4024" s="74" t="s">
        <v>4732</v>
      </c>
      <c r="D4024" s="74">
        <v>2118167</v>
      </c>
      <c r="E4024" s="74" t="s">
        <v>4583</v>
      </c>
      <c r="F4024" s="74" t="s">
        <v>4584</v>
      </c>
      <c r="G4024" s="74" t="s">
        <v>4585</v>
      </c>
      <c r="H4024" s="74" t="s">
        <v>4469</v>
      </c>
      <c r="I4024" s="74" t="s">
        <v>4560</v>
      </c>
      <c r="J4024" s="74" t="s">
        <v>4562</v>
      </c>
      <c r="K4024" s="76">
        <v>3.17</v>
      </c>
      <c r="L4024" s="76">
        <v>3.17</v>
      </c>
    </row>
    <row r="4025" spans="1:12" x14ac:dyDescent="0.15">
      <c r="A4025" s="74">
        <v>20230217</v>
      </c>
      <c r="B4025" s="74">
        <v>45258643</v>
      </c>
      <c r="C4025" s="74" t="s">
        <v>4733</v>
      </c>
      <c r="D4025" s="74">
        <v>2118167</v>
      </c>
      <c r="E4025" s="74" t="s">
        <v>4583</v>
      </c>
      <c r="F4025" s="74" t="s">
        <v>4584</v>
      </c>
      <c r="G4025" s="74" t="s">
        <v>4585</v>
      </c>
      <c r="H4025" s="74" t="s">
        <v>4469</v>
      </c>
      <c r="I4025" s="74" t="s">
        <v>4560</v>
      </c>
      <c r="J4025" s="74" t="s">
        <v>4563</v>
      </c>
      <c r="K4025" s="76">
        <v>1.23</v>
      </c>
      <c r="L4025" s="76">
        <v>1.23</v>
      </c>
    </row>
    <row r="4026" spans="1:12" x14ac:dyDescent="0.15">
      <c r="A4026" s="74">
        <v>20230218</v>
      </c>
      <c r="B4026" s="74">
        <v>45258643</v>
      </c>
      <c r="C4026" s="74" t="s">
        <v>4733</v>
      </c>
      <c r="D4026" s="74">
        <v>2118167</v>
      </c>
      <c r="E4026" s="74" t="s">
        <v>4583</v>
      </c>
      <c r="F4026" s="74" t="s">
        <v>4584</v>
      </c>
      <c r="G4026" s="74" t="s">
        <v>4585</v>
      </c>
      <c r="H4026" s="74" t="s">
        <v>4469</v>
      </c>
      <c r="I4026" s="74" t="s">
        <v>4560</v>
      </c>
      <c r="J4026" s="74" t="s">
        <v>4561</v>
      </c>
      <c r="K4026" s="76">
        <v>8.39</v>
      </c>
      <c r="L4026" s="76">
        <v>8.39</v>
      </c>
    </row>
    <row r="4027" spans="1:12" x14ac:dyDescent="0.15">
      <c r="A4027" s="74">
        <v>20230220</v>
      </c>
      <c r="B4027" s="74">
        <v>45258643</v>
      </c>
      <c r="C4027" s="74" t="s">
        <v>4733</v>
      </c>
      <c r="D4027" s="74">
        <v>2118167</v>
      </c>
      <c r="E4027" s="74" t="s">
        <v>4583</v>
      </c>
      <c r="F4027" s="74" t="s">
        <v>4584</v>
      </c>
      <c r="G4027" s="74" t="s">
        <v>4585</v>
      </c>
      <c r="H4027" s="74" t="s">
        <v>4469</v>
      </c>
      <c r="I4027" s="74" t="s">
        <v>4560</v>
      </c>
      <c r="J4027" s="74" t="s">
        <v>4561</v>
      </c>
      <c r="K4027" s="76">
        <v>1.52</v>
      </c>
      <c r="L4027" s="76">
        <v>1.52</v>
      </c>
    </row>
    <row r="4028" spans="1:12" x14ac:dyDescent="0.15">
      <c r="A4028" s="74">
        <v>20230221</v>
      </c>
      <c r="B4028" s="74">
        <v>45258643</v>
      </c>
      <c r="C4028" s="74" t="s">
        <v>4733</v>
      </c>
      <c r="D4028" s="74">
        <v>2118167</v>
      </c>
      <c r="E4028" s="74" t="s">
        <v>4583</v>
      </c>
      <c r="F4028" s="74" t="s">
        <v>4584</v>
      </c>
      <c r="G4028" s="74" t="s">
        <v>4585</v>
      </c>
      <c r="H4028" s="74" t="s">
        <v>4469</v>
      </c>
      <c r="I4028" s="74" t="s">
        <v>4560</v>
      </c>
      <c r="J4028" s="74" t="s">
        <v>4561</v>
      </c>
      <c r="K4028" s="76">
        <v>6.9</v>
      </c>
      <c r="L4028" s="76">
        <v>6.9</v>
      </c>
    </row>
    <row r="4029" spans="1:12" x14ac:dyDescent="0.15">
      <c r="A4029" s="74">
        <v>20230222</v>
      </c>
      <c r="B4029" s="74">
        <v>45258643</v>
      </c>
      <c r="C4029" s="74" t="s">
        <v>4733</v>
      </c>
      <c r="D4029" s="74">
        <v>2118167</v>
      </c>
      <c r="E4029" s="74" t="s">
        <v>4583</v>
      </c>
      <c r="F4029" s="74" t="s">
        <v>4584</v>
      </c>
      <c r="G4029" s="74" t="s">
        <v>4585</v>
      </c>
      <c r="H4029" s="74" t="s">
        <v>4469</v>
      </c>
      <c r="I4029" s="74" t="s">
        <v>4560</v>
      </c>
      <c r="J4029" s="74" t="s">
        <v>4563</v>
      </c>
      <c r="K4029" s="76">
        <v>10.92</v>
      </c>
      <c r="L4029" s="76">
        <v>10.92</v>
      </c>
    </row>
    <row r="4030" spans="1:12" x14ac:dyDescent="0.15">
      <c r="A4030" s="74">
        <v>20230223</v>
      </c>
      <c r="B4030" s="74">
        <v>45258643</v>
      </c>
      <c r="C4030" s="74" t="s">
        <v>4733</v>
      </c>
      <c r="D4030" s="74">
        <v>2118167</v>
      </c>
      <c r="E4030" s="74" t="s">
        <v>4583</v>
      </c>
      <c r="F4030" s="74" t="s">
        <v>4584</v>
      </c>
      <c r="G4030" s="74" t="s">
        <v>4585</v>
      </c>
      <c r="H4030" s="74" t="s">
        <v>4469</v>
      </c>
      <c r="I4030" s="74" t="s">
        <v>4560</v>
      </c>
      <c r="J4030" s="74" t="s">
        <v>4561</v>
      </c>
      <c r="K4030" s="76">
        <v>14.63</v>
      </c>
      <c r="L4030" s="76">
        <v>14.63</v>
      </c>
    </row>
    <row r="4031" spans="1:12" x14ac:dyDescent="0.15">
      <c r="A4031" s="74">
        <v>20230224</v>
      </c>
      <c r="B4031" s="74">
        <v>45258643</v>
      </c>
      <c r="C4031" s="74" t="s">
        <v>4733</v>
      </c>
      <c r="D4031" s="74">
        <v>2118167</v>
      </c>
      <c r="E4031" s="74" t="s">
        <v>4583</v>
      </c>
      <c r="F4031" s="74" t="s">
        <v>4584</v>
      </c>
      <c r="G4031" s="74" t="s">
        <v>4585</v>
      </c>
      <c r="H4031" s="74" t="s">
        <v>4469</v>
      </c>
      <c r="I4031" s="74" t="s">
        <v>4560</v>
      </c>
      <c r="J4031" s="74" t="s">
        <v>4562</v>
      </c>
      <c r="K4031" s="76">
        <v>5.0199999999999996</v>
      </c>
      <c r="L4031" s="76">
        <v>5.0199999999999996</v>
      </c>
    </row>
    <row r="4032" spans="1:12" x14ac:dyDescent="0.15">
      <c r="A4032" s="74">
        <v>20230225</v>
      </c>
      <c r="B4032" s="74">
        <v>45258643</v>
      </c>
      <c r="C4032" s="74" t="s">
        <v>4733</v>
      </c>
      <c r="D4032" s="74">
        <v>2118167</v>
      </c>
      <c r="E4032" s="74" t="s">
        <v>4583</v>
      </c>
      <c r="F4032" s="74" t="s">
        <v>4584</v>
      </c>
      <c r="G4032" s="74" t="s">
        <v>4585</v>
      </c>
      <c r="H4032" s="74" t="s">
        <v>4469</v>
      </c>
      <c r="I4032" s="74" t="s">
        <v>4560</v>
      </c>
      <c r="J4032" s="74" t="s">
        <v>4561</v>
      </c>
      <c r="K4032" s="76">
        <v>8.49</v>
      </c>
      <c r="L4032" s="76">
        <v>8.49</v>
      </c>
    </row>
    <row r="4033" spans="1:12" x14ac:dyDescent="0.15">
      <c r="A4033" s="74">
        <v>20230226</v>
      </c>
      <c r="B4033" s="74">
        <v>45258643</v>
      </c>
      <c r="C4033" s="74" t="s">
        <v>4733</v>
      </c>
      <c r="D4033" s="74">
        <v>2118167</v>
      </c>
      <c r="E4033" s="74" t="s">
        <v>4583</v>
      </c>
      <c r="F4033" s="74" t="s">
        <v>4584</v>
      </c>
      <c r="G4033" s="74" t="s">
        <v>4585</v>
      </c>
      <c r="H4033" s="74" t="s">
        <v>4469</v>
      </c>
      <c r="I4033" s="74" t="s">
        <v>4560</v>
      </c>
      <c r="J4033" s="74" t="s">
        <v>4561</v>
      </c>
      <c r="K4033" s="76">
        <v>9.8800000000000008</v>
      </c>
      <c r="L4033" s="76">
        <v>9.8800000000000008</v>
      </c>
    </row>
    <row r="4034" spans="1:12" x14ac:dyDescent="0.15">
      <c r="A4034" s="74">
        <v>20230227</v>
      </c>
      <c r="B4034" s="74">
        <v>45258643</v>
      </c>
      <c r="C4034" s="74" t="s">
        <v>4733</v>
      </c>
      <c r="D4034" s="74">
        <v>2118167</v>
      </c>
      <c r="E4034" s="74" t="s">
        <v>4583</v>
      </c>
      <c r="F4034" s="74" t="s">
        <v>4584</v>
      </c>
      <c r="G4034" s="74" t="s">
        <v>4585</v>
      </c>
      <c r="H4034" s="74" t="s">
        <v>4469</v>
      </c>
      <c r="I4034" s="74" t="s">
        <v>4560</v>
      </c>
      <c r="J4034" s="74" t="s">
        <v>4563</v>
      </c>
      <c r="K4034" s="76">
        <v>9.18</v>
      </c>
      <c r="L4034" s="76">
        <v>9.18</v>
      </c>
    </row>
    <row r="4035" spans="1:12" x14ac:dyDescent="0.15">
      <c r="A4035" s="74">
        <v>20230228</v>
      </c>
      <c r="B4035" s="74">
        <v>45258643</v>
      </c>
      <c r="C4035" s="74" t="s">
        <v>4733</v>
      </c>
      <c r="D4035" s="74">
        <v>2118167</v>
      </c>
      <c r="E4035" s="74" t="s">
        <v>4583</v>
      </c>
      <c r="F4035" s="74" t="s">
        <v>4584</v>
      </c>
      <c r="G4035" s="74" t="s">
        <v>4585</v>
      </c>
      <c r="H4035" s="74" t="s">
        <v>4469</v>
      </c>
      <c r="I4035" s="74" t="s">
        <v>4560</v>
      </c>
      <c r="J4035" s="74" t="s">
        <v>4561</v>
      </c>
      <c r="K4035" s="76">
        <v>12.11</v>
      </c>
      <c r="L4035" s="76">
        <v>12.11</v>
      </c>
    </row>
    <row r="4036" spans="1:12" x14ac:dyDescent="0.15">
      <c r="A4036" s="74">
        <v>20230210</v>
      </c>
      <c r="B4036" s="74">
        <v>45258646</v>
      </c>
      <c r="C4036" s="74" t="s">
        <v>4734</v>
      </c>
      <c r="D4036" s="74">
        <v>2118167</v>
      </c>
      <c r="E4036" s="74" t="s">
        <v>4583</v>
      </c>
      <c r="F4036" s="74" t="s">
        <v>4584</v>
      </c>
      <c r="G4036" s="74" t="s">
        <v>4585</v>
      </c>
      <c r="H4036" s="74" t="s">
        <v>4469</v>
      </c>
      <c r="I4036" s="74" t="s">
        <v>4560</v>
      </c>
      <c r="J4036" s="74" t="s">
        <v>4561</v>
      </c>
      <c r="K4036" s="76">
        <v>34.17</v>
      </c>
      <c r="L4036" s="76">
        <v>34.17</v>
      </c>
    </row>
    <row r="4037" spans="1:12" x14ac:dyDescent="0.15">
      <c r="A4037" s="74">
        <v>20230211</v>
      </c>
      <c r="B4037" s="74">
        <v>45258646</v>
      </c>
      <c r="C4037" s="74" t="s">
        <v>4734</v>
      </c>
      <c r="D4037" s="74">
        <v>2118167</v>
      </c>
      <c r="E4037" s="74" t="s">
        <v>4583</v>
      </c>
      <c r="F4037" s="74" t="s">
        <v>4584</v>
      </c>
      <c r="G4037" s="74" t="s">
        <v>4585</v>
      </c>
      <c r="H4037" s="74" t="s">
        <v>4469</v>
      </c>
      <c r="I4037" s="74" t="s">
        <v>4560</v>
      </c>
      <c r="J4037" s="74" t="s">
        <v>4561</v>
      </c>
      <c r="K4037" s="76">
        <v>2554.46</v>
      </c>
      <c r="L4037" s="76">
        <v>2554.46</v>
      </c>
    </row>
    <row r="4038" spans="1:12" x14ac:dyDescent="0.15">
      <c r="A4038" s="74">
        <v>20230212</v>
      </c>
      <c r="B4038" s="74">
        <v>45258646</v>
      </c>
      <c r="C4038" s="74" t="s">
        <v>4734</v>
      </c>
      <c r="D4038" s="74">
        <v>2118167</v>
      </c>
      <c r="E4038" s="74" t="s">
        <v>4583</v>
      </c>
      <c r="F4038" s="74" t="s">
        <v>4584</v>
      </c>
      <c r="G4038" s="74" t="s">
        <v>4585</v>
      </c>
      <c r="H4038" s="74" t="s">
        <v>4469</v>
      </c>
      <c r="I4038" s="74" t="s">
        <v>4560</v>
      </c>
      <c r="J4038" s="74" t="s">
        <v>4561</v>
      </c>
      <c r="K4038" s="76">
        <v>3172.3</v>
      </c>
      <c r="L4038" s="76">
        <v>3172.3</v>
      </c>
    </row>
    <row r="4039" spans="1:12" x14ac:dyDescent="0.15">
      <c r="A4039" s="74">
        <v>20230213</v>
      </c>
      <c r="B4039" s="74">
        <v>45258646</v>
      </c>
      <c r="C4039" s="74" t="s">
        <v>4734</v>
      </c>
      <c r="D4039" s="74">
        <v>2118167</v>
      </c>
      <c r="E4039" s="74" t="s">
        <v>4583</v>
      </c>
      <c r="F4039" s="74" t="s">
        <v>4584</v>
      </c>
      <c r="G4039" s="74" t="s">
        <v>4585</v>
      </c>
      <c r="H4039" s="74" t="s">
        <v>4469</v>
      </c>
      <c r="I4039" s="74" t="s">
        <v>4560</v>
      </c>
      <c r="J4039" s="74" t="s">
        <v>4561</v>
      </c>
      <c r="K4039" s="76">
        <v>1655.69</v>
      </c>
      <c r="L4039" s="76">
        <v>1655.69</v>
      </c>
    </row>
    <row r="4040" spans="1:12" x14ac:dyDescent="0.15">
      <c r="A4040" s="74">
        <v>20230214</v>
      </c>
      <c r="B4040" s="74">
        <v>45258646</v>
      </c>
      <c r="C4040" s="74" t="s">
        <v>4734</v>
      </c>
      <c r="D4040" s="74">
        <v>2118167</v>
      </c>
      <c r="E4040" s="74" t="s">
        <v>4583</v>
      </c>
      <c r="F4040" s="74" t="s">
        <v>4584</v>
      </c>
      <c r="G4040" s="74" t="s">
        <v>4585</v>
      </c>
      <c r="H4040" s="74" t="s">
        <v>4469</v>
      </c>
      <c r="I4040" s="74" t="s">
        <v>4560</v>
      </c>
      <c r="J4040" s="74" t="s">
        <v>4563</v>
      </c>
      <c r="K4040" s="76">
        <v>2544.1</v>
      </c>
      <c r="L4040" s="76">
        <v>2544.1</v>
      </c>
    </row>
    <row r="4041" spans="1:12" x14ac:dyDescent="0.15">
      <c r="A4041" s="74">
        <v>20230215</v>
      </c>
      <c r="B4041" s="74">
        <v>45258646</v>
      </c>
      <c r="C4041" s="74" t="s">
        <v>4734</v>
      </c>
      <c r="D4041" s="74">
        <v>2118167</v>
      </c>
      <c r="E4041" s="74" t="s">
        <v>4583</v>
      </c>
      <c r="F4041" s="74" t="s">
        <v>4584</v>
      </c>
      <c r="G4041" s="74" t="s">
        <v>4585</v>
      </c>
      <c r="H4041" s="74" t="s">
        <v>4469</v>
      </c>
      <c r="I4041" s="74" t="s">
        <v>4560</v>
      </c>
      <c r="J4041" s="74" t="s">
        <v>4561</v>
      </c>
      <c r="K4041" s="76">
        <v>4927.3999999999996</v>
      </c>
      <c r="L4041" s="76">
        <v>4927.3999999999996</v>
      </c>
    </row>
    <row r="4042" spans="1:12" x14ac:dyDescent="0.15">
      <c r="A4042" s="74">
        <v>20230216</v>
      </c>
      <c r="B4042" s="74">
        <v>45258646</v>
      </c>
      <c r="C4042" s="74" t="s">
        <v>4734</v>
      </c>
      <c r="D4042" s="74">
        <v>2118167</v>
      </c>
      <c r="E4042" s="74" t="s">
        <v>4583</v>
      </c>
      <c r="F4042" s="74" t="s">
        <v>4584</v>
      </c>
      <c r="G4042" s="74" t="s">
        <v>4585</v>
      </c>
      <c r="H4042" s="74" t="s">
        <v>4469</v>
      </c>
      <c r="I4042" s="74" t="s">
        <v>4560</v>
      </c>
      <c r="J4042" s="74" t="s">
        <v>4561</v>
      </c>
      <c r="K4042" s="76">
        <v>5902.3</v>
      </c>
      <c r="L4042" s="76">
        <v>5902.3</v>
      </c>
    </row>
    <row r="4043" spans="1:12" x14ac:dyDescent="0.15">
      <c r="A4043" s="74">
        <v>20230217</v>
      </c>
      <c r="B4043" s="74">
        <v>45258646</v>
      </c>
      <c r="C4043" s="74" t="s">
        <v>4734</v>
      </c>
      <c r="D4043" s="74">
        <v>2118167</v>
      </c>
      <c r="E4043" s="74" t="s">
        <v>4583</v>
      </c>
      <c r="F4043" s="74" t="s">
        <v>4584</v>
      </c>
      <c r="G4043" s="74" t="s">
        <v>4585</v>
      </c>
      <c r="H4043" s="74" t="s">
        <v>4469</v>
      </c>
      <c r="I4043" s="74" t="s">
        <v>4560</v>
      </c>
      <c r="J4043" s="74" t="s">
        <v>4561</v>
      </c>
      <c r="K4043" s="76">
        <v>2881.9</v>
      </c>
      <c r="L4043" s="76">
        <v>2881.9</v>
      </c>
    </row>
    <row r="4044" spans="1:12" x14ac:dyDescent="0.15">
      <c r="A4044" s="74">
        <v>20230218</v>
      </c>
      <c r="B4044" s="74">
        <v>45258646</v>
      </c>
      <c r="C4044" s="74" t="s">
        <v>4734</v>
      </c>
      <c r="D4044" s="74">
        <v>2118167</v>
      </c>
      <c r="E4044" s="74" t="s">
        <v>4583</v>
      </c>
      <c r="F4044" s="74" t="s">
        <v>4584</v>
      </c>
      <c r="G4044" s="74" t="s">
        <v>4585</v>
      </c>
      <c r="H4044" s="74" t="s">
        <v>4469</v>
      </c>
      <c r="I4044" s="74" t="s">
        <v>4560</v>
      </c>
      <c r="J4044" s="74" t="s">
        <v>4561</v>
      </c>
      <c r="K4044" s="76">
        <v>2945.45</v>
      </c>
      <c r="L4044" s="76">
        <v>2945.45</v>
      </c>
    </row>
    <row r="4045" spans="1:12" x14ac:dyDescent="0.15">
      <c r="A4045" s="74">
        <v>20230219</v>
      </c>
      <c r="B4045" s="74">
        <v>45258646</v>
      </c>
      <c r="C4045" s="74" t="s">
        <v>4734</v>
      </c>
      <c r="D4045" s="74">
        <v>2118167</v>
      </c>
      <c r="E4045" s="74" t="s">
        <v>4583</v>
      </c>
      <c r="F4045" s="74" t="s">
        <v>4584</v>
      </c>
      <c r="G4045" s="74" t="s">
        <v>4585</v>
      </c>
      <c r="H4045" s="74" t="s">
        <v>4469</v>
      </c>
      <c r="I4045" s="74" t="s">
        <v>4560</v>
      </c>
      <c r="J4045" s="74" t="s">
        <v>4561</v>
      </c>
      <c r="K4045" s="76">
        <v>2613.08</v>
      </c>
      <c r="L4045" s="76">
        <v>2613.08</v>
      </c>
    </row>
    <row r="4046" spans="1:12" x14ac:dyDescent="0.15">
      <c r="A4046" s="74">
        <v>20230220</v>
      </c>
      <c r="B4046" s="74">
        <v>45258646</v>
      </c>
      <c r="C4046" s="74" t="s">
        <v>4734</v>
      </c>
      <c r="D4046" s="74">
        <v>2118167</v>
      </c>
      <c r="E4046" s="74" t="s">
        <v>4583</v>
      </c>
      <c r="F4046" s="74" t="s">
        <v>4584</v>
      </c>
      <c r="G4046" s="74" t="s">
        <v>4585</v>
      </c>
      <c r="H4046" s="74" t="s">
        <v>4469</v>
      </c>
      <c r="I4046" s="74" t="s">
        <v>4560</v>
      </c>
      <c r="J4046" s="74" t="s">
        <v>4563</v>
      </c>
      <c r="K4046" s="76">
        <v>3316.57</v>
      </c>
      <c r="L4046" s="76">
        <v>3316.57</v>
      </c>
    </row>
    <row r="4047" spans="1:12" x14ac:dyDescent="0.15">
      <c r="A4047" s="74">
        <v>20230221</v>
      </c>
      <c r="B4047" s="74">
        <v>45258646</v>
      </c>
      <c r="C4047" s="74" t="s">
        <v>4734</v>
      </c>
      <c r="D4047" s="74">
        <v>2118167</v>
      </c>
      <c r="E4047" s="74" t="s">
        <v>4583</v>
      </c>
      <c r="F4047" s="74" t="s">
        <v>4584</v>
      </c>
      <c r="G4047" s="74" t="s">
        <v>4585</v>
      </c>
      <c r="H4047" s="74" t="s">
        <v>4469</v>
      </c>
      <c r="I4047" s="74" t="s">
        <v>4560</v>
      </c>
      <c r="J4047" s="74" t="s">
        <v>4561</v>
      </c>
      <c r="K4047" s="76">
        <v>3109.92</v>
      </c>
      <c r="L4047" s="76">
        <v>3109.92</v>
      </c>
    </row>
    <row r="4048" spans="1:12" x14ac:dyDescent="0.15">
      <c r="A4048" s="74">
        <v>20230222</v>
      </c>
      <c r="B4048" s="74">
        <v>45258646</v>
      </c>
      <c r="C4048" s="74" t="s">
        <v>4734</v>
      </c>
      <c r="D4048" s="74">
        <v>2118167</v>
      </c>
      <c r="E4048" s="74" t="s">
        <v>4583</v>
      </c>
      <c r="F4048" s="74" t="s">
        <v>4584</v>
      </c>
      <c r="G4048" s="74" t="s">
        <v>4585</v>
      </c>
      <c r="H4048" s="74" t="s">
        <v>4469</v>
      </c>
      <c r="I4048" s="74" t="s">
        <v>4560</v>
      </c>
      <c r="J4048" s="74" t="s">
        <v>4563</v>
      </c>
      <c r="K4048" s="76">
        <v>3915.43</v>
      </c>
      <c r="L4048" s="76">
        <v>3915.43</v>
      </c>
    </row>
    <row r="4049" spans="1:12" x14ac:dyDescent="0.15">
      <c r="A4049" s="74">
        <v>20230223</v>
      </c>
      <c r="B4049" s="74">
        <v>45258646</v>
      </c>
      <c r="C4049" s="74" t="s">
        <v>4734</v>
      </c>
      <c r="D4049" s="74">
        <v>2118167</v>
      </c>
      <c r="E4049" s="74" t="s">
        <v>4583</v>
      </c>
      <c r="F4049" s="74" t="s">
        <v>4584</v>
      </c>
      <c r="G4049" s="74" t="s">
        <v>4585</v>
      </c>
      <c r="H4049" s="74" t="s">
        <v>4469</v>
      </c>
      <c r="I4049" s="74" t="s">
        <v>4560</v>
      </c>
      <c r="J4049" s="74" t="s">
        <v>4561</v>
      </c>
      <c r="K4049" s="76">
        <v>3445.85</v>
      </c>
      <c r="L4049" s="76">
        <v>3445.85</v>
      </c>
    </row>
    <row r="4050" spans="1:12" x14ac:dyDescent="0.15">
      <c r="A4050" s="74">
        <v>20230224</v>
      </c>
      <c r="B4050" s="74">
        <v>45258646</v>
      </c>
      <c r="C4050" s="74" t="s">
        <v>4734</v>
      </c>
      <c r="D4050" s="74">
        <v>2118167</v>
      </c>
      <c r="E4050" s="74" t="s">
        <v>4583</v>
      </c>
      <c r="F4050" s="74" t="s">
        <v>4584</v>
      </c>
      <c r="G4050" s="74" t="s">
        <v>4585</v>
      </c>
      <c r="H4050" s="74" t="s">
        <v>4469</v>
      </c>
      <c r="I4050" s="74" t="s">
        <v>4560</v>
      </c>
      <c r="J4050" s="74" t="s">
        <v>4561</v>
      </c>
      <c r="K4050" s="76">
        <v>2802.92</v>
      </c>
      <c r="L4050" s="76">
        <v>2802.92</v>
      </c>
    </row>
    <row r="4051" spans="1:12" x14ac:dyDescent="0.15">
      <c r="A4051" s="74">
        <v>20230225</v>
      </c>
      <c r="B4051" s="74">
        <v>45258646</v>
      </c>
      <c r="C4051" s="74" t="s">
        <v>4734</v>
      </c>
      <c r="D4051" s="74">
        <v>2118167</v>
      </c>
      <c r="E4051" s="74" t="s">
        <v>4583</v>
      </c>
      <c r="F4051" s="74" t="s">
        <v>4584</v>
      </c>
      <c r="G4051" s="74" t="s">
        <v>4585</v>
      </c>
      <c r="H4051" s="74" t="s">
        <v>4469</v>
      </c>
      <c r="I4051" s="74" t="s">
        <v>4560</v>
      </c>
      <c r="J4051" s="74" t="s">
        <v>4561</v>
      </c>
      <c r="K4051" s="76">
        <v>4178.46</v>
      </c>
      <c r="L4051" s="76">
        <v>4178.46</v>
      </c>
    </row>
    <row r="4052" spans="1:12" x14ac:dyDescent="0.15">
      <c r="A4052" s="74">
        <v>20230216</v>
      </c>
      <c r="B4052" s="74">
        <v>45258649</v>
      </c>
      <c r="C4052" s="74" t="s">
        <v>4735</v>
      </c>
      <c r="D4052" s="74">
        <v>2118167</v>
      </c>
      <c r="E4052" s="74" t="s">
        <v>4583</v>
      </c>
      <c r="F4052" s="74" t="s">
        <v>4584</v>
      </c>
      <c r="G4052" s="74" t="s">
        <v>4585</v>
      </c>
      <c r="H4052" s="74" t="s">
        <v>4469</v>
      </c>
      <c r="I4052" s="74" t="s">
        <v>4560</v>
      </c>
      <c r="J4052" s="74" t="s">
        <v>4562</v>
      </c>
      <c r="K4052" s="76">
        <v>1741.8</v>
      </c>
      <c r="L4052" s="76">
        <v>1741.8</v>
      </c>
    </row>
    <row r="4053" spans="1:12" x14ac:dyDescent="0.15">
      <c r="A4053" s="74">
        <v>20230217</v>
      </c>
      <c r="B4053" s="74">
        <v>45258649</v>
      </c>
      <c r="C4053" s="74" t="s">
        <v>4735</v>
      </c>
      <c r="D4053" s="74">
        <v>2118167</v>
      </c>
      <c r="E4053" s="74" t="s">
        <v>4583</v>
      </c>
      <c r="F4053" s="74" t="s">
        <v>4584</v>
      </c>
      <c r="G4053" s="74" t="s">
        <v>4585</v>
      </c>
      <c r="H4053" s="74" t="s">
        <v>4469</v>
      </c>
      <c r="I4053" s="74" t="s">
        <v>4560</v>
      </c>
      <c r="J4053" s="74" t="s">
        <v>4562</v>
      </c>
      <c r="K4053" s="76">
        <v>3508.84</v>
      </c>
      <c r="L4053" s="76">
        <v>3508.84</v>
      </c>
    </row>
    <row r="4054" spans="1:12" x14ac:dyDescent="0.15">
      <c r="A4054" s="74">
        <v>20230218</v>
      </c>
      <c r="B4054" s="74">
        <v>45258649</v>
      </c>
      <c r="C4054" s="74" t="s">
        <v>4735</v>
      </c>
      <c r="D4054" s="74">
        <v>2118167</v>
      </c>
      <c r="E4054" s="74" t="s">
        <v>4583</v>
      </c>
      <c r="F4054" s="74" t="s">
        <v>4584</v>
      </c>
      <c r="G4054" s="74" t="s">
        <v>4585</v>
      </c>
      <c r="H4054" s="74" t="s">
        <v>4469</v>
      </c>
      <c r="I4054" s="74" t="s">
        <v>4560</v>
      </c>
      <c r="J4054" s="74" t="s">
        <v>4586</v>
      </c>
      <c r="K4054" s="76">
        <v>4442.68</v>
      </c>
      <c r="L4054" s="76">
        <v>4442.68</v>
      </c>
    </row>
    <row r="4055" spans="1:12" x14ac:dyDescent="0.15">
      <c r="A4055" s="74">
        <v>20230219</v>
      </c>
      <c r="B4055" s="74">
        <v>45258649</v>
      </c>
      <c r="C4055" s="74" t="s">
        <v>4735</v>
      </c>
      <c r="D4055" s="74">
        <v>2118167</v>
      </c>
      <c r="E4055" s="74" t="s">
        <v>4583</v>
      </c>
      <c r="F4055" s="74" t="s">
        <v>4584</v>
      </c>
      <c r="G4055" s="74" t="s">
        <v>4585</v>
      </c>
      <c r="H4055" s="74" t="s">
        <v>4469</v>
      </c>
      <c r="I4055" s="74" t="s">
        <v>4560</v>
      </c>
      <c r="J4055" s="74" t="s">
        <v>4561</v>
      </c>
      <c r="K4055" s="76">
        <v>2857.78</v>
      </c>
      <c r="L4055" s="76">
        <v>2857.78</v>
      </c>
    </row>
    <row r="4056" spans="1:12" x14ac:dyDescent="0.15">
      <c r="A4056" s="74">
        <v>20230220</v>
      </c>
      <c r="B4056" s="74">
        <v>45258649</v>
      </c>
      <c r="C4056" s="74" t="s">
        <v>4735</v>
      </c>
      <c r="D4056" s="74">
        <v>2118167</v>
      </c>
      <c r="E4056" s="74" t="s">
        <v>4583</v>
      </c>
      <c r="F4056" s="74" t="s">
        <v>4584</v>
      </c>
      <c r="G4056" s="74" t="s">
        <v>4585</v>
      </c>
      <c r="H4056" s="74" t="s">
        <v>4469</v>
      </c>
      <c r="I4056" s="74" t="s">
        <v>4560</v>
      </c>
      <c r="J4056" s="74" t="s">
        <v>4563</v>
      </c>
      <c r="K4056" s="76">
        <v>827.06</v>
      </c>
      <c r="L4056" s="76">
        <v>827.06</v>
      </c>
    </row>
    <row r="4057" spans="1:12" x14ac:dyDescent="0.15">
      <c r="A4057" s="74">
        <v>20230221</v>
      </c>
      <c r="B4057" s="74">
        <v>45258649</v>
      </c>
      <c r="C4057" s="74" t="s">
        <v>4735</v>
      </c>
      <c r="D4057" s="74">
        <v>2118167</v>
      </c>
      <c r="E4057" s="74" t="s">
        <v>4583</v>
      </c>
      <c r="F4057" s="74" t="s">
        <v>4584</v>
      </c>
      <c r="G4057" s="74" t="s">
        <v>4585</v>
      </c>
      <c r="H4057" s="74" t="s">
        <v>4469</v>
      </c>
      <c r="I4057" s="74" t="s">
        <v>4560</v>
      </c>
      <c r="J4057" s="74" t="s">
        <v>4561</v>
      </c>
      <c r="K4057" s="76">
        <v>2097.2399999999998</v>
      </c>
      <c r="L4057" s="76">
        <v>2097.2399999999998</v>
      </c>
    </row>
    <row r="4058" spans="1:12" x14ac:dyDescent="0.15">
      <c r="A4058" s="74">
        <v>20230222</v>
      </c>
      <c r="B4058" s="74">
        <v>45258649</v>
      </c>
      <c r="C4058" s="74" t="s">
        <v>4735</v>
      </c>
      <c r="D4058" s="74">
        <v>2118167</v>
      </c>
      <c r="E4058" s="74" t="s">
        <v>4583</v>
      </c>
      <c r="F4058" s="74" t="s">
        <v>4584</v>
      </c>
      <c r="G4058" s="74" t="s">
        <v>4585</v>
      </c>
      <c r="H4058" s="74" t="s">
        <v>4469</v>
      </c>
      <c r="I4058" s="74" t="s">
        <v>4560</v>
      </c>
      <c r="J4058" s="74" t="s">
        <v>4561</v>
      </c>
      <c r="K4058" s="76">
        <v>1380.4</v>
      </c>
      <c r="L4058" s="76">
        <v>1380.4</v>
      </c>
    </row>
    <row r="4059" spans="1:12" x14ac:dyDescent="0.15">
      <c r="A4059" s="74">
        <v>20230223</v>
      </c>
      <c r="B4059" s="74">
        <v>45258649</v>
      </c>
      <c r="C4059" s="74" t="s">
        <v>4735</v>
      </c>
      <c r="D4059" s="74">
        <v>2118167</v>
      </c>
      <c r="E4059" s="74" t="s">
        <v>4583</v>
      </c>
      <c r="F4059" s="74" t="s">
        <v>4584</v>
      </c>
      <c r="G4059" s="74" t="s">
        <v>4585</v>
      </c>
      <c r="H4059" s="74" t="s">
        <v>4469</v>
      </c>
      <c r="I4059" s="74" t="s">
        <v>4560</v>
      </c>
      <c r="J4059" s="74" t="s">
        <v>4561</v>
      </c>
      <c r="K4059" s="76">
        <v>3276.81</v>
      </c>
      <c r="L4059" s="76">
        <v>3276.81</v>
      </c>
    </row>
    <row r="4060" spans="1:12" x14ac:dyDescent="0.15">
      <c r="A4060" s="74">
        <v>20230224</v>
      </c>
      <c r="B4060" s="74">
        <v>45258649</v>
      </c>
      <c r="C4060" s="74" t="s">
        <v>4735</v>
      </c>
      <c r="D4060" s="74">
        <v>2118167</v>
      </c>
      <c r="E4060" s="74" t="s">
        <v>4583</v>
      </c>
      <c r="F4060" s="74" t="s">
        <v>4584</v>
      </c>
      <c r="G4060" s="74" t="s">
        <v>4585</v>
      </c>
      <c r="H4060" s="74" t="s">
        <v>4469</v>
      </c>
      <c r="I4060" s="74" t="s">
        <v>4560</v>
      </c>
      <c r="J4060" s="74" t="s">
        <v>4561</v>
      </c>
      <c r="K4060" s="76">
        <v>3190.81</v>
      </c>
      <c r="L4060" s="76">
        <v>3190.81</v>
      </c>
    </row>
    <row r="4061" spans="1:12" x14ac:dyDescent="0.15">
      <c r="A4061" s="74">
        <v>20230225</v>
      </c>
      <c r="B4061" s="74">
        <v>45258649</v>
      </c>
      <c r="C4061" s="74" t="s">
        <v>4735</v>
      </c>
      <c r="D4061" s="74">
        <v>2118167</v>
      </c>
      <c r="E4061" s="74" t="s">
        <v>4583</v>
      </c>
      <c r="F4061" s="74" t="s">
        <v>4584</v>
      </c>
      <c r="G4061" s="74" t="s">
        <v>4585</v>
      </c>
      <c r="H4061" s="74" t="s">
        <v>4469</v>
      </c>
      <c r="I4061" s="74" t="s">
        <v>4560</v>
      </c>
      <c r="J4061" s="74" t="s">
        <v>4561</v>
      </c>
      <c r="K4061" s="76">
        <v>5566.57</v>
      </c>
      <c r="L4061" s="76">
        <v>5566.57</v>
      </c>
    </row>
    <row r="4062" spans="1:12" x14ac:dyDescent="0.15">
      <c r="A4062" s="74">
        <v>20230226</v>
      </c>
      <c r="B4062" s="74">
        <v>45258649</v>
      </c>
      <c r="C4062" s="74" t="s">
        <v>4735</v>
      </c>
      <c r="D4062" s="74">
        <v>2118167</v>
      </c>
      <c r="E4062" s="74" t="s">
        <v>4583</v>
      </c>
      <c r="F4062" s="74" t="s">
        <v>4584</v>
      </c>
      <c r="G4062" s="74" t="s">
        <v>4585</v>
      </c>
      <c r="H4062" s="74" t="s">
        <v>4469</v>
      </c>
      <c r="I4062" s="74" t="s">
        <v>4560</v>
      </c>
      <c r="J4062" s="74" t="s">
        <v>4563</v>
      </c>
      <c r="K4062" s="76">
        <v>6027.25</v>
      </c>
      <c r="L4062" s="76">
        <v>6027.25</v>
      </c>
    </row>
    <row r="4063" spans="1:12" x14ac:dyDescent="0.15">
      <c r="A4063" s="74">
        <v>20230227</v>
      </c>
      <c r="B4063" s="74">
        <v>45258649</v>
      </c>
      <c r="C4063" s="74" t="s">
        <v>4735</v>
      </c>
      <c r="D4063" s="74">
        <v>2118167</v>
      </c>
      <c r="E4063" s="74" t="s">
        <v>4583</v>
      </c>
      <c r="F4063" s="74" t="s">
        <v>4584</v>
      </c>
      <c r="G4063" s="74" t="s">
        <v>4585</v>
      </c>
      <c r="H4063" s="74" t="s">
        <v>4469</v>
      </c>
      <c r="I4063" s="74" t="s">
        <v>4560</v>
      </c>
      <c r="J4063" s="74" t="s">
        <v>4561</v>
      </c>
      <c r="K4063" s="76">
        <v>4029.17</v>
      </c>
      <c r="L4063" s="76">
        <v>4029.17</v>
      </c>
    </row>
    <row r="4064" spans="1:12" x14ac:dyDescent="0.15">
      <c r="A4064" s="74">
        <v>20230228</v>
      </c>
      <c r="B4064" s="74">
        <v>45258649</v>
      </c>
      <c r="C4064" s="74" t="s">
        <v>4735</v>
      </c>
      <c r="D4064" s="74">
        <v>2118167</v>
      </c>
      <c r="E4064" s="74" t="s">
        <v>4583</v>
      </c>
      <c r="F4064" s="74" t="s">
        <v>4584</v>
      </c>
      <c r="G4064" s="74" t="s">
        <v>4585</v>
      </c>
      <c r="H4064" s="74" t="s">
        <v>4469</v>
      </c>
      <c r="I4064" s="74" t="s">
        <v>4560</v>
      </c>
      <c r="J4064" s="74" t="s">
        <v>4561</v>
      </c>
      <c r="K4064" s="76">
        <v>6068.77</v>
      </c>
      <c r="L4064" s="76">
        <v>6068.77</v>
      </c>
    </row>
    <row r="4065" spans="1:12" x14ac:dyDescent="0.15">
      <c r="A4065" s="74">
        <v>20230215</v>
      </c>
      <c r="B4065" s="74">
        <v>45258654</v>
      </c>
      <c r="C4065" s="74" t="s">
        <v>4736</v>
      </c>
      <c r="D4065" s="74">
        <v>2118167</v>
      </c>
      <c r="E4065" s="74" t="s">
        <v>4583</v>
      </c>
      <c r="F4065" s="74" t="s">
        <v>4584</v>
      </c>
      <c r="G4065" s="74" t="s">
        <v>4585</v>
      </c>
      <c r="H4065" s="74" t="s">
        <v>4469</v>
      </c>
      <c r="I4065" s="74" t="s">
        <v>4560</v>
      </c>
      <c r="J4065" s="74" t="s">
        <v>4561</v>
      </c>
      <c r="K4065" s="76">
        <v>10.65</v>
      </c>
      <c r="L4065" s="76">
        <v>10.65</v>
      </c>
    </row>
    <row r="4066" spans="1:12" x14ac:dyDescent="0.15">
      <c r="A4066" s="74">
        <v>20230216</v>
      </c>
      <c r="B4066" s="74">
        <v>45258654</v>
      </c>
      <c r="C4066" s="74" t="s">
        <v>4736</v>
      </c>
      <c r="D4066" s="74">
        <v>2118167</v>
      </c>
      <c r="E4066" s="74" t="s">
        <v>4583</v>
      </c>
      <c r="F4066" s="74" t="s">
        <v>4584</v>
      </c>
      <c r="G4066" s="74" t="s">
        <v>4585</v>
      </c>
      <c r="H4066" s="74" t="s">
        <v>4469</v>
      </c>
      <c r="I4066" s="74" t="s">
        <v>4560</v>
      </c>
      <c r="J4066" s="74" t="s">
        <v>4561</v>
      </c>
      <c r="K4066" s="76">
        <v>135.41999999999999</v>
      </c>
      <c r="L4066" s="76">
        <v>135.41999999999999</v>
      </c>
    </row>
    <row r="4067" spans="1:12" x14ac:dyDescent="0.15">
      <c r="A4067" s="74">
        <v>20230217</v>
      </c>
      <c r="B4067" s="74">
        <v>45258654</v>
      </c>
      <c r="C4067" s="74" t="s">
        <v>4736</v>
      </c>
      <c r="D4067" s="74">
        <v>2118167</v>
      </c>
      <c r="E4067" s="74" t="s">
        <v>4583</v>
      </c>
      <c r="F4067" s="74" t="s">
        <v>4584</v>
      </c>
      <c r="G4067" s="74" t="s">
        <v>4585</v>
      </c>
      <c r="H4067" s="74" t="s">
        <v>4469</v>
      </c>
      <c r="I4067" s="74" t="s">
        <v>4560</v>
      </c>
      <c r="J4067" s="74" t="s">
        <v>4586</v>
      </c>
      <c r="K4067" s="76">
        <v>1088.3</v>
      </c>
      <c r="L4067" s="76">
        <v>1088.3</v>
      </c>
    </row>
    <row r="4068" spans="1:12" x14ac:dyDescent="0.15">
      <c r="A4068" s="74">
        <v>20230218</v>
      </c>
      <c r="B4068" s="74">
        <v>45258654</v>
      </c>
      <c r="C4068" s="74" t="s">
        <v>4736</v>
      </c>
      <c r="D4068" s="74">
        <v>2118167</v>
      </c>
      <c r="E4068" s="74" t="s">
        <v>4583</v>
      </c>
      <c r="F4068" s="74" t="s">
        <v>4584</v>
      </c>
      <c r="G4068" s="74" t="s">
        <v>4585</v>
      </c>
      <c r="H4068" s="74" t="s">
        <v>4469</v>
      </c>
      <c r="I4068" s="74" t="s">
        <v>4560</v>
      </c>
      <c r="J4068" s="74" t="s">
        <v>4561</v>
      </c>
      <c r="K4068" s="76">
        <v>3726.09</v>
      </c>
      <c r="L4068" s="76">
        <v>3726.09</v>
      </c>
    </row>
    <row r="4069" spans="1:12" x14ac:dyDescent="0.15">
      <c r="A4069" s="74">
        <v>20230219</v>
      </c>
      <c r="B4069" s="74">
        <v>45258654</v>
      </c>
      <c r="C4069" s="74" t="s">
        <v>4736</v>
      </c>
      <c r="D4069" s="74">
        <v>2118167</v>
      </c>
      <c r="E4069" s="74" t="s">
        <v>4583</v>
      </c>
      <c r="F4069" s="74" t="s">
        <v>4584</v>
      </c>
      <c r="G4069" s="74" t="s">
        <v>4585</v>
      </c>
      <c r="H4069" s="74" t="s">
        <v>4469</v>
      </c>
      <c r="I4069" s="74" t="s">
        <v>4560</v>
      </c>
      <c r="J4069" s="74" t="s">
        <v>4586</v>
      </c>
      <c r="K4069" s="76">
        <v>7662.25</v>
      </c>
      <c r="L4069" s="76">
        <v>7662.25</v>
      </c>
    </row>
    <row r="4070" spans="1:12" x14ac:dyDescent="0.15">
      <c r="A4070" s="74">
        <v>20230220</v>
      </c>
      <c r="B4070" s="74">
        <v>45258654</v>
      </c>
      <c r="C4070" s="74" t="s">
        <v>4736</v>
      </c>
      <c r="D4070" s="74">
        <v>2118167</v>
      </c>
      <c r="E4070" s="74" t="s">
        <v>4583</v>
      </c>
      <c r="F4070" s="74" t="s">
        <v>4584</v>
      </c>
      <c r="G4070" s="74" t="s">
        <v>4585</v>
      </c>
      <c r="H4070" s="74" t="s">
        <v>4469</v>
      </c>
      <c r="I4070" s="74" t="s">
        <v>4560</v>
      </c>
      <c r="J4070" s="74" t="s">
        <v>4561</v>
      </c>
      <c r="K4070" s="76">
        <v>6026.87</v>
      </c>
      <c r="L4070" s="76">
        <v>6026.87</v>
      </c>
    </row>
    <row r="4071" spans="1:12" x14ac:dyDescent="0.15">
      <c r="A4071" s="74">
        <v>20230221</v>
      </c>
      <c r="B4071" s="74">
        <v>45258654</v>
      </c>
      <c r="C4071" s="74" t="s">
        <v>4736</v>
      </c>
      <c r="D4071" s="74">
        <v>2118167</v>
      </c>
      <c r="E4071" s="74" t="s">
        <v>4583</v>
      </c>
      <c r="F4071" s="74" t="s">
        <v>4584</v>
      </c>
      <c r="G4071" s="74" t="s">
        <v>4585</v>
      </c>
      <c r="H4071" s="74" t="s">
        <v>4469</v>
      </c>
      <c r="I4071" s="74" t="s">
        <v>4560</v>
      </c>
      <c r="J4071" s="74" t="s">
        <v>4561</v>
      </c>
      <c r="K4071" s="76">
        <v>8036.47</v>
      </c>
      <c r="L4071" s="76">
        <v>8036.47</v>
      </c>
    </row>
    <row r="4072" spans="1:12" x14ac:dyDescent="0.15">
      <c r="A4072" s="74">
        <v>20230222</v>
      </c>
      <c r="B4072" s="74">
        <v>45258654</v>
      </c>
      <c r="C4072" s="74" t="s">
        <v>4736</v>
      </c>
      <c r="D4072" s="74">
        <v>2118167</v>
      </c>
      <c r="E4072" s="74" t="s">
        <v>4583</v>
      </c>
      <c r="F4072" s="74" t="s">
        <v>4584</v>
      </c>
      <c r="G4072" s="74" t="s">
        <v>4585</v>
      </c>
      <c r="H4072" s="74" t="s">
        <v>4469</v>
      </c>
      <c r="I4072" s="74" t="s">
        <v>4560</v>
      </c>
      <c r="J4072" s="74" t="s">
        <v>4561</v>
      </c>
      <c r="K4072" s="76">
        <v>8064.97</v>
      </c>
      <c r="L4072" s="76">
        <v>8064.97</v>
      </c>
    </row>
    <row r="4073" spans="1:12" x14ac:dyDescent="0.15">
      <c r="A4073" s="74">
        <v>20230223</v>
      </c>
      <c r="B4073" s="74">
        <v>45258654</v>
      </c>
      <c r="C4073" s="74" t="s">
        <v>4736</v>
      </c>
      <c r="D4073" s="74">
        <v>2118167</v>
      </c>
      <c r="E4073" s="74" t="s">
        <v>4583</v>
      </c>
      <c r="F4073" s="74" t="s">
        <v>4584</v>
      </c>
      <c r="G4073" s="74" t="s">
        <v>4585</v>
      </c>
      <c r="H4073" s="74" t="s">
        <v>4469</v>
      </c>
      <c r="I4073" s="74" t="s">
        <v>4560</v>
      </c>
      <c r="J4073" s="74" t="s">
        <v>4561</v>
      </c>
      <c r="K4073" s="76">
        <v>4720.66</v>
      </c>
      <c r="L4073" s="76">
        <v>4720.66</v>
      </c>
    </row>
    <row r="4074" spans="1:12" x14ac:dyDescent="0.15">
      <c r="A4074" s="74">
        <v>20230224</v>
      </c>
      <c r="B4074" s="74">
        <v>45258654</v>
      </c>
      <c r="C4074" s="74" t="s">
        <v>4736</v>
      </c>
      <c r="D4074" s="74">
        <v>2118167</v>
      </c>
      <c r="E4074" s="74" t="s">
        <v>4583</v>
      </c>
      <c r="F4074" s="74" t="s">
        <v>4584</v>
      </c>
      <c r="G4074" s="74" t="s">
        <v>4585</v>
      </c>
      <c r="H4074" s="74" t="s">
        <v>4469</v>
      </c>
      <c r="I4074" s="74" t="s">
        <v>4560</v>
      </c>
      <c r="J4074" s="74" t="s">
        <v>4561</v>
      </c>
      <c r="K4074" s="76">
        <v>3456.09</v>
      </c>
      <c r="L4074" s="76">
        <v>3456.09</v>
      </c>
    </row>
    <row r="4075" spans="1:12" x14ac:dyDescent="0.15">
      <c r="A4075" s="74">
        <v>20230225</v>
      </c>
      <c r="B4075" s="74">
        <v>45258654</v>
      </c>
      <c r="C4075" s="74" t="s">
        <v>4736</v>
      </c>
      <c r="D4075" s="74">
        <v>2118167</v>
      </c>
      <c r="E4075" s="74" t="s">
        <v>4583</v>
      </c>
      <c r="F4075" s="74" t="s">
        <v>4584</v>
      </c>
      <c r="G4075" s="74" t="s">
        <v>4585</v>
      </c>
      <c r="H4075" s="74" t="s">
        <v>4469</v>
      </c>
      <c r="I4075" s="74" t="s">
        <v>4560</v>
      </c>
      <c r="J4075" s="74" t="s">
        <v>4561</v>
      </c>
      <c r="K4075" s="76">
        <v>4276.6400000000003</v>
      </c>
      <c r="L4075" s="76">
        <v>4276.6400000000003</v>
      </c>
    </row>
    <row r="4076" spans="1:12" x14ac:dyDescent="0.15">
      <c r="A4076" s="74">
        <v>20230226</v>
      </c>
      <c r="B4076" s="74">
        <v>45258654</v>
      </c>
      <c r="C4076" s="74" t="s">
        <v>4736</v>
      </c>
      <c r="D4076" s="74">
        <v>2118167</v>
      </c>
      <c r="E4076" s="74" t="s">
        <v>4583</v>
      </c>
      <c r="F4076" s="74" t="s">
        <v>4584</v>
      </c>
      <c r="G4076" s="74" t="s">
        <v>4585</v>
      </c>
      <c r="H4076" s="74" t="s">
        <v>4469</v>
      </c>
      <c r="I4076" s="74" t="s">
        <v>4560</v>
      </c>
      <c r="J4076" s="74" t="s">
        <v>4563</v>
      </c>
      <c r="K4076" s="76">
        <v>4354.2299999999996</v>
      </c>
      <c r="L4076" s="76">
        <v>4354.2299999999996</v>
      </c>
    </row>
    <row r="4077" spans="1:12" x14ac:dyDescent="0.15">
      <c r="A4077" s="74">
        <v>20230227</v>
      </c>
      <c r="B4077" s="74">
        <v>45258654</v>
      </c>
      <c r="C4077" s="74" t="s">
        <v>4736</v>
      </c>
      <c r="D4077" s="74">
        <v>2118167</v>
      </c>
      <c r="E4077" s="74" t="s">
        <v>4583</v>
      </c>
      <c r="F4077" s="74" t="s">
        <v>4584</v>
      </c>
      <c r="G4077" s="74" t="s">
        <v>4585</v>
      </c>
      <c r="H4077" s="74" t="s">
        <v>4469</v>
      </c>
      <c r="I4077" s="74" t="s">
        <v>4560</v>
      </c>
      <c r="J4077" s="74" t="s">
        <v>4561</v>
      </c>
      <c r="K4077" s="76">
        <v>3097.44</v>
      </c>
      <c r="L4077" s="76">
        <v>3097.44</v>
      </c>
    </row>
    <row r="4078" spans="1:12" x14ac:dyDescent="0.15">
      <c r="A4078" s="74">
        <v>20230228</v>
      </c>
      <c r="B4078" s="74">
        <v>45258654</v>
      </c>
      <c r="C4078" s="74" t="s">
        <v>4736</v>
      </c>
      <c r="D4078" s="74">
        <v>2118167</v>
      </c>
      <c r="E4078" s="74" t="s">
        <v>4583</v>
      </c>
      <c r="F4078" s="74" t="s">
        <v>4584</v>
      </c>
      <c r="G4078" s="74" t="s">
        <v>4585</v>
      </c>
      <c r="H4078" s="74" t="s">
        <v>4469</v>
      </c>
      <c r="I4078" s="74" t="s">
        <v>4560</v>
      </c>
      <c r="J4078" s="74" t="s">
        <v>4561</v>
      </c>
      <c r="K4078" s="76">
        <v>1618.4</v>
      </c>
      <c r="L4078" s="76">
        <v>1618.4</v>
      </c>
    </row>
    <row r="4079" spans="1:12" x14ac:dyDescent="0.15">
      <c r="A4079" s="74">
        <v>20230221</v>
      </c>
      <c r="B4079" s="74">
        <v>45258656</v>
      </c>
      <c r="C4079" s="74" t="s">
        <v>4737</v>
      </c>
      <c r="D4079" s="74">
        <v>2118167</v>
      </c>
      <c r="E4079" s="74" t="s">
        <v>4583</v>
      </c>
      <c r="F4079" s="74" t="s">
        <v>4584</v>
      </c>
      <c r="G4079" s="74" t="s">
        <v>4585</v>
      </c>
      <c r="H4079" s="74" t="s">
        <v>4469</v>
      </c>
      <c r="I4079" s="74" t="s">
        <v>4560</v>
      </c>
      <c r="J4079" s="74" t="s">
        <v>4561</v>
      </c>
      <c r="K4079" s="76">
        <v>0.56000000000000005</v>
      </c>
      <c r="L4079" s="76">
        <v>0.56000000000000005</v>
      </c>
    </row>
    <row r="4080" spans="1:12" x14ac:dyDescent="0.15">
      <c r="A4080" s="74">
        <v>20230222</v>
      </c>
      <c r="B4080" s="74">
        <v>45258656</v>
      </c>
      <c r="C4080" s="74" t="s">
        <v>4737</v>
      </c>
      <c r="D4080" s="74">
        <v>2118167</v>
      </c>
      <c r="E4080" s="74" t="s">
        <v>4583</v>
      </c>
      <c r="F4080" s="74" t="s">
        <v>4584</v>
      </c>
      <c r="G4080" s="74" t="s">
        <v>4585</v>
      </c>
      <c r="H4080" s="74" t="s">
        <v>4469</v>
      </c>
      <c r="I4080" s="74" t="s">
        <v>4560</v>
      </c>
      <c r="J4080" s="74" t="s">
        <v>4561</v>
      </c>
      <c r="K4080" s="76">
        <v>3.94</v>
      </c>
      <c r="L4080" s="76">
        <v>3.94</v>
      </c>
    </row>
    <row r="4081" spans="1:12" x14ac:dyDescent="0.15">
      <c r="A4081" s="74">
        <v>20230223</v>
      </c>
      <c r="B4081" s="74">
        <v>45258656</v>
      </c>
      <c r="C4081" s="74" t="s">
        <v>4737</v>
      </c>
      <c r="D4081" s="74">
        <v>2118167</v>
      </c>
      <c r="E4081" s="74" t="s">
        <v>4583</v>
      </c>
      <c r="F4081" s="74" t="s">
        <v>4584</v>
      </c>
      <c r="G4081" s="74" t="s">
        <v>4585</v>
      </c>
      <c r="H4081" s="74" t="s">
        <v>4469</v>
      </c>
      <c r="I4081" s="74" t="s">
        <v>4560</v>
      </c>
      <c r="J4081" s="74" t="s">
        <v>4563</v>
      </c>
      <c r="K4081" s="76">
        <v>2.2799999999999998</v>
      </c>
      <c r="L4081" s="76">
        <v>2.2799999999999998</v>
      </c>
    </row>
    <row r="4082" spans="1:12" x14ac:dyDescent="0.15">
      <c r="A4082" s="74">
        <v>20230224</v>
      </c>
      <c r="B4082" s="74">
        <v>45258656</v>
      </c>
      <c r="C4082" s="74" t="s">
        <v>4737</v>
      </c>
      <c r="D4082" s="74">
        <v>2118167</v>
      </c>
      <c r="E4082" s="74" t="s">
        <v>4583</v>
      </c>
      <c r="F4082" s="74" t="s">
        <v>4584</v>
      </c>
      <c r="G4082" s="74" t="s">
        <v>4585</v>
      </c>
      <c r="H4082" s="74" t="s">
        <v>4469</v>
      </c>
      <c r="I4082" s="74" t="s">
        <v>4560</v>
      </c>
      <c r="J4082" s="74" t="s">
        <v>4561</v>
      </c>
      <c r="K4082" s="76">
        <v>1.68</v>
      </c>
      <c r="L4082" s="76">
        <v>1.68</v>
      </c>
    </row>
    <row r="4083" spans="1:12" x14ac:dyDescent="0.15">
      <c r="A4083" s="74">
        <v>20230225</v>
      </c>
      <c r="B4083" s="74">
        <v>45258656</v>
      </c>
      <c r="C4083" s="74" t="s">
        <v>4737</v>
      </c>
      <c r="D4083" s="74">
        <v>2118167</v>
      </c>
      <c r="E4083" s="74" t="s">
        <v>4583</v>
      </c>
      <c r="F4083" s="74" t="s">
        <v>4584</v>
      </c>
      <c r="G4083" s="74" t="s">
        <v>4585</v>
      </c>
      <c r="H4083" s="74" t="s">
        <v>4469</v>
      </c>
      <c r="I4083" s="74" t="s">
        <v>4560</v>
      </c>
      <c r="J4083" s="74" t="s">
        <v>4563</v>
      </c>
      <c r="K4083" s="76">
        <v>5.87</v>
      </c>
      <c r="L4083" s="76">
        <v>5.87</v>
      </c>
    </row>
    <row r="4084" spans="1:12" x14ac:dyDescent="0.15">
      <c r="A4084" s="74">
        <v>20230226</v>
      </c>
      <c r="B4084" s="74">
        <v>45258656</v>
      </c>
      <c r="C4084" s="74" t="s">
        <v>4737</v>
      </c>
      <c r="D4084" s="74">
        <v>2118167</v>
      </c>
      <c r="E4084" s="74" t="s">
        <v>4583</v>
      </c>
      <c r="F4084" s="74" t="s">
        <v>4584</v>
      </c>
      <c r="G4084" s="74" t="s">
        <v>4585</v>
      </c>
      <c r="H4084" s="74" t="s">
        <v>4469</v>
      </c>
      <c r="I4084" s="74" t="s">
        <v>4560</v>
      </c>
      <c r="J4084" s="74" t="s">
        <v>4561</v>
      </c>
      <c r="K4084" s="76">
        <v>9.93</v>
      </c>
      <c r="L4084" s="76">
        <v>9.93</v>
      </c>
    </row>
    <row r="4085" spans="1:12" x14ac:dyDescent="0.15">
      <c r="A4085" s="74">
        <v>20230227</v>
      </c>
      <c r="B4085" s="74">
        <v>45258656</v>
      </c>
      <c r="C4085" s="74" t="s">
        <v>4737</v>
      </c>
      <c r="D4085" s="74">
        <v>2118167</v>
      </c>
      <c r="E4085" s="74" t="s">
        <v>4583</v>
      </c>
      <c r="F4085" s="74" t="s">
        <v>4584</v>
      </c>
      <c r="G4085" s="74" t="s">
        <v>4585</v>
      </c>
      <c r="H4085" s="74" t="s">
        <v>4469</v>
      </c>
      <c r="I4085" s="74" t="s">
        <v>4560</v>
      </c>
      <c r="J4085" s="74" t="s">
        <v>4562</v>
      </c>
      <c r="K4085" s="76">
        <v>1.27</v>
      </c>
      <c r="L4085" s="76">
        <v>1.27</v>
      </c>
    </row>
    <row r="4086" spans="1:12" x14ac:dyDescent="0.15">
      <c r="A4086" s="74">
        <v>20230228</v>
      </c>
      <c r="B4086" s="74">
        <v>45258656</v>
      </c>
      <c r="C4086" s="74" t="s">
        <v>4737</v>
      </c>
      <c r="D4086" s="74">
        <v>2118167</v>
      </c>
      <c r="E4086" s="74" t="s">
        <v>4583</v>
      </c>
      <c r="F4086" s="74" t="s">
        <v>4584</v>
      </c>
      <c r="G4086" s="74" t="s">
        <v>4585</v>
      </c>
      <c r="H4086" s="74" t="s">
        <v>4469</v>
      </c>
      <c r="I4086" s="74" t="s">
        <v>4560</v>
      </c>
      <c r="J4086" s="74" t="s">
        <v>4561</v>
      </c>
      <c r="K4086" s="76">
        <v>1.94</v>
      </c>
      <c r="L4086" s="76">
        <v>1.94</v>
      </c>
    </row>
    <row r="4087" spans="1:12" x14ac:dyDescent="0.15">
      <c r="A4087" s="74">
        <v>20230210</v>
      </c>
      <c r="B4087" s="74">
        <v>45283124</v>
      </c>
      <c r="C4087" s="74" t="s">
        <v>4738</v>
      </c>
      <c r="D4087" s="74">
        <v>2115393</v>
      </c>
      <c r="E4087" s="74" t="s">
        <v>4565</v>
      </c>
      <c r="F4087" s="74" t="s">
        <v>4566</v>
      </c>
      <c r="G4087" s="74" t="s">
        <v>4567</v>
      </c>
      <c r="H4087" s="74" t="s">
        <v>4469</v>
      </c>
      <c r="I4087" s="74" t="s">
        <v>4499</v>
      </c>
      <c r="J4087" s="74" t="s">
        <v>175</v>
      </c>
      <c r="K4087" s="76">
        <v>6.04</v>
      </c>
      <c r="L4087" s="76">
        <v>6.04</v>
      </c>
    </row>
    <row r="4088" spans="1:12" x14ac:dyDescent="0.15">
      <c r="A4088" s="74">
        <v>20230211</v>
      </c>
      <c r="B4088" s="74">
        <v>45283124</v>
      </c>
      <c r="C4088" s="74" t="s">
        <v>4738</v>
      </c>
      <c r="D4088" s="74">
        <v>2115393</v>
      </c>
      <c r="E4088" s="74" t="s">
        <v>4565</v>
      </c>
      <c r="F4088" s="74" t="s">
        <v>4566</v>
      </c>
      <c r="G4088" s="74" t="s">
        <v>4567</v>
      </c>
      <c r="H4088" s="74" t="s">
        <v>4469</v>
      </c>
      <c r="I4088" s="74" t="s">
        <v>4499</v>
      </c>
      <c r="J4088" s="74" t="s">
        <v>175</v>
      </c>
      <c r="K4088" s="76">
        <v>532.13</v>
      </c>
      <c r="L4088" s="76">
        <v>532.13</v>
      </c>
    </row>
    <row r="4089" spans="1:12" x14ac:dyDescent="0.15">
      <c r="A4089" s="74">
        <v>20230212</v>
      </c>
      <c r="B4089" s="74">
        <v>45283124</v>
      </c>
      <c r="C4089" s="74" t="s">
        <v>4738</v>
      </c>
      <c r="D4089" s="74">
        <v>2115393</v>
      </c>
      <c r="E4089" s="74" t="s">
        <v>4565</v>
      </c>
      <c r="F4089" s="74" t="s">
        <v>4566</v>
      </c>
      <c r="G4089" s="74" t="s">
        <v>4567</v>
      </c>
      <c r="H4089" s="74" t="s">
        <v>4469</v>
      </c>
      <c r="I4089" s="74" t="s">
        <v>4499</v>
      </c>
      <c r="J4089" s="74" t="s">
        <v>175</v>
      </c>
      <c r="K4089" s="76">
        <v>1252.1300000000001</v>
      </c>
      <c r="L4089" s="76">
        <v>1252.1300000000001</v>
      </c>
    </row>
    <row r="4090" spans="1:12" x14ac:dyDescent="0.15">
      <c r="A4090" s="74">
        <v>20230213</v>
      </c>
      <c r="B4090" s="74">
        <v>45283124</v>
      </c>
      <c r="C4090" s="74" t="s">
        <v>4738</v>
      </c>
      <c r="D4090" s="74">
        <v>2115393</v>
      </c>
      <c r="E4090" s="74" t="s">
        <v>4565</v>
      </c>
      <c r="F4090" s="74" t="s">
        <v>4566</v>
      </c>
      <c r="G4090" s="74" t="s">
        <v>4567</v>
      </c>
      <c r="H4090" s="74" t="s">
        <v>4469</v>
      </c>
      <c r="I4090" s="74" t="s">
        <v>4499</v>
      </c>
      <c r="J4090" s="74" t="s">
        <v>175</v>
      </c>
      <c r="K4090" s="76">
        <v>4503.54</v>
      </c>
      <c r="L4090" s="76">
        <v>4503.54</v>
      </c>
    </row>
    <row r="4091" spans="1:12" x14ac:dyDescent="0.15">
      <c r="A4091" s="74">
        <v>20230214</v>
      </c>
      <c r="B4091" s="74">
        <v>45283124</v>
      </c>
      <c r="C4091" s="74" t="s">
        <v>4738</v>
      </c>
      <c r="D4091" s="74">
        <v>2115393</v>
      </c>
      <c r="E4091" s="74" t="s">
        <v>4565</v>
      </c>
      <c r="F4091" s="74" t="s">
        <v>4566</v>
      </c>
      <c r="G4091" s="74" t="s">
        <v>4567</v>
      </c>
      <c r="H4091" s="74" t="s">
        <v>4469</v>
      </c>
      <c r="I4091" s="74" t="s">
        <v>4499</v>
      </c>
      <c r="J4091" s="74" t="s">
        <v>4501</v>
      </c>
      <c r="K4091" s="76">
        <v>2660.95</v>
      </c>
      <c r="L4091" s="76">
        <v>2660.95</v>
      </c>
    </row>
    <row r="4092" spans="1:12" x14ac:dyDescent="0.15">
      <c r="A4092" s="74">
        <v>20230215</v>
      </c>
      <c r="B4092" s="74">
        <v>45283124</v>
      </c>
      <c r="C4092" s="74" t="s">
        <v>4738</v>
      </c>
      <c r="D4092" s="74">
        <v>2115393</v>
      </c>
      <c r="E4092" s="74" t="s">
        <v>4565</v>
      </c>
      <c r="F4092" s="74" t="s">
        <v>4566</v>
      </c>
      <c r="G4092" s="74" t="s">
        <v>4567</v>
      </c>
      <c r="H4092" s="74" t="s">
        <v>4469</v>
      </c>
      <c r="I4092" s="74" t="s">
        <v>4499</v>
      </c>
      <c r="J4092" s="74" t="s">
        <v>175</v>
      </c>
      <c r="K4092" s="76">
        <v>1168.33</v>
      </c>
      <c r="L4092" s="76">
        <v>1168.33</v>
      </c>
    </row>
    <row r="4093" spans="1:12" x14ac:dyDescent="0.15">
      <c r="A4093" s="74">
        <v>20230216</v>
      </c>
      <c r="B4093" s="74">
        <v>45283124</v>
      </c>
      <c r="C4093" s="74" t="s">
        <v>4738</v>
      </c>
      <c r="D4093" s="74">
        <v>2115393</v>
      </c>
      <c r="E4093" s="74" t="s">
        <v>4565</v>
      </c>
      <c r="F4093" s="74" t="s">
        <v>4566</v>
      </c>
      <c r="G4093" s="74" t="s">
        <v>4567</v>
      </c>
      <c r="H4093" s="74" t="s">
        <v>4469</v>
      </c>
      <c r="I4093" s="74" t="s">
        <v>4499</v>
      </c>
      <c r="J4093" s="74" t="s">
        <v>175</v>
      </c>
      <c r="K4093" s="76">
        <v>1033.54</v>
      </c>
      <c r="L4093" s="76">
        <v>1033.54</v>
      </c>
    </row>
    <row r="4094" spans="1:12" x14ac:dyDescent="0.15">
      <c r="A4094" s="74">
        <v>20230217</v>
      </c>
      <c r="B4094" s="74">
        <v>45283124</v>
      </c>
      <c r="C4094" s="74" t="s">
        <v>4738</v>
      </c>
      <c r="D4094" s="74">
        <v>2115393</v>
      </c>
      <c r="E4094" s="74" t="s">
        <v>4565</v>
      </c>
      <c r="F4094" s="74" t="s">
        <v>4566</v>
      </c>
      <c r="G4094" s="74" t="s">
        <v>4567</v>
      </c>
      <c r="H4094" s="74" t="s">
        <v>4469</v>
      </c>
      <c r="I4094" s="74" t="s">
        <v>4499</v>
      </c>
      <c r="J4094" s="74" t="s">
        <v>4500</v>
      </c>
      <c r="K4094" s="76">
        <v>1901.79</v>
      </c>
      <c r="L4094" s="76">
        <v>1901.79</v>
      </c>
    </row>
    <row r="4095" spans="1:12" x14ac:dyDescent="0.15">
      <c r="A4095" s="74">
        <v>20230218</v>
      </c>
      <c r="B4095" s="74">
        <v>45283124</v>
      </c>
      <c r="C4095" s="74" t="s">
        <v>4738</v>
      </c>
      <c r="D4095" s="74">
        <v>2115393</v>
      </c>
      <c r="E4095" s="74" t="s">
        <v>4565</v>
      </c>
      <c r="F4095" s="74" t="s">
        <v>4566</v>
      </c>
      <c r="G4095" s="74" t="s">
        <v>4567</v>
      </c>
      <c r="H4095" s="74" t="s">
        <v>4469</v>
      </c>
      <c r="I4095" s="74" t="s">
        <v>4499</v>
      </c>
      <c r="J4095" s="74" t="s">
        <v>175</v>
      </c>
      <c r="K4095" s="76">
        <v>3053.93</v>
      </c>
      <c r="L4095" s="76">
        <v>3053.93</v>
      </c>
    </row>
    <row r="4096" spans="1:12" x14ac:dyDescent="0.15">
      <c r="A4096" s="74">
        <v>20230219</v>
      </c>
      <c r="B4096" s="74">
        <v>45283124</v>
      </c>
      <c r="C4096" s="74" t="s">
        <v>4738</v>
      </c>
      <c r="D4096" s="74">
        <v>2115393</v>
      </c>
      <c r="E4096" s="74" t="s">
        <v>4565</v>
      </c>
      <c r="F4096" s="74" t="s">
        <v>4566</v>
      </c>
      <c r="G4096" s="74" t="s">
        <v>4567</v>
      </c>
      <c r="H4096" s="74" t="s">
        <v>4469</v>
      </c>
      <c r="I4096" s="74" t="s">
        <v>4499</v>
      </c>
      <c r="J4096" s="74" t="s">
        <v>175</v>
      </c>
      <c r="K4096" s="76">
        <v>3068.8</v>
      </c>
      <c r="L4096" s="76">
        <v>3068.8</v>
      </c>
    </row>
    <row r="4097" spans="1:12" x14ac:dyDescent="0.15">
      <c r="A4097" s="74">
        <v>20230220</v>
      </c>
      <c r="B4097" s="74">
        <v>45283124</v>
      </c>
      <c r="C4097" s="74" t="s">
        <v>4738</v>
      </c>
      <c r="D4097" s="74">
        <v>2115393</v>
      </c>
      <c r="E4097" s="74" t="s">
        <v>4565</v>
      </c>
      <c r="F4097" s="74" t="s">
        <v>4566</v>
      </c>
      <c r="G4097" s="74" t="s">
        <v>4567</v>
      </c>
      <c r="H4097" s="74" t="s">
        <v>4469</v>
      </c>
      <c r="I4097" s="74" t="s">
        <v>4499</v>
      </c>
      <c r="J4097" s="74" t="s">
        <v>4500</v>
      </c>
      <c r="K4097" s="76">
        <v>2213.42</v>
      </c>
      <c r="L4097" s="76">
        <v>2213.42</v>
      </c>
    </row>
    <row r="4098" spans="1:12" x14ac:dyDescent="0.15">
      <c r="A4098" s="74">
        <v>20230221</v>
      </c>
      <c r="B4098" s="74">
        <v>45283124</v>
      </c>
      <c r="C4098" s="74" t="s">
        <v>4738</v>
      </c>
      <c r="D4098" s="74">
        <v>2115393</v>
      </c>
      <c r="E4098" s="74" t="s">
        <v>4565</v>
      </c>
      <c r="F4098" s="74" t="s">
        <v>4566</v>
      </c>
      <c r="G4098" s="74" t="s">
        <v>4567</v>
      </c>
      <c r="H4098" s="74" t="s">
        <v>4469</v>
      </c>
      <c r="I4098" s="74" t="s">
        <v>4499</v>
      </c>
      <c r="J4098" s="74" t="s">
        <v>4500</v>
      </c>
      <c r="K4098" s="76">
        <v>2532.42</v>
      </c>
      <c r="L4098" s="76">
        <v>2532.42</v>
      </c>
    </row>
    <row r="4099" spans="1:12" x14ac:dyDescent="0.15">
      <c r="A4099" s="74">
        <v>20230222</v>
      </c>
      <c r="B4099" s="74">
        <v>45283124</v>
      </c>
      <c r="C4099" s="74" t="s">
        <v>4738</v>
      </c>
      <c r="D4099" s="74">
        <v>2115393</v>
      </c>
      <c r="E4099" s="74" t="s">
        <v>4565</v>
      </c>
      <c r="F4099" s="74" t="s">
        <v>4566</v>
      </c>
      <c r="G4099" s="74" t="s">
        <v>4567</v>
      </c>
      <c r="H4099" s="74" t="s">
        <v>4469</v>
      </c>
      <c r="I4099" s="74" t="s">
        <v>4499</v>
      </c>
      <c r="J4099" s="74" t="s">
        <v>175</v>
      </c>
      <c r="K4099" s="76">
        <v>2758.13</v>
      </c>
      <c r="L4099" s="76">
        <v>2758.13</v>
      </c>
    </row>
    <row r="4100" spans="1:12" x14ac:dyDescent="0.15">
      <c r="A4100" s="74">
        <v>20230223</v>
      </c>
      <c r="B4100" s="74">
        <v>45283124</v>
      </c>
      <c r="C4100" s="74" t="s">
        <v>4738</v>
      </c>
      <c r="D4100" s="74">
        <v>2115393</v>
      </c>
      <c r="E4100" s="74" t="s">
        <v>4565</v>
      </c>
      <c r="F4100" s="74" t="s">
        <v>4566</v>
      </c>
      <c r="G4100" s="74" t="s">
        <v>4567</v>
      </c>
      <c r="H4100" s="74" t="s">
        <v>4469</v>
      </c>
      <c r="I4100" s="74" t="s">
        <v>4499</v>
      </c>
      <c r="J4100" s="74" t="s">
        <v>4501</v>
      </c>
      <c r="K4100" s="76">
        <v>4916.3100000000004</v>
      </c>
      <c r="L4100" s="76">
        <v>4916.3100000000004</v>
      </c>
    </row>
    <row r="4101" spans="1:12" x14ac:dyDescent="0.15">
      <c r="A4101" s="74">
        <v>20230224</v>
      </c>
      <c r="B4101" s="74">
        <v>45283124</v>
      </c>
      <c r="C4101" s="74" t="s">
        <v>4738</v>
      </c>
      <c r="D4101" s="74">
        <v>2115393</v>
      </c>
      <c r="E4101" s="74" t="s">
        <v>4565</v>
      </c>
      <c r="F4101" s="74" t="s">
        <v>4566</v>
      </c>
      <c r="G4101" s="74" t="s">
        <v>4567</v>
      </c>
      <c r="H4101" s="74" t="s">
        <v>4469</v>
      </c>
      <c r="I4101" s="74" t="s">
        <v>4499</v>
      </c>
      <c r="J4101" s="74" t="s">
        <v>175</v>
      </c>
      <c r="K4101" s="76">
        <v>5009.66</v>
      </c>
      <c r="L4101" s="76">
        <v>5009.66</v>
      </c>
    </row>
    <row r="4102" spans="1:12" x14ac:dyDescent="0.15">
      <c r="A4102" s="74">
        <v>20230225</v>
      </c>
      <c r="B4102" s="74">
        <v>45283124</v>
      </c>
      <c r="C4102" s="74" t="s">
        <v>4738</v>
      </c>
      <c r="D4102" s="74">
        <v>2115393</v>
      </c>
      <c r="E4102" s="74" t="s">
        <v>4565</v>
      </c>
      <c r="F4102" s="74" t="s">
        <v>4566</v>
      </c>
      <c r="G4102" s="74" t="s">
        <v>4567</v>
      </c>
      <c r="H4102" s="74" t="s">
        <v>4469</v>
      </c>
      <c r="I4102" s="74" t="s">
        <v>4499</v>
      </c>
      <c r="J4102" s="74" t="s">
        <v>175</v>
      </c>
      <c r="K4102" s="76">
        <v>5000.43</v>
      </c>
      <c r="L4102" s="76">
        <v>5000.43</v>
      </c>
    </row>
    <row r="4103" spans="1:12" x14ac:dyDescent="0.15">
      <c r="A4103" s="74">
        <v>20230226</v>
      </c>
      <c r="B4103" s="74">
        <v>45283124</v>
      </c>
      <c r="C4103" s="74" t="s">
        <v>4738</v>
      </c>
      <c r="D4103" s="74">
        <v>2115393</v>
      </c>
      <c r="E4103" s="74" t="s">
        <v>4565</v>
      </c>
      <c r="F4103" s="74" t="s">
        <v>4566</v>
      </c>
      <c r="G4103" s="74" t="s">
        <v>4567</v>
      </c>
      <c r="H4103" s="74" t="s">
        <v>4469</v>
      </c>
      <c r="I4103" s="74" t="s">
        <v>4499</v>
      </c>
      <c r="J4103" s="74" t="s">
        <v>4500</v>
      </c>
      <c r="K4103" s="76">
        <v>5006.91</v>
      </c>
      <c r="L4103" s="76">
        <v>5006.91</v>
      </c>
    </row>
    <row r="4104" spans="1:12" x14ac:dyDescent="0.15">
      <c r="A4104" s="74">
        <v>20230227</v>
      </c>
      <c r="B4104" s="74">
        <v>45283124</v>
      </c>
      <c r="C4104" s="74" t="s">
        <v>4738</v>
      </c>
      <c r="D4104" s="74">
        <v>2115393</v>
      </c>
      <c r="E4104" s="74" t="s">
        <v>4565</v>
      </c>
      <c r="F4104" s="74" t="s">
        <v>4566</v>
      </c>
      <c r="G4104" s="74" t="s">
        <v>4567</v>
      </c>
      <c r="H4104" s="74" t="s">
        <v>4469</v>
      </c>
      <c r="I4104" s="74" t="s">
        <v>4499</v>
      </c>
      <c r="J4104" s="74" t="s">
        <v>175</v>
      </c>
      <c r="K4104" s="76">
        <v>4911.9399999999996</v>
      </c>
      <c r="L4104" s="76">
        <v>4911.9399999999996</v>
      </c>
    </row>
    <row r="4105" spans="1:12" x14ac:dyDescent="0.15">
      <c r="A4105" s="74">
        <v>20230228</v>
      </c>
      <c r="B4105" s="74">
        <v>45283124</v>
      </c>
      <c r="C4105" s="74" t="s">
        <v>4738</v>
      </c>
      <c r="D4105" s="74">
        <v>2115393</v>
      </c>
      <c r="E4105" s="74" t="s">
        <v>4565</v>
      </c>
      <c r="F4105" s="74" t="s">
        <v>4566</v>
      </c>
      <c r="G4105" s="74" t="s">
        <v>4567</v>
      </c>
      <c r="H4105" s="74" t="s">
        <v>4469</v>
      </c>
      <c r="I4105" s="74" t="s">
        <v>4499</v>
      </c>
      <c r="J4105" s="74" t="s">
        <v>175</v>
      </c>
      <c r="K4105" s="76">
        <v>4258.68</v>
      </c>
      <c r="L4105" s="76">
        <v>4258.68</v>
      </c>
    </row>
    <row r="4106" spans="1:12" x14ac:dyDescent="0.15">
      <c r="A4106" s="74">
        <v>20230213</v>
      </c>
      <c r="B4106" s="74">
        <v>45336871</v>
      </c>
      <c r="C4106" s="74" t="s">
        <v>4739</v>
      </c>
      <c r="D4106" s="74">
        <v>2054669</v>
      </c>
      <c r="E4106" s="74" t="s">
        <v>4599</v>
      </c>
      <c r="F4106" s="74" t="s">
        <v>3807</v>
      </c>
      <c r="G4106" s="74" t="s">
        <v>3159</v>
      </c>
      <c r="H4106" s="74" t="s">
        <v>4469</v>
      </c>
      <c r="I4106" s="74" t="s">
        <v>4560</v>
      </c>
      <c r="J4106" s="74" t="s">
        <v>4561</v>
      </c>
      <c r="K4106" s="76">
        <v>82.99</v>
      </c>
      <c r="L4106" s="76">
        <v>61.47</v>
      </c>
    </row>
    <row r="4107" spans="1:12" x14ac:dyDescent="0.15">
      <c r="A4107" s="74">
        <v>20230214</v>
      </c>
      <c r="B4107" s="74">
        <v>45336871</v>
      </c>
      <c r="C4107" s="74" t="s">
        <v>4739</v>
      </c>
      <c r="D4107" s="74">
        <v>2054669</v>
      </c>
      <c r="E4107" s="74" t="s">
        <v>4599</v>
      </c>
      <c r="F4107" s="74" t="s">
        <v>3807</v>
      </c>
      <c r="G4107" s="74" t="s">
        <v>3159</v>
      </c>
      <c r="H4107" s="74" t="s">
        <v>4469</v>
      </c>
      <c r="I4107" s="74" t="s">
        <v>4560</v>
      </c>
      <c r="J4107" s="74" t="s">
        <v>4563</v>
      </c>
      <c r="K4107" s="76">
        <v>2793.63</v>
      </c>
      <c r="L4107" s="76">
        <v>2069.36</v>
      </c>
    </row>
    <row r="4108" spans="1:12" x14ac:dyDescent="0.15">
      <c r="A4108" s="74">
        <v>20230215</v>
      </c>
      <c r="B4108" s="74">
        <v>45336871</v>
      </c>
      <c r="C4108" s="74" t="s">
        <v>4739</v>
      </c>
      <c r="D4108" s="74">
        <v>2054669</v>
      </c>
      <c r="E4108" s="74" t="s">
        <v>4599</v>
      </c>
      <c r="F4108" s="74" t="s">
        <v>3807</v>
      </c>
      <c r="G4108" s="74" t="s">
        <v>3159</v>
      </c>
      <c r="H4108" s="74" t="s">
        <v>4469</v>
      </c>
      <c r="I4108" s="74" t="s">
        <v>4560</v>
      </c>
      <c r="J4108" s="74" t="s">
        <v>4561</v>
      </c>
      <c r="K4108" s="76">
        <v>1236.75</v>
      </c>
      <c r="L4108" s="76">
        <v>916.11</v>
      </c>
    </row>
    <row r="4109" spans="1:12" x14ac:dyDescent="0.15">
      <c r="A4109" s="74">
        <v>20230216</v>
      </c>
      <c r="B4109" s="74">
        <v>45336871</v>
      </c>
      <c r="C4109" s="74" t="s">
        <v>4739</v>
      </c>
      <c r="D4109" s="74">
        <v>2054669</v>
      </c>
      <c r="E4109" s="74" t="s">
        <v>4599</v>
      </c>
      <c r="F4109" s="74" t="s">
        <v>3807</v>
      </c>
      <c r="G4109" s="74" t="s">
        <v>3159</v>
      </c>
      <c r="H4109" s="74" t="s">
        <v>4469</v>
      </c>
      <c r="I4109" s="74" t="s">
        <v>4560</v>
      </c>
      <c r="J4109" s="74" t="s">
        <v>4586</v>
      </c>
      <c r="K4109" s="76">
        <v>1878.06</v>
      </c>
      <c r="L4109" s="76">
        <v>1391.15</v>
      </c>
    </row>
    <row r="4110" spans="1:12" x14ac:dyDescent="0.15">
      <c r="A4110" s="74">
        <v>20230217</v>
      </c>
      <c r="B4110" s="74">
        <v>45336871</v>
      </c>
      <c r="C4110" s="74" t="s">
        <v>4739</v>
      </c>
      <c r="D4110" s="74">
        <v>2054669</v>
      </c>
      <c r="E4110" s="74" t="s">
        <v>4599</v>
      </c>
      <c r="F4110" s="74" t="s">
        <v>3807</v>
      </c>
      <c r="G4110" s="74" t="s">
        <v>3159</v>
      </c>
      <c r="H4110" s="74" t="s">
        <v>4469</v>
      </c>
      <c r="I4110" s="74" t="s">
        <v>4560</v>
      </c>
      <c r="J4110" s="74" t="s">
        <v>4561</v>
      </c>
      <c r="K4110" s="76">
        <v>2024.18</v>
      </c>
      <c r="L4110" s="76">
        <v>1499.39</v>
      </c>
    </row>
    <row r="4111" spans="1:12" x14ac:dyDescent="0.15">
      <c r="A4111" s="74">
        <v>20230218</v>
      </c>
      <c r="B4111" s="74">
        <v>45336871</v>
      </c>
      <c r="C4111" s="74" t="s">
        <v>4739</v>
      </c>
      <c r="D4111" s="74">
        <v>2054669</v>
      </c>
      <c r="E4111" s="74" t="s">
        <v>4599</v>
      </c>
      <c r="F4111" s="74" t="s">
        <v>3807</v>
      </c>
      <c r="G4111" s="74" t="s">
        <v>3159</v>
      </c>
      <c r="H4111" s="74" t="s">
        <v>4469</v>
      </c>
      <c r="I4111" s="74" t="s">
        <v>4560</v>
      </c>
      <c r="J4111" s="74" t="s">
        <v>4561</v>
      </c>
      <c r="K4111" s="76">
        <v>1892.23</v>
      </c>
      <c r="L4111" s="76">
        <v>1401.65</v>
      </c>
    </row>
    <row r="4112" spans="1:12" x14ac:dyDescent="0.15">
      <c r="A4112" s="74">
        <v>20230219</v>
      </c>
      <c r="B4112" s="74">
        <v>45336871</v>
      </c>
      <c r="C4112" s="74" t="s">
        <v>4739</v>
      </c>
      <c r="D4112" s="74">
        <v>2054669</v>
      </c>
      <c r="E4112" s="74" t="s">
        <v>4599</v>
      </c>
      <c r="F4112" s="74" t="s">
        <v>3807</v>
      </c>
      <c r="G4112" s="74" t="s">
        <v>3159</v>
      </c>
      <c r="H4112" s="74" t="s">
        <v>4469</v>
      </c>
      <c r="I4112" s="74" t="s">
        <v>4560</v>
      </c>
      <c r="J4112" s="74" t="s">
        <v>4561</v>
      </c>
      <c r="K4112" s="76">
        <v>905.05</v>
      </c>
      <c r="L4112" s="76">
        <v>670.41</v>
      </c>
    </row>
    <row r="4113" spans="1:12" x14ac:dyDescent="0.15">
      <c r="A4113" s="74">
        <v>20230220</v>
      </c>
      <c r="B4113" s="74">
        <v>45336871</v>
      </c>
      <c r="C4113" s="74" t="s">
        <v>4739</v>
      </c>
      <c r="D4113" s="74">
        <v>2054669</v>
      </c>
      <c r="E4113" s="74" t="s">
        <v>4599</v>
      </c>
      <c r="F4113" s="74" t="s">
        <v>3807</v>
      </c>
      <c r="G4113" s="74" t="s">
        <v>3159</v>
      </c>
      <c r="H4113" s="74" t="s">
        <v>4469</v>
      </c>
      <c r="I4113" s="74" t="s">
        <v>4560</v>
      </c>
      <c r="J4113" s="74" t="s">
        <v>4561</v>
      </c>
      <c r="K4113" s="76">
        <v>588.74</v>
      </c>
      <c r="L4113" s="76">
        <v>436.1</v>
      </c>
    </row>
    <row r="4114" spans="1:12" x14ac:dyDescent="0.15">
      <c r="A4114" s="74">
        <v>20230221</v>
      </c>
      <c r="B4114" s="74">
        <v>45336871</v>
      </c>
      <c r="C4114" s="74" t="s">
        <v>4739</v>
      </c>
      <c r="D4114" s="74">
        <v>2054669</v>
      </c>
      <c r="E4114" s="74" t="s">
        <v>4599</v>
      </c>
      <c r="F4114" s="74" t="s">
        <v>3807</v>
      </c>
      <c r="G4114" s="74" t="s">
        <v>3159</v>
      </c>
      <c r="H4114" s="74" t="s">
        <v>4469</v>
      </c>
      <c r="I4114" s="74" t="s">
        <v>4560</v>
      </c>
      <c r="J4114" s="74" t="s">
        <v>4561</v>
      </c>
      <c r="K4114" s="76">
        <v>1323.55</v>
      </c>
      <c r="L4114" s="76">
        <v>980.41</v>
      </c>
    </row>
    <row r="4115" spans="1:12" x14ac:dyDescent="0.15">
      <c r="A4115" s="74">
        <v>20230222</v>
      </c>
      <c r="B4115" s="74">
        <v>45336871</v>
      </c>
      <c r="C4115" s="74" t="s">
        <v>4739</v>
      </c>
      <c r="D4115" s="74">
        <v>2054669</v>
      </c>
      <c r="E4115" s="74" t="s">
        <v>4599</v>
      </c>
      <c r="F4115" s="74" t="s">
        <v>3807</v>
      </c>
      <c r="G4115" s="74" t="s">
        <v>3159</v>
      </c>
      <c r="H4115" s="74" t="s">
        <v>4469</v>
      </c>
      <c r="I4115" s="74" t="s">
        <v>4560</v>
      </c>
      <c r="J4115" s="74" t="s">
        <v>4561</v>
      </c>
      <c r="K4115" s="76">
        <v>819.38</v>
      </c>
      <c r="L4115" s="76">
        <v>606.95000000000005</v>
      </c>
    </row>
    <row r="4116" spans="1:12" x14ac:dyDescent="0.15">
      <c r="A4116" s="74">
        <v>20230223</v>
      </c>
      <c r="B4116" s="74">
        <v>45336871</v>
      </c>
      <c r="C4116" s="74" t="s">
        <v>4739</v>
      </c>
      <c r="D4116" s="74">
        <v>2054669</v>
      </c>
      <c r="E4116" s="74" t="s">
        <v>4599</v>
      </c>
      <c r="F4116" s="74" t="s">
        <v>3807</v>
      </c>
      <c r="G4116" s="74" t="s">
        <v>3159</v>
      </c>
      <c r="H4116" s="74" t="s">
        <v>4469</v>
      </c>
      <c r="I4116" s="74" t="s">
        <v>4560</v>
      </c>
      <c r="J4116" s="74" t="s">
        <v>4561</v>
      </c>
      <c r="K4116" s="76">
        <v>621.26</v>
      </c>
      <c r="L4116" s="76">
        <v>460.19</v>
      </c>
    </row>
    <row r="4117" spans="1:12" x14ac:dyDescent="0.15">
      <c r="A4117" s="74">
        <v>20230224</v>
      </c>
      <c r="B4117" s="74">
        <v>45336871</v>
      </c>
      <c r="C4117" s="74" t="s">
        <v>4739</v>
      </c>
      <c r="D4117" s="74">
        <v>2054669</v>
      </c>
      <c r="E4117" s="74" t="s">
        <v>4599</v>
      </c>
      <c r="F4117" s="74" t="s">
        <v>3807</v>
      </c>
      <c r="G4117" s="74" t="s">
        <v>3159</v>
      </c>
      <c r="H4117" s="74" t="s">
        <v>4469</v>
      </c>
      <c r="I4117" s="74" t="s">
        <v>4560</v>
      </c>
      <c r="J4117" s="74" t="s">
        <v>4561</v>
      </c>
      <c r="K4117" s="76">
        <v>212.71</v>
      </c>
      <c r="L4117" s="76">
        <v>157.56</v>
      </c>
    </row>
    <row r="4118" spans="1:12" x14ac:dyDescent="0.15">
      <c r="A4118" s="74">
        <v>20230213</v>
      </c>
      <c r="B4118" s="74">
        <v>45336879</v>
      </c>
      <c r="C4118" s="74" t="s">
        <v>4740</v>
      </c>
      <c r="D4118" s="74">
        <v>2054669</v>
      </c>
      <c r="E4118" s="74" t="s">
        <v>4599</v>
      </c>
      <c r="F4118" s="74" t="s">
        <v>3807</v>
      </c>
      <c r="G4118" s="74" t="s">
        <v>3159</v>
      </c>
      <c r="H4118" s="74" t="s">
        <v>4469</v>
      </c>
      <c r="I4118" s="74" t="s">
        <v>4560</v>
      </c>
      <c r="J4118" s="74" t="s">
        <v>4561</v>
      </c>
      <c r="K4118" s="76">
        <v>82.29</v>
      </c>
      <c r="L4118" s="76">
        <v>60.96</v>
      </c>
    </row>
    <row r="4119" spans="1:12" x14ac:dyDescent="0.15">
      <c r="A4119" s="74">
        <v>20230214</v>
      </c>
      <c r="B4119" s="74">
        <v>45336879</v>
      </c>
      <c r="C4119" s="74" t="s">
        <v>4740</v>
      </c>
      <c r="D4119" s="74">
        <v>2054669</v>
      </c>
      <c r="E4119" s="74" t="s">
        <v>4599</v>
      </c>
      <c r="F4119" s="74" t="s">
        <v>3807</v>
      </c>
      <c r="G4119" s="74" t="s">
        <v>3159</v>
      </c>
      <c r="H4119" s="74" t="s">
        <v>4469</v>
      </c>
      <c r="I4119" s="74" t="s">
        <v>4560</v>
      </c>
      <c r="J4119" s="74" t="s">
        <v>4561</v>
      </c>
      <c r="K4119" s="76">
        <v>1448.45</v>
      </c>
      <c r="L4119" s="76">
        <v>1072.93</v>
      </c>
    </row>
    <row r="4120" spans="1:12" x14ac:dyDescent="0.15">
      <c r="A4120" s="74">
        <v>20230215</v>
      </c>
      <c r="B4120" s="74">
        <v>45336879</v>
      </c>
      <c r="C4120" s="74" t="s">
        <v>4740</v>
      </c>
      <c r="D4120" s="74">
        <v>2054669</v>
      </c>
      <c r="E4120" s="74" t="s">
        <v>4599</v>
      </c>
      <c r="F4120" s="74" t="s">
        <v>3807</v>
      </c>
      <c r="G4120" s="74" t="s">
        <v>3159</v>
      </c>
      <c r="H4120" s="74" t="s">
        <v>4469</v>
      </c>
      <c r="I4120" s="74" t="s">
        <v>4560</v>
      </c>
      <c r="J4120" s="74" t="s">
        <v>4561</v>
      </c>
      <c r="K4120" s="76">
        <v>1092.1099999999999</v>
      </c>
      <c r="L4120" s="76">
        <v>808.97</v>
      </c>
    </row>
    <row r="4121" spans="1:12" x14ac:dyDescent="0.15">
      <c r="A4121" s="74">
        <v>20230216</v>
      </c>
      <c r="B4121" s="74">
        <v>45336879</v>
      </c>
      <c r="C4121" s="74" t="s">
        <v>4740</v>
      </c>
      <c r="D4121" s="74">
        <v>2054669</v>
      </c>
      <c r="E4121" s="74" t="s">
        <v>4599</v>
      </c>
      <c r="F4121" s="74" t="s">
        <v>3807</v>
      </c>
      <c r="G4121" s="74" t="s">
        <v>3159</v>
      </c>
      <c r="H4121" s="74" t="s">
        <v>4469</v>
      </c>
      <c r="I4121" s="74" t="s">
        <v>4560</v>
      </c>
      <c r="J4121" s="74" t="s">
        <v>4561</v>
      </c>
      <c r="K4121" s="76">
        <v>272.44</v>
      </c>
      <c r="L4121" s="76">
        <v>201.81</v>
      </c>
    </row>
    <row r="4122" spans="1:12" x14ac:dyDescent="0.15">
      <c r="A4122" s="74">
        <v>20230217</v>
      </c>
      <c r="B4122" s="74">
        <v>45336879</v>
      </c>
      <c r="C4122" s="74" t="s">
        <v>4740</v>
      </c>
      <c r="D4122" s="74">
        <v>2054669</v>
      </c>
      <c r="E4122" s="74" t="s">
        <v>4599</v>
      </c>
      <c r="F4122" s="74" t="s">
        <v>3807</v>
      </c>
      <c r="G4122" s="74" t="s">
        <v>3159</v>
      </c>
      <c r="H4122" s="74" t="s">
        <v>4469</v>
      </c>
      <c r="I4122" s="74" t="s">
        <v>4560</v>
      </c>
      <c r="J4122" s="74" t="s">
        <v>4561</v>
      </c>
      <c r="K4122" s="76">
        <v>5205.75</v>
      </c>
      <c r="L4122" s="76">
        <v>3856.11</v>
      </c>
    </row>
    <row r="4123" spans="1:12" x14ac:dyDescent="0.15">
      <c r="A4123" s="74">
        <v>20230218</v>
      </c>
      <c r="B4123" s="74">
        <v>45336879</v>
      </c>
      <c r="C4123" s="74" t="s">
        <v>4740</v>
      </c>
      <c r="D4123" s="74">
        <v>2054669</v>
      </c>
      <c r="E4123" s="74" t="s">
        <v>4599</v>
      </c>
      <c r="F4123" s="74" t="s">
        <v>3807</v>
      </c>
      <c r="G4123" s="74" t="s">
        <v>3159</v>
      </c>
      <c r="H4123" s="74" t="s">
        <v>4469</v>
      </c>
      <c r="I4123" s="74" t="s">
        <v>4560</v>
      </c>
      <c r="J4123" s="74" t="s">
        <v>4563</v>
      </c>
      <c r="K4123" s="76">
        <v>1769.34</v>
      </c>
      <c r="L4123" s="76">
        <v>1310.6199999999999</v>
      </c>
    </row>
    <row r="4124" spans="1:12" x14ac:dyDescent="0.15">
      <c r="A4124" s="74">
        <v>20230219</v>
      </c>
      <c r="B4124" s="74">
        <v>45336879</v>
      </c>
      <c r="C4124" s="74" t="s">
        <v>4740</v>
      </c>
      <c r="D4124" s="74">
        <v>2054669</v>
      </c>
      <c r="E4124" s="74" t="s">
        <v>4599</v>
      </c>
      <c r="F4124" s="74" t="s">
        <v>3807</v>
      </c>
      <c r="G4124" s="74" t="s">
        <v>3159</v>
      </c>
      <c r="H4124" s="74" t="s">
        <v>4469</v>
      </c>
      <c r="I4124" s="74" t="s">
        <v>4560</v>
      </c>
      <c r="J4124" s="74" t="s">
        <v>4561</v>
      </c>
      <c r="K4124" s="76">
        <v>543.08000000000004</v>
      </c>
      <c r="L4124" s="76">
        <v>402.28</v>
      </c>
    </row>
    <row r="4125" spans="1:12" x14ac:dyDescent="0.15">
      <c r="A4125" s="74">
        <v>20230220</v>
      </c>
      <c r="B4125" s="74">
        <v>45336879</v>
      </c>
      <c r="C4125" s="74" t="s">
        <v>4740</v>
      </c>
      <c r="D4125" s="74">
        <v>2054669</v>
      </c>
      <c r="E4125" s="74" t="s">
        <v>4599</v>
      </c>
      <c r="F4125" s="74" t="s">
        <v>3807</v>
      </c>
      <c r="G4125" s="74" t="s">
        <v>3159</v>
      </c>
      <c r="H4125" s="74" t="s">
        <v>4469</v>
      </c>
      <c r="I4125" s="74" t="s">
        <v>4560</v>
      </c>
      <c r="J4125" s="74" t="s">
        <v>4561</v>
      </c>
      <c r="K4125" s="76">
        <v>332.07</v>
      </c>
      <c r="L4125" s="76">
        <v>245.98</v>
      </c>
    </row>
    <row r="4126" spans="1:12" x14ac:dyDescent="0.15">
      <c r="A4126" s="74">
        <v>20230221</v>
      </c>
      <c r="B4126" s="74">
        <v>45336879</v>
      </c>
      <c r="C4126" s="74" t="s">
        <v>4740</v>
      </c>
      <c r="D4126" s="74">
        <v>2054669</v>
      </c>
      <c r="E4126" s="74" t="s">
        <v>4599</v>
      </c>
      <c r="F4126" s="74" t="s">
        <v>3807</v>
      </c>
      <c r="G4126" s="74" t="s">
        <v>3159</v>
      </c>
      <c r="H4126" s="74" t="s">
        <v>4469</v>
      </c>
      <c r="I4126" s="74" t="s">
        <v>4560</v>
      </c>
      <c r="J4126" s="74" t="s">
        <v>4561</v>
      </c>
      <c r="K4126" s="76">
        <v>462.08</v>
      </c>
      <c r="L4126" s="76">
        <v>342.28</v>
      </c>
    </row>
    <row r="4127" spans="1:12" x14ac:dyDescent="0.15">
      <c r="A4127" s="74">
        <v>20230222</v>
      </c>
      <c r="B4127" s="74">
        <v>45336879</v>
      </c>
      <c r="C4127" s="74" t="s">
        <v>4740</v>
      </c>
      <c r="D4127" s="74">
        <v>2054669</v>
      </c>
      <c r="E4127" s="74" t="s">
        <v>4599</v>
      </c>
      <c r="F4127" s="74" t="s">
        <v>3807</v>
      </c>
      <c r="G4127" s="74" t="s">
        <v>3159</v>
      </c>
      <c r="H4127" s="74" t="s">
        <v>4469</v>
      </c>
      <c r="I4127" s="74" t="s">
        <v>4560</v>
      </c>
      <c r="J4127" s="74" t="s">
        <v>4561</v>
      </c>
      <c r="K4127" s="76">
        <v>352.78</v>
      </c>
      <c r="L4127" s="76">
        <v>261.32</v>
      </c>
    </row>
    <row r="4128" spans="1:12" x14ac:dyDescent="0.15">
      <c r="A4128" s="74">
        <v>20230223</v>
      </c>
      <c r="B4128" s="74">
        <v>45336879</v>
      </c>
      <c r="C4128" s="74" t="s">
        <v>4740</v>
      </c>
      <c r="D4128" s="74">
        <v>2054669</v>
      </c>
      <c r="E4128" s="74" t="s">
        <v>4599</v>
      </c>
      <c r="F4128" s="74" t="s">
        <v>3807</v>
      </c>
      <c r="G4128" s="74" t="s">
        <v>3159</v>
      </c>
      <c r="H4128" s="74" t="s">
        <v>4469</v>
      </c>
      <c r="I4128" s="74" t="s">
        <v>4560</v>
      </c>
      <c r="J4128" s="74" t="s">
        <v>4561</v>
      </c>
      <c r="K4128" s="76">
        <v>379.38</v>
      </c>
      <c r="L4128" s="76">
        <v>281.02</v>
      </c>
    </row>
    <row r="4129" spans="1:12" x14ac:dyDescent="0.15">
      <c r="A4129" s="74">
        <v>20230224</v>
      </c>
      <c r="B4129" s="74">
        <v>45336879</v>
      </c>
      <c r="C4129" s="74" t="s">
        <v>4740</v>
      </c>
      <c r="D4129" s="74">
        <v>2054669</v>
      </c>
      <c r="E4129" s="74" t="s">
        <v>4599</v>
      </c>
      <c r="F4129" s="74" t="s">
        <v>3807</v>
      </c>
      <c r="G4129" s="74" t="s">
        <v>3159</v>
      </c>
      <c r="H4129" s="74" t="s">
        <v>4469</v>
      </c>
      <c r="I4129" s="74" t="s">
        <v>4560</v>
      </c>
      <c r="J4129" s="74" t="s">
        <v>4563</v>
      </c>
      <c r="K4129" s="76">
        <v>87.1</v>
      </c>
      <c r="L4129" s="76">
        <v>64.52</v>
      </c>
    </row>
    <row r="4130" spans="1:12" x14ac:dyDescent="0.15">
      <c r="A4130" s="74">
        <v>20230213</v>
      </c>
      <c r="B4130" s="74">
        <v>45336886</v>
      </c>
      <c r="C4130" s="74" t="s">
        <v>4741</v>
      </c>
      <c r="D4130" s="74">
        <v>2054669</v>
      </c>
      <c r="E4130" s="74" t="s">
        <v>4599</v>
      </c>
      <c r="F4130" s="74" t="s">
        <v>3807</v>
      </c>
      <c r="G4130" s="74" t="s">
        <v>3159</v>
      </c>
      <c r="H4130" s="74" t="s">
        <v>4469</v>
      </c>
      <c r="I4130" s="74" t="s">
        <v>4560</v>
      </c>
      <c r="J4130" s="74" t="s">
        <v>4561</v>
      </c>
      <c r="K4130" s="76">
        <v>42</v>
      </c>
      <c r="L4130" s="76">
        <v>31.11</v>
      </c>
    </row>
    <row r="4131" spans="1:12" x14ac:dyDescent="0.15">
      <c r="A4131" s="74">
        <v>20230214</v>
      </c>
      <c r="B4131" s="74">
        <v>45336886</v>
      </c>
      <c r="C4131" s="74" t="s">
        <v>4741</v>
      </c>
      <c r="D4131" s="74">
        <v>2054669</v>
      </c>
      <c r="E4131" s="74" t="s">
        <v>4599</v>
      </c>
      <c r="F4131" s="74" t="s">
        <v>3807</v>
      </c>
      <c r="G4131" s="74" t="s">
        <v>3159</v>
      </c>
      <c r="H4131" s="74" t="s">
        <v>4469</v>
      </c>
      <c r="I4131" s="74" t="s">
        <v>4560</v>
      </c>
      <c r="J4131" s="74" t="s">
        <v>4563</v>
      </c>
      <c r="K4131" s="76">
        <v>764.49</v>
      </c>
      <c r="L4131" s="76">
        <v>566.29</v>
      </c>
    </row>
    <row r="4132" spans="1:12" x14ac:dyDescent="0.15">
      <c r="A4132" s="74">
        <v>20230215</v>
      </c>
      <c r="B4132" s="74">
        <v>45336886</v>
      </c>
      <c r="C4132" s="74" t="s">
        <v>4741</v>
      </c>
      <c r="D4132" s="74">
        <v>2054669</v>
      </c>
      <c r="E4132" s="74" t="s">
        <v>4599</v>
      </c>
      <c r="F4132" s="74" t="s">
        <v>3807</v>
      </c>
      <c r="G4132" s="74" t="s">
        <v>3159</v>
      </c>
      <c r="H4132" s="74" t="s">
        <v>4469</v>
      </c>
      <c r="I4132" s="74" t="s">
        <v>4560</v>
      </c>
      <c r="J4132" s="74" t="s">
        <v>4561</v>
      </c>
      <c r="K4132" s="76">
        <v>537.98</v>
      </c>
      <c r="L4132" s="76">
        <v>398.5</v>
      </c>
    </row>
    <row r="4133" spans="1:12" x14ac:dyDescent="0.15">
      <c r="A4133" s="74">
        <v>20230216</v>
      </c>
      <c r="B4133" s="74">
        <v>45336886</v>
      </c>
      <c r="C4133" s="74" t="s">
        <v>4741</v>
      </c>
      <c r="D4133" s="74">
        <v>2054669</v>
      </c>
      <c r="E4133" s="74" t="s">
        <v>4599</v>
      </c>
      <c r="F4133" s="74" t="s">
        <v>3807</v>
      </c>
      <c r="G4133" s="74" t="s">
        <v>3159</v>
      </c>
      <c r="H4133" s="74" t="s">
        <v>4469</v>
      </c>
      <c r="I4133" s="74" t="s">
        <v>4560</v>
      </c>
      <c r="J4133" s="74" t="s">
        <v>4561</v>
      </c>
      <c r="K4133" s="76">
        <v>325.05</v>
      </c>
      <c r="L4133" s="76">
        <v>240.78</v>
      </c>
    </row>
    <row r="4134" spans="1:12" x14ac:dyDescent="0.15">
      <c r="A4134" s="74">
        <v>20230217</v>
      </c>
      <c r="B4134" s="74">
        <v>45336886</v>
      </c>
      <c r="C4134" s="74" t="s">
        <v>4741</v>
      </c>
      <c r="D4134" s="74">
        <v>2054669</v>
      </c>
      <c r="E4134" s="74" t="s">
        <v>4599</v>
      </c>
      <c r="F4134" s="74" t="s">
        <v>3807</v>
      </c>
      <c r="G4134" s="74" t="s">
        <v>3159</v>
      </c>
      <c r="H4134" s="74" t="s">
        <v>4469</v>
      </c>
      <c r="I4134" s="74" t="s">
        <v>4560</v>
      </c>
      <c r="J4134" s="74" t="s">
        <v>4561</v>
      </c>
      <c r="K4134" s="76">
        <v>2658.13</v>
      </c>
      <c r="L4134" s="76">
        <v>1968.99</v>
      </c>
    </row>
    <row r="4135" spans="1:12" x14ac:dyDescent="0.15">
      <c r="A4135" s="74">
        <v>20230218</v>
      </c>
      <c r="B4135" s="74">
        <v>45336886</v>
      </c>
      <c r="C4135" s="74" t="s">
        <v>4741</v>
      </c>
      <c r="D4135" s="74">
        <v>2054669</v>
      </c>
      <c r="E4135" s="74" t="s">
        <v>4599</v>
      </c>
      <c r="F4135" s="74" t="s">
        <v>3807</v>
      </c>
      <c r="G4135" s="74" t="s">
        <v>3159</v>
      </c>
      <c r="H4135" s="74" t="s">
        <v>4469</v>
      </c>
      <c r="I4135" s="74" t="s">
        <v>4560</v>
      </c>
      <c r="J4135" s="74" t="s">
        <v>4562</v>
      </c>
      <c r="K4135" s="76">
        <v>1236.21</v>
      </c>
      <c r="L4135" s="76">
        <v>915.71</v>
      </c>
    </row>
    <row r="4136" spans="1:12" x14ac:dyDescent="0.15">
      <c r="A4136" s="74">
        <v>20230219</v>
      </c>
      <c r="B4136" s="74">
        <v>45336886</v>
      </c>
      <c r="C4136" s="74" t="s">
        <v>4741</v>
      </c>
      <c r="D4136" s="74">
        <v>2054669</v>
      </c>
      <c r="E4136" s="74" t="s">
        <v>4599</v>
      </c>
      <c r="F4136" s="74" t="s">
        <v>3807</v>
      </c>
      <c r="G4136" s="74" t="s">
        <v>3159</v>
      </c>
      <c r="H4136" s="74" t="s">
        <v>4469</v>
      </c>
      <c r="I4136" s="74" t="s">
        <v>4560</v>
      </c>
      <c r="J4136" s="74" t="s">
        <v>4562</v>
      </c>
      <c r="K4136" s="76">
        <v>4402.84</v>
      </c>
      <c r="L4136" s="76">
        <v>3261.36</v>
      </c>
    </row>
    <row r="4137" spans="1:12" x14ac:dyDescent="0.15">
      <c r="A4137" s="74">
        <v>20230220</v>
      </c>
      <c r="B4137" s="74">
        <v>45336886</v>
      </c>
      <c r="C4137" s="74" t="s">
        <v>4741</v>
      </c>
      <c r="D4137" s="74">
        <v>2054669</v>
      </c>
      <c r="E4137" s="74" t="s">
        <v>4599</v>
      </c>
      <c r="F4137" s="74" t="s">
        <v>3807</v>
      </c>
      <c r="G4137" s="74" t="s">
        <v>3159</v>
      </c>
      <c r="H4137" s="74" t="s">
        <v>4469</v>
      </c>
      <c r="I4137" s="74" t="s">
        <v>4560</v>
      </c>
      <c r="J4137" s="74" t="s">
        <v>4586</v>
      </c>
      <c r="K4137" s="76">
        <v>8024.6</v>
      </c>
      <c r="L4137" s="76">
        <v>5944.15</v>
      </c>
    </row>
    <row r="4138" spans="1:12" x14ac:dyDescent="0.15">
      <c r="A4138" s="74">
        <v>20230221</v>
      </c>
      <c r="B4138" s="74">
        <v>45336886</v>
      </c>
      <c r="C4138" s="74" t="s">
        <v>4741</v>
      </c>
      <c r="D4138" s="74">
        <v>2054669</v>
      </c>
      <c r="E4138" s="74" t="s">
        <v>4599</v>
      </c>
      <c r="F4138" s="74" t="s">
        <v>3807</v>
      </c>
      <c r="G4138" s="74" t="s">
        <v>3159</v>
      </c>
      <c r="H4138" s="74" t="s">
        <v>4469</v>
      </c>
      <c r="I4138" s="74" t="s">
        <v>4560</v>
      </c>
      <c r="J4138" s="74" t="s">
        <v>4561</v>
      </c>
      <c r="K4138" s="76">
        <v>1939.59</v>
      </c>
      <c r="L4138" s="76">
        <v>1436.73</v>
      </c>
    </row>
    <row r="4139" spans="1:12" x14ac:dyDescent="0.15">
      <c r="A4139" s="74">
        <v>20230222</v>
      </c>
      <c r="B4139" s="74">
        <v>45336886</v>
      </c>
      <c r="C4139" s="74" t="s">
        <v>4741</v>
      </c>
      <c r="D4139" s="74">
        <v>2054669</v>
      </c>
      <c r="E4139" s="74" t="s">
        <v>4599</v>
      </c>
      <c r="F4139" s="74" t="s">
        <v>3807</v>
      </c>
      <c r="G4139" s="74" t="s">
        <v>3159</v>
      </c>
      <c r="H4139" s="74" t="s">
        <v>4469</v>
      </c>
      <c r="I4139" s="74" t="s">
        <v>4560</v>
      </c>
      <c r="J4139" s="74" t="s">
        <v>4563</v>
      </c>
      <c r="K4139" s="76">
        <v>546.75</v>
      </c>
      <c r="L4139" s="76">
        <v>405</v>
      </c>
    </row>
    <row r="4140" spans="1:12" x14ac:dyDescent="0.15">
      <c r="A4140" s="74">
        <v>20230223</v>
      </c>
      <c r="B4140" s="74">
        <v>45336886</v>
      </c>
      <c r="C4140" s="74" t="s">
        <v>4741</v>
      </c>
      <c r="D4140" s="74">
        <v>2054669</v>
      </c>
      <c r="E4140" s="74" t="s">
        <v>4599</v>
      </c>
      <c r="F4140" s="74" t="s">
        <v>3807</v>
      </c>
      <c r="G4140" s="74" t="s">
        <v>3159</v>
      </c>
      <c r="H4140" s="74" t="s">
        <v>4469</v>
      </c>
      <c r="I4140" s="74" t="s">
        <v>4560</v>
      </c>
      <c r="J4140" s="74" t="s">
        <v>4561</v>
      </c>
      <c r="K4140" s="76">
        <v>351.03</v>
      </c>
      <c r="L4140" s="76">
        <v>260.02</v>
      </c>
    </row>
    <row r="4141" spans="1:12" x14ac:dyDescent="0.15">
      <c r="A4141" s="74">
        <v>20230224</v>
      </c>
      <c r="B4141" s="74">
        <v>45336886</v>
      </c>
      <c r="C4141" s="74" t="s">
        <v>4741</v>
      </c>
      <c r="D4141" s="74">
        <v>2054669</v>
      </c>
      <c r="E4141" s="74" t="s">
        <v>4599</v>
      </c>
      <c r="F4141" s="74" t="s">
        <v>3807</v>
      </c>
      <c r="G4141" s="74" t="s">
        <v>3159</v>
      </c>
      <c r="H4141" s="74" t="s">
        <v>4469</v>
      </c>
      <c r="I4141" s="74" t="s">
        <v>4560</v>
      </c>
      <c r="J4141" s="74" t="s">
        <v>4561</v>
      </c>
      <c r="K4141" s="76">
        <v>475.16</v>
      </c>
      <c r="L4141" s="76">
        <v>351.97</v>
      </c>
    </row>
    <row r="4142" spans="1:12" x14ac:dyDescent="0.15">
      <c r="A4142" s="74">
        <v>20230225</v>
      </c>
      <c r="B4142" s="74">
        <v>45336886</v>
      </c>
      <c r="C4142" s="74" t="s">
        <v>4741</v>
      </c>
      <c r="D4142" s="74">
        <v>2054669</v>
      </c>
      <c r="E4142" s="74" t="s">
        <v>4599</v>
      </c>
      <c r="F4142" s="74" t="s">
        <v>3807</v>
      </c>
      <c r="G4142" s="74" t="s">
        <v>3159</v>
      </c>
      <c r="H4142" s="74" t="s">
        <v>4469</v>
      </c>
      <c r="I4142" s="74" t="s">
        <v>4560</v>
      </c>
      <c r="J4142" s="74" t="s">
        <v>4561</v>
      </c>
      <c r="K4142" s="76">
        <v>811.24</v>
      </c>
      <c r="L4142" s="76">
        <v>600.91999999999996</v>
      </c>
    </row>
    <row r="4143" spans="1:12" x14ac:dyDescent="0.15">
      <c r="A4143" s="74">
        <v>20230226</v>
      </c>
      <c r="B4143" s="74">
        <v>45336886</v>
      </c>
      <c r="C4143" s="74" t="s">
        <v>4741</v>
      </c>
      <c r="D4143" s="74">
        <v>2054669</v>
      </c>
      <c r="E4143" s="74" t="s">
        <v>4599</v>
      </c>
      <c r="F4143" s="74" t="s">
        <v>3807</v>
      </c>
      <c r="G4143" s="74" t="s">
        <v>3159</v>
      </c>
      <c r="H4143" s="74" t="s">
        <v>4469</v>
      </c>
      <c r="I4143" s="74" t="s">
        <v>4560</v>
      </c>
      <c r="J4143" s="74" t="s">
        <v>4561</v>
      </c>
      <c r="K4143" s="76">
        <v>220.82</v>
      </c>
      <c r="L4143" s="76">
        <v>163.57</v>
      </c>
    </row>
    <row r="4144" spans="1:12" x14ac:dyDescent="0.15">
      <c r="A4144" s="74">
        <v>20230227</v>
      </c>
      <c r="B4144" s="74">
        <v>45336886</v>
      </c>
      <c r="C4144" s="74" t="s">
        <v>4741</v>
      </c>
      <c r="D4144" s="74">
        <v>2054669</v>
      </c>
      <c r="E4144" s="74" t="s">
        <v>4599</v>
      </c>
      <c r="F4144" s="74" t="s">
        <v>3807</v>
      </c>
      <c r="G4144" s="74" t="s">
        <v>3159</v>
      </c>
      <c r="H4144" s="74" t="s">
        <v>4469</v>
      </c>
      <c r="I4144" s="74" t="s">
        <v>4560</v>
      </c>
      <c r="J4144" s="74" t="s">
        <v>4561</v>
      </c>
      <c r="K4144" s="76">
        <v>108.69</v>
      </c>
      <c r="L4144" s="76">
        <v>80.510000000000005</v>
      </c>
    </row>
    <row r="4145" spans="1:12" x14ac:dyDescent="0.15">
      <c r="A4145" s="74">
        <v>20230228</v>
      </c>
      <c r="B4145" s="74">
        <v>45336886</v>
      </c>
      <c r="C4145" s="74" t="s">
        <v>4741</v>
      </c>
      <c r="D4145" s="74">
        <v>2054669</v>
      </c>
      <c r="E4145" s="74" t="s">
        <v>4599</v>
      </c>
      <c r="F4145" s="74" t="s">
        <v>3807</v>
      </c>
      <c r="G4145" s="74" t="s">
        <v>3159</v>
      </c>
      <c r="H4145" s="74" t="s">
        <v>4469</v>
      </c>
      <c r="I4145" s="74" t="s">
        <v>4560</v>
      </c>
      <c r="J4145" s="74" t="s">
        <v>4563</v>
      </c>
      <c r="K4145" s="76">
        <v>205.84</v>
      </c>
      <c r="L4145" s="76">
        <v>152.47</v>
      </c>
    </row>
    <row r="4146" spans="1:12" x14ac:dyDescent="0.15">
      <c r="A4146" s="74">
        <v>20230225</v>
      </c>
      <c r="B4146" s="74">
        <v>45336895</v>
      </c>
      <c r="C4146" s="74" t="s">
        <v>4742</v>
      </c>
      <c r="D4146" s="74">
        <v>2054669</v>
      </c>
      <c r="E4146" s="74" t="s">
        <v>4599</v>
      </c>
      <c r="F4146" s="74" t="s">
        <v>3807</v>
      </c>
      <c r="G4146" s="74" t="s">
        <v>3159</v>
      </c>
      <c r="H4146" s="74" t="s">
        <v>4469</v>
      </c>
      <c r="I4146" s="74" t="s">
        <v>4560</v>
      </c>
      <c r="J4146" s="74" t="s">
        <v>4561</v>
      </c>
      <c r="K4146" s="76">
        <v>681.44</v>
      </c>
      <c r="L4146" s="76">
        <v>504.77</v>
      </c>
    </row>
    <row r="4147" spans="1:12" x14ac:dyDescent="0.15">
      <c r="A4147" s="74">
        <v>20230226</v>
      </c>
      <c r="B4147" s="74">
        <v>45336895</v>
      </c>
      <c r="C4147" s="74" t="s">
        <v>4742</v>
      </c>
      <c r="D4147" s="74">
        <v>2054669</v>
      </c>
      <c r="E4147" s="74" t="s">
        <v>4599</v>
      </c>
      <c r="F4147" s="74" t="s">
        <v>3807</v>
      </c>
      <c r="G4147" s="74" t="s">
        <v>3159</v>
      </c>
      <c r="H4147" s="74" t="s">
        <v>4469</v>
      </c>
      <c r="I4147" s="74" t="s">
        <v>4560</v>
      </c>
      <c r="J4147" s="74" t="s">
        <v>4561</v>
      </c>
      <c r="K4147" s="76">
        <v>1243.77</v>
      </c>
      <c r="L4147" s="76">
        <v>921.31</v>
      </c>
    </row>
    <row r="4148" spans="1:12" x14ac:dyDescent="0.15">
      <c r="A4148" s="74">
        <v>20230227</v>
      </c>
      <c r="B4148" s="74">
        <v>45336895</v>
      </c>
      <c r="C4148" s="74" t="s">
        <v>4742</v>
      </c>
      <c r="D4148" s="74">
        <v>2054669</v>
      </c>
      <c r="E4148" s="74" t="s">
        <v>4599</v>
      </c>
      <c r="F4148" s="74" t="s">
        <v>3807</v>
      </c>
      <c r="G4148" s="74" t="s">
        <v>3159</v>
      </c>
      <c r="H4148" s="74" t="s">
        <v>4469</v>
      </c>
      <c r="I4148" s="74" t="s">
        <v>4560</v>
      </c>
      <c r="J4148" s="74" t="s">
        <v>4586</v>
      </c>
      <c r="K4148" s="76">
        <v>3047.12</v>
      </c>
      <c r="L4148" s="76">
        <v>2257.13</v>
      </c>
    </row>
    <row r="4149" spans="1:12" x14ac:dyDescent="0.15">
      <c r="A4149" s="74">
        <v>20230228</v>
      </c>
      <c r="B4149" s="74">
        <v>45336895</v>
      </c>
      <c r="C4149" s="74" t="s">
        <v>4742</v>
      </c>
      <c r="D4149" s="74">
        <v>2054669</v>
      </c>
      <c r="E4149" s="74" t="s">
        <v>4599</v>
      </c>
      <c r="F4149" s="74" t="s">
        <v>3807</v>
      </c>
      <c r="G4149" s="74" t="s">
        <v>3159</v>
      </c>
      <c r="H4149" s="74" t="s">
        <v>4469</v>
      </c>
      <c r="I4149" s="74" t="s">
        <v>4560</v>
      </c>
      <c r="J4149" s="74" t="s">
        <v>4561</v>
      </c>
      <c r="K4149" s="76">
        <v>5281.29</v>
      </c>
      <c r="L4149" s="76">
        <v>3912.07</v>
      </c>
    </row>
    <row r="4150" spans="1:12" x14ac:dyDescent="0.15">
      <c r="A4150" s="74">
        <v>20230225</v>
      </c>
      <c r="B4150" s="74">
        <v>45336908</v>
      </c>
      <c r="C4150" s="74" t="s">
        <v>4743</v>
      </c>
      <c r="D4150" s="74">
        <v>2054669</v>
      </c>
      <c r="E4150" s="74" t="s">
        <v>4599</v>
      </c>
      <c r="F4150" s="74" t="s">
        <v>3807</v>
      </c>
      <c r="G4150" s="74" t="s">
        <v>3159</v>
      </c>
      <c r="H4150" s="74" t="s">
        <v>4469</v>
      </c>
      <c r="I4150" s="74" t="s">
        <v>4560</v>
      </c>
      <c r="J4150" s="74" t="s">
        <v>4586</v>
      </c>
      <c r="K4150" s="76">
        <v>616.75</v>
      </c>
      <c r="L4150" s="76">
        <v>456.85</v>
      </c>
    </row>
    <row r="4151" spans="1:12" x14ac:dyDescent="0.15">
      <c r="A4151" s="74">
        <v>20230226</v>
      </c>
      <c r="B4151" s="74">
        <v>45336908</v>
      </c>
      <c r="C4151" s="74" t="s">
        <v>4743</v>
      </c>
      <c r="D4151" s="74">
        <v>2054669</v>
      </c>
      <c r="E4151" s="74" t="s">
        <v>4599</v>
      </c>
      <c r="F4151" s="74" t="s">
        <v>3807</v>
      </c>
      <c r="G4151" s="74" t="s">
        <v>3159</v>
      </c>
      <c r="H4151" s="74" t="s">
        <v>4469</v>
      </c>
      <c r="I4151" s="74" t="s">
        <v>4560</v>
      </c>
      <c r="J4151" s="74" t="s">
        <v>4561</v>
      </c>
      <c r="K4151" s="76">
        <v>937.48</v>
      </c>
      <c r="L4151" s="76">
        <v>694.43</v>
      </c>
    </row>
    <row r="4152" spans="1:12" x14ac:dyDescent="0.15">
      <c r="A4152" s="74">
        <v>20230227</v>
      </c>
      <c r="B4152" s="74">
        <v>45336908</v>
      </c>
      <c r="C4152" s="74" t="s">
        <v>4743</v>
      </c>
      <c r="D4152" s="74">
        <v>2054669</v>
      </c>
      <c r="E4152" s="74" t="s">
        <v>4599</v>
      </c>
      <c r="F4152" s="74" t="s">
        <v>3807</v>
      </c>
      <c r="G4152" s="74" t="s">
        <v>3159</v>
      </c>
      <c r="H4152" s="74" t="s">
        <v>4469</v>
      </c>
      <c r="I4152" s="74" t="s">
        <v>4560</v>
      </c>
      <c r="J4152" s="74" t="s">
        <v>4586</v>
      </c>
      <c r="K4152" s="76">
        <v>1884.47</v>
      </c>
      <c r="L4152" s="76">
        <v>1395.9</v>
      </c>
    </row>
    <row r="4153" spans="1:12" x14ac:dyDescent="0.15">
      <c r="A4153" s="74">
        <v>20230228</v>
      </c>
      <c r="B4153" s="74">
        <v>45336908</v>
      </c>
      <c r="C4153" s="74" t="s">
        <v>4743</v>
      </c>
      <c r="D4153" s="74">
        <v>2054669</v>
      </c>
      <c r="E4153" s="74" t="s">
        <v>4599</v>
      </c>
      <c r="F4153" s="74" t="s">
        <v>3807</v>
      </c>
      <c r="G4153" s="74" t="s">
        <v>3159</v>
      </c>
      <c r="H4153" s="74" t="s">
        <v>4469</v>
      </c>
      <c r="I4153" s="74" t="s">
        <v>4560</v>
      </c>
      <c r="J4153" s="74" t="s">
        <v>4561</v>
      </c>
      <c r="K4153" s="76">
        <v>773.35</v>
      </c>
      <c r="L4153" s="76">
        <v>572.85</v>
      </c>
    </row>
    <row r="4154" spans="1:12" x14ac:dyDescent="0.15">
      <c r="A4154" s="74">
        <v>20230216</v>
      </c>
      <c r="B4154" s="74">
        <v>45347259</v>
      </c>
      <c r="C4154" s="74" t="s">
        <v>4744</v>
      </c>
      <c r="D4154" s="74">
        <v>2129251</v>
      </c>
      <c r="E4154" s="74" t="s">
        <v>4745</v>
      </c>
      <c r="F4154" s="74" t="s">
        <v>4566</v>
      </c>
      <c r="G4154" s="74" t="s">
        <v>4567</v>
      </c>
      <c r="H4154" s="74" t="s">
        <v>4469</v>
      </c>
      <c r="I4154" s="74" t="s">
        <v>4560</v>
      </c>
      <c r="J4154" s="74" t="s">
        <v>4561</v>
      </c>
      <c r="K4154" s="76">
        <v>122.08</v>
      </c>
      <c r="L4154" s="76">
        <v>122.08</v>
      </c>
    </row>
    <row r="4155" spans="1:12" x14ac:dyDescent="0.15">
      <c r="A4155" s="74">
        <v>20230217</v>
      </c>
      <c r="B4155" s="74">
        <v>45347259</v>
      </c>
      <c r="C4155" s="74" t="s">
        <v>4744</v>
      </c>
      <c r="D4155" s="74">
        <v>2129251</v>
      </c>
      <c r="E4155" s="74" t="s">
        <v>4745</v>
      </c>
      <c r="F4155" s="74" t="s">
        <v>4566</v>
      </c>
      <c r="G4155" s="74" t="s">
        <v>4567</v>
      </c>
      <c r="H4155" s="74" t="s">
        <v>4469</v>
      </c>
      <c r="I4155" s="74" t="s">
        <v>4560</v>
      </c>
      <c r="J4155" s="74" t="s">
        <v>4561</v>
      </c>
      <c r="K4155" s="76">
        <v>793.62</v>
      </c>
      <c r="L4155" s="76">
        <v>793.62</v>
      </c>
    </row>
    <row r="4156" spans="1:12" x14ac:dyDescent="0.15">
      <c r="A4156" s="74">
        <v>20230218</v>
      </c>
      <c r="B4156" s="74">
        <v>45347259</v>
      </c>
      <c r="C4156" s="74" t="s">
        <v>4744</v>
      </c>
      <c r="D4156" s="74">
        <v>2129251</v>
      </c>
      <c r="E4156" s="74" t="s">
        <v>4745</v>
      </c>
      <c r="F4156" s="74" t="s">
        <v>4566</v>
      </c>
      <c r="G4156" s="74" t="s">
        <v>4567</v>
      </c>
      <c r="H4156" s="74" t="s">
        <v>4469</v>
      </c>
      <c r="I4156" s="74" t="s">
        <v>4560</v>
      </c>
      <c r="J4156" s="74" t="s">
        <v>4561</v>
      </c>
      <c r="K4156" s="76">
        <v>5010.26</v>
      </c>
      <c r="L4156" s="76">
        <v>5010.26</v>
      </c>
    </row>
    <row r="4157" spans="1:12" x14ac:dyDescent="0.15">
      <c r="A4157" s="74">
        <v>20230219</v>
      </c>
      <c r="B4157" s="74">
        <v>45347259</v>
      </c>
      <c r="C4157" s="74" t="s">
        <v>4744</v>
      </c>
      <c r="D4157" s="74">
        <v>2129251</v>
      </c>
      <c r="E4157" s="74" t="s">
        <v>4745</v>
      </c>
      <c r="F4157" s="74" t="s">
        <v>4566</v>
      </c>
      <c r="G4157" s="74" t="s">
        <v>4567</v>
      </c>
      <c r="H4157" s="74" t="s">
        <v>4469</v>
      </c>
      <c r="I4157" s="74" t="s">
        <v>4560</v>
      </c>
      <c r="J4157" s="74" t="s">
        <v>4561</v>
      </c>
      <c r="K4157" s="76">
        <v>5033.54</v>
      </c>
      <c r="L4157" s="76">
        <v>5033.54</v>
      </c>
    </row>
    <row r="4158" spans="1:12" x14ac:dyDescent="0.15">
      <c r="A4158" s="74">
        <v>20230220</v>
      </c>
      <c r="B4158" s="74">
        <v>45347259</v>
      </c>
      <c r="C4158" s="74" t="s">
        <v>4744</v>
      </c>
      <c r="D4158" s="74">
        <v>2129251</v>
      </c>
      <c r="E4158" s="74" t="s">
        <v>4745</v>
      </c>
      <c r="F4158" s="74" t="s">
        <v>4566</v>
      </c>
      <c r="G4158" s="74" t="s">
        <v>4567</v>
      </c>
      <c r="H4158" s="74" t="s">
        <v>4469</v>
      </c>
      <c r="I4158" s="74" t="s">
        <v>4560</v>
      </c>
      <c r="J4158" s="74" t="s">
        <v>4586</v>
      </c>
      <c r="K4158" s="76">
        <v>20659.02</v>
      </c>
      <c r="L4158" s="76">
        <v>20659.02</v>
      </c>
    </row>
    <row r="4159" spans="1:12" x14ac:dyDescent="0.15">
      <c r="A4159" s="74">
        <v>20230221</v>
      </c>
      <c r="B4159" s="74">
        <v>45347259</v>
      </c>
      <c r="C4159" s="74" t="s">
        <v>4744</v>
      </c>
      <c r="D4159" s="74">
        <v>2129251</v>
      </c>
      <c r="E4159" s="74" t="s">
        <v>4745</v>
      </c>
      <c r="F4159" s="74" t="s">
        <v>4566</v>
      </c>
      <c r="G4159" s="74" t="s">
        <v>4567</v>
      </c>
      <c r="H4159" s="74" t="s">
        <v>4469</v>
      </c>
      <c r="I4159" s="74" t="s">
        <v>4560</v>
      </c>
      <c r="J4159" s="74" t="s">
        <v>4561</v>
      </c>
      <c r="K4159" s="76">
        <v>20035.419999999998</v>
      </c>
      <c r="L4159" s="76">
        <v>20035.419999999998</v>
      </c>
    </row>
    <row r="4160" spans="1:12" x14ac:dyDescent="0.15">
      <c r="A4160" s="74">
        <v>20230222</v>
      </c>
      <c r="B4160" s="74">
        <v>45347259</v>
      </c>
      <c r="C4160" s="74" t="s">
        <v>4744</v>
      </c>
      <c r="D4160" s="74">
        <v>2129251</v>
      </c>
      <c r="E4160" s="74" t="s">
        <v>4745</v>
      </c>
      <c r="F4160" s="74" t="s">
        <v>4566</v>
      </c>
      <c r="G4160" s="74" t="s">
        <v>4567</v>
      </c>
      <c r="H4160" s="74" t="s">
        <v>4469</v>
      </c>
      <c r="I4160" s="74" t="s">
        <v>4560</v>
      </c>
      <c r="J4160" s="74" t="s">
        <v>4562</v>
      </c>
      <c r="K4160" s="76">
        <v>33046.28</v>
      </c>
      <c r="L4160" s="76">
        <v>33046.28</v>
      </c>
    </row>
    <row r="4161" spans="1:12" x14ac:dyDescent="0.15">
      <c r="A4161" s="74">
        <v>20230223</v>
      </c>
      <c r="B4161" s="74">
        <v>45347259</v>
      </c>
      <c r="C4161" s="74" t="s">
        <v>4744</v>
      </c>
      <c r="D4161" s="74">
        <v>2129251</v>
      </c>
      <c r="E4161" s="74" t="s">
        <v>4745</v>
      </c>
      <c r="F4161" s="74" t="s">
        <v>4566</v>
      </c>
      <c r="G4161" s="74" t="s">
        <v>4567</v>
      </c>
      <c r="H4161" s="74" t="s">
        <v>4469</v>
      </c>
      <c r="I4161" s="74" t="s">
        <v>4560</v>
      </c>
      <c r="J4161" s="74" t="s">
        <v>4561</v>
      </c>
      <c r="K4161" s="76">
        <v>30013.32</v>
      </c>
      <c r="L4161" s="76">
        <v>30013.32</v>
      </c>
    </row>
    <row r="4162" spans="1:12" x14ac:dyDescent="0.15">
      <c r="A4162" s="74">
        <v>20230224</v>
      </c>
      <c r="B4162" s="74">
        <v>45347259</v>
      </c>
      <c r="C4162" s="74" t="s">
        <v>4744</v>
      </c>
      <c r="D4162" s="74">
        <v>2129251</v>
      </c>
      <c r="E4162" s="74" t="s">
        <v>4745</v>
      </c>
      <c r="F4162" s="74" t="s">
        <v>4566</v>
      </c>
      <c r="G4162" s="74" t="s">
        <v>4567</v>
      </c>
      <c r="H4162" s="74" t="s">
        <v>4469</v>
      </c>
      <c r="I4162" s="74" t="s">
        <v>4560</v>
      </c>
      <c r="J4162" s="74" t="s">
        <v>4562</v>
      </c>
      <c r="K4162" s="76">
        <v>33032.769999999997</v>
      </c>
      <c r="L4162" s="76">
        <v>33032.769999999997</v>
      </c>
    </row>
    <row r="4163" spans="1:12" x14ac:dyDescent="0.15">
      <c r="A4163" s="74">
        <v>20230225</v>
      </c>
      <c r="B4163" s="74">
        <v>45347259</v>
      </c>
      <c r="C4163" s="74" t="s">
        <v>4744</v>
      </c>
      <c r="D4163" s="74">
        <v>2129251</v>
      </c>
      <c r="E4163" s="74" t="s">
        <v>4745</v>
      </c>
      <c r="F4163" s="74" t="s">
        <v>4566</v>
      </c>
      <c r="G4163" s="74" t="s">
        <v>4567</v>
      </c>
      <c r="H4163" s="74" t="s">
        <v>4469</v>
      </c>
      <c r="I4163" s="74" t="s">
        <v>4560</v>
      </c>
      <c r="J4163" s="74" t="s">
        <v>4561</v>
      </c>
      <c r="K4163" s="76">
        <v>33895.54</v>
      </c>
      <c r="L4163" s="76">
        <v>33895.54</v>
      </c>
    </row>
    <row r="4164" spans="1:12" x14ac:dyDescent="0.15">
      <c r="A4164" s="74">
        <v>20230226</v>
      </c>
      <c r="B4164" s="74">
        <v>45347259</v>
      </c>
      <c r="C4164" s="74" t="s">
        <v>4744</v>
      </c>
      <c r="D4164" s="74">
        <v>2129251</v>
      </c>
      <c r="E4164" s="74" t="s">
        <v>4745</v>
      </c>
      <c r="F4164" s="74" t="s">
        <v>4566</v>
      </c>
      <c r="G4164" s="74" t="s">
        <v>4567</v>
      </c>
      <c r="H4164" s="74" t="s">
        <v>4469</v>
      </c>
      <c r="I4164" s="74" t="s">
        <v>4560</v>
      </c>
      <c r="J4164" s="74" t="s">
        <v>4561</v>
      </c>
      <c r="K4164" s="76">
        <v>34128.69</v>
      </c>
      <c r="L4164" s="76">
        <v>34128.69</v>
      </c>
    </row>
    <row r="4165" spans="1:12" x14ac:dyDescent="0.15">
      <c r="A4165" s="74">
        <v>20230227</v>
      </c>
      <c r="B4165" s="74">
        <v>45347259</v>
      </c>
      <c r="C4165" s="74" t="s">
        <v>4744</v>
      </c>
      <c r="D4165" s="74">
        <v>2129251</v>
      </c>
      <c r="E4165" s="74" t="s">
        <v>4745</v>
      </c>
      <c r="F4165" s="74" t="s">
        <v>4566</v>
      </c>
      <c r="G4165" s="74" t="s">
        <v>4567</v>
      </c>
      <c r="H4165" s="74" t="s">
        <v>4469</v>
      </c>
      <c r="I4165" s="74" t="s">
        <v>4560</v>
      </c>
      <c r="J4165" s="74" t="s">
        <v>4586</v>
      </c>
      <c r="K4165" s="76">
        <v>35010.730000000003</v>
      </c>
      <c r="L4165" s="76">
        <v>35010.730000000003</v>
      </c>
    </row>
    <row r="4166" spans="1:12" x14ac:dyDescent="0.15">
      <c r="A4166" s="74">
        <v>20230228</v>
      </c>
      <c r="B4166" s="74">
        <v>45347259</v>
      </c>
      <c r="C4166" s="74" t="s">
        <v>4744</v>
      </c>
      <c r="D4166" s="74">
        <v>2129251</v>
      </c>
      <c r="E4166" s="74" t="s">
        <v>4745</v>
      </c>
      <c r="F4166" s="74" t="s">
        <v>4566</v>
      </c>
      <c r="G4166" s="74" t="s">
        <v>4567</v>
      </c>
      <c r="H4166" s="74" t="s">
        <v>4469</v>
      </c>
      <c r="I4166" s="74" t="s">
        <v>4560</v>
      </c>
      <c r="J4166" s="74" t="s">
        <v>4563</v>
      </c>
      <c r="K4166" s="76">
        <v>29352.97</v>
      </c>
      <c r="L4166" s="76">
        <v>29352.97</v>
      </c>
    </row>
    <row r="4167" spans="1:12" x14ac:dyDescent="0.15">
      <c r="A4167" s="74">
        <v>20230223</v>
      </c>
      <c r="B4167" s="74">
        <v>45347273</v>
      </c>
      <c r="C4167" s="74" t="s">
        <v>4746</v>
      </c>
      <c r="D4167" s="74">
        <v>2129251</v>
      </c>
      <c r="E4167" s="74" t="s">
        <v>4745</v>
      </c>
      <c r="F4167" s="74" t="s">
        <v>4566</v>
      </c>
      <c r="G4167" s="74" t="s">
        <v>4567</v>
      </c>
      <c r="H4167" s="74" t="s">
        <v>4469</v>
      </c>
      <c r="I4167" s="74" t="s">
        <v>4560</v>
      </c>
      <c r="J4167" s="74" t="s">
        <v>4562</v>
      </c>
      <c r="K4167" s="76">
        <v>204.55</v>
      </c>
      <c r="L4167" s="76">
        <v>204.55</v>
      </c>
    </row>
    <row r="4168" spans="1:12" x14ac:dyDescent="0.15">
      <c r="A4168" s="74">
        <v>20230224</v>
      </c>
      <c r="B4168" s="74">
        <v>45347273</v>
      </c>
      <c r="C4168" s="74" t="s">
        <v>4746</v>
      </c>
      <c r="D4168" s="74">
        <v>2129251</v>
      </c>
      <c r="E4168" s="74" t="s">
        <v>4745</v>
      </c>
      <c r="F4168" s="74" t="s">
        <v>4566</v>
      </c>
      <c r="G4168" s="74" t="s">
        <v>4567</v>
      </c>
      <c r="H4168" s="74" t="s">
        <v>4469</v>
      </c>
      <c r="I4168" s="74" t="s">
        <v>4560</v>
      </c>
      <c r="J4168" s="74" t="s">
        <v>4561</v>
      </c>
      <c r="K4168" s="76">
        <v>201.91</v>
      </c>
      <c r="L4168" s="76">
        <v>201.91</v>
      </c>
    </row>
    <row r="4169" spans="1:12" x14ac:dyDescent="0.15">
      <c r="A4169" s="74">
        <v>20230225</v>
      </c>
      <c r="B4169" s="74">
        <v>45347273</v>
      </c>
      <c r="C4169" s="74" t="s">
        <v>4746</v>
      </c>
      <c r="D4169" s="74">
        <v>2129251</v>
      </c>
      <c r="E4169" s="74" t="s">
        <v>4745</v>
      </c>
      <c r="F4169" s="74" t="s">
        <v>4566</v>
      </c>
      <c r="G4169" s="74" t="s">
        <v>4567</v>
      </c>
      <c r="H4169" s="74" t="s">
        <v>4469</v>
      </c>
      <c r="I4169" s="74" t="s">
        <v>4560</v>
      </c>
      <c r="J4169" s="74" t="s">
        <v>4561</v>
      </c>
      <c r="K4169" s="76">
        <v>356.5</v>
      </c>
      <c r="L4169" s="76">
        <v>356.5</v>
      </c>
    </row>
    <row r="4170" spans="1:12" x14ac:dyDescent="0.15">
      <c r="A4170" s="74">
        <v>20230226</v>
      </c>
      <c r="B4170" s="74">
        <v>45347273</v>
      </c>
      <c r="C4170" s="74" t="s">
        <v>4746</v>
      </c>
      <c r="D4170" s="74">
        <v>2129251</v>
      </c>
      <c r="E4170" s="74" t="s">
        <v>4745</v>
      </c>
      <c r="F4170" s="74" t="s">
        <v>4566</v>
      </c>
      <c r="G4170" s="74" t="s">
        <v>4567</v>
      </c>
      <c r="H4170" s="74" t="s">
        <v>4469</v>
      </c>
      <c r="I4170" s="74" t="s">
        <v>4560</v>
      </c>
      <c r="J4170" s="74" t="s">
        <v>4561</v>
      </c>
      <c r="K4170" s="76">
        <v>330.79</v>
      </c>
      <c r="L4170" s="76">
        <v>330.79</v>
      </c>
    </row>
    <row r="4171" spans="1:12" x14ac:dyDescent="0.15">
      <c r="A4171" s="74">
        <v>20230227</v>
      </c>
      <c r="B4171" s="74">
        <v>45347273</v>
      </c>
      <c r="C4171" s="74" t="s">
        <v>4746</v>
      </c>
      <c r="D4171" s="74">
        <v>2129251</v>
      </c>
      <c r="E4171" s="74" t="s">
        <v>4745</v>
      </c>
      <c r="F4171" s="74" t="s">
        <v>4566</v>
      </c>
      <c r="G4171" s="74" t="s">
        <v>4567</v>
      </c>
      <c r="H4171" s="74" t="s">
        <v>4469</v>
      </c>
      <c r="I4171" s="74" t="s">
        <v>4560</v>
      </c>
      <c r="J4171" s="74" t="s">
        <v>4561</v>
      </c>
      <c r="K4171" s="76">
        <v>1011.07</v>
      </c>
      <c r="L4171" s="76">
        <v>1011.07</v>
      </c>
    </row>
    <row r="4172" spans="1:12" x14ac:dyDescent="0.15">
      <c r="A4172" s="74">
        <v>20230228</v>
      </c>
      <c r="B4172" s="74">
        <v>45347273</v>
      </c>
      <c r="C4172" s="74" t="s">
        <v>4746</v>
      </c>
      <c r="D4172" s="74">
        <v>2129251</v>
      </c>
      <c r="E4172" s="74" t="s">
        <v>4745</v>
      </c>
      <c r="F4172" s="74" t="s">
        <v>4566</v>
      </c>
      <c r="G4172" s="74" t="s">
        <v>4567</v>
      </c>
      <c r="H4172" s="74" t="s">
        <v>4469</v>
      </c>
      <c r="I4172" s="74" t="s">
        <v>4560</v>
      </c>
      <c r="J4172" s="74" t="s">
        <v>4561</v>
      </c>
      <c r="K4172" s="76">
        <v>1002.84</v>
      </c>
      <c r="L4172" s="76">
        <v>1002.84</v>
      </c>
    </row>
    <row r="4173" spans="1:12" x14ac:dyDescent="0.15">
      <c r="A4173" s="74">
        <v>20230220</v>
      </c>
      <c r="B4173" s="74">
        <v>45453147</v>
      </c>
      <c r="C4173" s="74" t="s">
        <v>4747</v>
      </c>
      <c r="D4173" s="74">
        <v>2115393</v>
      </c>
      <c r="E4173" s="74" t="s">
        <v>4565</v>
      </c>
      <c r="F4173" s="74" t="s">
        <v>4566</v>
      </c>
      <c r="G4173" s="74" t="s">
        <v>4567</v>
      </c>
      <c r="H4173" s="74" t="s">
        <v>4469</v>
      </c>
      <c r="I4173" s="74" t="s">
        <v>4499</v>
      </c>
      <c r="J4173" s="74" t="s">
        <v>175</v>
      </c>
      <c r="K4173" s="76">
        <v>1.95</v>
      </c>
      <c r="L4173" s="76">
        <v>1.95</v>
      </c>
    </row>
    <row r="4174" spans="1:12" x14ac:dyDescent="0.15">
      <c r="A4174" s="74">
        <v>20230221</v>
      </c>
      <c r="B4174" s="74">
        <v>45453147</v>
      </c>
      <c r="C4174" s="74" t="s">
        <v>4747</v>
      </c>
      <c r="D4174" s="74">
        <v>2115393</v>
      </c>
      <c r="E4174" s="74" t="s">
        <v>4565</v>
      </c>
      <c r="F4174" s="74" t="s">
        <v>4566</v>
      </c>
      <c r="G4174" s="74" t="s">
        <v>4567</v>
      </c>
      <c r="H4174" s="74" t="s">
        <v>4469</v>
      </c>
      <c r="I4174" s="74" t="s">
        <v>4499</v>
      </c>
      <c r="J4174" s="74" t="s">
        <v>4501</v>
      </c>
      <c r="K4174" s="76">
        <v>3.59</v>
      </c>
      <c r="L4174" s="76">
        <v>3.59</v>
      </c>
    </row>
    <row r="4175" spans="1:12" x14ac:dyDescent="0.15">
      <c r="A4175" s="74">
        <v>20230222</v>
      </c>
      <c r="B4175" s="74">
        <v>45453147</v>
      </c>
      <c r="C4175" s="74" t="s">
        <v>4747</v>
      </c>
      <c r="D4175" s="74">
        <v>2115393</v>
      </c>
      <c r="E4175" s="74" t="s">
        <v>4565</v>
      </c>
      <c r="F4175" s="74" t="s">
        <v>4566</v>
      </c>
      <c r="G4175" s="74" t="s">
        <v>4567</v>
      </c>
      <c r="H4175" s="74" t="s">
        <v>4469</v>
      </c>
      <c r="I4175" s="74" t="s">
        <v>4499</v>
      </c>
      <c r="J4175" s="74" t="s">
        <v>175</v>
      </c>
      <c r="K4175" s="76">
        <v>8.82</v>
      </c>
      <c r="L4175" s="76">
        <v>8.82</v>
      </c>
    </row>
    <row r="4176" spans="1:12" x14ac:dyDescent="0.15">
      <c r="A4176" s="74">
        <v>20230223</v>
      </c>
      <c r="B4176" s="74">
        <v>45453147</v>
      </c>
      <c r="C4176" s="74" t="s">
        <v>4747</v>
      </c>
      <c r="D4176" s="74">
        <v>2115393</v>
      </c>
      <c r="E4176" s="74" t="s">
        <v>4565</v>
      </c>
      <c r="F4176" s="74" t="s">
        <v>4566</v>
      </c>
      <c r="G4176" s="74" t="s">
        <v>4567</v>
      </c>
      <c r="H4176" s="74" t="s">
        <v>4469</v>
      </c>
      <c r="I4176" s="74" t="s">
        <v>4499</v>
      </c>
      <c r="J4176" s="74" t="s">
        <v>175</v>
      </c>
      <c r="K4176" s="76">
        <v>9.8000000000000007</v>
      </c>
      <c r="L4176" s="76">
        <v>9.8000000000000007</v>
      </c>
    </row>
    <row r="4177" spans="1:12" x14ac:dyDescent="0.15">
      <c r="A4177" s="74">
        <v>20230224</v>
      </c>
      <c r="B4177" s="74">
        <v>45453147</v>
      </c>
      <c r="C4177" s="74" t="s">
        <v>4747</v>
      </c>
      <c r="D4177" s="74">
        <v>2115393</v>
      </c>
      <c r="E4177" s="74" t="s">
        <v>4565</v>
      </c>
      <c r="F4177" s="74" t="s">
        <v>4566</v>
      </c>
      <c r="G4177" s="74" t="s">
        <v>4567</v>
      </c>
      <c r="H4177" s="74" t="s">
        <v>4469</v>
      </c>
      <c r="I4177" s="74" t="s">
        <v>4499</v>
      </c>
      <c r="J4177" s="74" t="s">
        <v>175</v>
      </c>
      <c r="K4177" s="76">
        <v>9.23</v>
      </c>
      <c r="L4177" s="76">
        <v>9.23</v>
      </c>
    </row>
    <row r="4178" spans="1:12" x14ac:dyDescent="0.15">
      <c r="A4178" s="74">
        <v>20230225</v>
      </c>
      <c r="B4178" s="74">
        <v>45453147</v>
      </c>
      <c r="C4178" s="74" t="s">
        <v>4747</v>
      </c>
      <c r="D4178" s="74">
        <v>2115393</v>
      </c>
      <c r="E4178" s="74" t="s">
        <v>4565</v>
      </c>
      <c r="F4178" s="74" t="s">
        <v>4566</v>
      </c>
      <c r="G4178" s="74" t="s">
        <v>4567</v>
      </c>
      <c r="H4178" s="74" t="s">
        <v>4469</v>
      </c>
      <c r="I4178" s="74" t="s">
        <v>4499</v>
      </c>
      <c r="J4178" s="74" t="s">
        <v>175</v>
      </c>
      <c r="K4178" s="76">
        <v>3.38</v>
      </c>
      <c r="L4178" s="76">
        <v>3.38</v>
      </c>
    </row>
    <row r="4179" spans="1:12" x14ac:dyDescent="0.15">
      <c r="A4179" s="74">
        <v>20230226</v>
      </c>
      <c r="B4179" s="74">
        <v>45453147</v>
      </c>
      <c r="C4179" s="74" t="s">
        <v>4747</v>
      </c>
      <c r="D4179" s="74">
        <v>2115393</v>
      </c>
      <c r="E4179" s="74" t="s">
        <v>4565</v>
      </c>
      <c r="F4179" s="74" t="s">
        <v>4566</v>
      </c>
      <c r="G4179" s="74" t="s">
        <v>4567</v>
      </c>
      <c r="H4179" s="74" t="s">
        <v>4469</v>
      </c>
      <c r="I4179" s="74" t="s">
        <v>4499</v>
      </c>
      <c r="J4179" s="74" t="s">
        <v>4500</v>
      </c>
      <c r="K4179" s="76">
        <v>2.27</v>
      </c>
      <c r="L4179" s="76">
        <v>2.27</v>
      </c>
    </row>
    <row r="4180" spans="1:12" x14ac:dyDescent="0.15">
      <c r="A4180" s="74">
        <v>20230227</v>
      </c>
      <c r="B4180" s="74">
        <v>45453147</v>
      </c>
      <c r="C4180" s="74" t="s">
        <v>4747</v>
      </c>
      <c r="D4180" s="74">
        <v>2115393</v>
      </c>
      <c r="E4180" s="74" t="s">
        <v>4565</v>
      </c>
      <c r="F4180" s="74" t="s">
        <v>4566</v>
      </c>
      <c r="G4180" s="74" t="s">
        <v>4567</v>
      </c>
      <c r="H4180" s="74" t="s">
        <v>4469</v>
      </c>
      <c r="I4180" s="74" t="s">
        <v>4499</v>
      </c>
      <c r="J4180" s="74" t="s">
        <v>175</v>
      </c>
      <c r="K4180" s="76">
        <v>7.13</v>
      </c>
      <c r="L4180" s="76">
        <v>7.13</v>
      </c>
    </row>
    <row r="4181" spans="1:12" x14ac:dyDescent="0.15">
      <c r="A4181" s="74">
        <v>20230228</v>
      </c>
      <c r="B4181" s="74">
        <v>45453147</v>
      </c>
      <c r="C4181" s="74" t="s">
        <v>4747</v>
      </c>
      <c r="D4181" s="74">
        <v>2115393</v>
      </c>
      <c r="E4181" s="74" t="s">
        <v>4565</v>
      </c>
      <c r="F4181" s="74" t="s">
        <v>4566</v>
      </c>
      <c r="G4181" s="74" t="s">
        <v>4567</v>
      </c>
      <c r="H4181" s="74" t="s">
        <v>4469</v>
      </c>
      <c r="I4181" s="74" t="s">
        <v>4499</v>
      </c>
      <c r="J4181" s="74" t="s">
        <v>175</v>
      </c>
      <c r="K4181" s="76">
        <v>5.05</v>
      </c>
      <c r="L4181" s="76">
        <v>5.05</v>
      </c>
    </row>
    <row r="4182" spans="1:12" x14ac:dyDescent="0.15">
      <c r="A4182" s="74">
        <v>20230223</v>
      </c>
      <c r="B4182" s="74">
        <v>45542728</v>
      </c>
      <c r="C4182" s="74" t="s">
        <v>4748</v>
      </c>
      <c r="D4182" s="74">
        <v>2137252</v>
      </c>
      <c r="E4182" s="74" t="s">
        <v>4716</v>
      </c>
      <c r="F4182" s="74" t="s">
        <v>4498</v>
      </c>
      <c r="G4182" s="74" t="s">
        <v>4498</v>
      </c>
      <c r="H4182" s="74" t="s">
        <v>4469</v>
      </c>
      <c r="I4182" s="74" t="s">
        <v>4560</v>
      </c>
      <c r="J4182" s="74" t="s">
        <v>4563</v>
      </c>
      <c r="K4182" s="76">
        <v>23.99</v>
      </c>
      <c r="L4182" s="76">
        <v>19.350000000000001</v>
      </c>
    </row>
    <row r="4183" spans="1:12" x14ac:dyDescent="0.15">
      <c r="A4183" s="74">
        <v>20230224</v>
      </c>
      <c r="B4183" s="74">
        <v>45542728</v>
      </c>
      <c r="C4183" s="74" t="s">
        <v>4748</v>
      </c>
      <c r="D4183" s="74">
        <v>2137252</v>
      </c>
      <c r="E4183" s="74" t="s">
        <v>4716</v>
      </c>
      <c r="F4183" s="74" t="s">
        <v>4498</v>
      </c>
      <c r="G4183" s="74" t="s">
        <v>4498</v>
      </c>
      <c r="H4183" s="74" t="s">
        <v>4469</v>
      </c>
      <c r="I4183" s="74" t="s">
        <v>4560</v>
      </c>
      <c r="J4183" s="74" t="s">
        <v>4561</v>
      </c>
      <c r="K4183" s="76">
        <v>841.09</v>
      </c>
      <c r="L4183" s="76">
        <v>678.3</v>
      </c>
    </row>
    <row r="4184" spans="1:12" x14ac:dyDescent="0.15">
      <c r="A4184" s="74">
        <v>20230225</v>
      </c>
      <c r="B4184" s="74">
        <v>45542728</v>
      </c>
      <c r="C4184" s="74" t="s">
        <v>4748</v>
      </c>
      <c r="D4184" s="74">
        <v>2137252</v>
      </c>
      <c r="E4184" s="74" t="s">
        <v>4716</v>
      </c>
      <c r="F4184" s="74" t="s">
        <v>4498</v>
      </c>
      <c r="G4184" s="74" t="s">
        <v>4498</v>
      </c>
      <c r="H4184" s="74" t="s">
        <v>4469</v>
      </c>
      <c r="I4184" s="74" t="s">
        <v>4560</v>
      </c>
      <c r="J4184" s="74" t="s">
        <v>4561</v>
      </c>
      <c r="K4184" s="76">
        <v>1548.57</v>
      </c>
      <c r="L4184" s="76">
        <v>1248.8499999999999</v>
      </c>
    </row>
    <row r="4185" spans="1:12" x14ac:dyDescent="0.15">
      <c r="A4185" s="74">
        <v>20230226</v>
      </c>
      <c r="B4185" s="74">
        <v>45542728</v>
      </c>
      <c r="C4185" s="74" t="s">
        <v>4748</v>
      </c>
      <c r="D4185" s="74">
        <v>2137252</v>
      </c>
      <c r="E4185" s="74" t="s">
        <v>4716</v>
      </c>
      <c r="F4185" s="74" t="s">
        <v>4498</v>
      </c>
      <c r="G4185" s="74" t="s">
        <v>4498</v>
      </c>
      <c r="H4185" s="74" t="s">
        <v>4469</v>
      </c>
      <c r="I4185" s="74" t="s">
        <v>4560</v>
      </c>
      <c r="J4185" s="74" t="s">
        <v>4561</v>
      </c>
      <c r="K4185" s="76">
        <v>3224.35</v>
      </c>
      <c r="L4185" s="76">
        <v>2600.2800000000002</v>
      </c>
    </row>
    <row r="4186" spans="1:12" x14ac:dyDescent="0.15">
      <c r="A4186" s="74">
        <v>20230227</v>
      </c>
      <c r="B4186" s="74">
        <v>45542728</v>
      </c>
      <c r="C4186" s="74" t="s">
        <v>4748</v>
      </c>
      <c r="D4186" s="74">
        <v>2137252</v>
      </c>
      <c r="E4186" s="74" t="s">
        <v>4716</v>
      </c>
      <c r="F4186" s="74" t="s">
        <v>4498</v>
      </c>
      <c r="G4186" s="74" t="s">
        <v>4498</v>
      </c>
      <c r="H4186" s="74" t="s">
        <v>4469</v>
      </c>
      <c r="I4186" s="74" t="s">
        <v>4560</v>
      </c>
      <c r="J4186" s="74" t="s">
        <v>4562</v>
      </c>
      <c r="K4186" s="76">
        <v>1362</v>
      </c>
      <c r="L4186" s="76">
        <v>1098.3900000000001</v>
      </c>
    </row>
    <row r="4187" spans="1:12" x14ac:dyDescent="0.15">
      <c r="A4187" s="74">
        <v>20230228</v>
      </c>
      <c r="B4187" s="74">
        <v>45542728</v>
      </c>
      <c r="C4187" s="74" t="s">
        <v>4748</v>
      </c>
      <c r="D4187" s="74">
        <v>2137252</v>
      </c>
      <c r="E4187" s="74" t="s">
        <v>4716</v>
      </c>
      <c r="F4187" s="74" t="s">
        <v>4498</v>
      </c>
      <c r="G4187" s="74" t="s">
        <v>4498</v>
      </c>
      <c r="H4187" s="74" t="s">
        <v>4469</v>
      </c>
      <c r="I4187" s="74" t="s">
        <v>4560</v>
      </c>
      <c r="J4187" s="74" t="s">
        <v>4561</v>
      </c>
      <c r="K4187" s="76">
        <v>271.48</v>
      </c>
      <c r="L4187" s="76">
        <v>218.94</v>
      </c>
    </row>
    <row r="4188" spans="1:12" x14ac:dyDescent="0.15">
      <c r="A4188" s="74">
        <v>20230223</v>
      </c>
      <c r="B4188" s="74">
        <v>45542758</v>
      </c>
      <c r="C4188" s="74" t="s">
        <v>4749</v>
      </c>
      <c r="D4188" s="74">
        <v>2137252</v>
      </c>
      <c r="E4188" s="74" t="s">
        <v>4716</v>
      </c>
      <c r="F4188" s="74" t="s">
        <v>4498</v>
      </c>
      <c r="G4188" s="74" t="s">
        <v>4498</v>
      </c>
      <c r="H4188" s="74" t="s">
        <v>4469</v>
      </c>
      <c r="I4188" s="74" t="s">
        <v>4560</v>
      </c>
      <c r="J4188" s="74" t="s">
        <v>4562</v>
      </c>
      <c r="K4188" s="76">
        <v>93.96</v>
      </c>
      <c r="L4188" s="76">
        <v>75.78</v>
      </c>
    </row>
    <row r="4189" spans="1:12" x14ac:dyDescent="0.15">
      <c r="A4189" s="74">
        <v>20230224</v>
      </c>
      <c r="B4189" s="74">
        <v>45542758</v>
      </c>
      <c r="C4189" s="74" t="s">
        <v>4749</v>
      </c>
      <c r="D4189" s="74">
        <v>2137252</v>
      </c>
      <c r="E4189" s="74" t="s">
        <v>4716</v>
      </c>
      <c r="F4189" s="74" t="s">
        <v>4498</v>
      </c>
      <c r="G4189" s="74" t="s">
        <v>4498</v>
      </c>
      <c r="H4189" s="74" t="s">
        <v>4469</v>
      </c>
      <c r="I4189" s="74" t="s">
        <v>4560</v>
      </c>
      <c r="J4189" s="74" t="s">
        <v>4561</v>
      </c>
      <c r="K4189" s="76">
        <v>1013.74</v>
      </c>
      <c r="L4189" s="76">
        <v>817.53</v>
      </c>
    </row>
    <row r="4190" spans="1:12" x14ac:dyDescent="0.15">
      <c r="A4190" s="74">
        <v>20230225</v>
      </c>
      <c r="B4190" s="74">
        <v>45542758</v>
      </c>
      <c r="C4190" s="74" t="s">
        <v>4749</v>
      </c>
      <c r="D4190" s="74">
        <v>2137252</v>
      </c>
      <c r="E4190" s="74" t="s">
        <v>4716</v>
      </c>
      <c r="F4190" s="74" t="s">
        <v>4498</v>
      </c>
      <c r="G4190" s="74" t="s">
        <v>4498</v>
      </c>
      <c r="H4190" s="74" t="s">
        <v>4469</v>
      </c>
      <c r="I4190" s="74" t="s">
        <v>4560</v>
      </c>
      <c r="J4190" s="74" t="s">
        <v>4586</v>
      </c>
      <c r="K4190" s="76">
        <v>892.3</v>
      </c>
      <c r="L4190" s="76">
        <v>719.59</v>
      </c>
    </row>
    <row r="4191" spans="1:12" x14ac:dyDescent="0.15">
      <c r="A4191" s="74">
        <v>20230227</v>
      </c>
      <c r="B4191" s="74">
        <v>45542758</v>
      </c>
      <c r="C4191" s="74" t="s">
        <v>4749</v>
      </c>
      <c r="D4191" s="74">
        <v>2137252</v>
      </c>
      <c r="E4191" s="74" t="s">
        <v>4716</v>
      </c>
      <c r="F4191" s="74" t="s">
        <v>4498</v>
      </c>
      <c r="G4191" s="74" t="s">
        <v>4498</v>
      </c>
      <c r="H4191" s="74" t="s">
        <v>4469</v>
      </c>
      <c r="I4191" s="74" t="s">
        <v>4560</v>
      </c>
      <c r="J4191" s="74" t="s">
        <v>4561</v>
      </c>
      <c r="K4191" s="76">
        <v>907.78</v>
      </c>
      <c r="L4191" s="76">
        <v>732.08</v>
      </c>
    </row>
    <row r="4192" spans="1:12" x14ac:dyDescent="0.15">
      <c r="A4192" s="74">
        <v>20230228</v>
      </c>
      <c r="B4192" s="74">
        <v>45542758</v>
      </c>
      <c r="C4192" s="74" t="s">
        <v>4749</v>
      </c>
      <c r="D4192" s="74">
        <v>2137252</v>
      </c>
      <c r="E4192" s="74" t="s">
        <v>4716</v>
      </c>
      <c r="F4192" s="74" t="s">
        <v>4498</v>
      </c>
      <c r="G4192" s="74" t="s">
        <v>4498</v>
      </c>
      <c r="H4192" s="74" t="s">
        <v>4469</v>
      </c>
      <c r="I4192" s="74" t="s">
        <v>4560</v>
      </c>
      <c r="J4192" s="74" t="s">
        <v>4561</v>
      </c>
      <c r="K4192" s="76">
        <v>2001.01</v>
      </c>
      <c r="L4192" s="76">
        <v>1613.72</v>
      </c>
    </row>
    <row r="4193" spans="1:12" x14ac:dyDescent="0.15">
      <c r="A4193" s="74">
        <v>20230222</v>
      </c>
      <c r="B4193" s="74">
        <v>45560680</v>
      </c>
      <c r="C4193" s="74" t="s">
        <v>4750</v>
      </c>
      <c r="D4193" s="74">
        <v>2136032</v>
      </c>
      <c r="E4193" s="74" t="s">
        <v>4573</v>
      </c>
      <c r="F4193" s="74" t="s">
        <v>4566</v>
      </c>
      <c r="G4193" s="74" t="s">
        <v>4567</v>
      </c>
      <c r="H4193" s="74" t="s">
        <v>4469</v>
      </c>
      <c r="I4193" s="74" t="s">
        <v>4499</v>
      </c>
      <c r="J4193" s="74" t="s">
        <v>175</v>
      </c>
      <c r="K4193" s="76">
        <v>53.66</v>
      </c>
      <c r="L4193" s="76">
        <v>53.66</v>
      </c>
    </row>
    <row r="4194" spans="1:12" x14ac:dyDescent="0.15">
      <c r="A4194" s="74">
        <v>20230223</v>
      </c>
      <c r="B4194" s="74">
        <v>45560680</v>
      </c>
      <c r="C4194" s="74" t="s">
        <v>4750</v>
      </c>
      <c r="D4194" s="74">
        <v>2136032</v>
      </c>
      <c r="E4194" s="74" t="s">
        <v>4573</v>
      </c>
      <c r="F4194" s="74" t="s">
        <v>4566</v>
      </c>
      <c r="G4194" s="74" t="s">
        <v>4567</v>
      </c>
      <c r="H4194" s="74" t="s">
        <v>4469</v>
      </c>
      <c r="I4194" s="74" t="s">
        <v>4499</v>
      </c>
      <c r="J4194" s="74" t="s">
        <v>175</v>
      </c>
      <c r="K4194" s="76">
        <v>5274.02</v>
      </c>
      <c r="L4194" s="76">
        <v>5274.02</v>
      </c>
    </row>
    <row r="4195" spans="1:12" x14ac:dyDescent="0.15">
      <c r="A4195" s="74">
        <v>20230224</v>
      </c>
      <c r="B4195" s="74">
        <v>45560680</v>
      </c>
      <c r="C4195" s="74" t="s">
        <v>4750</v>
      </c>
      <c r="D4195" s="74">
        <v>2136032</v>
      </c>
      <c r="E4195" s="74" t="s">
        <v>4573</v>
      </c>
      <c r="F4195" s="74" t="s">
        <v>4566</v>
      </c>
      <c r="G4195" s="74" t="s">
        <v>4567</v>
      </c>
      <c r="H4195" s="74" t="s">
        <v>4469</v>
      </c>
      <c r="I4195" s="74" t="s">
        <v>4499</v>
      </c>
      <c r="J4195" s="74" t="s">
        <v>175</v>
      </c>
      <c r="K4195" s="76">
        <v>2872.32</v>
      </c>
      <c r="L4195" s="76">
        <v>2872.32</v>
      </c>
    </row>
  </sheetData>
  <autoFilter ref="A1:L4195"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11"/>
  <sheetViews>
    <sheetView workbookViewId="0">
      <selection activeCell="AA1" sqref="AA1:AA1048576"/>
    </sheetView>
  </sheetViews>
  <sheetFormatPr defaultColWidth="9" defaultRowHeight="13.5" x14ac:dyDescent="0.15"/>
  <cols>
    <col min="1" max="2" width="9" style="36"/>
    <col min="3" max="3" width="47.875" style="36" customWidth="1"/>
    <col min="4" max="40" width="9" style="36"/>
    <col min="41" max="41" width="14.625" style="36" customWidth="1"/>
    <col min="42" max="42" width="38.375" style="36" customWidth="1"/>
    <col min="43" max="16384" width="9" style="36"/>
  </cols>
  <sheetData>
    <row r="1" spans="1:43" x14ac:dyDescent="0.15">
      <c r="A1" s="36" t="s">
        <v>0</v>
      </c>
      <c r="B1" s="36" t="s">
        <v>1594</v>
      </c>
      <c r="C1" s="36" t="s">
        <v>1595</v>
      </c>
      <c r="D1" s="36" t="s">
        <v>1</v>
      </c>
      <c r="E1" s="36" t="s">
        <v>2</v>
      </c>
      <c r="F1" s="36" t="s">
        <v>1596</v>
      </c>
      <c r="G1" s="36" t="s">
        <v>1597</v>
      </c>
      <c r="H1" s="36" t="s">
        <v>1598</v>
      </c>
      <c r="I1" s="36" t="s">
        <v>1599</v>
      </c>
      <c r="J1" s="36" t="s">
        <v>1600</v>
      </c>
      <c r="K1" s="36" t="s">
        <v>1601</v>
      </c>
      <c r="L1" s="36" t="s">
        <v>1602</v>
      </c>
      <c r="M1" s="36" t="s">
        <v>1603</v>
      </c>
      <c r="N1" s="36" t="s">
        <v>1604</v>
      </c>
      <c r="O1" s="36" t="s">
        <v>1605</v>
      </c>
      <c r="P1" s="36" t="s">
        <v>1606</v>
      </c>
      <c r="Q1" s="36" t="s">
        <v>1607</v>
      </c>
      <c r="R1" s="36" t="s">
        <v>1608</v>
      </c>
      <c r="S1" s="36" t="s">
        <v>1609</v>
      </c>
      <c r="T1" s="36" t="s">
        <v>1610</v>
      </c>
      <c r="U1" s="36" t="s">
        <v>1611</v>
      </c>
      <c r="V1" s="36" t="s">
        <v>1612</v>
      </c>
      <c r="W1" s="36" t="s">
        <v>1613</v>
      </c>
      <c r="X1" s="36" t="s">
        <v>1614</v>
      </c>
      <c r="Y1" s="36" t="s">
        <v>1615</v>
      </c>
      <c r="Z1" s="36" t="s">
        <v>358</v>
      </c>
      <c r="AA1" s="36" t="s">
        <v>1616</v>
      </c>
      <c r="AB1" s="36" t="s">
        <v>1617</v>
      </c>
      <c r="AC1" s="36" t="s">
        <v>1618</v>
      </c>
      <c r="AD1" s="36" t="s">
        <v>1619</v>
      </c>
      <c r="AE1" s="36" t="s">
        <v>1620</v>
      </c>
      <c r="AF1" s="36" t="s">
        <v>1621</v>
      </c>
      <c r="AG1" s="36" t="s">
        <v>1622</v>
      </c>
      <c r="AH1" s="36" t="s">
        <v>1623</v>
      </c>
      <c r="AI1" s="36" t="s">
        <v>1624</v>
      </c>
      <c r="AJ1" s="36" t="s">
        <v>1625</v>
      </c>
      <c r="AK1" s="36" t="s">
        <v>1626</v>
      </c>
      <c r="AL1" s="36" t="s">
        <v>1627</v>
      </c>
      <c r="AM1" s="36" t="s">
        <v>1628</v>
      </c>
      <c r="AN1" s="36" t="s">
        <v>1629</v>
      </c>
      <c r="AO1" s="36" t="s">
        <v>1630</v>
      </c>
      <c r="AP1" s="37" t="s">
        <v>1631</v>
      </c>
      <c r="AQ1" s="37" t="s">
        <v>179</v>
      </c>
    </row>
    <row r="2" spans="1:43" x14ac:dyDescent="0.15">
      <c r="A2" s="36" t="s">
        <v>588</v>
      </c>
      <c r="B2" s="36" t="s">
        <v>1632</v>
      </c>
      <c r="C2" s="36" t="s">
        <v>1633</v>
      </c>
      <c r="D2" s="36" t="s">
        <v>1634</v>
      </c>
      <c r="E2" s="36" t="s">
        <v>1635</v>
      </c>
      <c r="F2" s="36" t="s">
        <v>372</v>
      </c>
      <c r="G2" s="36" t="s">
        <v>1636</v>
      </c>
      <c r="H2" s="36" t="s">
        <v>372</v>
      </c>
      <c r="I2" s="36" t="s">
        <v>1636</v>
      </c>
      <c r="J2" s="36" t="s">
        <v>1637</v>
      </c>
      <c r="K2" s="36" t="s">
        <v>599</v>
      </c>
      <c r="L2" s="36" t="s">
        <v>1638</v>
      </c>
      <c r="M2" s="36" t="s">
        <v>1639</v>
      </c>
      <c r="N2" s="36" t="s">
        <v>1640</v>
      </c>
      <c r="O2" s="36" t="s">
        <v>1641</v>
      </c>
      <c r="P2" s="36" t="s">
        <v>1642</v>
      </c>
      <c r="Q2" s="36" t="s">
        <v>1643</v>
      </c>
      <c r="R2" s="36" t="s">
        <v>1644</v>
      </c>
      <c r="S2" s="36" t="s">
        <v>1636</v>
      </c>
      <c r="T2" s="36" t="s">
        <v>1636</v>
      </c>
      <c r="U2" s="36" t="s">
        <v>1645</v>
      </c>
      <c r="V2" s="36" t="s">
        <v>1646</v>
      </c>
      <c r="W2" s="36" t="s">
        <v>1647</v>
      </c>
      <c r="X2" s="36" t="s">
        <v>1648</v>
      </c>
      <c r="Y2" s="36" t="s">
        <v>1649</v>
      </c>
      <c r="Z2" s="36">
        <v>6986.32</v>
      </c>
      <c r="AA2" s="36">
        <v>6986.32</v>
      </c>
      <c r="AB2" s="36">
        <v>0</v>
      </c>
      <c r="AC2" s="36">
        <v>6986.32</v>
      </c>
      <c r="AD2" s="36">
        <v>0</v>
      </c>
      <c r="AE2" s="36">
        <v>0</v>
      </c>
      <c r="AF2" s="36" t="s">
        <v>1636</v>
      </c>
      <c r="AG2" s="36" t="s">
        <v>1636</v>
      </c>
      <c r="AH2" s="36" t="s">
        <v>1636</v>
      </c>
      <c r="AI2" s="36" t="s">
        <v>1636</v>
      </c>
      <c r="AJ2" s="36" t="s">
        <v>1645</v>
      </c>
      <c r="AK2" s="36" t="s">
        <v>337</v>
      </c>
      <c r="AL2" s="36" t="s">
        <v>1650</v>
      </c>
      <c r="AM2" s="36" t="s">
        <v>1651</v>
      </c>
      <c r="AN2" s="36" t="s">
        <v>1645</v>
      </c>
      <c r="AO2" s="36" t="s">
        <v>1636</v>
      </c>
      <c r="AP2" s="36" t="s">
        <v>1652</v>
      </c>
      <c r="AQ2" s="36" t="s">
        <v>1653</v>
      </c>
    </row>
    <row r="3" spans="1:43" x14ac:dyDescent="0.15">
      <c r="A3" s="36" t="s">
        <v>588</v>
      </c>
      <c r="B3" s="36" t="s">
        <v>1654</v>
      </c>
      <c r="C3" s="36" t="s">
        <v>1655</v>
      </c>
      <c r="D3" s="36" t="s">
        <v>1634</v>
      </c>
      <c r="E3" s="36" t="s">
        <v>1635</v>
      </c>
      <c r="F3" s="36" t="s">
        <v>372</v>
      </c>
      <c r="G3" s="36" t="s">
        <v>1636</v>
      </c>
      <c r="H3" s="36" t="s">
        <v>372</v>
      </c>
      <c r="I3" s="36" t="s">
        <v>1636</v>
      </c>
      <c r="J3" s="36" t="s">
        <v>1637</v>
      </c>
      <c r="K3" s="36" t="s">
        <v>599</v>
      </c>
      <c r="L3" s="36" t="s">
        <v>1656</v>
      </c>
      <c r="M3" s="36" t="s">
        <v>1639</v>
      </c>
      <c r="N3" s="36" t="s">
        <v>1640</v>
      </c>
      <c r="O3" s="36" t="s">
        <v>1641</v>
      </c>
      <c r="P3" s="36" t="s">
        <v>1642</v>
      </c>
      <c r="Q3" s="36" t="s">
        <v>1643</v>
      </c>
      <c r="R3" s="36" t="s">
        <v>1644</v>
      </c>
      <c r="S3" s="36" t="s">
        <v>1636</v>
      </c>
      <c r="T3" s="36" t="s">
        <v>1636</v>
      </c>
      <c r="U3" s="36" t="s">
        <v>1645</v>
      </c>
      <c r="V3" s="36" t="s">
        <v>1646</v>
      </c>
      <c r="W3" s="36" t="s">
        <v>1657</v>
      </c>
      <c r="X3" s="36" t="s">
        <v>1658</v>
      </c>
      <c r="Y3" s="36" t="s">
        <v>1649</v>
      </c>
      <c r="Z3" s="36">
        <v>1000</v>
      </c>
      <c r="AA3" s="36">
        <v>1000</v>
      </c>
      <c r="AB3" s="36">
        <v>0</v>
      </c>
      <c r="AC3" s="36">
        <v>1000</v>
      </c>
      <c r="AD3" s="36">
        <v>0</v>
      </c>
      <c r="AE3" s="36">
        <v>0</v>
      </c>
      <c r="AF3" s="36" t="s">
        <v>1636</v>
      </c>
      <c r="AG3" s="36" t="s">
        <v>1636</v>
      </c>
      <c r="AH3" s="36" t="s">
        <v>1636</v>
      </c>
      <c r="AI3" s="36" t="s">
        <v>1636</v>
      </c>
      <c r="AJ3" s="36" t="s">
        <v>1645</v>
      </c>
      <c r="AK3" s="36" t="s">
        <v>337</v>
      </c>
      <c r="AL3" s="36" t="s">
        <v>1650</v>
      </c>
      <c r="AM3" s="36" t="s">
        <v>1651</v>
      </c>
      <c r="AN3" s="36" t="s">
        <v>1645</v>
      </c>
      <c r="AO3" s="36" t="s">
        <v>1636</v>
      </c>
      <c r="AP3" s="36" t="s">
        <v>1652</v>
      </c>
      <c r="AQ3" s="36" t="s">
        <v>1653</v>
      </c>
    </row>
    <row r="4" spans="1:43" x14ac:dyDescent="0.15">
      <c r="A4" s="36" t="s">
        <v>588</v>
      </c>
      <c r="B4" s="36" t="s">
        <v>1659</v>
      </c>
      <c r="C4" s="36" t="s">
        <v>1660</v>
      </c>
      <c r="D4" s="36" t="s">
        <v>1661</v>
      </c>
      <c r="E4" s="36" t="s">
        <v>1662</v>
      </c>
      <c r="F4" s="36" t="s">
        <v>372</v>
      </c>
      <c r="G4" s="36" t="s">
        <v>1636</v>
      </c>
      <c r="H4" s="36" t="s">
        <v>372</v>
      </c>
      <c r="I4" s="36" t="s">
        <v>1636</v>
      </c>
      <c r="J4" s="36" t="s">
        <v>1637</v>
      </c>
      <c r="K4" s="36" t="s">
        <v>599</v>
      </c>
      <c r="L4" s="36" t="s">
        <v>1663</v>
      </c>
      <c r="M4" s="36" t="s">
        <v>1639</v>
      </c>
      <c r="N4" s="36" t="s">
        <v>1640</v>
      </c>
      <c r="O4" s="36" t="s">
        <v>1641</v>
      </c>
      <c r="P4" s="36" t="s">
        <v>1642</v>
      </c>
      <c r="Q4" s="36" t="s">
        <v>1643</v>
      </c>
      <c r="R4" s="36" t="s">
        <v>1644</v>
      </c>
      <c r="S4" s="36" t="s">
        <v>1636</v>
      </c>
      <c r="T4" s="36" t="s">
        <v>1636</v>
      </c>
      <c r="U4" s="36" t="s">
        <v>1645</v>
      </c>
      <c r="V4" s="36" t="s">
        <v>1646</v>
      </c>
      <c r="W4" s="36" t="s">
        <v>1664</v>
      </c>
      <c r="X4" s="36" t="s">
        <v>1646</v>
      </c>
      <c r="Y4" s="36" t="s">
        <v>1649</v>
      </c>
      <c r="Z4" s="36">
        <v>756.61</v>
      </c>
      <c r="AA4" s="36">
        <v>756.61</v>
      </c>
      <c r="AB4" s="36">
        <v>0</v>
      </c>
      <c r="AC4" s="36">
        <v>756.61</v>
      </c>
      <c r="AD4" s="36">
        <v>0</v>
      </c>
      <c r="AE4" s="36">
        <v>0</v>
      </c>
      <c r="AF4" s="36" t="s">
        <v>1636</v>
      </c>
      <c r="AG4" s="36" t="s">
        <v>1636</v>
      </c>
      <c r="AH4" s="36" t="s">
        <v>1636</v>
      </c>
      <c r="AI4" s="36" t="s">
        <v>1636</v>
      </c>
      <c r="AJ4" s="36" t="s">
        <v>1645</v>
      </c>
      <c r="AK4" s="36" t="s">
        <v>337</v>
      </c>
      <c r="AL4" s="36" t="s">
        <v>1650</v>
      </c>
      <c r="AM4" s="36" t="s">
        <v>1651</v>
      </c>
      <c r="AN4" s="36" t="s">
        <v>1645</v>
      </c>
      <c r="AO4" s="36" t="s">
        <v>1636</v>
      </c>
      <c r="AP4" s="36" t="s">
        <v>1652</v>
      </c>
      <c r="AQ4" s="36" t="s">
        <v>1653</v>
      </c>
    </row>
    <row r="5" spans="1:43" x14ac:dyDescent="0.15">
      <c r="A5" s="36" t="s">
        <v>588</v>
      </c>
      <c r="B5" s="36" t="s">
        <v>1659</v>
      </c>
      <c r="C5" s="36" t="s">
        <v>1660</v>
      </c>
      <c r="D5" s="36" t="s">
        <v>1661</v>
      </c>
      <c r="E5" s="36" t="s">
        <v>1662</v>
      </c>
      <c r="F5" s="36" t="s">
        <v>372</v>
      </c>
      <c r="G5" s="36" t="s">
        <v>1636</v>
      </c>
      <c r="H5" s="36" t="s">
        <v>372</v>
      </c>
      <c r="I5" s="36" t="s">
        <v>1636</v>
      </c>
      <c r="J5" s="36" t="s">
        <v>1637</v>
      </c>
      <c r="K5" s="36" t="s">
        <v>599</v>
      </c>
      <c r="L5" s="36" t="s">
        <v>1663</v>
      </c>
      <c r="M5" s="36" t="s">
        <v>1639</v>
      </c>
      <c r="N5" s="36" t="s">
        <v>1640</v>
      </c>
      <c r="O5" s="36" t="s">
        <v>1641</v>
      </c>
      <c r="P5" s="36" t="s">
        <v>1642</v>
      </c>
      <c r="Q5" s="36" t="s">
        <v>1643</v>
      </c>
      <c r="R5" s="36" t="s">
        <v>1644</v>
      </c>
      <c r="S5" s="36" t="s">
        <v>1636</v>
      </c>
      <c r="T5" s="36" t="s">
        <v>1636</v>
      </c>
      <c r="U5" s="36" t="s">
        <v>1645</v>
      </c>
      <c r="V5" s="36" t="s">
        <v>1646</v>
      </c>
      <c r="W5" s="36" t="s">
        <v>1665</v>
      </c>
      <c r="X5" s="36" t="s">
        <v>1646</v>
      </c>
      <c r="Y5" s="36" t="s">
        <v>1649</v>
      </c>
      <c r="Z5" s="36">
        <v>11165.83</v>
      </c>
      <c r="AA5" s="36">
        <v>11165.83</v>
      </c>
      <c r="AB5" s="36">
        <v>0</v>
      </c>
      <c r="AC5" s="36">
        <v>11165.83</v>
      </c>
      <c r="AD5" s="36">
        <v>0</v>
      </c>
      <c r="AE5" s="36">
        <v>0</v>
      </c>
      <c r="AF5" s="36" t="s">
        <v>1636</v>
      </c>
      <c r="AG5" s="36" t="s">
        <v>1636</v>
      </c>
      <c r="AH5" s="36" t="s">
        <v>1636</v>
      </c>
      <c r="AI5" s="36" t="s">
        <v>1636</v>
      </c>
      <c r="AJ5" s="36" t="s">
        <v>1645</v>
      </c>
      <c r="AK5" s="36" t="s">
        <v>337</v>
      </c>
      <c r="AL5" s="36" t="s">
        <v>1650</v>
      </c>
      <c r="AM5" s="36" t="s">
        <v>1651</v>
      </c>
      <c r="AN5" s="36" t="s">
        <v>1645</v>
      </c>
      <c r="AO5" s="36" t="s">
        <v>1636</v>
      </c>
      <c r="AP5" s="36" t="s">
        <v>1652</v>
      </c>
      <c r="AQ5" s="36" t="s">
        <v>1653</v>
      </c>
    </row>
    <row r="6" spans="1:43" x14ac:dyDescent="0.15">
      <c r="A6" s="36" t="s">
        <v>588</v>
      </c>
      <c r="B6" s="36" t="s">
        <v>1659</v>
      </c>
      <c r="C6" s="36" t="s">
        <v>1660</v>
      </c>
      <c r="D6" s="36" t="s">
        <v>1661</v>
      </c>
      <c r="E6" s="36" t="s">
        <v>1662</v>
      </c>
      <c r="F6" s="36" t="s">
        <v>372</v>
      </c>
      <c r="G6" s="36" t="s">
        <v>1636</v>
      </c>
      <c r="H6" s="36" t="s">
        <v>372</v>
      </c>
      <c r="I6" s="36" t="s">
        <v>1636</v>
      </c>
      <c r="J6" s="36" t="s">
        <v>1637</v>
      </c>
      <c r="K6" s="36" t="s">
        <v>599</v>
      </c>
      <c r="L6" s="36" t="s">
        <v>1663</v>
      </c>
      <c r="M6" s="36" t="s">
        <v>1639</v>
      </c>
      <c r="N6" s="36" t="s">
        <v>1640</v>
      </c>
      <c r="O6" s="36" t="s">
        <v>1641</v>
      </c>
      <c r="P6" s="36" t="s">
        <v>1642</v>
      </c>
      <c r="Q6" s="36" t="s">
        <v>1643</v>
      </c>
      <c r="R6" s="36" t="s">
        <v>1644</v>
      </c>
      <c r="S6" s="36" t="s">
        <v>1636</v>
      </c>
      <c r="T6" s="36" t="s">
        <v>1636</v>
      </c>
      <c r="U6" s="36" t="s">
        <v>1645</v>
      </c>
      <c r="V6" s="36" t="s">
        <v>1646</v>
      </c>
      <c r="W6" s="36" t="s">
        <v>1647</v>
      </c>
      <c r="X6" s="36" t="s">
        <v>1666</v>
      </c>
      <c r="Y6" s="36" t="s">
        <v>1649</v>
      </c>
      <c r="Z6" s="36">
        <v>379.98</v>
      </c>
      <c r="AA6" s="36">
        <v>379.98</v>
      </c>
      <c r="AB6" s="36">
        <v>0</v>
      </c>
      <c r="AC6" s="36">
        <v>379.98</v>
      </c>
      <c r="AD6" s="36">
        <v>0</v>
      </c>
      <c r="AE6" s="36">
        <v>0</v>
      </c>
      <c r="AF6" s="36" t="s">
        <v>1636</v>
      </c>
      <c r="AG6" s="36" t="s">
        <v>1636</v>
      </c>
      <c r="AH6" s="36" t="s">
        <v>1636</v>
      </c>
      <c r="AI6" s="36" t="s">
        <v>1636</v>
      </c>
      <c r="AJ6" s="36" t="s">
        <v>1645</v>
      </c>
      <c r="AK6" s="36" t="s">
        <v>337</v>
      </c>
      <c r="AL6" s="36" t="s">
        <v>1650</v>
      </c>
      <c r="AM6" s="36" t="s">
        <v>1651</v>
      </c>
      <c r="AN6" s="36" t="s">
        <v>1645</v>
      </c>
      <c r="AO6" s="36" t="s">
        <v>1636</v>
      </c>
      <c r="AP6" s="36" t="s">
        <v>1652</v>
      </c>
      <c r="AQ6" s="36" t="s">
        <v>1653</v>
      </c>
    </row>
    <row r="7" spans="1:43" x14ac:dyDescent="0.15">
      <c r="A7" s="36" t="s">
        <v>588</v>
      </c>
      <c r="B7" s="36" t="s">
        <v>1659</v>
      </c>
      <c r="C7" s="36" t="s">
        <v>1660</v>
      </c>
      <c r="D7" s="36" t="s">
        <v>1661</v>
      </c>
      <c r="E7" s="36" t="s">
        <v>1662</v>
      </c>
      <c r="F7" s="36" t="s">
        <v>372</v>
      </c>
      <c r="G7" s="36" t="s">
        <v>1636</v>
      </c>
      <c r="H7" s="36" t="s">
        <v>372</v>
      </c>
      <c r="I7" s="36" t="s">
        <v>1636</v>
      </c>
      <c r="J7" s="36" t="s">
        <v>1637</v>
      </c>
      <c r="K7" s="36" t="s">
        <v>599</v>
      </c>
      <c r="L7" s="36" t="s">
        <v>1663</v>
      </c>
      <c r="M7" s="36" t="s">
        <v>1639</v>
      </c>
      <c r="N7" s="36" t="s">
        <v>1640</v>
      </c>
      <c r="O7" s="36" t="s">
        <v>1641</v>
      </c>
      <c r="P7" s="36" t="s">
        <v>1642</v>
      </c>
      <c r="Q7" s="36" t="s">
        <v>1643</v>
      </c>
      <c r="R7" s="36" t="s">
        <v>1644</v>
      </c>
      <c r="S7" s="36" t="s">
        <v>1636</v>
      </c>
      <c r="T7" s="36" t="s">
        <v>1636</v>
      </c>
      <c r="U7" s="36" t="s">
        <v>1645</v>
      </c>
      <c r="V7" s="36" t="s">
        <v>1646</v>
      </c>
      <c r="W7" s="36" t="s">
        <v>1647</v>
      </c>
      <c r="X7" s="36" t="s">
        <v>1667</v>
      </c>
      <c r="Y7" s="36" t="s">
        <v>1649</v>
      </c>
      <c r="Z7" s="36">
        <v>402.27</v>
      </c>
      <c r="AA7" s="36">
        <v>402.27</v>
      </c>
      <c r="AB7" s="36">
        <v>0</v>
      </c>
      <c r="AC7" s="36">
        <v>402.27</v>
      </c>
      <c r="AD7" s="36">
        <v>0</v>
      </c>
      <c r="AE7" s="36">
        <v>0</v>
      </c>
      <c r="AF7" s="36" t="s">
        <v>1636</v>
      </c>
      <c r="AG7" s="36" t="s">
        <v>1636</v>
      </c>
      <c r="AH7" s="36" t="s">
        <v>1636</v>
      </c>
      <c r="AI7" s="36" t="s">
        <v>1636</v>
      </c>
      <c r="AJ7" s="36" t="s">
        <v>1645</v>
      </c>
      <c r="AK7" s="36" t="s">
        <v>337</v>
      </c>
      <c r="AL7" s="36" t="s">
        <v>1650</v>
      </c>
      <c r="AM7" s="36" t="s">
        <v>1651</v>
      </c>
      <c r="AN7" s="36" t="s">
        <v>1645</v>
      </c>
      <c r="AO7" s="36" t="s">
        <v>1636</v>
      </c>
      <c r="AP7" s="36" t="s">
        <v>1652</v>
      </c>
      <c r="AQ7" s="36" t="s">
        <v>1653</v>
      </c>
    </row>
    <row r="8" spans="1:43" x14ac:dyDescent="0.15">
      <c r="A8" s="36" t="s">
        <v>588</v>
      </c>
      <c r="B8" s="36" t="s">
        <v>1659</v>
      </c>
      <c r="C8" s="36" t="s">
        <v>1660</v>
      </c>
      <c r="D8" s="36" t="s">
        <v>1661</v>
      </c>
      <c r="E8" s="36" t="s">
        <v>1662</v>
      </c>
      <c r="F8" s="36" t="s">
        <v>372</v>
      </c>
      <c r="G8" s="36" t="s">
        <v>1636</v>
      </c>
      <c r="H8" s="36" t="s">
        <v>372</v>
      </c>
      <c r="I8" s="36" t="s">
        <v>1636</v>
      </c>
      <c r="J8" s="36" t="s">
        <v>1637</v>
      </c>
      <c r="K8" s="36" t="s">
        <v>599</v>
      </c>
      <c r="L8" s="36" t="s">
        <v>1663</v>
      </c>
      <c r="M8" s="36" t="s">
        <v>1639</v>
      </c>
      <c r="N8" s="36" t="s">
        <v>1640</v>
      </c>
      <c r="O8" s="36" t="s">
        <v>1641</v>
      </c>
      <c r="P8" s="36" t="s">
        <v>1642</v>
      </c>
      <c r="Q8" s="36" t="s">
        <v>1643</v>
      </c>
      <c r="R8" s="36" t="s">
        <v>1644</v>
      </c>
      <c r="S8" s="36" t="s">
        <v>1636</v>
      </c>
      <c r="T8" s="36" t="s">
        <v>1636</v>
      </c>
      <c r="U8" s="36" t="s">
        <v>1645</v>
      </c>
      <c r="V8" s="36" t="s">
        <v>1646</v>
      </c>
      <c r="W8" s="36" t="s">
        <v>1668</v>
      </c>
      <c r="X8" s="36" t="s">
        <v>1646</v>
      </c>
      <c r="Y8" s="36" t="s">
        <v>1649</v>
      </c>
      <c r="Z8" s="36">
        <v>13.92</v>
      </c>
      <c r="AA8" s="36">
        <v>13.92</v>
      </c>
      <c r="AB8" s="36">
        <v>0</v>
      </c>
      <c r="AC8" s="36">
        <v>13.92</v>
      </c>
      <c r="AD8" s="36">
        <v>0</v>
      </c>
      <c r="AE8" s="36">
        <v>0</v>
      </c>
      <c r="AF8" s="36" t="s">
        <v>1636</v>
      </c>
      <c r="AG8" s="36" t="s">
        <v>1636</v>
      </c>
      <c r="AH8" s="36" t="s">
        <v>1636</v>
      </c>
      <c r="AI8" s="36" t="s">
        <v>1636</v>
      </c>
      <c r="AJ8" s="36" t="s">
        <v>1645</v>
      </c>
      <c r="AK8" s="36" t="s">
        <v>337</v>
      </c>
      <c r="AL8" s="36" t="s">
        <v>1650</v>
      </c>
      <c r="AM8" s="36" t="s">
        <v>1651</v>
      </c>
      <c r="AN8" s="36" t="s">
        <v>1645</v>
      </c>
      <c r="AO8" s="36" t="s">
        <v>1636</v>
      </c>
      <c r="AP8" s="36" t="s">
        <v>1652</v>
      </c>
      <c r="AQ8" s="36" t="s">
        <v>1653</v>
      </c>
    </row>
    <row r="9" spans="1:43" x14ac:dyDescent="0.15">
      <c r="A9" s="36" t="s">
        <v>588</v>
      </c>
      <c r="B9" s="36" t="s">
        <v>1659</v>
      </c>
      <c r="C9" s="36" t="s">
        <v>1660</v>
      </c>
      <c r="D9" s="36" t="s">
        <v>1661</v>
      </c>
      <c r="E9" s="36" t="s">
        <v>1662</v>
      </c>
      <c r="F9" s="36" t="s">
        <v>372</v>
      </c>
      <c r="G9" s="36" t="s">
        <v>1636</v>
      </c>
      <c r="H9" s="36" t="s">
        <v>372</v>
      </c>
      <c r="I9" s="36" t="s">
        <v>1636</v>
      </c>
      <c r="J9" s="36" t="s">
        <v>1637</v>
      </c>
      <c r="K9" s="36" t="s">
        <v>599</v>
      </c>
      <c r="L9" s="36" t="s">
        <v>1663</v>
      </c>
      <c r="M9" s="36" t="s">
        <v>1639</v>
      </c>
      <c r="N9" s="36" t="s">
        <v>1640</v>
      </c>
      <c r="O9" s="36" t="s">
        <v>1641</v>
      </c>
      <c r="P9" s="36" t="s">
        <v>1642</v>
      </c>
      <c r="Q9" s="36" t="s">
        <v>1643</v>
      </c>
      <c r="R9" s="36" t="s">
        <v>1644</v>
      </c>
      <c r="S9" s="36" t="s">
        <v>1636</v>
      </c>
      <c r="T9" s="36" t="s">
        <v>1636</v>
      </c>
      <c r="U9" s="36" t="s">
        <v>1645</v>
      </c>
      <c r="V9" s="36" t="s">
        <v>1646</v>
      </c>
      <c r="W9" s="36" t="s">
        <v>1669</v>
      </c>
      <c r="X9" s="36" t="s">
        <v>1646</v>
      </c>
      <c r="Y9" s="36" t="s">
        <v>1649</v>
      </c>
      <c r="Z9" s="36">
        <v>390.19</v>
      </c>
      <c r="AA9" s="36">
        <v>390.19</v>
      </c>
      <c r="AB9" s="36">
        <v>0</v>
      </c>
      <c r="AC9" s="36">
        <v>390.19</v>
      </c>
      <c r="AD9" s="36">
        <v>0</v>
      </c>
      <c r="AE9" s="36">
        <v>0</v>
      </c>
      <c r="AF9" s="36" t="s">
        <v>1636</v>
      </c>
      <c r="AG9" s="36" t="s">
        <v>1636</v>
      </c>
      <c r="AH9" s="36" t="s">
        <v>1636</v>
      </c>
      <c r="AI9" s="36" t="s">
        <v>1636</v>
      </c>
      <c r="AJ9" s="36" t="s">
        <v>1645</v>
      </c>
      <c r="AK9" s="36" t="s">
        <v>337</v>
      </c>
      <c r="AL9" s="36" t="s">
        <v>1650</v>
      </c>
      <c r="AM9" s="36" t="s">
        <v>1651</v>
      </c>
      <c r="AN9" s="36" t="s">
        <v>1645</v>
      </c>
      <c r="AO9" s="36" t="s">
        <v>1636</v>
      </c>
      <c r="AP9" s="36" t="s">
        <v>1652</v>
      </c>
      <c r="AQ9" s="36" t="s">
        <v>1653</v>
      </c>
    </row>
    <row r="10" spans="1:43" x14ac:dyDescent="0.15">
      <c r="A10" s="36" t="s">
        <v>588</v>
      </c>
      <c r="B10" s="36" t="s">
        <v>1659</v>
      </c>
      <c r="C10" s="36" t="s">
        <v>1660</v>
      </c>
      <c r="D10" s="36" t="s">
        <v>1661</v>
      </c>
      <c r="E10" s="36" t="s">
        <v>1662</v>
      </c>
      <c r="F10" s="36" t="s">
        <v>372</v>
      </c>
      <c r="G10" s="36" t="s">
        <v>1636</v>
      </c>
      <c r="H10" s="36" t="s">
        <v>372</v>
      </c>
      <c r="I10" s="36" t="s">
        <v>1636</v>
      </c>
      <c r="J10" s="36" t="s">
        <v>1637</v>
      </c>
      <c r="K10" s="36" t="s">
        <v>599</v>
      </c>
      <c r="L10" s="36" t="s">
        <v>1663</v>
      </c>
      <c r="M10" s="36" t="s">
        <v>1639</v>
      </c>
      <c r="N10" s="36" t="s">
        <v>1640</v>
      </c>
      <c r="O10" s="36" t="s">
        <v>1641</v>
      </c>
      <c r="P10" s="36" t="s">
        <v>1642</v>
      </c>
      <c r="Q10" s="36" t="s">
        <v>1643</v>
      </c>
      <c r="R10" s="36" t="s">
        <v>1644</v>
      </c>
      <c r="S10" s="36" t="s">
        <v>1636</v>
      </c>
      <c r="T10" s="36" t="s">
        <v>1636</v>
      </c>
      <c r="U10" s="36" t="s">
        <v>1645</v>
      </c>
      <c r="V10" s="36" t="s">
        <v>1646</v>
      </c>
      <c r="W10" s="36" t="s">
        <v>1670</v>
      </c>
      <c r="X10" s="36" t="s">
        <v>1646</v>
      </c>
      <c r="Y10" s="36" t="s">
        <v>1649</v>
      </c>
      <c r="Z10" s="36">
        <v>392.99</v>
      </c>
      <c r="AA10" s="36">
        <v>392.99</v>
      </c>
      <c r="AB10" s="36">
        <v>0</v>
      </c>
      <c r="AC10" s="36">
        <v>392.99</v>
      </c>
      <c r="AD10" s="36">
        <v>0</v>
      </c>
      <c r="AE10" s="36">
        <v>0</v>
      </c>
      <c r="AF10" s="36" t="s">
        <v>1636</v>
      </c>
      <c r="AG10" s="36" t="s">
        <v>1636</v>
      </c>
      <c r="AH10" s="36" t="s">
        <v>1636</v>
      </c>
      <c r="AI10" s="36" t="s">
        <v>1636</v>
      </c>
      <c r="AJ10" s="36" t="s">
        <v>1645</v>
      </c>
      <c r="AK10" s="36" t="s">
        <v>337</v>
      </c>
      <c r="AL10" s="36" t="s">
        <v>1650</v>
      </c>
      <c r="AM10" s="36" t="s">
        <v>1651</v>
      </c>
      <c r="AN10" s="36" t="s">
        <v>1645</v>
      </c>
      <c r="AO10" s="36" t="s">
        <v>1636</v>
      </c>
      <c r="AP10" s="36" t="s">
        <v>1652</v>
      </c>
      <c r="AQ10" s="36" t="s">
        <v>1653</v>
      </c>
    </row>
    <row r="11" spans="1:43" x14ac:dyDescent="0.15">
      <c r="A11" s="36" t="s">
        <v>588</v>
      </c>
      <c r="B11" s="36" t="s">
        <v>1671</v>
      </c>
      <c r="C11" s="36" t="s">
        <v>1672</v>
      </c>
      <c r="D11" s="36" t="s">
        <v>1673</v>
      </c>
      <c r="E11" s="36" t="s">
        <v>1674</v>
      </c>
      <c r="F11" s="36" t="s">
        <v>372</v>
      </c>
      <c r="G11" s="36" t="s">
        <v>1636</v>
      </c>
      <c r="H11" s="36" t="s">
        <v>372</v>
      </c>
      <c r="I11" s="36" t="s">
        <v>1636</v>
      </c>
      <c r="J11" s="36" t="s">
        <v>1675</v>
      </c>
      <c r="K11" s="36" t="s">
        <v>1676</v>
      </c>
      <c r="L11" s="36" t="s">
        <v>1677</v>
      </c>
      <c r="M11" s="36" t="s">
        <v>1639</v>
      </c>
      <c r="N11" s="36" t="s">
        <v>1640</v>
      </c>
      <c r="O11" s="36" t="s">
        <v>1641</v>
      </c>
      <c r="P11" s="36" t="s">
        <v>1642</v>
      </c>
      <c r="Q11" s="36" t="s">
        <v>1643</v>
      </c>
      <c r="R11" s="36" t="s">
        <v>1644</v>
      </c>
      <c r="S11" s="36" t="s">
        <v>1636</v>
      </c>
      <c r="T11" s="36" t="s">
        <v>1636</v>
      </c>
      <c r="U11" s="36" t="s">
        <v>1645</v>
      </c>
      <c r="V11" s="36" t="s">
        <v>1646</v>
      </c>
      <c r="W11" s="36" t="s">
        <v>1657</v>
      </c>
      <c r="X11" s="36" t="s">
        <v>1658</v>
      </c>
      <c r="Y11" s="36" t="s">
        <v>1649</v>
      </c>
      <c r="Z11" s="36">
        <v>2.77</v>
      </c>
      <c r="AA11" s="36">
        <v>2.77</v>
      </c>
      <c r="AB11" s="36">
        <v>0</v>
      </c>
      <c r="AC11" s="36">
        <v>2.77</v>
      </c>
      <c r="AD11" s="36">
        <v>0</v>
      </c>
      <c r="AE11" s="36">
        <v>0</v>
      </c>
      <c r="AF11" s="36" t="s">
        <v>1636</v>
      </c>
      <c r="AG11" s="36" t="s">
        <v>1636</v>
      </c>
      <c r="AH11" s="36" t="s">
        <v>1636</v>
      </c>
      <c r="AI11" s="36" t="s">
        <v>1636</v>
      </c>
      <c r="AJ11" s="36" t="s">
        <v>1645</v>
      </c>
      <c r="AK11" s="36" t="s">
        <v>337</v>
      </c>
      <c r="AL11" s="36" t="s">
        <v>1650</v>
      </c>
      <c r="AM11" s="36" t="s">
        <v>1651</v>
      </c>
      <c r="AN11" s="36" t="s">
        <v>1645</v>
      </c>
      <c r="AO11" s="36" t="s">
        <v>1636</v>
      </c>
      <c r="AP11" s="36" t="s">
        <v>1678</v>
      </c>
      <c r="AQ11" s="36" t="s">
        <v>1653</v>
      </c>
    </row>
    <row r="12" spans="1:43" x14ac:dyDescent="0.15">
      <c r="A12" s="36" t="s">
        <v>588</v>
      </c>
      <c r="B12" s="36" t="s">
        <v>1671</v>
      </c>
      <c r="C12" s="36" t="s">
        <v>1672</v>
      </c>
      <c r="D12" s="36" t="s">
        <v>1673</v>
      </c>
      <c r="E12" s="36" t="s">
        <v>1674</v>
      </c>
      <c r="F12" s="36" t="s">
        <v>372</v>
      </c>
      <c r="G12" s="36" t="s">
        <v>1636</v>
      </c>
      <c r="H12" s="36" t="s">
        <v>372</v>
      </c>
      <c r="I12" s="36" t="s">
        <v>1636</v>
      </c>
      <c r="J12" s="36" t="s">
        <v>1675</v>
      </c>
      <c r="K12" s="36" t="s">
        <v>1676</v>
      </c>
      <c r="L12" s="36" t="s">
        <v>1677</v>
      </c>
      <c r="M12" s="36" t="s">
        <v>1639</v>
      </c>
      <c r="N12" s="36" t="s">
        <v>1640</v>
      </c>
      <c r="O12" s="36" t="s">
        <v>1641</v>
      </c>
      <c r="P12" s="36" t="s">
        <v>1642</v>
      </c>
      <c r="Q12" s="36" t="s">
        <v>1643</v>
      </c>
      <c r="R12" s="36" t="s">
        <v>1644</v>
      </c>
      <c r="S12" s="36" t="s">
        <v>1636</v>
      </c>
      <c r="T12" s="36" t="s">
        <v>1636</v>
      </c>
      <c r="U12" s="36" t="s">
        <v>1645</v>
      </c>
      <c r="V12" s="36" t="s">
        <v>1646</v>
      </c>
      <c r="W12" s="36" t="s">
        <v>1679</v>
      </c>
      <c r="X12" s="36" t="s">
        <v>1646</v>
      </c>
      <c r="Y12" s="36" t="s">
        <v>1649</v>
      </c>
      <c r="Z12" s="36">
        <v>2045.86</v>
      </c>
      <c r="AA12" s="36">
        <v>2045.86</v>
      </c>
      <c r="AB12" s="36">
        <v>0</v>
      </c>
      <c r="AC12" s="36">
        <v>2045.86</v>
      </c>
      <c r="AD12" s="36">
        <v>0</v>
      </c>
      <c r="AE12" s="36">
        <v>0</v>
      </c>
      <c r="AF12" s="36" t="s">
        <v>1636</v>
      </c>
      <c r="AG12" s="36" t="s">
        <v>1636</v>
      </c>
      <c r="AH12" s="36" t="s">
        <v>1636</v>
      </c>
      <c r="AI12" s="36" t="s">
        <v>1636</v>
      </c>
      <c r="AJ12" s="36" t="s">
        <v>1645</v>
      </c>
      <c r="AK12" s="36" t="s">
        <v>337</v>
      </c>
      <c r="AL12" s="36" t="s">
        <v>1650</v>
      </c>
      <c r="AM12" s="36" t="s">
        <v>1651</v>
      </c>
      <c r="AN12" s="36" t="s">
        <v>1645</v>
      </c>
      <c r="AO12" s="36" t="s">
        <v>1636</v>
      </c>
      <c r="AP12" s="36" t="s">
        <v>1678</v>
      </c>
      <c r="AQ12" s="36" t="s">
        <v>1653</v>
      </c>
    </row>
    <row r="13" spans="1:43" x14ac:dyDescent="0.15">
      <c r="A13" s="36" t="s">
        <v>588</v>
      </c>
      <c r="B13" s="36" t="s">
        <v>1680</v>
      </c>
      <c r="C13" s="36" t="s">
        <v>1681</v>
      </c>
      <c r="D13" s="36" t="s">
        <v>1634</v>
      </c>
      <c r="E13" s="36" t="s">
        <v>1635</v>
      </c>
      <c r="F13" s="36" t="s">
        <v>372</v>
      </c>
      <c r="G13" s="36" t="s">
        <v>1636</v>
      </c>
      <c r="H13" s="36" t="s">
        <v>372</v>
      </c>
      <c r="I13" s="36" t="s">
        <v>1636</v>
      </c>
      <c r="J13" s="36" t="s">
        <v>1637</v>
      </c>
      <c r="K13" s="36" t="s">
        <v>599</v>
      </c>
      <c r="L13" s="36" t="s">
        <v>1682</v>
      </c>
      <c r="M13" s="36" t="s">
        <v>1639</v>
      </c>
      <c r="N13" s="36" t="s">
        <v>1640</v>
      </c>
      <c r="O13" s="36" t="s">
        <v>1641</v>
      </c>
      <c r="P13" s="36" t="s">
        <v>1642</v>
      </c>
      <c r="Q13" s="36" t="s">
        <v>1643</v>
      </c>
      <c r="R13" s="36" t="s">
        <v>1644</v>
      </c>
      <c r="S13" s="36" t="s">
        <v>1636</v>
      </c>
      <c r="T13" s="36" t="s">
        <v>1636</v>
      </c>
      <c r="U13" s="36" t="s">
        <v>1645</v>
      </c>
      <c r="V13" s="36" t="s">
        <v>1646</v>
      </c>
      <c r="W13" s="36" t="s">
        <v>1657</v>
      </c>
      <c r="X13" s="36" t="s">
        <v>1658</v>
      </c>
      <c r="Y13" s="36" t="s">
        <v>1649</v>
      </c>
      <c r="Z13" s="36">
        <v>707.48</v>
      </c>
      <c r="AA13" s="36">
        <v>697.71</v>
      </c>
      <c r="AB13" s="36">
        <v>9.77</v>
      </c>
      <c r="AC13" s="36">
        <v>697.71</v>
      </c>
      <c r="AD13" s="36">
        <v>0</v>
      </c>
      <c r="AE13" s="36">
        <v>0</v>
      </c>
      <c r="AF13" s="36" t="s">
        <v>1636</v>
      </c>
      <c r="AG13" s="36" t="s">
        <v>1636</v>
      </c>
      <c r="AH13" s="36" t="s">
        <v>1636</v>
      </c>
      <c r="AI13" s="36" t="s">
        <v>1636</v>
      </c>
      <c r="AJ13" s="36" t="s">
        <v>1645</v>
      </c>
      <c r="AK13" s="36" t="s">
        <v>337</v>
      </c>
      <c r="AL13" s="36" t="s">
        <v>1650</v>
      </c>
      <c r="AM13" s="36" t="s">
        <v>1651</v>
      </c>
      <c r="AN13" s="36" t="s">
        <v>1645</v>
      </c>
      <c r="AO13" s="36" t="s">
        <v>1636</v>
      </c>
      <c r="AP13" s="36" t="s">
        <v>1652</v>
      </c>
      <c r="AQ13" s="36" t="s">
        <v>1653</v>
      </c>
    </row>
    <row r="14" spans="1:43" x14ac:dyDescent="0.15">
      <c r="A14" s="36" t="s">
        <v>588</v>
      </c>
      <c r="B14" s="36" t="s">
        <v>1683</v>
      </c>
      <c r="C14" s="36" t="s">
        <v>1684</v>
      </c>
      <c r="D14" s="36" t="s">
        <v>1634</v>
      </c>
      <c r="E14" s="36" t="s">
        <v>1635</v>
      </c>
      <c r="F14" s="36" t="s">
        <v>372</v>
      </c>
      <c r="G14" s="36" t="s">
        <v>1636</v>
      </c>
      <c r="H14" s="36" t="s">
        <v>372</v>
      </c>
      <c r="I14" s="36" t="s">
        <v>1636</v>
      </c>
      <c r="J14" s="36" t="s">
        <v>1637</v>
      </c>
      <c r="K14" s="36" t="s">
        <v>599</v>
      </c>
      <c r="L14" s="36" t="s">
        <v>1685</v>
      </c>
      <c r="M14" s="36" t="s">
        <v>1639</v>
      </c>
      <c r="N14" s="36" t="s">
        <v>1640</v>
      </c>
      <c r="O14" s="36" t="s">
        <v>1641</v>
      </c>
      <c r="P14" s="36" t="s">
        <v>1642</v>
      </c>
      <c r="Q14" s="36" t="s">
        <v>1643</v>
      </c>
      <c r="R14" s="36" t="s">
        <v>1644</v>
      </c>
      <c r="S14" s="36" t="s">
        <v>1636</v>
      </c>
      <c r="T14" s="36" t="s">
        <v>1636</v>
      </c>
      <c r="U14" s="36" t="s">
        <v>1645</v>
      </c>
      <c r="V14" s="36" t="s">
        <v>1646</v>
      </c>
      <c r="W14" s="36" t="s">
        <v>1657</v>
      </c>
      <c r="X14" s="36" t="s">
        <v>1658</v>
      </c>
      <c r="Y14" s="36" t="s">
        <v>1649</v>
      </c>
      <c r="Z14" s="36">
        <v>1513.26</v>
      </c>
      <c r="AA14" s="36">
        <v>1021.69</v>
      </c>
      <c r="AB14" s="36">
        <v>491.57</v>
      </c>
      <c r="AC14" s="36">
        <v>1021.69</v>
      </c>
      <c r="AD14" s="36">
        <v>0</v>
      </c>
      <c r="AE14" s="36">
        <v>0</v>
      </c>
      <c r="AF14" s="36" t="s">
        <v>1636</v>
      </c>
      <c r="AG14" s="36" t="s">
        <v>1636</v>
      </c>
      <c r="AH14" s="36" t="s">
        <v>1636</v>
      </c>
      <c r="AI14" s="36" t="s">
        <v>1636</v>
      </c>
      <c r="AJ14" s="36" t="s">
        <v>1645</v>
      </c>
      <c r="AK14" s="36" t="s">
        <v>337</v>
      </c>
      <c r="AL14" s="36" t="s">
        <v>1650</v>
      </c>
      <c r="AM14" s="36" t="s">
        <v>1651</v>
      </c>
      <c r="AN14" s="36" t="s">
        <v>1645</v>
      </c>
      <c r="AO14" s="36" t="s">
        <v>1636</v>
      </c>
      <c r="AP14" s="36" t="s">
        <v>1652</v>
      </c>
      <c r="AQ14" s="36" t="s">
        <v>1653</v>
      </c>
    </row>
    <row r="15" spans="1:43" x14ac:dyDescent="0.15">
      <c r="A15" s="36" t="s">
        <v>588</v>
      </c>
      <c r="B15" s="36" t="s">
        <v>1686</v>
      </c>
      <c r="C15" s="36" t="s">
        <v>1687</v>
      </c>
      <c r="D15" s="36" t="s">
        <v>1634</v>
      </c>
      <c r="E15" s="36" t="s">
        <v>1635</v>
      </c>
      <c r="F15" s="36" t="s">
        <v>372</v>
      </c>
      <c r="G15" s="36" t="s">
        <v>1636</v>
      </c>
      <c r="H15" s="36" t="s">
        <v>372</v>
      </c>
      <c r="I15" s="36" t="s">
        <v>1636</v>
      </c>
      <c r="J15" s="36" t="s">
        <v>1637</v>
      </c>
      <c r="K15" s="36" t="s">
        <v>599</v>
      </c>
      <c r="L15" s="36" t="s">
        <v>1688</v>
      </c>
      <c r="M15" s="36" t="s">
        <v>1639</v>
      </c>
      <c r="N15" s="36" t="s">
        <v>1640</v>
      </c>
      <c r="O15" s="36" t="s">
        <v>1641</v>
      </c>
      <c r="P15" s="36" t="s">
        <v>1642</v>
      </c>
      <c r="Q15" s="36" t="s">
        <v>1643</v>
      </c>
      <c r="R15" s="36" t="s">
        <v>1644</v>
      </c>
      <c r="S15" s="36" t="s">
        <v>1636</v>
      </c>
      <c r="T15" s="36" t="s">
        <v>1636</v>
      </c>
      <c r="U15" s="36" t="s">
        <v>1645</v>
      </c>
      <c r="V15" s="36" t="s">
        <v>1646</v>
      </c>
      <c r="W15" s="36" t="s">
        <v>1657</v>
      </c>
      <c r="X15" s="36" t="s">
        <v>1658</v>
      </c>
      <c r="Y15" s="36" t="s">
        <v>1649</v>
      </c>
      <c r="Z15" s="36">
        <v>401.48</v>
      </c>
      <c r="AA15" s="36">
        <v>274.47000000000003</v>
      </c>
      <c r="AB15" s="36">
        <v>127.01</v>
      </c>
      <c r="AC15" s="36">
        <v>274.47000000000003</v>
      </c>
      <c r="AD15" s="36">
        <v>0</v>
      </c>
      <c r="AE15" s="36">
        <v>0</v>
      </c>
      <c r="AF15" s="36" t="s">
        <v>1636</v>
      </c>
      <c r="AG15" s="36" t="s">
        <v>1636</v>
      </c>
      <c r="AH15" s="36" t="s">
        <v>1636</v>
      </c>
      <c r="AI15" s="36" t="s">
        <v>1636</v>
      </c>
      <c r="AJ15" s="36" t="s">
        <v>1645</v>
      </c>
      <c r="AK15" s="36" t="s">
        <v>337</v>
      </c>
      <c r="AL15" s="36" t="s">
        <v>1650</v>
      </c>
      <c r="AM15" s="36" t="s">
        <v>1651</v>
      </c>
      <c r="AN15" s="36" t="s">
        <v>1645</v>
      </c>
      <c r="AO15" s="36" t="s">
        <v>1636</v>
      </c>
      <c r="AP15" s="36" t="s">
        <v>1652</v>
      </c>
      <c r="AQ15" s="36" t="s">
        <v>1653</v>
      </c>
    </row>
    <row r="16" spans="1:43" x14ac:dyDescent="0.15">
      <c r="A16" s="36" t="s">
        <v>588</v>
      </c>
      <c r="B16" s="36" t="s">
        <v>1689</v>
      </c>
      <c r="C16" s="36" t="s">
        <v>1690</v>
      </c>
      <c r="D16" s="36" t="s">
        <v>1634</v>
      </c>
      <c r="E16" s="36" t="s">
        <v>1635</v>
      </c>
      <c r="F16" s="36" t="s">
        <v>372</v>
      </c>
      <c r="G16" s="36" t="s">
        <v>1636</v>
      </c>
      <c r="H16" s="36" t="s">
        <v>372</v>
      </c>
      <c r="I16" s="36" t="s">
        <v>1636</v>
      </c>
      <c r="J16" s="36" t="s">
        <v>1637</v>
      </c>
      <c r="K16" s="36" t="s">
        <v>599</v>
      </c>
      <c r="L16" s="36" t="s">
        <v>1691</v>
      </c>
      <c r="M16" s="36" t="s">
        <v>1639</v>
      </c>
      <c r="N16" s="36" t="s">
        <v>1640</v>
      </c>
      <c r="O16" s="36" t="s">
        <v>1641</v>
      </c>
      <c r="P16" s="36" t="s">
        <v>1642</v>
      </c>
      <c r="Q16" s="36" t="s">
        <v>1643</v>
      </c>
      <c r="R16" s="36" t="s">
        <v>1644</v>
      </c>
      <c r="S16" s="36" t="s">
        <v>1636</v>
      </c>
      <c r="T16" s="36" t="s">
        <v>1636</v>
      </c>
      <c r="U16" s="36" t="s">
        <v>1645</v>
      </c>
      <c r="V16" s="36" t="s">
        <v>1646</v>
      </c>
      <c r="W16" s="36" t="s">
        <v>1657</v>
      </c>
      <c r="X16" s="36" t="s">
        <v>1658</v>
      </c>
      <c r="Y16" s="36" t="s">
        <v>1649</v>
      </c>
      <c r="Z16" s="36">
        <v>920.45</v>
      </c>
      <c r="AA16" s="36">
        <v>584.57000000000005</v>
      </c>
      <c r="AB16" s="36">
        <v>335.88</v>
      </c>
      <c r="AC16" s="36">
        <v>584.57000000000005</v>
      </c>
      <c r="AD16" s="36">
        <v>0</v>
      </c>
      <c r="AE16" s="36">
        <v>0</v>
      </c>
      <c r="AF16" s="36" t="s">
        <v>1636</v>
      </c>
      <c r="AG16" s="36" t="s">
        <v>1636</v>
      </c>
      <c r="AH16" s="36" t="s">
        <v>1636</v>
      </c>
      <c r="AI16" s="36" t="s">
        <v>1636</v>
      </c>
      <c r="AJ16" s="36" t="s">
        <v>1645</v>
      </c>
      <c r="AK16" s="36" t="s">
        <v>337</v>
      </c>
      <c r="AL16" s="36" t="s">
        <v>1650</v>
      </c>
      <c r="AM16" s="36" t="s">
        <v>1651</v>
      </c>
      <c r="AN16" s="36" t="s">
        <v>1645</v>
      </c>
      <c r="AO16" s="36" t="s">
        <v>1636</v>
      </c>
      <c r="AP16" s="36" t="s">
        <v>1652</v>
      </c>
      <c r="AQ16" s="36" t="s">
        <v>1653</v>
      </c>
    </row>
    <row r="17" spans="1:43" x14ac:dyDescent="0.15">
      <c r="A17" s="36" t="s">
        <v>588</v>
      </c>
      <c r="B17" s="36" t="s">
        <v>1692</v>
      </c>
      <c r="C17" s="36" t="s">
        <v>1693</v>
      </c>
      <c r="D17" s="36" t="s">
        <v>1634</v>
      </c>
      <c r="E17" s="36" t="s">
        <v>1635</v>
      </c>
      <c r="F17" s="36" t="s">
        <v>372</v>
      </c>
      <c r="G17" s="36" t="s">
        <v>1636</v>
      </c>
      <c r="H17" s="36" t="s">
        <v>372</v>
      </c>
      <c r="I17" s="36" t="s">
        <v>1636</v>
      </c>
      <c r="J17" s="36" t="s">
        <v>1637</v>
      </c>
      <c r="K17" s="36" t="s">
        <v>599</v>
      </c>
      <c r="L17" s="36" t="s">
        <v>1691</v>
      </c>
      <c r="M17" s="36" t="s">
        <v>1639</v>
      </c>
      <c r="N17" s="36" t="s">
        <v>1640</v>
      </c>
      <c r="O17" s="36" t="s">
        <v>1641</v>
      </c>
      <c r="P17" s="36" t="s">
        <v>1642</v>
      </c>
      <c r="Q17" s="36" t="s">
        <v>1643</v>
      </c>
      <c r="R17" s="36" t="s">
        <v>1644</v>
      </c>
      <c r="S17" s="36" t="s">
        <v>1636</v>
      </c>
      <c r="T17" s="36" t="s">
        <v>1636</v>
      </c>
      <c r="U17" s="36" t="s">
        <v>1645</v>
      </c>
      <c r="V17" s="36" t="s">
        <v>1646</v>
      </c>
      <c r="W17" s="36" t="s">
        <v>1657</v>
      </c>
      <c r="X17" s="36" t="s">
        <v>1658</v>
      </c>
      <c r="Y17" s="36" t="s">
        <v>1649</v>
      </c>
      <c r="Z17" s="36">
        <v>641.89</v>
      </c>
      <c r="AA17" s="36">
        <v>641.89</v>
      </c>
      <c r="AB17" s="36">
        <v>0</v>
      </c>
      <c r="AC17" s="36">
        <v>641.89</v>
      </c>
      <c r="AD17" s="36">
        <v>0</v>
      </c>
      <c r="AE17" s="36">
        <v>0</v>
      </c>
      <c r="AF17" s="36" t="s">
        <v>1636</v>
      </c>
      <c r="AG17" s="36" t="s">
        <v>1636</v>
      </c>
      <c r="AH17" s="36" t="s">
        <v>1636</v>
      </c>
      <c r="AI17" s="36" t="s">
        <v>1636</v>
      </c>
      <c r="AJ17" s="36" t="s">
        <v>1645</v>
      </c>
      <c r="AK17" s="36" t="s">
        <v>337</v>
      </c>
      <c r="AL17" s="36" t="s">
        <v>1650</v>
      </c>
      <c r="AM17" s="36" t="s">
        <v>1651</v>
      </c>
      <c r="AN17" s="36" t="s">
        <v>1645</v>
      </c>
      <c r="AO17" s="36" t="s">
        <v>1636</v>
      </c>
      <c r="AP17" s="36" t="s">
        <v>1652</v>
      </c>
      <c r="AQ17" s="36" t="s">
        <v>1653</v>
      </c>
    </row>
    <row r="18" spans="1:43" x14ac:dyDescent="0.15">
      <c r="A18" s="36" t="s">
        <v>588</v>
      </c>
      <c r="B18" s="36" t="s">
        <v>1694</v>
      </c>
      <c r="C18" s="36" t="s">
        <v>1695</v>
      </c>
      <c r="D18" s="36" t="s">
        <v>1634</v>
      </c>
      <c r="E18" s="36" t="s">
        <v>1635</v>
      </c>
      <c r="F18" s="36" t="s">
        <v>372</v>
      </c>
      <c r="G18" s="36" t="s">
        <v>1636</v>
      </c>
      <c r="H18" s="36" t="s">
        <v>372</v>
      </c>
      <c r="I18" s="36" t="s">
        <v>1636</v>
      </c>
      <c r="J18" s="36" t="s">
        <v>1637</v>
      </c>
      <c r="K18" s="36" t="s">
        <v>599</v>
      </c>
      <c r="L18" s="36" t="s">
        <v>1696</v>
      </c>
      <c r="M18" s="36" t="s">
        <v>1639</v>
      </c>
      <c r="N18" s="36" t="s">
        <v>1640</v>
      </c>
      <c r="O18" s="36" t="s">
        <v>1641</v>
      </c>
      <c r="P18" s="36" t="s">
        <v>1642</v>
      </c>
      <c r="Q18" s="36" t="s">
        <v>1643</v>
      </c>
      <c r="R18" s="36" t="s">
        <v>1644</v>
      </c>
      <c r="S18" s="36" t="s">
        <v>1636</v>
      </c>
      <c r="T18" s="36" t="s">
        <v>1636</v>
      </c>
      <c r="U18" s="36" t="s">
        <v>1645</v>
      </c>
      <c r="V18" s="36" t="s">
        <v>1646</v>
      </c>
      <c r="W18" s="36" t="s">
        <v>1647</v>
      </c>
      <c r="X18" s="36" t="s">
        <v>1648</v>
      </c>
      <c r="Y18" s="36" t="s">
        <v>1649</v>
      </c>
      <c r="Z18" s="36">
        <v>1010.72</v>
      </c>
      <c r="AA18" s="36">
        <v>1010.72</v>
      </c>
      <c r="AB18" s="36">
        <v>0</v>
      </c>
      <c r="AC18" s="36">
        <v>1010.72</v>
      </c>
      <c r="AD18" s="36">
        <v>0</v>
      </c>
      <c r="AE18" s="36">
        <v>0</v>
      </c>
      <c r="AF18" s="36" t="s">
        <v>1636</v>
      </c>
      <c r="AG18" s="36" t="s">
        <v>1636</v>
      </c>
      <c r="AH18" s="36" t="s">
        <v>1636</v>
      </c>
      <c r="AI18" s="36" t="s">
        <v>1636</v>
      </c>
      <c r="AJ18" s="36" t="s">
        <v>1645</v>
      </c>
      <c r="AK18" s="36" t="s">
        <v>337</v>
      </c>
      <c r="AL18" s="36" t="s">
        <v>1650</v>
      </c>
      <c r="AM18" s="36" t="s">
        <v>1651</v>
      </c>
      <c r="AN18" s="36" t="s">
        <v>1645</v>
      </c>
      <c r="AO18" s="36" t="s">
        <v>1636</v>
      </c>
      <c r="AP18" s="36" t="s">
        <v>1652</v>
      </c>
      <c r="AQ18" s="36" t="s">
        <v>1653</v>
      </c>
    </row>
    <row r="19" spans="1:43" x14ac:dyDescent="0.15">
      <c r="A19" s="36" t="s">
        <v>588</v>
      </c>
      <c r="B19" s="36" t="s">
        <v>1697</v>
      </c>
      <c r="C19" s="36" t="s">
        <v>1698</v>
      </c>
      <c r="D19" s="36" t="s">
        <v>1634</v>
      </c>
      <c r="E19" s="36" t="s">
        <v>1635</v>
      </c>
      <c r="F19" s="36" t="s">
        <v>372</v>
      </c>
      <c r="G19" s="36" t="s">
        <v>1636</v>
      </c>
      <c r="H19" s="36" t="s">
        <v>372</v>
      </c>
      <c r="I19" s="36" t="s">
        <v>1636</v>
      </c>
      <c r="J19" s="36" t="s">
        <v>1637</v>
      </c>
      <c r="K19" s="36" t="s">
        <v>599</v>
      </c>
      <c r="L19" s="36" t="s">
        <v>1699</v>
      </c>
      <c r="M19" s="36" t="s">
        <v>1639</v>
      </c>
      <c r="N19" s="36" t="s">
        <v>1640</v>
      </c>
      <c r="O19" s="36" t="s">
        <v>1641</v>
      </c>
      <c r="P19" s="36" t="s">
        <v>1642</v>
      </c>
      <c r="Q19" s="36" t="s">
        <v>1643</v>
      </c>
      <c r="R19" s="36" t="s">
        <v>1644</v>
      </c>
      <c r="S19" s="36" t="s">
        <v>1636</v>
      </c>
      <c r="T19" s="36" t="s">
        <v>1636</v>
      </c>
      <c r="U19" s="36" t="s">
        <v>1645</v>
      </c>
      <c r="V19" s="36" t="s">
        <v>1646</v>
      </c>
      <c r="W19" s="36" t="s">
        <v>1657</v>
      </c>
      <c r="X19" s="36" t="s">
        <v>1658</v>
      </c>
      <c r="Y19" s="36" t="s">
        <v>1649</v>
      </c>
      <c r="Z19" s="36">
        <v>975.38</v>
      </c>
      <c r="AA19" s="36">
        <v>975.38</v>
      </c>
      <c r="AB19" s="36">
        <v>0</v>
      </c>
      <c r="AC19" s="36">
        <v>975.38</v>
      </c>
      <c r="AD19" s="36">
        <v>0</v>
      </c>
      <c r="AE19" s="36">
        <v>0</v>
      </c>
      <c r="AF19" s="36" t="s">
        <v>1636</v>
      </c>
      <c r="AG19" s="36" t="s">
        <v>1636</v>
      </c>
      <c r="AH19" s="36" t="s">
        <v>1636</v>
      </c>
      <c r="AI19" s="36" t="s">
        <v>1636</v>
      </c>
      <c r="AJ19" s="36" t="s">
        <v>1645</v>
      </c>
      <c r="AK19" s="36" t="s">
        <v>337</v>
      </c>
      <c r="AL19" s="36" t="s">
        <v>1650</v>
      </c>
      <c r="AM19" s="36" t="s">
        <v>1651</v>
      </c>
      <c r="AN19" s="36" t="s">
        <v>1645</v>
      </c>
      <c r="AO19" s="36" t="s">
        <v>1636</v>
      </c>
      <c r="AP19" s="36" t="s">
        <v>1652</v>
      </c>
      <c r="AQ19" s="36" t="s">
        <v>1653</v>
      </c>
    </row>
    <row r="20" spans="1:43" x14ac:dyDescent="0.15">
      <c r="A20" s="36" t="s">
        <v>588</v>
      </c>
      <c r="B20" s="36" t="s">
        <v>1700</v>
      </c>
      <c r="C20" s="36" t="s">
        <v>1701</v>
      </c>
      <c r="D20" s="36" t="s">
        <v>1673</v>
      </c>
      <c r="E20" s="36" t="s">
        <v>1674</v>
      </c>
      <c r="F20" s="36" t="s">
        <v>372</v>
      </c>
      <c r="G20" s="36" t="s">
        <v>1636</v>
      </c>
      <c r="H20" s="36" t="s">
        <v>372</v>
      </c>
      <c r="I20" s="36" t="s">
        <v>1636</v>
      </c>
      <c r="J20" s="36" t="s">
        <v>1675</v>
      </c>
      <c r="K20" s="36" t="s">
        <v>1676</v>
      </c>
      <c r="L20" s="36" t="s">
        <v>1702</v>
      </c>
      <c r="M20" s="36" t="s">
        <v>1639</v>
      </c>
      <c r="N20" s="36" t="s">
        <v>1640</v>
      </c>
      <c r="O20" s="36" t="s">
        <v>1641</v>
      </c>
      <c r="P20" s="36" t="s">
        <v>1642</v>
      </c>
      <c r="Q20" s="36" t="s">
        <v>1643</v>
      </c>
      <c r="R20" s="36" t="s">
        <v>1644</v>
      </c>
      <c r="S20" s="36" t="s">
        <v>1636</v>
      </c>
      <c r="T20" s="36" t="s">
        <v>1636</v>
      </c>
      <c r="U20" s="36" t="s">
        <v>1645</v>
      </c>
      <c r="V20" s="36" t="s">
        <v>1646</v>
      </c>
      <c r="W20" s="36" t="s">
        <v>1664</v>
      </c>
      <c r="X20" s="36" t="s">
        <v>1646</v>
      </c>
      <c r="Y20" s="36" t="s">
        <v>1649</v>
      </c>
      <c r="Z20" s="36">
        <v>6.34</v>
      </c>
      <c r="AA20" s="36">
        <v>6.27</v>
      </c>
      <c r="AB20" s="36">
        <v>7.0000000000000007E-2</v>
      </c>
      <c r="AC20" s="36">
        <v>6.27</v>
      </c>
      <c r="AD20" s="36">
        <v>0</v>
      </c>
      <c r="AE20" s="36">
        <v>0</v>
      </c>
      <c r="AF20" s="36" t="s">
        <v>1636</v>
      </c>
      <c r="AG20" s="36" t="s">
        <v>1636</v>
      </c>
      <c r="AH20" s="36" t="s">
        <v>1636</v>
      </c>
      <c r="AI20" s="36" t="s">
        <v>1636</v>
      </c>
      <c r="AJ20" s="36" t="s">
        <v>1645</v>
      </c>
      <c r="AK20" s="36" t="s">
        <v>337</v>
      </c>
      <c r="AL20" s="36" t="s">
        <v>1650</v>
      </c>
      <c r="AM20" s="36" t="s">
        <v>1651</v>
      </c>
      <c r="AN20" s="36" t="s">
        <v>1645</v>
      </c>
      <c r="AO20" s="36" t="s">
        <v>1636</v>
      </c>
      <c r="AP20" s="36" t="s">
        <v>1678</v>
      </c>
      <c r="AQ20" s="36" t="s">
        <v>1653</v>
      </c>
    </row>
    <row r="21" spans="1:43" x14ac:dyDescent="0.15">
      <c r="A21" s="36" t="s">
        <v>588</v>
      </c>
      <c r="B21" s="36" t="s">
        <v>1700</v>
      </c>
      <c r="C21" s="36" t="s">
        <v>1701</v>
      </c>
      <c r="D21" s="36" t="s">
        <v>1673</v>
      </c>
      <c r="E21" s="36" t="s">
        <v>1674</v>
      </c>
      <c r="F21" s="36" t="s">
        <v>372</v>
      </c>
      <c r="G21" s="36" t="s">
        <v>1636</v>
      </c>
      <c r="H21" s="36" t="s">
        <v>372</v>
      </c>
      <c r="I21" s="36" t="s">
        <v>1636</v>
      </c>
      <c r="J21" s="36" t="s">
        <v>1675</v>
      </c>
      <c r="K21" s="36" t="s">
        <v>1676</v>
      </c>
      <c r="L21" s="36" t="s">
        <v>1702</v>
      </c>
      <c r="M21" s="36" t="s">
        <v>1639</v>
      </c>
      <c r="N21" s="36" t="s">
        <v>1640</v>
      </c>
      <c r="O21" s="36" t="s">
        <v>1641</v>
      </c>
      <c r="P21" s="36" t="s">
        <v>1642</v>
      </c>
      <c r="Q21" s="36" t="s">
        <v>1643</v>
      </c>
      <c r="R21" s="36" t="s">
        <v>1644</v>
      </c>
      <c r="S21" s="36" t="s">
        <v>1636</v>
      </c>
      <c r="T21" s="36" t="s">
        <v>1636</v>
      </c>
      <c r="U21" s="36" t="s">
        <v>1645</v>
      </c>
      <c r="V21" s="36" t="s">
        <v>1646</v>
      </c>
      <c r="W21" s="36" t="s">
        <v>1665</v>
      </c>
      <c r="X21" s="36" t="s">
        <v>1646</v>
      </c>
      <c r="Y21" s="36" t="s">
        <v>1649</v>
      </c>
      <c r="Z21" s="36">
        <v>32.81</v>
      </c>
      <c r="AA21" s="36">
        <v>32.65</v>
      </c>
      <c r="AB21" s="36">
        <v>0.16</v>
      </c>
      <c r="AC21" s="36">
        <v>32.65</v>
      </c>
      <c r="AD21" s="36">
        <v>0</v>
      </c>
      <c r="AE21" s="36">
        <v>0</v>
      </c>
      <c r="AF21" s="36" t="s">
        <v>1636</v>
      </c>
      <c r="AG21" s="36" t="s">
        <v>1636</v>
      </c>
      <c r="AH21" s="36" t="s">
        <v>1636</v>
      </c>
      <c r="AI21" s="36" t="s">
        <v>1636</v>
      </c>
      <c r="AJ21" s="36" t="s">
        <v>1645</v>
      </c>
      <c r="AK21" s="36" t="s">
        <v>337</v>
      </c>
      <c r="AL21" s="36" t="s">
        <v>1650</v>
      </c>
      <c r="AM21" s="36" t="s">
        <v>1651</v>
      </c>
      <c r="AN21" s="36" t="s">
        <v>1645</v>
      </c>
      <c r="AO21" s="36" t="s">
        <v>1636</v>
      </c>
      <c r="AP21" s="36" t="s">
        <v>1678</v>
      </c>
      <c r="AQ21" s="36" t="s">
        <v>1653</v>
      </c>
    </row>
    <row r="22" spans="1:43" x14ac:dyDescent="0.15">
      <c r="A22" s="36" t="s">
        <v>588</v>
      </c>
      <c r="B22" s="36" t="s">
        <v>1700</v>
      </c>
      <c r="C22" s="36" t="s">
        <v>1701</v>
      </c>
      <c r="D22" s="36" t="s">
        <v>1673</v>
      </c>
      <c r="E22" s="36" t="s">
        <v>1674</v>
      </c>
      <c r="F22" s="36" t="s">
        <v>372</v>
      </c>
      <c r="G22" s="36" t="s">
        <v>1636</v>
      </c>
      <c r="H22" s="36" t="s">
        <v>372</v>
      </c>
      <c r="I22" s="36" t="s">
        <v>1636</v>
      </c>
      <c r="J22" s="36" t="s">
        <v>1675</v>
      </c>
      <c r="K22" s="36" t="s">
        <v>1676</v>
      </c>
      <c r="L22" s="36" t="s">
        <v>1702</v>
      </c>
      <c r="M22" s="36" t="s">
        <v>1639</v>
      </c>
      <c r="N22" s="36" t="s">
        <v>1640</v>
      </c>
      <c r="O22" s="36" t="s">
        <v>1641</v>
      </c>
      <c r="P22" s="36" t="s">
        <v>1642</v>
      </c>
      <c r="Q22" s="36" t="s">
        <v>1643</v>
      </c>
      <c r="R22" s="36" t="s">
        <v>1644</v>
      </c>
      <c r="S22" s="36" t="s">
        <v>1636</v>
      </c>
      <c r="T22" s="36" t="s">
        <v>1636</v>
      </c>
      <c r="U22" s="36" t="s">
        <v>1645</v>
      </c>
      <c r="V22" s="36" t="s">
        <v>1646</v>
      </c>
      <c r="W22" s="36" t="s">
        <v>1669</v>
      </c>
      <c r="X22" s="36" t="s">
        <v>1646</v>
      </c>
      <c r="Y22" s="36" t="s">
        <v>1649</v>
      </c>
      <c r="Z22" s="36">
        <v>21.93</v>
      </c>
      <c r="AA22" s="36">
        <v>21.75</v>
      </c>
      <c r="AB22" s="36">
        <v>0.18</v>
      </c>
      <c r="AC22" s="36">
        <v>21.75</v>
      </c>
      <c r="AD22" s="36">
        <v>0</v>
      </c>
      <c r="AE22" s="36">
        <v>0</v>
      </c>
      <c r="AF22" s="36" t="s">
        <v>1636</v>
      </c>
      <c r="AG22" s="36" t="s">
        <v>1636</v>
      </c>
      <c r="AH22" s="36" t="s">
        <v>1636</v>
      </c>
      <c r="AI22" s="36" t="s">
        <v>1636</v>
      </c>
      <c r="AJ22" s="36" t="s">
        <v>1645</v>
      </c>
      <c r="AK22" s="36" t="s">
        <v>337</v>
      </c>
      <c r="AL22" s="36" t="s">
        <v>1650</v>
      </c>
      <c r="AM22" s="36" t="s">
        <v>1651</v>
      </c>
      <c r="AN22" s="36" t="s">
        <v>1645</v>
      </c>
      <c r="AO22" s="36" t="s">
        <v>1636</v>
      </c>
      <c r="AP22" s="36" t="s">
        <v>1678</v>
      </c>
      <c r="AQ22" s="36" t="s">
        <v>1653</v>
      </c>
    </row>
    <row r="23" spans="1:43" x14ac:dyDescent="0.15">
      <c r="A23" s="36" t="s">
        <v>588</v>
      </c>
      <c r="B23" s="36" t="s">
        <v>1700</v>
      </c>
      <c r="C23" s="36" t="s">
        <v>1701</v>
      </c>
      <c r="D23" s="36" t="s">
        <v>1673</v>
      </c>
      <c r="E23" s="36" t="s">
        <v>1674</v>
      </c>
      <c r="F23" s="36" t="s">
        <v>372</v>
      </c>
      <c r="G23" s="36" t="s">
        <v>1636</v>
      </c>
      <c r="H23" s="36" t="s">
        <v>372</v>
      </c>
      <c r="I23" s="36" t="s">
        <v>1636</v>
      </c>
      <c r="J23" s="36" t="s">
        <v>1675</v>
      </c>
      <c r="K23" s="36" t="s">
        <v>1676</v>
      </c>
      <c r="L23" s="36" t="s">
        <v>1702</v>
      </c>
      <c r="M23" s="36" t="s">
        <v>1639</v>
      </c>
      <c r="N23" s="36" t="s">
        <v>1640</v>
      </c>
      <c r="O23" s="36" t="s">
        <v>1641</v>
      </c>
      <c r="P23" s="36" t="s">
        <v>1642</v>
      </c>
      <c r="Q23" s="36" t="s">
        <v>1643</v>
      </c>
      <c r="R23" s="36" t="s">
        <v>1644</v>
      </c>
      <c r="S23" s="36" t="s">
        <v>1636</v>
      </c>
      <c r="T23" s="36" t="s">
        <v>1636</v>
      </c>
      <c r="U23" s="36" t="s">
        <v>1645</v>
      </c>
      <c r="V23" s="36" t="s">
        <v>1646</v>
      </c>
      <c r="W23" s="36" t="s">
        <v>1657</v>
      </c>
      <c r="X23" s="36" t="s">
        <v>1658</v>
      </c>
      <c r="Y23" s="36" t="s">
        <v>1649</v>
      </c>
      <c r="Z23" s="36">
        <v>146.38</v>
      </c>
      <c r="AA23" s="36">
        <v>142.47999999999999</v>
      </c>
      <c r="AB23" s="36">
        <v>3.9</v>
      </c>
      <c r="AC23" s="36">
        <v>142.47999999999999</v>
      </c>
      <c r="AD23" s="36">
        <v>0</v>
      </c>
      <c r="AE23" s="36">
        <v>0</v>
      </c>
      <c r="AF23" s="36" t="s">
        <v>1636</v>
      </c>
      <c r="AG23" s="36" t="s">
        <v>1636</v>
      </c>
      <c r="AH23" s="36" t="s">
        <v>1636</v>
      </c>
      <c r="AI23" s="36" t="s">
        <v>1636</v>
      </c>
      <c r="AJ23" s="36" t="s">
        <v>1645</v>
      </c>
      <c r="AK23" s="36" t="s">
        <v>337</v>
      </c>
      <c r="AL23" s="36" t="s">
        <v>1650</v>
      </c>
      <c r="AM23" s="36" t="s">
        <v>1651</v>
      </c>
      <c r="AN23" s="36" t="s">
        <v>1645</v>
      </c>
      <c r="AO23" s="36" t="s">
        <v>1636</v>
      </c>
      <c r="AP23" s="36" t="s">
        <v>1678</v>
      </c>
      <c r="AQ23" s="36" t="s">
        <v>1653</v>
      </c>
    </row>
    <row r="24" spans="1:43" x14ac:dyDescent="0.15">
      <c r="A24" s="36" t="s">
        <v>588</v>
      </c>
      <c r="B24" s="36" t="s">
        <v>1700</v>
      </c>
      <c r="C24" s="36" t="s">
        <v>1701</v>
      </c>
      <c r="D24" s="36" t="s">
        <v>1673</v>
      </c>
      <c r="E24" s="36" t="s">
        <v>1674</v>
      </c>
      <c r="F24" s="36" t="s">
        <v>372</v>
      </c>
      <c r="G24" s="36" t="s">
        <v>1636</v>
      </c>
      <c r="H24" s="36" t="s">
        <v>372</v>
      </c>
      <c r="I24" s="36" t="s">
        <v>1636</v>
      </c>
      <c r="J24" s="36" t="s">
        <v>1675</v>
      </c>
      <c r="K24" s="36" t="s">
        <v>1676</v>
      </c>
      <c r="L24" s="36" t="s">
        <v>1702</v>
      </c>
      <c r="M24" s="36" t="s">
        <v>1639</v>
      </c>
      <c r="N24" s="36" t="s">
        <v>1640</v>
      </c>
      <c r="O24" s="36" t="s">
        <v>1641</v>
      </c>
      <c r="P24" s="36" t="s">
        <v>1642</v>
      </c>
      <c r="Q24" s="36" t="s">
        <v>1643</v>
      </c>
      <c r="R24" s="36" t="s">
        <v>1644</v>
      </c>
      <c r="S24" s="36" t="s">
        <v>1636</v>
      </c>
      <c r="T24" s="36" t="s">
        <v>1636</v>
      </c>
      <c r="U24" s="36" t="s">
        <v>1645</v>
      </c>
      <c r="V24" s="36" t="s">
        <v>1646</v>
      </c>
      <c r="W24" s="36" t="s">
        <v>1670</v>
      </c>
      <c r="X24" s="36" t="s">
        <v>1646</v>
      </c>
      <c r="Y24" s="36" t="s">
        <v>1649</v>
      </c>
      <c r="Z24" s="36">
        <v>0.59</v>
      </c>
      <c r="AA24" s="36">
        <v>0.59</v>
      </c>
      <c r="AB24" s="36">
        <v>0</v>
      </c>
      <c r="AC24" s="36">
        <v>0.59</v>
      </c>
      <c r="AD24" s="36">
        <v>0</v>
      </c>
      <c r="AE24" s="36">
        <v>0</v>
      </c>
      <c r="AF24" s="36" t="s">
        <v>1636</v>
      </c>
      <c r="AG24" s="36" t="s">
        <v>1636</v>
      </c>
      <c r="AH24" s="36" t="s">
        <v>1636</v>
      </c>
      <c r="AI24" s="36" t="s">
        <v>1636</v>
      </c>
      <c r="AJ24" s="36" t="s">
        <v>1645</v>
      </c>
      <c r="AK24" s="36" t="s">
        <v>337</v>
      </c>
      <c r="AL24" s="36" t="s">
        <v>1650</v>
      </c>
      <c r="AM24" s="36" t="s">
        <v>1651</v>
      </c>
      <c r="AN24" s="36" t="s">
        <v>1645</v>
      </c>
      <c r="AO24" s="36" t="s">
        <v>1636</v>
      </c>
      <c r="AP24" s="36" t="s">
        <v>1678</v>
      </c>
      <c r="AQ24" s="36" t="s">
        <v>1653</v>
      </c>
    </row>
    <row r="25" spans="1:43" x14ac:dyDescent="0.15">
      <c r="A25" s="36" t="s">
        <v>588</v>
      </c>
      <c r="B25" s="36" t="s">
        <v>1700</v>
      </c>
      <c r="C25" s="36" t="s">
        <v>1701</v>
      </c>
      <c r="D25" s="36" t="s">
        <v>1673</v>
      </c>
      <c r="E25" s="36" t="s">
        <v>1674</v>
      </c>
      <c r="F25" s="36" t="s">
        <v>372</v>
      </c>
      <c r="G25" s="36" t="s">
        <v>1636</v>
      </c>
      <c r="H25" s="36" t="s">
        <v>372</v>
      </c>
      <c r="I25" s="36" t="s">
        <v>1636</v>
      </c>
      <c r="J25" s="36" t="s">
        <v>1675</v>
      </c>
      <c r="K25" s="36" t="s">
        <v>1676</v>
      </c>
      <c r="L25" s="36" t="s">
        <v>1702</v>
      </c>
      <c r="M25" s="36" t="s">
        <v>1639</v>
      </c>
      <c r="N25" s="36" t="s">
        <v>1640</v>
      </c>
      <c r="O25" s="36" t="s">
        <v>1641</v>
      </c>
      <c r="P25" s="36" t="s">
        <v>1642</v>
      </c>
      <c r="Q25" s="36" t="s">
        <v>1643</v>
      </c>
      <c r="R25" s="36" t="s">
        <v>1644</v>
      </c>
      <c r="S25" s="36" t="s">
        <v>1636</v>
      </c>
      <c r="T25" s="36" t="s">
        <v>1636</v>
      </c>
      <c r="U25" s="36" t="s">
        <v>1645</v>
      </c>
      <c r="V25" s="36" t="s">
        <v>1646</v>
      </c>
      <c r="W25" s="36" t="s">
        <v>1679</v>
      </c>
      <c r="X25" s="36" t="s">
        <v>1646</v>
      </c>
      <c r="Y25" s="36" t="s">
        <v>1649</v>
      </c>
      <c r="Z25" s="36">
        <v>2002.38</v>
      </c>
      <c r="AA25" s="36">
        <v>1973.17</v>
      </c>
      <c r="AB25" s="36">
        <v>29.21</v>
      </c>
      <c r="AC25" s="36">
        <v>1973.17</v>
      </c>
      <c r="AD25" s="36">
        <v>0</v>
      </c>
      <c r="AE25" s="36">
        <v>0</v>
      </c>
      <c r="AF25" s="36" t="s">
        <v>1636</v>
      </c>
      <c r="AG25" s="36" t="s">
        <v>1636</v>
      </c>
      <c r="AH25" s="36" t="s">
        <v>1636</v>
      </c>
      <c r="AI25" s="36" t="s">
        <v>1636</v>
      </c>
      <c r="AJ25" s="36" t="s">
        <v>1645</v>
      </c>
      <c r="AK25" s="36" t="s">
        <v>337</v>
      </c>
      <c r="AL25" s="36" t="s">
        <v>1650</v>
      </c>
      <c r="AM25" s="36" t="s">
        <v>1651</v>
      </c>
      <c r="AN25" s="36" t="s">
        <v>1645</v>
      </c>
      <c r="AO25" s="36" t="s">
        <v>1636</v>
      </c>
      <c r="AP25" s="36" t="s">
        <v>1678</v>
      </c>
      <c r="AQ25" s="36" t="s">
        <v>1653</v>
      </c>
    </row>
    <row r="26" spans="1:43" x14ac:dyDescent="0.15">
      <c r="A26" s="36" t="s">
        <v>588</v>
      </c>
      <c r="B26" s="36" t="s">
        <v>1703</v>
      </c>
      <c r="C26" s="36" t="s">
        <v>1704</v>
      </c>
      <c r="D26" s="36" t="s">
        <v>1673</v>
      </c>
      <c r="E26" s="36" t="s">
        <v>1674</v>
      </c>
      <c r="F26" s="36" t="s">
        <v>372</v>
      </c>
      <c r="G26" s="36" t="s">
        <v>1636</v>
      </c>
      <c r="H26" s="36" t="s">
        <v>372</v>
      </c>
      <c r="I26" s="36" t="s">
        <v>1636</v>
      </c>
      <c r="J26" s="36" t="s">
        <v>1675</v>
      </c>
      <c r="K26" s="36" t="s">
        <v>1676</v>
      </c>
      <c r="L26" s="36" t="s">
        <v>1705</v>
      </c>
      <c r="M26" s="36" t="s">
        <v>1639</v>
      </c>
      <c r="N26" s="36" t="s">
        <v>1640</v>
      </c>
      <c r="O26" s="36" t="s">
        <v>1641</v>
      </c>
      <c r="P26" s="36" t="s">
        <v>1642</v>
      </c>
      <c r="Q26" s="36" t="s">
        <v>1643</v>
      </c>
      <c r="R26" s="36" t="s">
        <v>1644</v>
      </c>
      <c r="S26" s="36" t="s">
        <v>1636</v>
      </c>
      <c r="T26" s="36" t="s">
        <v>1636</v>
      </c>
      <c r="U26" s="36" t="s">
        <v>1645</v>
      </c>
      <c r="V26" s="36" t="s">
        <v>1646</v>
      </c>
      <c r="W26" s="36" t="s">
        <v>1647</v>
      </c>
      <c r="X26" s="36" t="s">
        <v>1667</v>
      </c>
      <c r="Y26" s="36" t="s">
        <v>1649</v>
      </c>
      <c r="Z26" s="36">
        <v>0.18</v>
      </c>
      <c r="AA26" s="36">
        <v>0.09</v>
      </c>
      <c r="AB26" s="36">
        <v>0.09</v>
      </c>
      <c r="AC26" s="36">
        <v>0.09</v>
      </c>
      <c r="AD26" s="36">
        <v>0</v>
      </c>
      <c r="AE26" s="36">
        <v>0</v>
      </c>
      <c r="AF26" s="36" t="s">
        <v>1636</v>
      </c>
      <c r="AG26" s="36" t="s">
        <v>1636</v>
      </c>
      <c r="AH26" s="36" t="s">
        <v>1636</v>
      </c>
      <c r="AI26" s="36" t="s">
        <v>1636</v>
      </c>
      <c r="AJ26" s="36" t="s">
        <v>1645</v>
      </c>
      <c r="AK26" s="36" t="s">
        <v>337</v>
      </c>
      <c r="AL26" s="36" t="s">
        <v>1650</v>
      </c>
      <c r="AM26" s="36" t="s">
        <v>1651</v>
      </c>
      <c r="AN26" s="36" t="s">
        <v>1645</v>
      </c>
      <c r="AO26" s="36" t="s">
        <v>1636</v>
      </c>
      <c r="AP26" s="36" t="s">
        <v>1678</v>
      </c>
      <c r="AQ26" s="36" t="s">
        <v>1653</v>
      </c>
    </row>
    <row r="27" spans="1:43" x14ac:dyDescent="0.15">
      <c r="A27" s="36" t="s">
        <v>588</v>
      </c>
      <c r="B27" s="36" t="s">
        <v>1703</v>
      </c>
      <c r="C27" s="36" t="s">
        <v>1704</v>
      </c>
      <c r="D27" s="36" t="s">
        <v>1673</v>
      </c>
      <c r="E27" s="36" t="s">
        <v>1674</v>
      </c>
      <c r="F27" s="36" t="s">
        <v>372</v>
      </c>
      <c r="G27" s="36" t="s">
        <v>1636</v>
      </c>
      <c r="H27" s="36" t="s">
        <v>372</v>
      </c>
      <c r="I27" s="36" t="s">
        <v>1636</v>
      </c>
      <c r="J27" s="36" t="s">
        <v>1675</v>
      </c>
      <c r="K27" s="36" t="s">
        <v>1676</v>
      </c>
      <c r="L27" s="36" t="s">
        <v>1705</v>
      </c>
      <c r="M27" s="36" t="s">
        <v>1639</v>
      </c>
      <c r="N27" s="36" t="s">
        <v>1640</v>
      </c>
      <c r="O27" s="36" t="s">
        <v>1641</v>
      </c>
      <c r="P27" s="36" t="s">
        <v>1642</v>
      </c>
      <c r="Q27" s="36" t="s">
        <v>1643</v>
      </c>
      <c r="R27" s="36" t="s">
        <v>1644</v>
      </c>
      <c r="S27" s="36" t="s">
        <v>1636</v>
      </c>
      <c r="T27" s="36" t="s">
        <v>1636</v>
      </c>
      <c r="U27" s="36" t="s">
        <v>1645</v>
      </c>
      <c r="V27" s="36" t="s">
        <v>1646</v>
      </c>
      <c r="W27" s="36" t="s">
        <v>1679</v>
      </c>
      <c r="X27" s="36" t="s">
        <v>1646</v>
      </c>
      <c r="Y27" s="36" t="s">
        <v>1649</v>
      </c>
      <c r="Z27" s="36">
        <v>254.03</v>
      </c>
      <c r="AA27" s="36">
        <v>226.4</v>
      </c>
      <c r="AB27" s="36">
        <v>27.63</v>
      </c>
      <c r="AC27" s="36">
        <v>226.4</v>
      </c>
      <c r="AD27" s="36">
        <v>0</v>
      </c>
      <c r="AE27" s="36">
        <v>0</v>
      </c>
      <c r="AF27" s="36" t="s">
        <v>1636</v>
      </c>
      <c r="AG27" s="36" t="s">
        <v>1636</v>
      </c>
      <c r="AH27" s="36" t="s">
        <v>1636</v>
      </c>
      <c r="AI27" s="36" t="s">
        <v>1636</v>
      </c>
      <c r="AJ27" s="36" t="s">
        <v>1645</v>
      </c>
      <c r="AK27" s="36" t="s">
        <v>337</v>
      </c>
      <c r="AL27" s="36" t="s">
        <v>1650</v>
      </c>
      <c r="AM27" s="36" t="s">
        <v>1651</v>
      </c>
      <c r="AN27" s="36" t="s">
        <v>1645</v>
      </c>
      <c r="AO27" s="36" t="s">
        <v>1636</v>
      </c>
      <c r="AP27" s="36" t="s">
        <v>1678</v>
      </c>
      <c r="AQ27" s="36" t="s">
        <v>1653</v>
      </c>
    </row>
    <row r="28" spans="1:43" x14ac:dyDescent="0.15">
      <c r="A28" s="36" t="s">
        <v>588</v>
      </c>
      <c r="B28" s="36" t="s">
        <v>1706</v>
      </c>
      <c r="C28" s="36" t="s">
        <v>1707</v>
      </c>
      <c r="D28" s="36" t="s">
        <v>1673</v>
      </c>
      <c r="E28" s="36" t="s">
        <v>1674</v>
      </c>
      <c r="F28" s="36" t="s">
        <v>372</v>
      </c>
      <c r="G28" s="36" t="s">
        <v>1636</v>
      </c>
      <c r="H28" s="36" t="s">
        <v>372</v>
      </c>
      <c r="I28" s="36" t="s">
        <v>1636</v>
      </c>
      <c r="J28" s="36" t="s">
        <v>1675</v>
      </c>
      <c r="K28" s="36" t="s">
        <v>1676</v>
      </c>
      <c r="L28" s="36" t="s">
        <v>1708</v>
      </c>
      <c r="M28" s="36" t="s">
        <v>1639</v>
      </c>
      <c r="N28" s="36" t="s">
        <v>1640</v>
      </c>
      <c r="O28" s="36" t="s">
        <v>1641</v>
      </c>
      <c r="P28" s="36" t="s">
        <v>1642</v>
      </c>
      <c r="Q28" s="36" t="s">
        <v>1643</v>
      </c>
      <c r="R28" s="36" t="s">
        <v>1644</v>
      </c>
      <c r="S28" s="36" t="s">
        <v>1636</v>
      </c>
      <c r="T28" s="36" t="s">
        <v>1636</v>
      </c>
      <c r="U28" s="36" t="s">
        <v>1645</v>
      </c>
      <c r="V28" s="36" t="s">
        <v>1646</v>
      </c>
      <c r="W28" s="36" t="s">
        <v>1657</v>
      </c>
      <c r="X28" s="36" t="s">
        <v>1658</v>
      </c>
      <c r="Y28" s="36" t="s">
        <v>1649</v>
      </c>
      <c r="Z28" s="36">
        <v>437.44</v>
      </c>
      <c r="AA28" s="36">
        <v>437.44</v>
      </c>
      <c r="AB28" s="36">
        <v>0</v>
      </c>
      <c r="AC28" s="36">
        <v>437.44</v>
      </c>
      <c r="AD28" s="36">
        <v>0</v>
      </c>
      <c r="AE28" s="36">
        <v>0</v>
      </c>
      <c r="AF28" s="36" t="s">
        <v>1636</v>
      </c>
      <c r="AG28" s="36" t="s">
        <v>1636</v>
      </c>
      <c r="AH28" s="36" t="s">
        <v>1636</v>
      </c>
      <c r="AI28" s="36" t="s">
        <v>1636</v>
      </c>
      <c r="AJ28" s="36" t="s">
        <v>1645</v>
      </c>
      <c r="AK28" s="36" t="s">
        <v>337</v>
      </c>
      <c r="AL28" s="36" t="s">
        <v>1650</v>
      </c>
      <c r="AM28" s="36" t="s">
        <v>1651</v>
      </c>
      <c r="AN28" s="36" t="s">
        <v>1645</v>
      </c>
      <c r="AO28" s="36" t="s">
        <v>1636</v>
      </c>
      <c r="AP28" s="36" t="s">
        <v>1678</v>
      </c>
      <c r="AQ28" s="36" t="s">
        <v>1653</v>
      </c>
    </row>
    <row r="29" spans="1:43" x14ac:dyDescent="0.15">
      <c r="A29" s="36" t="s">
        <v>588</v>
      </c>
      <c r="B29" s="36" t="s">
        <v>1709</v>
      </c>
      <c r="C29" s="36" t="s">
        <v>1710</v>
      </c>
      <c r="D29" s="36" t="s">
        <v>1673</v>
      </c>
      <c r="E29" s="36" t="s">
        <v>1674</v>
      </c>
      <c r="F29" s="36" t="s">
        <v>372</v>
      </c>
      <c r="G29" s="36" t="s">
        <v>1636</v>
      </c>
      <c r="H29" s="36" t="s">
        <v>372</v>
      </c>
      <c r="I29" s="36" t="s">
        <v>1636</v>
      </c>
      <c r="J29" s="36" t="s">
        <v>1675</v>
      </c>
      <c r="K29" s="36" t="s">
        <v>1676</v>
      </c>
      <c r="L29" s="36" t="s">
        <v>1711</v>
      </c>
      <c r="M29" s="36" t="s">
        <v>1639</v>
      </c>
      <c r="N29" s="36" t="s">
        <v>1640</v>
      </c>
      <c r="O29" s="36" t="s">
        <v>1641</v>
      </c>
      <c r="P29" s="36" t="s">
        <v>1642</v>
      </c>
      <c r="Q29" s="36" t="s">
        <v>1643</v>
      </c>
      <c r="R29" s="36" t="s">
        <v>1644</v>
      </c>
      <c r="S29" s="36" t="s">
        <v>1636</v>
      </c>
      <c r="T29" s="36" t="s">
        <v>1636</v>
      </c>
      <c r="U29" s="36" t="s">
        <v>1645</v>
      </c>
      <c r="V29" s="36" t="s">
        <v>1646</v>
      </c>
      <c r="W29" s="36" t="s">
        <v>1664</v>
      </c>
      <c r="X29" s="36" t="s">
        <v>1646</v>
      </c>
      <c r="Y29" s="36" t="s">
        <v>1649</v>
      </c>
      <c r="Z29" s="36">
        <v>127.39</v>
      </c>
      <c r="AA29" s="36">
        <v>127.39</v>
      </c>
      <c r="AB29" s="36">
        <v>0</v>
      </c>
      <c r="AC29" s="36">
        <v>127.39</v>
      </c>
      <c r="AD29" s="36">
        <v>0</v>
      </c>
      <c r="AE29" s="36">
        <v>0</v>
      </c>
      <c r="AF29" s="36" t="s">
        <v>1636</v>
      </c>
      <c r="AG29" s="36" t="s">
        <v>1636</v>
      </c>
      <c r="AH29" s="36" t="s">
        <v>1636</v>
      </c>
      <c r="AI29" s="36" t="s">
        <v>1636</v>
      </c>
      <c r="AJ29" s="36" t="s">
        <v>1645</v>
      </c>
      <c r="AK29" s="36" t="s">
        <v>337</v>
      </c>
      <c r="AL29" s="36" t="s">
        <v>1650</v>
      </c>
      <c r="AM29" s="36" t="s">
        <v>1651</v>
      </c>
      <c r="AN29" s="36" t="s">
        <v>1645</v>
      </c>
      <c r="AO29" s="36" t="s">
        <v>1636</v>
      </c>
      <c r="AP29" s="36" t="s">
        <v>1678</v>
      </c>
      <c r="AQ29" s="36" t="s">
        <v>1653</v>
      </c>
    </row>
    <row r="30" spans="1:43" x14ac:dyDescent="0.15">
      <c r="A30" s="36" t="s">
        <v>588</v>
      </c>
      <c r="B30" s="36" t="s">
        <v>1709</v>
      </c>
      <c r="C30" s="36" t="s">
        <v>1710</v>
      </c>
      <c r="D30" s="36" t="s">
        <v>1673</v>
      </c>
      <c r="E30" s="36" t="s">
        <v>1674</v>
      </c>
      <c r="F30" s="36" t="s">
        <v>372</v>
      </c>
      <c r="G30" s="36" t="s">
        <v>1636</v>
      </c>
      <c r="H30" s="36" t="s">
        <v>372</v>
      </c>
      <c r="I30" s="36" t="s">
        <v>1636</v>
      </c>
      <c r="J30" s="36" t="s">
        <v>1675</v>
      </c>
      <c r="K30" s="36" t="s">
        <v>1676</v>
      </c>
      <c r="L30" s="36" t="s">
        <v>1711</v>
      </c>
      <c r="M30" s="36" t="s">
        <v>1639</v>
      </c>
      <c r="N30" s="36" t="s">
        <v>1640</v>
      </c>
      <c r="O30" s="36" t="s">
        <v>1641</v>
      </c>
      <c r="P30" s="36" t="s">
        <v>1642</v>
      </c>
      <c r="Q30" s="36" t="s">
        <v>1643</v>
      </c>
      <c r="R30" s="36" t="s">
        <v>1644</v>
      </c>
      <c r="S30" s="36" t="s">
        <v>1636</v>
      </c>
      <c r="T30" s="36" t="s">
        <v>1636</v>
      </c>
      <c r="U30" s="36" t="s">
        <v>1645</v>
      </c>
      <c r="V30" s="36" t="s">
        <v>1646</v>
      </c>
      <c r="W30" s="36" t="s">
        <v>1665</v>
      </c>
      <c r="X30" s="36" t="s">
        <v>1646</v>
      </c>
      <c r="Y30" s="36" t="s">
        <v>1649</v>
      </c>
      <c r="Z30" s="36">
        <v>82.58</v>
      </c>
      <c r="AA30" s="36">
        <v>82.58</v>
      </c>
      <c r="AB30" s="36">
        <v>0</v>
      </c>
      <c r="AC30" s="36">
        <v>82.58</v>
      </c>
      <c r="AD30" s="36">
        <v>0</v>
      </c>
      <c r="AE30" s="36">
        <v>0</v>
      </c>
      <c r="AF30" s="36" t="s">
        <v>1636</v>
      </c>
      <c r="AG30" s="36" t="s">
        <v>1636</v>
      </c>
      <c r="AH30" s="36" t="s">
        <v>1636</v>
      </c>
      <c r="AI30" s="36" t="s">
        <v>1636</v>
      </c>
      <c r="AJ30" s="36" t="s">
        <v>1645</v>
      </c>
      <c r="AK30" s="36" t="s">
        <v>337</v>
      </c>
      <c r="AL30" s="36" t="s">
        <v>1650</v>
      </c>
      <c r="AM30" s="36" t="s">
        <v>1651</v>
      </c>
      <c r="AN30" s="36" t="s">
        <v>1645</v>
      </c>
      <c r="AO30" s="36" t="s">
        <v>1636</v>
      </c>
      <c r="AP30" s="36" t="s">
        <v>1678</v>
      </c>
      <c r="AQ30" s="36" t="s">
        <v>1653</v>
      </c>
    </row>
    <row r="31" spans="1:43" x14ac:dyDescent="0.15">
      <c r="A31" s="36" t="s">
        <v>588</v>
      </c>
      <c r="B31" s="36" t="s">
        <v>1709</v>
      </c>
      <c r="C31" s="36" t="s">
        <v>1710</v>
      </c>
      <c r="D31" s="36" t="s">
        <v>1673</v>
      </c>
      <c r="E31" s="36" t="s">
        <v>1674</v>
      </c>
      <c r="F31" s="36" t="s">
        <v>372</v>
      </c>
      <c r="G31" s="36" t="s">
        <v>1636</v>
      </c>
      <c r="H31" s="36" t="s">
        <v>372</v>
      </c>
      <c r="I31" s="36" t="s">
        <v>1636</v>
      </c>
      <c r="J31" s="36" t="s">
        <v>1675</v>
      </c>
      <c r="K31" s="36" t="s">
        <v>1676</v>
      </c>
      <c r="L31" s="36" t="s">
        <v>1711</v>
      </c>
      <c r="M31" s="36" t="s">
        <v>1639</v>
      </c>
      <c r="N31" s="36" t="s">
        <v>1640</v>
      </c>
      <c r="O31" s="36" t="s">
        <v>1641</v>
      </c>
      <c r="P31" s="36" t="s">
        <v>1642</v>
      </c>
      <c r="Q31" s="36" t="s">
        <v>1643</v>
      </c>
      <c r="R31" s="36" t="s">
        <v>1644</v>
      </c>
      <c r="S31" s="36" t="s">
        <v>1636</v>
      </c>
      <c r="T31" s="36" t="s">
        <v>1636</v>
      </c>
      <c r="U31" s="36" t="s">
        <v>1645</v>
      </c>
      <c r="V31" s="36" t="s">
        <v>1646</v>
      </c>
      <c r="W31" s="36" t="s">
        <v>1669</v>
      </c>
      <c r="X31" s="36" t="s">
        <v>1646</v>
      </c>
      <c r="Y31" s="36" t="s">
        <v>1649</v>
      </c>
      <c r="Z31" s="36">
        <v>168.72</v>
      </c>
      <c r="AA31" s="36">
        <v>168.72</v>
      </c>
      <c r="AB31" s="36">
        <v>0</v>
      </c>
      <c r="AC31" s="36">
        <v>168.72</v>
      </c>
      <c r="AD31" s="36">
        <v>0</v>
      </c>
      <c r="AE31" s="36">
        <v>0</v>
      </c>
      <c r="AF31" s="36" t="s">
        <v>1636</v>
      </c>
      <c r="AG31" s="36" t="s">
        <v>1636</v>
      </c>
      <c r="AH31" s="36" t="s">
        <v>1636</v>
      </c>
      <c r="AI31" s="36" t="s">
        <v>1636</v>
      </c>
      <c r="AJ31" s="36" t="s">
        <v>1645</v>
      </c>
      <c r="AK31" s="36" t="s">
        <v>337</v>
      </c>
      <c r="AL31" s="36" t="s">
        <v>1650</v>
      </c>
      <c r="AM31" s="36" t="s">
        <v>1651</v>
      </c>
      <c r="AN31" s="36" t="s">
        <v>1645</v>
      </c>
      <c r="AO31" s="36" t="s">
        <v>1636</v>
      </c>
      <c r="AP31" s="36" t="s">
        <v>1678</v>
      </c>
      <c r="AQ31" s="36" t="s">
        <v>1653</v>
      </c>
    </row>
    <row r="32" spans="1:43" x14ac:dyDescent="0.15">
      <c r="A32" s="36" t="s">
        <v>588</v>
      </c>
      <c r="B32" s="36" t="s">
        <v>1709</v>
      </c>
      <c r="C32" s="36" t="s">
        <v>1710</v>
      </c>
      <c r="D32" s="36" t="s">
        <v>1673</v>
      </c>
      <c r="E32" s="36" t="s">
        <v>1674</v>
      </c>
      <c r="F32" s="36" t="s">
        <v>372</v>
      </c>
      <c r="G32" s="36" t="s">
        <v>1636</v>
      </c>
      <c r="H32" s="36" t="s">
        <v>372</v>
      </c>
      <c r="I32" s="36" t="s">
        <v>1636</v>
      </c>
      <c r="J32" s="36" t="s">
        <v>1675</v>
      </c>
      <c r="K32" s="36" t="s">
        <v>1676</v>
      </c>
      <c r="L32" s="36" t="s">
        <v>1711</v>
      </c>
      <c r="M32" s="36" t="s">
        <v>1639</v>
      </c>
      <c r="N32" s="36" t="s">
        <v>1640</v>
      </c>
      <c r="O32" s="36" t="s">
        <v>1641</v>
      </c>
      <c r="P32" s="36" t="s">
        <v>1642</v>
      </c>
      <c r="Q32" s="36" t="s">
        <v>1643</v>
      </c>
      <c r="R32" s="36" t="s">
        <v>1644</v>
      </c>
      <c r="S32" s="36" t="s">
        <v>1636</v>
      </c>
      <c r="T32" s="36" t="s">
        <v>1636</v>
      </c>
      <c r="U32" s="36" t="s">
        <v>1645</v>
      </c>
      <c r="V32" s="36" t="s">
        <v>1646</v>
      </c>
      <c r="W32" s="36" t="s">
        <v>1670</v>
      </c>
      <c r="X32" s="36" t="s">
        <v>1646</v>
      </c>
      <c r="Y32" s="36" t="s">
        <v>1649</v>
      </c>
      <c r="Z32" s="36">
        <v>16.34</v>
      </c>
      <c r="AA32" s="36">
        <v>16.34</v>
      </c>
      <c r="AB32" s="36">
        <v>0</v>
      </c>
      <c r="AC32" s="36">
        <v>16.34</v>
      </c>
      <c r="AD32" s="36">
        <v>0</v>
      </c>
      <c r="AE32" s="36">
        <v>0</v>
      </c>
      <c r="AF32" s="36" t="s">
        <v>1636</v>
      </c>
      <c r="AG32" s="36" t="s">
        <v>1636</v>
      </c>
      <c r="AH32" s="36" t="s">
        <v>1636</v>
      </c>
      <c r="AI32" s="36" t="s">
        <v>1636</v>
      </c>
      <c r="AJ32" s="36" t="s">
        <v>1645</v>
      </c>
      <c r="AK32" s="36" t="s">
        <v>337</v>
      </c>
      <c r="AL32" s="36" t="s">
        <v>1650</v>
      </c>
      <c r="AM32" s="36" t="s">
        <v>1651</v>
      </c>
      <c r="AN32" s="36" t="s">
        <v>1645</v>
      </c>
      <c r="AO32" s="36" t="s">
        <v>1636</v>
      </c>
      <c r="AP32" s="36" t="s">
        <v>1678</v>
      </c>
      <c r="AQ32" s="36" t="s">
        <v>1653</v>
      </c>
    </row>
    <row r="33" spans="1:43" x14ac:dyDescent="0.15">
      <c r="A33" s="36" t="s">
        <v>588</v>
      </c>
      <c r="B33" s="36" t="s">
        <v>1712</v>
      </c>
      <c r="C33" s="36" t="s">
        <v>1713</v>
      </c>
      <c r="D33" s="36" t="s">
        <v>1673</v>
      </c>
      <c r="E33" s="36" t="s">
        <v>1674</v>
      </c>
      <c r="F33" s="36" t="s">
        <v>372</v>
      </c>
      <c r="G33" s="36" t="s">
        <v>1636</v>
      </c>
      <c r="H33" s="36" t="s">
        <v>372</v>
      </c>
      <c r="I33" s="36" t="s">
        <v>1636</v>
      </c>
      <c r="J33" s="36" t="s">
        <v>1675</v>
      </c>
      <c r="K33" s="36" t="s">
        <v>1676</v>
      </c>
      <c r="L33" s="36" t="s">
        <v>1714</v>
      </c>
      <c r="M33" s="36" t="s">
        <v>1639</v>
      </c>
      <c r="N33" s="36" t="s">
        <v>1640</v>
      </c>
      <c r="O33" s="36" t="s">
        <v>1641</v>
      </c>
      <c r="P33" s="36" t="s">
        <v>1642</v>
      </c>
      <c r="Q33" s="36" t="s">
        <v>1643</v>
      </c>
      <c r="R33" s="36" t="s">
        <v>1644</v>
      </c>
      <c r="S33" s="36" t="s">
        <v>1636</v>
      </c>
      <c r="T33" s="36" t="s">
        <v>1636</v>
      </c>
      <c r="U33" s="36" t="s">
        <v>1645</v>
      </c>
      <c r="V33" s="36" t="s">
        <v>1646</v>
      </c>
      <c r="W33" s="36" t="s">
        <v>1664</v>
      </c>
      <c r="X33" s="36" t="s">
        <v>1646</v>
      </c>
      <c r="Y33" s="36" t="s">
        <v>1649</v>
      </c>
      <c r="Z33" s="36">
        <v>643.85</v>
      </c>
      <c r="AA33" s="36">
        <v>643.85</v>
      </c>
      <c r="AB33" s="36">
        <v>0</v>
      </c>
      <c r="AC33" s="36">
        <v>643.85</v>
      </c>
      <c r="AD33" s="36">
        <v>0</v>
      </c>
      <c r="AE33" s="36">
        <v>0</v>
      </c>
      <c r="AF33" s="36" t="s">
        <v>1636</v>
      </c>
      <c r="AG33" s="36" t="s">
        <v>1636</v>
      </c>
      <c r="AH33" s="36" t="s">
        <v>1636</v>
      </c>
      <c r="AI33" s="36" t="s">
        <v>1636</v>
      </c>
      <c r="AJ33" s="36" t="s">
        <v>1645</v>
      </c>
      <c r="AK33" s="36" t="s">
        <v>337</v>
      </c>
      <c r="AL33" s="36" t="s">
        <v>1650</v>
      </c>
      <c r="AM33" s="36" t="s">
        <v>1651</v>
      </c>
      <c r="AN33" s="36" t="s">
        <v>1645</v>
      </c>
      <c r="AO33" s="36" t="s">
        <v>1636</v>
      </c>
      <c r="AP33" s="36" t="s">
        <v>1678</v>
      </c>
      <c r="AQ33" s="36" t="s">
        <v>1653</v>
      </c>
    </row>
    <row r="34" spans="1:43" x14ac:dyDescent="0.15">
      <c r="A34" s="36" t="s">
        <v>588</v>
      </c>
      <c r="B34" s="36" t="s">
        <v>1712</v>
      </c>
      <c r="C34" s="36" t="s">
        <v>1713</v>
      </c>
      <c r="D34" s="36" t="s">
        <v>1673</v>
      </c>
      <c r="E34" s="36" t="s">
        <v>1674</v>
      </c>
      <c r="F34" s="36" t="s">
        <v>372</v>
      </c>
      <c r="G34" s="36" t="s">
        <v>1636</v>
      </c>
      <c r="H34" s="36" t="s">
        <v>372</v>
      </c>
      <c r="I34" s="36" t="s">
        <v>1636</v>
      </c>
      <c r="J34" s="36" t="s">
        <v>1675</v>
      </c>
      <c r="K34" s="36" t="s">
        <v>1676</v>
      </c>
      <c r="L34" s="36" t="s">
        <v>1714</v>
      </c>
      <c r="M34" s="36" t="s">
        <v>1639</v>
      </c>
      <c r="N34" s="36" t="s">
        <v>1640</v>
      </c>
      <c r="O34" s="36" t="s">
        <v>1641</v>
      </c>
      <c r="P34" s="36" t="s">
        <v>1642</v>
      </c>
      <c r="Q34" s="36" t="s">
        <v>1643</v>
      </c>
      <c r="R34" s="36" t="s">
        <v>1644</v>
      </c>
      <c r="S34" s="36" t="s">
        <v>1636</v>
      </c>
      <c r="T34" s="36" t="s">
        <v>1636</v>
      </c>
      <c r="U34" s="36" t="s">
        <v>1645</v>
      </c>
      <c r="V34" s="36" t="s">
        <v>1646</v>
      </c>
      <c r="W34" s="36" t="s">
        <v>1665</v>
      </c>
      <c r="X34" s="36" t="s">
        <v>1646</v>
      </c>
      <c r="Y34" s="36" t="s">
        <v>1649</v>
      </c>
      <c r="Z34" s="36">
        <v>483.34</v>
      </c>
      <c r="AA34" s="36">
        <v>483.34</v>
      </c>
      <c r="AB34" s="36">
        <v>0</v>
      </c>
      <c r="AC34" s="36">
        <v>483.34</v>
      </c>
      <c r="AD34" s="36">
        <v>0</v>
      </c>
      <c r="AE34" s="36">
        <v>0</v>
      </c>
      <c r="AF34" s="36" t="s">
        <v>1636</v>
      </c>
      <c r="AG34" s="36" t="s">
        <v>1636</v>
      </c>
      <c r="AH34" s="36" t="s">
        <v>1636</v>
      </c>
      <c r="AI34" s="36" t="s">
        <v>1636</v>
      </c>
      <c r="AJ34" s="36" t="s">
        <v>1645</v>
      </c>
      <c r="AK34" s="36" t="s">
        <v>337</v>
      </c>
      <c r="AL34" s="36" t="s">
        <v>1650</v>
      </c>
      <c r="AM34" s="36" t="s">
        <v>1651</v>
      </c>
      <c r="AN34" s="36" t="s">
        <v>1645</v>
      </c>
      <c r="AO34" s="36" t="s">
        <v>1636</v>
      </c>
      <c r="AP34" s="36" t="s">
        <v>1678</v>
      </c>
      <c r="AQ34" s="36" t="s">
        <v>1653</v>
      </c>
    </row>
    <row r="35" spans="1:43" x14ac:dyDescent="0.15">
      <c r="A35" s="36" t="s">
        <v>588</v>
      </c>
      <c r="B35" s="36" t="s">
        <v>1712</v>
      </c>
      <c r="C35" s="36" t="s">
        <v>1713</v>
      </c>
      <c r="D35" s="36" t="s">
        <v>1673</v>
      </c>
      <c r="E35" s="36" t="s">
        <v>1674</v>
      </c>
      <c r="F35" s="36" t="s">
        <v>372</v>
      </c>
      <c r="G35" s="36" t="s">
        <v>1636</v>
      </c>
      <c r="H35" s="36" t="s">
        <v>372</v>
      </c>
      <c r="I35" s="36" t="s">
        <v>1636</v>
      </c>
      <c r="J35" s="36" t="s">
        <v>1675</v>
      </c>
      <c r="K35" s="36" t="s">
        <v>1676</v>
      </c>
      <c r="L35" s="36" t="s">
        <v>1714</v>
      </c>
      <c r="M35" s="36" t="s">
        <v>1639</v>
      </c>
      <c r="N35" s="36" t="s">
        <v>1640</v>
      </c>
      <c r="O35" s="36" t="s">
        <v>1641</v>
      </c>
      <c r="P35" s="36" t="s">
        <v>1642</v>
      </c>
      <c r="Q35" s="36" t="s">
        <v>1643</v>
      </c>
      <c r="R35" s="36" t="s">
        <v>1644</v>
      </c>
      <c r="S35" s="36" t="s">
        <v>1636</v>
      </c>
      <c r="T35" s="36" t="s">
        <v>1636</v>
      </c>
      <c r="U35" s="36" t="s">
        <v>1645</v>
      </c>
      <c r="V35" s="36" t="s">
        <v>1646</v>
      </c>
      <c r="W35" s="36" t="s">
        <v>1647</v>
      </c>
      <c r="X35" s="36" t="s">
        <v>1667</v>
      </c>
      <c r="Y35" s="36" t="s">
        <v>1649</v>
      </c>
      <c r="Z35" s="36">
        <v>0.23</v>
      </c>
      <c r="AA35" s="36">
        <v>0.23</v>
      </c>
      <c r="AB35" s="36">
        <v>0</v>
      </c>
      <c r="AC35" s="36">
        <v>0.23</v>
      </c>
      <c r="AD35" s="36">
        <v>0</v>
      </c>
      <c r="AE35" s="36">
        <v>0</v>
      </c>
      <c r="AF35" s="36" t="s">
        <v>1636</v>
      </c>
      <c r="AG35" s="36" t="s">
        <v>1636</v>
      </c>
      <c r="AH35" s="36" t="s">
        <v>1636</v>
      </c>
      <c r="AI35" s="36" t="s">
        <v>1636</v>
      </c>
      <c r="AJ35" s="36" t="s">
        <v>1645</v>
      </c>
      <c r="AK35" s="36" t="s">
        <v>337</v>
      </c>
      <c r="AL35" s="36" t="s">
        <v>1650</v>
      </c>
      <c r="AM35" s="36" t="s">
        <v>1651</v>
      </c>
      <c r="AN35" s="36" t="s">
        <v>1645</v>
      </c>
      <c r="AO35" s="36" t="s">
        <v>1636</v>
      </c>
      <c r="AP35" s="36" t="s">
        <v>1678</v>
      </c>
      <c r="AQ35" s="36" t="s">
        <v>1653</v>
      </c>
    </row>
    <row r="36" spans="1:43" x14ac:dyDescent="0.15">
      <c r="A36" s="36" t="s">
        <v>588</v>
      </c>
      <c r="B36" s="36" t="s">
        <v>1712</v>
      </c>
      <c r="C36" s="36" t="s">
        <v>1713</v>
      </c>
      <c r="D36" s="36" t="s">
        <v>1673</v>
      </c>
      <c r="E36" s="36" t="s">
        <v>1674</v>
      </c>
      <c r="F36" s="36" t="s">
        <v>372</v>
      </c>
      <c r="G36" s="36" t="s">
        <v>1636</v>
      </c>
      <c r="H36" s="36" t="s">
        <v>372</v>
      </c>
      <c r="I36" s="36" t="s">
        <v>1636</v>
      </c>
      <c r="J36" s="36" t="s">
        <v>1675</v>
      </c>
      <c r="K36" s="36" t="s">
        <v>1676</v>
      </c>
      <c r="L36" s="36" t="s">
        <v>1714</v>
      </c>
      <c r="M36" s="36" t="s">
        <v>1639</v>
      </c>
      <c r="N36" s="36" t="s">
        <v>1640</v>
      </c>
      <c r="O36" s="36" t="s">
        <v>1641</v>
      </c>
      <c r="P36" s="36" t="s">
        <v>1642</v>
      </c>
      <c r="Q36" s="36" t="s">
        <v>1643</v>
      </c>
      <c r="R36" s="36" t="s">
        <v>1644</v>
      </c>
      <c r="S36" s="36" t="s">
        <v>1636</v>
      </c>
      <c r="T36" s="36" t="s">
        <v>1636</v>
      </c>
      <c r="U36" s="36" t="s">
        <v>1645</v>
      </c>
      <c r="V36" s="36" t="s">
        <v>1646</v>
      </c>
      <c r="W36" s="36" t="s">
        <v>1669</v>
      </c>
      <c r="X36" s="36" t="s">
        <v>1646</v>
      </c>
      <c r="Y36" s="36" t="s">
        <v>1649</v>
      </c>
      <c r="Z36" s="36">
        <v>459.18</v>
      </c>
      <c r="AA36" s="36">
        <v>459.18</v>
      </c>
      <c r="AB36" s="36">
        <v>0</v>
      </c>
      <c r="AC36" s="36">
        <v>459.18</v>
      </c>
      <c r="AD36" s="36">
        <v>0</v>
      </c>
      <c r="AE36" s="36">
        <v>0</v>
      </c>
      <c r="AF36" s="36" t="s">
        <v>1636</v>
      </c>
      <c r="AG36" s="36" t="s">
        <v>1636</v>
      </c>
      <c r="AH36" s="36" t="s">
        <v>1636</v>
      </c>
      <c r="AI36" s="36" t="s">
        <v>1636</v>
      </c>
      <c r="AJ36" s="36" t="s">
        <v>1645</v>
      </c>
      <c r="AK36" s="36" t="s">
        <v>337</v>
      </c>
      <c r="AL36" s="36" t="s">
        <v>1650</v>
      </c>
      <c r="AM36" s="36" t="s">
        <v>1651</v>
      </c>
      <c r="AN36" s="36" t="s">
        <v>1645</v>
      </c>
      <c r="AO36" s="36" t="s">
        <v>1636</v>
      </c>
      <c r="AP36" s="36" t="s">
        <v>1678</v>
      </c>
      <c r="AQ36" s="36" t="s">
        <v>1653</v>
      </c>
    </row>
    <row r="37" spans="1:43" x14ac:dyDescent="0.15">
      <c r="A37" s="36" t="s">
        <v>588</v>
      </c>
      <c r="B37" s="36" t="s">
        <v>1712</v>
      </c>
      <c r="C37" s="36" t="s">
        <v>1713</v>
      </c>
      <c r="D37" s="36" t="s">
        <v>1673</v>
      </c>
      <c r="E37" s="36" t="s">
        <v>1674</v>
      </c>
      <c r="F37" s="36" t="s">
        <v>372</v>
      </c>
      <c r="G37" s="36" t="s">
        <v>1636</v>
      </c>
      <c r="H37" s="36" t="s">
        <v>372</v>
      </c>
      <c r="I37" s="36" t="s">
        <v>1636</v>
      </c>
      <c r="J37" s="36" t="s">
        <v>1675</v>
      </c>
      <c r="K37" s="36" t="s">
        <v>1676</v>
      </c>
      <c r="L37" s="36" t="s">
        <v>1714</v>
      </c>
      <c r="M37" s="36" t="s">
        <v>1639</v>
      </c>
      <c r="N37" s="36" t="s">
        <v>1640</v>
      </c>
      <c r="O37" s="36" t="s">
        <v>1641</v>
      </c>
      <c r="P37" s="36" t="s">
        <v>1642</v>
      </c>
      <c r="Q37" s="36" t="s">
        <v>1643</v>
      </c>
      <c r="R37" s="36" t="s">
        <v>1644</v>
      </c>
      <c r="S37" s="36" t="s">
        <v>1636</v>
      </c>
      <c r="T37" s="36" t="s">
        <v>1636</v>
      </c>
      <c r="U37" s="36" t="s">
        <v>1645</v>
      </c>
      <c r="V37" s="36" t="s">
        <v>1646</v>
      </c>
      <c r="W37" s="36" t="s">
        <v>1670</v>
      </c>
      <c r="X37" s="36" t="s">
        <v>1646</v>
      </c>
      <c r="Y37" s="36" t="s">
        <v>1649</v>
      </c>
      <c r="Z37" s="36">
        <v>39.549999999999997</v>
      </c>
      <c r="AA37" s="36">
        <v>39.549999999999997</v>
      </c>
      <c r="AB37" s="36">
        <v>0</v>
      </c>
      <c r="AC37" s="36">
        <v>39.549999999999997</v>
      </c>
      <c r="AD37" s="36">
        <v>0</v>
      </c>
      <c r="AE37" s="36">
        <v>0</v>
      </c>
      <c r="AF37" s="36" t="s">
        <v>1636</v>
      </c>
      <c r="AG37" s="36" t="s">
        <v>1636</v>
      </c>
      <c r="AH37" s="36" t="s">
        <v>1636</v>
      </c>
      <c r="AI37" s="36" t="s">
        <v>1636</v>
      </c>
      <c r="AJ37" s="36" t="s">
        <v>1645</v>
      </c>
      <c r="AK37" s="36" t="s">
        <v>337</v>
      </c>
      <c r="AL37" s="36" t="s">
        <v>1650</v>
      </c>
      <c r="AM37" s="36" t="s">
        <v>1651</v>
      </c>
      <c r="AN37" s="36" t="s">
        <v>1645</v>
      </c>
      <c r="AO37" s="36" t="s">
        <v>1636</v>
      </c>
      <c r="AP37" s="36" t="s">
        <v>1678</v>
      </c>
      <c r="AQ37" s="36" t="s">
        <v>1653</v>
      </c>
    </row>
    <row r="38" spans="1:43" x14ac:dyDescent="0.15">
      <c r="A38" s="36" t="s">
        <v>588</v>
      </c>
      <c r="B38" s="36" t="s">
        <v>1712</v>
      </c>
      <c r="C38" s="36" t="s">
        <v>1713</v>
      </c>
      <c r="D38" s="36" t="s">
        <v>1673</v>
      </c>
      <c r="E38" s="36" t="s">
        <v>1674</v>
      </c>
      <c r="F38" s="36" t="s">
        <v>372</v>
      </c>
      <c r="G38" s="36" t="s">
        <v>1636</v>
      </c>
      <c r="H38" s="36" t="s">
        <v>372</v>
      </c>
      <c r="I38" s="36" t="s">
        <v>1636</v>
      </c>
      <c r="J38" s="36" t="s">
        <v>1675</v>
      </c>
      <c r="K38" s="36" t="s">
        <v>1676</v>
      </c>
      <c r="L38" s="36" t="s">
        <v>1714</v>
      </c>
      <c r="M38" s="36" t="s">
        <v>1639</v>
      </c>
      <c r="N38" s="36" t="s">
        <v>1640</v>
      </c>
      <c r="O38" s="36" t="s">
        <v>1641</v>
      </c>
      <c r="P38" s="36" t="s">
        <v>1642</v>
      </c>
      <c r="Q38" s="36" t="s">
        <v>1643</v>
      </c>
      <c r="R38" s="36" t="s">
        <v>1644</v>
      </c>
      <c r="S38" s="36" t="s">
        <v>1636</v>
      </c>
      <c r="T38" s="36" t="s">
        <v>1636</v>
      </c>
      <c r="U38" s="36" t="s">
        <v>1645</v>
      </c>
      <c r="V38" s="36" t="s">
        <v>1646</v>
      </c>
      <c r="W38" s="36" t="s">
        <v>1679</v>
      </c>
      <c r="X38" s="36" t="s">
        <v>1646</v>
      </c>
      <c r="Y38" s="36" t="s">
        <v>1649</v>
      </c>
      <c r="Z38" s="36">
        <v>120.95</v>
      </c>
      <c r="AA38" s="36">
        <v>120.95</v>
      </c>
      <c r="AB38" s="36">
        <v>0</v>
      </c>
      <c r="AC38" s="36">
        <v>120.95</v>
      </c>
      <c r="AD38" s="36">
        <v>0</v>
      </c>
      <c r="AE38" s="36">
        <v>0</v>
      </c>
      <c r="AF38" s="36" t="s">
        <v>1636</v>
      </c>
      <c r="AG38" s="36" t="s">
        <v>1636</v>
      </c>
      <c r="AH38" s="36" t="s">
        <v>1636</v>
      </c>
      <c r="AI38" s="36" t="s">
        <v>1636</v>
      </c>
      <c r="AJ38" s="36" t="s">
        <v>1645</v>
      </c>
      <c r="AK38" s="36" t="s">
        <v>337</v>
      </c>
      <c r="AL38" s="36" t="s">
        <v>1650</v>
      </c>
      <c r="AM38" s="36" t="s">
        <v>1651</v>
      </c>
      <c r="AN38" s="36" t="s">
        <v>1645</v>
      </c>
      <c r="AO38" s="36" t="s">
        <v>1636</v>
      </c>
      <c r="AP38" s="36" t="s">
        <v>1678</v>
      </c>
      <c r="AQ38" s="36" t="s">
        <v>1653</v>
      </c>
    </row>
    <row r="39" spans="1:43" x14ac:dyDescent="0.15">
      <c r="A39" s="36" t="s">
        <v>588</v>
      </c>
      <c r="B39" s="36" t="s">
        <v>1715</v>
      </c>
      <c r="C39" s="36" t="s">
        <v>1716</v>
      </c>
      <c r="D39" s="36" t="s">
        <v>1661</v>
      </c>
      <c r="E39" s="36" t="s">
        <v>1662</v>
      </c>
      <c r="F39" s="36" t="s">
        <v>372</v>
      </c>
      <c r="G39" s="36" t="s">
        <v>1636</v>
      </c>
      <c r="H39" s="36" t="s">
        <v>372</v>
      </c>
      <c r="I39" s="36" t="s">
        <v>1636</v>
      </c>
      <c r="J39" s="36" t="s">
        <v>1637</v>
      </c>
      <c r="K39" s="36" t="s">
        <v>599</v>
      </c>
      <c r="L39" s="36" t="s">
        <v>1717</v>
      </c>
      <c r="M39" s="36" t="s">
        <v>1639</v>
      </c>
      <c r="N39" s="36" t="s">
        <v>1640</v>
      </c>
      <c r="O39" s="36" t="s">
        <v>1641</v>
      </c>
      <c r="P39" s="36" t="s">
        <v>1642</v>
      </c>
      <c r="Q39" s="36" t="s">
        <v>1643</v>
      </c>
      <c r="R39" s="36" t="s">
        <v>1644</v>
      </c>
      <c r="S39" s="36" t="s">
        <v>1636</v>
      </c>
      <c r="T39" s="36" t="s">
        <v>1636</v>
      </c>
      <c r="U39" s="36" t="s">
        <v>1645</v>
      </c>
      <c r="V39" s="36" t="s">
        <v>1646</v>
      </c>
      <c r="W39" s="36" t="s">
        <v>1665</v>
      </c>
      <c r="X39" s="36" t="s">
        <v>1646</v>
      </c>
      <c r="Y39" s="36" t="s">
        <v>1649</v>
      </c>
      <c r="Z39" s="36">
        <v>2869.45</v>
      </c>
      <c r="AA39" s="36">
        <v>2869.45</v>
      </c>
      <c r="AB39" s="36">
        <v>0</v>
      </c>
      <c r="AC39" s="36">
        <v>2869.45</v>
      </c>
      <c r="AD39" s="36">
        <v>0</v>
      </c>
      <c r="AE39" s="36">
        <v>0</v>
      </c>
      <c r="AF39" s="36" t="s">
        <v>1636</v>
      </c>
      <c r="AG39" s="36" t="s">
        <v>1636</v>
      </c>
      <c r="AH39" s="36" t="s">
        <v>1636</v>
      </c>
      <c r="AI39" s="36" t="s">
        <v>1636</v>
      </c>
      <c r="AJ39" s="36" t="s">
        <v>1645</v>
      </c>
      <c r="AK39" s="36" t="s">
        <v>337</v>
      </c>
      <c r="AL39" s="36" t="s">
        <v>1650</v>
      </c>
      <c r="AM39" s="36" t="s">
        <v>1651</v>
      </c>
      <c r="AN39" s="36" t="s">
        <v>1645</v>
      </c>
      <c r="AO39" s="36" t="s">
        <v>1636</v>
      </c>
      <c r="AP39" s="36" t="s">
        <v>1652</v>
      </c>
      <c r="AQ39" s="36" t="s">
        <v>1653</v>
      </c>
    </row>
    <row r="40" spans="1:43" x14ac:dyDescent="0.15">
      <c r="A40" s="36" t="s">
        <v>588</v>
      </c>
      <c r="B40" s="36" t="s">
        <v>1715</v>
      </c>
      <c r="C40" s="36" t="s">
        <v>1716</v>
      </c>
      <c r="D40" s="36" t="s">
        <v>1661</v>
      </c>
      <c r="E40" s="36" t="s">
        <v>1662</v>
      </c>
      <c r="F40" s="36" t="s">
        <v>372</v>
      </c>
      <c r="G40" s="36" t="s">
        <v>1636</v>
      </c>
      <c r="H40" s="36" t="s">
        <v>372</v>
      </c>
      <c r="I40" s="36" t="s">
        <v>1636</v>
      </c>
      <c r="J40" s="36" t="s">
        <v>1637</v>
      </c>
      <c r="K40" s="36" t="s">
        <v>599</v>
      </c>
      <c r="L40" s="36" t="s">
        <v>1717</v>
      </c>
      <c r="M40" s="36" t="s">
        <v>1639</v>
      </c>
      <c r="N40" s="36" t="s">
        <v>1640</v>
      </c>
      <c r="O40" s="36" t="s">
        <v>1641</v>
      </c>
      <c r="P40" s="36" t="s">
        <v>1642</v>
      </c>
      <c r="Q40" s="36" t="s">
        <v>1643</v>
      </c>
      <c r="R40" s="36" t="s">
        <v>1644</v>
      </c>
      <c r="S40" s="36" t="s">
        <v>1636</v>
      </c>
      <c r="T40" s="36" t="s">
        <v>1636</v>
      </c>
      <c r="U40" s="36" t="s">
        <v>1645</v>
      </c>
      <c r="V40" s="36" t="s">
        <v>1646</v>
      </c>
      <c r="W40" s="36" t="s">
        <v>1647</v>
      </c>
      <c r="X40" s="36" t="s">
        <v>1667</v>
      </c>
      <c r="Y40" s="36" t="s">
        <v>1649</v>
      </c>
      <c r="Z40" s="36">
        <v>6.24</v>
      </c>
      <c r="AA40" s="36">
        <v>6.24</v>
      </c>
      <c r="AB40" s="36">
        <v>0</v>
      </c>
      <c r="AC40" s="36">
        <v>6.24</v>
      </c>
      <c r="AD40" s="36">
        <v>0</v>
      </c>
      <c r="AE40" s="36">
        <v>0</v>
      </c>
      <c r="AF40" s="36" t="s">
        <v>1636</v>
      </c>
      <c r="AG40" s="36" t="s">
        <v>1636</v>
      </c>
      <c r="AH40" s="36" t="s">
        <v>1636</v>
      </c>
      <c r="AI40" s="36" t="s">
        <v>1636</v>
      </c>
      <c r="AJ40" s="36" t="s">
        <v>1645</v>
      </c>
      <c r="AK40" s="36" t="s">
        <v>337</v>
      </c>
      <c r="AL40" s="36" t="s">
        <v>1650</v>
      </c>
      <c r="AM40" s="36" t="s">
        <v>1651</v>
      </c>
      <c r="AN40" s="36" t="s">
        <v>1645</v>
      </c>
      <c r="AO40" s="36" t="s">
        <v>1636</v>
      </c>
      <c r="AP40" s="36" t="s">
        <v>1652</v>
      </c>
      <c r="AQ40" s="36" t="s">
        <v>1653</v>
      </c>
    </row>
    <row r="41" spans="1:43" x14ac:dyDescent="0.15">
      <c r="A41" s="36" t="s">
        <v>588</v>
      </c>
      <c r="B41" s="36" t="s">
        <v>1715</v>
      </c>
      <c r="C41" s="36" t="s">
        <v>1716</v>
      </c>
      <c r="D41" s="36" t="s">
        <v>1661</v>
      </c>
      <c r="E41" s="36" t="s">
        <v>1662</v>
      </c>
      <c r="F41" s="36" t="s">
        <v>372</v>
      </c>
      <c r="G41" s="36" t="s">
        <v>1636</v>
      </c>
      <c r="H41" s="36" t="s">
        <v>372</v>
      </c>
      <c r="I41" s="36" t="s">
        <v>1636</v>
      </c>
      <c r="J41" s="36" t="s">
        <v>1637</v>
      </c>
      <c r="K41" s="36" t="s">
        <v>599</v>
      </c>
      <c r="L41" s="36" t="s">
        <v>1717</v>
      </c>
      <c r="M41" s="36" t="s">
        <v>1639</v>
      </c>
      <c r="N41" s="36" t="s">
        <v>1640</v>
      </c>
      <c r="O41" s="36" t="s">
        <v>1641</v>
      </c>
      <c r="P41" s="36" t="s">
        <v>1642</v>
      </c>
      <c r="Q41" s="36" t="s">
        <v>1643</v>
      </c>
      <c r="R41" s="36" t="s">
        <v>1644</v>
      </c>
      <c r="S41" s="36" t="s">
        <v>1636</v>
      </c>
      <c r="T41" s="36" t="s">
        <v>1636</v>
      </c>
      <c r="U41" s="36" t="s">
        <v>1645</v>
      </c>
      <c r="V41" s="36" t="s">
        <v>1646</v>
      </c>
      <c r="W41" s="36" t="s">
        <v>1670</v>
      </c>
      <c r="X41" s="36" t="s">
        <v>1646</v>
      </c>
      <c r="Y41" s="36" t="s">
        <v>1649</v>
      </c>
      <c r="Z41" s="36">
        <v>124.31</v>
      </c>
      <c r="AA41" s="36">
        <v>124.31</v>
      </c>
      <c r="AB41" s="36">
        <v>0</v>
      </c>
      <c r="AC41" s="36">
        <v>124.31</v>
      </c>
      <c r="AD41" s="36">
        <v>0</v>
      </c>
      <c r="AE41" s="36">
        <v>0</v>
      </c>
      <c r="AF41" s="36" t="s">
        <v>1636</v>
      </c>
      <c r="AG41" s="36" t="s">
        <v>1636</v>
      </c>
      <c r="AH41" s="36" t="s">
        <v>1636</v>
      </c>
      <c r="AI41" s="36" t="s">
        <v>1636</v>
      </c>
      <c r="AJ41" s="36" t="s">
        <v>1645</v>
      </c>
      <c r="AK41" s="36" t="s">
        <v>337</v>
      </c>
      <c r="AL41" s="36" t="s">
        <v>1650</v>
      </c>
      <c r="AM41" s="36" t="s">
        <v>1651</v>
      </c>
      <c r="AN41" s="36" t="s">
        <v>1645</v>
      </c>
      <c r="AO41" s="36" t="s">
        <v>1636</v>
      </c>
      <c r="AP41" s="36" t="s">
        <v>1652</v>
      </c>
      <c r="AQ41" s="36" t="s">
        <v>1653</v>
      </c>
    </row>
    <row r="42" spans="1:43" x14ac:dyDescent="0.15">
      <c r="A42" s="36" t="s">
        <v>588</v>
      </c>
      <c r="B42" s="36" t="s">
        <v>1718</v>
      </c>
      <c r="C42" s="36" t="s">
        <v>1719</v>
      </c>
      <c r="D42" s="36" t="s">
        <v>1661</v>
      </c>
      <c r="E42" s="36" t="s">
        <v>1662</v>
      </c>
      <c r="F42" s="36" t="s">
        <v>372</v>
      </c>
      <c r="G42" s="36" t="s">
        <v>1636</v>
      </c>
      <c r="H42" s="36" t="s">
        <v>372</v>
      </c>
      <c r="I42" s="36" t="s">
        <v>1636</v>
      </c>
      <c r="J42" s="36" t="s">
        <v>1637</v>
      </c>
      <c r="K42" s="36" t="s">
        <v>599</v>
      </c>
      <c r="L42" s="36" t="s">
        <v>1720</v>
      </c>
      <c r="M42" s="36" t="s">
        <v>1639</v>
      </c>
      <c r="N42" s="36" t="s">
        <v>1640</v>
      </c>
      <c r="O42" s="36" t="s">
        <v>1641</v>
      </c>
      <c r="P42" s="36" t="s">
        <v>1642</v>
      </c>
      <c r="Q42" s="36" t="s">
        <v>1643</v>
      </c>
      <c r="R42" s="36" t="s">
        <v>1644</v>
      </c>
      <c r="S42" s="36" t="s">
        <v>1636</v>
      </c>
      <c r="T42" s="36" t="s">
        <v>1636</v>
      </c>
      <c r="U42" s="36" t="s">
        <v>1645</v>
      </c>
      <c r="V42" s="36" t="s">
        <v>1646</v>
      </c>
      <c r="W42" s="36" t="s">
        <v>1665</v>
      </c>
      <c r="X42" s="36" t="s">
        <v>1646</v>
      </c>
      <c r="Y42" s="36" t="s">
        <v>1649</v>
      </c>
      <c r="Z42" s="36">
        <v>2979.99</v>
      </c>
      <c r="AA42" s="36">
        <v>2979.99</v>
      </c>
      <c r="AB42" s="36">
        <v>0</v>
      </c>
      <c r="AC42" s="36">
        <v>2979.99</v>
      </c>
      <c r="AD42" s="36">
        <v>0</v>
      </c>
      <c r="AE42" s="36">
        <v>0</v>
      </c>
      <c r="AF42" s="36" t="s">
        <v>1636</v>
      </c>
      <c r="AG42" s="36" t="s">
        <v>1636</v>
      </c>
      <c r="AH42" s="36" t="s">
        <v>1636</v>
      </c>
      <c r="AI42" s="36" t="s">
        <v>1636</v>
      </c>
      <c r="AJ42" s="36" t="s">
        <v>1645</v>
      </c>
      <c r="AK42" s="36" t="s">
        <v>337</v>
      </c>
      <c r="AL42" s="36" t="s">
        <v>1650</v>
      </c>
      <c r="AM42" s="36" t="s">
        <v>1651</v>
      </c>
      <c r="AN42" s="36" t="s">
        <v>1645</v>
      </c>
      <c r="AO42" s="36" t="s">
        <v>1636</v>
      </c>
      <c r="AP42" s="36" t="s">
        <v>1652</v>
      </c>
      <c r="AQ42" s="36" t="s">
        <v>1653</v>
      </c>
    </row>
    <row r="43" spans="1:43" x14ac:dyDescent="0.15">
      <c r="A43" s="36" t="s">
        <v>588</v>
      </c>
      <c r="B43" s="36" t="s">
        <v>1718</v>
      </c>
      <c r="C43" s="36" t="s">
        <v>1719</v>
      </c>
      <c r="D43" s="36" t="s">
        <v>1661</v>
      </c>
      <c r="E43" s="36" t="s">
        <v>1662</v>
      </c>
      <c r="F43" s="36" t="s">
        <v>372</v>
      </c>
      <c r="G43" s="36" t="s">
        <v>1636</v>
      </c>
      <c r="H43" s="36" t="s">
        <v>372</v>
      </c>
      <c r="I43" s="36" t="s">
        <v>1636</v>
      </c>
      <c r="J43" s="36" t="s">
        <v>1637</v>
      </c>
      <c r="K43" s="36" t="s">
        <v>599</v>
      </c>
      <c r="L43" s="36" t="s">
        <v>1720</v>
      </c>
      <c r="M43" s="36" t="s">
        <v>1639</v>
      </c>
      <c r="N43" s="36" t="s">
        <v>1640</v>
      </c>
      <c r="O43" s="36" t="s">
        <v>1641</v>
      </c>
      <c r="P43" s="36" t="s">
        <v>1642</v>
      </c>
      <c r="Q43" s="36" t="s">
        <v>1643</v>
      </c>
      <c r="R43" s="36" t="s">
        <v>1644</v>
      </c>
      <c r="S43" s="36" t="s">
        <v>1636</v>
      </c>
      <c r="T43" s="36" t="s">
        <v>1636</v>
      </c>
      <c r="U43" s="36" t="s">
        <v>1645</v>
      </c>
      <c r="V43" s="36" t="s">
        <v>1646</v>
      </c>
      <c r="W43" s="36" t="s">
        <v>1647</v>
      </c>
      <c r="X43" s="36" t="s">
        <v>1667</v>
      </c>
      <c r="Y43" s="36" t="s">
        <v>1649</v>
      </c>
      <c r="Z43" s="36">
        <v>20.010000000000002</v>
      </c>
      <c r="AA43" s="36">
        <v>20.010000000000002</v>
      </c>
      <c r="AB43" s="36">
        <v>0</v>
      </c>
      <c r="AC43" s="36">
        <v>20.010000000000002</v>
      </c>
      <c r="AD43" s="36">
        <v>0</v>
      </c>
      <c r="AE43" s="36">
        <v>0</v>
      </c>
      <c r="AF43" s="36" t="s">
        <v>1636</v>
      </c>
      <c r="AG43" s="36" t="s">
        <v>1636</v>
      </c>
      <c r="AH43" s="36" t="s">
        <v>1636</v>
      </c>
      <c r="AI43" s="36" t="s">
        <v>1636</v>
      </c>
      <c r="AJ43" s="36" t="s">
        <v>1645</v>
      </c>
      <c r="AK43" s="36" t="s">
        <v>337</v>
      </c>
      <c r="AL43" s="36" t="s">
        <v>1650</v>
      </c>
      <c r="AM43" s="36" t="s">
        <v>1651</v>
      </c>
      <c r="AN43" s="36" t="s">
        <v>1645</v>
      </c>
      <c r="AO43" s="36" t="s">
        <v>1636</v>
      </c>
      <c r="AP43" s="36" t="s">
        <v>1652</v>
      </c>
      <c r="AQ43" s="36" t="s">
        <v>1653</v>
      </c>
    </row>
    <row r="44" spans="1:43" x14ac:dyDescent="0.15">
      <c r="A44" s="36" t="s">
        <v>588</v>
      </c>
      <c r="B44" s="36" t="s">
        <v>1721</v>
      </c>
      <c r="C44" s="36" t="s">
        <v>1722</v>
      </c>
      <c r="D44" s="36" t="s">
        <v>1723</v>
      </c>
      <c r="E44" s="36" t="s">
        <v>1724</v>
      </c>
      <c r="F44" s="36" t="s">
        <v>372</v>
      </c>
      <c r="G44" s="36" t="s">
        <v>1636</v>
      </c>
      <c r="H44" s="36" t="s">
        <v>372</v>
      </c>
      <c r="I44" s="36" t="s">
        <v>1636</v>
      </c>
      <c r="J44" s="36" t="s">
        <v>1307</v>
      </c>
      <c r="K44" s="36" t="s">
        <v>1725</v>
      </c>
      <c r="L44" s="36" t="s">
        <v>1726</v>
      </c>
      <c r="M44" s="36" t="s">
        <v>1727</v>
      </c>
      <c r="N44" s="36" t="s">
        <v>1728</v>
      </c>
      <c r="O44" s="36" t="s">
        <v>1729</v>
      </c>
      <c r="P44" s="36" t="s">
        <v>1730</v>
      </c>
      <c r="Q44" s="36" t="s">
        <v>1731</v>
      </c>
      <c r="R44" s="36" t="s">
        <v>1732</v>
      </c>
      <c r="S44" s="36" t="s">
        <v>1636</v>
      </c>
      <c r="T44" s="36" t="s">
        <v>1636</v>
      </c>
      <c r="U44" s="36" t="s">
        <v>1645</v>
      </c>
      <c r="V44" s="36" t="s">
        <v>1646</v>
      </c>
      <c r="W44" s="36" t="s">
        <v>1665</v>
      </c>
      <c r="X44" s="36" t="s">
        <v>1646</v>
      </c>
      <c r="Y44" s="36" t="s">
        <v>1649</v>
      </c>
      <c r="Z44" s="36">
        <v>24.77</v>
      </c>
      <c r="AA44" s="36">
        <v>24.77</v>
      </c>
      <c r="AB44" s="36">
        <v>0</v>
      </c>
      <c r="AC44" s="36">
        <v>24.77</v>
      </c>
      <c r="AD44" s="36">
        <v>0</v>
      </c>
      <c r="AE44" s="36">
        <v>0</v>
      </c>
      <c r="AF44" s="36" t="s">
        <v>1636</v>
      </c>
      <c r="AG44" s="36" t="s">
        <v>1636</v>
      </c>
      <c r="AH44" s="36" t="s">
        <v>1636</v>
      </c>
      <c r="AI44" s="36" t="s">
        <v>1636</v>
      </c>
      <c r="AJ44" s="36" t="s">
        <v>1645</v>
      </c>
      <c r="AK44" s="36" t="s">
        <v>337</v>
      </c>
      <c r="AL44" s="36" t="s">
        <v>1650</v>
      </c>
      <c r="AM44" s="36" t="s">
        <v>1651</v>
      </c>
      <c r="AN44" s="36" t="s">
        <v>1645</v>
      </c>
      <c r="AO44" s="36" t="s">
        <v>1636</v>
      </c>
      <c r="AP44" s="36" t="s">
        <v>1652</v>
      </c>
      <c r="AQ44" s="36" t="s">
        <v>1653</v>
      </c>
    </row>
    <row r="45" spans="1:43" x14ac:dyDescent="0.15">
      <c r="A45" s="36" t="s">
        <v>588</v>
      </c>
      <c r="B45" s="36" t="s">
        <v>1721</v>
      </c>
      <c r="C45" s="36" t="s">
        <v>1722</v>
      </c>
      <c r="D45" s="36" t="s">
        <v>1723</v>
      </c>
      <c r="E45" s="36" t="s">
        <v>1724</v>
      </c>
      <c r="F45" s="36" t="s">
        <v>372</v>
      </c>
      <c r="G45" s="36" t="s">
        <v>1636</v>
      </c>
      <c r="H45" s="36" t="s">
        <v>372</v>
      </c>
      <c r="I45" s="36" t="s">
        <v>1636</v>
      </c>
      <c r="J45" s="36" t="s">
        <v>1307</v>
      </c>
      <c r="K45" s="36" t="s">
        <v>1725</v>
      </c>
      <c r="L45" s="36" t="s">
        <v>1726</v>
      </c>
      <c r="M45" s="36" t="s">
        <v>1727</v>
      </c>
      <c r="N45" s="36" t="s">
        <v>1728</v>
      </c>
      <c r="O45" s="36" t="s">
        <v>1729</v>
      </c>
      <c r="P45" s="36" t="s">
        <v>1730</v>
      </c>
      <c r="Q45" s="36" t="s">
        <v>1731</v>
      </c>
      <c r="R45" s="36" t="s">
        <v>1732</v>
      </c>
      <c r="S45" s="36" t="s">
        <v>1636</v>
      </c>
      <c r="T45" s="36" t="s">
        <v>1636</v>
      </c>
      <c r="U45" s="36" t="s">
        <v>1645</v>
      </c>
      <c r="V45" s="36" t="s">
        <v>1646</v>
      </c>
      <c r="W45" s="36" t="s">
        <v>1647</v>
      </c>
      <c r="X45" s="36" t="s">
        <v>1667</v>
      </c>
      <c r="Y45" s="36" t="s">
        <v>1649</v>
      </c>
      <c r="Z45" s="36">
        <v>2.41</v>
      </c>
      <c r="AA45" s="36">
        <v>2.41</v>
      </c>
      <c r="AB45" s="36">
        <v>0</v>
      </c>
      <c r="AC45" s="36">
        <v>2.41</v>
      </c>
      <c r="AD45" s="36">
        <v>0</v>
      </c>
      <c r="AE45" s="36">
        <v>0</v>
      </c>
      <c r="AF45" s="36" t="s">
        <v>1636</v>
      </c>
      <c r="AG45" s="36" t="s">
        <v>1636</v>
      </c>
      <c r="AH45" s="36" t="s">
        <v>1636</v>
      </c>
      <c r="AI45" s="36" t="s">
        <v>1636</v>
      </c>
      <c r="AJ45" s="36" t="s">
        <v>1645</v>
      </c>
      <c r="AK45" s="36" t="s">
        <v>337</v>
      </c>
      <c r="AL45" s="36" t="s">
        <v>1650</v>
      </c>
      <c r="AM45" s="36" t="s">
        <v>1651</v>
      </c>
      <c r="AN45" s="36" t="s">
        <v>1645</v>
      </c>
      <c r="AO45" s="36" t="s">
        <v>1636</v>
      </c>
      <c r="AP45" s="36" t="s">
        <v>1652</v>
      </c>
      <c r="AQ45" s="36" t="s">
        <v>1653</v>
      </c>
    </row>
    <row r="46" spans="1:43" x14ac:dyDescent="0.15">
      <c r="A46" s="36" t="s">
        <v>588</v>
      </c>
      <c r="B46" s="36" t="s">
        <v>1733</v>
      </c>
      <c r="C46" s="36" t="s">
        <v>1734</v>
      </c>
      <c r="D46" s="36" t="s">
        <v>1723</v>
      </c>
      <c r="E46" s="36" t="s">
        <v>1724</v>
      </c>
      <c r="F46" s="36" t="s">
        <v>372</v>
      </c>
      <c r="G46" s="36" t="s">
        <v>1636</v>
      </c>
      <c r="H46" s="36" t="s">
        <v>372</v>
      </c>
      <c r="I46" s="36" t="s">
        <v>1636</v>
      </c>
      <c r="J46" s="36" t="s">
        <v>1307</v>
      </c>
      <c r="K46" s="36" t="s">
        <v>1725</v>
      </c>
      <c r="L46" s="36" t="s">
        <v>1735</v>
      </c>
      <c r="M46" s="36" t="s">
        <v>1727</v>
      </c>
      <c r="N46" s="36" t="s">
        <v>1728</v>
      </c>
      <c r="O46" s="36" t="s">
        <v>1729</v>
      </c>
      <c r="P46" s="36" t="s">
        <v>1730</v>
      </c>
      <c r="Q46" s="36" t="s">
        <v>1731</v>
      </c>
      <c r="R46" s="36" t="s">
        <v>1732</v>
      </c>
      <c r="S46" s="36" t="s">
        <v>1636</v>
      </c>
      <c r="T46" s="36" t="s">
        <v>1636</v>
      </c>
      <c r="U46" s="36" t="s">
        <v>1645</v>
      </c>
      <c r="V46" s="36" t="s">
        <v>1646</v>
      </c>
      <c r="W46" s="36" t="s">
        <v>1664</v>
      </c>
      <c r="X46" s="36" t="s">
        <v>1646</v>
      </c>
      <c r="Y46" s="36" t="s">
        <v>1649</v>
      </c>
      <c r="Z46" s="36">
        <v>98.14</v>
      </c>
      <c r="AA46" s="36">
        <v>98.14</v>
      </c>
      <c r="AB46" s="36">
        <v>0</v>
      </c>
      <c r="AC46" s="36">
        <v>98.14</v>
      </c>
      <c r="AD46" s="36">
        <v>0</v>
      </c>
      <c r="AE46" s="36">
        <v>0</v>
      </c>
      <c r="AF46" s="36" t="s">
        <v>1636</v>
      </c>
      <c r="AG46" s="36" t="s">
        <v>1636</v>
      </c>
      <c r="AH46" s="36" t="s">
        <v>1636</v>
      </c>
      <c r="AI46" s="36" t="s">
        <v>1636</v>
      </c>
      <c r="AJ46" s="36" t="s">
        <v>1645</v>
      </c>
      <c r="AK46" s="36" t="s">
        <v>337</v>
      </c>
      <c r="AL46" s="36" t="s">
        <v>1650</v>
      </c>
      <c r="AM46" s="36" t="s">
        <v>1651</v>
      </c>
      <c r="AN46" s="36" t="s">
        <v>1645</v>
      </c>
      <c r="AO46" s="36" t="s">
        <v>1636</v>
      </c>
      <c r="AP46" s="36" t="s">
        <v>1652</v>
      </c>
      <c r="AQ46" s="36" t="s">
        <v>1653</v>
      </c>
    </row>
    <row r="47" spans="1:43" x14ac:dyDescent="0.15">
      <c r="A47" s="36" t="s">
        <v>588</v>
      </c>
      <c r="B47" s="36" t="s">
        <v>1733</v>
      </c>
      <c r="C47" s="36" t="s">
        <v>1734</v>
      </c>
      <c r="D47" s="36" t="s">
        <v>1723</v>
      </c>
      <c r="E47" s="36" t="s">
        <v>1724</v>
      </c>
      <c r="F47" s="36" t="s">
        <v>372</v>
      </c>
      <c r="G47" s="36" t="s">
        <v>1636</v>
      </c>
      <c r="H47" s="36" t="s">
        <v>372</v>
      </c>
      <c r="I47" s="36" t="s">
        <v>1636</v>
      </c>
      <c r="J47" s="36" t="s">
        <v>1307</v>
      </c>
      <c r="K47" s="36" t="s">
        <v>1725</v>
      </c>
      <c r="L47" s="36" t="s">
        <v>1735</v>
      </c>
      <c r="M47" s="36" t="s">
        <v>1727</v>
      </c>
      <c r="N47" s="36" t="s">
        <v>1728</v>
      </c>
      <c r="O47" s="36" t="s">
        <v>1729</v>
      </c>
      <c r="P47" s="36" t="s">
        <v>1730</v>
      </c>
      <c r="Q47" s="36" t="s">
        <v>1731</v>
      </c>
      <c r="R47" s="36" t="s">
        <v>1732</v>
      </c>
      <c r="S47" s="36" t="s">
        <v>1636</v>
      </c>
      <c r="T47" s="36" t="s">
        <v>1636</v>
      </c>
      <c r="U47" s="36" t="s">
        <v>1645</v>
      </c>
      <c r="V47" s="36" t="s">
        <v>1646</v>
      </c>
      <c r="W47" s="36" t="s">
        <v>1665</v>
      </c>
      <c r="X47" s="36" t="s">
        <v>1646</v>
      </c>
      <c r="Y47" s="36" t="s">
        <v>1649</v>
      </c>
      <c r="Z47" s="36">
        <v>4749.45</v>
      </c>
      <c r="AA47" s="36">
        <v>4749.45</v>
      </c>
      <c r="AB47" s="36">
        <v>0</v>
      </c>
      <c r="AC47" s="36">
        <v>4749.45</v>
      </c>
      <c r="AD47" s="36">
        <v>0</v>
      </c>
      <c r="AE47" s="36">
        <v>0</v>
      </c>
      <c r="AF47" s="36" t="s">
        <v>1636</v>
      </c>
      <c r="AG47" s="36" t="s">
        <v>1636</v>
      </c>
      <c r="AH47" s="36" t="s">
        <v>1636</v>
      </c>
      <c r="AI47" s="36" t="s">
        <v>1636</v>
      </c>
      <c r="AJ47" s="36" t="s">
        <v>1645</v>
      </c>
      <c r="AK47" s="36" t="s">
        <v>337</v>
      </c>
      <c r="AL47" s="36" t="s">
        <v>1650</v>
      </c>
      <c r="AM47" s="36" t="s">
        <v>1651</v>
      </c>
      <c r="AN47" s="36" t="s">
        <v>1645</v>
      </c>
      <c r="AO47" s="36" t="s">
        <v>1636</v>
      </c>
      <c r="AP47" s="36" t="s">
        <v>1652</v>
      </c>
      <c r="AQ47" s="36" t="s">
        <v>1653</v>
      </c>
    </row>
    <row r="48" spans="1:43" x14ac:dyDescent="0.15">
      <c r="A48" s="36" t="s">
        <v>588</v>
      </c>
      <c r="B48" s="36" t="s">
        <v>1733</v>
      </c>
      <c r="C48" s="36" t="s">
        <v>1734</v>
      </c>
      <c r="D48" s="36" t="s">
        <v>1723</v>
      </c>
      <c r="E48" s="36" t="s">
        <v>1724</v>
      </c>
      <c r="F48" s="36" t="s">
        <v>372</v>
      </c>
      <c r="G48" s="36" t="s">
        <v>1636</v>
      </c>
      <c r="H48" s="36" t="s">
        <v>372</v>
      </c>
      <c r="I48" s="36" t="s">
        <v>1636</v>
      </c>
      <c r="J48" s="36" t="s">
        <v>1307</v>
      </c>
      <c r="K48" s="36" t="s">
        <v>1725</v>
      </c>
      <c r="L48" s="36" t="s">
        <v>1735</v>
      </c>
      <c r="M48" s="36" t="s">
        <v>1727</v>
      </c>
      <c r="N48" s="36" t="s">
        <v>1728</v>
      </c>
      <c r="O48" s="36" t="s">
        <v>1729</v>
      </c>
      <c r="P48" s="36" t="s">
        <v>1730</v>
      </c>
      <c r="Q48" s="36" t="s">
        <v>1731</v>
      </c>
      <c r="R48" s="36" t="s">
        <v>1732</v>
      </c>
      <c r="S48" s="36" t="s">
        <v>1636</v>
      </c>
      <c r="T48" s="36" t="s">
        <v>1636</v>
      </c>
      <c r="U48" s="36" t="s">
        <v>1645</v>
      </c>
      <c r="V48" s="36" t="s">
        <v>1646</v>
      </c>
      <c r="W48" s="36" t="s">
        <v>1647</v>
      </c>
      <c r="X48" s="36" t="s">
        <v>1667</v>
      </c>
      <c r="Y48" s="36" t="s">
        <v>1649</v>
      </c>
      <c r="Z48" s="36">
        <v>110.06</v>
      </c>
      <c r="AA48" s="36">
        <v>110.06</v>
      </c>
      <c r="AB48" s="36">
        <v>0</v>
      </c>
      <c r="AC48" s="36">
        <v>110.06</v>
      </c>
      <c r="AD48" s="36">
        <v>0</v>
      </c>
      <c r="AE48" s="36">
        <v>0</v>
      </c>
      <c r="AF48" s="36" t="s">
        <v>1636</v>
      </c>
      <c r="AG48" s="36" t="s">
        <v>1636</v>
      </c>
      <c r="AH48" s="36" t="s">
        <v>1636</v>
      </c>
      <c r="AI48" s="36" t="s">
        <v>1636</v>
      </c>
      <c r="AJ48" s="36" t="s">
        <v>1645</v>
      </c>
      <c r="AK48" s="36" t="s">
        <v>337</v>
      </c>
      <c r="AL48" s="36" t="s">
        <v>1650</v>
      </c>
      <c r="AM48" s="36" t="s">
        <v>1651</v>
      </c>
      <c r="AN48" s="36" t="s">
        <v>1645</v>
      </c>
      <c r="AO48" s="36" t="s">
        <v>1636</v>
      </c>
      <c r="AP48" s="36" t="s">
        <v>1652</v>
      </c>
      <c r="AQ48" s="36" t="s">
        <v>1653</v>
      </c>
    </row>
    <row r="49" spans="1:43" x14ac:dyDescent="0.15">
      <c r="A49" s="36" t="s">
        <v>588</v>
      </c>
      <c r="B49" s="36" t="s">
        <v>1736</v>
      </c>
      <c r="C49" s="36" t="s">
        <v>1737</v>
      </c>
      <c r="D49" s="36" t="s">
        <v>1723</v>
      </c>
      <c r="E49" s="36" t="s">
        <v>1724</v>
      </c>
      <c r="F49" s="36" t="s">
        <v>372</v>
      </c>
      <c r="G49" s="36" t="s">
        <v>1636</v>
      </c>
      <c r="H49" s="36" t="s">
        <v>372</v>
      </c>
      <c r="I49" s="36" t="s">
        <v>1636</v>
      </c>
      <c r="J49" s="36" t="s">
        <v>1307</v>
      </c>
      <c r="K49" s="36" t="s">
        <v>1725</v>
      </c>
      <c r="L49" s="36" t="s">
        <v>1738</v>
      </c>
      <c r="M49" s="36" t="s">
        <v>1727</v>
      </c>
      <c r="N49" s="36" t="s">
        <v>1728</v>
      </c>
      <c r="O49" s="36" t="s">
        <v>1729</v>
      </c>
      <c r="P49" s="36" t="s">
        <v>1730</v>
      </c>
      <c r="Q49" s="36" t="s">
        <v>1731</v>
      </c>
      <c r="R49" s="36" t="s">
        <v>1732</v>
      </c>
      <c r="S49" s="36" t="s">
        <v>1636</v>
      </c>
      <c r="T49" s="36" t="s">
        <v>1636</v>
      </c>
      <c r="U49" s="36" t="s">
        <v>1645</v>
      </c>
      <c r="V49" s="36" t="s">
        <v>1646</v>
      </c>
      <c r="W49" s="36" t="s">
        <v>1664</v>
      </c>
      <c r="X49" s="36" t="s">
        <v>1646</v>
      </c>
      <c r="Y49" s="36" t="s">
        <v>1649</v>
      </c>
      <c r="Z49" s="36">
        <v>3.38</v>
      </c>
      <c r="AA49" s="36">
        <v>3.38</v>
      </c>
      <c r="AB49" s="36">
        <v>0</v>
      </c>
      <c r="AC49" s="36">
        <v>3.38</v>
      </c>
      <c r="AD49" s="36">
        <v>0</v>
      </c>
      <c r="AE49" s="36">
        <v>0</v>
      </c>
      <c r="AF49" s="36" t="s">
        <v>1636</v>
      </c>
      <c r="AG49" s="36" t="s">
        <v>1636</v>
      </c>
      <c r="AH49" s="36" t="s">
        <v>1636</v>
      </c>
      <c r="AI49" s="36" t="s">
        <v>1636</v>
      </c>
      <c r="AJ49" s="36" t="s">
        <v>1645</v>
      </c>
      <c r="AK49" s="36" t="s">
        <v>337</v>
      </c>
      <c r="AL49" s="36" t="s">
        <v>1650</v>
      </c>
      <c r="AM49" s="36" t="s">
        <v>1651</v>
      </c>
      <c r="AN49" s="36" t="s">
        <v>1645</v>
      </c>
      <c r="AO49" s="36" t="s">
        <v>1636</v>
      </c>
      <c r="AP49" s="36" t="s">
        <v>1652</v>
      </c>
      <c r="AQ49" s="36" t="s">
        <v>1653</v>
      </c>
    </row>
    <row r="50" spans="1:43" x14ac:dyDescent="0.15">
      <c r="A50" s="36" t="s">
        <v>588</v>
      </c>
      <c r="B50" s="36" t="s">
        <v>1736</v>
      </c>
      <c r="C50" s="36" t="s">
        <v>1737</v>
      </c>
      <c r="D50" s="36" t="s">
        <v>1723</v>
      </c>
      <c r="E50" s="36" t="s">
        <v>1724</v>
      </c>
      <c r="F50" s="36" t="s">
        <v>372</v>
      </c>
      <c r="G50" s="36" t="s">
        <v>1636</v>
      </c>
      <c r="H50" s="36" t="s">
        <v>372</v>
      </c>
      <c r="I50" s="36" t="s">
        <v>1636</v>
      </c>
      <c r="J50" s="36" t="s">
        <v>1307</v>
      </c>
      <c r="K50" s="36" t="s">
        <v>1725</v>
      </c>
      <c r="L50" s="36" t="s">
        <v>1738</v>
      </c>
      <c r="M50" s="36" t="s">
        <v>1727</v>
      </c>
      <c r="N50" s="36" t="s">
        <v>1728</v>
      </c>
      <c r="O50" s="36" t="s">
        <v>1729</v>
      </c>
      <c r="P50" s="36" t="s">
        <v>1730</v>
      </c>
      <c r="Q50" s="36" t="s">
        <v>1731</v>
      </c>
      <c r="R50" s="36" t="s">
        <v>1732</v>
      </c>
      <c r="S50" s="36" t="s">
        <v>1636</v>
      </c>
      <c r="T50" s="36" t="s">
        <v>1636</v>
      </c>
      <c r="U50" s="36" t="s">
        <v>1645</v>
      </c>
      <c r="V50" s="36" t="s">
        <v>1646</v>
      </c>
      <c r="W50" s="36" t="s">
        <v>1665</v>
      </c>
      <c r="X50" s="36" t="s">
        <v>1646</v>
      </c>
      <c r="Y50" s="36" t="s">
        <v>1649</v>
      </c>
      <c r="Z50" s="36">
        <v>155.27000000000001</v>
      </c>
      <c r="AA50" s="36">
        <v>155.27000000000001</v>
      </c>
      <c r="AB50" s="36">
        <v>0</v>
      </c>
      <c r="AC50" s="36">
        <v>155.27000000000001</v>
      </c>
      <c r="AD50" s="36">
        <v>0</v>
      </c>
      <c r="AE50" s="36">
        <v>0</v>
      </c>
      <c r="AF50" s="36" t="s">
        <v>1636</v>
      </c>
      <c r="AG50" s="36" t="s">
        <v>1636</v>
      </c>
      <c r="AH50" s="36" t="s">
        <v>1636</v>
      </c>
      <c r="AI50" s="36" t="s">
        <v>1636</v>
      </c>
      <c r="AJ50" s="36" t="s">
        <v>1645</v>
      </c>
      <c r="AK50" s="36" t="s">
        <v>337</v>
      </c>
      <c r="AL50" s="36" t="s">
        <v>1650</v>
      </c>
      <c r="AM50" s="36" t="s">
        <v>1651</v>
      </c>
      <c r="AN50" s="36" t="s">
        <v>1645</v>
      </c>
      <c r="AO50" s="36" t="s">
        <v>1636</v>
      </c>
      <c r="AP50" s="36" t="s">
        <v>1652</v>
      </c>
      <c r="AQ50" s="36" t="s">
        <v>1653</v>
      </c>
    </row>
    <row r="51" spans="1:43" x14ac:dyDescent="0.15">
      <c r="A51" s="36" t="s">
        <v>588</v>
      </c>
      <c r="B51" s="36" t="s">
        <v>1736</v>
      </c>
      <c r="C51" s="36" t="s">
        <v>1737</v>
      </c>
      <c r="D51" s="36" t="s">
        <v>1723</v>
      </c>
      <c r="E51" s="36" t="s">
        <v>1724</v>
      </c>
      <c r="F51" s="36" t="s">
        <v>372</v>
      </c>
      <c r="G51" s="36" t="s">
        <v>1636</v>
      </c>
      <c r="H51" s="36" t="s">
        <v>372</v>
      </c>
      <c r="I51" s="36" t="s">
        <v>1636</v>
      </c>
      <c r="J51" s="36" t="s">
        <v>1307</v>
      </c>
      <c r="K51" s="36" t="s">
        <v>1725</v>
      </c>
      <c r="L51" s="36" t="s">
        <v>1738</v>
      </c>
      <c r="M51" s="36" t="s">
        <v>1727</v>
      </c>
      <c r="N51" s="36" t="s">
        <v>1728</v>
      </c>
      <c r="O51" s="36" t="s">
        <v>1729</v>
      </c>
      <c r="P51" s="36" t="s">
        <v>1730</v>
      </c>
      <c r="Q51" s="36" t="s">
        <v>1731</v>
      </c>
      <c r="R51" s="36" t="s">
        <v>1732</v>
      </c>
      <c r="S51" s="36" t="s">
        <v>1636</v>
      </c>
      <c r="T51" s="36" t="s">
        <v>1636</v>
      </c>
      <c r="U51" s="36" t="s">
        <v>1645</v>
      </c>
      <c r="V51" s="36" t="s">
        <v>1646</v>
      </c>
      <c r="W51" s="36" t="s">
        <v>1647</v>
      </c>
      <c r="X51" s="36" t="s">
        <v>1667</v>
      </c>
      <c r="Y51" s="36" t="s">
        <v>1649</v>
      </c>
      <c r="Z51" s="36">
        <v>5.6</v>
      </c>
      <c r="AA51" s="36">
        <v>5.6</v>
      </c>
      <c r="AB51" s="36">
        <v>0</v>
      </c>
      <c r="AC51" s="36">
        <v>5.6</v>
      </c>
      <c r="AD51" s="36">
        <v>0</v>
      </c>
      <c r="AE51" s="36">
        <v>0</v>
      </c>
      <c r="AF51" s="36" t="s">
        <v>1636</v>
      </c>
      <c r="AG51" s="36" t="s">
        <v>1636</v>
      </c>
      <c r="AH51" s="36" t="s">
        <v>1636</v>
      </c>
      <c r="AI51" s="36" t="s">
        <v>1636</v>
      </c>
      <c r="AJ51" s="36" t="s">
        <v>1645</v>
      </c>
      <c r="AK51" s="36" t="s">
        <v>337</v>
      </c>
      <c r="AL51" s="36" t="s">
        <v>1650</v>
      </c>
      <c r="AM51" s="36" t="s">
        <v>1651</v>
      </c>
      <c r="AN51" s="36" t="s">
        <v>1645</v>
      </c>
      <c r="AO51" s="36" t="s">
        <v>1636</v>
      </c>
      <c r="AP51" s="36" t="s">
        <v>1652</v>
      </c>
      <c r="AQ51" s="36" t="s">
        <v>1653</v>
      </c>
    </row>
    <row r="52" spans="1:43" x14ac:dyDescent="0.15">
      <c r="A52" s="36" t="s">
        <v>588</v>
      </c>
      <c r="B52" s="36" t="s">
        <v>1739</v>
      </c>
      <c r="C52" s="36" t="s">
        <v>1740</v>
      </c>
      <c r="D52" s="36" t="s">
        <v>1723</v>
      </c>
      <c r="E52" s="36" t="s">
        <v>1724</v>
      </c>
      <c r="F52" s="36" t="s">
        <v>372</v>
      </c>
      <c r="G52" s="36" t="s">
        <v>1636</v>
      </c>
      <c r="H52" s="36" t="s">
        <v>372</v>
      </c>
      <c r="I52" s="36" t="s">
        <v>1636</v>
      </c>
      <c r="J52" s="36" t="s">
        <v>1307</v>
      </c>
      <c r="K52" s="36" t="s">
        <v>1725</v>
      </c>
      <c r="L52" s="36" t="s">
        <v>1741</v>
      </c>
      <c r="M52" s="36" t="s">
        <v>1727</v>
      </c>
      <c r="N52" s="36" t="s">
        <v>1728</v>
      </c>
      <c r="O52" s="36" t="s">
        <v>1729</v>
      </c>
      <c r="P52" s="36" t="s">
        <v>1730</v>
      </c>
      <c r="Q52" s="36" t="s">
        <v>1731</v>
      </c>
      <c r="R52" s="36" t="s">
        <v>1732</v>
      </c>
      <c r="S52" s="36" t="s">
        <v>1636</v>
      </c>
      <c r="T52" s="36" t="s">
        <v>1636</v>
      </c>
      <c r="U52" s="36" t="s">
        <v>1645</v>
      </c>
      <c r="V52" s="36" t="s">
        <v>1646</v>
      </c>
      <c r="W52" s="36" t="s">
        <v>1665</v>
      </c>
      <c r="X52" s="36" t="s">
        <v>1646</v>
      </c>
      <c r="Y52" s="36" t="s">
        <v>1649</v>
      </c>
      <c r="Z52" s="36">
        <v>2195.79</v>
      </c>
      <c r="AA52" s="36">
        <v>2195.79</v>
      </c>
      <c r="AB52" s="36">
        <v>0</v>
      </c>
      <c r="AC52" s="36">
        <v>2195.79</v>
      </c>
      <c r="AD52" s="36">
        <v>0</v>
      </c>
      <c r="AE52" s="36">
        <v>0</v>
      </c>
      <c r="AF52" s="36" t="s">
        <v>1636</v>
      </c>
      <c r="AG52" s="36" t="s">
        <v>1636</v>
      </c>
      <c r="AH52" s="36" t="s">
        <v>1636</v>
      </c>
      <c r="AI52" s="36" t="s">
        <v>1636</v>
      </c>
      <c r="AJ52" s="36" t="s">
        <v>1645</v>
      </c>
      <c r="AK52" s="36" t="s">
        <v>337</v>
      </c>
      <c r="AL52" s="36" t="s">
        <v>1650</v>
      </c>
      <c r="AM52" s="36" t="s">
        <v>1651</v>
      </c>
      <c r="AN52" s="36" t="s">
        <v>1645</v>
      </c>
      <c r="AO52" s="36" t="s">
        <v>1636</v>
      </c>
      <c r="AP52" s="36" t="s">
        <v>1652</v>
      </c>
      <c r="AQ52" s="36" t="s">
        <v>1653</v>
      </c>
    </row>
    <row r="53" spans="1:43" x14ac:dyDescent="0.15">
      <c r="A53" s="36" t="s">
        <v>588</v>
      </c>
      <c r="B53" s="36" t="s">
        <v>1739</v>
      </c>
      <c r="C53" s="36" t="s">
        <v>1740</v>
      </c>
      <c r="D53" s="36" t="s">
        <v>1723</v>
      </c>
      <c r="E53" s="36" t="s">
        <v>1724</v>
      </c>
      <c r="F53" s="36" t="s">
        <v>372</v>
      </c>
      <c r="G53" s="36" t="s">
        <v>1636</v>
      </c>
      <c r="H53" s="36" t="s">
        <v>372</v>
      </c>
      <c r="I53" s="36" t="s">
        <v>1636</v>
      </c>
      <c r="J53" s="36" t="s">
        <v>1307</v>
      </c>
      <c r="K53" s="36" t="s">
        <v>1725</v>
      </c>
      <c r="L53" s="36" t="s">
        <v>1741</v>
      </c>
      <c r="M53" s="36" t="s">
        <v>1727</v>
      </c>
      <c r="N53" s="36" t="s">
        <v>1728</v>
      </c>
      <c r="O53" s="36" t="s">
        <v>1729</v>
      </c>
      <c r="P53" s="36" t="s">
        <v>1730</v>
      </c>
      <c r="Q53" s="36" t="s">
        <v>1731</v>
      </c>
      <c r="R53" s="36" t="s">
        <v>1732</v>
      </c>
      <c r="S53" s="36" t="s">
        <v>1636</v>
      </c>
      <c r="T53" s="36" t="s">
        <v>1636</v>
      </c>
      <c r="U53" s="36" t="s">
        <v>1645</v>
      </c>
      <c r="V53" s="36" t="s">
        <v>1646</v>
      </c>
      <c r="W53" s="36" t="s">
        <v>1647</v>
      </c>
      <c r="X53" s="36" t="s">
        <v>1667</v>
      </c>
      <c r="Y53" s="36" t="s">
        <v>1649</v>
      </c>
      <c r="Z53" s="36">
        <v>34.200000000000003</v>
      </c>
      <c r="AA53" s="36">
        <v>34.200000000000003</v>
      </c>
      <c r="AB53" s="36">
        <v>0</v>
      </c>
      <c r="AC53" s="36">
        <v>34.200000000000003</v>
      </c>
      <c r="AD53" s="36">
        <v>0</v>
      </c>
      <c r="AE53" s="36">
        <v>0</v>
      </c>
      <c r="AF53" s="36" t="s">
        <v>1636</v>
      </c>
      <c r="AG53" s="36" t="s">
        <v>1636</v>
      </c>
      <c r="AH53" s="36" t="s">
        <v>1636</v>
      </c>
      <c r="AI53" s="36" t="s">
        <v>1636</v>
      </c>
      <c r="AJ53" s="36" t="s">
        <v>1645</v>
      </c>
      <c r="AK53" s="36" t="s">
        <v>337</v>
      </c>
      <c r="AL53" s="36" t="s">
        <v>1650</v>
      </c>
      <c r="AM53" s="36" t="s">
        <v>1651</v>
      </c>
      <c r="AN53" s="36" t="s">
        <v>1645</v>
      </c>
      <c r="AO53" s="36" t="s">
        <v>1636</v>
      </c>
      <c r="AP53" s="36" t="s">
        <v>1652</v>
      </c>
      <c r="AQ53" s="36" t="s">
        <v>1653</v>
      </c>
    </row>
    <row r="54" spans="1:43" x14ac:dyDescent="0.15">
      <c r="A54" s="36" t="s">
        <v>588</v>
      </c>
      <c r="B54" s="36" t="s">
        <v>1742</v>
      </c>
      <c r="C54" s="36" t="s">
        <v>1743</v>
      </c>
      <c r="D54" s="36" t="s">
        <v>1723</v>
      </c>
      <c r="E54" s="36" t="s">
        <v>1724</v>
      </c>
      <c r="F54" s="36" t="s">
        <v>372</v>
      </c>
      <c r="G54" s="36" t="s">
        <v>1636</v>
      </c>
      <c r="H54" s="36" t="s">
        <v>372</v>
      </c>
      <c r="I54" s="36" t="s">
        <v>1636</v>
      </c>
      <c r="J54" s="36" t="s">
        <v>1307</v>
      </c>
      <c r="K54" s="36" t="s">
        <v>1725</v>
      </c>
      <c r="L54" s="36" t="s">
        <v>1744</v>
      </c>
      <c r="M54" s="36" t="s">
        <v>1727</v>
      </c>
      <c r="N54" s="36" t="s">
        <v>1728</v>
      </c>
      <c r="O54" s="36" t="s">
        <v>1729</v>
      </c>
      <c r="P54" s="36" t="s">
        <v>1730</v>
      </c>
      <c r="Q54" s="36" t="s">
        <v>1731</v>
      </c>
      <c r="R54" s="36" t="s">
        <v>1732</v>
      </c>
      <c r="S54" s="36" t="s">
        <v>1636</v>
      </c>
      <c r="T54" s="36" t="s">
        <v>1636</v>
      </c>
      <c r="U54" s="36" t="s">
        <v>1645</v>
      </c>
      <c r="V54" s="36" t="s">
        <v>1646</v>
      </c>
      <c r="W54" s="36" t="s">
        <v>1665</v>
      </c>
      <c r="X54" s="36" t="s">
        <v>1646</v>
      </c>
      <c r="Y54" s="36" t="s">
        <v>1649</v>
      </c>
      <c r="Z54" s="36">
        <v>80.709999999999994</v>
      </c>
      <c r="AA54" s="36">
        <v>80.709999999999994</v>
      </c>
      <c r="AB54" s="36">
        <v>0</v>
      </c>
      <c r="AC54" s="36">
        <v>80.709999999999994</v>
      </c>
      <c r="AD54" s="36">
        <v>0</v>
      </c>
      <c r="AE54" s="36">
        <v>0</v>
      </c>
      <c r="AF54" s="36" t="s">
        <v>1636</v>
      </c>
      <c r="AG54" s="36" t="s">
        <v>1636</v>
      </c>
      <c r="AH54" s="36" t="s">
        <v>1636</v>
      </c>
      <c r="AI54" s="36" t="s">
        <v>1636</v>
      </c>
      <c r="AJ54" s="36" t="s">
        <v>1645</v>
      </c>
      <c r="AK54" s="36" t="s">
        <v>337</v>
      </c>
      <c r="AL54" s="36" t="s">
        <v>1650</v>
      </c>
      <c r="AM54" s="36" t="s">
        <v>1651</v>
      </c>
      <c r="AN54" s="36" t="s">
        <v>1645</v>
      </c>
      <c r="AO54" s="36" t="s">
        <v>1636</v>
      </c>
      <c r="AP54" s="36" t="s">
        <v>1652</v>
      </c>
      <c r="AQ54" s="36" t="s">
        <v>1653</v>
      </c>
    </row>
    <row r="55" spans="1:43" x14ac:dyDescent="0.15">
      <c r="A55" s="36" t="s">
        <v>588</v>
      </c>
      <c r="B55" s="36" t="s">
        <v>1742</v>
      </c>
      <c r="C55" s="36" t="s">
        <v>1743</v>
      </c>
      <c r="D55" s="36" t="s">
        <v>1723</v>
      </c>
      <c r="E55" s="36" t="s">
        <v>1724</v>
      </c>
      <c r="F55" s="36" t="s">
        <v>372</v>
      </c>
      <c r="G55" s="36" t="s">
        <v>1636</v>
      </c>
      <c r="H55" s="36" t="s">
        <v>372</v>
      </c>
      <c r="I55" s="36" t="s">
        <v>1636</v>
      </c>
      <c r="J55" s="36" t="s">
        <v>1307</v>
      </c>
      <c r="K55" s="36" t="s">
        <v>1725</v>
      </c>
      <c r="L55" s="36" t="s">
        <v>1744</v>
      </c>
      <c r="M55" s="36" t="s">
        <v>1727</v>
      </c>
      <c r="N55" s="36" t="s">
        <v>1728</v>
      </c>
      <c r="O55" s="36" t="s">
        <v>1729</v>
      </c>
      <c r="P55" s="36" t="s">
        <v>1730</v>
      </c>
      <c r="Q55" s="36" t="s">
        <v>1731</v>
      </c>
      <c r="R55" s="36" t="s">
        <v>1732</v>
      </c>
      <c r="S55" s="36" t="s">
        <v>1636</v>
      </c>
      <c r="T55" s="36" t="s">
        <v>1636</v>
      </c>
      <c r="U55" s="36" t="s">
        <v>1645</v>
      </c>
      <c r="V55" s="36" t="s">
        <v>1646</v>
      </c>
      <c r="W55" s="36" t="s">
        <v>1647</v>
      </c>
      <c r="X55" s="36" t="s">
        <v>1667</v>
      </c>
      <c r="Y55" s="36" t="s">
        <v>1649</v>
      </c>
      <c r="Z55" s="36">
        <v>3.35</v>
      </c>
      <c r="AA55" s="36">
        <v>3.35</v>
      </c>
      <c r="AB55" s="36">
        <v>0</v>
      </c>
      <c r="AC55" s="36">
        <v>3.35</v>
      </c>
      <c r="AD55" s="36">
        <v>0</v>
      </c>
      <c r="AE55" s="36">
        <v>0</v>
      </c>
      <c r="AF55" s="36" t="s">
        <v>1636</v>
      </c>
      <c r="AG55" s="36" t="s">
        <v>1636</v>
      </c>
      <c r="AH55" s="36" t="s">
        <v>1636</v>
      </c>
      <c r="AI55" s="36" t="s">
        <v>1636</v>
      </c>
      <c r="AJ55" s="36" t="s">
        <v>1645</v>
      </c>
      <c r="AK55" s="36" t="s">
        <v>337</v>
      </c>
      <c r="AL55" s="36" t="s">
        <v>1650</v>
      </c>
      <c r="AM55" s="36" t="s">
        <v>1651</v>
      </c>
      <c r="AN55" s="36" t="s">
        <v>1645</v>
      </c>
      <c r="AO55" s="36" t="s">
        <v>1636</v>
      </c>
      <c r="AP55" s="36" t="s">
        <v>1652</v>
      </c>
      <c r="AQ55" s="36" t="s">
        <v>1653</v>
      </c>
    </row>
    <row r="56" spans="1:43" x14ac:dyDescent="0.15">
      <c r="A56" s="36" t="s">
        <v>588</v>
      </c>
      <c r="B56" s="36" t="s">
        <v>1745</v>
      </c>
      <c r="C56" s="36" t="s">
        <v>1746</v>
      </c>
      <c r="D56" s="36" t="s">
        <v>1747</v>
      </c>
      <c r="E56" s="36" t="s">
        <v>1748</v>
      </c>
      <c r="F56" s="36" t="s">
        <v>372</v>
      </c>
      <c r="G56" s="36" t="s">
        <v>1636</v>
      </c>
      <c r="H56" s="36" t="s">
        <v>372</v>
      </c>
      <c r="I56" s="36" t="s">
        <v>1636</v>
      </c>
      <c r="J56" s="36" t="s">
        <v>1749</v>
      </c>
      <c r="K56" s="36" t="s">
        <v>1750</v>
      </c>
      <c r="L56" s="36" t="s">
        <v>1751</v>
      </c>
      <c r="M56" s="36" t="s">
        <v>1639</v>
      </c>
      <c r="N56" s="36" t="s">
        <v>1640</v>
      </c>
      <c r="O56" s="36" t="s">
        <v>1641</v>
      </c>
      <c r="P56" s="36" t="s">
        <v>1642</v>
      </c>
      <c r="Q56" s="36" t="s">
        <v>1643</v>
      </c>
      <c r="R56" s="36" t="s">
        <v>1644</v>
      </c>
      <c r="S56" s="36" t="s">
        <v>1636</v>
      </c>
      <c r="T56" s="36" t="s">
        <v>1636</v>
      </c>
      <c r="U56" s="36" t="s">
        <v>1645</v>
      </c>
      <c r="V56" s="36" t="s">
        <v>1646</v>
      </c>
      <c r="W56" s="36" t="s">
        <v>1664</v>
      </c>
      <c r="X56" s="36" t="s">
        <v>1646</v>
      </c>
      <c r="Y56" s="36" t="s">
        <v>1649</v>
      </c>
      <c r="Z56" s="36">
        <v>1563.29</v>
      </c>
      <c r="AA56" s="36">
        <v>1563.29</v>
      </c>
      <c r="AB56" s="36">
        <v>0</v>
      </c>
      <c r="AC56" s="36">
        <v>1563.29</v>
      </c>
      <c r="AD56" s="36">
        <v>0</v>
      </c>
      <c r="AE56" s="36">
        <v>0</v>
      </c>
      <c r="AF56" s="36" t="s">
        <v>1636</v>
      </c>
      <c r="AG56" s="36" t="s">
        <v>1636</v>
      </c>
      <c r="AH56" s="36" t="s">
        <v>1636</v>
      </c>
      <c r="AI56" s="36" t="s">
        <v>1636</v>
      </c>
      <c r="AJ56" s="36" t="s">
        <v>1645</v>
      </c>
      <c r="AK56" s="36" t="s">
        <v>337</v>
      </c>
      <c r="AL56" s="36" t="s">
        <v>1650</v>
      </c>
      <c r="AM56" s="36" t="s">
        <v>1651</v>
      </c>
      <c r="AN56" s="36" t="s">
        <v>1645</v>
      </c>
      <c r="AO56" s="36" t="s">
        <v>1636</v>
      </c>
      <c r="AP56" s="36" t="s">
        <v>1678</v>
      </c>
      <c r="AQ56" s="36" t="s">
        <v>1653</v>
      </c>
    </row>
    <row r="57" spans="1:43" x14ac:dyDescent="0.15">
      <c r="A57" s="36" t="s">
        <v>588</v>
      </c>
      <c r="B57" s="36" t="s">
        <v>1745</v>
      </c>
      <c r="C57" s="36" t="s">
        <v>1746</v>
      </c>
      <c r="D57" s="36" t="s">
        <v>1747</v>
      </c>
      <c r="E57" s="36" t="s">
        <v>1748</v>
      </c>
      <c r="F57" s="36" t="s">
        <v>372</v>
      </c>
      <c r="G57" s="36" t="s">
        <v>1636</v>
      </c>
      <c r="H57" s="36" t="s">
        <v>372</v>
      </c>
      <c r="I57" s="36" t="s">
        <v>1636</v>
      </c>
      <c r="J57" s="36" t="s">
        <v>1749</v>
      </c>
      <c r="K57" s="36" t="s">
        <v>1750</v>
      </c>
      <c r="L57" s="36" t="s">
        <v>1751</v>
      </c>
      <c r="M57" s="36" t="s">
        <v>1639</v>
      </c>
      <c r="N57" s="36" t="s">
        <v>1640</v>
      </c>
      <c r="O57" s="36" t="s">
        <v>1641</v>
      </c>
      <c r="P57" s="36" t="s">
        <v>1642</v>
      </c>
      <c r="Q57" s="36" t="s">
        <v>1643</v>
      </c>
      <c r="R57" s="36" t="s">
        <v>1644</v>
      </c>
      <c r="S57" s="36" t="s">
        <v>1636</v>
      </c>
      <c r="T57" s="36" t="s">
        <v>1636</v>
      </c>
      <c r="U57" s="36" t="s">
        <v>1645</v>
      </c>
      <c r="V57" s="36" t="s">
        <v>1646</v>
      </c>
      <c r="W57" s="36" t="s">
        <v>1665</v>
      </c>
      <c r="X57" s="36" t="s">
        <v>1646</v>
      </c>
      <c r="Y57" s="36" t="s">
        <v>1649</v>
      </c>
      <c r="Z57" s="36">
        <v>12809.35</v>
      </c>
      <c r="AA57" s="36">
        <v>12809.35</v>
      </c>
      <c r="AB57" s="36">
        <v>0</v>
      </c>
      <c r="AC57" s="36">
        <v>12809.35</v>
      </c>
      <c r="AD57" s="36">
        <v>0</v>
      </c>
      <c r="AE57" s="36">
        <v>0</v>
      </c>
      <c r="AF57" s="36" t="s">
        <v>1636</v>
      </c>
      <c r="AG57" s="36" t="s">
        <v>1636</v>
      </c>
      <c r="AH57" s="36" t="s">
        <v>1636</v>
      </c>
      <c r="AI57" s="36" t="s">
        <v>1636</v>
      </c>
      <c r="AJ57" s="36" t="s">
        <v>1645</v>
      </c>
      <c r="AK57" s="36" t="s">
        <v>337</v>
      </c>
      <c r="AL57" s="36" t="s">
        <v>1650</v>
      </c>
      <c r="AM57" s="36" t="s">
        <v>1651</v>
      </c>
      <c r="AN57" s="36" t="s">
        <v>1645</v>
      </c>
      <c r="AO57" s="36" t="s">
        <v>1636</v>
      </c>
      <c r="AP57" s="36" t="s">
        <v>1678</v>
      </c>
      <c r="AQ57" s="36" t="s">
        <v>1653</v>
      </c>
    </row>
    <row r="58" spans="1:43" x14ac:dyDescent="0.15">
      <c r="A58" s="36" t="s">
        <v>588</v>
      </c>
      <c r="B58" s="36" t="s">
        <v>1745</v>
      </c>
      <c r="C58" s="36" t="s">
        <v>1746</v>
      </c>
      <c r="D58" s="36" t="s">
        <v>1747</v>
      </c>
      <c r="E58" s="36" t="s">
        <v>1748</v>
      </c>
      <c r="F58" s="36" t="s">
        <v>372</v>
      </c>
      <c r="G58" s="36" t="s">
        <v>1636</v>
      </c>
      <c r="H58" s="36" t="s">
        <v>372</v>
      </c>
      <c r="I58" s="36" t="s">
        <v>1636</v>
      </c>
      <c r="J58" s="36" t="s">
        <v>1749</v>
      </c>
      <c r="K58" s="36" t="s">
        <v>1750</v>
      </c>
      <c r="L58" s="36" t="s">
        <v>1751</v>
      </c>
      <c r="M58" s="36" t="s">
        <v>1639</v>
      </c>
      <c r="N58" s="36" t="s">
        <v>1640</v>
      </c>
      <c r="O58" s="36" t="s">
        <v>1641</v>
      </c>
      <c r="P58" s="36" t="s">
        <v>1642</v>
      </c>
      <c r="Q58" s="36" t="s">
        <v>1643</v>
      </c>
      <c r="R58" s="36" t="s">
        <v>1644</v>
      </c>
      <c r="S58" s="36" t="s">
        <v>1636</v>
      </c>
      <c r="T58" s="36" t="s">
        <v>1636</v>
      </c>
      <c r="U58" s="36" t="s">
        <v>1645</v>
      </c>
      <c r="V58" s="36" t="s">
        <v>1646</v>
      </c>
      <c r="W58" s="36" t="s">
        <v>1647</v>
      </c>
      <c r="X58" s="36" t="s">
        <v>1752</v>
      </c>
      <c r="Y58" s="36" t="s">
        <v>1649</v>
      </c>
      <c r="Z58" s="36">
        <v>34.36</v>
      </c>
      <c r="AA58" s="36">
        <v>34.36</v>
      </c>
      <c r="AB58" s="36">
        <v>0</v>
      </c>
      <c r="AC58" s="36">
        <v>34.36</v>
      </c>
      <c r="AD58" s="36">
        <v>0</v>
      </c>
      <c r="AE58" s="36">
        <v>0</v>
      </c>
      <c r="AF58" s="36" t="s">
        <v>1636</v>
      </c>
      <c r="AG58" s="36" t="s">
        <v>1636</v>
      </c>
      <c r="AH58" s="36" t="s">
        <v>1636</v>
      </c>
      <c r="AI58" s="36" t="s">
        <v>1636</v>
      </c>
      <c r="AJ58" s="36" t="s">
        <v>1645</v>
      </c>
      <c r="AK58" s="36" t="s">
        <v>337</v>
      </c>
      <c r="AL58" s="36" t="s">
        <v>1650</v>
      </c>
      <c r="AM58" s="36" t="s">
        <v>1651</v>
      </c>
      <c r="AN58" s="36" t="s">
        <v>1645</v>
      </c>
      <c r="AO58" s="36" t="s">
        <v>1636</v>
      </c>
      <c r="AP58" s="36" t="s">
        <v>1678</v>
      </c>
      <c r="AQ58" s="36" t="s">
        <v>1653</v>
      </c>
    </row>
    <row r="59" spans="1:43" x14ac:dyDescent="0.15">
      <c r="A59" s="36" t="s">
        <v>588</v>
      </c>
      <c r="B59" s="36" t="s">
        <v>1753</v>
      </c>
      <c r="C59" s="36" t="s">
        <v>1754</v>
      </c>
      <c r="D59" s="36" t="s">
        <v>1747</v>
      </c>
      <c r="E59" s="36" t="s">
        <v>1748</v>
      </c>
      <c r="F59" s="36" t="s">
        <v>372</v>
      </c>
      <c r="G59" s="36" t="s">
        <v>1636</v>
      </c>
      <c r="H59" s="36" t="s">
        <v>372</v>
      </c>
      <c r="I59" s="36" t="s">
        <v>1636</v>
      </c>
      <c r="J59" s="36" t="s">
        <v>1749</v>
      </c>
      <c r="K59" s="36" t="s">
        <v>1750</v>
      </c>
      <c r="L59" s="36" t="s">
        <v>1755</v>
      </c>
      <c r="M59" s="36" t="s">
        <v>1639</v>
      </c>
      <c r="N59" s="36" t="s">
        <v>1640</v>
      </c>
      <c r="O59" s="36" t="s">
        <v>1641</v>
      </c>
      <c r="P59" s="36" t="s">
        <v>1642</v>
      </c>
      <c r="Q59" s="36" t="s">
        <v>1643</v>
      </c>
      <c r="R59" s="36" t="s">
        <v>1644</v>
      </c>
      <c r="S59" s="36" t="s">
        <v>1636</v>
      </c>
      <c r="T59" s="36" t="s">
        <v>1636</v>
      </c>
      <c r="U59" s="36" t="s">
        <v>1645</v>
      </c>
      <c r="V59" s="36" t="s">
        <v>1646</v>
      </c>
      <c r="W59" s="36" t="s">
        <v>1665</v>
      </c>
      <c r="X59" s="36" t="s">
        <v>1646</v>
      </c>
      <c r="Y59" s="36" t="s">
        <v>1649</v>
      </c>
      <c r="Z59" s="36">
        <v>2942.29</v>
      </c>
      <c r="AA59" s="36">
        <v>2942.29</v>
      </c>
      <c r="AB59" s="36">
        <v>0</v>
      </c>
      <c r="AC59" s="36">
        <v>2942.29</v>
      </c>
      <c r="AD59" s="36">
        <v>0</v>
      </c>
      <c r="AE59" s="36">
        <v>0</v>
      </c>
      <c r="AF59" s="36" t="s">
        <v>1636</v>
      </c>
      <c r="AG59" s="36" t="s">
        <v>1636</v>
      </c>
      <c r="AH59" s="36" t="s">
        <v>1636</v>
      </c>
      <c r="AI59" s="36" t="s">
        <v>1636</v>
      </c>
      <c r="AJ59" s="36" t="s">
        <v>1645</v>
      </c>
      <c r="AK59" s="36" t="s">
        <v>337</v>
      </c>
      <c r="AL59" s="36" t="s">
        <v>1650</v>
      </c>
      <c r="AM59" s="36" t="s">
        <v>1651</v>
      </c>
      <c r="AN59" s="36" t="s">
        <v>1645</v>
      </c>
      <c r="AO59" s="36" t="s">
        <v>1636</v>
      </c>
      <c r="AP59" s="36" t="s">
        <v>1678</v>
      </c>
      <c r="AQ59" s="36" t="s">
        <v>1653</v>
      </c>
    </row>
    <row r="60" spans="1:43" x14ac:dyDescent="0.15">
      <c r="A60" s="36" t="s">
        <v>588</v>
      </c>
      <c r="B60" s="36" t="s">
        <v>1753</v>
      </c>
      <c r="C60" s="36" t="s">
        <v>1754</v>
      </c>
      <c r="D60" s="36" t="s">
        <v>1747</v>
      </c>
      <c r="E60" s="36" t="s">
        <v>1748</v>
      </c>
      <c r="F60" s="36" t="s">
        <v>372</v>
      </c>
      <c r="G60" s="36" t="s">
        <v>1636</v>
      </c>
      <c r="H60" s="36" t="s">
        <v>372</v>
      </c>
      <c r="I60" s="36" t="s">
        <v>1636</v>
      </c>
      <c r="J60" s="36" t="s">
        <v>1749</v>
      </c>
      <c r="K60" s="36" t="s">
        <v>1750</v>
      </c>
      <c r="L60" s="36" t="s">
        <v>1755</v>
      </c>
      <c r="M60" s="36" t="s">
        <v>1639</v>
      </c>
      <c r="N60" s="36" t="s">
        <v>1640</v>
      </c>
      <c r="O60" s="36" t="s">
        <v>1641</v>
      </c>
      <c r="P60" s="36" t="s">
        <v>1642</v>
      </c>
      <c r="Q60" s="36" t="s">
        <v>1643</v>
      </c>
      <c r="R60" s="36" t="s">
        <v>1644</v>
      </c>
      <c r="S60" s="36" t="s">
        <v>1636</v>
      </c>
      <c r="T60" s="36" t="s">
        <v>1636</v>
      </c>
      <c r="U60" s="36" t="s">
        <v>1645</v>
      </c>
      <c r="V60" s="36" t="s">
        <v>1646</v>
      </c>
      <c r="W60" s="36" t="s">
        <v>1647</v>
      </c>
      <c r="X60" s="36" t="s">
        <v>1752</v>
      </c>
      <c r="Y60" s="36" t="s">
        <v>1649</v>
      </c>
      <c r="Z60" s="36">
        <v>57.71</v>
      </c>
      <c r="AA60" s="36">
        <v>57.71</v>
      </c>
      <c r="AB60" s="36">
        <v>0</v>
      </c>
      <c r="AC60" s="36">
        <v>57.71</v>
      </c>
      <c r="AD60" s="36">
        <v>0</v>
      </c>
      <c r="AE60" s="36">
        <v>0</v>
      </c>
      <c r="AF60" s="36" t="s">
        <v>1636</v>
      </c>
      <c r="AG60" s="36" t="s">
        <v>1636</v>
      </c>
      <c r="AH60" s="36" t="s">
        <v>1636</v>
      </c>
      <c r="AI60" s="36" t="s">
        <v>1636</v>
      </c>
      <c r="AJ60" s="36" t="s">
        <v>1645</v>
      </c>
      <c r="AK60" s="36" t="s">
        <v>337</v>
      </c>
      <c r="AL60" s="36" t="s">
        <v>1650</v>
      </c>
      <c r="AM60" s="36" t="s">
        <v>1651</v>
      </c>
      <c r="AN60" s="36" t="s">
        <v>1645</v>
      </c>
      <c r="AO60" s="36" t="s">
        <v>1636</v>
      </c>
      <c r="AP60" s="36" t="s">
        <v>1678</v>
      </c>
      <c r="AQ60" s="36" t="s">
        <v>1653</v>
      </c>
    </row>
    <row r="61" spans="1:43" x14ac:dyDescent="0.15">
      <c r="A61" s="36" t="s">
        <v>588</v>
      </c>
      <c r="B61" s="36" t="s">
        <v>1756</v>
      </c>
      <c r="C61" s="36" t="s">
        <v>1757</v>
      </c>
      <c r="D61" s="36" t="s">
        <v>1673</v>
      </c>
      <c r="E61" s="36" t="s">
        <v>1674</v>
      </c>
      <c r="F61" s="36" t="s">
        <v>372</v>
      </c>
      <c r="G61" s="36" t="s">
        <v>1636</v>
      </c>
      <c r="H61" s="36" t="s">
        <v>372</v>
      </c>
      <c r="I61" s="36" t="s">
        <v>1636</v>
      </c>
      <c r="J61" s="36" t="s">
        <v>1675</v>
      </c>
      <c r="K61" s="36" t="s">
        <v>1676</v>
      </c>
      <c r="L61" s="36" t="s">
        <v>1758</v>
      </c>
      <c r="M61" s="36" t="s">
        <v>1639</v>
      </c>
      <c r="N61" s="36" t="s">
        <v>1640</v>
      </c>
      <c r="O61" s="36" t="s">
        <v>1641</v>
      </c>
      <c r="P61" s="36" t="s">
        <v>1642</v>
      </c>
      <c r="Q61" s="36" t="s">
        <v>1643</v>
      </c>
      <c r="R61" s="36" t="s">
        <v>1644</v>
      </c>
      <c r="S61" s="36" t="s">
        <v>1636</v>
      </c>
      <c r="T61" s="36" t="s">
        <v>1636</v>
      </c>
      <c r="U61" s="36" t="s">
        <v>1645</v>
      </c>
      <c r="V61" s="36" t="s">
        <v>1646</v>
      </c>
      <c r="W61" s="36" t="s">
        <v>1647</v>
      </c>
      <c r="X61" s="36" t="s">
        <v>1667</v>
      </c>
      <c r="Y61" s="36" t="s">
        <v>1649</v>
      </c>
      <c r="Z61" s="36">
        <v>25.19</v>
      </c>
      <c r="AA61" s="36">
        <v>25.19</v>
      </c>
      <c r="AB61" s="36">
        <v>0</v>
      </c>
      <c r="AC61" s="36">
        <v>25.19</v>
      </c>
      <c r="AD61" s="36">
        <v>0</v>
      </c>
      <c r="AE61" s="36">
        <v>0</v>
      </c>
      <c r="AF61" s="36" t="s">
        <v>1636</v>
      </c>
      <c r="AG61" s="36" t="s">
        <v>1636</v>
      </c>
      <c r="AH61" s="36" t="s">
        <v>1636</v>
      </c>
      <c r="AI61" s="36" t="s">
        <v>1636</v>
      </c>
      <c r="AJ61" s="36" t="s">
        <v>1645</v>
      </c>
      <c r="AK61" s="36" t="s">
        <v>337</v>
      </c>
      <c r="AL61" s="36" t="s">
        <v>1650</v>
      </c>
      <c r="AM61" s="36" t="s">
        <v>1651</v>
      </c>
      <c r="AN61" s="36" t="s">
        <v>1645</v>
      </c>
      <c r="AO61" s="36" t="s">
        <v>1636</v>
      </c>
      <c r="AP61" s="36" t="s">
        <v>1678</v>
      </c>
      <c r="AQ61" s="36" t="s">
        <v>1653</v>
      </c>
    </row>
    <row r="62" spans="1:43" x14ac:dyDescent="0.15">
      <c r="A62" s="36" t="s">
        <v>588</v>
      </c>
      <c r="B62" s="36" t="s">
        <v>1756</v>
      </c>
      <c r="C62" s="36" t="s">
        <v>1757</v>
      </c>
      <c r="D62" s="36" t="s">
        <v>1673</v>
      </c>
      <c r="E62" s="36" t="s">
        <v>1674</v>
      </c>
      <c r="F62" s="36" t="s">
        <v>372</v>
      </c>
      <c r="G62" s="36" t="s">
        <v>1636</v>
      </c>
      <c r="H62" s="36" t="s">
        <v>372</v>
      </c>
      <c r="I62" s="36" t="s">
        <v>1636</v>
      </c>
      <c r="J62" s="36" t="s">
        <v>1675</v>
      </c>
      <c r="K62" s="36" t="s">
        <v>1676</v>
      </c>
      <c r="L62" s="36" t="s">
        <v>1758</v>
      </c>
      <c r="M62" s="36" t="s">
        <v>1639</v>
      </c>
      <c r="N62" s="36" t="s">
        <v>1640</v>
      </c>
      <c r="O62" s="36" t="s">
        <v>1641</v>
      </c>
      <c r="P62" s="36" t="s">
        <v>1642</v>
      </c>
      <c r="Q62" s="36" t="s">
        <v>1643</v>
      </c>
      <c r="R62" s="36" t="s">
        <v>1644</v>
      </c>
      <c r="S62" s="36" t="s">
        <v>1636</v>
      </c>
      <c r="T62" s="36" t="s">
        <v>1636</v>
      </c>
      <c r="U62" s="36" t="s">
        <v>1645</v>
      </c>
      <c r="V62" s="36" t="s">
        <v>1646</v>
      </c>
      <c r="W62" s="36" t="s">
        <v>1679</v>
      </c>
      <c r="X62" s="36" t="s">
        <v>1646</v>
      </c>
      <c r="Y62" s="36" t="s">
        <v>1649</v>
      </c>
      <c r="Z62" s="36">
        <v>2086.3200000000002</v>
      </c>
      <c r="AA62" s="36">
        <v>2086.3200000000002</v>
      </c>
      <c r="AB62" s="36">
        <v>0</v>
      </c>
      <c r="AC62" s="36">
        <v>2086.3200000000002</v>
      </c>
      <c r="AD62" s="36">
        <v>0</v>
      </c>
      <c r="AE62" s="36">
        <v>0</v>
      </c>
      <c r="AF62" s="36" t="s">
        <v>1636</v>
      </c>
      <c r="AG62" s="36" t="s">
        <v>1636</v>
      </c>
      <c r="AH62" s="36" t="s">
        <v>1636</v>
      </c>
      <c r="AI62" s="36" t="s">
        <v>1636</v>
      </c>
      <c r="AJ62" s="36" t="s">
        <v>1645</v>
      </c>
      <c r="AK62" s="36" t="s">
        <v>337</v>
      </c>
      <c r="AL62" s="36" t="s">
        <v>1650</v>
      </c>
      <c r="AM62" s="36" t="s">
        <v>1651</v>
      </c>
      <c r="AN62" s="36" t="s">
        <v>1645</v>
      </c>
      <c r="AO62" s="36" t="s">
        <v>1636</v>
      </c>
      <c r="AP62" s="36" t="s">
        <v>1678</v>
      </c>
      <c r="AQ62" s="36" t="s">
        <v>1653</v>
      </c>
    </row>
    <row r="63" spans="1:43" x14ac:dyDescent="0.15">
      <c r="A63" s="36" t="s">
        <v>588</v>
      </c>
      <c r="B63" s="36" t="s">
        <v>1759</v>
      </c>
      <c r="C63" s="36" t="s">
        <v>1760</v>
      </c>
      <c r="D63" s="36" t="s">
        <v>1673</v>
      </c>
      <c r="E63" s="36" t="s">
        <v>1674</v>
      </c>
      <c r="F63" s="36" t="s">
        <v>372</v>
      </c>
      <c r="G63" s="36" t="s">
        <v>1636</v>
      </c>
      <c r="H63" s="36" t="s">
        <v>372</v>
      </c>
      <c r="I63" s="36" t="s">
        <v>1636</v>
      </c>
      <c r="J63" s="36" t="s">
        <v>1675</v>
      </c>
      <c r="K63" s="36" t="s">
        <v>1676</v>
      </c>
      <c r="L63" s="36" t="s">
        <v>1758</v>
      </c>
      <c r="M63" s="36" t="s">
        <v>1639</v>
      </c>
      <c r="N63" s="36" t="s">
        <v>1640</v>
      </c>
      <c r="O63" s="36" t="s">
        <v>1641</v>
      </c>
      <c r="P63" s="36" t="s">
        <v>1642</v>
      </c>
      <c r="Q63" s="36" t="s">
        <v>1643</v>
      </c>
      <c r="R63" s="36" t="s">
        <v>1644</v>
      </c>
      <c r="S63" s="36" t="s">
        <v>1636</v>
      </c>
      <c r="T63" s="36" t="s">
        <v>1636</v>
      </c>
      <c r="U63" s="36" t="s">
        <v>1645</v>
      </c>
      <c r="V63" s="36" t="s">
        <v>1646</v>
      </c>
      <c r="W63" s="36" t="s">
        <v>1657</v>
      </c>
      <c r="X63" s="36" t="s">
        <v>1658</v>
      </c>
      <c r="Y63" s="36" t="s">
        <v>1649</v>
      </c>
      <c r="Z63" s="36">
        <v>251.74</v>
      </c>
      <c r="AA63" s="36">
        <v>251.74</v>
      </c>
      <c r="AB63" s="36">
        <v>0</v>
      </c>
      <c r="AC63" s="36">
        <v>251.74</v>
      </c>
      <c r="AD63" s="36">
        <v>0</v>
      </c>
      <c r="AE63" s="36">
        <v>0</v>
      </c>
      <c r="AF63" s="36" t="s">
        <v>1636</v>
      </c>
      <c r="AG63" s="36" t="s">
        <v>1636</v>
      </c>
      <c r="AH63" s="36" t="s">
        <v>1636</v>
      </c>
      <c r="AI63" s="36" t="s">
        <v>1636</v>
      </c>
      <c r="AJ63" s="36" t="s">
        <v>1645</v>
      </c>
      <c r="AK63" s="36" t="s">
        <v>337</v>
      </c>
      <c r="AL63" s="36" t="s">
        <v>1650</v>
      </c>
      <c r="AM63" s="36" t="s">
        <v>1651</v>
      </c>
      <c r="AN63" s="36" t="s">
        <v>1645</v>
      </c>
      <c r="AO63" s="36" t="s">
        <v>1636</v>
      </c>
      <c r="AP63" s="36" t="s">
        <v>1678</v>
      </c>
      <c r="AQ63" s="36" t="s">
        <v>1653</v>
      </c>
    </row>
    <row r="64" spans="1:43" x14ac:dyDescent="0.15">
      <c r="A64" s="36" t="s">
        <v>588</v>
      </c>
      <c r="B64" s="36" t="s">
        <v>1759</v>
      </c>
      <c r="C64" s="36" t="s">
        <v>1760</v>
      </c>
      <c r="D64" s="36" t="s">
        <v>1673</v>
      </c>
      <c r="E64" s="36" t="s">
        <v>1674</v>
      </c>
      <c r="F64" s="36" t="s">
        <v>372</v>
      </c>
      <c r="G64" s="36" t="s">
        <v>1636</v>
      </c>
      <c r="H64" s="36" t="s">
        <v>372</v>
      </c>
      <c r="I64" s="36" t="s">
        <v>1636</v>
      </c>
      <c r="J64" s="36" t="s">
        <v>1675</v>
      </c>
      <c r="K64" s="36" t="s">
        <v>1676</v>
      </c>
      <c r="L64" s="36" t="s">
        <v>1758</v>
      </c>
      <c r="M64" s="36" t="s">
        <v>1639</v>
      </c>
      <c r="N64" s="36" t="s">
        <v>1640</v>
      </c>
      <c r="O64" s="36" t="s">
        <v>1641</v>
      </c>
      <c r="P64" s="36" t="s">
        <v>1642</v>
      </c>
      <c r="Q64" s="36" t="s">
        <v>1643</v>
      </c>
      <c r="R64" s="36" t="s">
        <v>1644</v>
      </c>
      <c r="S64" s="36" t="s">
        <v>1636</v>
      </c>
      <c r="T64" s="36" t="s">
        <v>1636</v>
      </c>
      <c r="U64" s="36" t="s">
        <v>1645</v>
      </c>
      <c r="V64" s="36" t="s">
        <v>1646</v>
      </c>
      <c r="W64" s="36" t="s">
        <v>1679</v>
      </c>
      <c r="X64" s="36" t="s">
        <v>1646</v>
      </c>
      <c r="Y64" s="36" t="s">
        <v>1649</v>
      </c>
      <c r="Z64" s="36">
        <v>751</v>
      </c>
      <c r="AA64" s="36">
        <v>751</v>
      </c>
      <c r="AB64" s="36">
        <v>0</v>
      </c>
      <c r="AC64" s="36">
        <v>751</v>
      </c>
      <c r="AD64" s="36">
        <v>0</v>
      </c>
      <c r="AE64" s="36">
        <v>0</v>
      </c>
      <c r="AF64" s="36" t="s">
        <v>1636</v>
      </c>
      <c r="AG64" s="36" t="s">
        <v>1636</v>
      </c>
      <c r="AH64" s="36" t="s">
        <v>1636</v>
      </c>
      <c r="AI64" s="36" t="s">
        <v>1636</v>
      </c>
      <c r="AJ64" s="36" t="s">
        <v>1645</v>
      </c>
      <c r="AK64" s="36" t="s">
        <v>337</v>
      </c>
      <c r="AL64" s="36" t="s">
        <v>1650</v>
      </c>
      <c r="AM64" s="36" t="s">
        <v>1651</v>
      </c>
      <c r="AN64" s="36" t="s">
        <v>1645</v>
      </c>
      <c r="AO64" s="36" t="s">
        <v>1636</v>
      </c>
      <c r="AP64" s="36" t="s">
        <v>1678</v>
      </c>
      <c r="AQ64" s="36" t="s">
        <v>1653</v>
      </c>
    </row>
    <row r="65" spans="1:43" x14ac:dyDescent="0.15">
      <c r="A65" s="36" t="s">
        <v>588</v>
      </c>
      <c r="B65" s="36" t="s">
        <v>1761</v>
      </c>
      <c r="C65" s="36" t="s">
        <v>1762</v>
      </c>
      <c r="D65" s="36" t="s">
        <v>1673</v>
      </c>
      <c r="E65" s="36" t="s">
        <v>1674</v>
      </c>
      <c r="F65" s="36" t="s">
        <v>372</v>
      </c>
      <c r="G65" s="36" t="s">
        <v>1636</v>
      </c>
      <c r="H65" s="36" t="s">
        <v>372</v>
      </c>
      <c r="I65" s="36" t="s">
        <v>1636</v>
      </c>
      <c r="J65" s="36" t="s">
        <v>1675</v>
      </c>
      <c r="K65" s="36" t="s">
        <v>1676</v>
      </c>
      <c r="L65" s="36" t="s">
        <v>1763</v>
      </c>
      <c r="M65" s="36" t="s">
        <v>1639</v>
      </c>
      <c r="N65" s="36" t="s">
        <v>1640</v>
      </c>
      <c r="O65" s="36" t="s">
        <v>1641</v>
      </c>
      <c r="P65" s="36" t="s">
        <v>1642</v>
      </c>
      <c r="Q65" s="36" t="s">
        <v>1643</v>
      </c>
      <c r="R65" s="36" t="s">
        <v>1644</v>
      </c>
      <c r="S65" s="36" t="s">
        <v>1636</v>
      </c>
      <c r="T65" s="36" t="s">
        <v>1636</v>
      </c>
      <c r="U65" s="36" t="s">
        <v>1645</v>
      </c>
      <c r="V65" s="36" t="s">
        <v>1646</v>
      </c>
      <c r="W65" s="36" t="s">
        <v>1657</v>
      </c>
      <c r="X65" s="36" t="s">
        <v>1658</v>
      </c>
      <c r="Y65" s="36" t="s">
        <v>1649</v>
      </c>
      <c r="Z65" s="36">
        <v>7.0000000000000007E-2</v>
      </c>
      <c r="AA65" s="36">
        <v>7.0000000000000007E-2</v>
      </c>
      <c r="AB65" s="36">
        <v>0</v>
      </c>
      <c r="AC65" s="36">
        <v>7.0000000000000007E-2</v>
      </c>
      <c r="AD65" s="36">
        <v>0</v>
      </c>
      <c r="AE65" s="36">
        <v>0</v>
      </c>
      <c r="AF65" s="36" t="s">
        <v>1636</v>
      </c>
      <c r="AG65" s="36" t="s">
        <v>1636</v>
      </c>
      <c r="AH65" s="36" t="s">
        <v>1636</v>
      </c>
      <c r="AI65" s="36" t="s">
        <v>1636</v>
      </c>
      <c r="AJ65" s="36" t="s">
        <v>1645</v>
      </c>
      <c r="AK65" s="36" t="s">
        <v>337</v>
      </c>
      <c r="AL65" s="36" t="s">
        <v>1650</v>
      </c>
      <c r="AM65" s="36" t="s">
        <v>1651</v>
      </c>
      <c r="AN65" s="36" t="s">
        <v>1645</v>
      </c>
      <c r="AO65" s="36" t="s">
        <v>1636</v>
      </c>
      <c r="AP65" s="36" t="s">
        <v>1678</v>
      </c>
      <c r="AQ65" s="36" t="s">
        <v>1653</v>
      </c>
    </row>
    <row r="66" spans="1:43" x14ac:dyDescent="0.15">
      <c r="A66" s="36" t="s">
        <v>588</v>
      </c>
      <c r="B66" s="36" t="s">
        <v>1764</v>
      </c>
      <c r="C66" s="36" t="s">
        <v>1765</v>
      </c>
      <c r="D66" s="36" t="s">
        <v>1766</v>
      </c>
      <c r="E66" s="36" t="s">
        <v>1767</v>
      </c>
      <c r="F66" s="36" t="s">
        <v>372</v>
      </c>
      <c r="G66" s="36" t="s">
        <v>1636</v>
      </c>
      <c r="H66" s="36" t="s">
        <v>372</v>
      </c>
      <c r="I66" s="36" t="s">
        <v>1636</v>
      </c>
      <c r="J66" s="36" t="s">
        <v>1768</v>
      </c>
      <c r="K66" s="36" t="s">
        <v>1769</v>
      </c>
      <c r="L66" s="36" t="s">
        <v>1770</v>
      </c>
      <c r="M66" s="36" t="s">
        <v>1639</v>
      </c>
      <c r="N66" s="36" t="s">
        <v>1640</v>
      </c>
      <c r="O66" s="36" t="s">
        <v>1641</v>
      </c>
      <c r="P66" s="36" t="s">
        <v>1642</v>
      </c>
      <c r="Q66" s="36" t="s">
        <v>1643</v>
      </c>
      <c r="R66" s="36" t="s">
        <v>1644</v>
      </c>
      <c r="S66" s="36" t="s">
        <v>1636</v>
      </c>
      <c r="T66" s="36" t="s">
        <v>1636</v>
      </c>
      <c r="U66" s="36" t="s">
        <v>1645</v>
      </c>
      <c r="V66" s="36" t="s">
        <v>1646</v>
      </c>
      <c r="W66" s="36" t="s">
        <v>1664</v>
      </c>
      <c r="X66" s="36" t="s">
        <v>1646</v>
      </c>
      <c r="Y66" s="36" t="s">
        <v>1649</v>
      </c>
      <c r="Z66" s="36">
        <v>9635.32</v>
      </c>
      <c r="AA66" s="36">
        <v>9635.32</v>
      </c>
      <c r="AB66" s="36">
        <v>0</v>
      </c>
      <c r="AC66" s="36">
        <v>9635.32</v>
      </c>
      <c r="AD66" s="36">
        <v>0</v>
      </c>
      <c r="AE66" s="36">
        <v>0</v>
      </c>
      <c r="AF66" s="36" t="s">
        <v>1636</v>
      </c>
      <c r="AG66" s="36" t="s">
        <v>1636</v>
      </c>
      <c r="AH66" s="36" t="s">
        <v>1636</v>
      </c>
      <c r="AI66" s="36" t="s">
        <v>1636</v>
      </c>
      <c r="AJ66" s="36" t="s">
        <v>1645</v>
      </c>
      <c r="AK66" s="36" t="s">
        <v>337</v>
      </c>
      <c r="AL66" s="36" t="s">
        <v>1650</v>
      </c>
      <c r="AM66" s="36" t="s">
        <v>1651</v>
      </c>
      <c r="AN66" s="36" t="s">
        <v>1645</v>
      </c>
      <c r="AO66" s="36" t="s">
        <v>1636</v>
      </c>
      <c r="AP66" s="36" t="s">
        <v>1771</v>
      </c>
      <c r="AQ66" s="36" t="s">
        <v>207</v>
      </c>
    </row>
    <row r="67" spans="1:43" x14ac:dyDescent="0.15">
      <c r="A67" s="36" t="s">
        <v>588</v>
      </c>
      <c r="B67" s="36" t="s">
        <v>1764</v>
      </c>
      <c r="C67" s="36" t="s">
        <v>1765</v>
      </c>
      <c r="D67" s="36" t="s">
        <v>1766</v>
      </c>
      <c r="E67" s="36" t="s">
        <v>1767</v>
      </c>
      <c r="F67" s="36" t="s">
        <v>372</v>
      </c>
      <c r="G67" s="36" t="s">
        <v>1636</v>
      </c>
      <c r="H67" s="36" t="s">
        <v>372</v>
      </c>
      <c r="I67" s="36" t="s">
        <v>1636</v>
      </c>
      <c r="J67" s="36" t="s">
        <v>1768</v>
      </c>
      <c r="K67" s="36" t="s">
        <v>1769</v>
      </c>
      <c r="L67" s="36" t="s">
        <v>1770</v>
      </c>
      <c r="M67" s="36" t="s">
        <v>1639</v>
      </c>
      <c r="N67" s="36" t="s">
        <v>1640</v>
      </c>
      <c r="O67" s="36" t="s">
        <v>1641</v>
      </c>
      <c r="P67" s="36" t="s">
        <v>1642</v>
      </c>
      <c r="Q67" s="36" t="s">
        <v>1643</v>
      </c>
      <c r="R67" s="36" t="s">
        <v>1644</v>
      </c>
      <c r="S67" s="36" t="s">
        <v>1636</v>
      </c>
      <c r="T67" s="36" t="s">
        <v>1636</v>
      </c>
      <c r="U67" s="36" t="s">
        <v>1645</v>
      </c>
      <c r="V67" s="36" t="s">
        <v>1646</v>
      </c>
      <c r="W67" s="36" t="s">
        <v>1665</v>
      </c>
      <c r="X67" s="36" t="s">
        <v>1646</v>
      </c>
      <c r="Y67" s="36" t="s">
        <v>1649</v>
      </c>
      <c r="Z67" s="36">
        <v>30844.799999999999</v>
      </c>
      <c r="AA67" s="36">
        <v>30844.799999999999</v>
      </c>
      <c r="AB67" s="36">
        <v>0</v>
      </c>
      <c r="AC67" s="36">
        <v>30844.799999999999</v>
      </c>
      <c r="AD67" s="36">
        <v>0</v>
      </c>
      <c r="AE67" s="36">
        <v>0</v>
      </c>
      <c r="AF67" s="36" t="s">
        <v>1636</v>
      </c>
      <c r="AG67" s="36" t="s">
        <v>1636</v>
      </c>
      <c r="AH67" s="36" t="s">
        <v>1636</v>
      </c>
      <c r="AI67" s="36" t="s">
        <v>1636</v>
      </c>
      <c r="AJ67" s="36" t="s">
        <v>1645</v>
      </c>
      <c r="AK67" s="36" t="s">
        <v>337</v>
      </c>
      <c r="AL67" s="36" t="s">
        <v>1650</v>
      </c>
      <c r="AM67" s="36" t="s">
        <v>1651</v>
      </c>
      <c r="AN67" s="36" t="s">
        <v>1645</v>
      </c>
      <c r="AO67" s="36" t="s">
        <v>1636</v>
      </c>
      <c r="AP67" s="36" t="s">
        <v>1771</v>
      </c>
      <c r="AQ67" s="36" t="s">
        <v>207</v>
      </c>
    </row>
    <row r="68" spans="1:43" x14ac:dyDescent="0.15">
      <c r="A68" s="36" t="s">
        <v>588</v>
      </c>
      <c r="B68" s="36" t="s">
        <v>1764</v>
      </c>
      <c r="C68" s="36" t="s">
        <v>1765</v>
      </c>
      <c r="D68" s="36" t="s">
        <v>1766</v>
      </c>
      <c r="E68" s="36" t="s">
        <v>1767</v>
      </c>
      <c r="F68" s="36" t="s">
        <v>372</v>
      </c>
      <c r="G68" s="36" t="s">
        <v>1636</v>
      </c>
      <c r="H68" s="36" t="s">
        <v>372</v>
      </c>
      <c r="I68" s="36" t="s">
        <v>1636</v>
      </c>
      <c r="J68" s="36" t="s">
        <v>1768</v>
      </c>
      <c r="K68" s="36" t="s">
        <v>1769</v>
      </c>
      <c r="L68" s="36" t="s">
        <v>1770</v>
      </c>
      <c r="M68" s="36" t="s">
        <v>1639</v>
      </c>
      <c r="N68" s="36" t="s">
        <v>1640</v>
      </c>
      <c r="O68" s="36" t="s">
        <v>1641</v>
      </c>
      <c r="P68" s="36" t="s">
        <v>1642</v>
      </c>
      <c r="Q68" s="36" t="s">
        <v>1643</v>
      </c>
      <c r="R68" s="36" t="s">
        <v>1644</v>
      </c>
      <c r="S68" s="36" t="s">
        <v>1636</v>
      </c>
      <c r="T68" s="36" t="s">
        <v>1636</v>
      </c>
      <c r="U68" s="36" t="s">
        <v>1645</v>
      </c>
      <c r="V68" s="36" t="s">
        <v>1646</v>
      </c>
      <c r="W68" s="36" t="s">
        <v>1670</v>
      </c>
      <c r="X68" s="36" t="s">
        <v>1646</v>
      </c>
      <c r="Y68" s="36" t="s">
        <v>1649</v>
      </c>
      <c r="Z68" s="36">
        <v>2471.25</v>
      </c>
      <c r="AA68" s="36">
        <v>2471.25</v>
      </c>
      <c r="AB68" s="36">
        <v>0</v>
      </c>
      <c r="AC68" s="36">
        <v>2471.25</v>
      </c>
      <c r="AD68" s="36">
        <v>0</v>
      </c>
      <c r="AE68" s="36">
        <v>0</v>
      </c>
      <c r="AF68" s="36" t="s">
        <v>1636</v>
      </c>
      <c r="AG68" s="36" t="s">
        <v>1636</v>
      </c>
      <c r="AH68" s="36" t="s">
        <v>1636</v>
      </c>
      <c r="AI68" s="36" t="s">
        <v>1636</v>
      </c>
      <c r="AJ68" s="36" t="s">
        <v>1645</v>
      </c>
      <c r="AK68" s="36" t="s">
        <v>337</v>
      </c>
      <c r="AL68" s="36" t="s">
        <v>1650</v>
      </c>
      <c r="AM68" s="36" t="s">
        <v>1651</v>
      </c>
      <c r="AN68" s="36" t="s">
        <v>1645</v>
      </c>
      <c r="AO68" s="36" t="s">
        <v>1636</v>
      </c>
      <c r="AP68" s="36" t="s">
        <v>1771</v>
      </c>
      <c r="AQ68" s="36" t="s">
        <v>207</v>
      </c>
    </row>
    <row r="69" spans="1:43" x14ac:dyDescent="0.15">
      <c r="A69" s="36" t="s">
        <v>588</v>
      </c>
      <c r="B69" s="36" t="s">
        <v>1772</v>
      </c>
      <c r="C69" s="36" t="s">
        <v>1773</v>
      </c>
      <c r="D69" s="36" t="s">
        <v>1766</v>
      </c>
      <c r="E69" s="36" t="s">
        <v>1767</v>
      </c>
      <c r="F69" s="36" t="s">
        <v>372</v>
      </c>
      <c r="G69" s="36" t="s">
        <v>1636</v>
      </c>
      <c r="H69" s="36" t="s">
        <v>372</v>
      </c>
      <c r="I69" s="36" t="s">
        <v>1636</v>
      </c>
      <c r="J69" s="36" t="s">
        <v>1768</v>
      </c>
      <c r="K69" s="36" t="s">
        <v>1769</v>
      </c>
      <c r="L69" s="36" t="s">
        <v>1774</v>
      </c>
      <c r="M69" s="36" t="s">
        <v>1639</v>
      </c>
      <c r="N69" s="36" t="s">
        <v>1640</v>
      </c>
      <c r="O69" s="36" t="s">
        <v>1641</v>
      </c>
      <c r="P69" s="36" t="s">
        <v>1642</v>
      </c>
      <c r="Q69" s="36" t="s">
        <v>1643</v>
      </c>
      <c r="R69" s="36" t="s">
        <v>1644</v>
      </c>
      <c r="S69" s="36" t="s">
        <v>1636</v>
      </c>
      <c r="T69" s="36" t="s">
        <v>1636</v>
      </c>
      <c r="U69" s="36" t="s">
        <v>1645</v>
      </c>
      <c r="V69" s="36" t="s">
        <v>1646</v>
      </c>
      <c r="W69" s="36" t="s">
        <v>1657</v>
      </c>
      <c r="X69" s="36" t="s">
        <v>1658</v>
      </c>
      <c r="Y69" s="36" t="s">
        <v>1649</v>
      </c>
      <c r="Z69" s="36">
        <v>23500</v>
      </c>
      <c r="AA69" s="36">
        <v>23500</v>
      </c>
      <c r="AB69" s="36">
        <v>0</v>
      </c>
      <c r="AC69" s="36">
        <v>23500</v>
      </c>
      <c r="AD69" s="36">
        <v>0</v>
      </c>
      <c r="AE69" s="36">
        <v>0</v>
      </c>
      <c r="AF69" s="36" t="s">
        <v>1636</v>
      </c>
      <c r="AG69" s="36" t="s">
        <v>1636</v>
      </c>
      <c r="AH69" s="36" t="s">
        <v>1636</v>
      </c>
      <c r="AI69" s="36" t="s">
        <v>1636</v>
      </c>
      <c r="AJ69" s="36" t="s">
        <v>1645</v>
      </c>
      <c r="AK69" s="36" t="s">
        <v>337</v>
      </c>
      <c r="AL69" s="36" t="s">
        <v>1650</v>
      </c>
      <c r="AM69" s="36" t="s">
        <v>1651</v>
      </c>
      <c r="AN69" s="36" t="s">
        <v>1645</v>
      </c>
      <c r="AO69" s="36" t="s">
        <v>1636</v>
      </c>
      <c r="AP69" s="36" t="s">
        <v>1771</v>
      </c>
      <c r="AQ69" s="36" t="s">
        <v>207</v>
      </c>
    </row>
    <row r="70" spans="1:43" x14ac:dyDescent="0.15">
      <c r="A70" s="36" t="s">
        <v>588</v>
      </c>
      <c r="B70" s="36" t="s">
        <v>1775</v>
      </c>
      <c r="C70" s="36" t="s">
        <v>1776</v>
      </c>
      <c r="D70" s="36" t="s">
        <v>1766</v>
      </c>
      <c r="E70" s="36" t="s">
        <v>1767</v>
      </c>
      <c r="F70" s="36" t="s">
        <v>372</v>
      </c>
      <c r="G70" s="36" t="s">
        <v>1636</v>
      </c>
      <c r="H70" s="36" t="s">
        <v>372</v>
      </c>
      <c r="I70" s="36" t="s">
        <v>1636</v>
      </c>
      <c r="J70" s="36" t="s">
        <v>1768</v>
      </c>
      <c r="K70" s="36" t="s">
        <v>1769</v>
      </c>
      <c r="L70" s="36" t="s">
        <v>1777</v>
      </c>
      <c r="M70" s="36" t="s">
        <v>1639</v>
      </c>
      <c r="N70" s="36" t="s">
        <v>1640</v>
      </c>
      <c r="O70" s="36" t="s">
        <v>1641</v>
      </c>
      <c r="P70" s="36" t="s">
        <v>1642</v>
      </c>
      <c r="Q70" s="36" t="s">
        <v>1643</v>
      </c>
      <c r="R70" s="36" t="s">
        <v>1644</v>
      </c>
      <c r="S70" s="36" t="s">
        <v>1636</v>
      </c>
      <c r="T70" s="36" t="s">
        <v>1636</v>
      </c>
      <c r="U70" s="36" t="s">
        <v>1645</v>
      </c>
      <c r="V70" s="36" t="s">
        <v>1646</v>
      </c>
      <c r="W70" s="36" t="s">
        <v>1664</v>
      </c>
      <c r="X70" s="36" t="s">
        <v>1646</v>
      </c>
      <c r="Y70" s="36" t="s">
        <v>1649</v>
      </c>
      <c r="Z70" s="36">
        <v>401.08</v>
      </c>
      <c r="AA70" s="36">
        <v>401.08</v>
      </c>
      <c r="AB70" s="36">
        <v>0</v>
      </c>
      <c r="AC70" s="36">
        <v>401.08</v>
      </c>
      <c r="AD70" s="36">
        <v>0</v>
      </c>
      <c r="AE70" s="36">
        <v>0</v>
      </c>
      <c r="AF70" s="36" t="s">
        <v>1636</v>
      </c>
      <c r="AG70" s="36" t="s">
        <v>1636</v>
      </c>
      <c r="AH70" s="36" t="s">
        <v>1636</v>
      </c>
      <c r="AI70" s="36" t="s">
        <v>1636</v>
      </c>
      <c r="AJ70" s="36" t="s">
        <v>1645</v>
      </c>
      <c r="AK70" s="36" t="s">
        <v>337</v>
      </c>
      <c r="AL70" s="36" t="s">
        <v>1650</v>
      </c>
      <c r="AM70" s="36" t="s">
        <v>1651</v>
      </c>
      <c r="AN70" s="36" t="s">
        <v>1645</v>
      </c>
      <c r="AO70" s="36" t="s">
        <v>1636</v>
      </c>
      <c r="AP70" s="36" t="s">
        <v>1767</v>
      </c>
      <c r="AQ70" s="36" t="s">
        <v>207</v>
      </c>
    </row>
    <row r="71" spans="1:43" x14ac:dyDescent="0.15">
      <c r="A71" s="36" t="s">
        <v>588</v>
      </c>
      <c r="B71" s="36" t="s">
        <v>1775</v>
      </c>
      <c r="C71" s="36" t="s">
        <v>1776</v>
      </c>
      <c r="D71" s="36" t="s">
        <v>1766</v>
      </c>
      <c r="E71" s="36" t="s">
        <v>1767</v>
      </c>
      <c r="F71" s="36" t="s">
        <v>372</v>
      </c>
      <c r="G71" s="36" t="s">
        <v>1636</v>
      </c>
      <c r="H71" s="36" t="s">
        <v>372</v>
      </c>
      <c r="I71" s="36" t="s">
        <v>1636</v>
      </c>
      <c r="J71" s="36" t="s">
        <v>1768</v>
      </c>
      <c r="K71" s="36" t="s">
        <v>1769</v>
      </c>
      <c r="L71" s="36" t="s">
        <v>1777</v>
      </c>
      <c r="M71" s="36" t="s">
        <v>1639</v>
      </c>
      <c r="N71" s="36" t="s">
        <v>1640</v>
      </c>
      <c r="O71" s="36" t="s">
        <v>1641</v>
      </c>
      <c r="P71" s="36" t="s">
        <v>1642</v>
      </c>
      <c r="Q71" s="36" t="s">
        <v>1643</v>
      </c>
      <c r="R71" s="36" t="s">
        <v>1644</v>
      </c>
      <c r="S71" s="36" t="s">
        <v>1636</v>
      </c>
      <c r="T71" s="36" t="s">
        <v>1636</v>
      </c>
      <c r="U71" s="36" t="s">
        <v>1645</v>
      </c>
      <c r="V71" s="36" t="s">
        <v>1646</v>
      </c>
      <c r="W71" s="36" t="s">
        <v>1665</v>
      </c>
      <c r="X71" s="36" t="s">
        <v>1646</v>
      </c>
      <c r="Y71" s="36" t="s">
        <v>1649</v>
      </c>
      <c r="Z71" s="36">
        <v>1862.13</v>
      </c>
      <c r="AA71" s="36">
        <v>1862.13</v>
      </c>
      <c r="AB71" s="36">
        <v>0</v>
      </c>
      <c r="AC71" s="36">
        <v>1862.13</v>
      </c>
      <c r="AD71" s="36">
        <v>0</v>
      </c>
      <c r="AE71" s="36">
        <v>0</v>
      </c>
      <c r="AF71" s="36" t="s">
        <v>1636</v>
      </c>
      <c r="AG71" s="36" t="s">
        <v>1636</v>
      </c>
      <c r="AH71" s="36" t="s">
        <v>1636</v>
      </c>
      <c r="AI71" s="36" t="s">
        <v>1636</v>
      </c>
      <c r="AJ71" s="36" t="s">
        <v>1645</v>
      </c>
      <c r="AK71" s="36" t="s">
        <v>337</v>
      </c>
      <c r="AL71" s="36" t="s">
        <v>1650</v>
      </c>
      <c r="AM71" s="36" t="s">
        <v>1651</v>
      </c>
      <c r="AN71" s="36" t="s">
        <v>1645</v>
      </c>
      <c r="AO71" s="36" t="s">
        <v>1636</v>
      </c>
      <c r="AP71" s="36" t="s">
        <v>1767</v>
      </c>
      <c r="AQ71" s="36" t="s">
        <v>207</v>
      </c>
    </row>
    <row r="72" spans="1:43" x14ac:dyDescent="0.15">
      <c r="A72" s="36" t="s">
        <v>588</v>
      </c>
      <c r="B72" s="36" t="s">
        <v>1775</v>
      </c>
      <c r="C72" s="36" t="s">
        <v>1776</v>
      </c>
      <c r="D72" s="36" t="s">
        <v>1766</v>
      </c>
      <c r="E72" s="36" t="s">
        <v>1767</v>
      </c>
      <c r="F72" s="36" t="s">
        <v>372</v>
      </c>
      <c r="G72" s="36" t="s">
        <v>1636</v>
      </c>
      <c r="H72" s="36" t="s">
        <v>372</v>
      </c>
      <c r="I72" s="36" t="s">
        <v>1636</v>
      </c>
      <c r="J72" s="36" t="s">
        <v>1768</v>
      </c>
      <c r="K72" s="36" t="s">
        <v>1769</v>
      </c>
      <c r="L72" s="36" t="s">
        <v>1777</v>
      </c>
      <c r="M72" s="36" t="s">
        <v>1639</v>
      </c>
      <c r="N72" s="36" t="s">
        <v>1640</v>
      </c>
      <c r="O72" s="36" t="s">
        <v>1641</v>
      </c>
      <c r="P72" s="36" t="s">
        <v>1642</v>
      </c>
      <c r="Q72" s="36" t="s">
        <v>1643</v>
      </c>
      <c r="R72" s="36" t="s">
        <v>1644</v>
      </c>
      <c r="S72" s="36" t="s">
        <v>1636</v>
      </c>
      <c r="T72" s="36" t="s">
        <v>1636</v>
      </c>
      <c r="U72" s="36" t="s">
        <v>1645</v>
      </c>
      <c r="V72" s="36" t="s">
        <v>1646</v>
      </c>
      <c r="W72" s="36" t="s">
        <v>1647</v>
      </c>
      <c r="X72" s="36" t="s">
        <v>1667</v>
      </c>
      <c r="Y72" s="36" t="s">
        <v>1649</v>
      </c>
      <c r="Z72" s="36">
        <v>12.86</v>
      </c>
      <c r="AA72" s="36">
        <v>12.86</v>
      </c>
      <c r="AB72" s="36">
        <v>0</v>
      </c>
      <c r="AC72" s="36">
        <v>12.86</v>
      </c>
      <c r="AD72" s="36">
        <v>0</v>
      </c>
      <c r="AE72" s="36">
        <v>0</v>
      </c>
      <c r="AF72" s="36" t="s">
        <v>1636</v>
      </c>
      <c r="AG72" s="36" t="s">
        <v>1636</v>
      </c>
      <c r="AH72" s="36" t="s">
        <v>1636</v>
      </c>
      <c r="AI72" s="36" t="s">
        <v>1636</v>
      </c>
      <c r="AJ72" s="36" t="s">
        <v>1645</v>
      </c>
      <c r="AK72" s="36" t="s">
        <v>337</v>
      </c>
      <c r="AL72" s="36" t="s">
        <v>1650</v>
      </c>
      <c r="AM72" s="36" t="s">
        <v>1651</v>
      </c>
      <c r="AN72" s="36" t="s">
        <v>1645</v>
      </c>
      <c r="AO72" s="36" t="s">
        <v>1636</v>
      </c>
      <c r="AP72" s="36" t="s">
        <v>1767</v>
      </c>
      <c r="AQ72" s="36" t="s">
        <v>207</v>
      </c>
    </row>
    <row r="73" spans="1:43" x14ac:dyDescent="0.15">
      <c r="A73" s="36" t="s">
        <v>588</v>
      </c>
      <c r="B73" s="36" t="s">
        <v>1775</v>
      </c>
      <c r="C73" s="36" t="s">
        <v>1776</v>
      </c>
      <c r="D73" s="36" t="s">
        <v>1766</v>
      </c>
      <c r="E73" s="36" t="s">
        <v>1767</v>
      </c>
      <c r="F73" s="36" t="s">
        <v>372</v>
      </c>
      <c r="G73" s="36" t="s">
        <v>1636</v>
      </c>
      <c r="H73" s="36" t="s">
        <v>372</v>
      </c>
      <c r="I73" s="36" t="s">
        <v>1636</v>
      </c>
      <c r="J73" s="36" t="s">
        <v>1768</v>
      </c>
      <c r="K73" s="36" t="s">
        <v>1769</v>
      </c>
      <c r="L73" s="36" t="s">
        <v>1777</v>
      </c>
      <c r="M73" s="36" t="s">
        <v>1639</v>
      </c>
      <c r="N73" s="36" t="s">
        <v>1640</v>
      </c>
      <c r="O73" s="36" t="s">
        <v>1641</v>
      </c>
      <c r="P73" s="36" t="s">
        <v>1642</v>
      </c>
      <c r="Q73" s="36" t="s">
        <v>1643</v>
      </c>
      <c r="R73" s="36" t="s">
        <v>1644</v>
      </c>
      <c r="S73" s="36" t="s">
        <v>1636</v>
      </c>
      <c r="T73" s="36" t="s">
        <v>1636</v>
      </c>
      <c r="U73" s="36" t="s">
        <v>1645</v>
      </c>
      <c r="V73" s="36" t="s">
        <v>1646</v>
      </c>
      <c r="W73" s="36" t="s">
        <v>1670</v>
      </c>
      <c r="X73" s="36" t="s">
        <v>1646</v>
      </c>
      <c r="Y73" s="36" t="s">
        <v>1649</v>
      </c>
      <c r="Z73" s="36">
        <v>243.93</v>
      </c>
      <c r="AA73" s="36">
        <v>243.93</v>
      </c>
      <c r="AB73" s="36">
        <v>0</v>
      </c>
      <c r="AC73" s="36">
        <v>243.93</v>
      </c>
      <c r="AD73" s="36">
        <v>0</v>
      </c>
      <c r="AE73" s="36">
        <v>0</v>
      </c>
      <c r="AF73" s="36" t="s">
        <v>1636</v>
      </c>
      <c r="AG73" s="36" t="s">
        <v>1636</v>
      </c>
      <c r="AH73" s="36" t="s">
        <v>1636</v>
      </c>
      <c r="AI73" s="36" t="s">
        <v>1636</v>
      </c>
      <c r="AJ73" s="36" t="s">
        <v>1645</v>
      </c>
      <c r="AK73" s="36" t="s">
        <v>337</v>
      </c>
      <c r="AL73" s="36" t="s">
        <v>1650</v>
      </c>
      <c r="AM73" s="36" t="s">
        <v>1651</v>
      </c>
      <c r="AN73" s="36" t="s">
        <v>1645</v>
      </c>
      <c r="AO73" s="36" t="s">
        <v>1636</v>
      </c>
      <c r="AP73" s="36" t="s">
        <v>1767</v>
      </c>
      <c r="AQ73" s="36" t="s">
        <v>207</v>
      </c>
    </row>
    <row r="74" spans="1:43" x14ac:dyDescent="0.15">
      <c r="A74" s="36" t="s">
        <v>588</v>
      </c>
      <c r="B74" s="36" t="s">
        <v>1778</v>
      </c>
      <c r="C74" s="36" t="s">
        <v>1779</v>
      </c>
      <c r="D74" s="36" t="s">
        <v>1766</v>
      </c>
      <c r="E74" s="36" t="s">
        <v>1767</v>
      </c>
      <c r="F74" s="36" t="s">
        <v>372</v>
      </c>
      <c r="G74" s="36" t="s">
        <v>1636</v>
      </c>
      <c r="H74" s="36" t="s">
        <v>372</v>
      </c>
      <c r="I74" s="36" t="s">
        <v>1636</v>
      </c>
      <c r="J74" s="36" t="s">
        <v>1768</v>
      </c>
      <c r="K74" s="36" t="s">
        <v>1769</v>
      </c>
      <c r="L74" s="36" t="s">
        <v>1780</v>
      </c>
      <c r="M74" s="36" t="s">
        <v>1639</v>
      </c>
      <c r="N74" s="36" t="s">
        <v>1640</v>
      </c>
      <c r="O74" s="36" t="s">
        <v>1641</v>
      </c>
      <c r="P74" s="36" t="s">
        <v>1642</v>
      </c>
      <c r="Q74" s="36" t="s">
        <v>1643</v>
      </c>
      <c r="R74" s="36" t="s">
        <v>1644</v>
      </c>
      <c r="S74" s="36" t="s">
        <v>1636</v>
      </c>
      <c r="T74" s="36" t="s">
        <v>1636</v>
      </c>
      <c r="U74" s="36" t="s">
        <v>1645</v>
      </c>
      <c r="V74" s="36" t="s">
        <v>1646</v>
      </c>
      <c r="W74" s="36" t="s">
        <v>1647</v>
      </c>
      <c r="X74" s="36" t="s">
        <v>1666</v>
      </c>
      <c r="Y74" s="36" t="s">
        <v>1649</v>
      </c>
      <c r="Z74" s="36">
        <v>968.75</v>
      </c>
      <c r="AA74" s="36">
        <v>968.75</v>
      </c>
      <c r="AB74" s="36">
        <v>0</v>
      </c>
      <c r="AC74" s="36">
        <v>968.75</v>
      </c>
      <c r="AD74" s="36">
        <v>0</v>
      </c>
      <c r="AE74" s="36">
        <v>0</v>
      </c>
      <c r="AF74" s="36" t="s">
        <v>1636</v>
      </c>
      <c r="AG74" s="36" t="s">
        <v>1636</v>
      </c>
      <c r="AH74" s="36" t="s">
        <v>1636</v>
      </c>
      <c r="AI74" s="36" t="s">
        <v>1636</v>
      </c>
      <c r="AJ74" s="36" t="s">
        <v>1645</v>
      </c>
      <c r="AK74" s="36" t="s">
        <v>337</v>
      </c>
      <c r="AL74" s="36" t="s">
        <v>1650</v>
      </c>
      <c r="AM74" s="36" t="s">
        <v>1651</v>
      </c>
      <c r="AN74" s="36" t="s">
        <v>1645</v>
      </c>
      <c r="AO74" s="36" t="s">
        <v>1636</v>
      </c>
      <c r="AP74" s="36" t="s">
        <v>1767</v>
      </c>
      <c r="AQ74" s="36" t="s">
        <v>207</v>
      </c>
    </row>
    <row r="75" spans="1:43" x14ac:dyDescent="0.15">
      <c r="A75" s="36" t="s">
        <v>588</v>
      </c>
      <c r="B75" s="36" t="s">
        <v>1778</v>
      </c>
      <c r="C75" s="36" t="s">
        <v>1779</v>
      </c>
      <c r="D75" s="36" t="s">
        <v>1766</v>
      </c>
      <c r="E75" s="36" t="s">
        <v>1767</v>
      </c>
      <c r="F75" s="36" t="s">
        <v>372</v>
      </c>
      <c r="G75" s="36" t="s">
        <v>1636</v>
      </c>
      <c r="H75" s="36" t="s">
        <v>372</v>
      </c>
      <c r="I75" s="36" t="s">
        <v>1636</v>
      </c>
      <c r="J75" s="36" t="s">
        <v>1768</v>
      </c>
      <c r="K75" s="36" t="s">
        <v>1769</v>
      </c>
      <c r="L75" s="36" t="s">
        <v>1780</v>
      </c>
      <c r="M75" s="36" t="s">
        <v>1639</v>
      </c>
      <c r="N75" s="36" t="s">
        <v>1640</v>
      </c>
      <c r="O75" s="36" t="s">
        <v>1641</v>
      </c>
      <c r="P75" s="36" t="s">
        <v>1642</v>
      </c>
      <c r="Q75" s="36" t="s">
        <v>1643</v>
      </c>
      <c r="R75" s="36" t="s">
        <v>1644</v>
      </c>
      <c r="S75" s="36" t="s">
        <v>1636</v>
      </c>
      <c r="T75" s="36" t="s">
        <v>1636</v>
      </c>
      <c r="U75" s="36" t="s">
        <v>1645</v>
      </c>
      <c r="V75" s="36" t="s">
        <v>1646</v>
      </c>
      <c r="W75" s="36" t="s">
        <v>1647</v>
      </c>
      <c r="X75" s="36" t="s">
        <v>1648</v>
      </c>
      <c r="Y75" s="36" t="s">
        <v>1649</v>
      </c>
      <c r="Z75" s="36">
        <v>31.25</v>
      </c>
      <c r="AA75" s="36">
        <v>31.25</v>
      </c>
      <c r="AB75" s="36">
        <v>0</v>
      </c>
      <c r="AC75" s="36">
        <v>31.25</v>
      </c>
      <c r="AD75" s="36">
        <v>0</v>
      </c>
      <c r="AE75" s="36">
        <v>0</v>
      </c>
      <c r="AF75" s="36" t="s">
        <v>1636</v>
      </c>
      <c r="AG75" s="36" t="s">
        <v>1636</v>
      </c>
      <c r="AH75" s="36" t="s">
        <v>1636</v>
      </c>
      <c r="AI75" s="36" t="s">
        <v>1636</v>
      </c>
      <c r="AJ75" s="36" t="s">
        <v>1645</v>
      </c>
      <c r="AK75" s="36" t="s">
        <v>337</v>
      </c>
      <c r="AL75" s="36" t="s">
        <v>1650</v>
      </c>
      <c r="AM75" s="36" t="s">
        <v>1651</v>
      </c>
      <c r="AN75" s="36" t="s">
        <v>1645</v>
      </c>
      <c r="AO75" s="36" t="s">
        <v>1636</v>
      </c>
      <c r="AP75" s="36" t="s">
        <v>1767</v>
      </c>
      <c r="AQ75" s="36" t="s">
        <v>207</v>
      </c>
    </row>
    <row r="76" spans="1:43" x14ac:dyDescent="0.15">
      <c r="A76" s="36" t="s">
        <v>588</v>
      </c>
      <c r="B76" s="36" t="s">
        <v>1781</v>
      </c>
      <c r="C76" s="36" t="s">
        <v>1782</v>
      </c>
      <c r="D76" s="36" t="s">
        <v>1766</v>
      </c>
      <c r="E76" s="36" t="s">
        <v>1767</v>
      </c>
      <c r="F76" s="36" t="s">
        <v>372</v>
      </c>
      <c r="G76" s="36" t="s">
        <v>1636</v>
      </c>
      <c r="H76" s="36" t="s">
        <v>372</v>
      </c>
      <c r="I76" s="36" t="s">
        <v>1636</v>
      </c>
      <c r="J76" s="36" t="s">
        <v>1768</v>
      </c>
      <c r="K76" s="36" t="s">
        <v>1769</v>
      </c>
      <c r="L76" s="36" t="s">
        <v>1783</v>
      </c>
      <c r="M76" s="36" t="s">
        <v>1639</v>
      </c>
      <c r="N76" s="36" t="s">
        <v>1640</v>
      </c>
      <c r="O76" s="36" t="s">
        <v>1641</v>
      </c>
      <c r="P76" s="36" t="s">
        <v>1642</v>
      </c>
      <c r="Q76" s="36" t="s">
        <v>1643</v>
      </c>
      <c r="R76" s="36" t="s">
        <v>1644</v>
      </c>
      <c r="S76" s="36" t="s">
        <v>1636</v>
      </c>
      <c r="T76" s="36" t="s">
        <v>1636</v>
      </c>
      <c r="U76" s="36" t="s">
        <v>1645</v>
      </c>
      <c r="V76" s="36" t="s">
        <v>1646</v>
      </c>
      <c r="W76" s="36" t="s">
        <v>1647</v>
      </c>
      <c r="X76" s="36" t="s">
        <v>1666</v>
      </c>
      <c r="Y76" s="36" t="s">
        <v>1649</v>
      </c>
      <c r="Z76" s="36">
        <v>101.47</v>
      </c>
      <c r="AA76" s="36">
        <v>101.47</v>
      </c>
      <c r="AB76" s="36">
        <v>0</v>
      </c>
      <c r="AC76" s="36">
        <v>101.47</v>
      </c>
      <c r="AD76" s="36">
        <v>0</v>
      </c>
      <c r="AE76" s="36">
        <v>0</v>
      </c>
      <c r="AF76" s="36" t="s">
        <v>1636</v>
      </c>
      <c r="AG76" s="36" t="s">
        <v>1636</v>
      </c>
      <c r="AH76" s="36" t="s">
        <v>1636</v>
      </c>
      <c r="AI76" s="36" t="s">
        <v>1636</v>
      </c>
      <c r="AJ76" s="36" t="s">
        <v>1645</v>
      </c>
      <c r="AK76" s="36" t="s">
        <v>337</v>
      </c>
      <c r="AL76" s="36" t="s">
        <v>1650</v>
      </c>
      <c r="AM76" s="36" t="s">
        <v>1651</v>
      </c>
      <c r="AN76" s="36" t="s">
        <v>1645</v>
      </c>
      <c r="AO76" s="36" t="s">
        <v>1636</v>
      </c>
      <c r="AP76" s="36" t="s">
        <v>1767</v>
      </c>
      <c r="AQ76" s="36" t="s">
        <v>207</v>
      </c>
    </row>
    <row r="77" spans="1:43" x14ac:dyDescent="0.15">
      <c r="A77" s="36" t="s">
        <v>588</v>
      </c>
      <c r="B77" s="36" t="s">
        <v>1781</v>
      </c>
      <c r="C77" s="36" t="s">
        <v>1782</v>
      </c>
      <c r="D77" s="36" t="s">
        <v>1766</v>
      </c>
      <c r="E77" s="36" t="s">
        <v>1767</v>
      </c>
      <c r="F77" s="36" t="s">
        <v>372</v>
      </c>
      <c r="G77" s="36" t="s">
        <v>1636</v>
      </c>
      <c r="H77" s="36" t="s">
        <v>372</v>
      </c>
      <c r="I77" s="36" t="s">
        <v>1636</v>
      </c>
      <c r="J77" s="36" t="s">
        <v>1768</v>
      </c>
      <c r="K77" s="36" t="s">
        <v>1769</v>
      </c>
      <c r="L77" s="36" t="s">
        <v>1783</v>
      </c>
      <c r="M77" s="36" t="s">
        <v>1639</v>
      </c>
      <c r="N77" s="36" t="s">
        <v>1640</v>
      </c>
      <c r="O77" s="36" t="s">
        <v>1641</v>
      </c>
      <c r="P77" s="36" t="s">
        <v>1642</v>
      </c>
      <c r="Q77" s="36" t="s">
        <v>1643</v>
      </c>
      <c r="R77" s="36" t="s">
        <v>1644</v>
      </c>
      <c r="S77" s="36" t="s">
        <v>1636</v>
      </c>
      <c r="T77" s="36" t="s">
        <v>1636</v>
      </c>
      <c r="U77" s="36" t="s">
        <v>1645</v>
      </c>
      <c r="V77" s="36" t="s">
        <v>1646</v>
      </c>
      <c r="W77" s="36" t="s">
        <v>1647</v>
      </c>
      <c r="X77" s="36" t="s">
        <v>1648</v>
      </c>
      <c r="Y77" s="36" t="s">
        <v>1649</v>
      </c>
      <c r="Z77" s="36">
        <v>2.4900000000000002</v>
      </c>
      <c r="AA77" s="36">
        <v>2.4900000000000002</v>
      </c>
      <c r="AB77" s="36">
        <v>0</v>
      </c>
      <c r="AC77" s="36">
        <v>2.4900000000000002</v>
      </c>
      <c r="AD77" s="36">
        <v>0</v>
      </c>
      <c r="AE77" s="36">
        <v>0</v>
      </c>
      <c r="AF77" s="36" t="s">
        <v>1636</v>
      </c>
      <c r="AG77" s="36" t="s">
        <v>1636</v>
      </c>
      <c r="AH77" s="36" t="s">
        <v>1636</v>
      </c>
      <c r="AI77" s="36" t="s">
        <v>1636</v>
      </c>
      <c r="AJ77" s="36" t="s">
        <v>1645</v>
      </c>
      <c r="AK77" s="36" t="s">
        <v>337</v>
      </c>
      <c r="AL77" s="36" t="s">
        <v>1650</v>
      </c>
      <c r="AM77" s="36" t="s">
        <v>1651</v>
      </c>
      <c r="AN77" s="36" t="s">
        <v>1645</v>
      </c>
      <c r="AO77" s="36" t="s">
        <v>1636</v>
      </c>
      <c r="AP77" s="36" t="s">
        <v>1767</v>
      </c>
      <c r="AQ77" s="36" t="s">
        <v>207</v>
      </c>
    </row>
    <row r="78" spans="1:43" x14ac:dyDescent="0.15">
      <c r="A78" s="36" t="s">
        <v>588</v>
      </c>
      <c r="B78" s="36" t="s">
        <v>1784</v>
      </c>
      <c r="C78" s="36" t="s">
        <v>1785</v>
      </c>
      <c r="D78" s="36" t="s">
        <v>1766</v>
      </c>
      <c r="E78" s="36" t="s">
        <v>1767</v>
      </c>
      <c r="F78" s="36" t="s">
        <v>372</v>
      </c>
      <c r="G78" s="36" t="s">
        <v>1636</v>
      </c>
      <c r="H78" s="36" t="s">
        <v>372</v>
      </c>
      <c r="I78" s="36" t="s">
        <v>1636</v>
      </c>
      <c r="J78" s="36" t="s">
        <v>1768</v>
      </c>
      <c r="K78" s="36" t="s">
        <v>1769</v>
      </c>
      <c r="L78" s="36" t="s">
        <v>1786</v>
      </c>
      <c r="M78" s="36" t="s">
        <v>1639</v>
      </c>
      <c r="N78" s="36" t="s">
        <v>1640</v>
      </c>
      <c r="O78" s="36" t="s">
        <v>1641</v>
      </c>
      <c r="P78" s="36" t="s">
        <v>1642</v>
      </c>
      <c r="Q78" s="36" t="s">
        <v>1643</v>
      </c>
      <c r="R78" s="36" t="s">
        <v>1644</v>
      </c>
      <c r="S78" s="36" t="s">
        <v>1636</v>
      </c>
      <c r="T78" s="36" t="s">
        <v>1636</v>
      </c>
      <c r="U78" s="36" t="s">
        <v>1645</v>
      </c>
      <c r="V78" s="36" t="s">
        <v>1646</v>
      </c>
      <c r="W78" s="36" t="s">
        <v>1664</v>
      </c>
      <c r="X78" s="36" t="s">
        <v>1646</v>
      </c>
      <c r="Y78" s="36" t="s">
        <v>1649</v>
      </c>
      <c r="Z78" s="36">
        <v>10.25</v>
      </c>
      <c r="AA78" s="36">
        <v>10.25</v>
      </c>
      <c r="AB78" s="36">
        <v>0</v>
      </c>
      <c r="AC78" s="36">
        <v>10.25</v>
      </c>
      <c r="AD78" s="36">
        <v>0</v>
      </c>
      <c r="AE78" s="36">
        <v>0</v>
      </c>
      <c r="AF78" s="36" t="s">
        <v>1636</v>
      </c>
      <c r="AG78" s="36" t="s">
        <v>1636</v>
      </c>
      <c r="AH78" s="36" t="s">
        <v>1636</v>
      </c>
      <c r="AI78" s="36" t="s">
        <v>1636</v>
      </c>
      <c r="AJ78" s="36" t="s">
        <v>1645</v>
      </c>
      <c r="AK78" s="36" t="s">
        <v>337</v>
      </c>
      <c r="AL78" s="36" t="s">
        <v>1650</v>
      </c>
      <c r="AM78" s="36" t="s">
        <v>1651</v>
      </c>
      <c r="AN78" s="36" t="s">
        <v>1645</v>
      </c>
      <c r="AO78" s="36" t="s">
        <v>1636</v>
      </c>
      <c r="AP78" s="36" t="s">
        <v>1767</v>
      </c>
      <c r="AQ78" s="36" t="s">
        <v>207</v>
      </c>
    </row>
    <row r="79" spans="1:43" x14ac:dyDescent="0.15">
      <c r="A79" s="36" t="s">
        <v>588</v>
      </c>
      <c r="B79" s="36" t="s">
        <v>1784</v>
      </c>
      <c r="C79" s="36" t="s">
        <v>1785</v>
      </c>
      <c r="D79" s="36" t="s">
        <v>1766</v>
      </c>
      <c r="E79" s="36" t="s">
        <v>1767</v>
      </c>
      <c r="F79" s="36" t="s">
        <v>372</v>
      </c>
      <c r="G79" s="36" t="s">
        <v>1636</v>
      </c>
      <c r="H79" s="36" t="s">
        <v>372</v>
      </c>
      <c r="I79" s="36" t="s">
        <v>1636</v>
      </c>
      <c r="J79" s="36" t="s">
        <v>1768</v>
      </c>
      <c r="K79" s="36" t="s">
        <v>1769</v>
      </c>
      <c r="L79" s="36" t="s">
        <v>1786</v>
      </c>
      <c r="M79" s="36" t="s">
        <v>1639</v>
      </c>
      <c r="N79" s="36" t="s">
        <v>1640</v>
      </c>
      <c r="O79" s="36" t="s">
        <v>1641</v>
      </c>
      <c r="P79" s="36" t="s">
        <v>1642</v>
      </c>
      <c r="Q79" s="36" t="s">
        <v>1643</v>
      </c>
      <c r="R79" s="36" t="s">
        <v>1644</v>
      </c>
      <c r="S79" s="36" t="s">
        <v>1636</v>
      </c>
      <c r="T79" s="36" t="s">
        <v>1636</v>
      </c>
      <c r="U79" s="36" t="s">
        <v>1645</v>
      </c>
      <c r="V79" s="36" t="s">
        <v>1646</v>
      </c>
      <c r="W79" s="36" t="s">
        <v>1665</v>
      </c>
      <c r="X79" s="36" t="s">
        <v>1646</v>
      </c>
      <c r="Y79" s="36" t="s">
        <v>1649</v>
      </c>
      <c r="Z79" s="36">
        <v>634.66999999999996</v>
      </c>
      <c r="AA79" s="36">
        <v>634.66999999999996</v>
      </c>
      <c r="AB79" s="36">
        <v>0</v>
      </c>
      <c r="AC79" s="36">
        <v>634.66999999999996</v>
      </c>
      <c r="AD79" s="36">
        <v>0</v>
      </c>
      <c r="AE79" s="36">
        <v>0</v>
      </c>
      <c r="AF79" s="36" t="s">
        <v>1636</v>
      </c>
      <c r="AG79" s="36" t="s">
        <v>1636</v>
      </c>
      <c r="AH79" s="36" t="s">
        <v>1636</v>
      </c>
      <c r="AI79" s="36" t="s">
        <v>1636</v>
      </c>
      <c r="AJ79" s="36" t="s">
        <v>1645</v>
      </c>
      <c r="AK79" s="36" t="s">
        <v>337</v>
      </c>
      <c r="AL79" s="36" t="s">
        <v>1650</v>
      </c>
      <c r="AM79" s="36" t="s">
        <v>1651</v>
      </c>
      <c r="AN79" s="36" t="s">
        <v>1645</v>
      </c>
      <c r="AO79" s="36" t="s">
        <v>1636</v>
      </c>
      <c r="AP79" s="36" t="s">
        <v>1767</v>
      </c>
      <c r="AQ79" s="36" t="s">
        <v>207</v>
      </c>
    </row>
    <row r="80" spans="1:43" x14ac:dyDescent="0.15">
      <c r="A80" s="36" t="s">
        <v>588</v>
      </c>
      <c r="B80" s="36" t="s">
        <v>1784</v>
      </c>
      <c r="C80" s="36" t="s">
        <v>1785</v>
      </c>
      <c r="D80" s="36" t="s">
        <v>1766</v>
      </c>
      <c r="E80" s="36" t="s">
        <v>1767</v>
      </c>
      <c r="F80" s="36" t="s">
        <v>372</v>
      </c>
      <c r="G80" s="36" t="s">
        <v>1636</v>
      </c>
      <c r="H80" s="36" t="s">
        <v>372</v>
      </c>
      <c r="I80" s="36" t="s">
        <v>1636</v>
      </c>
      <c r="J80" s="36" t="s">
        <v>1768</v>
      </c>
      <c r="K80" s="36" t="s">
        <v>1769</v>
      </c>
      <c r="L80" s="36" t="s">
        <v>1786</v>
      </c>
      <c r="M80" s="36" t="s">
        <v>1639</v>
      </c>
      <c r="N80" s="36" t="s">
        <v>1640</v>
      </c>
      <c r="O80" s="36" t="s">
        <v>1641</v>
      </c>
      <c r="P80" s="36" t="s">
        <v>1642</v>
      </c>
      <c r="Q80" s="36" t="s">
        <v>1643</v>
      </c>
      <c r="R80" s="36" t="s">
        <v>1644</v>
      </c>
      <c r="S80" s="36" t="s">
        <v>1636</v>
      </c>
      <c r="T80" s="36" t="s">
        <v>1636</v>
      </c>
      <c r="U80" s="36" t="s">
        <v>1645</v>
      </c>
      <c r="V80" s="36" t="s">
        <v>1646</v>
      </c>
      <c r="W80" s="36" t="s">
        <v>1657</v>
      </c>
      <c r="X80" s="36" t="s">
        <v>1658</v>
      </c>
      <c r="Y80" s="36" t="s">
        <v>1649</v>
      </c>
      <c r="Z80" s="36">
        <v>582.02</v>
      </c>
      <c r="AA80" s="36">
        <v>582.02</v>
      </c>
      <c r="AB80" s="36">
        <v>0</v>
      </c>
      <c r="AC80" s="36">
        <v>582.02</v>
      </c>
      <c r="AD80" s="36">
        <v>0</v>
      </c>
      <c r="AE80" s="36">
        <v>0</v>
      </c>
      <c r="AF80" s="36" t="s">
        <v>1636</v>
      </c>
      <c r="AG80" s="36" t="s">
        <v>1636</v>
      </c>
      <c r="AH80" s="36" t="s">
        <v>1636</v>
      </c>
      <c r="AI80" s="36" t="s">
        <v>1636</v>
      </c>
      <c r="AJ80" s="36" t="s">
        <v>1645</v>
      </c>
      <c r="AK80" s="36" t="s">
        <v>337</v>
      </c>
      <c r="AL80" s="36" t="s">
        <v>1650</v>
      </c>
      <c r="AM80" s="36" t="s">
        <v>1651</v>
      </c>
      <c r="AN80" s="36" t="s">
        <v>1645</v>
      </c>
      <c r="AO80" s="36" t="s">
        <v>1636</v>
      </c>
      <c r="AP80" s="36" t="s">
        <v>1767</v>
      </c>
      <c r="AQ80" s="36" t="s">
        <v>207</v>
      </c>
    </row>
    <row r="81" spans="1:43" x14ac:dyDescent="0.15">
      <c r="A81" s="36" t="s">
        <v>588</v>
      </c>
      <c r="B81" s="36" t="s">
        <v>1784</v>
      </c>
      <c r="C81" s="36" t="s">
        <v>1785</v>
      </c>
      <c r="D81" s="36" t="s">
        <v>1766</v>
      </c>
      <c r="E81" s="36" t="s">
        <v>1767</v>
      </c>
      <c r="F81" s="36" t="s">
        <v>372</v>
      </c>
      <c r="G81" s="36" t="s">
        <v>1636</v>
      </c>
      <c r="H81" s="36" t="s">
        <v>372</v>
      </c>
      <c r="I81" s="36" t="s">
        <v>1636</v>
      </c>
      <c r="J81" s="36" t="s">
        <v>1768</v>
      </c>
      <c r="K81" s="36" t="s">
        <v>1769</v>
      </c>
      <c r="L81" s="36" t="s">
        <v>1786</v>
      </c>
      <c r="M81" s="36" t="s">
        <v>1639</v>
      </c>
      <c r="N81" s="36" t="s">
        <v>1640</v>
      </c>
      <c r="O81" s="36" t="s">
        <v>1641</v>
      </c>
      <c r="P81" s="36" t="s">
        <v>1642</v>
      </c>
      <c r="Q81" s="36" t="s">
        <v>1643</v>
      </c>
      <c r="R81" s="36" t="s">
        <v>1644</v>
      </c>
      <c r="S81" s="36" t="s">
        <v>1636</v>
      </c>
      <c r="T81" s="36" t="s">
        <v>1636</v>
      </c>
      <c r="U81" s="36" t="s">
        <v>1645</v>
      </c>
      <c r="V81" s="36" t="s">
        <v>1646</v>
      </c>
      <c r="W81" s="36" t="s">
        <v>1670</v>
      </c>
      <c r="X81" s="36" t="s">
        <v>1646</v>
      </c>
      <c r="Y81" s="36" t="s">
        <v>1649</v>
      </c>
      <c r="Z81" s="36">
        <v>0.06</v>
      </c>
      <c r="AA81" s="36">
        <v>0.06</v>
      </c>
      <c r="AB81" s="36">
        <v>0</v>
      </c>
      <c r="AC81" s="36">
        <v>0.06</v>
      </c>
      <c r="AD81" s="36">
        <v>0</v>
      </c>
      <c r="AE81" s="36">
        <v>0</v>
      </c>
      <c r="AF81" s="36" t="s">
        <v>1636</v>
      </c>
      <c r="AG81" s="36" t="s">
        <v>1636</v>
      </c>
      <c r="AH81" s="36" t="s">
        <v>1636</v>
      </c>
      <c r="AI81" s="36" t="s">
        <v>1636</v>
      </c>
      <c r="AJ81" s="36" t="s">
        <v>1645</v>
      </c>
      <c r="AK81" s="36" t="s">
        <v>337</v>
      </c>
      <c r="AL81" s="36" t="s">
        <v>1650</v>
      </c>
      <c r="AM81" s="36" t="s">
        <v>1651</v>
      </c>
      <c r="AN81" s="36" t="s">
        <v>1645</v>
      </c>
      <c r="AO81" s="36" t="s">
        <v>1636</v>
      </c>
      <c r="AP81" s="36" t="s">
        <v>1767</v>
      </c>
      <c r="AQ81" s="36" t="s">
        <v>207</v>
      </c>
    </row>
    <row r="82" spans="1:43" x14ac:dyDescent="0.15">
      <c r="A82" s="36" t="s">
        <v>588</v>
      </c>
      <c r="B82" s="36" t="s">
        <v>1787</v>
      </c>
      <c r="C82" s="36" t="s">
        <v>1788</v>
      </c>
      <c r="D82" s="36" t="s">
        <v>1747</v>
      </c>
      <c r="E82" s="36" t="s">
        <v>1748</v>
      </c>
      <c r="F82" s="36" t="s">
        <v>372</v>
      </c>
      <c r="G82" s="36" t="s">
        <v>1636</v>
      </c>
      <c r="H82" s="36" t="s">
        <v>372</v>
      </c>
      <c r="I82" s="36" t="s">
        <v>1636</v>
      </c>
      <c r="J82" s="36" t="s">
        <v>1749</v>
      </c>
      <c r="K82" s="36" t="s">
        <v>1750</v>
      </c>
      <c r="L82" s="36" t="s">
        <v>1789</v>
      </c>
      <c r="M82" s="36" t="s">
        <v>1639</v>
      </c>
      <c r="N82" s="36" t="s">
        <v>1640</v>
      </c>
      <c r="O82" s="36" t="s">
        <v>1641</v>
      </c>
      <c r="P82" s="36" t="s">
        <v>1642</v>
      </c>
      <c r="Q82" s="36" t="s">
        <v>1643</v>
      </c>
      <c r="R82" s="36" t="s">
        <v>1644</v>
      </c>
      <c r="S82" s="36" t="s">
        <v>1636</v>
      </c>
      <c r="T82" s="36" t="s">
        <v>1636</v>
      </c>
      <c r="U82" s="36" t="s">
        <v>1645</v>
      </c>
      <c r="V82" s="36" t="s">
        <v>1646</v>
      </c>
      <c r="W82" s="36" t="s">
        <v>1665</v>
      </c>
      <c r="X82" s="36" t="s">
        <v>1646</v>
      </c>
      <c r="Y82" s="36" t="s">
        <v>1649</v>
      </c>
      <c r="Z82" s="36">
        <v>1200</v>
      </c>
      <c r="AA82" s="36">
        <v>1200</v>
      </c>
      <c r="AB82" s="36">
        <v>0</v>
      </c>
      <c r="AC82" s="36">
        <v>1200</v>
      </c>
      <c r="AD82" s="36">
        <v>0</v>
      </c>
      <c r="AE82" s="36">
        <v>0</v>
      </c>
      <c r="AF82" s="36" t="s">
        <v>1636</v>
      </c>
      <c r="AG82" s="36" t="s">
        <v>1636</v>
      </c>
      <c r="AH82" s="36" t="s">
        <v>1636</v>
      </c>
      <c r="AI82" s="36" t="s">
        <v>1636</v>
      </c>
      <c r="AJ82" s="36" t="s">
        <v>1645</v>
      </c>
      <c r="AK82" s="36" t="s">
        <v>337</v>
      </c>
      <c r="AL82" s="36" t="s">
        <v>1650</v>
      </c>
      <c r="AM82" s="36" t="s">
        <v>1651</v>
      </c>
      <c r="AN82" s="36" t="s">
        <v>1645</v>
      </c>
      <c r="AO82" s="36" t="s">
        <v>1636</v>
      </c>
      <c r="AP82" s="36" t="s">
        <v>1678</v>
      </c>
      <c r="AQ82" s="36" t="s">
        <v>1653</v>
      </c>
    </row>
    <row r="83" spans="1:43" x14ac:dyDescent="0.15">
      <c r="A83" s="36" t="s">
        <v>588</v>
      </c>
      <c r="B83" s="36" t="s">
        <v>1790</v>
      </c>
      <c r="C83" s="36" t="s">
        <v>1791</v>
      </c>
      <c r="D83" s="36" t="s">
        <v>1747</v>
      </c>
      <c r="E83" s="36" t="s">
        <v>1748</v>
      </c>
      <c r="F83" s="36" t="s">
        <v>372</v>
      </c>
      <c r="G83" s="36" t="s">
        <v>1636</v>
      </c>
      <c r="H83" s="36" t="s">
        <v>372</v>
      </c>
      <c r="I83" s="36" t="s">
        <v>1636</v>
      </c>
      <c r="J83" s="36" t="s">
        <v>1749</v>
      </c>
      <c r="K83" s="36" t="s">
        <v>1750</v>
      </c>
      <c r="L83" s="36" t="s">
        <v>1792</v>
      </c>
      <c r="M83" s="36" t="s">
        <v>1639</v>
      </c>
      <c r="N83" s="36" t="s">
        <v>1640</v>
      </c>
      <c r="O83" s="36" t="s">
        <v>1641</v>
      </c>
      <c r="P83" s="36" t="s">
        <v>1642</v>
      </c>
      <c r="Q83" s="36" t="s">
        <v>1643</v>
      </c>
      <c r="R83" s="36" t="s">
        <v>1644</v>
      </c>
      <c r="S83" s="36" t="s">
        <v>1636</v>
      </c>
      <c r="T83" s="36" t="s">
        <v>1636</v>
      </c>
      <c r="U83" s="36" t="s">
        <v>1645</v>
      </c>
      <c r="V83" s="36" t="s">
        <v>1646</v>
      </c>
      <c r="W83" s="36" t="s">
        <v>1665</v>
      </c>
      <c r="X83" s="36" t="s">
        <v>1646</v>
      </c>
      <c r="Y83" s="36" t="s">
        <v>1649</v>
      </c>
      <c r="Z83" s="36">
        <v>6075.27</v>
      </c>
      <c r="AA83" s="36">
        <v>6075.27</v>
      </c>
      <c r="AB83" s="36">
        <v>0</v>
      </c>
      <c r="AC83" s="36">
        <v>6075.27</v>
      </c>
      <c r="AD83" s="36">
        <v>0</v>
      </c>
      <c r="AE83" s="36">
        <v>0</v>
      </c>
      <c r="AF83" s="36" t="s">
        <v>1636</v>
      </c>
      <c r="AG83" s="36" t="s">
        <v>1636</v>
      </c>
      <c r="AH83" s="36" t="s">
        <v>1636</v>
      </c>
      <c r="AI83" s="36" t="s">
        <v>1636</v>
      </c>
      <c r="AJ83" s="36" t="s">
        <v>1645</v>
      </c>
      <c r="AK83" s="36" t="s">
        <v>337</v>
      </c>
      <c r="AL83" s="36" t="s">
        <v>1650</v>
      </c>
      <c r="AM83" s="36" t="s">
        <v>1651</v>
      </c>
      <c r="AN83" s="36" t="s">
        <v>1645</v>
      </c>
      <c r="AO83" s="36" t="s">
        <v>1636</v>
      </c>
      <c r="AP83" s="36" t="s">
        <v>1678</v>
      </c>
      <c r="AQ83" s="36" t="s">
        <v>1653</v>
      </c>
    </row>
    <row r="84" spans="1:43" x14ac:dyDescent="0.15">
      <c r="A84" s="36" t="s">
        <v>588</v>
      </c>
      <c r="B84" s="36" t="s">
        <v>1793</v>
      </c>
      <c r="C84" s="36" t="s">
        <v>1794</v>
      </c>
      <c r="D84" s="36" t="s">
        <v>1747</v>
      </c>
      <c r="E84" s="36" t="s">
        <v>1748</v>
      </c>
      <c r="F84" s="36" t="s">
        <v>372</v>
      </c>
      <c r="G84" s="36" t="s">
        <v>1636</v>
      </c>
      <c r="H84" s="36" t="s">
        <v>372</v>
      </c>
      <c r="I84" s="36" t="s">
        <v>1636</v>
      </c>
      <c r="J84" s="36" t="s">
        <v>1749</v>
      </c>
      <c r="K84" s="36" t="s">
        <v>1750</v>
      </c>
      <c r="L84" s="36" t="s">
        <v>1795</v>
      </c>
      <c r="M84" s="36" t="s">
        <v>1639</v>
      </c>
      <c r="N84" s="36" t="s">
        <v>1640</v>
      </c>
      <c r="O84" s="36" t="s">
        <v>1641</v>
      </c>
      <c r="P84" s="36" t="s">
        <v>1642</v>
      </c>
      <c r="Q84" s="36" t="s">
        <v>1643</v>
      </c>
      <c r="R84" s="36" t="s">
        <v>1644</v>
      </c>
      <c r="S84" s="36" t="s">
        <v>1636</v>
      </c>
      <c r="T84" s="36" t="s">
        <v>1636</v>
      </c>
      <c r="U84" s="36" t="s">
        <v>1645</v>
      </c>
      <c r="V84" s="36" t="s">
        <v>1646</v>
      </c>
      <c r="W84" s="36" t="s">
        <v>1665</v>
      </c>
      <c r="X84" s="36" t="s">
        <v>1646</v>
      </c>
      <c r="Y84" s="36" t="s">
        <v>1649</v>
      </c>
      <c r="Z84" s="36">
        <v>5434.48</v>
      </c>
      <c r="AA84" s="36">
        <v>5434.48</v>
      </c>
      <c r="AB84" s="36">
        <v>0</v>
      </c>
      <c r="AC84" s="36">
        <v>5434.48</v>
      </c>
      <c r="AD84" s="36">
        <v>0</v>
      </c>
      <c r="AE84" s="36">
        <v>0</v>
      </c>
      <c r="AF84" s="36" t="s">
        <v>1636</v>
      </c>
      <c r="AG84" s="36" t="s">
        <v>1636</v>
      </c>
      <c r="AH84" s="36" t="s">
        <v>1636</v>
      </c>
      <c r="AI84" s="36" t="s">
        <v>1636</v>
      </c>
      <c r="AJ84" s="36" t="s">
        <v>1645</v>
      </c>
      <c r="AK84" s="36" t="s">
        <v>337</v>
      </c>
      <c r="AL84" s="36" t="s">
        <v>1650</v>
      </c>
      <c r="AM84" s="36" t="s">
        <v>1651</v>
      </c>
      <c r="AN84" s="36" t="s">
        <v>1645</v>
      </c>
      <c r="AO84" s="36" t="s">
        <v>1636</v>
      </c>
      <c r="AP84" s="36" t="s">
        <v>1678</v>
      </c>
      <c r="AQ84" s="36" t="s">
        <v>1653</v>
      </c>
    </row>
    <row r="85" spans="1:43" x14ac:dyDescent="0.15">
      <c r="A85" s="36" t="s">
        <v>588</v>
      </c>
      <c r="B85" s="36" t="s">
        <v>1793</v>
      </c>
      <c r="C85" s="36" t="s">
        <v>1794</v>
      </c>
      <c r="D85" s="36" t="s">
        <v>1747</v>
      </c>
      <c r="E85" s="36" t="s">
        <v>1748</v>
      </c>
      <c r="F85" s="36" t="s">
        <v>372</v>
      </c>
      <c r="G85" s="36" t="s">
        <v>1636</v>
      </c>
      <c r="H85" s="36" t="s">
        <v>372</v>
      </c>
      <c r="I85" s="36" t="s">
        <v>1636</v>
      </c>
      <c r="J85" s="36" t="s">
        <v>1749</v>
      </c>
      <c r="K85" s="36" t="s">
        <v>1750</v>
      </c>
      <c r="L85" s="36" t="s">
        <v>1795</v>
      </c>
      <c r="M85" s="36" t="s">
        <v>1639</v>
      </c>
      <c r="N85" s="36" t="s">
        <v>1640</v>
      </c>
      <c r="O85" s="36" t="s">
        <v>1641</v>
      </c>
      <c r="P85" s="36" t="s">
        <v>1642</v>
      </c>
      <c r="Q85" s="36" t="s">
        <v>1643</v>
      </c>
      <c r="R85" s="36" t="s">
        <v>1644</v>
      </c>
      <c r="S85" s="36" t="s">
        <v>1636</v>
      </c>
      <c r="T85" s="36" t="s">
        <v>1636</v>
      </c>
      <c r="U85" s="36" t="s">
        <v>1645</v>
      </c>
      <c r="V85" s="36" t="s">
        <v>1646</v>
      </c>
      <c r="W85" s="36" t="s">
        <v>1647</v>
      </c>
      <c r="X85" s="36" t="s">
        <v>1667</v>
      </c>
      <c r="Y85" s="36" t="s">
        <v>1649</v>
      </c>
      <c r="Z85" s="36">
        <v>21.47</v>
      </c>
      <c r="AA85" s="36">
        <v>21.47</v>
      </c>
      <c r="AB85" s="36">
        <v>0</v>
      </c>
      <c r="AC85" s="36">
        <v>21.47</v>
      </c>
      <c r="AD85" s="36">
        <v>0</v>
      </c>
      <c r="AE85" s="36">
        <v>0</v>
      </c>
      <c r="AF85" s="36" t="s">
        <v>1636</v>
      </c>
      <c r="AG85" s="36" t="s">
        <v>1636</v>
      </c>
      <c r="AH85" s="36" t="s">
        <v>1636</v>
      </c>
      <c r="AI85" s="36" t="s">
        <v>1636</v>
      </c>
      <c r="AJ85" s="36" t="s">
        <v>1645</v>
      </c>
      <c r="AK85" s="36" t="s">
        <v>337</v>
      </c>
      <c r="AL85" s="36" t="s">
        <v>1650</v>
      </c>
      <c r="AM85" s="36" t="s">
        <v>1651</v>
      </c>
      <c r="AN85" s="36" t="s">
        <v>1645</v>
      </c>
      <c r="AO85" s="36" t="s">
        <v>1636</v>
      </c>
      <c r="AP85" s="36" t="s">
        <v>1678</v>
      </c>
      <c r="AQ85" s="36" t="s">
        <v>1653</v>
      </c>
    </row>
    <row r="86" spans="1:43" x14ac:dyDescent="0.15">
      <c r="A86" s="36" t="s">
        <v>588</v>
      </c>
      <c r="B86" s="36" t="s">
        <v>1796</v>
      </c>
      <c r="C86" s="36" t="s">
        <v>1797</v>
      </c>
      <c r="D86" s="36" t="s">
        <v>1747</v>
      </c>
      <c r="E86" s="36" t="s">
        <v>1748</v>
      </c>
      <c r="F86" s="36" t="s">
        <v>372</v>
      </c>
      <c r="G86" s="36" t="s">
        <v>1636</v>
      </c>
      <c r="H86" s="36" t="s">
        <v>372</v>
      </c>
      <c r="I86" s="36" t="s">
        <v>1636</v>
      </c>
      <c r="J86" s="36" t="s">
        <v>1749</v>
      </c>
      <c r="K86" s="36" t="s">
        <v>1750</v>
      </c>
      <c r="L86" s="36" t="s">
        <v>1795</v>
      </c>
      <c r="M86" s="36" t="s">
        <v>1639</v>
      </c>
      <c r="N86" s="36" t="s">
        <v>1640</v>
      </c>
      <c r="O86" s="36" t="s">
        <v>1641</v>
      </c>
      <c r="P86" s="36" t="s">
        <v>1642</v>
      </c>
      <c r="Q86" s="36" t="s">
        <v>1643</v>
      </c>
      <c r="R86" s="36" t="s">
        <v>1644</v>
      </c>
      <c r="S86" s="36" t="s">
        <v>1636</v>
      </c>
      <c r="T86" s="36" t="s">
        <v>1636</v>
      </c>
      <c r="U86" s="36" t="s">
        <v>1645</v>
      </c>
      <c r="V86" s="36" t="s">
        <v>1646</v>
      </c>
      <c r="W86" s="36" t="s">
        <v>1665</v>
      </c>
      <c r="X86" s="36" t="s">
        <v>1646</v>
      </c>
      <c r="Y86" s="36" t="s">
        <v>1649</v>
      </c>
      <c r="Z86" s="36">
        <v>1499.08</v>
      </c>
      <c r="AA86" s="36">
        <v>1499.08</v>
      </c>
      <c r="AB86" s="36">
        <v>0</v>
      </c>
      <c r="AC86" s="36">
        <v>1499.08</v>
      </c>
      <c r="AD86" s="36">
        <v>0</v>
      </c>
      <c r="AE86" s="36">
        <v>0</v>
      </c>
      <c r="AF86" s="36" t="s">
        <v>1636</v>
      </c>
      <c r="AG86" s="36" t="s">
        <v>1636</v>
      </c>
      <c r="AH86" s="36" t="s">
        <v>1636</v>
      </c>
      <c r="AI86" s="36" t="s">
        <v>1636</v>
      </c>
      <c r="AJ86" s="36" t="s">
        <v>1645</v>
      </c>
      <c r="AK86" s="36" t="s">
        <v>337</v>
      </c>
      <c r="AL86" s="36" t="s">
        <v>1650</v>
      </c>
      <c r="AM86" s="36" t="s">
        <v>1651</v>
      </c>
      <c r="AN86" s="36" t="s">
        <v>1645</v>
      </c>
      <c r="AO86" s="36" t="s">
        <v>1636</v>
      </c>
      <c r="AP86" s="36" t="s">
        <v>1678</v>
      </c>
      <c r="AQ86" s="36" t="s">
        <v>1653</v>
      </c>
    </row>
    <row r="87" spans="1:43" x14ac:dyDescent="0.15">
      <c r="A87" s="36" t="s">
        <v>583</v>
      </c>
      <c r="B87" s="36" t="s">
        <v>1632</v>
      </c>
      <c r="C87" s="36" t="s">
        <v>1633</v>
      </c>
      <c r="D87" s="36" t="s">
        <v>1634</v>
      </c>
      <c r="E87" s="36" t="s">
        <v>1635</v>
      </c>
      <c r="F87" s="36" t="s">
        <v>372</v>
      </c>
      <c r="G87" s="36" t="s">
        <v>1636</v>
      </c>
      <c r="H87" s="36" t="s">
        <v>372</v>
      </c>
      <c r="I87" s="36" t="s">
        <v>1636</v>
      </c>
      <c r="J87" s="36" t="s">
        <v>1637</v>
      </c>
      <c r="K87" s="36" t="s">
        <v>599</v>
      </c>
      <c r="L87" s="36" t="s">
        <v>1638</v>
      </c>
      <c r="M87" s="36" t="s">
        <v>1639</v>
      </c>
      <c r="N87" s="36" t="s">
        <v>1640</v>
      </c>
      <c r="O87" s="36" t="s">
        <v>1641</v>
      </c>
      <c r="P87" s="36" t="s">
        <v>1642</v>
      </c>
      <c r="Q87" s="36" t="s">
        <v>1643</v>
      </c>
      <c r="R87" s="36" t="s">
        <v>1644</v>
      </c>
      <c r="S87" s="36" t="s">
        <v>1636</v>
      </c>
      <c r="T87" s="36" t="s">
        <v>1636</v>
      </c>
      <c r="U87" s="36" t="s">
        <v>1645</v>
      </c>
      <c r="V87" s="36" t="s">
        <v>1646</v>
      </c>
      <c r="W87" s="36" t="s">
        <v>1647</v>
      </c>
      <c r="X87" s="36" t="s">
        <v>1648</v>
      </c>
      <c r="Y87" s="36" t="s">
        <v>1649</v>
      </c>
      <c r="Z87" s="36">
        <v>7367</v>
      </c>
      <c r="AA87" s="36">
        <v>7367</v>
      </c>
      <c r="AB87" s="36">
        <v>0</v>
      </c>
      <c r="AC87" s="36">
        <v>7367</v>
      </c>
      <c r="AD87" s="36">
        <v>0</v>
      </c>
      <c r="AE87" s="36">
        <v>0</v>
      </c>
      <c r="AF87" s="36" t="s">
        <v>1798</v>
      </c>
      <c r="AG87" s="36" t="s">
        <v>1637</v>
      </c>
      <c r="AH87" s="36" t="s">
        <v>599</v>
      </c>
      <c r="AI87" s="36" t="s">
        <v>1799</v>
      </c>
      <c r="AJ87" s="36" t="s">
        <v>1645</v>
      </c>
      <c r="AK87" s="36" t="s">
        <v>337</v>
      </c>
      <c r="AL87" s="36" t="s">
        <v>1650</v>
      </c>
      <c r="AM87" s="36" t="s">
        <v>1651</v>
      </c>
      <c r="AN87" s="36" t="s">
        <v>1645</v>
      </c>
      <c r="AO87" s="36" t="s">
        <v>1636</v>
      </c>
      <c r="AP87" s="36" t="s">
        <v>1652</v>
      </c>
      <c r="AQ87" s="36" t="s">
        <v>1653</v>
      </c>
    </row>
    <row r="88" spans="1:43" x14ac:dyDescent="0.15">
      <c r="A88" s="36" t="s">
        <v>583</v>
      </c>
      <c r="B88" s="36" t="s">
        <v>1654</v>
      </c>
      <c r="C88" s="36" t="s">
        <v>1655</v>
      </c>
      <c r="D88" s="36" t="s">
        <v>1634</v>
      </c>
      <c r="E88" s="36" t="s">
        <v>1635</v>
      </c>
      <c r="F88" s="36" t="s">
        <v>372</v>
      </c>
      <c r="G88" s="36" t="s">
        <v>1636</v>
      </c>
      <c r="H88" s="36" t="s">
        <v>372</v>
      </c>
      <c r="I88" s="36" t="s">
        <v>1636</v>
      </c>
      <c r="J88" s="36" t="s">
        <v>1637</v>
      </c>
      <c r="K88" s="36" t="s">
        <v>599</v>
      </c>
      <c r="L88" s="36" t="s">
        <v>1656</v>
      </c>
      <c r="M88" s="36" t="s">
        <v>1639</v>
      </c>
      <c r="N88" s="36" t="s">
        <v>1640</v>
      </c>
      <c r="O88" s="36" t="s">
        <v>1641</v>
      </c>
      <c r="P88" s="36" t="s">
        <v>1642</v>
      </c>
      <c r="Q88" s="36" t="s">
        <v>1643</v>
      </c>
      <c r="R88" s="36" t="s">
        <v>1644</v>
      </c>
      <c r="S88" s="36" t="s">
        <v>1636</v>
      </c>
      <c r="T88" s="36" t="s">
        <v>1636</v>
      </c>
      <c r="U88" s="36" t="s">
        <v>1645</v>
      </c>
      <c r="V88" s="36" t="s">
        <v>1646</v>
      </c>
      <c r="W88" s="36" t="s">
        <v>1657</v>
      </c>
      <c r="X88" s="36" t="s">
        <v>1658</v>
      </c>
      <c r="Y88" s="36" t="s">
        <v>1649</v>
      </c>
      <c r="Z88" s="36">
        <v>1000</v>
      </c>
      <c r="AA88" s="36">
        <v>1000</v>
      </c>
      <c r="AB88" s="36">
        <v>0</v>
      </c>
      <c r="AC88" s="36">
        <v>1000</v>
      </c>
      <c r="AD88" s="36">
        <v>0</v>
      </c>
      <c r="AE88" s="36">
        <v>0</v>
      </c>
      <c r="AF88" s="36" t="s">
        <v>1798</v>
      </c>
      <c r="AG88" s="36" t="s">
        <v>1637</v>
      </c>
      <c r="AH88" s="36" t="s">
        <v>599</v>
      </c>
      <c r="AI88" s="36" t="s">
        <v>1799</v>
      </c>
      <c r="AJ88" s="36" t="s">
        <v>1645</v>
      </c>
      <c r="AK88" s="36" t="s">
        <v>337</v>
      </c>
      <c r="AL88" s="36" t="s">
        <v>1650</v>
      </c>
      <c r="AM88" s="36" t="s">
        <v>1651</v>
      </c>
      <c r="AN88" s="36" t="s">
        <v>1645</v>
      </c>
      <c r="AO88" s="36" t="s">
        <v>1636</v>
      </c>
      <c r="AP88" s="36" t="s">
        <v>1652</v>
      </c>
      <c r="AQ88" s="36" t="s">
        <v>1653</v>
      </c>
    </row>
    <row r="89" spans="1:43" x14ac:dyDescent="0.15">
      <c r="A89" s="36" t="s">
        <v>583</v>
      </c>
      <c r="B89" s="36" t="s">
        <v>1659</v>
      </c>
      <c r="C89" s="36" t="s">
        <v>1660</v>
      </c>
      <c r="D89" s="36" t="s">
        <v>1661</v>
      </c>
      <c r="E89" s="36" t="s">
        <v>1662</v>
      </c>
      <c r="F89" s="36" t="s">
        <v>372</v>
      </c>
      <c r="G89" s="36" t="s">
        <v>1636</v>
      </c>
      <c r="H89" s="36" t="s">
        <v>372</v>
      </c>
      <c r="I89" s="36" t="s">
        <v>1636</v>
      </c>
      <c r="J89" s="36" t="s">
        <v>1637</v>
      </c>
      <c r="K89" s="36" t="s">
        <v>599</v>
      </c>
      <c r="L89" s="36" t="s">
        <v>1663</v>
      </c>
      <c r="M89" s="36" t="s">
        <v>1639</v>
      </c>
      <c r="N89" s="36" t="s">
        <v>1640</v>
      </c>
      <c r="O89" s="36" t="s">
        <v>1641</v>
      </c>
      <c r="P89" s="36" t="s">
        <v>1642</v>
      </c>
      <c r="Q89" s="36" t="s">
        <v>1643</v>
      </c>
      <c r="R89" s="36" t="s">
        <v>1644</v>
      </c>
      <c r="S89" s="36" t="s">
        <v>1636</v>
      </c>
      <c r="T89" s="36" t="s">
        <v>1636</v>
      </c>
      <c r="U89" s="36" t="s">
        <v>1645</v>
      </c>
      <c r="V89" s="36" t="s">
        <v>1646</v>
      </c>
      <c r="W89" s="36" t="s">
        <v>1664</v>
      </c>
      <c r="X89" s="36" t="s">
        <v>1646</v>
      </c>
      <c r="Y89" s="36" t="s">
        <v>1649</v>
      </c>
      <c r="Z89" s="36">
        <v>1107.81</v>
      </c>
      <c r="AA89" s="36">
        <v>1107.81</v>
      </c>
      <c r="AB89" s="36">
        <v>0</v>
      </c>
      <c r="AC89" s="36">
        <v>1107.81</v>
      </c>
      <c r="AD89" s="36">
        <v>0</v>
      </c>
      <c r="AE89" s="36">
        <v>0</v>
      </c>
      <c r="AF89" s="36" t="s">
        <v>1798</v>
      </c>
      <c r="AG89" s="36" t="s">
        <v>1637</v>
      </c>
      <c r="AH89" s="36" t="s">
        <v>599</v>
      </c>
      <c r="AI89" s="36" t="s">
        <v>1799</v>
      </c>
      <c r="AJ89" s="36" t="s">
        <v>1645</v>
      </c>
      <c r="AK89" s="36" t="s">
        <v>337</v>
      </c>
      <c r="AL89" s="36" t="s">
        <v>1650</v>
      </c>
      <c r="AM89" s="36" t="s">
        <v>1651</v>
      </c>
      <c r="AN89" s="36" t="s">
        <v>1645</v>
      </c>
      <c r="AO89" s="36" t="s">
        <v>1636</v>
      </c>
      <c r="AP89" s="36" t="s">
        <v>1652</v>
      </c>
      <c r="AQ89" s="36" t="s">
        <v>1653</v>
      </c>
    </row>
    <row r="90" spans="1:43" x14ac:dyDescent="0.15">
      <c r="A90" s="36" t="s">
        <v>583</v>
      </c>
      <c r="B90" s="36" t="s">
        <v>1659</v>
      </c>
      <c r="C90" s="36" t="s">
        <v>1660</v>
      </c>
      <c r="D90" s="36" t="s">
        <v>1661</v>
      </c>
      <c r="E90" s="36" t="s">
        <v>1662</v>
      </c>
      <c r="F90" s="36" t="s">
        <v>372</v>
      </c>
      <c r="G90" s="36" t="s">
        <v>1636</v>
      </c>
      <c r="H90" s="36" t="s">
        <v>372</v>
      </c>
      <c r="I90" s="36" t="s">
        <v>1636</v>
      </c>
      <c r="J90" s="36" t="s">
        <v>1637</v>
      </c>
      <c r="K90" s="36" t="s">
        <v>599</v>
      </c>
      <c r="L90" s="36" t="s">
        <v>1663</v>
      </c>
      <c r="M90" s="36" t="s">
        <v>1639</v>
      </c>
      <c r="N90" s="36" t="s">
        <v>1640</v>
      </c>
      <c r="O90" s="36" t="s">
        <v>1641</v>
      </c>
      <c r="P90" s="36" t="s">
        <v>1642</v>
      </c>
      <c r="Q90" s="36" t="s">
        <v>1643</v>
      </c>
      <c r="R90" s="36" t="s">
        <v>1644</v>
      </c>
      <c r="S90" s="36" t="s">
        <v>1636</v>
      </c>
      <c r="T90" s="36" t="s">
        <v>1636</v>
      </c>
      <c r="U90" s="36" t="s">
        <v>1645</v>
      </c>
      <c r="V90" s="36" t="s">
        <v>1646</v>
      </c>
      <c r="W90" s="36" t="s">
        <v>1665</v>
      </c>
      <c r="X90" s="36" t="s">
        <v>1646</v>
      </c>
      <c r="Y90" s="36" t="s">
        <v>1649</v>
      </c>
      <c r="Z90" s="36">
        <v>8225.2800000000007</v>
      </c>
      <c r="AA90" s="36">
        <v>8225.2800000000007</v>
      </c>
      <c r="AB90" s="36">
        <v>0</v>
      </c>
      <c r="AC90" s="36">
        <v>8225.2800000000007</v>
      </c>
      <c r="AD90" s="36">
        <v>0</v>
      </c>
      <c r="AE90" s="36">
        <v>0</v>
      </c>
      <c r="AF90" s="36" t="s">
        <v>1798</v>
      </c>
      <c r="AG90" s="36" t="s">
        <v>1637</v>
      </c>
      <c r="AH90" s="36" t="s">
        <v>599</v>
      </c>
      <c r="AI90" s="36" t="s">
        <v>1799</v>
      </c>
      <c r="AJ90" s="36" t="s">
        <v>1645</v>
      </c>
      <c r="AK90" s="36" t="s">
        <v>337</v>
      </c>
      <c r="AL90" s="36" t="s">
        <v>1650</v>
      </c>
      <c r="AM90" s="36" t="s">
        <v>1651</v>
      </c>
      <c r="AN90" s="36" t="s">
        <v>1645</v>
      </c>
      <c r="AO90" s="36" t="s">
        <v>1636</v>
      </c>
      <c r="AP90" s="36" t="s">
        <v>1652</v>
      </c>
      <c r="AQ90" s="36" t="s">
        <v>1653</v>
      </c>
    </row>
    <row r="91" spans="1:43" x14ac:dyDescent="0.15">
      <c r="A91" s="36" t="s">
        <v>583</v>
      </c>
      <c r="B91" s="36" t="s">
        <v>1659</v>
      </c>
      <c r="C91" s="36" t="s">
        <v>1660</v>
      </c>
      <c r="D91" s="36" t="s">
        <v>1661</v>
      </c>
      <c r="E91" s="36" t="s">
        <v>1662</v>
      </c>
      <c r="F91" s="36" t="s">
        <v>372</v>
      </c>
      <c r="G91" s="36" t="s">
        <v>1636</v>
      </c>
      <c r="H91" s="36" t="s">
        <v>372</v>
      </c>
      <c r="I91" s="36" t="s">
        <v>1636</v>
      </c>
      <c r="J91" s="36" t="s">
        <v>1637</v>
      </c>
      <c r="K91" s="36" t="s">
        <v>599</v>
      </c>
      <c r="L91" s="36" t="s">
        <v>1663</v>
      </c>
      <c r="M91" s="36" t="s">
        <v>1639</v>
      </c>
      <c r="N91" s="36" t="s">
        <v>1640</v>
      </c>
      <c r="O91" s="36" t="s">
        <v>1641</v>
      </c>
      <c r="P91" s="36" t="s">
        <v>1642</v>
      </c>
      <c r="Q91" s="36" t="s">
        <v>1643</v>
      </c>
      <c r="R91" s="36" t="s">
        <v>1644</v>
      </c>
      <c r="S91" s="36" t="s">
        <v>1636</v>
      </c>
      <c r="T91" s="36" t="s">
        <v>1636</v>
      </c>
      <c r="U91" s="36" t="s">
        <v>1645</v>
      </c>
      <c r="V91" s="36" t="s">
        <v>1646</v>
      </c>
      <c r="W91" s="36" t="s">
        <v>1647</v>
      </c>
      <c r="X91" s="36" t="s">
        <v>1666</v>
      </c>
      <c r="Y91" s="36" t="s">
        <v>1649</v>
      </c>
      <c r="Z91" s="36">
        <v>275.58</v>
      </c>
      <c r="AA91" s="36">
        <v>275.58</v>
      </c>
      <c r="AB91" s="36">
        <v>0</v>
      </c>
      <c r="AC91" s="36">
        <v>275.58</v>
      </c>
      <c r="AD91" s="36">
        <v>0</v>
      </c>
      <c r="AE91" s="36">
        <v>0</v>
      </c>
      <c r="AF91" s="36" t="s">
        <v>1798</v>
      </c>
      <c r="AG91" s="36" t="s">
        <v>1637</v>
      </c>
      <c r="AH91" s="36" t="s">
        <v>599</v>
      </c>
      <c r="AI91" s="36" t="s">
        <v>1799</v>
      </c>
      <c r="AJ91" s="36" t="s">
        <v>1645</v>
      </c>
      <c r="AK91" s="36" t="s">
        <v>337</v>
      </c>
      <c r="AL91" s="36" t="s">
        <v>1650</v>
      </c>
      <c r="AM91" s="36" t="s">
        <v>1651</v>
      </c>
      <c r="AN91" s="36" t="s">
        <v>1645</v>
      </c>
      <c r="AO91" s="36" t="s">
        <v>1636</v>
      </c>
      <c r="AP91" s="36" t="s">
        <v>1652</v>
      </c>
      <c r="AQ91" s="36" t="s">
        <v>1653</v>
      </c>
    </row>
    <row r="92" spans="1:43" x14ac:dyDescent="0.15">
      <c r="A92" s="36" t="s">
        <v>583</v>
      </c>
      <c r="B92" s="36" t="s">
        <v>1659</v>
      </c>
      <c r="C92" s="36" t="s">
        <v>1660</v>
      </c>
      <c r="D92" s="36" t="s">
        <v>1661</v>
      </c>
      <c r="E92" s="36" t="s">
        <v>1662</v>
      </c>
      <c r="F92" s="36" t="s">
        <v>372</v>
      </c>
      <c r="G92" s="36" t="s">
        <v>1636</v>
      </c>
      <c r="H92" s="36" t="s">
        <v>372</v>
      </c>
      <c r="I92" s="36" t="s">
        <v>1636</v>
      </c>
      <c r="J92" s="36" t="s">
        <v>1637</v>
      </c>
      <c r="K92" s="36" t="s">
        <v>599</v>
      </c>
      <c r="L92" s="36" t="s">
        <v>1663</v>
      </c>
      <c r="M92" s="36" t="s">
        <v>1639</v>
      </c>
      <c r="N92" s="36" t="s">
        <v>1640</v>
      </c>
      <c r="O92" s="36" t="s">
        <v>1641</v>
      </c>
      <c r="P92" s="36" t="s">
        <v>1642</v>
      </c>
      <c r="Q92" s="36" t="s">
        <v>1643</v>
      </c>
      <c r="R92" s="36" t="s">
        <v>1644</v>
      </c>
      <c r="S92" s="36" t="s">
        <v>1636</v>
      </c>
      <c r="T92" s="36" t="s">
        <v>1636</v>
      </c>
      <c r="U92" s="36" t="s">
        <v>1645</v>
      </c>
      <c r="V92" s="36" t="s">
        <v>1646</v>
      </c>
      <c r="W92" s="36" t="s">
        <v>1647</v>
      </c>
      <c r="X92" s="36" t="s">
        <v>1667</v>
      </c>
      <c r="Y92" s="36" t="s">
        <v>1649</v>
      </c>
      <c r="Z92" s="36">
        <v>425.32</v>
      </c>
      <c r="AA92" s="36">
        <v>425.32</v>
      </c>
      <c r="AB92" s="36">
        <v>0</v>
      </c>
      <c r="AC92" s="36">
        <v>425.32</v>
      </c>
      <c r="AD92" s="36">
        <v>0</v>
      </c>
      <c r="AE92" s="36">
        <v>0</v>
      </c>
      <c r="AF92" s="36" t="s">
        <v>1798</v>
      </c>
      <c r="AG92" s="36" t="s">
        <v>1637</v>
      </c>
      <c r="AH92" s="36" t="s">
        <v>599</v>
      </c>
      <c r="AI92" s="36" t="s">
        <v>1799</v>
      </c>
      <c r="AJ92" s="36" t="s">
        <v>1645</v>
      </c>
      <c r="AK92" s="36" t="s">
        <v>337</v>
      </c>
      <c r="AL92" s="36" t="s">
        <v>1650</v>
      </c>
      <c r="AM92" s="36" t="s">
        <v>1651</v>
      </c>
      <c r="AN92" s="36" t="s">
        <v>1645</v>
      </c>
      <c r="AO92" s="36" t="s">
        <v>1636</v>
      </c>
      <c r="AP92" s="36" t="s">
        <v>1652</v>
      </c>
      <c r="AQ92" s="36" t="s">
        <v>1653</v>
      </c>
    </row>
    <row r="93" spans="1:43" x14ac:dyDescent="0.15">
      <c r="A93" s="36" t="s">
        <v>583</v>
      </c>
      <c r="B93" s="36" t="s">
        <v>1659</v>
      </c>
      <c r="C93" s="36" t="s">
        <v>1660</v>
      </c>
      <c r="D93" s="36" t="s">
        <v>1661</v>
      </c>
      <c r="E93" s="36" t="s">
        <v>1662</v>
      </c>
      <c r="F93" s="36" t="s">
        <v>372</v>
      </c>
      <c r="G93" s="36" t="s">
        <v>1636</v>
      </c>
      <c r="H93" s="36" t="s">
        <v>372</v>
      </c>
      <c r="I93" s="36" t="s">
        <v>1636</v>
      </c>
      <c r="J93" s="36" t="s">
        <v>1637</v>
      </c>
      <c r="K93" s="36" t="s">
        <v>599</v>
      </c>
      <c r="L93" s="36" t="s">
        <v>1663</v>
      </c>
      <c r="M93" s="36" t="s">
        <v>1639</v>
      </c>
      <c r="N93" s="36" t="s">
        <v>1640</v>
      </c>
      <c r="O93" s="36" t="s">
        <v>1641</v>
      </c>
      <c r="P93" s="36" t="s">
        <v>1642</v>
      </c>
      <c r="Q93" s="36" t="s">
        <v>1643</v>
      </c>
      <c r="R93" s="36" t="s">
        <v>1644</v>
      </c>
      <c r="S93" s="36" t="s">
        <v>1636</v>
      </c>
      <c r="T93" s="36" t="s">
        <v>1636</v>
      </c>
      <c r="U93" s="36" t="s">
        <v>1645</v>
      </c>
      <c r="V93" s="36" t="s">
        <v>1646</v>
      </c>
      <c r="W93" s="36" t="s">
        <v>1668</v>
      </c>
      <c r="X93" s="36" t="s">
        <v>1646</v>
      </c>
      <c r="Y93" s="36" t="s">
        <v>1649</v>
      </c>
      <c r="Z93" s="36">
        <v>13.05</v>
      </c>
      <c r="AA93" s="36">
        <v>13.05</v>
      </c>
      <c r="AB93" s="36">
        <v>0</v>
      </c>
      <c r="AC93" s="36">
        <v>13.05</v>
      </c>
      <c r="AD93" s="36">
        <v>0</v>
      </c>
      <c r="AE93" s="36">
        <v>0</v>
      </c>
      <c r="AF93" s="36" t="s">
        <v>1798</v>
      </c>
      <c r="AG93" s="36" t="s">
        <v>1637</v>
      </c>
      <c r="AH93" s="36" t="s">
        <v>599</v>
      </c>
      <c r="AI93" s="36" t="s">
        <v>1799</v>
      </c>
      <c r="AJ93" s="36" t="s">
        <v>1645</v>
      </c>
      <c r="AK93" s="36" t="s">
        <v>337</v>
      </c>
      <c r="AL93" s="36" t="s">
        <v>1650</v>
      </c>
      <c r="AM93" s="36" t="s">
        <v>1651</v>
      </c>
      <c r="AN93" s="36" t="s">
        <v>1645</v>
      </c>
      <c r="AO93" s="36" t="s">
        <v>1636</v>
      </c>
      <c r="AP93" s="36" t="s">
        <v>1652</v>
      </c>
      <c r="AQ93" s="36" t="s">
        <v>1653</v>
      </c>
    </row>
    <row r="94" spans="1:43" x14ac:dyDescent="0.15">
      <c r="A94" s="36" t="s">
        <v>583</v>
      </c>
      <c r="B94" s="36" t="s">
        <v>1659</v>
      </c>
      <c r="C94" s="36" t="s">
        <v>1660</v>
      </c>
      <c r="D94" s="36" t="s">
        <v>1661</v>
      </c>
      <c r="E94" s="36" t="s">
        <v>1662</v>
      </c>
      <c r="F94" s="36" t="s">
        <v>372</v>
      </c>
      <c r="G94" s="36" t="s">
        <v>1636</v>
      </c>
      <c r="H94" s="36" t="s">
        <v>372</v>
      </c>
      <c r="I94" s="36" t="s">
        <v>1636</v>
      </c>
      <c r="J94" s="36" t="s">
        <v>1637</v>
      </c>
      <c r="K94" s="36" t="s">
        <v>599</v>
      </c>
      <c r="L94" s="36" t="s">
        <v>1663</v>
      </c>
      <c r="M94" s="36" t="s">
        <v>1639</v>
      </c>
      <c r="N94" s="36" t="s">
        <v>1640</v>
      </c>
      <c r="O94" s="36" t="s">
        <v>1641</v>
      </c>
      <c r="P94" s="36" t="s">
        <v>1642</v>
      </c>
      <c r="Q94" s="36" t="s">
        <v>1643</v>
      </c>
      <c r="R94" s="36" t="s">
        <v>1644</v>
      </c>
      <c r="S94" s="36" t="s">
        <v>1636</v>
      </c>
      <c r="T94" s="36" t="s">
        <v>1636</v>
      </c>
      <c r="U94" s="36" t="s">
        <v>1645</v>
      </c>
      <c r="V94" s="36" t="s">
        <v>1646</v>
      </c>
      <c r="W94" s="36" t="s">
        <v>1669</v>
      </c>
      <c r="X94" s="36" t="s">
        <v>1646</v>
      </c>
      <c r="Y94" s="36" t="s">
        <v>1649</v>
      </c>
      <c r="Z94" s="36">
        <v>433.37</v>
      </c>
      <c r="AA94" s="36">
        <v>433.37</v>
      </c>
      <c r="AB94" s="36">
        <v>0</v>
      </c>
      <c r="AC94" s="36">
        <v>433.37</v>
      </c>
      <c r="AD94" s="36">
        <v>0</v>
      </c>
      <c r="AE94" s="36">
        <v>0</v>
      </c>
      <c r="AF94" s="36" t="s">
        <v>1798</v>
      </c>
      <c r="AG94" s="36" t="s">
        <v>1637</v>
      </c>
      <c r="AH94" s="36" t="s">
        <v>599</v>
      </c>
      <c r="AI94" s="36" t="s">
        <v>1799</v>
      </c>
      <c r="AJ94" s="36" t="s">
        <v>1645</v>
      </c>
      <c r="AK94" s="36" t="s">
        <v>337</v>
      </c>
      <c r="AL94" s="36" t="s">
        <v>1650</v>
      </c>
      <c r="AM94" s="36" t="s">
        <v>1651</v>
      </c>
      <c r="AN94" s="36" t="s">
        <v>1645</v>
      </c>
      <c r="AO94" s="36" t="s">
        <v>1636</v>
      </c>
      <c r="AP94" s="36" t="s">
        <v>1652</v>
      </c>
      <c r="AQ94" s="36" t="s">
        <v>1653</v>
      </c>
    </row>
    <row r="95" spans="1:43" x14ac:dyDescent="0.15">
      <c r="A95" s="36" t="s">
        <v>583</v>
      </c>
      <c r="B95" s="36" t="s">
        <v>1659</v>
      </c>
      <c r="C95" s="36" t="s">
        <v>1660</v>
      </c>
      <c r="D95" s="36" t="s">
        <v>1661</v>
      </c>
      <c r="E95" s="36" t="s">
        <v>1662</v>
      </c>
      <c r="F95" s="36" t="s">
        <v>372</v>
      </c>
      <c r="G95" s="36" t="s">
        <v>1636</v>
      </c>
      <c r="H95" s="36" t="s">
        <v>372</v>
      </c>
      <c r="I95" s="36" t="s">
        <v>1636</v>
      </c>
      <c r="J95" s="36" t="s">
        <v>1637</v>
      </c>
      <c r="K95" s="36" t="s">
        <v>599</v>
      </c>
      <c r="L95" s="36" t="s">
        <v>1663</v>
      </c>
      <c r="M95" s="36" t="s">
        <v>1639</v>
      </c>
      <c r="N95" s="36" t="s">
        <v>1640</v>
      </c>
      <c r="O95" s="36" t="s">
        <v>1641</v>
      </c>
      <c r="P95" s="36" t="s">
        <v>1642</v>
      </c>
      <c r="Q95" s="36" t="s">
        <v>1643</v>
      </c>
      <c r="R95" s="36" t="s">
        <v>1644</v>
      </c>
      <c r="S95" s="36" t="s">
        <v>1636</v>
      </c>
      <c r="T95" s="36" t="s">
        <v>1636</v>
      </c>
      <c r="U95" s="36" t="s">
        <v>1645</v>
      </c>
      <c r="V95" s="36" t="s">
        <v>1646</v>
      </c>
      <c r="W95" s="36" t="s">
        <v>1670</v>
      </c>
      <c r="X95" s="36" t="s">
        <v>1646</v>
      </c>
      <c r="Y95" s="36" t="s">
        <v>1649</v>
      </c>
      <c r="Z95" s="36">
        <v>372.3</v>
      </c>
      <c r="AA95" s="36">
        <v>372.3</v>
      </c>
      <c r="AB95" s="36">
        <v>0</v>
      </c>
      <c r="AC95" s="36">
        <v>372.3</v>
      </c>
      <c r="AD95" s="36">
        <v>0</v>
      </c>
      <c r="AE95" s="36">
        <v>0</v>
      </c>
      <c r="AF95" s="36" t="s">
        <v>1798</v>
      </c>
      <c r="AG95" s="36" t="s">
        <v>1637</v>
      </c>
      <c r="AH95" s="36" t="s">
        <v>599</v>
      </c>
      <c r="AI95" s="36" t="s">
        <v>1799</v>
      </c>
      <c r="AJ95" s="36" t="s">
        <v>1645</v>
      </c>
      <c r="AK95" s="36" t="s">
        <v>337</v>
      </c>
      <c r="AL95" s="36" t="s">
        <v>1650</v>
      </c>
      <c r="AM95" s="36" t="s">
        <v>1651</v>
      </c>
      <c r="AN95" s="36" t="s">
        <v>1645</v>
      </c>
      <c r="AO95" s="36" t="s">
        <v>1636</v>
      </c>
      <c r="AP95" s="36" t="s">
        <v>1652</v>
      </c>
      <c r="AQ95" s="36" t="s">
        <v>1653</v>
      </c>
    </row>
    <row r="96" spans="1:43" x14ac:dyDescent="0.15">
      <c r="A96" s="36" t="s">
        <v>583</v>
      </c>
      <c r="B96" s="36" t="s">
        <v>1671</v>
      </c>
      <c r="C96" s="36" t="s">
        <v>1672</v>
      </c>
      <c r="D96" s="36" t="s">
        <v>1673</v>
      </c>
      <c r="E96" s="36" t="s">
        <v>1674</v>
      </c>
      <c r="F96" s="36" t="s">
        <v>372</v>
      </c>
      <c r="G96" s="36" t="s">
        <v>1636</v>
      </c>
      <c r="H96" s="36" t="s">
        <v>372</v>
      </c>
      <c r="I96" s="36" t="s">
        <v>1636</v>
      </c>
      <c r="J96" s="36" t="s">
        <v>1675</v>
      </c>
      <c r="K96" s="36" t="s">
        <v>1676</v>
      </c>
      <c r="L96" s="36" t="s">
        <v>1677</v>
      </c>
      <c r="M96" s="36" t="s">
        <v>1639</v>
      </c>
      <c r="N96" s="36" t="s">
        <v>1640</v>
      </c>
      <c r="O96" s="36" t="s">
        <v>1641</v>
      </c>
      <c r="P96" s="36" t="s">
        <v>1642</v>
      </c>
      <c r="Q96" s="36" t="s">
        <v>1643</v>
      </c>
      <c r="R96" s="36" t="s">
        <v>1644</v>
      </c>
      <c r="S96" s="36" t="s">
        <v>1636</v>
      </c>
      <c r="T96" s="36" t="s">
        <v>1636</v>
      </c>
      <c r="U96" s="36" t="s">
        <v>1645</v>
      </c>
      <c r="V96" s="36" t="s">
        <v>1646</v>
      </c>
      <c r="W96" s="36" t="s">
        <v>1657</v>
      </c>
      <c r="X96" s="36" t="s">
        <v>1658</v>
      </c>
      <c r="Y96" s="36" t="s">
        <v>1649</v>
      </c>
      <c r="Z96" s="36">
        <v>2.11</v>
      </c>
      <c r="AA96" s="36">
        <v>2.11</v>
      </c>
      <c r="AB96" s="36">
        <v>0</v>
      </c>
      <c r="AC96" s="36">
        <v>2.11</v>
      </c>
      <c r="AD96" s="36">
        <v>0</v>
      </c>
      <c r="AE96" s="36">
        <v>0</v>
      </c>
      <c r="AF96" s="36" t="s">
        <v>1798</v>
      </c>
      <c r="AG96" s="36" t="s">
        <v>1675</v>
      </c>
      <c r="AH96" s="36" t="s">
        <v>1676</v>
      </c>
      <c r="AI96" s="36" t="s">
        <v>1800</v>
      </c>
      <c r="AJ96" s="36" t="s">
        <v>1645</v>
      </c>
      <c r="AK96" s="36" t="s">
        <v>337</v>
      </c>
      <c r="AL96" s="36" t="s">
        <v>1650</v>
      </c>
      <c r="AM96" s="36" t="s">
        <v>1651</v>
      </c>
      <c r="AN96" s="36" t="s">
        <v>1645</v>
      </c>
      <c r="AO96" s="36" t="s">
        <v>1636</v>
      </c>
      <c r="AP96" s="36" t="s">
        <v>1678</v>
      </c>
      <c r="AQ96" s="36" t="s">
        <v>1653</v>
      </c>
    </row>
    <row r="97" spans="1:43" x14ac:dyDescent="0.15">
      <c r="A97" s="36" t="s">
        <v>583</v>
      </c>
      <c r="B97" s="36" t="s">
        <v>1671</v>
      </c>
      <c r="C97" s="36" t="s">
        <v>1672</v>
      </c>
      <c r="D97" s="36" t="s">
        <v>1673</v>
      </c>
      <c r="E97" s="36" t="s">
        <v>1674</v>
      </c>
      <c r="F97" s="36" t="s">
        <v>372</v>
      </c>
      <c r="G97" s="36" t="s">
        <v>1636</v>
      </c>
      <c r="H97" s="36" t="s">
        <v>372</v>
      </c>
      <c r="I97" s="36" t="s">
        <v>1636</v>
      </c>
      <c r="J97" s="36" t="s">
        <v>1675</v>
      </c>
      <c r="K97" s="36" t="s">
        <v>1676</v>
      </c>
      <c r="L97" s="36" t="s">
        <v>1677</v>
      </c>
      <c r="M97" s="36" t="s">
        <v>1639</v>
      </c>
      <c r="N97" s="36" t="s">
        <v>1640</v>
      </c>
      <c r="O97" s="36" t="s">
        <v>1641</v>
      </c>
      <c r="P97" s="36" t="s">
        <v>1642</v>
      </c>
      <c r="Q97" s="36" t="s">
        <v>1643</v>
      </c>
      <c r="R97" s="36" t="s">
        <v>1644</v>
      </c>
      <c r="S97" s="36" t="s">
        <v>1636</v>
      </c>
      <c r="T97" s="36" t="s">
        <v>1636</v>
      </c>
      <c r="U97" s="36" t="s">
        <v>1645</v>
      </c>
      <c r="V97" s="36" t="s">
        <v>1646</v>
      </c>
      <c r="W97" s="36" t="s">
        <v>1679</v>
      </c>
      <c r="X97" s="36" t="s">
        <v>1646</v>
      </c>
      <c r="Y97" s="36" t="s">
        <v>1649</v>
      </c>
      <c r="Z97" s="36">
        <v>1662.94</v>
      </c>
      <c r="AA97" s="36">
        <v>1620.26</v>
      </c>
      <c r="AB97" s="36">
        <v>42.68</v>
      </c>
      <c r="AC97" s="36">
        <v>1620.26</v>
      </c>
      <c r="AD97" s="36">
        <v>0</v>
      </c>
      <c r="AE97" s="36">
        <v>0</v>
      </c>
      <c r="AF97" s="36" t="s">
        <v>1798</v>
      </c>
      <c r="AG97" s="36" t="s">
        <v>1675</v>
      </c>
      <c r="AH97" s="36" t="s">
        <v>1676</v>
      </c>
      <c r="AI97" s="36" t="s">
        <v>1800</v>
      </c>
      <c r="AJ97" s="36" t="s">
        <v>1645</v>
      </c>
      <c r="AK97" s="36" t="s">
        <v>337</v>
      </c>
      <c r="AL97" s="36" t="s">
        <v>1650</v>
      </c>
      <c r="AM97" s="36" t="s">
        <v>1651</v>
      </c>
      <c r="AN97" s="36" t="s">
        <v>1645</v>
      </c>
      <c r="AO97" s="36" t="s">
        <v>1636</v>
      </c>
      <c r="AP97" s="36" t="s">
        <v>1678</v>
      </c>
      <c r="AQ97" s="36" t="s">
        <v>1653</v>
      </c>
    </row>
    <row r="98" spans="1:43" x14ac:dyDescent="0.15">
      <c r="A98" s="36" t="s">
        <v>583</v>
      </c>
      <c r="B98" s="36" t="s">
        <v>1680</v>
      </c>
      <c r="C98" s="36" t="s">
        <v>1681</v>
      </c>
      <c r="D98" s="36" t="s">
        <v>1634</v>
      </c>
      <c r="E98" s="36" t="s">
        <v>1635</v>
      </c>
      <c r="F98" s="36" t="s">
        <v>372</v>
      </c>
      <c r="G98" s="36" t="s">
        <v>1636</v>
      </c>
      <c r="H98" s="36" t="s">
        <v>372</v>
      </c>
      <c r="I98" s="36" t="s">
        <v>1636</v>
      </c>
      <c r="J98" s="36" t="s">
        <v>1637</v>
      </c>
      <c r="K98" s="36" t="s">
        <v>599</v>
      </c>
      <c r="L98" s="36" t="s">
        <v>1682</v>
      </c>
      <c r="M98" s="36" t="s">
        <v>1639</v>
      </c>
      <c r="N98" s="36" t="s">
        <v>1640</v>
      </c>
      <c r="O98" s="36" t="s">
        <v>1641</v>
      </c>
      <c r="P98" s="36" t="s">
        <v>1642</v>
      </c>
      <c r="Q98" s="36" t="s">
        <v>1643</v>
      </c>
      <c r="R98" s="36" t="s">
        <v>1644</v>
      </c>
      <c r="S98" s="36" t="s">
        <v>1636</v>
      </c>
      <c r="T98" s="36" t="s">
        <v>1636</v>
      </c>
      <c r="U98" s="36" t="s">
        <v>1645</v>
      </c>
      <c r="V98" s="36" t="s">
        <v>1646</v>
      </c>
      <c r="W98" s="36" t="s">
        <v>1657</v>
      </c>
      <c r="X98" s="36" t="s">
        <v>1658</v>
      </c>
      <c r="Y98" s="36" t="s">
        <v>1649</v>
      </c>
      <c r="Z98" s="36">
        <v>490.78</v>
      </c>
      <c r="AA98" s="36">
        <v>490.78</v>
      </c>
      <c r="AB98" s="36">
        <v>0</v>
      </c>
      <c r="AC98" s="36">
        <v>490.78</v>
      </c>
      <c r="AD98" s="36">
        <v>0</v>
      </c>
      <c r="AE98" s="36">
        <v>0</v>
      </c>
      <c r="AF98" s="36" t="s">
        <v>1798</v>
      </c>
      <c r="AG98" s="36" t="s">
        <v>1637</v>
      </c>
      <c r="AH98" s="36" t="s">
        <v>599</v>
      </c>
      <c r="AI98" s="36" t="s">
        <v>1799</v>
      </c>
      <c r="AJ98" s="36" t="s">
        <v>1645</v>
      </c>
      <c r="AK98" s="36" t="s">
        <v>337</v>
      </c>
      <c r="AL98" s="36" t="s">
        <v>1650</v>
      </c>
      <c r="AM98" s="36" t="s">
        <v>1651</v>
      </c>
      <c r="AN98" s="36" t="s">
        <v>1645</v>
      </c>
      <c r="AO98" s="36" t="s">
        <v>1636</v>
      </c>
      <c r="AP98" s="36" t="s">
        <v>1652</v>
      </c>
      <c r="AQ98" s="36" t="s">
        <v>1653</v>
      </c>
    </row>
    <row r="99" spans="1:43" x14ac:dyDescent="0.15">
      <c r="A99" s="36" t="s">
        <v>583</v>
      </c>
      <c r="B99" s="36" t="s">
        <v>1683</v>
      </c>
      <c r="C99" s="36" t="s">
        <v>1684</v>
      </c>
      <c r="D99" s="36" t="s">
        <v>1634</v>
      </c>
      <c r="E99" s="36" t="s">
        <v>1635</v>
      </c>
      <c r="F99" s="36" t="s">
        <v>372</v>
      </c>
      <c r="G99" s="36" t="s">
        <v>1636</v>
      </c>
      <c r="H99" s="36" t="s">
        <v>372</v>
      </c>
      <c r="I99" s="36" t="s">
        <v>1636</v>
      </c>
      <c r="J99" s="36" t="s">
        <v>1637</v>
      </c>
      <c r="K99" s="36" t="s">
        <v>599</v>
      </c>
      <c r="L99" s="36" t="s">
        <v>1685</v>
      </c>
      <c r="M99" s="36" t="s">
        <v>1639</v>
      </c>
      <c r="N99" s="36" t="s">
        <v>1640</v>
      </c>
      <c r="O99" s="36" t="s">
        <v>1641</v>
      </c>
      <c r="P99" s="36" t="s">
        <v>1642</v>
      </c>
      <c r="Q99" s="36" t="s">
        <v>1643</v>
      </c>
      <c r="R99" s="36" t="s">
        <v>1644</v>
      </c>
      <c r="S99" s="36" t="s">
        <v>1636</v>
      </c>
      <c r="T99" s="36" t="s">
        <v>1636</v>
      </c>
      <c r="U99" s="36" t="s">
        <v>1645</v>
      </c>
      <c r="V99" s="36" t="s">
        <v>1646</v>
      </c>
      <c r="W99" s="36" t="s">
        <v>1657</v>
      </c>
      <c r="X99" s="36" t="s">
        <v>1658</v>
      </c>
      <c r="Y99" s="36" t="s">
        <v>1649</v>
      </c>
      <c r="Z99" s="36">
        <v>1531.18</v>
      </c>
      <c r="AA99" s="36">
        <v>1344.22</v>
      </c>
      <c r="AB99" s="36">
        <v>186.96</v>
      </c>
      <c r="AC99" s="36">
        <v>1344.22</v>
      </c>
      <c r="AD99" s="36">
        <v>0</v>
      </c>
      <c r="AE99" s="36">
        <v>0</v>
      </c>
      <c r="AF99" s="36" t="s">
        <v>1798</v>
      </c>
      <c r="AG99" s="36" t="s">
        <v>1637</v>
      </c>
      <c r="AH99" s="36" t="s">
        <v>599</v>
      </c>
      <c r="AI99" s="36" t="s">
        <v>1799</v>
      </c>
      <c r="AJ99" s="36" t="s">
        <v>1645</v>
      </c>
      <c r="AK99" s="36" t="s">
        <v>337</v>
      </c>
      <c r="AL99" s="36" t="s">
        <v>1650</v>
      </c>
      <c r="AM99" s="36" t="s">
        <v>1651</v>
      </c>
      <c r="AN99" s="36" t="s">
        <v>1645</v>
      </c>
      <c r="AO99" s="36" t="s">
        <v>1636</v>
      </c>
      <c r="AP99" s="36" t="s">
        <v>1652</v>
      </c>
      <c r="AQ99" s="36" t="s">
        <v>1653</v>
      </c>
    </row>
    <row r="100" spans="1:43" x14ac:dyDescent="0.15">
      <c r="A100" s="36" t="s">
        <v>583</v>
      </c>
      <c r="B100" s="36" t="s">
        <v>1686</v>
      </c>
      <c r="C100" s="36" t="s">
        <v>1687</v>
      </c>
      <c r="D100" s="36" t="s">
        <v>1634</v>
      </c>
      <c r="E100" s="36" t="s">
        <v>1635</v>
      </c>
      <c r="F100" s="36" t="s">
        <v>372</v>
      </c>
      <c r="G100" s="36" t="s">
        <v>1636</v>
      </c>
      <c r="H100" s="36" t="s">
        <v>372</v>
      </c>
      <c r="I100" s="36" t="s">
        <v>1636</v>
      </c>
      <c r="J100" s="36" t="s">
        <v>1637</v>
      </c>
      <c r="K100" s="36" t="s">
        <v>599</v>
      </c>
      <c r="L100" s="36" t="s">
        <v>1688</v>
      </c>
      <c r="M100" s="36" t="s">
        <v>1639</v>
      </c>
      <c r="N100" s="36" t="s">
        <v>1640</v>
      </c>
      <c r="O100" s="36" t="s">
        <v>1641</v>
      </c>
      <c r="P100" s="36" t="s">
        <v>1642</v>
      </c>
      <c r="Q100" s="36" t="s">
        <v>1643</v>
      </c>
      <c r="R100" s="36" t="s">
        <v>1644</v>
      </c>
      <c r="S100" s="36" t="s">
        <v>1636</v>
      </c>
      <c r="T100" s="36" t="s">
        <v>1636</v>
      </c>
      <c r="U100" s="36" t="s">
        <v>1645</v>
      </c>
      <c r="V100" s="36" t="s">
        <v>1646</v>
      </c>
      <c r="W100" s="36" t="s">
        <v>1657</v>
      </c>
      <c r="X100" s="36" t="s">
        <v>1658</v>
      </c>
      <c r="Y100" s="36" t="s">
        <v>1649</v>
      </c>
      <c r="Z100" s="36">
        <v>356.38</v>
      </c>
      <c r="AA100" s="36">
        <v>217.61</v>
      </c>
      <c r="AB100" s="36">
        <v>138.77000000000001</v>
      </c>
      <c r="AC100" s="36">
        <v>217.61</v>
      </c>
      <c r="AD100" s="36">
        <v>0</v>
      </c>
      <c r="AE100" s="36">
        <v>0</v>
      </c>
      <c r="AF100" s="36" t="s">
        <v>1798</v>
      </c>
      <c r="AG100" s="36" t="s">
        <v>1637</v>
      </c>
      <c r="AH100" s="36" t="s">
        <v>599</v>
      </c>
      <c r="AI100" s="36" t="s">
        <v>1799</v>
      </c>
      <c r="AJ100" s="36" t="s">
        <v>1645</v>
      </c>
      <c r="AK100" s="36" t="s">
        <v>337</v>
      </c>
      <c r="AL100" s="36" t="s">
        <v>1650</v>
      </c>
      <c r="AM100" s="36" t="s">
        <v>1651</v>
      </c>
      <c r="AN100" s="36" t="s">
        <v>1645</v>
      </c>
      <c r="AO100" s="36" t="s">
        <v>1636</v>
      </c>
      <c r="AP100" s="36" t="s">
        <v>1652</v>
      </c>
      <c r="AQ100" s="36" t="s">
        <v>1653</v>
      </c>
    </row>
    <row r="101" spans="1:43" x14ac:dyDescent="0.15">
      <c r="A101" s="36" t="s">
        <v>583</v>
      </c>
      <c r="B101" s="36" t="s">
        <v>1689</v>
      </c>
      <c r="C101" s="36" t="s">
        <v>1690</v>
      </c>
      <c r="D101" s="36" t="s">
        <v>1634</v>
      </c>
      <c r="E101" s="36" t="s">
        <v>1635</v>
      </c>
      <c r="F101" s="36" t="s">
        <v>372</v>
      </c>
      <c r="G101" s="36" t="s">
        <v>1636</v>
      </c>
      <c r="H101" s="36" t="s">
        <v>372</v>
      </c>
      <c r="I101" s="36" t="s">
        <v>1636</v>
      </c>
      <c r="J101" s="36" t="s">
        <v>1637</v>
      </c>
      <c r="K101" s="36" t="s">
        <v>599</v>
      </c>
      <c r="L101" s="36" t="s">
        <v>1691</v>
      </c>
      <c r="M101" s="36" t="s">
        <v>1639</v>
      </c>
      <c r="N101" s="36" t="s">
        <v>1640</v>
      </c>
      <c r="O101" s="36" t="s">
        <v>1641</v>
      </c>
      <c r="P101" s="36" t="s">
        <v>1642</v>
      </c>
      <c r="Q101" s="36" t="s">
        <v>1643</v>
      </c>
      <c r="R101" s="36" t="s">
        <v>1644</v>
      </c>
      <c r="S101" s="36" t="s">
        <v>1636</v>
      </c>
      <c r="T101" s="36" t="s">
        <v>1636</v>
      </c>
      <c r="U101" s="36" t="s">
        <v>1645</v>
      </c>
      <c r="V101" s="36" t="s">
        <v>1646</v>
      </c>
      <c r="W101" s="36" t="s">
        <v>1657</v>
      </c>
      <c r="X101" s="36" t="s">
        <v>1658</v>
      </c>
      <c r="Y101" s="36" t="s">
        <v>1649</v>
      </c>
      <c r="Z101" s="36">
        <v>676.97</v>
      </c>
      <c r="AA101" s="36">
        <v>537.97</v>
      </c>
      <c r="AB101" s="36">
        <v>139</v>
      </c>
      <c r="AC101" s="36">
        <v>537.97</v>
      </c>
      <c r="AD101" s="36">
        <v>0</v>
      </c>
      <c r="AE101" s="36">
        <v>0</v>
      </c>
      <c r="AF101" s="36" t="s">
        <v>1798</v>
      </c>
      <c r="AG101" s="36" t="s">
        <v>1637</v>
      </c>
      <c r="AH101" s="36" t="s">
        <v>599</v>
      </c>
      <c r="AI101" s="36" t="s">
        <v>1799</v>
      </c>
      <c r="AJ101" s="36" t="s">
        <v>1645</v>
      </c>
      <c r="AK101" s="36" t="s">
        <v>337</v>
      </c>
      <c r="AL101" s="36" t="s">
        <v>1650</v>
      </c>
      <c r="AM101" s="36" t="s">
        <v>1651</v>
      </c>
      <c r="AN101" s="36" t="s">
        <v>1645</v>
      </c>
      <c r="AO101" s="36" t="s">
        <v>1636</v>
      </c>
      <c r="AP101" s="36" t="s">
        <v>1652</v>
      </c>
      <c r="AQ101" s="36" t="s">
        <v>1653</v>
      </c>
    </row>
    <row r="102" spans="1:43" x14ac:dyDescent="0.15">
      <c r="A102" s="36" t="s">
        <v>583</v>
      </c>
      <c r="B102" s="36" t="s">
        <v>1692</v>
      </c>
      <c r="C102" s="36" t="s">
        <v>1693</v>
      </c>
      <c r="D102" s="36" t="s">
        <v>1634</v>
      </c>
      <c r="E102" s="36" t="s">
        <v>1635</v>
      </c>
      <c r="F102" s="36" t="s">
        <v>372</v>
      </c>
      <c r="G102" s="36" t="s">
        <v>1636</v>
      </c>
      <c r="H102" s="36" t="s">
        <v>372</v>
      </c>
      <c r="I102" s="36" t="s">
        <v>1636</v>
      </c>
      <c r="J102" s="36" t="s">
        <v>1637</v>
      </c>
      <c r="K102" s="36" t="s">
        <v>599</v>
      </c>
      <c r="L102" s="36" t="s">
        <v>1691</v>
      </c>
      <c r="M102" s="36" t="s">
        <v>1639</v>
      </c>
      <c r="N102" s="36" t="s">
        <v>1640</v>
      </c>
      <c r="O102" s="36" t="s">
        <v>1641</v>
      </c>
      <c r="P102" s="36" t="s">
        <v>1642</v>
      </c>
      <c r="Q102" s="36" t="s">
        <v>1643</v>
      </c>
      <c r="R102" s="36" t="s">
        <v>1644</v>
      </c>
      <c r="S102" s="36" t="s">
        <v>1636</v>
      </c>
      <c r="T102" s="36" t="s">
        <v>1636</v>
      </c>
      <c r="U102" s="36" t="s">
        <v>1645</v>
      </c>
      <c r="V102" s="36" t="s">
        <v>1646</v>
      </c>
      <c r="W102" s="36" t="s">
        <v>1657</v>
      </c>
      <c r="X102" s="36" t="s">
        <v>1658</v>
      </c>
      <c r="Y102" s="36" t="s">
        <v>1649</v>
      </c>
      <c r="Z102" s="36">
        <v>923.27</v>
      </c>
      <c r="AA102" s="36">
        <v>816.44</v>
      </c>
      <c r="AB102" s="36">
        <v>106.83</v>
      </c>
      <c r="AC102" s="36">
        <v>816.44</v>
      </c>
      <c r="AD102" s="36">
        <v>0</v>
      </c>
      <c r="AE102" s="36">
        <v>0</v>
      </c>
      <c r="AF102" s="36" t="s">
        <v>1798</v>
      </c>
      <c r="AG102" s="36" t="s">
        <v>1637</v>
      </c>
      <c r="AH102" s="36" t="s">
        <v>599</v>
      </c>
      <c r="AI102" s="36" t="s">
        <v>1799</v>
      </c>
      <c r="AJ102" s="36" t="s">
        <v>1645</v>
      </c>
      <c r="AK102" s="36" t="s">
        <v>337</v>
      </c>
      <c r="AL102" s="36" t="s">
        <v>1650</v>
      </c>
      <c r="AM102" s="36" t="s">
        <v>1651</v>
      </c>
      <c r="AN102" s="36" t="s">
        <v>1645</v>
      </c>
      <c r="AO102" s="36" t="s">
        <v>1636</v>
      </c>
      <c r="AP102" s="36" t="s">
        <v>1652</v>
      </c>
      <c r="AQ102" s="36" t="s">
        <v>1653</v>
      </c>
    </row>
    <row r="103" spans="1:43" x14ac:dyDescent="0.15">
      <c r="A103" s="36" t="s">
        <v>583</v>
      </c>
      <c r="B103" s="36" t="s">
        <v>1694</v>
      </c>
      <c r="C103" s="36" t="s">
        <v>1695</v>
      </c>
      <c r="D103" s="36" t="s">
        <v>1634</v>
      </c>
      <c r="E103" s="36" t="s">
        <v>1635</v>
      </c>
      <c r="F103" s="36" t="s">
        <v>372</v>
      </c>
      <c r="G103" s="36" t="s">
        <v>1636</v>
      </c>
      <c r="H103" s="36" t="s">
        <v>372</v>
      </c>
      <c r="I103" s="36" t="s">
        <v>1636</v>
      </c>
      <c r="J103" s="36" t="s">
        <v>1637</v>
      </c>
      <c r="K103" s="36" t="s">
        <v>599</v>
      </c>
      <c r="L103" s="36" t="s">
        <v>1696</v>
      </c>
      <c r="M103" s="36" t="s">
        <v>1639</v>
      </c>
      <c r="N103" s="36" t="s">
        <v>1640</v>
      </c>
      <c r="O103" s="36" t="s">
        <v>1641</v>
      </c>
      <c r="P103" s="36" t="s">
        <v>1642</v>
      </c>
      <c r="Q103" s="36" t="s">
        <v>1643</v>
      </c>
      <c r="R103" s="36" t="s">
        <v>1644</v>
      </c>
      <c r="S103" s="36" t="s">
        <v>1636</v>
      </c>
      <c r="T103" s="36" t="s">
        <v>1636</v>
      </c>
      <c r="U103" s="36" t="s">
        <v>1645</v>
      </c>
      <c r="V103" s="36" t="s">
        <v>1646</v>
      </c>
      <c r="W103" s="36" t="s">
        <v>1647</v>
      </c>
      <c r="X103" s="36" t="s">
        <v>1648</v>
      </c>
      <c r="Y103" s="36" t="s">
        <v>1649</v>
      </c>
      <c r="Z103" s="36">
        <v>943.79</v>
      </c>
      <c r="AA103" s="36">
        <v>943.79</v>
      </c>
      <c r="AB103" s="36">
        <v>0</v>
      </c>
      <c r="AC103" s="36">
        <v>943.79</v>
      </c>
      <c r="AD103" s="36">
        <v>0</v>
      </c>
      <c r="AE103" s="36">
        <v>0</v>
      </c>
      <c r="AF103" s="36" t="s">
        <v>1798</v>
      </c>
      <c r="AG103" s="36" t="s">
        <v>1637</v>
      </c>
      <c r="AH103" s="36" t="s">
        <v>599</v>
      </c>
      <c r="AI103" s="36" t="s">
        <v>1799</v>
      </c>
      <c r="AJ103" s="36" t="s">
        <v>1645</v>
      </c>
      <c r="AK103" s="36" t="s">
        <v>337</v>
      </c>
      <c r="AL103" s="36" t="s">
        <v>1650</v>
      </c>
      <c r="AM103" s="36" t="s">
        <v>1651</v>
      </c>
      <c r="AN103" s="36" t="s">
        <v>1645</v>
      </c>
      <c r="AO103" s="36" t="s">
        <v>1636</v>
      </c>
      <c r="AP103" s="36" t="s">
        <v>1652</v>
      </c>
      <c r="AQ103" s="36" t="s">
        <v>1653</v>
      </c>
    </row>
    <row r="104" spans="1:43" x14ac:dyDescent="0.15">
      <c r="A104" s="36" t="s">
        <v>583</v>
      </c>
      <c r="B104" s="36" t="s">
        <v>1697</v>
      </c>
      <c r="C104" s="36" t="s">
        <v>1698</v>
      </c>
      <c r="D104" s="36" t="s">
        <v>1634</v>
      </c>
      <c r="E104" s="36" t="s">
        <v>1635</v>
      </c>
      <c r="F104" s="36" t="s">
        <v>372</v>
      </c>
      <c r="G104" s="36" t="s">
        <v>1636</v>
      </c>
      <c r="H104" s="36" t="s">
        <v>372</v>
      </c>
      <c r="I104" s="36" t="s">
        <v>1636</v>
      </c>
      <c r="J104" s="36" t="s">
        <v>1637</v>
      </c>
      <c r="K104" s="36" t="s">
        <v>599</v>
      </c>
      <c r="L104" s="36" t="s">
        <v>1699</v>
      </c>
      <c r="M104" s="36" t="s">
        <v>1639</v>
      </c>
      <c r="N104" s="36" t="s">
        <v>1640</v>
      </c>
      <c r="O104" s="36" t="s">
        <v>1641</v>
      </c>
      <c r="P104" s="36" t="s">
        <v>1642</v>
      </c>
      <c r="Q104" s="36" t="s">
        <v>1643</v>
      </c>
      <c r="R104" s="36" t="s">
        <v>1644</v>
      </c>
      <c r="S104" s="36" t="s">
        <v>1636</v>
      </c>
      <c r="T104" s="36" t="s">
        <v>1636</v>
      </c>
      <c r="U104" s="36" t="s">
        <v>1645</v>
      </c>
      <c r="V104" s="36" t="s">
        <v>1646</v>
      </c>
      <c r="W104" s="36" t="s">
        <v>1657</v>
      </c>
      <c r="X104" s="36" t="s">
        <v>1658</v>
      </c>
      <c r="Y104" s="36" t="s">
        <v>1649</v>
      </c>
      <c r="Z104" s="36">
        <v>1891.44</v>
      </c>
      <c r="AA104" s="36">
        <v>1891.44</v>
      </c>
      <c r="AB104" s="36">
        <v>0</v>
      </c>
      <c r="AC104" s="36">
        <v>1891.44</v>
      </c>
      <c r="AD104" s="36">
        <v>0</v>
      </c>
      <c r="AE104" s="36">
        <v>0</v>
      </c>
      <c r="AF104" s="36" t="s">
        <v>1798</v>
      </c>
      <c r="AG104" s="36" t="s">
        <v>1637</v>
      </c>
      <c r="AH104" s="36" t="s">
        <v>599</v>
      </c>
      <c r="AI104" s="36" t="s">
        <v>1799</v>
      </c>
      <c r="AJ104" s="36" t="s">
        <v>1645</v>
      </c>
      <c r="AK104" s="36" t="s">
        <v>337</v>
      </c>
      <c r="AL104" s="36" t="s">
        <v>1650</v>
      </c>
      <c r="AM104" s="36" t="s">
        <v>1651</v>
      </c>
      <c r="AN104" s="36" t="s">
        <v>1645</v>
      </c>
      <c r="AO104" s="36" t="s">
        <v>1636</v>
      </c>
      <c r="AP104" s="36" t="s">
        <v>1652</v>
      </c>
      <c r="AQ104" s="36" t="s">
        <v>1653</v>
      </c>
    </row>
    <row r="105" spans="1:43" x14ac:dyDescent="0.15">
      <c r="A105" s="36" t="s">
        <v>583</v>
      </c>
      <c r="B105" s="36" t="s">
        <v>1700</v>
      </c>
      <c r="C105" s="36" t="s">
        <v>1701</v>
      </c>
      <c r="D105" s="36" t="s">
        <v>1673</v>
      </c>
      <c r="E105" s="36" t="s">
        <v>1674</v>
      </c>
      <c r="F105" s="36" t="s">
        <v>372</v>
      </c>
      <c r="G105" s="36" t="s">
        <v>1636</v>
      </c>
      <c r="H105" s="36" t="s">
        <v>372</v>
      </c>
      <c r="I105" s="36" t="s">
        <v>1636</v>
      </c>
      <c r="J105" s="36" t="s">
        <v>1675</v>
      </c>
      <c r="K105" s="36" t="s">
        <v>1676</v>
      </c>
      <c r="L105" s="36" t="s">
        <v>1702</v>
      </c>
      <c r="M105" s="36" t="s">
        <v>1639</v>
      </c>
      <c r="N105" s="36" t="s">
        <v>1640</v>
      </c>
      <c r="O105" s="36" t="s">
        <v>1641</v>
      </c>
      <c r="P105" s="36" t="s">
        <v>1642</v>
      </c>
      <c r="Q105" s="36" t="s">
        <v>1643</v>
      </c>
      <c r="R105" s="36" t="s">
        <v>1644</v>
      </c>
      <c r="S105" s="36" t="s">
        <v>1636</v>
      </c>
      <c r="T105" s="36" t="s">
        <v>1636</v>
      </c>
      <c r="U105" s="36" t="s">
        <v>1645</v>
      </c>
      <c r="V105" s="36" t="s">
        <v>1646</v>
      </c>
      <c r="W105" s="36" t="s">
        <v>1664</v>
      </c>
      <c r="X105" s="36" t="s">
        <v>1646</v>
      </c>
      <c r="Y105" s="36" t="s">
        <v>1649</v>
      </c>
      <c r="Z105" s="36">
        <v>4.43</v>
      </c>
      <c r="AA105" s="36">
        <v>4.05</v>
      </c>
      <c r="AB105" s="36">
        <v>0.38</v>
      </c>
      <c r="AC105" s="36">
        <v>4.05</v>
      </c>
      <c r="AD105" s="36">
        <v>0</v>
      </c>
      <c r="AE105" s="36">
        <v>0</v>
      </c>
      <c r="AF105" s="36" t="s">
        <v>1798</v>
      </c>
      <c r="AG105" s="36" t="s">
        <v>1675</v>
      </c>
      <c r="AH105" s="36" t="s">
        <v>1676</v>
      </c>
      <c r="AI105" s="36" t="s">
        <v>1800</v>
      </c>
      <c r="AJ105" s="36" t="s">
        <v>1645</v>
      </c>
      <c r="AK105" s="36" t="s">
        <v>337</v>
      </c>
      <c r="AL105" s="36" t="s">
        <v>1650</v>
      </c>
      <c r="AM105" s="36" t="s">
        <v>1651</v>
      </c>
      <c r="AN105" s="36" t="s">
        <v>1645</v>
      </c>
      <c r="AO105" s="36" t="s">
        <v>1636</v>
      </c>
      <c r="AP105" s="36" t="s">
        <v>1678</v>
      </c>
      <c r="AQ105" s="36" t="s">
        <v>1653</v>
      </c>
    </row>
    <row r="106" spans="1:43" x14ac:dyDescent="0.15">
      <c r="A106" s="36" t="s">
        <v>583</v>
      </c>
      <c r="B106" s="36" t="s">
        <v>1700</v>
      </c>
      <c r="C106" s="36" t="s">
        <v>1701</v>
      </c>
      <c r="D106" s="36" t="s">
        <v>1673</v>
      </c>
      <c r="E106" s="36" t="s">
        <v>1674</v>
      </c>
      <c r="F106" s="36" t="s">
        <v>372</v>
      </c>
      <c r="G106" s="36" t="s">
        <v>1636</v>
      </c>
      <c r="H106" s="36" t="s">
        <v>372</v>
      </c>
      <c r="I106" s="36" t="s">
        <v>1636</v>
      </c>
      <c r="J106" s="36" t="s">
        <v>1675</v>
      </c>
      <c r="K106" s="36" t="s">
        <v>1676</v>
      </c>
      <c r="L106" s="36" t="s">
        <v>1702</v>
      </c>
      <c r="M106" s="36" t="s">
        <v>1639</v>
      </c>
      <c r="N106" s="36" t="s">
        <v>1640</v>
      </c>
      <c r="O106" s="36" t="s">
        <v>1641</v>
      </c>
      <c r="P106" s="36" t="s">
        <v>1642</v>
      </c>
      <c r="Q106" s="36" t="s">
        <v>1643</v>
      </c>
      <c r="R106" s="36" t="s">
        <v>1644</v>
      </c>
      <c r="S106" s="36" t="s">
        <v>1636</v>
      </c>
      <c r="T106" s="36" t="s">
        <v>1636</v>
      </c>
      <c r="U106" s="36" t="s">
        <v>1645</v>
      </c>
      <c r="V106" s="36" t="s">
        <v>1646</v>
      </c>
      <c r="W106" s="36" t="s">
        <v>1665</v>
      </c>
      <c r="X106" s="36" t="s">
        <v>1646</v>
      </c>
      <c r="Y106" s="36" t="s">
        <v>1649</v>
      </c>
      <c r="Z106" s="36">
        <v>28.23</v>
      </c>
      <c r="AA106" s="36">
        <v>26.61</v>
      </c>
      <c r="AB106" s="36">
        <v>1.62</v>
      </c>
      <c r="AC106" s="36">
        <v>26.61</v>
      </c>
      <c r="AD106" s="36">
        <v>0</v>
      </c>
      <c r="AE106" s="36">
        <v>0</v>
      </c>
      <c r="AF106" s="36" t="s">
        <v>1798</v>
      </c>
      <c r="AG106" s="36" t="s">
        <v>1675</v>
      </c>
      <c r="AH106" s="36" t="s">
        <v>1676</v>
      </c>
      <c r="AI106" s="36" t="s">
        <v>1800</v>
      </c>
      <c r="AJ106" s="36" t="s">
        <v>1645</v>
      </c>
      <c r="AK106" s="36" t="s">
        <v>337</v>
      </c>
      <c r="AL106" s="36" t="s">
        <v>1650</v>
      </c>
      <c r="AM106" s="36" t="s">
        <v>1651</v>
      </c>
      <c r="AN106" s="36" t="s">
        <v>1645</v>
      </c>
      <c r="AO106" s="36" t="s">
        <v>1636</v>
      </c>
      <c r="AP106" s="36" t="s">
        <v>1678</v>
      </c>
      <c r="AQ106" s="36" t="s">
        <v>1653</v>
      </c>
    </row>
    <row r="107" spans="1:43" x14ac:dyDescent="0.15">
      <c r="A107" s="36" t="s">
        <v>583</v>
      </c>
      <c r="B107" s="36" t="s">
        <v>1700</v>
      </c>
      <c r="C107" s="36" t="s">
        <v>1701</v>
      </c>
      <c r="D107" s="36" t="s">
        <v>1673</v>
      </c>
      <c r="E107" s="36" t="s">
        <v>1674</v>
      </c>
      <c r="F107" s="36" t="s">
        <v>372</v>
      </c>
      <c r="G107" s="36" t="s">
        <v>1636</v>
      </c>
      <c r="H107" s="36" t="s">
        <v>372</v>
      </c>
      <c r="I107" s="36" t="s">
        <v>1636</v>
      </c>
      <c r="J107" s="36" t="s">
        <v>1675</v>
      </c>
      <c r="K107" s="36" t="s">
        <v>1676</v>
      </c>
      <c r="L107" s="36" t="s">
        <v>1702</v>
      </c>
      <c r="M107" s="36" t="s">
        <v>1639</v>
      </c>
      <c r="N107" s="36" t="s">
        <v>1640</v>
      </c>
      <c r="O107" s="36" t="s">
        <v>1641</v>
      </c>
      <c r="P107" s="36" t="s">
        <v>1642</v>
      </c>
      <c r="Q107" s="36" t="s">
        <v>1643</v>
      </c>
      <c r="R107" s="36" t="s">
        <v>1644</v>
      </c>
      <c r="S107" s="36" t="s">
        <v>1636</v>
      </c>
      <c r="T107" s="36" t="s">
        <v>1636</v>
      </c>
      <c r="U107" s="36" t="s">
        <v>1645</v>
      </c>
      <c r="V107" s="36" t="s">
        <v>1646</v>
      </c>
      <c r="W107" s="36" t="s">
        <v>1669</v>
      </c>
      <c r="X107" s="36" t="s">
        <v>1646</v>
      </c>
      <c r="Y107" s="36" t="s">
        <v>1649</v>
      </c>
      <c r="Z107" s="36">
        <v>4.7300000000000004</v>
      </c>
      <c r="AA107" s="36">
        <v>4.3</v>
      </c>
      <c r="AB107" s="36">
        <v>0.43</v>
      </c>
      <c r="AC107" s="36">
        <v>4.3</v>
      </c>
      <c r="AD107" s="36">
        <v>0</v>
      </c>
      <c r="AE107" s="36">
        <v>0</v>
      </c>
      <c r="AF107" s="36" t="s">
        <v>1798</v>
      </c>
      <c r="AG107" s="36" t="s">
        <v>1675</v>
      </c>
      <c r="AH107" s="36" t="s">
        <v>1676</v>
      </c>
      <c r="AI107" s="36" t="s">
        <v>1800</v>
      </c>
      <c r="AJ107" s="36" t="s">
        <v>1645</v>
      </c>
      <c r="AK107" s="36" t="s">
        <v>337</v>
      </c>
      <c r="AL107" s="36" t="s">
        <v>1650</v>
      </c>
      <c r="AM107" s="36" t="s">
        <v>1651</v>
      </c>
      <c r="AN107" s="36" t="s">
        <v>1645</v>
      </c>
      <c r="AO107" s="36" t="s">
        <v>1636</v>
      </c>
      <c r="AP107" s="36" t="s">
        <v>1678</v>
      </c>
      <c r="AQ107" s="36" t="s">
        <v>1653</v>
      </c>
    </row>
    <row r="108" spans="1:43" x14ac:dyDescent="0.15">
      <c r="A108" s="36" t="s">
        <v>583</v>
      </c>
      <c r="B108" s="36" t="s">
        <v>1700</v>
      </c>
      <c r="C108" s="36" t="s">
        <v>1701</v>
      </c>
      <c r="D108" s="36" t="s">
        <v>1673</v>
      </c>
      <c r="E108" s="36" t="s">
        <v>1674</v>
      </c>
      <c r="F108" s="36" t="s">
        <v>372</v>
      </c>
      <c r="G108" s="36" t="s">
        <v>1636</v>
      </c>
      <c r="H108" s="36" t="s">
        <v>372</v>
      </c>
      <c r="I108" s="36" t="s">
        <v>1636</v>
      </c>
      <c r="J108" s="36" t="s">
        <v>1675</v>
      </c>
      <c r="K108" s="36" t="s">
        <v>1676</v>
      </c>
      <c r="L108" s="36" t="s">
        <v>1702</v>
      </c>
      <c r="M108" s="36" t="s">
        <v>1639</v>
      </c>
      <c r="N108" s="36" t="s">
        <v>1640</v>
      </c>
      <c r="O108" s="36" t="s">
        <v>1641</v>
      </c>
      <c r="P108" s="36" t="s">
        <v>1642</v>
      </c>
      <c r="Q108" s="36" t="s">
        <v>1643</v>
      </c>
      <c r="R108" s="36" t="s">
        <v>1644</v>
      </c>
      <c r="S108" s="36" t="s">
        <v>1636</v>
      </c>
      <c r="T108" s="36" t="s">
        <v>1636</v>
      </c>
      <c r="U108" s="36" t="s">
        <v>1645</v>
      </c>
      <c r="V108" s="36" t="s">
        <v>1646</v>
      </c>
      <c r="W108" s="36" t="s">
        <v>1657</v>
      </c>
      <c r="X108" s="36" t="s">
        <v>1658</v>
      </c>
      <c r="Y108" s="36" t="s">
        <v>1649</v>
      </c>
      <c r="Z108" s="36">
        <v>33.17</v>
      </c>
      <c r="AA108" s="36">
        <v>32.549999999999997</v>
      </c>
      <c r="AB108" s="36">
        <v>0.62</v>
      </c>
      <c r="AC108" s="36">
        <v>32.549999999999997</v>
      </c>
      <c r="AD108" s="36">
        <v>0</v>
      </c>
      <c r="AE108" s="36">
        <v>0</v>
      </c>
      <c r="AF108" s="36" t="s">
        <v>1798</v>
      </c>
      <c r="AG108" s="36" t="s">
        <v>1675</v>
      </c>
      <c r="AH108" s="36" t="s">
        <v>1676</v>
      </c>
      <c r="AI108" s="36" t="s">
        <v>1800</v>
      </c>
      <c r="AJ108" s="36" t="s">
        <v>1645</v>
      </c>
      <c r="AK108" s="36" t="s">
        <v>337</v>
      </c>
      <c r="AL108" s="36" t="s">
        <v>1650</v>
      </c>
      <c r="AM108" s="36" t="s">
        <v>1651</v>
      </c>
      <c r="AN108" s="36" t="s">
        <v>1645</v>
      </c>
      <c r="AO108" s="36" t="s">
        <v>1636</v>
      </c>
      <c r="AP108" s="36" t="s">
        <v>1678</v>
      </c>
      <c r="AQ108" s="36" t="s">
        <v>1653</v>
      </c>
    </row>
    <row r="109" spans="1:43" x14ac:dyDescent="0.15">
      <c r="A109" s="36" t="s">
        <v>583</v>
      </c>
      <c r="B109" s="36" t="s">
        <v>1700</v>
      </c>
      <c r="C109" s="36" t="s">
        <v>1701</v>
      </c>
      <c r="D109" s="36" t="s">
        <v>1673</v>
      </c>
      <c r="E109" s="36" t="s">
        <v>1674</v>
      </c>
      <c r="F109" s="36" t="s">
        <v>372</v>
      </c>
      <c r="G109" s="36" t="s">
        <v>1636</v>
      </c>
      <c r="H109" s="36" t="s">
        <v>372</v>
      </c>
      <c r="I109" s="36" t="s">
        <v>1636</v>
      </c>
      <c r="J109" s="36" t="s">
        <v>1675</v>
      </c>
      <c r="K109" s="36" t="s">
        <v>1676</v>
      </c>
      <c r="L109" s="36" t="s">
        <v>1702</v>
      </c>
      <c r="M109" s="36" t="s">
        <v>1639</v>
      </c>
      <c r="N109" s="36" t="s">
        <v>1640</v>
      </c>
      <c r="O109" s="36" t="s">
        <v>1641</v>
      </c>
      <c r="P109" s="36" t="s">
        <v>1642</v>
      </c>
      <c r="Q109" s="36" t="s">
        <v>1643</v>
      </c>
      <c r="R109" s="36" t="s">
        <v>1644</v>
      </c>
      <c r="S109" s="36" t="s">
        <v>1636</v>
      </c>
      <c r="T109" s="36" t="s">
        <v>1636</v>
      </c>
      <c r="U109" s="36" t="s">
        <v>1645</v>
      </c>
      <c r="V109" s="36" t="s">
        <v>1646</v>
      </c>
      <c r="W109" s="36" t="s">
        <v>1670</v>
      </c>
      <c r="X109" s="36" t="s">
        <v>1646</v>
      </c>
      <c r="Y109" s="36" t="s">
        <v>1649</v>
      </c>
      <c r="Z109" s="36">
        <v>0.15</v>
      </c>
      <c r="AA109" s="36">
        <v>0.09</v>
      </c>
      <c r="AB109" s="36">
        <v>0.06</v>
      </c>
      <c r="AC109" s="36">
        <v>0.09</v>
      </c>
      <c r="AD109" s="36">
        <v>0</v>
      </c>
      <c r="AE109" s="36">
        <v>0</v>
      </c>
      <c r="AF109" s="36" t="s">
        <v>1798</v>
      </c>
      <c r="AG109" s="36" t="s">
        <v>1675</v>
      </c>
      <c r="AH109" s="36" t="s">
        <v>1676</v>
      </c>
      <c r="AI109" s="36" t="s">
        <v>1800</v>
      </c>
      <c r="AJ109" s="36" t="s">
        <v>1645</v>
      </c>
      <c r="AK109" s="36" t="s">
        <v>337</v>
      </c>
      <c r="AL109" s="36" t="s">
        <v>1650</v>
      </c>
      <c r="AM109" s="36" t="s">
        <v>1651</v>
      </c>
      <c r="AN109" s="36" t="s">
        <v>1645</v>
      </c>
      <c r="AO109" s="36" t="s">
        <v>1636</v>
      </c>
      <c r="AP109" s="36" t="s">
        <v>1678</v>
      </c>
      <c r="AQ109" s="36" t="s">
        <v>1653</v>
      </c>
    </row>
    <row r="110" spans="1:43" x14ac:dyDescent="0.15">
      <c r="A110" s="36" t="s">
        <v>583</v>
      </c>
      <c r="B110" s="36" t="s">
        <v>1700</v>
      </c>
      <c r="C110" s="36" t="s">
        <v>1701</v>
      </c>
      <c r="D110" s="36" t="s">
        <v>1673</v>
      </c>
      <c r="E110" s="36" t="s">
        <v>1674</v>
      </c>
      <c r="F110" s="36" t="s">
        <v>372</v>
      </c>
      <c r="G110" s="36" t="s">
        <v>1636</v>
      </c>
      <c r="H110" s="36" t="s">
        <v>372</v>
      </c>
      <c r="I110" s="36" t="s">
        <v>1636</v>
      </c>
      <c r="J110" s="36" t="s">
        <v>1675</v>
      </c>
      <c r="K110" s="36" t="s">
        <v>1676</v>
      </c>
      <c r="L110" s="36" t="s">
        <v>1702</v>
      </c>
      <c r="M110" s="36" t="s">
        <v>1639</v>
      </c>
      <c r="N110" s="36" t="s">
        <v>1640</v>
      </c>
      <c r="O110" s="36" t="s">
        <v>1641</v>
      </c>
      <c r="P110" s="36" t="s">
        <v>1642</v>
      </c>
      <c r="Q110" s="36" t="s">
        <v>1643</v>
      </c>
      <c r="R110" s="36" t="s">
        <v>1644</v>
      </c>
      <c r="S110" s="36" t="s">
        <v>1636</v>
      </c>
      <c r="T110" s="36" t="s">
        <v>1636</v>
      </c>
      <c r="U110" s="36" t="s">
        <v>1645</v>
      </c>
      <c r="V110" s="36" t="s">
        <v>1646</v>
      </c>
      <c r="W110" s="36" t="s">
        <v>1679</v>
      </c>
      <c r="X110" s="36" t="s">
        <v>1646</v>
      </c>
      <c r="Y110" s="36" t="s">
        <v>1649</v>
      </c>
      <c r="Z110" s="36">
        <v>2144.41</v>
      </c>
      <c r="AA110" s="36">
        <v>2058.5100000000002</v>
      </c>
      <c r="AB110" s="36">
        <v>85.9</v>
      </c>
      <c r="AC110" s="36">
        <v>2058.5100000000002</v>
      </c>
      <c r="AD110" s="36">
        <v>0</v>
      </c>
      <c r="AE110" s="36">
        <v>0</v>
      </c>
      <c r="AF110" s="36" t="s">
        <v>1798</v>
      </c>
      <c r="AG110" s="36" t="s">
        <v>1675</v>
      </c>
      <c r="AH110" s="36" t="s">
        <v>1676</v>
      </c>
      <c r="AI110" s="36" t="s">
        <v>1800</v>
      </c>
      <c r="AJ110" s="36" t="s">
        <v>1645</v>
      </c>
      <c r="AK110" s="36" t="s">
        <v>337</v>
      </c>
      <c r="AL110" s="36" t="s">
        <v>1650</v>
      </c>
      <c r="AM110" s="36" t="s">
        <v>1651</v>
      </c>
      <c r="AN110" s="36" t="s">
        <v>1645</v>
      </c>
      <c r="AO110" s="36" t="s">
        <v>1636</v>
      </c>
      <c r="AP110" s="36" t="s">
        <v>1678</v>
      </c>
      <c r="AQ110" s="36" t="s">
        <v>1653</v>
      </c>
    </row>
    <row r="111" spans="1:43" x14ac:dyDescent="0.15">
      <c r="A111" s="36" t="s">
        <v>583</v>
      </c>
      <c r="B111" s="36" t="s">
        <v>1706</v>
      </c>
      <c r="C111" s="36" t="s">
        <v>1707</v>
      </c>
      <c r="D111" s="36" t="s">
        <v>1673</v>
      </c>
      <c r="E111" s="36" t="s">
        <v>1674</v>
      </c>
      <c r="F111" s="36" t="s">
        <v>372</v>
      </c>
      <c r="G111" s="36" t="s">
        <v>1636</v>
      </c>
      <c r="H111" s="36" t="s">
        <v>372</v>
      </c>
      <c r="I111" s="36" t="s">
        <v>1636</v>
      </c>
      <c r="J111" s="36" t="s">
        <v>1675</v>
      </c>
      <c r="K111" s="36" t="s">
        <v>1676</v>
      </c>
      <c r="L111" s="36" t="s">
        <v>1708</v>
      </c>
      <c r="M111" s="36" t="s">
        <v>1639</v>
      </c>
      <c r="N111" s="36" t="s">
        <v>1640</v>
      </c>
      <c r="O111" s="36" t="s">
        <v>1641</v>
      </c>
      <c r="P111" s="36" t="s">
        <v>1642</v>
      </c>
      <c r="Q111" s="36" t="s">
        <v>1643</v>
      </c>
      <c r="R111" s="36" t="s">
        <v>1644</v>
      </c>
      <c r="S111" s="36" t="s">
        <v>1636</v>
      </c>
      <c r="T111" s="36" t="s">
        <v>1636</v>
      </c>
      <c r="U111" s="36" t="s">
        <v>1645</v>
      </c>
      <c r="V111" s="36" t="s">
        <v>1646</v>
      </c>
      <c r="W111" s="36" t="s">
        <v>1657</v>
      </c>
      <c r="X111" s="36" t="s">
        <v>1658</v>
      </c>
      <c r="Y111" s="36" t="s">
        <v>1649</v>
      </c>
      <c r="Z111" s="36">
        <v>505.95</v>
      </c>
      <c r="AA111" s="36">
        <v>505.95</v>
      </c>
      <c r="AB111" s="36">
        <v>0</v>
      </c>
      <c r="AC111" s="36">
        <v>505.95</v>
      </c>
      <c r="AD111" s="36">
        <v>0</v>
      </c>
      <c r="AE111" s="36">
        <v>0</v>
      </c>
      <c r="AF111" s="36" t="s">
        <v>1798</v>
      </c>
      <c r="AG111" s="36" t="s">
        <v>1675</v>
      </c>
      <c r="AH111" s="36" t="s">
        <v>1676</v>
      </c>
      <c r="AI111" s="36" t="s">
        <v>1800</v>
      </c>
      <c r="AJ111" s="36" t="s">
        <v>1645</v>
      </c>
      <c r="AK111" s="36" t="s">
        <v>337</v>
      </c>
      <c r="AL111" s="36" t="s">
        <v>1650</v>
      </c>
      <c r="AM111" s="36" t="s">
        <v>1651</v>
      </c>
      <c r="AN111" s="36" t="s">
        <v>1645</v>
      </c>
      <c r="AO111" s="36" t="s">
        <v>1636</v>
      </c>
      <c r="AP111" s="36" t="s">
        <v>1678</v>
      </c>
      <c r="AQ111" s="36" t="s">
        <v>1653</v>
      </c>
    </row>
    <row r="112" spans="1:43" x14ac:dyDescent="0.15">
      <c r="A112" s="36" t="s">
        <v>583</v>
      </c>
      <c r="B112" s="36" t="s">
        <v>1709</v>
      </c>
      <c r="C112" s="36" t="s">
        <v>1710</v>
      </c>
      <c r="D112" s="36" t="s">
        <v>1673</v>
      </c>
      <c r="E112" s="36" t="s">
        <v>1674</v>
      </c>
      <c r="F112" s="36" t="s">
        <v>372</v>
      </c>
      <c r="G112" s="36" t="s">
        <v>1636</v>
      </c>
      <c r="H112" s="36" t="s">
        <v>372</v>
      </c>
      <c r="I112" s="36" t="s">
        <v>1636</v>
      </c>
      <c r="J112" s="36" t="s">
        <v>1675</v>
      </c>
      <c r="K112" s="36" t="s">
        <v>1676</v>
      </c>
      <c r="L112" s="36" t="s">
        <v>1711</v>
      </c>
      <c r="M112" s="36" t="s">
        <v>1639</v>
      </c>
      <c r="N112" s="36" t="s">
        <v>1640</v>
      </c>
      <c r="O112" s="36" t="s">
        <v>1641</v>
      </c>
      <c r="P112" s="36" t="s">
        <v>1642</v>
      </c>
      <c r="Q112" s="36" t="s">
        <v>1643</v>
      </c>
      <c r="R112" s="36" t="s">
        <v>1644</v>
      </c>
      <c r="S112" s="36" t="s">
        <v>1636</v>
      </c>
      <c r="T112" s="36" t="s">
        <v>1636</v>
      </c>
      <c r="U112" s="36" t="s">
        <v>1645</v>
      </c>
      <c r="V112" s="36" t="s">
        <v>1646</v>
      </c>
      <c r="W112" s="36" t="s">
        <v>1664</v>
      </c>
      <c r="X112" s="36" t="s">
        <v>1646</v>
      </c>
      <c r="Y112" s="36" t="s">
        <v>1649</v>
      </c>
      <c r="Z112" s="36">
        <v>167.41</v>
      </c>
      <c r="AA112" s="36">
        <v>167.41</v>
      </c>
      <c r="AB112" s="36">
        <v>0</v>
      </c>
      <c r="AC112" s="36">
        <v>167.41</v>
      </c>
      <c r="AD112" s="36">
        <v>0</v>
      </c>
      <c r="AE112" s="36">
        <v>0</v>
      </c>
      <c r="AF112" s="36" t="s">
        <v>1798</v>
      </c>
      <c r="AG112" s="36" t="s">
        <v>666</v>
      </c>
      <c r="AH112" s="36" t="s">
        <v>1801</v>
      </c>
      <c r="AI112" s="36" t="s">
        <v>1800</v>
      </c>
      <c r="AJ112" s="36" t="s">
        <v>1645</v>
      </c>
      <c r="AK112" s="36" t="s">
        <v>337</v>
      </c>
      <c r="AL112" s="36" t="s">
        <v>1650</v>
      </c>
      <c r="AM112" s="36" t="s">
        <v>1651</v>
      </c>
      <c r="AN112" s="36" t="s">
        <v>1645</v>
      </c>
      <c r="AO112" s="36" t="s">
        <v>1636</v>
      </c>
      <c r="AP112" s="36" t="s">
        <v>1678</v>
      </c>
      <c r="AQ112" s="36" t="s">
        <v>1653</v>
      </c>
    </row>
    <row r="113" spans="1:43" x14ac:dyDescent="0.15">
      <c r="A113" s="36" t="s">
        <v>583</v>
      </c>
      <c r="B113" s="36" t="s">
        <v>1709</v>
      </c>
      <c r="C113" s="36" t="s">
        <v>1710</v>
      </c>
      <c r="D113" s="36" t="s">
        <v>1673</v>
      </c>
      <c r="E113" s="36" t="s">
        <v>1674</v>
      </c>
      <c r="F113" s="36" t="s">
        <v>372</v>
      </c>
      <c r="G113" s="36" t="s">
        <v>1636</v>
      </c>
      <c r="H113" s="36" t="s">
        <v>372</v>
      </c>
      <c r="I113" s="36" t="s">
        <v>1636</v>
      </c>
      <c r="J113" s="36" t="s">
        <v>1675</v>
      </c>
      <c r="K113" s="36" t="s">
        <v>1676</v>
      </c>
      <c r="L113" s="36" t="s">
        <v>1711</v>
      </c>
      <c r="M113" s="36" t="s">
        <v>1639</v>
      </c>
      <c r="N113" s="36" t="s">
        <v>1640</v>
      </c>
      <c r="O113" s="36" t="s">
        <v>1641</v>
      </c>
      <c r="P113" s="36" t="s">
        <v>1642</v>
      </c>
      <c r="Q113" s="36" t="s">
        <v>1643</v>
      </c>
      <c r="R113" s="36" t="s">
        <v>1644</v>
      </c>
      <c r="S113" s="36" t="s">
        <v>1636</v>
      </c>
      <c r="T113" s="36" t="s">
        <v>1636</v>
      </c>
      <c r="U113" s="36" t="s">
        <v>1645</v>
      </c>
      <c r="V113" s="36" t="s">
        <v>1646</v>
      </c>
      <c r="W113" s="36" t="s">
        <v>1665</v>
      </c>
      <c r="X113" s="36" t="s">
        <v>1646</v>
      </c>
      <c r="Y113" s="36" t="s">
        <v>1649</v>
      </c>
      <c r="Z113" s="36">
        <v>96.92</v>
      </c>
      <c r="AA113" s="36">
        <v>96.92</v>
      </c>
      <c r="AB113" s="36">
        <v>0</v>
      </c>
      <c r="AC113" s="36">
        <v>96.92</v>
      </c>
      <c r="AD113" s="36">
        <v>0</v>
      </c>
      <c r="AE113" s="36">
        <v>0</v>
      </c>
      <c r="AF113" s="36" t="s">
        <v>1798</v>
      </c>
      <c r="AG113" s="36" t="s">
        <v>666</v>
      </c>
      <c r="AH113" s="36" t="s">
        <v>1801</v>
      </c>
      <c r="AI113" s="36" t="s">
        <v>1800</v>
      </c>
      <c r="AJ113" s="36" t="s">
        <v>1645</v>
      </c>
      <c r="AK113" s="36" t="s">
        <v>337</v>
      </c>
      <c r="AL113" s="36" t="s">
        <v>1650</v>
      </c>
      <c r="AM113" s="36" t="s">
        <v>1651</v>
      </c>
      <c r="AN113" s="36" t="s">
        <v>1645</v>
      </c>
      <c r="AO113" s="36" t="s">
        <v>1636</v>
      </c>
      <c r="AP113" s="36" t="s">
        <v>1678</v>
      </c>
      <c r="AQ113" s="36" t="s">
        <v>1653</v>
      </c>
    </row>
    <row r="114" spans="1:43" x14ac:dyDescent="0.15">
      <c r="A114" s="36" t="s">
        <v>583</v>
      </c>
      <c r="B114" s="36" t="s">
        <v>1709</v>
      </c>
      <c r="C114" s="36" t="s">
        <v>1710</v>
      </c>
      <c r="D114" s="36" t="s">
        <v>1673</v>
      </c>
      <c r="E114" s="36" t="s">
        <v>1674</v>
      </c>
      <c r="F114" s="36" t="s">
        <v>372</v>
      </c>
      <c r="G114" s="36" t="s">
        <v>1636</v>
      </c>
      <c r="H114" s="36" t="s">
        <v>372</v>
      </c>
      <c r="I114" s="36" t="s">
        <v>1636</v>
      </c>
      <c r="J114" s="36" t="s">
        <v>1675</v>
      </c>
      <c r="K114" s="36" t="s">
        <v>1676</v>
      </c>
      <c r="L114" s="36" t="s">
        <v>1711</v>
      </c>
      <c r="M114" s="36" t="s">
        <v>1639</v>
      </c>
      <c r="N114" s="36" t="s">
        <v>1640</v>
      </c>
      <c r="O114" s="36" t="s">
        <v>1641</v>
      </c>
      <c r="P114" s="36" t="s">
        <v>1642</v>
      </c>
      <c r="Q114" s="36" t="s">
        <v>1643</v>
      </c>
      <c r="R114" s="36" t="s">
        <v>1644</v>
      </c>
      <c r="S114" s="36" t="s">
        <v>1636</v>
      </c>
      <c r="T114" s="36" t="s">
        <v>1636</v>
      </c>
      <c r="U114" s="36" t="s">
        <v>1645</v>
      </c>
      <c r="V114" s="36" t="s">
        <v>1646</v>
      </c>
      <c r="W114" s="36" t="s">
        <v>1669</v>
      </c>
      <c r="X114" s="36" t="s">
        <v>1646</v>
      </c>
      <c r="Y114" s="36" t="s">
        <v>1649</v>
      </c>
      <c r="Z114" s="36">
        <v>95.09</v>
      </c>
      <c r="AA114" s="36">
        <v>95.09</v>
      </c>
      <c r="AB114" s="36">
        <v>0</v>
      </c>
      <c r="AC114" s="36">
        <v>95.09</v>
      </c>
      <c r="AD114" s="36">
        <v>0</v>
      </c>
      <c r="AE114" s="36">
        <v>0</v>
      </c>
      <c r="AF114" s="36" t="s">
        <v>1798</v>
      </c>
      <c r="AG114" s="36" t="s">
        <v>666</v>
      </c>
      <c r="AH114" s="36" t="s">
        <v>1801</v>
      </c>
      <c r="AI114" s="36" t="s">
        <v>1800</v>
      </c>
      <c r="AJ114" s="36" t="s">
        <v>1645</v>
      </c>
      <c r="AK114" s="36" t="s">
        <v>337</v>
      </c>
      <c r="AL114" s="36" t="s">
        <v>1650</v>
      </c>
      <c r="AM114" s="36" t="s">
        <v>1651</v>
      </c>
      <c r="AN114" s="36" t="s">
        <v>1645</v>
      </c>
      <c r="AO114" s="36" t="s">
        <v>1636</v>
      </c>
      <c r="AP114" s="36" t="s">
        <v>1678</v>
      </c>
      <c r="AQ114" s="36" t="s">
        <v>1653</v>
      </c>
    </row>
    <row r="115" spans="1:43" x14ac:dyDescent="0.15">
      <c r="A115" s="36" t="s">
        <v>583</v>
      </c>
      <c r="B115" s="36" t="s">
        <v>1709</v>
      </c>
      <c r="C115" s="36" t="s">
        <v>1710</v>
      </c>
      <c r="D115" s="36" t="s">
        <v>1673</v>
      </c>
      <c r="E115" s="36" t="s">
        <v>1674</v>
      </c>
      <c r="F115" s="36" t="s">
        <v>372</v>
      </c>
      <c r="G115" s="36" t="s">
        <v>1636</v>
      </c>
      <c r="H115" s="36" t="s">
        <v>372</v>
      </c>
      <c r="I115" s="36" t="s">
        <v>1636</v>
      </c>
      <c r="J115" s="36" t="s">
        <v>1675</v>
      </c>
      <c r="K115" s="36" t="s">
        <v>1676</v>
      </c>
      <c r="L115" s="36" t="s">
        <v>1711</v>
      </c>
      <c r="M115" s="36" t="s">
        <v>1639</v>
      </c>
      <c r="N115" s="36" t="s">
        <v>1640</v>
      </c>
      <c r="O115" s="36" t="s">
        <v>1641</v>
      </c>
      <c r="P115" s="36" t="s">
        <v>1642</v>
      </c>
      <c r="Q115" s="36" t="s">
        <v>1643</v>
      </c>
      <c r="R115" s="36" t="s">
        <v>1644</v>
      </c>
      <c r="S115" s="36" t="s">
        <v>1636</v>
      </c>
      <c r="T115" s="36" t="s">
        <v>1636</v>
      </c>
      <c r="U115" s="36" t="s">
        <v>1645</v>
      </c>
      <c r="V115" s="36" t="s">
        <v>1646</v>
      </c>
      <c r="W115" s="36" t="s">
        <v>1670</v>
      </c>
      <c r="X115" s="36" t="s">
        <v>1646</v>
      </c>
      <c r="Y115" s="36" t="s">
        <v>1649</v>
      </c>
      <c r="Z115" s="36">
        <v>26.15</v>
      </c>
      <c r="AA115" s="36">
        <v>26.15</v>
      </c>
      <c r="AB115" s="36">
        <v>0</v>
      </c>
      <c r="AC115" s="36">
        <v>26.15</v>
      </c>
      <c r="AD115" s="36">
        <v>0</v>
      </c>
      <c r="AE115" s="36">
        <v>0</v>
      </c>
      <c r="AF115" s="36" t="s">
        <v>1798</v>
      </c>
      <c r="AG115" s="36" t="s">
        <v>666</v>
      </c>
      <c r="AH115" s="36" t="s">
        <v>1801</v>
      </c>
      <c r="AI115" s="36" t="s">
        <v>1800</v>
      </c>
      <c r="AJ115" s="36" t="s">
        <v>1645</v>
      </c>
      <c r="AK115" s="36" t="s">
        <v>337</v>
      </c>
      <c r="AL115" s="36" t="s">
        <v>1650</v>
      </c>
      <c r="AM115" s="36" t="s">
        <v>1651</v>
      </c>
      <c r="AN115" s="36" t="s">
        <v>1645</v>
      </c>
      <c r="AO115" s="36" t="s">
        <v>1636</v>
      </c>
      <c r="AP115" s="36" t="s">
        <v>1678</v>
      </c>
      <c r="AQ115" s="36" t="s">
        <v>1653</v>
      </c>
    </row>
    <row r="116" spans="1:43" x14ac:dyDescent="0.15">
      <c r="A116" s="36" t="s">
        <v>583</v>
      </c>
      <c r="B116" s="36" t="s">
        <v>1712</v>
      </c>
      <c r="C116" s="36" t="s">
        <v>1713</v>
      </c>
      <c r="D116" s="36" t="s">
        <v>1673</v>
      </c>
      <c r="E116" s="36" t="s">
        <v>1674</v>
      </c>
      <c r="F116" s="36" t="s">
        <v>372</v>
      </c>
      <c r="G116" s="36" t="s">
        <v>1636</v>
      </c>
      <c r="H116" s="36" t="s">
        <v>372</v>
      </c>
      <c r="I116" s="36" t="s">
        <v>1636</v>
      </c>
      <c r="J116" s="36" t="s">
        <v>1675</v>
      </c>
      <c r="K116" s="36" t="s">
        <v>1676</v>
      </c>
      <c r="L116" s="36" t="s">
        <v>1714</v>
      </c>
      <c r="M116" s="36" t="s">
        <v>1639</v>
      </c>
      <c r="N116" s="36" t="s">
        <v>1640</v>
      </c>
      <c r="O116" s="36" t="s">
        <v>1641</v>
      </c>
      <c r="P116" s="36" t="s">
        <v>1642</v>
      </c>
      <c r="Q116" s="36" t="s">
        <v>1643</v>
      </c>
      <c r="R116" s="36" t="s">
        <v>1644</v>
      </c>
      <c r="S116" s="36" t="s">
        <v>1636</v>
      </c>
      <c r="T116" s="36" t="s">
        <v>1636</v>
      </c>
      <c r="U116" s="36" t="s">
        <v>1645</v>
      </c>
      <c r="V116" s="36" t="s">
        <v>1646</v>
      </c>
      <c r="W116" s="36" t="s">
        <v>1664</v>
      </c>
      <c r="X116" s="36" t="s">
        <v>1646</v>
      </c>
      <c r="Y116" s="36" t="s">
        <v>1649</v>
      </c>
      <c r="Z116" s="36">
        <v>631.4</v>
      </c>
      <c r="AA116" s="36">
        <v>631.4</v>
      </c>
      <c r="AB116" s="36">
        <v>0</v>
      </c>
      <c r="AC116" s="36">
        <v>631.4</v>
      </c>
      <c r="AD116" s="36">
        <v>0</v>
      </c>
      <c r="AE116" s="36">
        <v>0</v>
      </c>
      <c r="AF116" s="36" t="s">
        <v>1798</v>
      </c>
      <c r="AG116" s="36" t="s">
        <v>1675</v>
      </c>
      <c r="AH116" s="36" t="s">
        <v>1676</v>
      </c>
      <c r="AI116" s="36" t="s">
        <v>1800</v>
      </c>
      <c r="AJ116" s="36" t="s">
        <v>1645</v>
      </c>
      <c r="AK116" s="36" t="s">
        <v>337</v>
      </c>
      <c r="AL116" s="36" t="s">
        <v>1650</v>
      </c>
      <c r="AM116" s="36" t="s">
        <v>1651</v>
      </c>
      <c r="AN116" s="36" t="s">
        <v>1645</v>
      </c>
      <c r="AO116" s="36" t="s">
        <v>1636</v>
      </c>
      <c r="AP116" s="36" t="s">
        <v>1678</v>
      </c>
      <c r="AQ116" s="36" t="s">
        <v>1653</v>
      </c>
    </row>
    <row r="117" spans="1:43" x14ac:dyDescent="0.15">
      <c r="A117" s="36" t="s">
        <v>583</v>
      </c>
      <c r="B117" s="36" t="s">
        <v>1712</v>
      </c>
      <c r="C117" s="36" t="s">
        <v>1713</v>
      </c>
      <c r="D117" s="36" t="s">
        <v>1673</v>
      </c>
      <c r="E117" s="36" t="s">
        <v>1674</v>
      </c>
      <c r="F117" s="36" t="s">
        <v>372</v>
      </c>
      <c r="G117" s="36" t="s">
        <v>1636</v>
      </c>
      <c r="H117" s="36" t="s">
        <v>372</v>
      </c>
      <c r="I117" s="36" t="s">
        <v>1636</v>
      </c>
      <c r="J117" s="36" t="s">
        <v>1675</v>
      </c>
      <c r="K117" s="36" t="s">
        <v>1676</v>
      </c>
      <c r="L117" s="36" t="s">
        <v>1714</v>
      </c>
      <c r="M117" s="36" t="s">
        <v>1639</v>
      </c>
      <c r="N117" s="36" t="s">
        <v>1640</v>
      </c>
      <c r="O117" s="36" t="s">
        <v>1641</v>
      </c>
      <c r="P117" s="36" t="s">
        <v>1642</v>
      </c>
      <c r="Q117" s="36" t="s">
        <v>1643</v>
      </c>
      <c r="R117" s="36" t="s">
        <v>1644</v>
      </c>
      <c r="S117" s="36" t="s">
        <v>1636</v>
      </c>
      <c r="T117" s="36" t="s">
        <v>1636</v>
      </c>
      <c r="U117" s="36" t="s">
        <v>1645</v>
      </c>
      <c r="V117" s="36" t="s">
        <v>1646</v>
      </c>
      <c r="W117" s="36" t="s">
        <v>1665</v>
      </c>
      <c r="X117" s="36" t="s">
        <v>1646</v>
      </c>
      <c r="Y117" s="36" t="s">
        <v>1649</v>
      </c>
      <c r="Z117" s="36">
        <v>575.65</v>
      </c>
      <c r="AA117" s="36">
        <v>575.65</v>
      </c>
      <c r="AB117" s="36">
        <v>0</v>
      </c>
      <c r="AC117" s="36">
        <v>575.65</v>
      </c>
      <c r="AD117" s="36">
        <v>0</v>
      </c>
      <c r="AE117" s="36">
        <v>0</v>
      </c>
      <c r="AF117" s="36" t="s">
        <v>1798</v>
      </c>
      <c r="AG117" s="36" t="s">
        <v>1675</v>
      </c>
      <c r="AH117" s="36" t="s">
        <v>1676</v>
      </c>
      <c r="AI117" s="36" t="s">
        <v>1800</v>
      </c>
      <c r="AJ117" s="36" t="s">
        <v>1645</v>
      </c>
      <c r="AK117" s="36" t="s">
        <v>337</v>
      </c>
      <c r="AL117" s="36" t="s">
        <v>1650</v>
      </c>
      <c r="AM117" s="36" t="s">
        <v>1651</v>
      </c>
      <c r="AN117" s="36" t="s">
        <v>1645</v>
      </c>
      <c r="AO117" s="36" t="s">
        <v>1636</v>
      </c>
      <c r="AP117" s="36" t="s">
        <v>1678</v>
      </c>
      <c r="AQ117" s="36" t="s">
        <v>1653</v>
      </c>
    </row>
    <row r="118" spans="1:43" x14ac:dyDescent="0.15">
      <c r="A118" s="36" t="s">
        <v>583</v>
      </c>
      <c r="B118" s="36" t="s">
        <v>1712</v>
      </c>
      <c r="C118" s="36" t="s">
        <v>1713</v>
      </c>
      <c r="D118" s="36" t="s">
        <v>1673</v>
      </c>
      <c r="E118" s="36" t="s">
        <v>1674</v>
      </c>
      <c r="F118" s="36" t="s">
        <v>372</v>
      </c>
      <c r="G118" s="36" t="s">
        <v>1636</v>
      </c>
      <c r="H118" s="36" t="s">
        <v>372</v>
      </c>
      <c r="I118" s="36" t="s">
        <v>1636</v>
      </c>
      <c r="J118" s="36" t="s">
        <v>1675</v>
      </c>
      <c r="K118" s="36" t="s">
        <v>1676</v>
      </c>
      <c r="L118" s="36" t="s">
        <v>1714</v>
      </c>
      <c r="M118" s="36" t="s">
        <v>1639</v>
      </c>
      <c r="N118" s="36" t="s">
        <v>1640</v>
      </c>
      <c r="O118" s="36" t="s">
        <v>1641</v>
      </c>
      <c r="P118" s="36" t="s">
        <v>1642</v>
      </c>
      <c r="Q118" s="36" t="s">
        <v>1643</v>
      </c>
      <c r="R118" s="36" t="s">
        <v>1644</v>
      </c>
      <c r="S118" s="36" t="s">
        <v>1636</v>
      </c>
      <c r="T118" s="36" t="s">
        <v>1636</v>
      </c>
      <c r="U118" s="36" t="s">
        <v>1645</v>
      </c>
      <c r="V118" s="36" t="s">
        <v>1646</v>
      </c>
      <c r="W118" s="36" t="s">
        <v>1647</v>
      </c>
      <c r="X118" s="36" t="s">
        <v>1667</v>
      </c>
      <c r="Y118" s="36" t="s">
        <v>1649</v>
      </c>
      <c r="Z118" s="36">
        <v>0.22</v>
      </c>
      <c r="AA118" s="36">
        <v>0.22</v>
      </c>
      <c r="AB118" s="36">
        <v>0</v>
      </c>
      <c r="AC118" s="36">
        <v>0.22</v>
      </c>
      <c r="AD118" s="36">
        <v>0</v>
      </c>
      <c r="AE118" s="36">
        <v>0</v>
      </c>
      <c r="AF118" s="36" t="s">
        <v>1798</v>
      </c>
      <c r="AG118" s="36" t="s">
        <v>1675</v>
      </c>
      <c r="AH118" s="36" t="s">
        <v>1676</v>
      </c>
      <c r="AI118" s="36" t="s">
        <v>1800</v>
      </c>
      <c r="AJ118" s="36" t="s">
        <v>1645</v>
      </c>
      <c r="AK118" s="36" t="s">
        <v>337</v>
      </c>
      <c r="AL118" s="36" t="s">
        <v>1650</v>
      </c>
      <c r="AM118" s="36" t="s">
        <v>1651</v>
      </c>
      <c r="AN118" s="36" t="s">
        <v>1645</v>
      </c>
      <c r="AO118" s="36" t="s">
        <v>1636</v>
      </c>
      <c r="AP118" s="36" t="s">
        <v>1678</v>
      </c>
      <c r="AQ118" s="36" t="s">
        <v>1653</v>
      </c>
    </row>
    <row r="119" spans="1:43" x14ac:dyDescent="0.15">
      <c r="A119" s="36" t="s">
        <v>583</v>
      </c>
      <c r="B119" s="36" t="s">
        <v>1712</v>
      </c>
      <c r="C119" s="36" t="s">
        <v>1713</v>
      </c>
      <c r="D119" s="36" t="s">
        <v>1673</v>
      </c>
      <c r="E119" s="36" t="s">
        <v>1674</v>
      </c>
      <c r="F119" s="36" t="s">
        <v>372</v>
      </c>
      <c r="G119" s="36" t="s">
        <v>1636</v>
      </c>
      <c r="H119" s="36" t="s">
        <v>372</v>
      </c>
      <c r="I119" s="36" t="s">
        <v>1636</v>
      </c>
      <c r="J119" s="36" t="s">
        <v>1675</v>
      </c>
      <c r="K119" s="36" t="s">
        <v>1676</v>
      </c>
      <c r="L119" s="36" t="s">
        <v>1714</v>
      </c>
      <c r="M119" s="36" t="s">
        <v>1639</v>
      </c>
      <c r="N119" s="36" t="s">
        <v>1640</v>
      </c>
      <c r="O119" s="36" t="s">
        <v>1641</v>
      </c>
      <c r="P119" s="36" t="s">
        <v>1642</v>
      </c>
      <c r="Q119" s="36" t="s">
        <v>1643</v>
      </c>
      <c r="R119" s="36" t="s">
        <v>1644</v>
      </c>
      <c r="S119" s="36" t="s">
        <v>1636</v>
      </c>
      <c r="T119" s="36" t="s">
        <v>1636</v>
      </c>
      <c r="U119" s="36" t="s">
        <v>1645</v>
      </c>
      <c r="V119" s="36" t="s">
        <v>1646</v>
      </c>
      <c r="W119" s="36" t="s">
        <v>1669</v>
      </c>
      <c r="X119" s="36" t="s">
        <v>1646</v>
      </c>
      <c r="Y119" s="36" t="s">
        <v>1649</v>
      </c>
      <c r="Z119" s="36">
        <v>263.39</v>
      </c>
      <c r="AA119" s="36">
        <v>263.39</v>
      </c>
      <c r="AB119" s="36">
        <v>0</v>
      </c>
      <c r="AC119" s="36">
        <v>263.39</v>
      </c>
      <c r="AD119" s="36">
        <v>0</v>
      </c>
      <c r="AE119" s="36">
        <v>0</v>
      </c>
      <c r="AF119" s="36" t="s">
        <v>1798</v>
      </c>
      <c r="AG119" s="36" t="s">
        <v>1675</v>
      </c>
      <c r="AH119" s="36" t="s">
        <v>1676</v>
      </c>
      <c r="AI119" s="36" t="s">
        <v>1800</v>
      </c>
      <c r="AJ119" s="36" t="s">
        <v>1645</v>
      </c>
      <c r="AK119" s="36" t="s">
        <v>337</v>
      </c>
      <c r="AL119" s="36" t="s">
        <v>1650</v>
      </c>
      <c r="AM119" s="36" t="s">
        <v>1651</v>
      </c>
      <c r="AN119" s="36" t="s">
        <v>1645</v>
      </c>
      <c r="AO119" s="36" t="s">
        <v>1636</v>
      </c>
      <c r="AP119" s="36" t="s">
        <v>1678</v>
      </c>
      <c r="AQ119" s="36" t="s">
        <v>1653</v>
      </c>
    </row>
    <row r="120" spans="1:43" x14ac:dyDescent="0.15">
      <c r="A120" s="36" t="s">
        <v>583</v>
      </c>
      <c r="B120" s="36" t="s">
        <v>1712</v>
      </c>
      <c r="C120" s="36" t="s">
        <v>1713</v>
      </c>
      <c r="D120" s="36" t="s">
        <v>1673</v>
      </c>
      <c r="E120" s="36" t="s">
        <v>1674</v>
      </c>
      <c r="F120" s="36" t="s">
        <v>372</v>
      </c>
      <c r="G120" s="36" t="s">
        <v>1636</v>
      </c>
      <c r="H120" s="36" t="s">
        <v>372</v>
      </c>
      <c r="I120" s="36" t="s">
        <v>1636</v>
      </c>
      <c r="J120" s="36" t="s">
        <v>1675</v>
      </c>
      <c r="K120" s="36" t="s">
        <v>1676</v>
      </c>
      <c r="L120" s="36" t="s">
        <v>1714</v>
      </c>
      <c r="M120" s="36" t="s">
        <v>1639</v>
      </c>
      <c r="N120" s="36" t="s">
        <v>1640</v>
      </c>
      <c r="O120" s="36" t="s">
        <v>1641</v>
      </c>
      <c r="P120" s="36" t="s">
        <v>1642</v>
      </c>
      <c r="Q120" s="36" t="s">
        <v>1643</v>
      </c>
      <c r="R120" s="36" t="s">
        <v>1644</v>
      </c>
      <c r="S120" s="36" t="s">
        <v>1636</v>
      </c>
      <c r="T120" s="36" t="s">
        <v>1636</v>
      </c>
      <c r="U120" s="36" t="s">
        <v>1645</v>
      </c>
      <c r="V120" s="36" t="s">
        <v>1646</v>
      </c>
      <c r="W120" s="36" t="s">
        <v>1670</v>
      </c>
      <c r="X120" s="36" t="s">
        <v>1646</v>
      </c>
      <c r="Y120" s="36" t="s">
        <v>1649</v>
      </c>
      <c r="Z120" s="36">
        <v>43.55</v>
      </c>
      <c r="AA120" s="36">
        <v>43.55</v>
      </c>
      <c r="AB120" s="36">
        <v>0</v>
      </c>
      <c r="AC120" s="36">
        <v>43.55</v>
      </c>
      <c r="AD120" s="36">
        <v>0</v>
      </c>
      <c r="AE120" s="36">
        <v>0</v>
      </c>
      <c r="AF120" s="36" t="s">
        <v>1798</v>
      </c>
      <c r="AG120" s="36" t="s">
        <v>1675</v>
      </c>
      <c r="AH120" s="36" t="s">
        <v>1676</v>
      </c>
      <c r="AI120" s="36" t="s">
        <v>1800</v>
      </c>
      <c r="AJ120" s="36" t="s">
        <v>1645</v>
      </c>
      <c r="AK120" s="36" t="s">
        <v>337</v>
      </c>
      <c r="AL120" s="36" t="s">
        <v>1650</v>
      </c>
      <c r="AM120" s="36" t="s">
        <v>1651</v>
      </c>
      <c r="AN120" s="36" t="s">
        <v>1645</v>
      </c>
      <c r="AO120" s="36" t="s">
        <v>1636</v>
      </c>
      <c r="AP120" s="36" t="s">
        <v>1678</v>
      </c>
      <c r="AQ120" s="36" t="s">
        <v>1653</v>
      </c>
    </row>
    <row r="121" spans="1:43" x14ac:dyDescent="0.15">
      <c r="A121" s="36" t="s">
        <v>583</v>
      </c>
      <c r="B121" s="36" t="s">
        <v>1712</v>
      </c>
      <c r="C121" s="36" t="s">
        <v>1713</v>
      </c>
      <c r="D121" s="36" t="s">
        <v>1673</v>
      </c>
      <c r="E121" s="36" t="s">
        <v>1674</v>
      </c>
      <c r="F121" s="36" t="s">
        <v>372</v>
      </c>
      <c r="G121" s="36" t="s">
        <v>1636</v>
      </c>
      <c r="H121" s="36" t="s">
        <v>372</v>
      </c>
      <c r="I121" s="36" t="s">
        <v>1636</v>
      </c>
      <c r="J121" s="36" t="s">
        <v>1675</v>
      </c>
      <c r="K121" s="36" t="s">
        <v>1676</v>
      </c>
      <c r="L121" s="36" t="s">
        <v>1714</v>
      </c>
      <c r="M121" s="36" t="s">
        <v>1639</v>
      </c>
      <c r="N121" s="36" t="s">
        <v>1640</v>
      </c>
      <c r="O121" s="36" t="s">
        <v>1641</v>
      </c>
      <c r="P121" s="36" t="s">
        <v>1642</v>
      </c>
      <c r="Q121" s="36" t="s">
        <v>1643</v>
      </c>
      <c r="R121" s="36" t="s">
        <v>1644</v>
      </c>
      <c r="S121" s="36" t="s">
        <v>1636</v>
      </c>
      <c r="T121" s="36" t="s">
        <v>1636</v>
      </c>
      <c r="U121" s="36" t="s">
        <v>1645</v>
      </c>
      <c r="V121" s="36" t="s">
        <v>1646</v>
      </c>
      <c r="W121" s="36" t="s">
        <v>1679</v>
      </c>
      <c r="X121" s="36" t="s">
        <v>1646</v>
      </c>
      <c r="Y121" s="36" t="s">
        <v>1649</v>
      </c>
      <c r="Z121" s="36">
        <v>511.89</v>
      </c>
      <c r="AA121" s="36">
        <v>511.89</v>
      </c>
      <c r="AB121" s="36">
        <v>0</v>
      </c>
      <c r="AC121" s="36">
        <v>511.89</v>
      </c>
      <c r="AD121" s="36">
        <v>0</v>
      </c>
      <c r="AE121" s="36">
        <v>0</v>
      </c>
      <c r="AF121" s="36" t="s">
        <v>1798</v>
      </c>
      <c r="AG121" s="36" t="s">
        <v>1675</v>
      </c>
      <c r="AH121" s="36" t="s">
        <v>1676</v>
      </c>
      <c r="AI121" s="36" t="s">
        <v>1800</v>
      </c>
      <c r="AJ121" s="36" t="s">
        <v>1645</v>
      </c>
      <c r="AK121" s="36" t="s">
        <v>337</v>
      </c>
      <c r="AL121" s="36" t="s">
        <v>1650</v>
      </c>
      <c r="AM121" s="36" t="s">
        <v>1651</v>
      </c>
      <c r="AN121" s="36" t="s">
        <v>1645</v>
      </c>
      <c r="AO121" s="36" t="s">
        <v>1636</v>
      </c>
      <c r="AP121" s="36" t="s">
        <v>1678</v>
      </c>
      <c r="AQ121" s="36" t="s">
        <v>1653</v>
      </c>
    </row>
    <row r="122" spans="1:43" x14ac:dyDescent="0.15">
      <c r="A122" s="36" t="s">
        <v>583</v>
      </c>
      <c r="B122" s="36" t="s">
        <v>1715</v>
      </c>
      <c r="C122" s="36" t="s">
        <v>1716</v>
      </c>
      <c r="D122" s="36" t="s">
        <v>1661</v>
      </c>
      <c r="E122" s="36" t="s">
        <v>1662</v>
      </c>
      <c r="F122" s="36" t="s">
        <v>372</v>
      </c>
      <c r="G122" s="36" t="s">
        <v>1636</v>
      </c>
      <c r="H122" s="36" t="s">
        <v>372</v>
      </c>
      <c r="I122" s="36" t="s">
        <v>1636</v>
      </c>
      <c r="J122" s="36" t="s">
        <v>1637</v>
      </c>
      <c r="K122" s="36" t="s">
        <v>599</v>
      </c>
      <c r="L122" s="36" t="s">
        <v>1717</v>
      </c>
      <c r="M122" s="36" t="s">
        <v>1639</v>
      </c>
      <c r="N122" s="36" t="s">
        <v>1640</v>
      </c>
      <c r="O122" s="36" t="s">
        <v>1641</v>
      </c>
      <c r="P122" s="36" t="s">
        <v>1642</v>
      </c>
      <c r="Q122" s="36" t="s">
        <v>1643</v>
      </c>
      <c r="R122" s="36" t="s">
        <v>1644</v>
      </c>
      <c r="S122" s="36" t="s">
        <v>1636</v>
      </c>
      <c r="T122" s="36" t="s">
        <v>1636</v>
      </c>
      <c r="U122" s="36" t="s">
        <v>1645</v>
      </c>
      <c r="V122" s="36" t="s">
        <v>1646</v>
      </c>
      <c r="W122" s="36" t="s">
        <v>1665</v>
      </c>
      <c r="X122" s="36" t="s">
        <v>1646</v>
      </c>
      <c r="Y122" s="36" t="s">
        <v>1649</v>
      </c>
      <c r="Z122" s="36">
        <v>2741.85</v>
      </c>
      <c r="AA122" s="36">
        <v>2741.85</v>
      </c>
      <c r="AB122" s="36">
        <v>0</v>
      </c>
      <c r="AC122" s="36">
        <v>2741.85</v>
      </c>
      <c r="AD122" s="36">
        <v>0</v>
      </c>
      <c r="AE122" s="36">
        <v>0</v>
      </c>
      <c r="AF122" s="36" t="s">
        <v>1798</v>
      </c>
      <c r="AG122" s="36" t="s">
        <v>1637</v>
      </c>
      <c r="AH122" s="36" t="s">
        <v>599</v>
      </c>
      <c r="AI122" s="36" t="s">
        <v>1799</v>
      </c>
      <c r="AJ122" s="36" t="s">
        <v>1645</v>
      </c>
      <c r="AK122" s="36" t="s">
        <v>337</v>
      </c>
      <c r="AL122" s="36" t="s">
        <v>1650</v>
      </c>
      <c r="AM122" s="36" t="s">
        <v>1651</v>
      </c>
      <c r="AN122" s="36" t="s">
        <v>1645</v>
      </c>
      <c r="AO122" s="36" t="s">
        <v>1636</v>
      </c>
      <c r="AP122" s="36" t="s">
        <v>1652</v>
      </c>
      <c r="AQ122" s="36" t="s">
        <v>1653</v>
      </c>
    </row>
    <row r="123" spans="1:43" x14ac:dyDescent="0.15">
      <c r="A123" s="36" t="s">
        <v>583</v>
      </c>
      <c r="B123" s="36" t="s">
        <v>1715</v>
      </c>
      <c r="C123" s="36" t="s">
        <v>1716</v>
      </c>
      <c r="D123" s="36" t="s">
        <v>1661</v>
      </c>
      <c r="E123" s="36" t="s">
        <v>1662</v>
      </c>
      <c r="F123" s="36" t="s">
        <v>372</v>
      </c>
      <c r="G123" s="36" t="s">
        <v>1636</v>
      </c>
      <c r="H123" s="36" t="s">
        <v>372</v>
      </c>
      <c r="I123" s="36" t="s">
        <v>1636</v>
      </c>
      <c r="J123" s="36" t="s">
        <v>1637</v>
      </c>
      <c r="K123" s="36" t="s">
        <v>599</v>
      </c>
      <c r="L123" s="36" t="s">
        <v>1717</v>
      </c>
      <c r="M123" s="36" t="s">
        <v>1639</v>
      </c>
      <c r="N123" s="36" t="s">
        <v>1640</v>
      </c>
      <c r="O123" s="36" t="s">
        <v>1641</v>
      </c>
      <c r="P123" s="36" t="s">
        <v>1642</v>
      </c>
      <c r="Q123" s="36" t="s">
        <v>1643</v>
      </c>
      <c r="R123" s="36" t="s">
        <v>1644</v>
      </c>
      <c r="S123" s="36" t="s">
        <v>1636</v>
      </c>
      <c r="T123" s="36" t="s">
        <v>1636</v>
      </c>
      <c r="U123" s="36" t="s">
        <v>1645</v>
      </c>
      <c r="V123" s="36" t="s">
        <v>1646</v>
      </c>
      <c r="W123" s="36" t="s">
        <v>1647</v>
      </c>
      <c r="X123" s="36" t="s">
        <v>1667</v>
      </c>
      <c r="Y123" s="36" t="s">
        <v>1649</v>
      </c>
      <c r="Z123" s="36">
        <v>7.61</v>
      </c>
      <c r="AA123" s="36">
        <v>7.61</v>
      </c>
      <c r="AB123" s="36">
        <v>0</v>
      </c>
      <c r="AC123" s="36">
        <v>7.61</v>
      </c>
      <c r="AD123" s="36">
        <v>0</v>
      </c>
      <c r="AE123" s="36">
        <v>0</v>
      </c>
      <c r="AF123" s="36" t="s">
        <v>1798</v>
      </c>
      <c r="AG123" s="36" t="s">
        <v>1637</v>
      </c>
      <c r="AH123" s="36" t="s">
        <v>599</v>
      </c>
      <c r="AI123" s="36" t="s">
        <v>1799</v>
      </c>
      <c r="AJ123" s="36" t="s">
        <v>1645</v>
      </c>
      <c r="AK123" s="36" t="s">
        <v>337</v>
      </c>
      <c r="AL123" s="36" t="s">
        <v>1650</v>
      </c>
      <c r="AM123" s="36" t="s">
        <v>1651</v>
      </c>
      <c r="AN123" s="36" t="s">
        <v>1645</v>
      </c>
      <c r="AO123" s="36" t="s">
        <v>1636</v>
      </c>
      <c r="AP123" s="36" t="s">
        <v>1652</v>
      </c>
      <c r="AQ123" s="36" t="s">
        <v>1653</v>
      </c>
    </row>
    <row r="124" spans="1:43" x14ac:dyDescent="0.15">
      <c r="A124" s="36" t="s">
        <v>583</v>
      </c>
      <c r="B124" s="36" t="s">
        <v>1715</v>
      </c>
      <c r="C124" s="36" t="s">
        <v>1716</v>
      </c>
      <c r="D124" s="36" t="s">
        <v>1661</v>
      </c>
      <c r="E124" s="36" t="s">
        <v>1662</v>
      </c>
      <c r="F124" s="36" t="s">
        <v>372</v>
      </c>
      <c r="G124" s="36" t="s">
        <v>1636</v>
      </c>
      <c r="H124" s="36" t="s">
        <v>372</v>
      </c>
      <c r="I124" s="36" t="s">
        <v>1636</v>
      </c>
      <c r="J124" s="36" t="s">
        <v>1637</v>
      </c>
      <c r="K124" s="36" t="s">
        <v>599</v>
      </c>
      <c r="L124" s="36" t="s">
        <v>1717</v>
      </c>
      <c r="M124" s="36" t="s">
        <v>1639</v>
      </c>
      <c r="N124" s="36" t="s">
        <v>1640</v>
      </c>
      <c r="O124" s="36" t="s">
        <v>1641</v>
      </c>
      <c r="P124" s="36" t="s">
        <v>1642</v>
      </c>
      <c r="Q124" s="36" t="s">
        <v>1643</v>
      </c>
      <c r="R124" s="36" t="s">
        <v>1644</v>
      </c>
      <c r="S124" s="36" t="s">
        <v>1636</v>
      </c>
      <c r="T124" s="36" t="s">
        <v>1636</v>
      </c>
      <c r="U124" s="36" t="s">
        <v>1645</v>
      </c>
      <c r="V124" s="36" t="s">
        <v>1646</v>
      </c>
      <c r="W124" s="36" t="s">
        <v>1670</v>
      </c>
      <c r="X124" s="36" t="s">
        <v>1646</v>
      </c>
      <c r="Y124" s="36" t="s">
        <v>1649</v>
      </c>
      <c r="Z124" s="36">
        <v>250.54</v>
      </c>
      <c r="AA124" s="36">
        <v>250.54</v>
      </c>
      <c r="AB124" s="36">
        <v>0</v>
      </c>
      <c r="AC124" s="36">
        <v>250.54</v>
      </c>
      <c r="AD124" s="36">
        <v>0</v>
      </c>
      <c r="AE124" s="36">
        <v>0</v>
      </c>
      <c r="AF124" s="36" t="s">
        <v>1798</v>
      </c>
      <c r="AG124" s="36" t="s">
        <v>1637</v>
      </c>
      <c r="AH124" s="36" t="s">
        <v>599</v>
      </c>
      <c r="AI124" s="36" t="s">
        <v>1799</v>
      </c>
      <c r="AJ124" s="36" t="s">
        <v>1645</v>
      </c>
      <c r="AK124" s="36" t="s">
        <v>337</v>
      </c>
      <c r="AL124" s="36" t="s">
        <v>1650</v>
      </c>
      <c r="AM124" s="36" t="s">
        <v>1651</v>
      </c>
      <c r="AN124" s="36" t="s">
        <v>1645</v>
      </c>
      <c r="AO124" s="36" t="s">
        <v>1636</v>
      </c>
      <c r="AP124" s="36" t="s">
        <v>1652</v>
      </c>
      <c r="AQ124" s="36" t="s">
        <v>1653</v>
      </c>
    </row>
    <row r="125" spans="1:43" x14ac:dyDescent="0.15">
      <c r="A125" s="36" t="s">
        <v>583</v>
      </c>
      <c r="B125" s="36" t="s">
        <v>1718</v>
      </c>
      <c r="C125" s="36" t="s">
        <v>1719</v>
      </c>
      <c r="D125" s="36" t="s">
        <v>1661</v>
      </c>
      <c r="E125" s="36" t="s">
        <v>1662</v>
      </c>
      <c r="F125" s="36" t="s">
        <v>372</v>
      </c>
      <c r="G125" s="36" t="s">
        <v>1636</v>
      </c>
      <c r="H125" s="36" t="s">
        <v>372</v>
      </c>
      <c r="I125" s="36" t="s">
        <v>1636</v>
      </c>
      <c r="J125" s="36" t="s">
        <v>1637</v>
      </c>
      <c r="K125" s="36" t="s">
        <v>599</v>
      </c>
      <c r="L125" s="36" t="s">
        <v>1720</v>
      </c>
      <c r="M125" s="36" t="s">
        <v>1639</v>
      </c>
      <c r="N125" s="36" t="s">
        <v>1640</v>
      </c>
      <c r="O125" s="36" t="s">
        <v>1641</v>
      </c>
      <c r="P125" s="36" t="s">
        <v>1642</v>
      </c>
      <c r="Q125" s="36" t="s">
        <v>1643</v>
      </c>
      <c r="R125" s="36" t="s">
        <v>1644</v>
      </c>
      <c r="S125" s="36" t="s">
        <v>1636</v>
      </c>
      <c r="T125" s="36" t="s">
        <v>1636</v>
      </c>
      <c r="U125" s="36" t="s">
        <v>1645</v>
      </c>
      <c r="V125" s="36" t="s">
        <v>1646</v>
      </c>
      <c r="W125" s="36" t="s">
        <v>1665</v>
      </c>
      <c r="X125" s="36" t="s">
        <v>1646</v>
      </c>
      <c r="Y125" s="36" t="s">
        <v>1649</v>
      </c>
      <c r="Z125" s="36">
        <v>2881.98</v>
      </c>
      <c r="AA125" s="36">
        <v>2881.98</v>
      </c>
      <c r="AB125" s="36">
        <v>0</v>
      </c>
      <c r="AC125" s="36">
        <v>2881.98</v>
      </c>
      <c r="AD125" s="36">
        <v>0</v>
      </c>
      <c r="AE125" s="36">
        <v>0</v>
      </c>
      <c r="AF125" s="36" t="s">
        <v>1798</v>
      </c>
      <c r="AG125" s="36" t="s">
        <v>1637</v>
      </c>
      <c r="AH125" s="36" t="s">
        <v>599</v>
      </c>
      <c r="AI125" s="36" t="s">
        <v>1799</v>
      </c>
      <c r="AJ125" s="36" t="s">
        <v>1645</v>
      </c>
      <c r="AK125" s="36" t="s">
        <v>337</v>
      </c>
      <c r="AL125" s="36" t="s">
        <v>1650</v>
      </c>
      <c r="AM125" s="36" t="s">
        <v>1651</v>
      </c>
      <c r="AN125" s="36" t="s">
        <v>1645</v>
      </c>
      <c r="AO125" s="36" t="s">
        <v>1636</v>
      </c>
      <c r="AP125" s="36" t="s">
        <v>1652</v>
      </c>
      <c r="AQ125" s="36" t="s">
        <v>1653</v>
      </c>
    </row>
    <row r="126" spans="1:43" x14ac:dyDescent="0.15">
      <c r="A126" s="36" t="s">
        <v>583</v>
      </c>
      <c r="B126" s="36" t="s">
        <v>1718</v>
      </c>
      <c r="C126" s="36" t="s">
        <v>1719</v>
      </c>
      <c r="D126" s="36" t="s">
        <v>1661</v>
      </c>
      <c r="E126" s="36" t="s">
        <v>1662</v>
      </c>
      <c r="F126" s="36" t="s">
        <v>372</v>
      </c>
      <c r="G126" s="36" t="s">
        <v>1636</v>
      </c>
      <c r="H126" s="36" t="s">
        <v>372</v>
      </c>
      <c r="I126" s="36" t="s">
        <v>1636</v>
      </c>
      <c r="J126" s="36" t="s">
        <v>1637</v>
      </c>
      <c r="K126" s="36" t="s">
        <v>599</v>
      </c>
      <c r="L126" s="36" t="s">
        <v>1720</v>
      </c>
      <c r="M126" s="36" t="s">
        <v>1639</v>
      </c>
      <c r="N126" s="36" t="s">
        <v>1640</v>
      </c>
      <c r="O126" s="36" t="s">
        <v>1641</v>
      </c>
      <c r="P126" s="36" t="s">
        <v>1642</v>
      </c>
      <c r="Q126" s="36" t="s">
        <v>1643</v>
      </c>
      <c r="R126" s="36" t="s">
        <v>1644</v>
      </c>
      <c r="S126" s="36" t="s">
        <v>1636</v>
      </c>
      <c r="T126" s="36" t="s">
        <v>1636</v>
      </c>
      <c r="U126" s="36" t="s">
        <v>1645</v>
      </c>
      <c r="V126" s="36" t="s">
        <v>1646</v>
      </c>
      <c r="W126" s="36" t="s">
        <v>1647</v>
      </c>
      <c r="X126" s="36" t="s">
        <v>1667</v>
      </c>
      <c r="Y126" s="36" t="s">
        <v>1649</v>
      </c>
      <c r="Z126" s="36">
        <v>17.36</v>
      </c>
      <c r="AA126" s="36">
        <v>17.36</v>
      </c>
      <c r="AB126" s="36">
        <v>0</v>
      </c>
      <c r="AC126" s="36">
        <v>17.36</v>
      </c>
      <c r="AD126" s="36">
        <v>0</v>
      </c>
      <c r="AE126" s="36">
        <v>0</v>
      </c>
      <c r="AF126" s="36" t="s">
        <v>1798</v>
      </c>
      <c r="AG126" s="36" t="s">
        <v>1637</v>
      </c>
      <c r="AH126" s="36" t="s">
        <v>599</v>
      </c>
      <c r="AI126" s="36" t="s">
        <v>1799</v>
      </c>
      <c r="AJ126" s="36" t="s">
        <v>1645</v>
      </c>
      <c r="AK126" s="36" t="s">
        <v>337</v>
      </c>
      <c r="AL126" s="36" t="s">
        <v>1650</v>
      </c>
      <c r="AM126" s="36" t="s">
        <v>1651</v>
      </c>
      <c r="AN126" s="36" t="s">
        <v>1645</v>
      </c>
      <c r="AO126" s="36" t="s">
        <v>1636</v>
      </c>
      <c r="AP126" s="36" t="s">
        <v>1652</v>
      </c>
      <c r="AQ126" s="36" t="s">
        <v>1653</v>
      </c>
    </row>
    <row r="127" spans="1:43" x14ac:dyDescent="0.15">
      <c r="A127" s="36" t="s">
        <v>583</v>
      </c>
      <c r="B127" s="36" t="s">
        <v>1721</v>
      </c>
      <c r="C127" s="36" t="s">
        <v>1722</v>
      </c>
      <c r="D127" s="36" t="s">
        <v>1723</v>
      </c>
      <c r="E127" s="36" t="s">
        <v>1724</v>
      </c>
      <c r="F127" s="36" t="s">
        <v>372</v>
      </c>
      <c r="G127" s="36" t="s">
        <v>1636</v>
      </c>
      <c r="H127" s="36" t="s">
        <v>372</v>
      </c>
      <c r="I127" s="36" t="s">
        <v>1636</v>
      </c>
      <c r="J127" s="36" t="s">
        <v>1307</v>
      </c>
      <c r="K127" s="36" t="s">
        <v>1725</v>
      </c>
      <c r="L127" s="36" t="s">
        <v>1726</v>
      </c>
      <c r="M127" s="36" t="s">
        <v>1727</v>
      </c>
      <c r="N127" s="36" t="s">
        <v>1728</v>
      </c>
      <c r="O127" s="36" t="s">
        <v>1729</v>
      </c>
      <c r="P127" s="36" t="s">
        <v>1730</v>
      </c>
      <c r="Q127" s="36" t="s">
        <v>1731</v>
      </c>
      <c r="R127" s="36" t="s">
        <v>1732</v>
      </c>
      <c r="S127" s="36" t="s">
        <v>1636</v>
      </c>
      <c r="T127" s="36" t="s">
        <v>1636</v>
      </c>
      <c r="U127" s="36" t="s">
        <v>1645</v>
      </c>
      <c r="V127" s="36" t="s">
        <v>1646</v>
      </c>
      <c r="W127" s="36" t="s">
        <v>1665</v>
      </c>
      <c r="X127" s="36" t="s">
        <v>1646</v>
      </c>
      <c r="Y127" s="36" t="s">
        <v>1649</v>
      </c>
      <c r="Z127" s="36">
        <v>27.33</v>
      </c>
      <c r="AA127" s="36">
        <v>27.33</v>
      </c>
      <c r="AB127" s="36">
        <v>0</v>
      </c>
      <c r="AC127" s="36">
        <v>27.33</v>
      </c>
      <c r="AD127" s="36">
        <v>0</v>
      </c>
      <c r="AE127" s="36">
        <v>0</v>
      </c>
      <c r="AF127" s="36" t="s">
        <v>1798</v>
      </c>
      <c r="AG127" s="36" t="s">
        <v>1307</v>
      </c>
      <c r="AH127" s="36" t="s">
        <v>1725</v>
      </c>
      <c r="AI127" s="36" t="s">
        <v>1800</v>
      </c>
      <c r="AJ127" s="36" t="s">
        <v>1645</v>
      </c>
      <c r="AK127" s="36" t="s">
        <v>337</v>
      </c>
      <c r="AL127" s="36" t="s">
        <v>1650</v>
      </c>
      <c r="AM127" s="36" t="s">
        <v>1651</v>
      </c>
      <c r="AN127" s="36" t="s">
        <v>1645</v>
      </c>
      <c r="AO127" s="36" t="s">
        <v>1636</v>
      </c>
      <c r="AP127" s="36" t="s">
        <v>1652</v>
      </c>
      <c r="AQ127" s="36" t="s">
        <v>1653</v>
      </c>
    </row>
    <row r="128" spans="1:43" x14ac:dyDescent="0.15">
      <c r="A128" s="36" t="s">
        <v>583</v>
      </c>
      <c r="B128" s="36" t="s">
        <v>1721</v>
      </c>
      <c r="C128" s="36" t="s">
        <v>1722</v>
      </c>
      <c r="D128" s="36" t="s">
        <v>1723</v>
      </c>
      <c r="E128" s="36" t="s">
        <v>1724</v>
      </c>
      <c r="F128" s="36" t="s">
        <v>372</v>
      </c>
      <c r="G128" s="36" t="s">
        <v>1636</v>
      </c>
      <c r="H128" s="36" t="s">
        <v>372</v>
      </c>
      <c r="I128" s="36" t="s">
        <v>1636</v>
      </c>
      <c r="J128" s="36" t="s">
        <v>1307</v>
      </c>
      <c r="K128" s="36" t="s">
        <v>1725</v>
      </c>
      <c r="L128" s="36" t="s">
        <v>1726</v>
      </c>
      <c r="M128" s="36" t="s">
        <v>1727</v>
      </c>
      <c r="N128" s="36" t="s">
        <v>1728</v>
      </c>
      <c r="O128" s="36" t="s">
        <v>1729</v>
      </c>
      <c r="P128" s="36" t="s">
        <v>1730</v>
      </c>
      <c r="Q128" s="36" t="s">
        <v>1731</v>
      </c>
      <c r="R128" s="36" t="s">
        <v>1732</v>
      </c>
      <c r="S128" s="36" t="s">
        <v>1636</v>
      </c>
      <c r="T128" s="36" t="s">
        <v>1636</v>
      </c>
      <c r="U128" s="36" t="s">
        <v>1645</v>
      </c>
      <c r="V128" s="36" t="s">
        <v>1646</v>
      </c>
      <c r="W128" s="36" t="s">
        <v>1647</v>
      </c>
      <c r="X128" s="36" t="s">
        <v>1667</v>
      </c>
      <c r="Y128" s="36" t="s">
        <v>1649</v>
      </c>
      <c r="Z128" s="36">
        <v>0.69</v>
      </c>
      <c r="AA128" s="36">
        <v>0.69</v>
      </c>
      <c r="AB128" s="36">
        <v>0</v>
      </c>
      <c r="AC128" s="36">
        <v>0.69</v>
      </c>
      <c r="AD128" s="36">
        <v>0</v>
      </c>
      <c r="AE128" s="36">
        <v>0</v>
      </c>
      <c r="AF128" s="36" t="s">
        <v>1798</v>
      </c>
      <c r="AG128" s="36" t="s">
        <v>1307</v>
      </c>
      <c r="AH128" s="36" t="s">
        <v>1725</v>
      </c>
      <c r="AI128" s="36" t="s">
        <v>1800</v>
      </c>
      <c r="AJ128" s="36" t="s">
        <v>1645</v>
      </c>
      <c r="AK128" s="36" t="s">
        <v>337</v>
      </c>
      <c r="AL128" s="36" t="s">
        <v>1650</v>
      </c>
      <c r="AM128" s="36" t="s">
        <v>1651</v>
      </c>
      <c r="AN128" s="36" t="s">
        <v>1645</v>
      </c>
      <c r="AO128" s="36" t="s">
        <v>1636</v>
      </c>
      <c r="AP128" s="36" t="s">
        <v>1652</v>
      </c>
      <c r="AQ128" s="36" t="s">
        <v>1653</v>
      </c>
    </row>
    <row r="129" spans="1:43" x14ac:dyDescent="0.15">
      <c r="A129" s="36" t="s">
        <v>583</v>
      </c>
      <c r="B129" s="36" t="s">
        <v>1733</v>
      </c>
      <c r="C129" s="36" t="s">
        <v>1734</v>
      </c>
      <c r="D129" s="36" t="s">
        <v>1723</v>
      </c>
      <c r="E129" s="36" t="s">
        <v>1724</v>
      </c>
      <c r="F129" s="36" t="s">
        <v>372</v>
      </c>
      <c r="G129" s="36" t="s">
        <v>1636</v>
      </c>
      <c r="H129" s="36" t="s">
        <v>372</v>
      </c>
      <c r="I129" s="36" t="s">
        <v>1636</v>
      </c>
      <c r="J129" s="36" t="s">
        <v>1307</v>
      </c>
      <c r="K129" s="36" t="s">
        <v>1725</v>
      </c>
      <c r="L129" s="36" t="s">
        <v>1735</v>
      </c>
      <c r="M129" s="36" t="s">
        <v>1727</v>
      </c>
      <c r="N129" s="36" t="s">
        <v>1728</v>
      </c>
      <c r="O129" s="36" t="s">
        <v>1729</v>
      </c>
      <c r="P129" s="36" t="s">
        <v>1730</v>
      </c>
      <c r="Q129" s="36" t="s">
        <v>1731</v>
      </c>
      <c r="R129" s="36" t="s">
        <v>1732</v>
      </c>
      <c r="S129" s="36" t="s">
        <v>1636</v>
      </c>
      <c r="T129" s="36" t="s">
        <v>1636</v>
      </c>
      <c r="U129" s="36" t="s">
        <v>1645</v>
      </c>
      <c r="V129" s="36" t="s">
        <v>1646</v>
      </c>
      <c r="W129" s="36" t="s">
        <v>1664</v>
      </c>
      <c r="X129" s="36" t="s">
        <v>1646</v>
      </c>
      <c r="Y129" s="36" t="s">
        <v>1649</v>
      </c>
      <c r="Z129" s="36">
        <v>161.18</v>
      </c>
      <c r="AA129" s="36">
        <v>161.18</v>
      </c>
      <c r="AB129" s="36">
        <v>0</v>
      </c>
      <c r="AC129" s="36">
        <v>161.18</v>
      </c>
      <c r="AD129" s="36">
        <v>0</v>
      </c>
      <c r="AE129" s="36">
        <v>0</v>
      </c>
      <c r="AF129" s="36" t="s">
        <v>1798</v>
      </c>
      <c r="AG129" s="36" t="s">
        <v>1307</v>
      </c>
      <c r="AH129" s="36" t="s">
        <v>1725</v>
      </c>
      <c r="AI129" s="36" t="s">
        <v>1800</v>
      </c>
      <c r="AJ129" s="36" t="s">
        <v>1645</v>
      </c>
      <c r="AK129" s="36" t="s">
        <v>337</v>
      </c>
      <c r="AL129" s="36" t="s">
        <v>1650</v>
      </c>
      <c r="AM129" s="36" t="s">
        <v>1651</v>
      </c>
      <c r="AN129" s="36" t="s">
        <v>1645</v>
      </c>
      <c r="AO129" s="36" t="s">
        <v>1636</v>
      </c>
      <c r="AP129" s="36" t="s">
        <v>1652</v>
      </c>
      <c r="AQ129" s="36" t="s">
        <v>1653</v>
      </c>
    </row>
    <row r="130" spans="1:43" x14ac:dyDescent="0.15">
      <c r="A130" s="36" t="s">
        <v>583</v>
      </c>
      <c r="B130" s="36" t="s">
        <v>1733</v>
      </c>
      <c r="C130" s="36" t="s">
        <v>1734</v>
      </c>
      <c r="D130" s="36" t="s">
        <v>1723</v>
      </c>
      <c r="E130" s="36" t="s">
        <v>1724</v>
      </c>
      <c r="F130" s="36" t="s">
        <v>372</v>
      </c>
      <c r="G130" s="36" t="s">
        <v>1636</v>
      </c>
      <c r="H130" s="36" t="s">
        <v>372</v>
      </c>
      <c r="I130" s="36" t="s">
        <v>1636</v>
      </c>
      <c r="J130" s="36" t="s">
        <v>1307</v>
      </c>
      <c r="K130" s="36" t="s">
        <v>1725</v>
      </c>
      <c r="L130" s="36" t="s">
        <v>1735</v>
      </c>
      <c r="M130" s="36" t="s">
        <v>1727</v>
      </c>
      <c r="N130" s="36" t="s">
        <v>1728</v>
      </c>
      <c r="O130" s="36" t="s">
        <v>1729</v>
      </c>
      <c r="P130" s="36" t="s">
        <v>1730</v>
      </c>
      <c r="Q130" s="36" t="s">
        <v>1731</v>
      </c>
      <c r="R130" s="36" t="s">
        <v>1732</v>
      </c>
      <c r="S130" s="36" t="s">
        <v>1636</v>
      </c>
      <c r="T130" s="36" t="s">
        <v>1636</v>
      </c>
      <c r="U130" s="36" t="s">
        <v>1645</v>
      </c>
      <c r="V130" s="36" t="s">
        <v>1646</v>
      </c>
      <c r="W130" s="36" t="s">
        <v>1665</v>
      </c>
      <c r="X130" s="36" t="s">
        <v>1646</v>
      </c>
      <c r="Y130" s="36" t="s">
        <v>1649</v>
      </c>
      <c r="Z130" s="36">
        <v>7252.45</v>
      </c>
      <c r="AA130" s="36">
        <v>7252.45</v>
      </c>
      <c r="AB130" s="36">
        <v>0</v>
      </c>
      <c r="AC130" s="36">
        <v>7252.45</v>
      </c>
      <c r="AD130" s="36">
        <v>0</v>
      </c>
      <c r="AE130" s="36">
        <v>0</v>
      </c>
      <c r="AF130" s="36" t="s">
        <v>1798</v>
      </c>
      <c r="AG130" s="36" t="s">
        <v>1307</v>
      </c>
      <c r="AH130" s="36" t="s">
        <v>1725</v>
      </c>
      <c r="AI130" s="36" t="s">
        <v>1800</v>
      </c>
      <c r="AJ130" s="36" t="s">
        <v>1645</v>
      </c>
      <c r="AK130" s="36" t="s">
        <v>337</v>
      </c>
      <c r="AL130" s="36" t="s">
        <v>1650</v>
      </c>
      <c r="AM130" s="36" t="s">
        <v>1651</v>
      </c>
      <c r="AN130" s="36" t="s">
        <v>1645</v>
      </c>
      <c r="AO130" s="36" t="s">
        <v>1636</v>
      </c>
      <c r="AP130" s="36" t="s">
        <v>1652</v>
      </c>
      <c r="AQ130" s="36" t="s">
        <v>1653</v>
      </c>
    </row>
    <row r="131" spans="1:43" x14ac:dyDescent="0.15">
      <c r="A131" s="36" t="s">
        <v>583</v>
      </c>
      <c r="B131" s="36" t="s">
        <v>1733</v>
      </c>
      <c r="C131" s="36" t="s">
        <v>1734</v>
      </c>
      <c r="D131" s="36" t="s">
        <v>1723</v>
      </c>
      <c r="E131" s="36" t="s">
        <v>1724</v>
      </c>
      <c r="F131" s="36" t="s">
        <v>372</v>
      </c>
      <c r="G131" s="36" t="s">
        <v>1636</v>
      </c>
      <c r="H131" s="36" t="s">
        <v>372</v>
      </c>
      <c r="I131" s="36" t="s">
        <v>1636</v>
      </c>
      <c r="J131" s="36" t="s">
        <v>1307</v>
      </c>
      <c r="K131" s="36" t="s">
        <v>1725</v>
      </c>
      <c r="L131" s="36" t="s">
        <v>1735</v>
      </c>
      <c r="M131" s="36" t="s">
        <v>1727</v>
      </c>
      <c r="N131" s="36" t="s">
        <v>1728</v>
      </c>
      <c r="O131" s="36" t="s">
        <v>1729</v>
      </c>
      <c r="P131" s="36" t="s">
        <v>1730</v>
      </c>
      <c r="Q131" s="36" t="s">
        <v>1731</v>
      </c>
      <c r="R131" s="36" t="s">
        <v>1732</v>
      </c>
      <c r="S131" s="36" t="s">
        <v>1636</v>
      </c>
      <c r="T131" s="36" t="s">
        <v>1636</v>
      </c>
      <c r="U131" s="36" t="s">
        <v>1645</v>
      </c>
      <c r="V131" s="36" t="s">
        <v>1646</v>
      </c>
      <c r="W131" s="36" t="s">
        <v>1647</v>
      </c>
      <c r="X131" s="36" t="s">
        <v>1667</v>
      </c>
      <c r="Y131" s="36" t="s">
        <v>1649</v>
      </c>
      <c r="Z131" s="36">
        <v>70.599999999999994</v>
      </c>
      <c r="AA131" s="36">
        <v>70.599999999999994</v>
      </c>
      <c r="AB131" s="36">
        <v>0</v>
      </c>
      <c r="AC131" s="36">
        <v>70.599999999999994</v>
      </c>
      <c r="AD131" s="36">
        <v>0</v>
      </c>
      <c r="AE131" s="36">
        <v>0</v>
      </c>
      <c r="AF131" s="36" t="s">
        <v>1798</v>
      </c>
      <c r="AG131" s="36" t="s">
        <v>1307</v>
      </c>
      <c r="AH131" s="36" t="s">
        <v>1725</v>
      </c>
      <c r="AI131" s="36" t="s">
        <v>1800</v>
      </c>
      <c r="AJ131" s="36" t="s">
        <v>1645</v>
      </c>
      <c r="AK131" s="36" t="s">
        <v>337</v>
      </c>
      <c r="AL131" s="36" t="s">
        <v>1650</v>
      </c>
      <c r="AM131" s="36" t="s">
        <v>1651</v>
      </c>
      <c r="AN131" s="36" t="s">
        <v>1645</v>
      </c>
      <c r="AO131" s="36" t="s">
        <v>1636</v>
      </c>
      <c r="AP131" s="36" t="s">
        <v>1652</v>
      </c>
      <c r="AQ131" s="36" t="s">
        <v>1653</v>
      </c>
    </row>
    <row r="132" spans="1:43" x14ac:dyDescent="0.15">
      <c r="A132" s="36" t="s">
        <v>583</v>
      </c>
      <c r="B132" s="36" t="s">
        <v>1736</v>
      </c>
      <c r="C132" s="36" t="s">
        <v>1737</v>
      </c>
      <c r="D132" s="36" t="s">
        <v>1723</v>
      </c>
      <c r="E132" s="36" t="s">
        <v>1724</v>
      </c>
      <c r="F132" s="36" t="s">
        <v>372</v>
      </c>
      <c r="G132" s="36" t="s">
        <v>1636</v>
      </c>
      <c r="H132" s="36" t="s">
        <v>372</v>
      </c>
      <c r="I132" s="36" t="s">
        <v>1636</v>
      </c>
      <c r="J132" s="36" t="s">
        <v>1307</v>
      </c>
      <c r="K132" s="36" t="s">
        <v>1725</v>
      </c>
      <c r="L132" s="36" t="s">
        <v>1738</v>
      </c>
      <c r="M132" s="36" t="s">
        <v>1727</v>
      </c>
      <c r="N132" s="36" t="s">
        <v>1728</v>
      </c>
      <c r="O132" s="36" t="s">
        <v>1729</v>
      </c>
      <c r="P132" s="36" t="s">
        <v>1730</v>
      </c>
      <c r="Q132" s="36" t="s">
        <v>1731</v>
      </c>
      <c r="R132" s="36" t="s">
        <v>1732</v>
      </c>
      <c r="S132" s="36" t="s">
        <v>1636</v>
      </c>
      <c r="T132" s="36" t="s">
        <v>1636</v>
      </c>
      <c r="U132" s="36" t="s">
        <v>1645</v>
      </c>
      <c r="V132" s="36" t="s">
        <v>1646</v>
      </c>
      <c r="W132" s="36" t="s">
        <v>1664</v>
      </c>
      <c r="X132" s="36" t="s">
        <v>1646</v>
      </c>
      <c r="Y132" s="36" t="s">
        <v>1649</v>
      </c>
      <c r="Z132" s="36">
        <v>5.57</v>
      </c>
      <c r="AA132" s="36">
        <v>5.57</v>
      </c>
      <c r="AB132" s="36">
        <v>0</v>
      </c>
      <c r="AC132" s="36">
        <v>5.57</v>
      </c>
      <c r="AD132" s="36">
        <v>0</v>
      </c>
      <c r="AE132" s="36">
        <v>0</v>
      </c>
      <c r="AF132" s="36" t="s">
        <v>1798</v>
      </c>
      <c r="AG132" s="36" t="s">
        <v>1307</v>
      </c>
      <c r="AH132" s="36" t="s">
        <v>1725</v>
      </c>
      <c r="AI132" s="36" t="s">
        <v>1800</v>
      </c>
      <c r="AJ132" s="36" t="s">
        <v>1645</v>
      </c>
      <c r="AK132" s="36" t="s">
        <v>337</v>
      </c>
      <c r="AL132" s="36" t="s">
        <v>1650</v>
      </c>
      <c r="AM132" s="36" t="s">
        <v>1651</v>
      </c>
      <c r="AN132" s="36" t="s">
        <v>1645</v>
      </c>
      <c r="AO132" s="36" t="s">
        <v>1636</v>
      </c>
      <c r="AP132" s="36" t="s">
        <v>1652</v>
      </c>
      <c r="AQ132" s="36" t="s">
        <v>1653</v>
      </c>
    </row>
    <row r="133" spans="1:43" x14ac:dyDescent="0.15">
      <c r="A133" s="36" t="s">
        <v>583</v>
      </c>
      <c r="B133" s="36" t="s">
        <v>1736</v>
      </c>
      <c r="C133" s="36" t="s">
        <v>1737</v>
      </c>
      <c r="D133" s="36" t="s">
        <v>1723</v>
      </c>
      <c r="E133" s="36" t="s">
        <v>1724</v>
      </c>
      <c r="F133" s="36" t="s">
        <v>372</v>
      </c>
      <c r="G133" s="36" t="s">
        <v>1636</v>
      </c>
      <c r="H133" s="36" t="s">
        <v>372</v>
      </c>
      <c r="I133" s="36" t="s">
        <v>1636</v>
      </c>
      <c r="J133" s="36" t="s">
        <v>1307</v>
      </c>
      <c r="K133" s="36" t="s">
        <v>1725</v>
      </c>
      <c r="L133" s="36" t="s">
        <v>1738</v>
      </c>
      <c r="M133" s="36" t="s">
        <v>1727</v>
      </c>
      <c r="N133" s="36" t="s">
        <v>1728</v>
      </c>
      <c r="O133" s="36" t="s">
        <v>1729</v>
      </c>
      <c r="P133" s="36" t="s">
        <v>1730</v>
      </c>
      <c r="Q133" s="36" t="s">
        <v>1731</v>
      </c>
      <c r="R133" s="36" t="s">
        <v>1732</v>
      </c>
      <c r="S133" s="36" t="s">
        <v>1636</v>
      </c>
      <c r="T133" s="36" t="s">
        <v>1636</v>
      </c>
      <c r="U133" s="36" t="s">
        <v>1645</v>
      </c>
      <c r="V133" s="36" t="s">
        <v>1646</v>
      </c>
      <c r="W133" s="36" t="s">
        <v>1665</v>
      </c>
      <c r="X133" s="36" t="s">
        <v>1646</v>
      </c>
      <c r="Y133" s="36" t="s">
        <v>1649</v>
      </c>
      <c r="Z133" s="36">
        <v>165.96</v>
      </c>
      <c r="AA133" s="36">
        <v>165.96</v>
      </c>
      <c r="AB133" s="36">
        <v>0</v>
      </c>
      <c r="AC133" s="36">
        <v>165.96</v>
      </c>
      <c r="AD133" s="36">
        <v>0</v>
      </c>
      <c r="AE133" s="36">
        <v>0</v>
      </c>
      <c r="AF133" s="36" t="s">
        <v>1798</v>
      </c>
      <c r="AG133" s="36" t="s">
        <v>1307</v>
      </c>
      <c r="AH133" s="36" t="s">
        <v>1725</v>
      </c>
      <c r="AI133" s="36" t="s">
        <v>1800</v>
      </c>
      <c r="AJ133" s="36" t="s">
        <v>1645</v>
      </c>
      <c r="AK133" s="36" t="s">
        <v>337</v>
      </c>
      <c r="AL133" s="36" t="s">
        <v>1650</v>
      </c>
      <c r="AM133" s="36" t="s">
        <v>1651</v>
      </c>
      <c r="AN133" s="36" t="s">
        <v>1645</v>
      </c>
      <c r="AO133" s="36" t="s">
        <v>1636</v>
      </c>
      <c r="AP133" s="36" t="s">
        <v>1652</v>
      </c>
      <c r="AQ133" s="36" t="s">
        <v>1653</v>
      </c>
    </row>
    <row r="134" spans="1:43" x14ac:dyDescent="0.15">
      <c r="A134" s="36" t="s">
        <v>583</v>
      </c>
      <c r="B134" s="36" t="s">
        <v>1736</v>
      </c>
      <c r="C134" s="36" t="s">
        <v>1737</v>
      </c>
      <c r="D134" s="36" t="s">
        <v>1723</v>
      </c>
      <c r="E134" s="36" t="s">
        <v>1724</v>
      </c>
      <c r="F134" s="36" t="s">
        <v>372</v>
      </c>
      <c r="G134" s="36" t="s">
        <v>1636</v>
      </c>
      <c r="H134" s="36" t="s">
        <v>372</v>
      </c>
      <c r="I134" s="36" t="s">
        <v>1636</v>
      </c>
      <c r="J134" s="36" t="s">
        <v>1307</v>
      </c>
      <c r="K134" s="36" t="s">
        <v>1725</v>
      </c>
      <c r="L134" s="36" t="s">
        <v>1738</v>
      </c>
      <c r="M134" s="36" t="s">
        <v>1727</v>
      </c>
      <c r="N134" s="36" t="s">
        <v>1728</v>
      </c>
      <c r="O134" s="36" t="s">
        <v>1729</v>
      </c>
      <c r="P134" s="36" t="s">
        <v>1730</v>
      </c>
      <c r="Q134" s="36" t="s">
        <v>1731</v>
      </c>
      <c r="R134" s="36" t="s">
        <v>1732</v>
      </c>
      <c r="S134" s="36" t="s">
        <v>1636</v>
      </c>
      <c r="T134" s="36" t="s">
        <v>1636</v>
      </c>
      <c r="U134" s="36" t="s">
        <v>1645</v>
      </c>
      <c r="V134" s="36" t="s">
        <v>1646</v>
      </c>
      <c r="W134" s="36" t="s">
        <v>1647</v>
      </c>
      <c r="X134" s="36" t="s">
        <v>1667</v>
      </c>
      <c r="Y134" s="36" t="s">
        <v>1649</v>
      </c>
      <c r="Z134" s="36">
        <v>5.93</v>
      </c>
      <c r="AA134" s="36">
        <v>5.93</v>
      </c>
      <c r="AB134" s="36">
        <v>0</v>
      </c>
      <c r="AC134" s="36">
        <v>5.93</v>
      </c>
      <c r="AD134" s="36">
        <v>0</v>
      </c>
      <c r="AE134" s="36">
        <v>0</v>
      </c>
      <c r="AF134" s="36" t="s">
        <v>1798</v>
      </c>
      <c r="AG134" s="36" t="s">
        <v>1307</v>
      </c>
      <c r="AH134" s="36" t="s">
        <v>1725</v>
      </c>
      <c r="AI134" s="36" t="s">
        <v>1800</v>
      </c>
      <c r="AJ134" s="36" t="s">
        <v>1645</v>
      </c>
      <c r="AK134" s="36" t="s">
        <v>337</v>
      </c>
      <c r="AL134" s="36" t="s">
        <v>1650</v>
      </c>
      <c r="AM134" s="36" t="s">
        <v>1651</v>
      </c>
      <c r="AN134" s="36" t="s">
        <v>1645</v>
      </c>
      <c r="AO134" s="36" t="s">
        <v>1636</v>
      </c>
      <c r="AP134" s="36" t="s">
        <v>1652</v>
      </c>
      <c r="AQ134" s="36" t="s">
        <v>1653</v>
      </c>
    </row>
    <row r="135" spans="1:43" x14ac:dyDescent="0.15">
      <c r="A135" s="36" t="s">
        <v>583</v>
      </c>
      <c r="B135" s="36" t="s">
        <v>1739</v>
      </c>
      <c r="C135" s="36" t="s">
        <v>1740</v>
      </c>
      <c r="D135" s="36" t="s">
        <v>1723</v>
      </c>
      <c r="E135" s="36" t="s">
        <v>1724</v>
      </c>
      <c r="F135" s="36" t="s">
        <v>372</v>
      </c>
      <c r="G135" s="36" t="s">
        <v>1636</v>
      </c>
      <c r="H135" s="36" t="s">
        <v>372</v>
      </c>
      <c r="I135" s="36" t="s">
        <v>1636</v>
      </c>
      <c r="J135" s="36" t="s">
        <v>1307</v>
      </c>
      <c r="K135" s="36" t="s">
        <v>1725</v>
      </c>
      <c r="L135" s="36" t="s">
        <v>1741</v>
      </c>
      <c r="M135" s="36" t="s">
        <v>1727</v>
      </c>
      <c r="N135" s="36" t="s">
        <v>1728</v>
      </c>
      <c r="O135" s="36" t="s">
        <v>1729</v>
      </c>
      <c r="P135" s="36" t="s">
        <v>1730</v>
      </c>
      <c r="Q135" s="36" t="s">
        <v>1731</v>
      </c>
      <c r="R135" s="36" t="s">
        <v>1732</v>
      </c>
      <c r="S135" s="36" t="s">
        <v>1636</v>
      </c>
      <c r="T135" s="36" t="s">
        <v>1636</v>
      </c>
      <c r="U135" s="36" t="s">
        <v>1645</v>
      </c>
      <c r="V135" s="36" t="s">
        <v>1646</v>
      </c>
      <c r="W135" s="36" t="s">
        <v>1665</v>
      </c>
      <c r="X135" s="36" t="s">
        <v>1646</v>
      </c>
      <c r="Y135" s="36" t="s">
        <v>1649</v>
      </c>
      <c r="Z135" s="36">
        <v>2240.9699999999998</v>
      </c>
      <c r="AA135" s="36">
        <v>2240.9699999999998</v>
      </c>
      <c r="AB135" s="36">
        <v>0</v>
      </c>
      <c r="AC135" s="36">
        <v>2240.9699999999998</v>
      </c>
      <c r="AD135" s="36">
        <v>0</v>
      </c>
      <c r="AE135" s="36">
        <v>0</v>
      </c>
      <c r="AF135" s="36" t="s">
        <v>1798</v>
      </c>
      <c r="AG135" s="36" t="s">
        <v>1307</v>
      </c>
      <c r="AH135" s="36" t="s">
        <v>1725</v>
      </c>
      <c r="AI135" s="36" t="s">
        <v>1800</v>
      </c>
      <c r="AJ135" s="36" t="s">
        <v>1645</v>
      </c>
      <c r="AK135" s="36" t="s">
        <v>337</v>
      </c>
      <c r="AL135" s="36" t="s">
        <v>1650</v>
      </c>
      <c r="AM135" s="36" t="s">
        <v>1651</v>
      </c>
      <c r="AN135" s="36" t="s">
        <v>1645</v>
      </c>
      <c r="AO135" s="36" t="s">
        <v>1636</v>
      </c>
      <c r="AP135" s="36" t="s">
        <v>1652</v>
      </c>
      <c r="AQ135" s="36" t="s">
        <v>1653</v>
      </c>
    </row>
    <row r="136" spans="1:43" x14ac:dyDescent="0.15">
      <c r="A136" s="36" t="s">
        <v>583</v>
      </c>
      <c r="B136" s="36" t="s">
        <v>1739</v>
      </c>
      <c r="C136" s="36" t="s">
        <v>1740</v>
      </c>
      <c r="D136" s="36" t="s">
        <v>1723</v>
      </c>
      <c r="E136" s="36" t="s">
        <v>1724</v>
      </c>
      <c r="F136" s="36" t="s">
        <v>372</v>
      </c>
      <c r="G136" s="36" t="s">
        <v>1636</v>
      </c>
      <c r="H136" s="36" t="s">
        <v>372</v>
      </c>
      <c r="I136" s="36" t="s">
        <v>1636</v>
      </c>
      <c r="J136" s="36" t="s">
        <v>1307</v>
      </c>
      <c r="K136" s="36" t="s">
        <v>1725</v>
      </c>
      <c r="L136" s="36" t="s">
        <v>1741</v>
      </c>
      <c r="M136" s="36" t="s">
        <v>1727</v>
      </c>
      <c r="N136" s="36" t="s">
        <v>1728</v>
      </c>
      <c r="O136" s="36" t="s">
        <v>1729</v>
      </c>
      <c r="P136" s="36" t="s">
        <v>1730</v>
      </c>
      <c r="Q136" s="36" t="s">
        <v>1731</v>
      </c>
      <c r="R136" s="36" t="s">
        <v>1732</v>
      </c>
      <c r="S136" s="36" t="s">
        <v>1636</v>
      </c>
      <c r="T136" s="36" t="s">
        <v>1636</v>
      </c>
      <c r="U136" s="36" t="s">
        <v>1645</v>
      </c>
      <c r="V136" s="36" t="s">
        <v>1646</v>
      </c>
      <c r="W136" s="36" t="s">
        <v>1647</v>
      </c>
      <c r="X136" s="36" t="s">
        <v>1667</v>
      </c>
      <c r="Y136" s="36" t="s">
        <v>1649</v>
      </c>
      <c r="Z136" s="36">
        <v>22.67</v>
      </c>
      <c r="AA136" s="36">
        <v>22.67</v>
      </c>
      <c r="AB136" s="36">
        <v>0</v>
      </c>
      <c r="AC136" s="36">
        <v>22.67</v>
      </c>
      <c r="AD136" s="36">
        <v>0</v>
      </c>
      <c r="AE136" s="36">
        <v>0</v>
      </c>
      <c r="AF136" s="36" t="s">
        <v>1798</v>
      </c>
      <c r="AG136" s="36" t="s">
        <v>1307</v>
      </c>
      <c r="AH136" s="36" t="s">
        <v>1725</v>
      </c>
      <c r="AI136" s="36" t="s">
        <v>1800</v>
      </c>
      <c r="AJ136" s="36" t="s">
        <v>1645</v>
      </c>
      <c r="AK136" s="36" t="s">
        <v>337</v>
      </c>
      <c r="AL136" s="36" t="s">
        <v>1650</v>
      </c>
      <c r="AM136" s="36" t="s">
        <v>1651</v>
      </c>
      <c r="AN136" s="36" t="s">
        <v>1645</v>
      </c>
      <c r="AO136" s="36" t="s">
        <v>1636</v>
      </c>
      <c r="AP136" s="36" t="s">
        <v>1652</v>
      </c>
      <c r="AQ136" s="36" t="s">
        <v>1653</v>
      </c>
    </row>
    <row r="137" spans="1:43" x14ac:dyDescent="0.15">
      <c r="A137" s="36" t="s">
        <v>583</v>
      </c>
      <c r="B137" s="36" t="s">
        <v>1742</v>
      </c>
      <c r="C137" s="36" t="s">
        <v>1743</v>
      </c>
      <c r="D137" s="36" t="s">
        <v>1723</v>
      </c>
      <c r="E137" s="36" t="s">
        <v>1724</v>
      </c>
      <c r="F137" s="36" t="s">
        <v>372</v>
      </c>
      <c r="G137" s="36" t="s">
        <v>1636</v>
      </c>
      <c r="H137" s="36" t="s">
        <v>372</v>
      </c>
      <c r="I137" s="36" t="s">
        <v>1636</v>
      </c>
      <c r="J137" s="36" t="s">
        <v>1307</v>
      </c>
      <c r="K137" s="36" t="s">
        <v>1725</v>
      </c>
      <c r="L137" s="36" t="s">
        <v>1744</v>
      </c>
      <c r="M137" s="36" t="s">
        <v>1727</v>
      </c>
      <c r="N137" s="36" t="s">
        <v>1728</v>
      </c>
      <c r="O137" s="36" t="s">
        <v>1729</v>
      </c>
      <c r="P137" s="36" t="s">
        <v>1730</v>
      </c>
      <c r="Q137" s="36" t="s">
        <v>1731</v>
      </c>
      <c r="R137" s="36" t="s">
        <v>1732</v>
      </c>
      <c r="S137" s="36" t="s">
        <v>1636</v>
      </c>
      <c r="T137" s="36" t="s">
        <v>1636</v>
      </c>
      <c r="U137" s="36" t="s">
        <v>1645</v>
      </c>
      <c r="V137" s="36" t="s">
        <v>1646</v>
      </c>
      <c r="W137" s="36" t="s">
        <v>1665</v>
      </c>
      <c r="X137" s="36" t="s">
        <v>1646</v>
      </c>
      <c r="Y137" s="36" t="s">
        <v>1649</v>
      </c>
      <c r="Z137" s="36">
        <v>60.31</v>
      </c>
      <c r="AA137" s="36">
        <v>60.31</v>
      </c>
      <c r="AB137" s="36">
        <v>0</v>
      </c>
      <c r="AC137" s="36">
        <v>60.31</v>
      </c>
      <c r="AD137" s="36">
        <v>0</v>
      </c>
      <c r="AE137" s="36">
        <v>0</v>
      </c>
      <c r="AF137" s="36" t="s">
        <v>1798</v>
      </c>
      <c r="AG137" s="36" t="s">
        <v>1307</v>
      </c>
      <c r="AH137" s="36" t="s">
        <v>1725</v>
      </c>
      <c r="AI137" s="36" t="s">
        <v>1800</v>
      </c>
      <c r="AJ137" s="36" t="s">
        <v>1645</v>
      </c>
      <c r="AK137" s="36" t="s">
        <v>337</v>
      </c>
      <c r="AL137" s="36" t="s">
        <v>1650</v>
      </c>
      <c r="AM137" s="36" t="s">
        <v>1651</v>
      </c>
      <c r="AN137" s="36" t="s">
        <v>1645</v>
      </c>
      <c r="AO137" s="36" t="s">
        <v>1636</v>
      </c>
      <c r="AP137" s="36" t="s">
        <v>1652</v>
      </c>
      <c r="AQ137" s="36" t="s">
        <v>1653</v>
      </c>
    </row>
    <row r="138" spans="1:43" x14ac:dyDescent="0.15">
      <c r="A138" s="36" t="s">
        <v>583</v>
      </c>
      <c r="B138" s="36" t="s">
        <v>1742</v>
      </c>
      <c r="C138" s="36" t="s">
        <v>1743</v>
      </c>
      <c r="D138" s="36" t="s">
        <v>1723</v>
      </c>
      <c r="E138" s="36" t="s">
        <v>1724</v>
      </c>
      <c r="F138" s="36" t="s">
        <v>372</v>
      </c>
      <c r="G138" s="36" t="s">
        <v>1636</v>
      </c>
      <c r="H138" s="36" t="s">
        <v>372</v>
      </c>
      <c r="I138" s="36" t="s">
        <v>1636</v>
      </c>
      <c r="J138" s="36" t="s">
        <v>1307</v>
      </c>
      <c r="K138" s="36" t="s">
        <v>1725</v>
      </c>
      <c r="L138" s="36" t="s">
        <v>1744</v>
      </c>
      <c r="M138" s="36" t="s">
        <v>1727</v>
      </c>
      <c r="N138" s="36" t="s">
        <v>1728</v>
      </c>
      <c r="O138" s="36" t="s">
        <v>1729</v>
      </c>
      <c r="P138" s="36" t="s">
        <v>1730</v>
      </c>
      <c r="Q138" s="36" t="s">
        <v>1731</v>
      </c>
      <c r="R138" s="36" t="s">
        <v>1732</v>
      </c>
      <c r="S138" s="36" t="s">
        <v>1636</v>
      </c>
      <c r="T138" s="36" t="s">
        <v>1636</v>
      </c>
      <c r="U138" s="36" t="s">
        <v>1645</v>
      </c>
      <c r="V138" s="36" t="s">
        <v>1646</v>
      </c>
      <c r="W138" s="36" t="s">
        <v>1647</v>
      </c>
      <c r="X138" s="36" t="s">
        <v>1667</v>
      </c>
      <c r="Y138" s="36" t="s">
        <v>1649</v>
      </c>
      <c r="Z138" s="36">
        <v>2.65</v>
      </c>
      <c r="AA138" s="36">
        <v>2.65</v>
      </c>
      <c r="AB138" s="36">
        <v>0</v>
      </c>
      <c r="AC138" s="36">
        <v>2.65</v>
      </c>
      <c r="AD138" s="36">
        <v>0</v>
      </c>
      <c r="AE138" s="36">
        <v>0</v>
      </c>
      <c r="AF138" s="36" t="s">
        <v>1798</v>
      </c>
      <c r="AG138" s="36" t="s">
        <v>1307</v>
      </c>
      <c r="AH138" s="36" t="s">
        <v>1725</v>
      </c>
      <c r="AI138" s="36" t="s">
        <v>1800</v>
      </c>
      <c r="AJ138" s="36" t="s">
        <v>1645</v>
      </c>
      <c r="AK138" s="36" t="s">
        <v>337</v>
      </c>
      <c r="AL138" s="36" t="s">
        <v>1650</v>
      </c>
      <c r="AM138" s="36" t="s">
        <v>1651</v>
      </c>
      <c r="AN138" s="36" t="s">
        <v>1645</v>
      </c>
      <c r="AO138" s="36" t="s">
        <v>1636</v>
      </c>
      <c r="AP138" s="36" t="s">
        <v>1652</v>
      </c>
      <c r="AQ138" s="36" t="s">
        <v>1653</v>
      </c>
    </row>
    <row r="139" spans="1:43" x14ac:dyDescent="0.15">
      <c r="A139" s="36" t="s">
        <v>583</v>
      </c>
      <c r="B139" s="36" t="s">
        <v>1745</v>
      </c>
      <c r="C139" s="36" t="s">
        <v>1746</v>
      </c>
      <c r="D139" s="36" t="s">
        <v>1747</v>
      </c>
      <c r="E139" s="36" t="s">
        <v>1748</v>
      </c>
      <c r="F139" s="36" t="s">
        <v>372</v>
      </c>
      <c r="G139" s="36" t="s">
        <v>1636</v>
      </c>
      <c r="H139" s="36" t="s">
        <v>372</v>
      </c>
      <c r="I139" s="36" t="s">
        <v>1636</v>
      </c>
      <c r="J139" s="36" t="s">
        <v>1749</v>
      </c>
      <c r="K139" s="36" t="s">
        <v>1750</v>
      </c>
      <c r="L139" s="36" t="s">
        <v>1751</v>
      </c>
      <c r="M139" s="36" t="s">
        <v>1639</v>
      </c>
      <c r="N139" s="36" t="s">
        <v>1640</v>
      </c>
      <c r="O139" s="36" t="s">
        <v>1641</v>
      </c>
      <c r="P139" s="36" t="s">
        <v>1642</v>
      </c>
      <c r="Q139" s="36" t="s">
        <v>1643</v>
      </c>
      <c r="R139" s="36" t="s">
        <v>1644</v>
      </c>
      <c r="S139" s="36" t="s">
        <v>1636</v>
      </c>
      <c r="T139" s="36" t="s">
        <v>1636</v>
      </c>
      <c r="U139" s="36" t="s">
        <v>1645</v>
      </c>
      <c r="V139" s="36" t="s">
        <v>1646</v>
      </c>
      <c r="W139" s="36" t="s">
        <v>1664</v>
      </c>
      <c r="X139" s="36" t="s">
        <v>1646</v>
      </c>
      <c r="Y139" s="36" t="s">
        <v>1649</v>
      </c>
      <c r="Z139" s="36">
        <v>726.73</v>
      </c>
      <c r="AA139" s="36">
        <v>726.73</v>
      </c>
      <c r="AB139" s="36">
        <v>0</v>
      </c>
      <c r="AC139" s="36">
        <v>726.73</v>
      </c>
      <c r="AD139" s="36">
        <v>0</v>
      </c>
      <c r="AE139" s="36">
        <v>0</v>
      </c>
      <c r="AF139" s="36" t="s">
        <v>1798</v>
      </c>
      <c r="AG139" s="36" t="s">
        <v>1749</v>
      </c>
      <c r="AH139" s="36" t="s">
        <v>1802</v>
      </c>
      <c r="AI139" s="36" t="s">
        <v>1799</v>
      </c>
      <c r="AJ139" s="36" t="s">
        <v>1645</v>
      </c>
      <c r="AK139" s="36" t="s">
        <v>337</v>
      </c>
      <c r="AL139" s="36" t="s">
        <v>1650</v>
      </c>
      <c r="AM139" s="36" t="s">
        <v>1651</v>
      </c>
      <c r="AN139" s="36" t="s">
        <v>1645</v>
      </c>
      <c r="AO139" s="36" t="s">
        <v>1636</v>
      </c>
      <c r="AP139" s="36" t="s">
        <v>1678</v>
      </c>
      <c r="AQ139" s="36" t="s">
        <v>1653</v>
      </c>
    </row>
    <row r="140" spans="1:43" x14ac:dyDescent="0.15">
      <c r="A140" s="36" t="s">
        <v>583</v>
      </c>
      <c r="B140" s="36" t="s">
        <v>1745</v>
      </c>
      <c r="C140" s="36" t="s">
        <v>1746</v>
      </c>
      <c r="D140" s="36" t="s">
        <v>1747</v>
      </c>
      <c r="E140" s="36" t="s">
        <v>1748</v>
      </c>
      <c r="F140" s="36" t="s">
        <v>372</v>
      </c>
      <c r="G140" s="36" t="s">
        <v>1636</v>
      </c>
      <c r="H140" s="36" t="s">
        <v>372</v>
      </c>
      <c r="I140" s="36" t="s">
        <v>1636</v>
      </c>
      <c r="J140" s="36" t="s">
        <v>1749</v>
      </c>
      <c r="K140" s="36" t="s">
        <v>1750</v>
      </c>
      <c r="L140" s="36" t="s">
        <v>1751</v>
      </c>
      <c r="M140" s="36" t="s">
        <v>1639</v>
      </c>
      <c r="N140" s="36" t="s">
        <v>1640</v>
      </c>
      <c r="O140" s="36" t="s">
        <v>1641</v>
      </c>
      <c r="P140" s="36" t="s">
        <v>1642</v>
      </c>
      <c r="Q140" s="36" t="s">
        <v>1643</v>
      </c>
      <c r="R140" s="36" t="s">
        <v>1644</v>
      </c>
      <c r="S140" s="36" t="s">
        <v>1636</v>
      </c>
      <c r="T140" s="36" t="s">
        <v>1636</v>
      </c>
      <c r="U140" s="36" t="s">
        <v>1645</v>
      </c>
      <c r="V140" s="36" t="s">
        <v>1646</v>
      </c>
      <c r="W140" s="36" t="s">
        <v>1665</v>
      </c>
      <c r="X140" s="36" t="s">
        <v>1646</v>
      </c>
      <c r="Y140" s="36" t="s">
        <v>1649</v>
      </c>
      <c r="Z140" s="36">
        <v>9214.33</v>
      </c>
      <c r="AA140" s="36">
        <v>9214.33</v>
      </c>
      <c r="AB140" s="36">
        <v>0</v>
      </c>
      <c r="AC140" s="36">
        <v>9214.33</v>
      </c>
      <c r="AD140" s="36">
        <v>0</v>
      </c>
      <c r="AE140" s="36">
        <v>0</v>
      </c>
      <c r="AF140" s="36" t="s">
        <v>1798</v>
      </c>
      <c r="AG140" s="36" t="s">
        <v>1749</v>
      </c>
      <c r="AH140" s="36" t="s">
        <v>1802</v>
      </c>
      <c r="AI140" s="36" t="s">
        <v>1799</v>
      </c>
      <c r="AJ140" s="36" t="s">
        <v>1645</v>
      </c>
      <c r="AK140" s="36" t="s">
        <v>337</v>
      </c>
      <c r="AL140" s="36" t="s">
        <v>1650</v>
      </c>
      <c r="AM140" s="36" t="s">
        <v>1651</v>
      </c>
      <c r="AN140" s="36" t="s">
        <v>1645</v>
      </c>
      <c r="AO140" s="36" t="s">
        <v>1636</v>
      </c>
      <c r="AP140" s="36" t="s">
        <v>1678</v>
      </c>
      <c r="AQ140" s="36" t="s">
        <v>1653</v>
      </c>
    </row>
    <row r="141" spans="1:43" x14ac:dyDescent="0.15">
      <c r="A141" s="36" t="s">
        <v>583</v>
      </c>
      <c r="B141" s="36" t="s">
        <v>1745</v>
      </c>
      <c r="C141" s="36" t="s">
        <v>1746</v>
      </c>
      <c r="D141" s="36" t="s">
        <v>1747</v>
      </c>
      <c r="E141" s="36" t="s">
        <v>1748</v>
      </c>
      <c r="F141" s="36" t="s">
        <v>372</v>
      </c>
      <c r="G141" s="36" t="s">
        <v>1636</v>
      </c>
      <c r="H141" s="36" t="s">
        <v>372</v>
      </c>
      <c r="I141" s="36" t="s">
        <v>1636</v>
      </c>
      <c r="J141" s="36" t="s">
        <v>1749</v>
      </c>
      <c r="K141" s="36" t="s">
        <v>1750</v>
      </c>
      <c r="L141" s="36" t="s">
        <v>1751</v>
      </c>
      <c r="M141" s="36" t="s">
        <v>1639</v>
      </c>
      <c r="N141" s="36" t="s">
        <v>1640</v>
      </c>
      <c r="O141" s="36" t="s">
        <v>1641</v>
      </c>
      <c r="P141" s="36" t="s">
        <v>1642</v>
      </c>
      <c r="Q141" s="36" t="s">
        <v>1643</v>
      </c>
      <c r="R141" s="36" t="s">
        <v>1644</v>
      </c>
      <c r="S141" s="36" t="s">
        <v>1636</v>
      </c>
      <c r="T141" s="36" t="s">
        <v>1636</v>
      </c>
      <c r="U141" s="36" t="s">
        <v>1645</v>
      </c>
      <c r="V141" s="36" t="s">
        <v>1646</v>
      </c>
      <c r="W141" s="36" t="s">
        <v>1647</v>
      </c>
      <c r="X141" s="36" t="s">
        <v>1752</v>
      </c>
      <c r="Y141" s="36" t="s">
        <v>1649</v>
      </c>
      <c r="Z141" s="36">
        <v>58.94</v>
      </c>
      <c r="AA141" s="36">
        <v>58.94</v>
      </c>
      <c r="AB141" s="36">
        <v>0</v>
      </c>
      <c r="AC141" s="36">
        <v>58.94</v>
      </c>
      <c r="AD141" s="36">
        <v>0</v>
      </c>
      <c r="AE141" s="36">
        <v>0</v>
      </c>
      <c r="AF141" s="36" t="s">
        <v>1798</v>
      </c>
      <c r="AG141" s="36" t="s">
        <v>1749</v>
      </c>
      <c r="AH141" s="36" t="s">
        <v>1802</v>
      </c>
      <c r="AI141" s="36" t="s">
        <v>1799</v>
      </c>
      <c r="AJ141" s="36" t="s">
        <v>1645</v>
      </c>
      <c r="AK141" s="36" t="s">
        <v>337</v>
      </c>
      <c r="AL141" s="36" t="s">
        <v>1650</v>
      </c>
      <c r="AM141" s="36" t="s">
        <v>1651</v>
      </c>
      <c r="AN141" s="36" t="s">
        <v>1645</v>
      </c>
      <c r="AO141" s="36" t="s">
        <v>1636</v>
      </c>
      <c r="AP141" s="36" t="s">
        <v>1678</v>
      </c>
      <c r="AQ141" s="36" t="s">
        <v>1653</v>
      </c>
    </row>
    <row r="142" spans="1:43" x14ac:dyDescent="0.15">
      <c r="A142" s="36" t="s">
        <v>583</v>
      </c>
      <c r="B142" s="36" t="s">
        <v>1803</v>
      </c>
      <c r="C142" s="36" t="s">
        <v>1804</v>
      </c>
      <c r="D142" s="36" t="s">
        <v>1805</v>
      </c>
      <c r="E142" s="36" t="s">
        <v>1748</v>
      </c>
      <c r="F142" s="36" t="s">
        <v>372</v>
      </c>
      <c r="G142" s="36" t="s">
        <v>1636</v>
      </c>
      <c r="H142" s="36" t="s">
        <v>372</v>
      </c>
      <c r="I142" s="36" t="s">
        <v>1636</v>
      </c>
      <c r="J142" s="36" t="s">
        <v>1749</v>
      </c>
      <c r="K142" s="36" t="s">
        <v>1750</v>
      </c>
      <c r="L142" s="36" t="s">
        <v>1806</v>
      </c>
      <c r="M142" s="36" t="s">
        <v>1639</v>
      </c>
      <c r="N142" s="36" t="s">
        <v>1640</v>
      </c>
      <c r="O142" s="36" t="s">
        <v>1641</v>
      </c>
      <c r="P142" s="36" t="s">
        <v>1642</v>
      </c>
      <c r="Q142" s="36" t="s">
        <v>1643</v>
      </c>
      <c r="R142" s="36" t="s">
        <v>1644</v>
      </c>
      <c r="S142" s="36" t="s">
        <v>1636</v>
      </c>
      <c r="T142" s="36" t="s">
        <v>1636</v>
      </c>
      <c r="U142" s="36" t="s">
        <v>1645</v>
      </c>
      <c r="V142" s="36" t="s">
        <v>1646</v>
      </c>
      <c r="W142" s="36" t="s">
        <v>1664</v>
      </c>
      <c r="X142" s="36" t="s">
        <v>1646</v>
      </c>
      <c r="Y142" s="36" t="s">
        <v>1649</v>
      </c>
      <c r="Z142" s="36">
        <v>169.1</v>
      </c>
      <c r="AA142" s="36">
        <v>169.1</v>
      </c>
      <c r="AB142" s="36">
        <v>0</v>
      </c>
      <c r="AC142" s="36">
        <v>169.1</v>
      </c>
      <c r="AD142" s="36">
        <v>0</v>
      </c>
      <c r="AE142" s="36">
        <v>0</v>
      </c>
      <c r="AF142" s="36" t="s">
        <v>1798</v>
      </c>
      <c r="AG142" s="36" t="s">
        <v>1749</v>
      </c>
      <c r="AH142" s="36" t="s">
        <v>1802</v>
      </c>
      <c r="AI142" s="36" t="s">
        <v>1799</v>
      </c>
      <c r="AJ142" s="36" t="s">
        <v>1645</v>
      </c>
      <c r="AK142" s="36" t="s">
        <v>337</v>
      </c>
      <c r="AL142" s="36" t="s">
        <v>1650</v>
      </c>
      <c r="AM142" s="36" t="s">
        <v>1651</v>
      </c>
      <c r="AN142" s="36" t="s">
        <v>1645</v>
      </c>
      <c r="AO142" s="36" t="s">
        <v>1636</v>
      </c>
      <c r="AP142" s="36" t="s">
        <v>1678</v>
      </c>
      <c r="AQ142" s="36" t="s">
        <v>1653</v>
      </c>
    </row>
    <row r="143" spans="1:43" x14ac:dyDescent="0.15">
      <c r="A143" s="36" t="s">
        <v>583</v>
      </c>
      <c r="B143" s="36" t="s">
        <v>1803</v>
      </c>
      <c r="C143" s="36" t="s">
        <v>1804</v>
      </c>
      <c r="D143" s="36" t="s">
        <v>1805</v>
      </c>
      <c r="E143" s="36" t="s">
        <v>1748</v>
      </c>
      <c r="F143" s="36" t="s">
        <v>372</v>
      </c>
      <c r="G143" s="36" t="s">
        <v>1636</v>
      </c>
      <c r="H143" s="36" t="s">
        <v>372</v>
      </c>
      <c r="I143" s="36" t="s">
        <v>1636</v>
      </c>
      <c r="J143" s="36" t="s">
        <v>1749</v>
      </c>
      <c r="K143" s="36" t="s">
        <v>1750</v>
      </c>
      <c r="L143" s="36" t="s">
        <v>1806</v>
      </c>
      <c r="M143" s="36" t="s">
        <v>1639</v>
      </c>
      <c r="N143" s="36" t="s">
        <v>1640</v>
      </c>
      <c r="O143" s="36" t="s">
        <v>1641</v>
      </c>
      <c r="P143" s="36" t="s">
        <v>1642</v>
      </c>
      <c r="Q143" s="36" t="s">
        <v>1643</v>
      </c>
      <c r="R143" s="36" t="s">
        <v>1644</v>
      </c>
      <c r="S143" s="36" t="s">
        <v>1636</v>
      </c>
      <c r="T143" s="36" t="s">
        <v>1636</v>
      </c>
      <c r="U143" s="36" t="s">
        <v>1645</v>
      </c>
      <c r="V143" s="36" t="s">
        <v>1646</v>
      </c>
      <c r="W143" s="36" t="s">
        <v>1665</v>
      </c>
      <c r="X143" s="36" t="s">
        <v>1646</v>
      </c>
      <c r="Y143" s="36" t="s">
        <v>1649</v>
      </c>
      <c r="Z143" s="36">
        <v>2350.5100000000002</v>
      </c>
      <c r="AA143" s="36">
        <v>2350.5100000000002</v>
      </c>
      <c r="AB143" s="36">
        <v>0</v>
      </c>
      <c r="AC143" s="36">
        <v>2350.5100000000002</v>
      </c>
      <c r="AD143" s="36">
        <v>0</v>
      </c>
      <c r="AE143" s="36">
        <v>0</v>
      </c>
      <c r="AF143" s="36" t="s">
        <v>1798</v>
      </c>
      <c r="AG143" s="36" t="s">
        <v>1749</v>
      </c>
      <c r="AH143" s="36" t="s">
        <v>1802</v>
      </c>
      <c r="AI143" s="36" t="s">
        <v>1799</v>
      </c>
      <c r="AJ143" s="36" t="s">
        <v>1645</v>
      </c>
      <c r="AK143" s="36" t="s">
        <v>337</v>
      </c>
      <c r="AL143" s="36" t="s">
        <v>1650</v>
      </c>
      <c r="AM143" s="36" t="s">
        <v>1651</v>
      </c>
      <c r="AN143" s="36" t="s">
        <v>1645</v>
      </c>
      <c r="AO143" s="36" t="s">
        <v>1636</v>
      </c>
      <c r="AP143" s="36" t="s">
        <v>1678</v>
      </c>
      <c r="AQ143" s="36" t="s">
        <v>1653</v>
      </c>
    </row>
    <row r="144" spans="1:43" x14ac:dyDescent="0.15">
      <c r="A144" s="36" t="s">
        <v>583</v>
      </c>
      <c r="B144" s="36" t="s">
        <v>1803</v>
      </c>
      <c r="C144" s="36" t="s">
        <v>1804</v>
      </c>
      <c r="D144" s="36" t="s">
        <v>1805</v>
      </c>
      <c r="E144" s="36" t="s">
        <v>1748</v>
      </c>
      <c r="F144" s="36" t="s">
        <v>372</v>
      </c>
      <c r="G144" s="36" t="s">
        <v>1636</v>
      </c>
      <c r="H144" s="36" t="s">
        <v>372</v>
      </c>
      <c r="I144" s="36" t="s">
        <v>1636</v>
      </c>
      <c r="J144" s="36" t="s">
        <v>1749</v>
      </c>
      <c r="K144" s="36" t="s">
        <v>1750</v>
      </c>
      <c r="L144" s="36" t="s">
        <v>1806</v>
      </c>
      <c r="M144" s="36" t="s">
        <v>1639</v>
      </c>
      <c r="N144" s="36" t="s">
        <v>1640</v>
      </c>
      <c r="O144" s="36" t="s">
        <v>1641</v>
      </c>
      <c r="P144" s="36" t="s">
        <v>1642</v>
      </c>
      <c r="Q144" s="36" t="s">
        <v>1643</v>
      </c>
      <c r="R144" s="36" t="s">
        <v>1644</v>
      </c>
      <c r="S144" s="36" t="s">
        <v>1636</v>
      </c>
      <c r="T144" s="36" t="s">
        <v>1636</v>
      </c>
      <c r="U144" s="36" t="s">
        <v>1645</v>
      </c>
      <c r="V144" s="36" t="s">
        <v>1646</v>
      </c>
      <c r="W144" s="36" t="s">
        <v>1647</v>
      </c>
      <c r="X144" s="36" t="s">
        <v>1752</v>
      </c>
      <c r="Y144" s="36" t="s">
        <v>1649</v>
      </c>
      <c r="Z144" s="36">
        <v>34.28</v>
      </c>
      <c r="AA144" s="36">
        <v>34.28</v>
      </c>
      <c r="AB144" s="36">
        <v>0</v>
      </c>
      <c r="AC144" s="36">
        <v>34.28</v>
      </c>
      <c r="AD144" s="36">
        <v>0</v>
      </c>
      <c r="AE144" s="36">
        <v>0</v>
      </c>
      <c r="AF144" s="36" t="s">
        <v>1798</v>
      </c>
      <c r="AG144" s="36" t="s">
        <v>1749</v>
      </c>
      <c r="AH144" s="36" t="s">
        <v>1802</v>
      </c>
      <c r="AI144" s="36" t="s">
        <v>1799</v>
      </c>
      <c r="AJ144" s="36" t="s">
        <v>1645</v>
      </c>
      <c r="AK144" s="36" t="s">
        <v>337</v>
      </c>
      <c r="AL144" s="36" t="s">
        <v>1650</v>
      </c>
      <c r="AM144" s="36" t="s">
        <v>1651</v>
      </c>
      <c r="AN144" s="36" t="s">
        <v>1645</v>
      </c>
      <c r="AO144" s="36" t="s">
        <v>1636</v>
      </c>
      <c r="AP144" s="36" t="s">
        <v>1678</v>
      </c>
      <c r="AQ144" s="36" t="s">
        <v>1653</v>
      </c>
    </row>
    <row r="145" spans="1:43" x14ac:dyDescent="0.15">
      <c r="A145" s="36" t="s">
        <v>583</v>
      </c>
      <c r="B145" s="36" t="s">
        <v>1753</v>
      </c>
      <c r="C145" s="36" t="s">
        <v>1754</v>
      </c>
      <c r="D145" s="36" t="s">
        <v>1747</v>
      </c>
      <c r="E145" s="36" t="s">
        <v>1748</v>
      </c>
      <c r="F145" s="36" t="s">
        <v>372</v>
      </c>
      <c r="G145" s="36" t="s">
        <v>1636</v>
      </c>
      <c r="H145" s="36" t="s">
        <v>372</v>
      </c>
      <c r="I145" s="36" t="s">
        <v>1636</v>
      </c>
      <c r="J145" s="36" t="s">
        <v>1749</v>
      </c>
      <c r="K145" s="36" t="s">
        <v>1750</v>
      </c>
      <c r="L145" s="36" t="s">
        <v>1755</v>
      </c>
      <c r="M145" s="36" t="s">
        <v>1639</v>
      </c>
      <c r="N145" s="36" t="s">
        <v>1640</v>
      </c>
      <c r="O145" s="36" t="s">
        <v>1641</v>
      </c>
      <c r="P145" s="36" t="s">
        <v>1642</v>
      </c>
      <c r="Q145" s="36" t="s">
        <v>1643</v>
      </c>
      <c r="R145" s="36" t="s">
        <v>1644</v>
      </c>
      <c r="S145" s="36" t="s">
        <v>1636</v>
      </c>
      <c r="T145" s="36" t="s">
        <v>1636</v>
      </c>
      <c r="U145" s="36" t="s">
        <v>1645</v>
      </c>
      <c r="V145" s="36" t="s">
        <v>1646</v>
      </c>
      <c r="W145" s="36" t="s">
        <v>1665</v>
      </c>
      <c r="X145" s="36" t="s">
        <v>1646</v>
      </c>
      <c r="Y145" s="36" t="s">
        <v>1649</v>
      </c>
      <c r="Z145" s="36">
        <v>7586.25</v>
      </c>
      <c r="AA145" s="36">
        <v>7586.25</v>
      </c>
      <c r="AB145" s="36">
        <v>0</v>
      </c>
      <c r="AC145" s="36">
        <v>7586.25</v>
      </c>
      <c r="AD145" s="36">
        <v>0</v>
      </c>
      <c r="AE145" s="36">
        <v>0</v>
      </c>
      <c r="AF145" s="36" t="s">
        <v>1798</v>
      </c>
      <c r="AG145" s="36" t="s">
        <v>1749</v>
      </c>
      <c r="AH145" s="36" t="s">
        <v>1802</v>
      </c>
      <c r="AI145" s="36" t="s">
        <v>1799</v>
      </c>
      <c r="AJ145" s="36" t="s">
        <v>1645</v>
      </c>
      <c r="AK145" s="36" t="s">
        <v>337</v>
      </c>
      <c r="AL145" s="36" t="s">
        <v>1650</v>
      </c>
      <c r="AM145" s="36" t="s">
        <v>1651</v>
      </c>
      <c r="AN145" s="36" t="s">
        <v>1645</v>
      </c>
      <c r="AO145" s="36" t="s">
        <v>1636</v>
      </c>
      <c r="AP145" s="36" t="s">
        <v>1678</v>
      </c>
      <c r="AQ145" s="36" t="s">
        <v>1653</v>
      </c>
    </row>
    <row r="146" spans="1:43" x14ac:dyDescent="0.15">
      <c r="A146" s="36" t="s">
        <v>583</v>
      </c>
      <c r="B146" s="36" t="s">
        <v>1753</v>
      </c>
      <c r="C146" s="36" t="s">
        <v>1754</v>
      </c>
      <c r="D146" s="36" t="s">
        <v>1747</v>
      </c>
      <c r="E146" s="36" t="s">
        <v>1748</v>
      </c>
      <c r="F146" s="36" t="s">
        <v>372</v>
      </c>
      <c r="G146" s="36" t="s">
        <v>1636</v>
      </c>
      <c r="H146" s="36" t="s">
        <v>372</v>
      </c>
      <c r="I146" s="36" t="s">
        <v>1636</v>
      </c>
      <c r="J146" s="36" t="s">
        <v>1749</v>
      </c>
      <c r="K146" s="36" t="s">
        <v>1750</v>
      </c>
      <c r="L146" s="36" t="s">
        <v>1755</v>
      </c>
      <c r="M146" s="36" t="s">
        <v>1639</v>
      </c>
      <c r="N146" s="36" t="s">
        <v>1640</v>
      </c>
      <c r="O146" s="36" t="s">
        <v>1641</v>
      </c>
      <c r="P146" s="36" t="s">
        <v>1642</v>
      </c>
      <c r="Q146" s="36" t="s">
        <v>1643</v>
      </c>
      <c r="R146" s="36" t="s">
        <v>1644</v>
      </c>
      <c r="S146" s="36" t="s">
        <v>1636</v>
      </c>
      <c r="T146" s="36" t="s">
        <v>1636</v>
      </c>
      <c r="U146" s="36" t="s">
        <v>1645</v>
      </c>
      <c r="V146" s="36" t="s">
        <v>1646</v>
      </c>
      <c r="W146" s="36" t="s">
        <v>1647</v>
      </c>
      <c r="X146" s="36" t="s">
        <v>1752</v>
      </c>
      <c r="Y146" s="36" t="s">
        <v>1649</v>
      </c>
      <c r="Z146" s="36">
        <v>13.75</v>
      </c>
      <c r="AA146" s="36">
        <v>13.75</v>
      </c>
      <c r="AB146" s="36">
        <v>0</v>
      </c>
      <c r="AC146" s="36">
        <v>13.75</v>
      </c>
      <c r="AD146" s="36">
        <v>0</v>
      </c>
      <c r="AE146" s="36">
        <v>0</v>
      </c>
      <c r="AF146" s="36" t="s">
        <v>1798</v>
      </c>
      <c r="AG146" s="36" t="s">
        <v>1749</v>
      </c>
      <c r="AH146" s="36" t="s">
        <v>1802</v>
      </c>
      <c r="AI146" s="36" t="s">
        <v>1799</v>
      </c>
      <c r="AJ146" s="36" t="s">
        <v>1645</v>
      </c>
      <c r="AK146" s="36" t="s">
        <v>337</v>
      </c>
      <c r="AL146" s="36" t="s">
        <v>1650</v>
      </c>
      <c r="AM146" s="36" t="s">
        <v>1651</v>
      </c>
      <c r="AN146" s="36" t="s">
        <v>1645</v>
      </c>
      <c r="AO146" s="36" t="s">
        <v>1636</v>
      </c>
      <c r="AP146" s="36" t="s">
        <v>1678</v>
      </c>
      <c r="AQ146" s="36" t="s">
        <v>1653</v>
      </c>
    </row>
    <row r="147" spans="1:43" x14ac:dyDescent="0.15">
      <c r="A147" s="36" t="s">
        <v>583</v>
      </c>
      <c r="B147" s="36" t="s">
        <v>1756</v>
      </c>
      <c r="C147" s="36" t="s">
        <v>1757</v>
      </c>
      <c r="D147" s="36" t="s">
        <v>1673</v>
      </c>
      <c r="E147" s="36" t="s">
        <v>1674</v>
      </c>
      <c r="F147" s="36" t="s">
        <v>372</v>
      </c>
      <c r="G147" s="36" t="s">
        <v>1636</v>
      </c>
      <c r="H147" s="36" t="s">
        <v>372</v>
      </c>
      <c r="I147" s="36" t="s">
        <v>1636</v>
      </c>
      <c r="J147" s="36" t="s">
        <v>1675</v>
      </c>
      <c r="K147" s="36" t="s">
        <v>1676</v>
      </c>
      <c r="L147" s="36" t="s">
        <v>1758</v>
      </c>
      <c r="M147" s="36" t="s">
        <v>1639</v>
      </c>
      <c r="N147" s="36" t="s">
        <v>1640</v>
      </c>
      <c r="O147" s="36" t="s">
        <v>1641</v>
      </c>
      <c r="P147" s="36" t="s">
        <v>1642</v>
      </c>
      <c r="Q147" s="36" t="s">
        <v>1643</v>
      </c>
      <c r="R147" s="36" t="s">
        <v>1644</v>
      </c>
      <c r="S147" s="36" t="s">
        <v>1636</v>
      </c>
      <c r="T147" s="36" t="s">
        <v>1636</v>
      </c>
      <c r="U147" s="36" t="s">
        <v>1645</v>
      </c>
      <c r="V147" s="36" t="s">
        <v>1646</v>
      </c>
      <c r="W147" s="36" t="s">
        <v>1647</v>
      </c>
      <c r="X147" s="36" t="s">
        <v>1667</v>
      </c>
      <c r="Y147" s="36" t="s">
        <v>1649</v>
      </c>
      <c r="Z147" s="36">
        <v>17.149999999999999</v>
      </c>
      <c r="AA147" s="36">
        <v>17.149999999999999</v>
      </c>
      <c r="AB147" s="36">
        <v>0</v>
      </c>
      <c r="AC147" s="36">
        <v>17.149999999999999</v>
      </c>
      <c r="AD147" s="36">
        <v>0</v>
      </c>
      <c r="AE147" s="36">
        <v>0</v>
      </c>
      <c r="AF147" s="36" t="s">
        <v>1798</v>
      </c>
      <c r="AG147" s="36" t="s">
        <v>1768</v>
      </c>
      <c r="AH147" s="36" t="s">
        <v>1807</v>
      </c>
      <c r="AI147" s="36" t="s">
        <v>1799</v>
      </c>
      <c r="AJ147" s="36" t="s">
        <v>1645</v>
      </c>
      <c r="AK147" s="36" t="s">
        <v>337</v>
      </c>
      <c r="AL147" s="36" t="s">
        <v>1650</v>
      </c>
      <c r="AM147" s="36" t="s">
        <v>1651</v>
      </c>
      <c r="AN147" s="36" t="s">
        <v>1645</v>
      </c>
      <c r="AO147" s="36" t="s">
        <v>1636</v>
      </c>
      <c r="AP147" s="36" t="s">
        <v>1678</v>
      </c>
      <c r="AQ147" s="36" t="s">
        <v>1653</v>
      </c>
    </row>
    <row r="148" spans="1:43" x14ac:dyDescent="0.15">
      <c r="A148" s="36" t="s">
        <v>583</v>
      </c>
      <c r="B148" s="36" t="s">
        <v>1756</v>
      </c>
      <c r="C148" s="36" t="s">
        <v>1757</v>
      </c>
      <c r="D148" s="36" t="s">
        <v>1673</v>
      </c>
      <c r="E148" s="36" t="s">
        <v>1674</v>
      </c>
      <c r="F148" s="36" t="s">
        <v>372</v>
      </c>
      <c r="G148" s="36" t="s">
        <v>1636</v>
      </c>
      <c r="H148" s="36" t="s">
        <v>372</v>
      </c>
      <c r="I148" s="36" t="s">
        <v>1636</v>
      </c>
      <c r="J148" s="36" t="s">
        <v>1675</v>
      </c>
      <c r="K148" s="36" t="s">
        <v>1676</v>
      </c>
      <c r="L148" s="36" t="s">
        <v>1758</v>
      </c>
      <c r="M148" s="36" t="s">
        <v>1639</v>
      </c>
      <c r="N148" s="36" t="s">
        <v>1640</v>
      </c>
      <c r="O148" s="36" t="s">
        <v>1641</v>
      </c>
      <c r="P148" s="36" t="s">
        <v>1642</v>
      </c>
      <c r="Q148" s="36" t="s">
        <v>1643</v>
      </c>
      <c r="R148" s="36" t="s">
        <v>1644</v>
      </c>
      <c r="S148" s="36" t="s">
        <v>1636</v>
      </c>
      <c r="T148" s="36" t="s">
        <v>1636</v>
      </c>
      <c r="U148" s="36" t="s">
        <v>1645</v>
      </c>
      <c r="V148" s="36" t="s">
        <v>1646</v>
      </c>
      <c r="W148" s="36" t="s">
        <v>1679</v>
      </c>
      <c r="X148" s="36" t="s">
        <v>1646</v>
      </c>
      <c r="Y148" s="36" t="s">
        <v>1649</v>
      </c>
      <c r="Z148" s="36">
        <v>1126.3399999999999</v>
      </c>
      <c r="AA148" s="36">
        <v>1126.3399999999999</v>
      </c>
      <c r="AB148" s="36">
        <v>0</v>
      </c>
      <c r="AC148" s="36">
        <v>1126.3399999999999</v>
      </c>
      <c r="AD148" s="36">
        <v>0</v>
      </c>
      <c r="AE148" s="36">
        <v>0</v>
      </c>
      <c r="AF148" s="36" t="s">
        <v>1798</v>
      </c>
      <c r="AG148" s="36" t="s">
        <v>1768</v>
      </c>
      <c r="AH148" s="36" t="s">
        <v>1807</v>
      </c>
      <c r="AI148" s="36" t="s">
        <v>1799</v>
      </c>
      <c r="AJ148" s="36" t="s">
        <v>1645</v>
      </c>
      <c r="AK148" s="36" t="s">
        <v>337</v>
      </c>
      <c r="AL148" s="36" t="s">
        <v>1650</v>
      </c>
      <c r="AM148" s="36" t="s">
        <v>1651</v>
      </c>
      <c r="AN148" s="36" t="s">
        <v>1645</v>
      </c>
      <c r="AO148" s="36" t="s">
        <v>1636</v>
      </c>
      <c r="AP148" s="36" t="s">
        <v>1678</v>
      </c>
      <c r="AQ148" s="36" t="s">
        <v>1653</v>
      </c>
    </row>
    <row r="149" spans="1:43" x14ac:dyDescent="0.15">
      <c r="A149" s="36" t="s">
        <v>583</v>
      </c>
      <c r="B149" s="36" t="s">
        <v>1759</v>
      </c>
      <c r="C149" s="36" t="s">
        <v>1760</v>
      </c>
      <c r="D149" s="36" t="s">
        <v>1673</v>
      </c>
      <c r="E149" s="36" t="s">
        <v>1674</v>
      </c>
      <c r="F149" s="36" t="s">
        <v>372</v>
      </c>
      <c r="G149" s="36" t="s">
        <v>1636</v>
      </c>
      <c r="H149" s="36" t="s">
        <v>372</v>
      </c>
      <c r="I149" s="36" t="s">
        <v>1636</v>
      </c>
      <c r="J149" s="36" t="s">
        <v>1675</v>
      </c>
      <c r="K149" s="36" t="s">
        <v>1676</v>
      </c>
      <c r="L149" s="36" t="s">
        <v>1758</v>
      </c>
      <c r="M149" s="36" t="s">
        <v>1639</v>
      </c>
      <c r="N149" s="36" t="s">
        <v>1640</v>
      </c>
      <c r="O149" s="36" t="s">
        <v>1641</v>
      </c>
      <c r="P149" s="36" t="s">
        <v>1642</v>
      </c>
      <c r="Q149" s="36" t="s">
        <v>1643</v>
      </c>
      <c r="R149" s="36" t="s">
        <v>1644</v>
      </c>
      <c r="S149" s="36" t="s">
        <v>1636</v>
      </c>
      <c r="T149" s="36" t="s">
        <v>1636</v>
      </c>
      <c r="U149" s="36" t="s">
        <v>1645</v>
      </c>
      <c r="V149" s="36" t="s">
        <v>1646</v>
      </c>
      <c r="W149" s="36" t="s">
        <v>1657</v>
      </c>
      <c r="X149" s="36" t="s">
        <v>1658</v>
      </c>
      <c r="Y149" s="36" t="s">
        <v>1649</v>
      </c>
      <c r="Z149" s="36">
        <v>174.73</v>
      </c>
      <c r="AA149" s="36">
        <v>166.15</v>
      </c>
      <c r="AB149" s="36">
        <v>8.58</v>
      </c>
      <c r="AC149" s="36">
        <v>166.15</v>
      </c>
      <c r="AD149" s="36">
        <v>0</v>
      </c>
      <c r="AE149" s="36">
        <v>0</v>
      </c>
      <c r="AF149" s="36" t="s">
        <v>1798</v>
      </c>
      <c r="AG149" s="36" t="s">
        <v>1675</v>
      </c>
      <c r="AH149" s="36" t="s">
        <v>1676</v>
      </c>
      <c r="AI149" s="36" t="s">
        <v>1800</v>
      </c>
      <c r="AJ149" s="36" t="s">
        <v>1645</v>
      </c>
      <c r="AK149" s="36" t="s">
        <v>337</v>
      </c>
      <c r="AL149" s="36" t="s">
        <v>1650</v>
      </c>
      <c r="AM149" s="36" t="s">
        <v>1651</v>
      </c>
      <c r="AN149" s="36" t="s">
        <v>1645</v>
      </c>
      <c r="AO149" s="36" t="s">
        <v>1636</v>
      </c>
      <c r="AP149" s="36" t="s">
        <v>1678</v>
      </c>
      <c r="AQ149" s="36" t="s">
        <v>1653</v>
      </c>
    </row>
    <row r="150" spans="1:43" x14ac:dyDescent="0.15">
      <c r="A150" s="36" t="s">
        <v>583</v>
      </c>
      <c r="B150" s="36" t="s">
        <v>1759</v>
      </c>
      <c r="C150" s="36" t="s">
        <v>1760</v>
      </c>
      <c r="D150" s="36" t="s">
        <v>1673</v>
      </c>
      <c r="E150" s="36" t="s">
        <v>1674</v>
      </c>
      <c r="F150" s="36" t="s">
        <v>372</v>
      </c>
      <c r="G150" s="36" t="s">
        <v>1636</v>
      </c>
      <c r="H150" s="36" t="s">
        <v>372</v>
      </c>
      <c r="I150" s="36" t="s">
        <v>1636</v>
      </c>
      <c r="J150" s="36" t="s">
        <v>1675</v>
      </c>
      <c r="K150" s="36" t="s">
        <v>1676</v>
      </c>
      <c r="L150" s="36" t="s">
        <v>1758</v>
      </c>
      <c r="M150" s="36" t="s">
        <v>1639</v>
      </c>
      <c r="N150" s="36" t="s">
        <v>1640</v>
      </c>
      <c r="O150" s="36" t="s">
        <v>1641</v>
      </c>
      <c r="P150" s="36" t="s">
        <v>1642</v>
      </c>
      <c r="Q150" s="36" t="s">
        <v>1643</v>
      </c>
      <c r="R150" s="36" t="s">
        <v>1644</v>
      </c>
      <c r="S150" s="36" t="s">
        <v>1636</v>
      </c>
      <c r="T150" s="36" t="s">
        <v>1636</v>
      </c>
      <c r="U150" s="36" t="s">
        <v>1645</v>
      </c>
      <c r="V150" s="36" t="s">
        <v>1646</v>
      </c>
      <c r="W150" s="36" t="s">
        <v>1679</v>
      </c>
      <c r="X150" s="36" t="s">
        <v>1646</v>
      </c>
      <c r="Y150" s="36" t="s">
        <v>1649</v>
      </c>
      <c r="Z150" s="36">
        <v>571.64</v>
      </c>
      <c r="AA150" s="36">
        <v>548.83000000000004</v>
      </c>
      <c r="AB150" s="36">
        <v>22.81</v>
      </c>
      <c r="AC150" s="36">
        <v>548.83000000000004</v>
      </c>
      <c r="AD150" s="36">
        <v>0</v>
      </c>
      <c r="AE150" s="36">
        <v>0</v>
      </c>
      <c r="AF150" s="36" t="s">
        <v>1798</v>
      </c>
      <c r="AG150" s="36" t="s">
        <v>1675</v>
      </c>
      <c r="AH150" s="36" t="s">
        <v>1676</v>
      </c>
      <c r="AI150" s="36" t="s">
        <v>1800</v>
      </c>
      <c r="AJ150" s="36" t="s">
        <v>1645</v>
      </c>
      <c r="AK150" s="36" t="s">
        <v>337</v>
      </c>
      <c r="AL150" s="36" t="s">
        <v>1650</v>
      </c>
      <c r="AM150" s="36" t="s">
        <v>1651</v>
      </c>
      <c r="AN150" s="36" t="s">
        <v>1645</v>
      </c>
      <c r="AO150" s="36" t="s">
        <v>1636</v>
      </c>
      <c r="AP150" s="36" t="s">
        <v>1678</v>
      </c>
      <c r="AQ150" s="36" t="s">
        <v>1653</v>
      </c>
    </row>
    <row r="151" spans="1:43" x14ac:dyDescent="0.15">
      <c r="A151" s="36" t="s">
        <v>583</v>
      </c>
      <c r="B151" s="36" t="s">
        <v>1761</v>
      </c>
      <c r="C151" s="36" t="s">
        <v>1762</v>
      </c>
      <c r="D151" s="36" t="s">
        <v>1673</v>
      </c>
      <c r="E151" s="36" t="s">
        <v>1674</v>
      </c>
      <c r="F151" s="36" t="s">
        <v>372</v>
      </c>
      <c r="G151" s="36" t="s">
        <v>1636</v>
      </c>
      <c r="H151" s="36" t="s">
        <v>372</v>
      </c>
      <c r="I151" s="36" t="s">
        <v>1636</v>
      </c>
      <c r="J151" s="36" t="s">
        <v>1675</v>
      </c>
      <c r="K151" s="36" t="s">
        <v>1676</v>
      </c>
      <c r="L151" s="36" t="s">
        <v>1763</v>
      </c>
      <c r="M151" s="36" t="s">
        <v>1639</v>
      </c>
      <c r="N151" s="36" t="s">
        <v>1640</v>
      </c>
      <c r="O151" s="36" t="s">
        <v>1641</v>
      </c>
      <c r="P151" s="36" t="s">
        <v>1642</v>
      </c>
      <c r="Q151" s="36" t="s">
        <v>1643</v>
      </c>
      <c r="R151" s="36" t="s">
        <v>1644</v>
      </c>
      <c r="S151" s="36" t="s">
        <v>1636</v>
      </c>
      <c r="T151" s="36" t="s">
        <v>1636</v>
      </c>
      <c r="U151" s="36" t="s">
        <v>1645</v>
      </c>
      <c r="V151" s="36" t="s">
        <v>1646</v>
      </c>
      <c r="W151" s="36" t="s">
        <v>1657</v>
      </c>
      <c r="X151" s="36" t="s">
        <v>1658</v>
      </c>
      <c r="Y151" s="36" t="s">
        <v>1649</v>
      </c>
      <c r="Z151" s="36">
        <v>0.18</v>
      </c>
      <c r="AA151" s="36">
        <v>0.18</v>
      </c>
      <c r="AB151" s="36">
        <v>0</v>
      </c>
      <c r="AC151" s="36">
        <v>0.18</v>
      </c>
      <c r="AD151" s="36">
        <v>0</v>
      </c>
      <c r="AE151" s="36">
        <v>0</v>
      </c>
      <c r="AF151" s="36" t="s">
        <v>1798</v>
      </c>
      <c r="AG151" s="36" t="s">
        <v>1768</v>
      </c>
      <c r="AH151" s="36" t="s">
        <v>1807</v>
      </c>
      <c r="AI151" s="36" t="s">
        <v>1799</v>
      </c>
      <c r="AJ151" s="36" t="s">
        <v>1645</v>
      </c>
      <c r="AK151" s="36" t="s">
        <v>337</v>
      </c>
      <c r="AL151" s="36" t="s">
        <v>1650</v>
      </c>
      <c r="AM151" s="36" t="s">
        <v>1651</v>
      </c>
      <c r="AN151" s="36" t="s">
        <v>1645</v>
      </c>
      <c r="AO151" s="36" t="s">
        <v>1636</v>
      </c>
      <c r="AP151" s="36" t="s">
        <v>1678</v>
      </c>
      <c r="AQ151" s="36" t="s">
        <v>1653</v>
      </c>
    </row>
    <row r="152" spans="1:43" x14ac:dyDescent="0.15">
      <c r="A152" s="36" t="s">
        <v>583</v>
      </c>
      <c r="B152" s="36" t="s">
        <v>1764</v>
      </c>
      <c r="C152" s="36" t="s">
        <v>1765</v>
      </c>
      <c r="D152" s="36" t="s">
        <v>1766</v>
      </c>
      <c r="E152" s="36" t="s">
        <v>1767</v>
      </c>
      <c r="F152" s="36" t="s">
        <v>372</v>
      </c>
      <c r="G152" s="36" t="s">
        <v>1636</v>
      </c>
      <c r="H152" s="36" t="s">
        <v>372</v>
      </c>
      <c r="I152" s="36" t="s">
        <v>1636</v>
      </c>
      <c r="J152" s="36" t="s">
        <v>1768</v>
      </c>
      <c r="K152" s="36" t="s">
        <v>1769</v>
      </c>
      <c r="L152" s="36" t="s">
        <v>1770</v>
      </c>
      <c r="M152" s="36" t="s">
        <v>1639</v>
      </c>
      <c r="N152" s="36" t="s">
        <v>1640</v>
      </c>
      <c r="O152" s="36" t="s">
        <v>1641</v>
      </c>
      <c r="P152" s="36" t="s">
        <v>1642</v>
      </c>
      <c r="Q152" s="36" t="s">
        <v>1643</v>
      </c>
      <c r="R152" s="36" t="s">
        <v>1644</v>
      </c>
      <c r="S152" s="36" t="s">
        <v>1636</v>
      </c>
      <c r="T152" s="36" t="s">
        <v>1636</v>
      </c>
      <c r="U152" s="36" t="s">
        <v>1645</v>
      </c>
      <c r="V152" s="36" t="s">
        <v>1646</v>
      </c>
      <c r="W152" s="36" t="s">
        <v>1664</v>
      </c>
      <c r="X152" s="36" t="s">
        <v>1646</v>
      </c>
      <c r="Y152" s="36" t="s">
        <v>1649</v>
      </c>
      <c r="Z152" s="36">
        <v>9524.2800000000007</v>
      </c>
      <c r="AA152" s="36">
        <v>9524.2800000000007</v>
      </c>
      <c r="AB152" s="36">
        <v>0</v>
      </c>
      <c r="AC152" s="36">
        <v>9524.2800000000007</v>
      </c>
      <c r="AD152" s="36">
        <v>0</v>
      </c>
      <c r="AE152" s="36">
        <v>0</v>
      </c>
      <c r="AF152" s="36" t="s">
        <v>1798</v>
      </c>
      <c r="AG152" s="36" t="s">
        <v>1768</v>
      </c>
      <c r="AH152" s="36" t="s">
        <v>1769</v>
      </c>
      <c r="AI152" s="36" t="s">
        <v>1799</v>
      </c>
      <c r="AJ152" s="36" t="s">
        <v>1645</v>
      </c>
      <c r="AK152" s="36" t="s">
        <v>337</v>
      </c>
      <c r="AL152" s="36" t="s">
        <v>1650</v>
      </c>
      <c r="AM152" s="36" t="s">
        <v>1651</v>
      </c>
      <c r="AN152" s="36" t="s">
        <v>1645</v>
      </c>
      <c r="AO152" s="36" t="s">
        <v>1636</v>
      </c>
      <c r="AP152" s="36" t="s">
        <v>1771</v>
      </c>
      <c r="AQ152" s="36" t="s">
        <v>207</v>
      </c>
    </row>
    <row r="153" spans="1:43" x14ac:dyDescent="0.15">
      <c r="A153" s="36" t="s">
        <v>583</v>
      </c>
      <c r="B153" s="36" t="s">
        <v>1764</v>
      </c>
      <c r="C153" s="36" t="s">
        <v>1765</v>
      </c>
      <c r="D153" s="36" t="s">
        <v>1766</v>
      </c>
      <c r="E153" s="36" t="s">
        <v>1767</v>
      </c>
      <c r="F153" s="36" t="s">
        <v>372</v>
      </c>
      <c r="G153" s="36" t="s">
        <v>1636</v>
      </c>
      <c r="H153" s="36" t="s">
        <v>372</v>
      </c>
      <c r="I153" s="36" t="s">
        <v>1636</v>
      </c>
      <c r="J153" s="36" t="s">
        <v>1768</v>
      </c>
      <c r="K153" s="36" t="s">
        <v>1769</v>
      </c>
      <c r="L153" s="36" t="s">
        <v>1770</v>
      </c>
      <c r="M153" s="36" t="s">
        <v>1639</v>
      </c>
      <c r="N153" s="36" t="s">
        <v>1640</v>
      </c>
      <c r="O153" s="36" t="s">
        <v>1641</v>
      </c>
      <c r="P153" s="36" t="s">
        <v>1642</v>
      </c>
      <c r="Q153" s="36" t="s">
        <v>1643</v>
      </c>
      <c r="R153" s="36" t="s">
        <v>1644</v>
      </c>
      <c r="S153" s="36" t="s">
        <v>1636</v>
      </c>
      <c r="T153" s="36" t="s">
        <v>1636</v>
      </c>
      <c r="U153" s="36" t="s">
        <v>1645</v>
      </c>
      <c r="V153" s="36" t="s">
        <v>1646</v>
      </c>
      <c r="W153" s="36" t="s">
        <v>1665</v>
      </c>
      <c r="X153" s="36" t="s">
        <v>1646</v>
      </c>
      <c r="Y153" s="36" t="s">
        <v>1649</v>
      </c>
      <c r="Z153" s="36">
        <v>30005.599999999999</v>
      </c>
      <c r="AA153" s="36">
        <v>30005.599999999999</v>
      </c>
      <c r="AB153" s="36">
        <v>0</v>
      </c>
      <c r="AC153" s="36">
        <v>30005.599999999999</v>
      </c>
      <c r="AD153" s="36">
        <v>0</v>
      </c>
      <c r="AE153" s="36">
        <v>0</v>
      </c>
      <c r="AF153" s="36" t="s">
        <v>1798</v>
      </c>
      <c r="AG153" s="36" t="s">
        <v>1768</v>
      </c>
      <c r="AH153" s="36" t="s">
        <v>1769</v>
      </c>
      <c r="AI153" s="36" t="s">
        <v>1799</v>
      </c>
      <c r="AJ153" s="36" t="s">
        <v>1645</v>
      </c>
      <c r="AK153" s="36" t="s">
        <v>337</v>
      </c>
      <c r="AL153" s="36" t="s">
        <v>1650</v>
      </c>
      <c r="AM153" s="36" t="s">
        <v>1651</v>
      </c>
      <c r="AN153" s="36" t="s">
        <v>1645</v>
      </c>
      <c r="AO153" s="36" t="s">
        <v>1636</v>
      </c>
      <c r="AP153" s="36" t="s">
        <v>1771</v>
      </c>
      <c r="AQ153" s="36" t="s">
        <v>207</v>
      </c>
    </row>
    <row r="154" spans="1:43" x14ac:dyDescent="0.15">
      <c r="A154" s="36" t="s">
        <v>583</v>
      </c>
      <c r="B154" s="36" t="s">
        <v>1764</v>
      </c>
      <c r="C154" s="36" t="s">
        <v>1765</v>
      </c>
      <c r="D154" s="36" t="s">
        <v>1766</v>
      </c>
      <c r="E154" s="36" t="s">
        <v>1767</v>
      </c>
      <c r="F154" s="36" t="s">
        <v>372</v>
      </c>
      <c r="G154" s="36" t="s">
        <v>1636</v>
      </c>
      <c r="H154" s="36" t="s">
        <v>372</v>
      </c>
      <c r="I154" s="36" t="s">
        <v>1636</v>
      </c>
      <c r="J154" s="36" t="s">
        <v>1768</v>
      </c>
      <c r="K154" s="36" t="s">
        <v>1769</v>
      </c>
      <c r="L154" s="36" t="s">
        <v>1770</v>
      </c>
      <c r="M154" s="36" t="s">
        <v>1639</v>
      </c>
      <c r="N154" s="36" t="s">
        <v>1640</v>
      </c>
      <c r="O154" s="36" t="s">
        <v>1641</v>
      </c>
      <c r="P154" s="36" t="s">
        <v>1642</v>
      </c>
      <c r="Q154" s="36" t="s">
        <v>1643</v>
      </c>
      <c r="R154" s="36" t="s">
        <v>1644</v>
      </c>
      <c r="S154" s="36" t="s">
        <v>1636</v>
      </c>
      <c r="T154" s="36" t="s">
        <v>1636</v>
      </c>
      <c r="U154" s="36" t="s">
        <v>1645</v>
      </c>
      <c r="V154" s="36" t="s">
        <v>1646</v>
      </c>
      <c r="W154" s="36" t="s">
        <v>1670</v>
      </c>
      <c r="X154" s="36" t="s">
        <v>1646</v>
      </c>
      <c r="Y154" s="36" t="s">
        <v>1649</v>
      </c>
      <c r="Z154" s="36">
        <v>2468.7800000000002</v>
      </c>
      <c r="AA154" s="36">
        <v>2468.7800000000002</v>
      </c>
      <c r="AB154" s="36">
        <v>0</v>
      </c>
      <c r="AC154" s="36">
        <v>2468.7800000000002</v>
      </c>
      <c r="AD154" s="36">
        <v>0</v>
      </c>
      <c r="AE154" s="36">
        <v>0</v>
      </c>
      <c r="AF154" s="36" t="s">
        <v>1798</v>
      </c>
      <c r="AG154" s="36" t="s">
        <v>1768</v>
      </c>
      <c r="AH154" s="36" t="s">
        <v>1769</v>
      </c>
      <c r="AI154" s="36" t="s">
        <v>1799</v>
      </c>
      <c r="AJ154" s="36" t="s">
        <v>1645</v>
      </c>
      <c r="AK154" s="36" t="s">
        <v>337</v>
      </c>
      <c r="AL154" s="36" t="s">
        <v>1650</v>
      </c>
      <c r="AM154" s="36" t="s">
        <v>1651</v>
      </c>
      <c r="AN154" s="36" t="s">
        <v>1645</v>
      </c>
      <c r="AO154" s="36" t="s">
        <v>1636</v>
      </c>
      <c r="AP154" s="36" t="s">
        <v>1771</v>
      </c>
      <c r="AQ154" s="36" t="s">
        <v>207</v>
      </c>
    </row>
    <row r="155" spans="1:43" x14ac:dyDescent="0.15">
      <c r="A155" s="36" t="s">
        <v>583</v>
      </c>
      <c r="B155" s="36" t="s">
        <v>1772</v>
      </c>
      <c r="C155" s="36" t="s">
        <v>1773</v>
      </c>
      <c r="D155" s="36" t="s">
        <v>1766</v>
      </c>
      <c r="E155" s="36" t="s">
        <v>1767</v>
      </c>
      <c r="F155" s="36" t="s">
        <v>372</v>
      </c>
      <c r="G155" s="36" t="s">
        <v>1636</v>
      </c>
      <c r="H155" s="36" t="s">
        <v>372</v>
      </c>
      <c r="I155" s="36" t="s">
        <v>1636</v>
      </c>
      <c r="J155" s="36" t="s">
        <v>1768</v>
      </c>
      <c r="K155" s="36" t="s">
        <v>1769</v>
      </c>
      <c r="L155" s="36" t="s">
        <v>1774</v>
      </c>
      <c r="M155" s="36" t="s">
        <v>1639</v>
      </c>
      <c r="N155" s="36" t="s">
        <v>1640</v>
      </c>
      <c r="O155" s="36" t="s">
        <v>1641</v>
      </c>
      <c r="P155" s="36" t="s">
        <v>1642</v>
      </c>
      <c r="Q155" s="36" t="s">
        <v>1643</v>
      </c>
      <c r="R155" s="36" t="s">
        <v>1644</v>
      </c>
      <c r="S155" s="36" t="s">
        <v>1636</v>
      </c>
      <c r="T155" s="36" t="s">
        <v>1636</v>
      </c>
      <c r="U155" s="36" t="s">
        <v>1645</v>
      </c>
      <c r="V155" s="36" t="s">
        <v>1646</v>
      </c>
      <c r="W155" s="36" t="s">
        <v>1657</v>
      </c>
      <c r="X155" s="36" t="s">
        <v>1658</v>
      </c>
      <c r="Y155" s="36" t="s">
        <v>1649</v>
      </c>
      <c r="Z155" s="36">
        <v>22000</v>
      </c>
      <c r="AA155" s="36">
        <v>22000</v>
      </c>
      <c r="AB155" s="36">
        <v>0</v>
      </c>
      <c r="AC155" s="36">
        <v>22000</v>
      </c>
      <c r="AD155" s="36">
        <v>0</v>
      </c>
      <c r="AE155" s="36">
        <v>0</v>
      </c>
      <c r="AF155" s="36" t="s">
        <v>1798</v>
      </c>
      <c r="AG155" s="36" t="s">
        <v>1768</v>
      </c>
      <c r="AH155" s="36" t="s">
        <v>1769</v>
      </c>
      <c r="AI155" s="36" t="s">
        <v>1799</v>
      </c>
      <c r="AJ155" s="36" t="s">
        <v>1645</v>
      </c>
      <c r="AK155" s="36" t="s">
        <v>337</v>
      </c>
      <c r="AL155" s="36" t="s">
        <v>1650</v>
      </c>
      <c r="AM155" s="36" t="s">
        <v>1651</v>
      </c>
      <c r="AN155" s="36" t="s">
        <v>1645</v>
      </c>
      <c r="AO155" s="36" t="s">
        <v>1636</v>
      </c>
      <c r="AP155" s="36" t="s">
        <v>1771</v>
      </c>
      <c r="AQ155" s="36" t="s">
        <v>207</v>
      </c>
    </row>
    <row r="156" spans="1:43" x14ac:dyDescent="0.15">
      <c r="A156" s="36" t="s">
        <v>583</v>
      </c>
      <c r="B156" s="36" t="s">
        <v>1775</v>
      </c>
      <c r="C156" s="36" t="s">
        <v>1776</v>
      </c>
      <c r="D156" s="36" t="s">
        <v>1766</v>
      </c>
      <c r="E156" s="36" t="s">
        <v>1767</v>
      </c>
      <c r="F156" s="36" t="s">
        <v>372</v>
      </c>
      <c r="G156" s="36" t="s">
        <v>1636</v>
      </c>
      <c r="H156" s="36" t="s">
        <v>372</v>
      </c>
      <c r="I156" s="36" t="s">
        <v>1636</v>
      </c>
      <c r="J156" s="36" t="s">
        <v>1768</v>
      </c>
      <c r="K156" s="36" t="s">
        <v>1769</v>
      </c>
      <c r="L156" s="36" t="s">
        <v>1777</v>
      </c>
      <c r="M156" s="36" t="s">
        <v>1639</v>
      </c>
      <c r="N156" s="36" t="s">
        <v>1640</v>
      </c>
      <c r="O156" s="36" t="s">
        <v>1641</v>
      </c>
      <c r="P156" s="36" t="s">
        <v>1642</v>
      </c>
      <c r="Q156" s="36" t="s">
        <v>1643</v>
      </c>
      <c r="R156" s="36" t="s">
        <v>1644</v>
      </c>
      <c r="S156" s="36" t="s">
        <v>1636</v>
      </c>
      <c r="T156" s="36" t="s">
        <v>1636</v>
      </c>
      <c r="U156" s="36" t="s">
        <v>1645</v>
      </c>
      <c r="V156" s="36" t="s">
        <v>1646</v>
      </c>
      <c r="W156" s="36" t="s">
        <v>1664</v>
      </c>
      <c r="X156" s="36" t="s">
        <v>1646</v>
      </c>
      <c r="Y156" s="36" t="s">
        <v>1649</v>
      </c>
      <c r="Z156" s="36">
        <v>443.24</v>
      </c>
      <c r="AA156" s="36">
        <v>443.24</v>
      </c>
      <c r="AB156" s="36">
        <v>0</v>
      </c>
      <c r="AC156" s="36">
        <v>443.24</v>
      </c>
      <c r="AD156" s="36">
        <v>0</v>
      </c>
      <c r="AE156" s="36">
        <v>0</v>
      </c>
      <c r="AF156" s="36" t="s">
        <v>1798</v>
      </c>
      <c r="AG156" s="36" t="s">
        <v>1768</v>
      </c>
      <c r="AH156" s="36" t="s">
        <v>1769</v>
      </c>
      <c r="AI156" s="36" t="s">
        <v>1799</v>
      </c>
      <c r="AJ156" s="36" t="s">
        <v>1645</v>
      </c>
      <c r="AK156" s="36" t="s">
        <v>337</v>
      </c>
      <c r="AL156" s="36" t="s">
        <v>1650</v>
      </c>
      <c r="AM156" s="36" t="s">
        <v>1651</v>
      </c>
      <c r="AN156" s="36" t="s">
        <v>1645</v>
      </c>
      <c r="AO156" s="36" t="s">
        <v>1636</v>
      </c>
      <c r="AP156" s="36" t="s">
        <v>1767</v>
      </c>
      <c r="AQ156" s="36" t="s">
        <v>207</v>
      </c>
    </row>
    <row r="157" spans="1:43" x14ac:dyDescent="0.15">
      <c r="A157" s="36" t="s">
        <v>583</v>
      </c>
      <c r="B157" s="36" t="s">
        <v>1775</v>
      </c>
      <c r="C157" s="36" t="s">
        <v>1776</v>
      </c>
      <c r="D157" s="36" t="s">
        <v>1766</v>
      </c>
      <c r="E157" s="36" t="s">
        <v>1767</v>
      </c>
      <c r="F157" s="36" t="s">
        <v>372</v>
      </c>
      <c r="G157" s="36" t="s">
        <v>1636</v>
      </c>
      <c r="H157" s="36" t="s">
        <v>372</v>
      </c>
      <c r="I157" s="36" t="s">
        <v>1636</v>
      </c>
      <c r="J157" s="36" t="s">
        <v>1768</v>
      </c>
      <c r="K157" s="36" t="s">
        <v>1769</v>
      </c>
      <c r="L157" s="36" t="s">
        <v>1777</v>
      </c>
      <c r="M157" s="36" t="s">
        <v>1639</v>
      </c>
      <c r="N157" s="36" t="s">
        <v>1640</v>
      </c>
      <c r="O157" s="36" t="s">
        <v>1641</v>
      </c>
      <c r="P157" s="36" t="s">
        <v>1642</v>
      </c>
      <c r="Q157" s="36" t="s">
        <v>1643</v>
      </c>
      <c r="R157" s="36" t="s">
        <v>1644</v>
      </c>
      <c r="S157" s="36" t="s">
        <v>1636</v>
      </c>
      <c r="T157" s="36" t="s">
        <v>1636</v>
      </c>
      <c r="U157" s="36" t="s">
        <v>1645</v>
      </c>
      <c r="V157" s="36" t="s">
        <v>1646</v>
      </c>
      <c r="W157" s="36" t="s">
        <v>1665</v>
      </c>
      <c r="X157" s="36" t="s">
        <v>1646</v>
      </c>
      <c r="Y157" s="36" t="s">
        <v>1649</v>
      </c>
      <c r="Z157" s="36">
        <v>1639.23</v>
      </c>
      <c r="AA157" s="36">
        <v>1639.23</v>
      </c>
      <c r="AB157" s="36">
        <v>0</v>
      </c>
      <c r="AC157" s="36">
        <v>1639.23</v>
      </c>
      <c r="AD157" s="36">
        <v>0</v>
      </c>
      <c r="AE157" s="36">
        <v>0</v>
      </c>
      <c r="AF157" s="36" t="s">
        <v>1798</v>
      </c>
      <c r="AG157" s="36" t="s">
        <v>1768</v>
      </c>
      <c r="AH157" s="36" t="s">
        <v>1769</v>
      </c>
      <c r="AI157" s="36" t="s">
        <v>1799</v>
      </c>
      <c r="AJ157" s="36" t="s">
        <v>1645</v>
      </c>
      <c r="AK157" s="36" t="s">
        <v>337</v>
      </c>
      <c r="AL157" s="36" t="s">
        <v>1650</v>
      </c>
      <c r="AM157" s="36" t="s">
        <v>1651</v>
      </c>
      <c r="AN157" s="36" t="s">
        <v>1645</v>
      </c>
      <c r="AO157" s="36" t="s">
        <v>1636</v>
      </c>
      <c r="AP157" s="36" t="s">
        <v>1767</v>
      </c>
      <c r="AQ157" s="36" t="s">
        <v>207</v>
      </c>
    </row>
    <row r="158" spans="1:43" x14ac:dyDescent="0.15">
      <c r="A158" s="36" t="s">
        <v>583</v>
      </c>
      <c r="B158" s="36" t="s">
        <v>1775</v>
      </c>
      <c r="C158" s="36" t="s">
        <v>1776</v>
      </c>
      <c r="D158" s="36" t="s">
        <v>1766</v>
      </c>
      <c r="E158" s="36" t="s">
        <v>1767</v>
      </c>
      <c r="F158" s="36" t="s">
        <v>372</v>
      </c>
      <c r="G158" s="36" t="s">
        <v>1636</v>
      </c>
      <c r="H158" s="36" t="s">
        <v>372</v>
      </c>
      <c r="I158" s="36" t="s">
        <v>1636</v>
      </c>
      <c r="J158" s="36" t="s">
        <v>1768</v>
      </c>
      <c r="K158" s="36" t="s">
        <v>1769</v>
      </c>
      <c r="L158" s="36" t="s">
        <v>1777</v>
      </c>
      <c r="M158" s="36" t="s">
        <v>1639</v>
      </c>
      <c r="N158" s="36" t="s">
        <v>1640</v>
      </c>
      <c r="O158" s="36" t="s">
        <v>1641</v>
      </c>
      <c r="P158" s="36" t="s">
        <v>1642</v>
      </c>
      <c r="Q158" s="36" t="s">
        <v>1643</v>
      </c>
      <c r="R158" s="36" t="s">
        <v>1644</v>
      </c>
      <c r="S158" s="36" t="s">
        <v>1636</v>
      </c>
      <c r="T158" s="36" t="s">
        <v>1636</v>
      </c>
      <c r="U158" s="36" t="s">
        <v>1645</v>
      </c>
      <c r="V158" s="36" t="s">
        <v>1646</v>
      </c>
      <c r="W158" s="36" t="s">
        <v>1647</v>
      </c>
      <c r="X158" s="36" t="s">
        <v>1667</v>
      </c>
      <c r="Y158" s="36" t="s">
        <v>1649</v>
      </c>
      <c r="Z158" s="36">
        <v>23.61</v>
      </c>
      <c r="AA158" s="36">
        <v>23.61</v>
      </c>
      <c r="AB158" s="36">
        <v>0</v>
      </c>
      <c r="AC158" s="36">
        <v>23.61</v>
      </c>
      <c r="AD158" s="36">
        <v>0</v>
      </c>
      <c r="AE158" s="36">
        <v>0</v>
      </c>
      <c r="AF158" s="36" t="s">
        <v>1798</v>
      </c>
      <c r="AG158" s="36" t="s">
        <v>1768</v>
      </c>
      <c r="AH158" s="36" t="s">
        <v>1769</v>
      </c>
      <c r="AI158" s="36" t="s">
        <v>1799</v>
      </c>
      <c r="AJ158" s="36" t="s">
        <v>1645</v>
      </c>
      <c r="AK158" s="36" t="s">
        <v>337</v>
      </c>
      <c r="AL158" s="36" t="s">
        <v>1650</v>
      </c>
      <c r="AM158" s="36" t="s">
        <v>1651</v>
      </c>
      <c r="AN158" s="36" t="s">
        <v>1645</v>
      </c>
      <c r="AO158" s="36" t="s">
        <v>1636</v>
      </c>
      <c r="AP158" s="36" t="s">
        <v>1767</v>
      </c>
      <c r="AQ158" s="36" t="s">
        <v>207</v>
      </c>
    </row>
    <row r="159" spans="1:43" x14ac:dyDescent="0.15">
      <c r="A159" s="36" t="s">
        <v>583</v>
      </c>
      <c r="B159" s="36" t="s">
        <v>1775</v>
      </c>
      <c r="C159" s="36" t="s">
        <v>1776</v>
      </c>
      <c r="D159" s="36" t="s">
        <v>1766</v>
      </c>
      <c r="E159" s="36" t="s">
        <v>1767</v>
      </c>
      <c r="F159" s="36" t="s">
        <v>372</v>
      </c>
      <c r="G159" s="36" t="s">
        <v>1636</v>
      </c>
      <c r="H159" s="36" t="s">
        <v>372</v>
      </c>
      <c r="I159" s="36" t="s">
        <v>1636</v>
      </c>
      <c r="J159" s="36" t="s">
        <v>1768</v>
      </c>
      <c r="K159" s="36" t="s">
        <v>1769</v>
      </c>
      <c r="L159" s="36" t="s">
        <v>1777</v>
      </c>
      <c r="M159" s="36" t="s">
        <v>1639</v>
      </c>
      <c r="N159" s="36" t="s">
        <v>1640</v>
      </c>
      <c r="O159" s="36" t="s">
        <v>1641</v>
      </c>
      <c r="P159" s="36" t="s">
        <v>1642</v>
      </c>
      <c r="Q159" s="36" t="s">
        <v>1643</v>
      </c>
      <c r="R159" s="36" t="s">
        <v>1644</v>
      </c>
      <c r="S159" s="36" t="s">
        <v>1636</v>
      </c>
      <c r="T159" s="36" t="s">
        <v>1636</v>
      </c>
      <c r="U159" s="36" t="s">
        <v>1645</v>
      </c>
      <c r="V159" s="36" t="s">
        <v>1646</v>
      </c>
      <c r="W159" s="36" t="s">
        <v>1670</v>
      </c>
      <c r="X159" s="36" t="s">
        <v>1646</v>
      </c>
      <c r="Y159" s="36" t="s">
        <v>1649</v>
      </c>
      <c r="Z159" s="36">
        <v>254.46</v>
      </c>
      <c r="AA159" s="36">
        <v>254.46</v>
      </c>
      <c r="AB159" s="36">
        <v>0</v>
      </c>
      <c r="AC159" s="36">
        <v>254.46</v>
      </c>
      <c r="AD159" s="36">
        <v>0</v>
      </c>
      <c r="AE159" s="36">
        <v>0</v>
      </c>
      <c r="AF159" s="36" t="s">
        <v>1798</v>
      </c>
      <c r="AG159" s="36" t="s">
        <v>1768</v>
      </c>
      <c r="AH159" s="36" t="s">
        <v>1769</v>
      </c>
      <c r="AI159" s="36" t="s">
        <v>1799</v>
      </c>
      <c r="AJ159" s="36" t="s">
        <v>1645</v>
      </c>
      <c r="AK159" s="36" t="s">
        <v>337</v>
      </c>
      <c r="AL159" s="36" t="s">
        <v>1650</v>
      </c>
      <c r="AM159" s="36" t="s">
        <v>1651</v>
      </c>
      <c r="AN159" s="36" t="s">
        <v>1645</v>
      </c>
      <c r="AO159" s="36" t="s">
        <v>1636</v>
      </c>
      <c r="AP159" s="36" t="s">
        <v>1767</v>
      </c>
      <c r="AQ159" s="36" t="s">
        <v>207</v>
      </c>
    </row>
    <row r="160" spans="1:43" x14ac:dyDescent="0.15">
      <c r="A160" s="36" t="s">
        <v>583</v>
      </c>
      <c r="B160" s="36" t="s">
        <v>1778</v>
      </c>
      <c r="C160" s="36" t="s">
        <v>1779</v>
      </c>
      <c r="D160" s="36" t="s">
        <v>1766</v>
      </c>
      <c r="E160" s="36" t="s">
        <v>1767</v>
      </c>
      <c r="F160" s="36" t="s">
        <v>372</v>
      </c>
      <c r="G160" s="36" t="s">
        <v>1636</v>
      </c>
      <c r="H160" s="36" t="s">
        <v>372</v>
      </c>
      <c r="I160" s="36" t="s">
        <v>1636</v>
      </c>
      <c r="J160" s="36" t="s">
        <v>1768</v>
      </c>
      <c r="K160" s="36" t="s">
        <v>1769</v>
      </c>
      <c r="L160" s="36" t="s">
        <v>1780</v>
      </c>
      <c r="M160" s="36" t="s">
        <v>1639</v>
      </c>
      <c r="N160" s="36" t="s">
        <v>1640</v>
      </c>
      <c r="O160" s="36" t="s">
        <v>1641</v>
      </c>
      <c r="P160" s="36" t="s">
        <v>1642</v>
      </c>
      <c r="Q160" s="36" t="s">
        <v>1643</v>
      </c>
      <c r="R160" s="36" t="s">
        <v>1644</v>
      </c>
      <c r="S160" s="36" t="s">
        <v>1636</v>
      </c>
      <c r="T160" s="36" t="s">
        <v>1636</v>
      </c>
      <c r="U160" s="36" t="s">
        <v>1645</v>
      </c>
      <c r="V160" s="36" t="s">
        <v>1646</v>
      </c>
      <c r="W160" s="36" t="s">
        <v>1647</v>
      </c>
      <c r="X160" s="36" t="s">
        <v>1666</v>
      </c>
      <c r="Y160" s="36" t="s">
        <v>1649</v>
      </c>
      <c r="Z160" s="36">
        <v>778.81</v>
      </c>
      <c r="AA160" s="36">
        <v>778.81</v>
      </c>
      <c r="AB160" s="36">
        <v>0</v>
      </c>
      <c r="AC160" s="36">
        <v>778.81</v>
      </c>
      <c r="AD160" s="36">
        <v>0</v>
      </c>
      <c r="AE160" s="36">
        <v>0</v>
      </c>
      <c r="AF160" s="36" t="s">
        <v>1798</v>
      </c>
      <c r="AG160" s="36" t="s">
        <v>1768</v>
      </c>
      <c r="AH160" s="36" t="s">
        <v>1769</v>
      </c>
      <c r="AI160" s="36" t="s">
        <v>1799</v>
      </c>
      <c r="AJ160" s="36" t="s">
        <v>1645</v>
      </c>
      <c r="AK160" s="36" t="s">
        <v>337</v>
      </c>
      <c r="AL160" s="36" t="s">
        <v>1650</v>
      </c>
      <c r="AM160" s="36" t="s">
        <v>1651</v>
      </c>
      <c r="AN160" s="36" t="s">
        <v>1645</v>
      </c>
      <c r="AO160" s="36" t="s">
        <v>1636</v>
      </c>
      <c r="AP160" s="36" t="s">
        <v>1767</v>
      </c>
      <c r="AQ160" s="36" t="s">
        <v>207</v>
      </c>
    </row>
    <row r="161" spans="1:43" x14ac:dyDescent="0.15">
      <c r="A161" s="36" t="s">
        <v>583</v>
      </c>
      <c r="B161" s="36" t="s">
        <v>1778</v>
      </c>
      <c r="C161" s="36" t="s">
        <v>1779</v>
      </c>
      <c r="D161" s="36" t="s">
        <v>1766</v>
      </c>
      <c r="E161" s="36" t="s">
        <v>1767</v>
      </c>
      <c r="F161" s="36" t="s">
        <v>372</v>
      </c>
      <c r="G161" s="36" t="s">
        <v>1636</v>
      </c>
      <c r="H161" s="36" t="s">
        <v>372</v>
      </c>
      <c r="I161" s="36" t="s">
        <v>1636</v>
      </c>
      <c r="J161" s="36" t="s">
        <v>1768</v>
      </c>
      <c r="K161" s="36" t="s">
        <v>1769</v>
      </c>
      <c r="L161" s="36" t="s">
        <v>1780</v>
      </c>
      <c r="M161" s="36" t="s">
        <v>1639</v>
      </c>
      <c r="N161" s="36" t="s">
        <v>1640</v>
      </c>
      <c r="O161" s="36" t="s">
        <v>1641</v>
      </c>
      <c r="P161" s="36" t="s">
        <v>1642</v>
      </c>
      <c r="Q161" s="36" t="s">
        <v>1643</v>
      </c>
      <c r="R161" s="36" t="s">
        <v>1644</v>
      </c>
      <c r="S161" s="36" t="s">
        <v>1636</v>
      </c>
      <c r="T161" s="36" t="s">
        <v>1636</v>
      </c>
      <c r="U161" s="36" t="s">
        <v>1645</v>
      </c>
      <c r="V161" s="36" t="s">
        <v>1646</v>
      </c>
      <c r="W161" s="36" t="s">
        <v>1647</v>
      </c>
      <c r="X161" s="36" t="s">
        <v>1648</v>
      </c>
      <c r="Y161" s="36" t="s">
        <v>1649</v>
      </c>
      <c r="Z161" s="36">
        <v>221.19</v>
      </c>
      <c r="AA161" s="36">
        <v>221.19</v>
      </c>
      <c r="AB161" s="36">
        <v>0</v>
      </c>
      <c r="AC161" s="36">
        <v>221.19</v>
      </c>
      <c r="AD161" s="36">
        <v>0</v>
      </c>
      <c r="AE161" s="36">
        <v>0</v>
      </c>
      <c r="AF161" s="36" t="s">
        <v>1798</v>
      </c>
      <c r="AG161" s="36" t="s">
        <v>1768</v>
      </c>
      <c r="AH161" s="36" t="s">
        <v>1769</v>
      </c>
      <c r="AI161" s="36" t="s">
        <v>1799</v>
      </c>
      <c r="AJ161" s="36" t="s">
        <v>1645</v>
      </c>
      <c r="AK161" s="36" t="s">
        <v>337</v>
      </c>
      <c r="AL161" s="36" t="s">
        <v>1650</v>
      </c>
      <c r="AM161" s="36" t="s">
        <v>1651</v>
      </c>
      <c r="AN161" s="36" t="s">
        <v>1645</v>
      </c>
      <c r="AO161" s="36" t="s">
        <v>1636</v>
      </c>
      <c r="AP161" s="36" t="s">
        <v>1767</v>
      </c>
      <c r="AQ161" s="36" t="s">
        <v>207</v>
      </c>
    </row>
    <row r="162" spans="1:43" x14ac:dyDescent="0.15">
      <c r="A162" s="36" t="s">
        <v>583</v>
      </c>
      <c r="B162" s="36" t="s">
        <v>1781</v>
      </c>
      <c r="C162" s="36" t="s">
        <v>1782</v>
      </c>
      <c r="D162" s="36" t="s">
        <v>1766</v>
      </c>
      <c r="E162" s="36" t="s">
        <v>1767</v>
      </c>
      <c r="F162" s="36" t="s">
        <v>372</v>
      </c>
      <c r="G162" s="36" t="s">
        <v>1636</v>
      </c>
      <c r="H162" s="36" t="s">
        <v>372</v>
      </c>
      <c r="I162" s="36" t="s">
        <v>1636</v>
      </c>
      <c r="J162" s="36" t="s">
        <v>1768</v>
      </c>
      <c r="K162" s="36" t="s">
        <v>1769</v>
      </c>
      <c r="L162" s="36" t="s">
        <v>1783</v>
      </c>
      <c r="M162" s="36" t="s">
        <v>1639</v>
      </c>
      <c r="N162" s="36" t="s">
        <v>1640</v>
      </c>
      <c r="O162" s="36" t="s">
        <v>1641</v>
      </c>
      <c r="P162" s="36" t="s">
        <v>1642</v>
      </c>
      <c r="Q162" s="36" t="s">
        <v>1643</v>
      </c>
      <c r="R162" s="36" t="s">
        <v>1644</v>
      </c>
      <c r="S162" s="36" t="s">
        <v>1636</v>
      </c>
      <c r="T162" s="36" t="s">
        <v>1636</v>
      </c>
      <c r="U162" s="36" t="s">
        <v>1645</v>
      </c>
      <c r="V162" s="36" t="s">
        <v>1646</v>
      </c>
      <c r="W162" s="36" t="s">
        <v>1647</v>
      </c>
      <c r="X162" s="36" t="s">
        <v>1666</v>
      </c>
      <c r="Y162" s="36" t="s">
        <v>1649</v>
      </c>
      <c r="Z162" s="36">
        <v>34.76</v>
      </c>
      <c r="AA162" s="36">
        <v>34.76</v>
      </c>
      <c r="AB162" s="36">
        <v>0</v>
      </c>
      <c r="AC162" s="36">
        <v>34.76</v>
      </c>
      <c r="AD162" s="36">
        <v>0</v>
      </c>
      <c r="AE162" s="36">
        <v>0</v>
      </c>
      <c r="AF162" s="36" t="s">
        <v>1798</v>
      </c>
      <c r="AG162" s="36" t="s">
        <v>1768</v>
      </c>
      <c r="AH162" s="36" t="s">
        <v>1769</v>
      </c>
      <c r="AI162" s="36" t="s">
        <v>1799</v>
      </c>
      <c r="AJ162" s="36" t="s">
        <v>1645</v>
      </c>
      <c r="AK162" s="36" t="s">
        <v>337</v>
      </c>
      <c r="AL162" s="36" t="s">
        <v>1650</v>
      </c>
      <c r="AM162" s="36" t="s">
        <v>1651</v>
      </c>
      <c r="AN162" s="36" t="s">
        <v>1645</v>
      </c>
      <c r="AO162" s="36" t="s">
        <v>1636</v>
      </c>
      <c r="AP162" s="36" t="s">
        <v>1767</v>
      </c>
      <c r="AQ162" s="36" t="s">
        <v>207</v>
      </c>
    </row>
    <row r="163" spans="1:43" x14ac:dyDescent="0.15">
      <c r="A163" s="36" t="s">
        <v>583</v>
      </c>
      <c r="B163" s="36" t="s">
        <v>1781</v>
      </c>
      <c r="C163" s="36" t="s">
        <v>1782</v>
      </c>
      <c r="D163" s="36" t="s">
        <v>1766</v>
      </c>
      <c r="E163" s="36" t="s">
        <v>1767</v>
      </c>
      <c r="F163" s="36" t="s">
        <v>372</v>
      </c>
      <c r="G163" s="36" t="s">
        <v>1636</v>
      </c>
      <c r="H163" s="36" t="s">
        <v>372</v>
      </c>
      <c r="I163" s="36" t="s">
        <v>1636</v>
      </c>
      <c r="J163" s="36" t="s">
        <v>1768</v>
      </c>
      <c r="K163" s="36" t="s">
        <v>1769</v>
      </c>
      <c r="L163" s="36" t="s">
        <v>1783</v>
      </c>
      <c r="M163" s="36" t="s">
        <v>1639</v>
      </c>
      <c r="N163" s="36" t="s">
        <v>1640</v>
      </c>
      <c r="O163" s="36" t="s">
        <v>1641</v>
      </c>
      <c r="P163" s="36" t="s">
        <v>1642</v>
      </c>
      <c r="Q163" s="36" t="s">
        <v>1643</v>
      </c>
      <c r="R163" s="36" t="s">
        <v>1644</v>
      </c>
      <c r="S163" s="36" t="s">
        <v>1636</v>
      </c>
      <c r="T163" s="36" t="s">
        <v>1636</v>
      </c>
      <c r="U163" s="36" t="s">
        <v>1645</v>
      </c>
      <c r="V163" s="36" t="s">
        <v>1646</v>
      </c>
      <c r="W163" s="36" t="s">
        <v>1647</v>
      </c>
      <c r="X163" s="36" t="s">
        <v>1648</v>
      </c>
      <c r="Y163" s="36" t="s">
        <v>1649</v>
      </c>
      <c r="Z163" s="36">
        <v>61.27</v>
      </c>
      <c r="AA163" s="36">
        <v>61.27</v>
      </c>
      <c r="AB163" s="36">
        <v>0</v>
      </c>
      <c r="AC163" s="36">
        <v>61.27</v>
      </c>
      <c r="AD163" s="36">
        <v>0</v>
      </c>
      <c r="AE163" s="36">
        <v>0</v>
      </c>
      <c r="AF163" s="36" t="s">
        <v>1798</v>
      </c>
      <c r="AG163" s="36" t="s">
        <v>1768</v>
      </c>
      <c r="AH163" s="36" t="s">
        <v>1769</v>
      </c>
      <c r="AI163" s="36" t="s">
        <v>1799</v>
      </c>
      <c r="AJ163" s="36" t="s">
        <v>1645</v>
      </c>
      <c r="AK163" s="36" t="s">
        <v>337</v>
      </c>
      <c r="AL163" s="36" t="s">
        <v>1650</v>
      </c>
      <c r="AM163" s="36" t="s">
        <v>1651</v>
      </c>
      <c r="AN163" s="36" t="s">
        <v>1645</v>
      </c>
      <c r="AO163" s="36" t="s">
        <v>1636</v>
      </c>
      <c r="AP163" s="36" t="s">
        <v>1767</v>
      </c>
      <c r="AQ163" s="36" t="s">
        <v>207</v>
      </c>
    </row>
    <row r="164" spans="1:43" x14ac:dyDescent="0.15">
      <c r="A164" s="36" t="s">
        <v>583</v>
      </c>
      <c r="B164" s="36" t="s">
        <v>1784</v>
      </c>
      <c r="C164" s="36" t="s">
        <v>1785</v>
      </c>
      <c r="D164" s="36" t="s">
        <v>1766</v>
      </c>
      <c r="E164" s="36" t="s">
        <v>1767</v>
      </c>
      <c r="F164" s="36" t="s">
        <v>372</v>
      </c>
      <c r="G164" s="36" t="s">
        <v>1636</v>
      </c>
      <c r="H164" s="36" t="s">
        <v>372</v>
      </c>
      <c r="I164" s="36" t="s">
        <v>1636</v>
      </c>
      <c r="J164" s="36" t="s">
        <v>1768</v>
      </c>
      <c r="K164" s="36" t="s">
        <v>1769</v>
      </c>
      <c r="L164" s="36" t="s">
        <v>1786</v>
      </c>
      <c r="M164" s="36" t="s">
        <v>1639</v>
      </c>
      <c r="N164" s="36" t="s">
        <v>1640</v>
      </c>
      <c r="O164" s="36" t="s">
        <v>1641</v>
      </c>
      <c r="P164" s="36" t="s">
        <v>1642</v>
      </c>
      <c r="Q164" s="36" t="s">
        <v>1643</v>
      </c>
      <c r="R164" s="36" t="s">
        <v>1644</v>
      </c>
      <c r="S164" s="36" t="s">
        <v>1636</v>
      </c>
      <c r="T164" s="36" t="s">
        <v>1636</v>
      </c>
      <c r="U164" s="36" t="s">
        <v>1645</v>
      </c>
      <c r="V164" s="36" t="s">
        <v>1646</v>
      </c>
      <c r="W164" s="36" t="s">
        <v>1664</v>
      </c>
      <c r="X164" s="36" t="s">
        <v>1646</v>
      </c>
      <c r="Y164" s="36" t="s">
        <v>1649</v>
      </c>
      <c r="Z164" s="36">
        <v>5.37</v>
      </c>
      <c r="AA164" s="36">
        <v>5.37</v>
      </c>
      <c r="AB164" s="36">
        <v>0</v>
      </c>
      <c r="AC164" s="36">
        <v>5.37</v>
      </c>
      <c r="AD164" s="36">
        <v>0</v>
      </c>
      <c r="AE164" s="36">
        <v>0</v>
      </c>
      <c r="AF164" s="36" t="s">
        <v>1798</v>
      </c>
      <c r="AG164" s="36" t="s">
        <v>1768</v>
      </c>
      <c r="AH164" s="36" t="s">
        <v>1769</v>
      </c>
      <c r="AI164" s="36" t="s">
        <v>1799</v>
      </c>
      <c r="AJ164" s="36" t="s">
        <v>1645</v>
      </c>
      <c r="AK164" s="36" t="s">
        <v>337</v>
      </c>
      <c r="AL164" s="36" t="s">
        <v>1650</v>
      </c>
      <c r="AM164" s="36" t="s">
        <v>1651</v>
      </c>
      <c r="AN164" s="36" t="s">
        <v>1645</v>
      </c>
      <c r="AO164" s="36" t="s">
        <v>1636</v>
      </c>
      <c r="AP164" s="36" t="s">
        <v>1767</v>
      </c>
      <c r="AQ164" s="36" t="s">
        <v>207</v>
      </c>
    </row>
    <row r="165" spans="1:43" x14ac:dyDescent="0.15">
      <c r="A165" s="36" t="s">
        <v>583</v>
      </c>
      <c r="B165" s="36" t="s">
        <v>1784</v>
      </c>
      <c r="C165" s="36" t="s">
        <v>1785</v>
      </c>
      <c r="D165" s="36" t="s">
        <v>1766</v>
      </c>
      <c r="E165" s="36" t="s">
        <v>1767</v>
      </c>
      <c r="F165" s="36" t="s">
        <v>372</v>
      </c>
      <c r="G165" s="36" t="s">
        <v>1636</v>
      </c>
      <c r="H165" s="36" t="s">
        <v>372</v>
      </c>
      <c r="I165" s="36" t="s">
        <v>1636</v>
      </c>
      <c r="J165" s="36" t="s">
        <v>1768</v>
      </c>
      <c r="K165" s="36" t="s">
        <v>1769</v>
      </c>
      <c r="L165" s="36" t="s">
        <v>1786</v>
      </c>
      <c r="M165" s="36" t="s">
        <v>1639</v>
      </c>
      <c r="N165" s="36" t="s">
        <v>1640</v>
      </c>
      <c r="O165" s="36" t="s">
        <v>1641</v>
      </c>
      <c r="P165" s="36" t="s">
        <v>1642</v>
      </c>
      <c r="Q165" s="36" t="s">
        <v>1643</v>
      </c>
      <c r="R165" s="36" t="s">
        <v>1644</v>
      </c>
      <c r="S165" s="36" t="s">
        <v>1636</v>
      </c>
      <c r="T165" s="36" t="s">
        <v>1636</v>
      </c>
      <c r="U165" s="36" t="s">
        <v>1645</v>
      </c>
      <c r="V165" s="36" t="s">
        <v>1646</v>
      </c>
      <c r="W165" s="36" t="s">
        <v>1665</v>
      </c>
      <c r="X165" s="36" t="s">
        <v>1646</v>
      </c>
      <c r="Y165" s="36" t="s">
        <v>1649</v>
      </c>
      <c r="Z165" s="36">
        <v>415.93</v>
      </c>
      <c r="AA165" s="36">
        <v>415.93</v>
      </c>
      <c r="AB165" s="36">
        <v>0</v>
      </c>
      <c r="AC165" s="36">
        <v>415.93</v>
      </c>
      <c r="AD165" s="36">
        <v>0</v>
      </c>
      <c r="AE165" s="36">
        <v>0</v>
      </c>
      <c r="AF165" s="36" t="s">
        <v>1798</v>
      </c>
      <c r="AG165" s="36" t="s">
        <v>1768</v>
      </c>
      <c r="AH165" s="36" t="s">
        <v>1769</v>
      </c>
      <c r="AI165" s="36" t="s">
        <v>1799</v>
      </c>
      <c r="AJ165" s="36" t="s">
        <v>1645</v>
      </c>
      <c r="AK165" s="36" t="s">
        <v>337</v>
      </c>
      <c r="AL165" s="36" t="s">
        <v>1650</v>
      </c>
      <c r="AM165" s="36" t="s">
        <v>1651</v>
      </c>
      <c r="AN165" s="36" t="s">
        <v>1645</v>
      </c>
      <c r="AO165" s="36" t="s">
        <v>1636</v>
      </c>
      <c r="AP165" s="36" t="s">
        <v>1767</v>
      </c>
      <c r="AQ165" s="36" t="s">
        <v>207</v>
      </c>
    </row>
    <row r="166" spans="1:43" x14ac:dyDescent="0.15">
      <c r="A166" s="36" t="s">
        <v>583</v>
      </c>
      <c r="B166" s="36" t="s">
        <v>1784</v>
      </c>
      <c r="C166" s="36" t="s">
        <v>1785</v>
      </c>
      <c r="D166" s="36" t="s">
        <v>1766</v>
      </c>
      <c r="E166" s="36" t="s">
        <v>1767</v>
      </c>
      <c r="F166" s="36" t="s">
        <v>372</v>
      </c>
      <c r="G166" s="36" t="s">
        <v>1636</v>
      </c>
      <c r="H166" s="36" t="s">
        <v>372</v>
      </c>
      <c r="I166" s="36" t="s">
        <v>1636</v>
      </c>
      <c r="J166" s="36" t="s">
        <v>1768</v>
      </c>
      <c r="K166" s="36" t="s">
        <v>1769</v>
      </c>
      <c r="L166" s="36" t="s">
        <v>1786</v>
      </c>
      <c r="M166" s="36" t="s">
        <v>1639</v>
      </c>
      <c r="N166" s="36" t="s">
        <v>1640</v>
      </c>
      <c r="O166" s="36" t="s">
        <v>1641</v>
      </c>
      <c r="P166" s="36" t="s">
        <v>1642</v>
      </c>
      <c r="Q166" s="36" t="s">
        <v>1643</v>
      </c>
      <c r="R166" s="36" t="s">
        <v>1644</v>
      </c>
      <c r="S166" s="36" t="s">
        <v>1636</v>
      </c>
      <c r="T166" s="36" t="s">
        <v>1636</v>
      </c>
      <c r="U166" s="36" t="s">
        <v>1645</v>
      </c>
      <c r="V166" s="36" t="s">
        <v>1646</v>
      </c>
      <c r="W166" s="36" t="s">
        <v>1657</v>
      </c>
      <c r="X166" s="36" t="s">
        <v>1658</v>
      </c>
      <c r="Y166" s="36" t="s">
        <v>1649</v>
      </c>
      <c r="Z166" s="36">
        <v>355.06</v>
      </c>
      <c r="AA166" s="36">
        <v>355.06</v>
      </c>
      <c r="AB166" s="36">
        <v>0</v>
      </c>
      <c r="AC166" s="36">
        <v>355.06</v>
      </c>
      <c r="AD166" s="36">
        <v>0</v>
      </c>
      <c r="AE166" s="36">
        <v>0</v>
      </c>
      <c r="AF166" s="36" t="s">
        <v>1798</v>
      </c>
      <c r="AG166" s="36" t="s">
        <v>1768</v>
      </c>
      <c r="AH166" s="36" t="s">
        <v>1769</v>
      </c>
      <c r="AI166" s="36" t="s">
        <v>1799</v>
      </c>
      <c r="AJ166" s="36" t="s">
        <v>1645</v>
      </c>
      <c r="AK166" s="36" t="s">
        <v>337</v>
      </c>
      <c r="AL166" s="36" t="s">
        <v>1650</v>
      </c>
      <c r="AM166" s="36" t="s">
        <v>1651</v>
      </c>
      <c r="AN166" s="36" t="s">
        <v>1645</v>
      </c>
      <c r="AO166" s="36" t="s">
        <v>1636</v>
      </c>
      <c r="AP166" s="36" t="s">
        <v>1767</v>
      </c>
      <c r="AQ166" s="36" t="s">
        <v>207</v>
      </c>
    </row>
    <row r="167" spans="1:43" x14ac:dyDescent="0.15">
      <c r="A167" s="36" t="s">
        <v>583</v>
      </c>
      <c r="B167" s="36" t="s">
        <v>1787</v>
      </c>
      <c r="C167" s="36" t="s">
        <v>1788</v>
      </c>
      <c r="D167" s="36" t="s">
        <v>1747</v>
      </c>
      <c r="E167" s="36" t="s">
        <v>1748</v>
      </c>
      <c r="F167" s="36" t="s">
        <v>372</v>
      </c>
      <c r="G167" s="36" t="s">
        <v>1636</v>
      </c>
      <c r="H167" s="36" t="s">
        <v>372</v>
      </c>
      <c r="I167" s="36" t="s">
        <v>1636</v>
      </c>
      <c r="J167" s="36" t="s">
        <v>1749</v>
      </c>
      <c r="K167" s="36" t="s">
        <v>1750</v>
      </c>
      <c r="L167" s="36" t="s">
        <v>1789</v>
      </c>
      <c r="M167" s="36" t="s">
        <v>1639</v>
      </c>
      <c r="N167" s="36" t="s">
        <v>1640</v>
      </c>
      <c r="O167" s="36" t="s">
        <v>1641</v>
      </c>
      <c r="P167" s="36" t="s">
        <v>1642</v>
      </c>
      <c r="Q167" s="36" t="s">
        <v>1643</v>
      </c>
      <c r="R167" s="36" t="s">
        <v>1644</v>
      </c>
      <c r="S167" s="36" t="s">
        <v>1636</v>
      </c>
      <c r="T167" s="36" t="s">
        <v>1636</v>
      </c>
      <c r="U167" s="36" t="s">
        <v>1645</v>
      </c>
      <c r="V167" s="36" t="s">
        <v>1646</v>
      </c>
      <c r="W167" s="36" t="s">
        <v>1665</v>
      </c>
      <c r="X167" s="36" t="s">
        <v>1646</v>
      </c>
      <c r="Y167" s="36" t="s">
        <v>1649</v>
      </c>
      <c r="Z167" s="36">
        <v>1527.59</v>
      </c>
      <c r="AA167" s="36">
        <v>1527.59</v>
      </c>
      <c r="AB167" s="36">
        <v>0</v>
      </c>
      <c r="AC167" s="36">
        <v>1527.59</v>
      </c>
      <c r="AD167" s="36">
        <v>0</v>
      </c>
      <c r="AE167" s="36">
        <v>0</v>
      </c>
      <c r="AF167" s="36" t="s">
        <v>1798</v>
      </c>
      <c r="AG167" s="36" t="s">
        <v>1749</v>
      </c>
      <c r="AH167" s="36" t="s">
        <v>1802</v>
      </c>
      <c r="AI167" s="36" t="s">
        <v>1799</v>
      </c>
      <c r="AJ167" s="36" t="s">
        <v>1645</v>
      </c>
      <c r="AK167" s="36" t="s">
        <v>337</v>
      </c>
      <c r="AL167" s="36" t="s">
        <v>1650</v>
      </c>
      <c r="AM167" s="36" t="s">
        <v>1651</v>
      </c>
      <c r="AN167" s="36" t="s">
        <v>1645</v>
      </c>
      <c r="AO167" s="36" t="s">
        <v>1636</v>
      </c>
      <c r="AP167" s="36" t="s">
        <v>1678</v>
      </c>
      <c r="AQ167" s="36" t="s">
        <v>1653</v>
      </c>
    </row>
    <row r="168" spans="1:43" x14ac:dyDescent="0.15">
      <c r="A168" s="36" t="s">
        <v>583</v>
      </c>
      <c r="B168" s="36" t="s">
        <v>1787</v>
      </c>
      <c r="C168" s="36" t="s">
        <v>1788</v>
      </c>
      <c r="D168" s="36" t="s">
        <v>1747</v>
      </c>
      <c r="E168" s="36" t="s">
        <v>1748</v>
      </c>
      <c r="F168" s="36" t="s">
        <v>372</v>
      </c>
      <c r="G168" s="36" t="s">
        <v>1636</v>
      </c>
      <c r="H168" s="36" t="s">
        <v>372</v>
      </c>
      <c r="I168" s="36" t="s">
        <v>1636</v>
      </c>
      <c r="J168" s="36" t="s">
        <v>1749</v>
      </c>
      <c r="K168" s="36" t="s">
        <v>1750</v>
      </c>
      <c r="L168" s="36" t="s">
        <v>1789</v>
      </c>
      <c r="M168" s="36" t="s">
        <v>1639</v>
      </c>
      <c r="N168" s="36" t="s">
        <v>1640</v>
      </c>
      <c r="O168" s="36" t="s">
        <v>1641</v>
      </c>
      <c r="P168" s="36" t="s">
        <v>1642</v>
      </c>
      <c r="Q168" s="36" t="s">
        <v>1643</v>
      </c>
      <c r="R168" s="36" t="s">
        <v>1644</v>
      </c>
      <c r="S168" s="36" t="s">
        <v>1636</v>
      </c>
      <c r="T168" s="36" t="s">
        <v>1636</v>
      </c>
      <c r="U168" s="36" t="s">
        <v>1645</v>
      </c>
      <c r="V168" s="36" t="s">
        <v>1646</v>
      </c>
      <c r="W168" s="36" t="s">
        <v>1647</v>
      </c>
      <c r="X168" s="36" t="s">
        <v>1667</v>
      </c>
      <c r="Y168" s="36" t="s">
        <v>1649</v>
      </c>
      <c r="Z168" s="36">
        <v>36.58</v>
      </c>
      <c r="AA168" s="36">
        <v>36.58</v>
      </c>
      <c r="AB168" s="36">
        <v>0</v>
      </c>
      <c r="AC168" s="36">
        <v>36.58</v>
      </c>
      <c r="AD168" s="36">
        <v>0</v>
      </c>
      <c r="AE168" s="36">
        <v>0</v>
      </c>
      <c r="AF168" s="36" t="s">
        <v>1798</v>
      </c>
      <c r="AG168" s="36" t="s">
        <v>1749</v>
      </c>
      <c r="AH168" s="36" t="s">
        <v>1802</v>
      </c>
      <c r="AI168" s="36" t="s">
        <v>1799</v>
      </c>
      <c r="AJ168" s="36" t="s">
        <v>1645</v>
      </c>
      <c r="AK168" s="36" t="s">
        <v>337</v>
      </c>
      <c r="AL168" s="36" t="s">
        <v>1650</v>
      </c>
      <c r="AM168" s="36" t="s">
        <v>1651</v>
      </c>
      <c r="AN168" s="36" t="s">
        <v>1645</v>
      </c>
      <c r="AO168" s="36" t="s">
        <v>1636</v>
      </c>
      <c r="AP168" s="36" t="s">
        <v>1678</v>
      </c>
      <c r="AQ168" s="36" t="s">
        <v>1653</v>
      </c>
    </row>
    <row r="169" spans="1:43" x14ac:dyDescent="0.15">
      <c r="A169" s="36" t="s">
        <v>583</v>
      </c>
      <c r="B169" s="36" t="s">
        <v>1790</v>
      </c>
      <c r="C169" s="36" t="s">
        <v>1791</v>
      </c>
      <c r="D169" s="36" t="s">
        <v>1747</v>
      </c>
      <c r="E169" s="36" t="s">
        <v>1748</v>
      </c>
      <c r="F169" s="36" t="s">
        <v>372</v>
      </c>
      <c r="G169" s="36" t="s">
        <v>1636</v>
      </c>
      <c r="H169" s="36" t="s">
        <v>372</v>
      </c>
      <c r="I169" s="36" t="s">
        <v>1636</v>
      </c>
      <c r="J169" s="36" t="s">
        <v>1749</v>
      </c>
      <c r="K169" s="36" t="s">
        <v>1750</v>
      </c>
      <c r="L169" s="36" t="s">
        <v>1792</v>
      </c>
      <c r="M169" s="36" t="s">
        <v>1639</v>
      </c>
      <c r="N169" s="36" t="s">
        <v>1640</v>
      </c>
      <c r="O169" s="36" t="s">
        <v>1641</v>
      </c>
      <c r="P169" s="36" t="s">
        <v>1642</v>
      </c>
      <c r="Q169" s="36" t="s">
        <v>1643</v>
      </c>
      <c r="R169" s="36" t="s">
        <v>1644</v>
      </c>
      <c r="S169" s="36" t="s">
        <v>1636</v>
      </c>
      <c r="T169" s="36" t="s">
        <v>1636</v>
      </c>
      <c r="U169" s="36" t="s">
        <v>1645</v>
      </c>
      <c r="V169" s="36" t="s">
        <v>1646</v>
      </c>
      <c r="W169" s="36" t="s">
        <v>1665</v>
      </c>
      <c r="X169" s="36" t="s">
        <v>1646</v>
      </c>
      <c r="Y169" s="36" t="s">
        <v>1649</v>
      </c>
      <c r="Z169" s="36">
        <v>2809.93</v>
      </c>
      <c r="AA169" s="36">
        <v>2809.93</v>
      </c>
      <c r="AB169" s="36">
        <v>0</v>
      </c>
      <c r="AC169" s="36">
        <v>2809.93</v>
      </c>
      <c r="AD169" s="36">
        <v>0</v>
      </c>
      <c r="AE169" s="36">
        <v>0</v>
      </c>
      <c r="AF169" s="36" t="s">
        <v>1798</v>
      </c>
      <c r="AG169" s="36" t="s">
        <v>1749</v>
      </c>
      <c r="AH169" s="36" t="s">
        <v>1802</v>
      </c>
      <c r="AI169" s="36" t="s">
        <v>1799</v>
      </c>
      <c r="AJ169" s="36" t="s">
        <v>1645</v>
      </c>
      <c r="AK169" s="36" t="s">
        <v>337</v>
      </c>
      <c r="AL169" s="36" t="s">
        <v>1650</v>
      </c>
      <c r="AM169" s="36" t="s">
        <v>1651</v>
      </c>
      <c r="AN169" s="36" t="s">
        <v>1645</v>
      </c>
      <c r="AO169" s="36" t="s">
        <v>1636</v>
      </c>
      <c r="AP169" s="36" t="s">
        <v>1678</v>
      </c>
      <c r="AQ169" s="36" t="s">
        <v>1653</v>
      </c>
    </row>
    <row r="170" spans="1:43" x14ac:dyDescent="0.15">
      <c r="A170" s="36" t="s">
        <v>583</v>
      </c>
      <c r="B170" s="36" t="s">
        <v>1793</v>
      </c>
      <c r="C170" s="36" t="s">
        <v>1794</v>
      </c>
      <c r="D170" s="36" t="s">
        <v>1747</v>
      </c>
      <c r="E170" s="36" t="s">
        <v>1748</v>
      </c>
      <c r="F170" s="36" t="s">
        <v>372</v>
      </c>
      <c r="G170" s="36" t="s">
        <v>1636</v>
      </c>
      <c r="H170" s="36" t="s">
        <v>372</v>
      </c>
      <c r="I170" s="36" t="s">
        <v>1636</v>
      </c>
      <c r="J170" s="36" t="s">
        <v>1749</v>
      </c>
      <c r="K170" s="36" t="s">
        <v>1750</v>
      </c>
      <c r="L170" s="36" t="s">
        <v>1795</v>
      </c>
      <c r="M170" s="36" t="s">
        <v>1639</v>
      </c>
      <c r="N170" s="36" t="s">
        <v>1640</v>
      </c>
      <c r="O170" s="36" t="s">
        <v>1641</v>
      </c>
      <c r="P170" s="36" t="s">
        <v>1642</v>
      </c>
      <c r="Q170" s="36" t="s">
        <v>1643</v>
      </c>
      <c r="R170" s="36" t="s">
        <v>1644</v>
      </c>
      <c r="S170" s="36" t="s">
        <v>1636</v>
      </c>
      <c r="T170" s="36" t="s">
        <v>1636</v>
      </c>
      <c r="U170" s="36" t="s">
        <v>1645</v>
      </c>
      <c r="V170" s="36" t="s">
        <v>1646</v>
      </c>
      <c r="W170" s="36" t="s">
        <v>1665</v>
      </c>
      <c r="X170" s="36" t="s">
        <v>1646</v>
      </c>
      <c r="Y170" s="36" t="s">
        <v>1649</v>
      </c>
      <c r="Z170" s="36">
        <v>5516.11</v>
      </c>
      <c r="AA170" s="36">
        <v>5516.11</v>
      </c>
      <c r="AB170" s="36">
        <v>0</v>
      </c>
      <c r="AC170" s="36">
        <v>5516.11</v>
      </c>
      <c r="AD170" s="36">
        <v>0</v>
      </c>
      <c r="AE170" s="36">
        <v>0</v>
      </c>
      <c r="AF170" s="36" t="s">
        <v>1798</v>
      </c>
      <c r="AG170" s="36" t="s">
        <v>1749</v>
      </c>
      <c r="AH170" s="36" t="s">
        <v>1802</v>
      </c>
      <c r="AI170" s="36" t="s">
        <v>1799</v>
      </c>
      <c r="AJ170" s="36" t="s">
        <v>1645</v>
      </c>
      <c r="AK170" s="36" t="s">
        <v>337</v>
      </c>
      <c r="AL170" s="36" t="s">
        <v>1650</v>
      </c>
      <c r="AM170" s="36" t="s">
        <v>1651</v>
      </c>
      <c r="AN170" s="36" t="s">
        <v>1645</v>
      </c>
      <c r="AO170" s="36" t="s">
        <v>1636</v>
      </c>
      <c r="AP170" s="36" t="s">
        <v>1678</v>
      </c>
      <c r="AQ170" s="36" t="s">
        <v>1653</v>
      </c>
    </row>
    <row r="171" spans="1:43" x14ac:dyDescent="0.15">
      <c r="A171" s="36" t="s">
        <v>583</v>
      </c>
      <c r="B171" s="36" t="s">
        <v>1793</v>
      </c>
      <c r="C171" s="36" t="s">
        <v>1794</v>
      </c>
      <c r="D171" s="36" t="s">
        <v>1747</v>
      </c>
      <c r="E171" s="36" t="s">
        <v>1748</v>
      </c>
      <c r="F171" s="36" t="s">
        <v>372</v>
      </c>
      <c r="G171" s="36" t="s">
        <v>1636</v>
      </c>
      <c r="H171" s="36" t="s">
        <v>372</v>
      </c>
      <c r="I171" s="36" t="s">
        <v>1636</v>
      </c>
      <c r="J171" s="36" t="s">
        <v>1749</v>
      </c>
      <c r="K171" s="36" t="s">
        <v>1750</v>
      </c>
      <c r="L171" s="36" t="s">
        <v>1795</v>
      </c>
      <c r="M171" s="36" t="s">
        <v>1639</v>
      </c>
      <c r="N171" s="36" t="s">
        <v>1640</v>
      </c>
      <c r="O171" s="36" t="s">
        <v>1641</v>
      </c>
      <c r="P171" s="36" t="s">
        <v>1642</v>
      </c>
      <c r="Q171" s="36" t="s">
        <v>1643</v>
      </c>
      <c r="R171" s="36" t="s">
        <v>1644</v>
      </c>
      <c r="S171" s="36" t="s">
        <v>1636</v>
      </c>
      <c r="T171" s="36" t="s">
        <v>1636</v>
      </c>
      <c r="U171" s="36" t="s">
        <v>1645</v>
      </c>
      <c r="V171" s="36" t="s">
        <v>1646</v>
      </c>
      <c r="W171" s="36" t="s">
        <v>1647</v>
      </c>
      <c r="X171" s="36" t="s">
        <v>1667</v>
      </c>
      <c r="Y171" s="36" t="s">
        <v>1649</v>
      </c>
      <c r="Z171" s="36">
        <v>11.21</v>
      </c>
      <c r="AA171" s="36">
        <v>11.21</v>
      </c>
      <c r="AB171" s="36">
        <v>0</v>
      </c>
      <c r="AC171" s="36">
        <v>11.21</v>
      </c>
      <c r="AD171" s="36">
        <v>0</v>
      </c>
      <c r="AE171" s="36">
        <v>0</v>
      </c>
      <c r="AF171" s="36" t="s">
        <v>1798</v>
      </c>
      <c r="AG171" s="36" t="s">
        <v>1749</v>
      </c>
      <c r="AH171" s="36" t="s">
        <v>1802</v>
      </c>
      <c r="AI171" s="36" t="s">
        <v>1799</v>
      </c>
      <c r="AJ171" s="36" t="s">
        <v>1645</v>
      </c>
      <c r="AK171" s="36" t="s">
        <v>337</v>
      </c>
      <c r="AL171" s="36" t="s">
        <v>1650</v>
      </c>
      <c r="AM171" s="36" t="s">
        <v>1651</v>
      </c>
      <c r="AN171" s="36" t="s">
        <v>1645</v>
      </c>
      <c r="AO171" s="36" t="s">
        <v>1636</v>
      </c>
      <c r="AP171" s="36" t="s">
        <v>1678</v>
      </c>
      <c r="AQ171" s="36" t="s">
        <v>1653</v>
      </c>
    </row>
    <row r="172" spans="1:43" x14ac:dyDescent="0.15">
      <c r="A172" s="36" t="s">
        <v>583</v>
      </c>
      <c r="B172" s="36" t="s">
        <v>1796</v>
      </c>
      <c r="C172" s="36" t="s">
        <v>1797</v>
      </c>
      <c r="D172" s="36" t="s">
        <v>1747</v>
      </c>
      <c r="E172" s="36" t="s">
        <v>1748</v>
      </c>
      <c r="F172" s="36" t="s">
        <v>372</v>
      </c>
      <c r="G172" s="36" t="s">
        <v>1636</v>
      </c>
      <c r="H172" s="36" t="s">
        <v>372</v>
      </c>
      <c r="I172" s="36" t="s">
        <v>1636</v>
      </c>
      <c r="J172" s="36" t="s">
        <v>1749</v>
      </c>
      <c r="K172" s="36" t="s">
        <v>1750</v>
      </c>
      <c r="L172" s="36" t="s">
        <v>1795</v>
      </c>
      <c r="M172" s="36" t="s">
        <v>1639</v>
      </c>
      <c r="N172" s="36" t="s">
        <v>1640</v>
      </c>
      <c r="O172" s="36" t="s">
        <v>1641</v>
      </c>
      <c r="P172" s="36" t="s">
        <v>1642</v>
      </c>
      <c r="Q172" s="36" t="s">
        <v>1643</v>
      </c>
      <c r="R172" s="36" t="s">
        <v>1644</v>
      </c>
      <c r="S172" s="36" t="s">
        <v>1636</v>
      </c>
      <c r="T172" s="36" t="s">
        <v>1636</v>
      </c>
      <c r="U172" s="36" t="s">
        <v>1645</v>
      </c>
      <c r="V172" s="36" t="s">
        <v>1646</v>
      </c>
      <c r="W172" s="36" t="s">
        <v>1665</v>
      </c>
      <c r="X172" s="36" t="s">
        <v>1646</v>
      </c>
      <c r="Y172" s="36" t="s">
        <v>1649</v>
      </c>
      <c r="Z172" s="36">
        <v>2440.25</v>
      </c>
      <c r="AA172" s="36">
        <v>2440.25</v>
      </c>
      <c r="AB172" s="36">
        <v>0</v>
      </c>
      <c r="AC172" s="36">
        <v>2440.25</v>
      </c>
      <c r="AD172" s="36">
        <v>0</v>
      </c>
      <c r="AE172" s="36">
        <v>0</v>
      </c>
      <c r="AF172" s="36" t="s">
        <v>1798</v>
      </c>
      <c r="AG172" s="36" t="s">
        <v>1749</v>
      </c>
      <c r="AH172" s="36" t="s">
        <v>1802</v>
      </c>
      <c r="AI172" s="36" t="s">
        <v>1799</v>
      </c>
      <c r="AJ172" s="36" t="s">
        <v>1645</v>
      </c>
      <c r="AK172" s="36" t="s">
        <v>337</v>
      </c>
      <c r="AL172" s="36" t="s">
        <v>1650</v>
      </c>
      <c r="AM172" s="36" t="s">
        <v>1651</v>
      </c>
      <c r="AN172" s="36" t="s">
        <v>1645</v>
      </c>
      <c r="AO172" s="36" t="s">
        <v>1636</v>
      </c>
      <c r="AP172" s="36" t="s">
        <v>1678</v>
      </c>
      <c r="AQ172" s="36" t="s">
        <v>1653</v>
      </c>
    </row>
    <row r="173" spans="1:43" x14ac:dyDescent="0.15">
      <c r="A173" s="36" t="s">
        <v>583</v>
      </c>
      <c r="B173" s="36" t="s">
        <v>1796</v>
      </c>
      <c r="C173" s="36" t="s">
        <v>1797</v>
      </c>
      <c r="D173" s="36" t="s">
        <v>1747</v>
      </c>
      <c r="E173" s="36" t="s">
        <v>1748</v>
      </c>
      <c r="F173" s="36" t="s">
        <v>372</v>
      </c>
      <c r="G173" s="36" t="s">
        <v>1636</v>
      </c>
      <c r="H173" s="36" t="s">
        <v>372</v>
      </c>
      <c r="I173" s="36" t="s">
        <v>1636</v>
      </c>
      <c r="J173" s="36" t="s">
        <v>1749</v>
      </c>
      <c r="K173" s="36" t="s">
        <v>1750</v>
      </c>
      <c r="L173" s="36" t="s">
        <v>1795</v>
      </c>
      <c r="M173" s="36" t="s">
        <v>1639</v>
      </c>
      <c r="N173" s="36" t="s">
        <v>1640</v>
      </c>
      <c r="O173" s="36" t="s">
        <v>1641</v>
      </c>
      <c r="P173" s="36" t="s">
        <v>1642</v>
      </c>
      <c r="Q173" s="36" t="s">
        <v>1643</v>
      </c>
      <c r="R173" s="36" t="s">
        <v>1644</v>
      </c>
      <c r="S173" s="36" t="s">
        <v>1636</v>
      </c>
      <c r="T173" s="36" t="s">
        <v>1636</v>
      </c>
      <c r="U173" s="36" t="s">
        <v>1645</v>
      </c>
      <c r="V173" s="36" t="s">
        <v>1646</v>
      </c>
      <c r="W173" s="36" t="s">
        <v>1647</v>
      </c>
      <c r="X173" s="36" t="s">
        <v>1667</v>
      </c>
      <c r="Y173" s="36" t="s">
        <v>1649</v>
      </c>
      <c r="Z173" s="36">
        <v>1.08</v>
      </c>
      <c r="AA173" s="36">
        <v>1.08</v>
      </c>
      <c r="AB173" s="36">
        <v>0</v>
      </c>
      <c r="AC173" s="36">
        <v>1.08</v>
      </c>
      <c r="AD173" s="36">
        <v>0</v>
      </c>
      <c r="AE173" s="36">
        <v>0</v>
      </c>
      <c r="AF173" s="36" t="s">
        <v>1798</v>
      </c>
      <c r="AG173" s="36" t="s">
        <v>1749</v>
      </c>
      <c r="AH173" s="36" t="s">
        <v>1802</v>
      </c>
      <c r="AI173" s="36" t="s">
        <v>1799</v>
      </c>
      <c r="AJ173" s="36" t="s">
        <v>1645</v>
      </c>
      <c r="AK173" s="36" t="s">
        <v>337</v>
      </c>
      <c r="AL173" s="36" t="s">
        <v>1650</v>
      </c>
      <c r="AM173" s="36" t="s">
        <v>1651</v>
      </c>
      <c r="AN173" s="36" t="s">
        <v>1645</v>
      </c>
      <c r="AO173" s="36" t="s">
        <v>1636</v>
      </c>
      <c r="AP173" s="36" t="s">
        <v>1678</v>
      </c>
      <c r="AQ173" s="36" t="s">
        <v>1653</v>
      </c>
    </row>
    <row r="174" spans="1:43" x14ac:dyDescent="0.15">
      <c r="A174" s="36" t="s">
        <v>578</v>
      </c>
      <c r="B174" s="36" t="s">
        <v>1632</v>
      </c>
      <c r="C174" s="36" t="s">
        <v>1633</v>
      </c>
      <c r="D174" s="36" t="s">
        <v>1634</v>
      </c>
      <c r="E174" s="36" t="s">
        <v>1635</v>
      </c>
      <c r="F174" s="36" t="s">
        <v>372</v>
      </c>
      <c r="G174" s="36" t="s">
        <v>1636</v>
      </c>
      <c r="H174" s="36" t="s">
        <v>372</v>
      </c>
      <c r="I174" s="36" t="s">
        <v>1636</v>
      </c>
      <c r="J174" s="36" t="s">
        <v>1637</v>
      </c>
      <c r="K174" s="36" t="s">
        <v>599</v>
      </c>
      <c r="L174" s="36" t="s">
        <v>1638</v>
      </c>
      <c r="M174" s="36" t="s">
        <v>1639</v>
      </c>
      <c r="N174" s="36" t="s">
        <v>1640</v>
      </c>
      <c r="O174" s="36" t="s">
        <v>1641</v>
      </c>
      <c r="P174" s="36" t="s">
        <v>1642</v>
      </c>
      <c r="Q174" s="36" t="s">
        <v>1643</v>
      </c>
      <c r="R174" s="36" t="s">
        <v>1644</v>
      </c>
      <c r="S174" s="36" t="s">
        <v>1636</v>
      </c>
      <c r="T174" s="36" t="s">
        <v>1636</v>
      </c>
      <c r="U174" s="36" t="s">
        <v>1645</v>
      </c>
      <c r="V174" s="36" t="s">
        <v>1646</v>
      </c>
      <c r="W174" s="36" t="s">
        <v>1647</v>
      </c>
      <c r="X174" s="36" t="s">
        <v>1648</v>
      </c>
      <c r="Y174" s="36" t="s">
        <v>1649</v>
      </c>
      <c r="Z174" s="36">
        <v>6000</v>
      </c>
      <c r="AA174" s="36">
        <v>6000</v>
      </c>
      <c r="AB174" s="36">
        <v>0</v>
      </c>
      <c r="AC174" s="36">
        <v>6000</v>
      </c>
      <c r="AD174" s="36">
        <v>0</v>
      </c>
      <c r="AE174" s="36">
        <v>0</v>
      </c>
      <c r="AF174" s="36" t="s">
        <v>1798</v>
      </c>
      <c r="AG174" s="36" t="s">
        <v>1637</v>
      </c>
      <c r="AH174" s="36" t="s">
        <v>599</v>
      </c>
      <c r="AI174" s="36" t="s">
        <v>1799</v>
      </c>
      <c r="AJ174" s="36" t="s">
        <v>1645</v>
      </c>
      <c r="AK174" s="36" t="s">
        <v>337</v>
      </c>
      <c r="AL174" s="36" t="s">
        <v>1650</v>
      </c>
      <c r="AM174" s="36" t="s">
        <v>1651</v>
      </c>
      <c r="AN174" s="36" t="s">
        <v>1645</v>
      </c>
      <c r="AO174" s="36" t="s">
        <v>1636</v>
      </c>
      <c r="AP174" s="36" t="s">
        <v>1652</v>
      </c>
      <c r="AQ174" s="36" t="s">
        <v>1653</v>
      </c>
    </row>
    <row r="175" spans="1:43" x14ac:dyDescent="0.15">
      <c r="A175" s="36" t="s">
        <v>578</v>
      </c>
      <c r="B175" s="36" t="s">
        <v>1654</v>
      </c>
      <c r="C175" s="36" t="s">
        <v>1655</v>
      </c>
      <c r="D175" s="36" t="s">
        <v>1634</v>
      </c>
      <c r="E175" s="36" t="s">
        <v>1635</v>
      </c>
      <c r="F175" s="36" t="s">
        <v>372</v>
      </c>
      <c r="G175" s="36" t="s">
        <v>1636</v>
      </c>
      <c r="H175" s="36" t="s">
        <v>372</v>
      </c>
      <c r="I175" s="36" t="s">
        <v>1636</v>
      </c>
      <c r="J175" s="36" t="s">
        <v>1637</v>
      </c>
      <c r="K175" s="36" t="s">
        <v>599</v>
      </c>
      <c r="L175" s="36" t="s">
        <v>1656</v>
      </c>
      <c r="M175" s="36" t="s">
        <v>1639</v>
      </c>
      <c r="N175" s="36" t="s">
        <v>1640</v>
      </c>
      <c r="O175" s="36" t="s">
        <v>1641</v>
      </c>
      <c r="P175" s="36" t="s">
        <v>1642</v>
      </c>
      <c r="Q175" s="36" t="s">
        <v>1643</v>
      </c>
      <c r="R175" s="36" t="s">
        <v>1644</v>
      </c>
      <c r="S175" s="36" t="s">
        <v>1636</v>
      </c>
      <c r="T175" s="36" t="s">
        <v>1636</v>
      </c>
      <c r="U175" s="36" t="s">
        <v>1645</v>
      </c>
      <c r="V175" s="36" t="s">
        <v>1646</v>
      </c>
      <c r="W175" s="36" t="s">
        <v>1657</v>
      </c>
      <c r="X175" s="36" t="s">
        <v>1658</v>
      </c>
      <c r="Y175" s="36" t="s">
        <v>1649</v>
      </c>
      <c r="Z175" s="36">
        <v>1000</v>
      </c>
      <c r="AA175" s="36">
        <v>1000</v>
      </c>
      <c r="AB175" s="36">
        <v>0</v>
      </c>
      <c r="AC175" s="36">
        <v>1000</v>
      </c>
      <c r="AD175" s="36">
        <v>0</v>
      </c>
      <c r="AE175" s="36">
        <v>0</v>
      </c>
      <c r="AF175" s="36" t="s">
        <v>1798</v>
      </c>
      <c r="AG175" s="36" t="s">
        <v>1637</v>
      </c>
      <c r="AH175" s="36" t="s">
        <v>599</v>
      </c>
      <c r="AI175" s="36" t="s">
        <v>1799</v>
      </c>
      <c r="AJ175" s="36" t="s">
        <v>1645</v>
      </c>
      <c r="AK175" s="36" t="s">
        <v>337</v>
      </c>
      <c r="AL175" s="36" t="s">
        <v>1650</v>
      </c>
      <c r="AM175" s="36" t="s">
        <v>1651</v>
      </c>
      <c r="AN175" s="36" t="s">
        <v>1645</v>
      </c>
      <c r="AO175" s="36" t="s">
        <v>1636</v>
      </c>
      <c r="AP175" s="36" t="s">
        <v>1652</v>
      </c>
      <c r="AQ175" s="36" t="s">
        <v>1653</v>
      </c>
    </row>
    <row r="176" spans="1:43" x14ac:dyDescent="0.15">
      <c r="A176" s="36" t="s">
        <v>578</v>
      </c>
      <c r="B176" s="36" t="s">
        <v>1659</v>
      </c>
      <c r="C176" s="36" t="s">
        <v>1660</v>
      </c>
      <c r="D176" s="36" t="s">
        <v>1661</v>
      </c>
      <c r="E176" s="36" t="s">
        <v>1662</v>
      </c>
      <c r="F176" s="36" t="s">
        <v>372</v>
      </c>
      <c r="G176" s="36" t="s">
        <v>1636</v>
      </c>
      <c r="H176" s="36" t="s">
        <v>372</v>
      </c>
      <c r="I176" s="36" t="s">
        <v>1636</v>
      </c>
      <c r="J176" s="36" t="s">
        <v>1637</v>
      </c>
      <c r="K176" s="36" t="s">
        <v>599</v>
      </c>
      <c r="L176" s="36" t="s">
        <v>1663</v>
      </c>
      <c r="M176" s="36" t="s">
        <v>1639</v>
      </c>
      <c r="N176" s="36" t="s">
        <v>1640</v>
      </c>
      <c r="O176" s="36" t="s">
        <v>1641</v>
      </c>
      <c r="P176" s="36" t="s">
        <v>1642</v>
      </c>
      <c r="Q176" s="36" t="s">
        <v>1643</v>
      </c>
      <c r="R176" s="36" t="s">
        <v>1644</v>
      </c>
      <c r="S176" s="36" t="s">
        <v>1636</v>
      </c>
      <c r="T176" s="36" t="s">
        <v>1636</v>
      </c>
      <c r="U176" s="36" t="s">
        <v>1645</v>
      </c>
      <c r="V176" s="36" t="s">
        <v>1646</v>
      </c>
      <c r="W176" s="36" t="s">
        <v>1664</v>
      </c>
      <c r="X176" s="36" t="s">
        <v>1646</v>
      </c>
      <c r="Y176" s="36" t="s">
        <v>1649</v>
      </c>
      <c r="Z176" s="36">
        <v>1180.57</v>
      </c>
      <c r="AA176" s="36">
        <v>1180.57</v>
      </c>
      <c r="AB176" s="36">
        <v>0</v>
      </c>
      <c r="AC176" s="36">
        <v>1180.57</v>
      </c>
      <c r="AD176" s="36">
        <v>0</v>
      </c>
      <c r="AE176" s="36">
        <v>0</v>
      </c>
      <c r="AF176" s="36" t="s">
        <v>1798</v>
      </c>
      <c r="AG176" s="36" t="s">
        <v>1637</v>
      </c>
      <c r="AH176" s="36" t="s">
        <v>599</v>
      </c>
      <c r="AI176" s="36" t="s">
        <v>1799</v>
      </c>
      <c r="AJ176" s="36" t="s">
        <v>1645</v>
      </c>
      <c r="AK176" s="36" t="s">
        <v>337</v>
      </c>
      <c r="AL176" s="36" t="s">
        <v>1650</v>
      </c>
      <c r="AM176" s="36" t="s">
        <v>1651</v>
      </c>
      <c r="AN176" s="36" t="s">
        <v>1645</v>
      </c>
      <c r="AO176" s="36" t="s">
        <v>1636</v>
      </c>
      <c r="AP176" s="36" t="s">
        <v>1652</v>
      </c>
      <c r="AQ176" s="36" t="s">
        <v>1653</v>
      </c>
    </row>
    <row r="177" spans="1:43" x14ac:dyDescent="0.15">
      <c r="A177" s="36" t="s">
        <v>578</v>
      </c>
      <c r="B177" s="36" t="s">
        <v>1659</v>
      </c>
      <c r="C177" s="36" t="s">
        <v>1660</v>
      </c>
      <c r="D177" s="36" t="s">
        <v>1661</v>
      </c>
      <c r="E177" s="36" t="s">
        <v>1662</v>
      </c>
      <c r="F177" s="36" t="s">
        <v>372</v>
      </c>
      <c r="G177" s="36" t="s">
        <v>1636</v>
      </c>
      <c r="H177" s="36" t="s">
        <v>372</v>
      </c>
      <c r="I177" s="36" t="s">
        <v>1636</v>
      </c>
      <c r="J177" s="36" t="s">
        <v>1637</v>
      </c>
      <c r="K177" s="36" t="s">
        <v>599</v>
      </c>
      <c r="L177" s="36" t="s">
        <v>1663</v>
      </c>
      <c r="M177" s="36" t="s">
        <v>1639</v>
      </c>
      <c r="N177" s="36" t="s">
        <v>1640</v>
      </c>
      <c r="O177" s="36" t="s">
        <v>1641</v>
      </c>
      <c r="P177" s="36" t="s">
        <v>1642</v>
      </c>
      <c r="Q177" s="36" t="s">
        <v>1643</v>
      </c>
      <c r="R177" s="36" t="s">
        <v>1644</v>
      </c>
      <c r="S177" s="36" t="s">
        <v>1636</v>
      </c>
      <c r="T177" s="36" t="s">
        <v>1636</v>
      </c>
      <c r="U177" s="36" t="s">
        <v>1645</v>
      </c>
      <c r="V177" s="36" t="s">
        <v>1646</v>
      </c>
      <c r="W177" s="36" t="s">
        <v>1665</v>
      </c>
      <c r="X177" s="36" t="s">
        <v>1646</v>
      </c>
      <c r="Y177" s="36" t="s">
        <v>1649</v>
      </c>
      <c r="Z177" s="36">
        <v>8458.61</v>
      </c>
      <c r="AA177" s="36">
        <v>8458.61</v>
      </c>
      <c r="AB177" s="36">
        <v>0</v>
      </c>
      <c r="AC177" s="36">
        <v>8458.61</v>
      </c>
      <c r="AD177" s="36">
        <v>0</v>
      </c>
      <c r="AE177" s="36">
        <v>0</v>
      </c>
      <c r="AF177" s="36" t="s">
        <v>1798</v>
      </c>
      <c r="AG177" s="36" t="s">
        <v>1637</v>
      </c>
      <c r="AH177" s="36" t="s">
        <v>599</v>
      </c>
      <c r="AI177" s="36" t="s">
        <v>1799</v>
      </c>
      <c r="AJ177" s="36" t="s">
        <v>1645</v>
      </c>
      <c r="AK177" s="36" t="s">
        <v>337</v>
      </c>
      <c r="AL177" s="36" t="s">
        <v>1650</v>
      </c>
      <c r="AM177" s="36" t="s">
        <v>1651</v>
      </c>
      <c r="AN177" s="36" t="s">
        <v>1645</v>
      </c>
      <c r="AO177" s="36" t="s">
        <v>1636</v>
      </c>
      <c r="AP177" s="36" t="s">
        <v>1652</v>
      </c>
      <c r="AQ177" s="36" t="s">
        <v>1653</v>
      </c>
    </row>
    <row r="178" spans="1:43" x14ac:dyDescent="0.15">
      <c r="A178" s="36" t="s">
        <v>578</v>
      </c>
      <c r="B178" s="36" t="s">
        <v>1659</v>
      </c>
      <c r="C178" s="36" t="s">
        <v>1660</v>
      </c>
      <c r="D178" s="36" t="s">
        <v>1661</v>
      </c>
      <c r="E178" s="36" t="s">
        <v>1662</v>
      </c>
      <c r="F178" s="36" t="s">
        <v>372</v>
      </c>
      <c r="G178" s="36" t="s">
        <v>1636</v>
      </c>
      <c r="H178" s="36" t="s">
        <v>372</v>
      </c>
      <c r="I178" s="36" t="s">
        <v>1636</v>
      </c>
      <c r="J178" s="36" t="s">
        <v>1637</v>
      </c>
      <c r="K178" s="36" t="s">
        <v>599</v>
      </c>
      <c r="L178" s="36" t="s">
        <v>1663</v>
      </c>
      <c r="M178" s="36" t="s">
        <v>1639</v>
      </c>
      <c r="N178" s="36" t="s">
        <v>1640</v>
      </c>
      <c r="O178" s="36" t="s">
        <v>1641</v>
      </c>
      <c r="P178" s="36" t="s">
        <v>1642</v>
      </c>
      <c r="Q178" s="36" t="s">
        <v>1643</v>
      </c>
      <c r="R178" s="36" t="s">
        <v>1644</v>
      </c>
      <c r="S178" s="36" t="s">
        <v>1636</v>
      </c>
      <c r="T178" s="36" t="s">
        <v>1636</v>
      </c>
      <c r="U178" s="36" t="s">
        <v>1645</v>
      </c>
      <c r="V178" s="36" t="s">
        <v>1646</v>
      </c>
      <c r="W178" s="36" t="s">
        <v>1647</v>
      </c>
      <c r="X178" s="36" t="s">
        <v>1667</v>
      </c>
      <c r="Y178" s="36" t="s">
        <v>1649</v>
      </c>
      <c r="Z178" s="36">
        <v>390</v>
      </c>
      <c r="AA178" s="36">
        <v>390</v>
      </c>
      <c r="AB178" s="36">
        <v>0</v>
      </c>
      <c r="AC178" s="36">
        <v>390</v>
      </c>
      <c r="AD178" s="36">
        <v>0</v>
      </c>
      <c r="AE178" s="36">
        <v>0</v>
      </c>
      <c r="AF178" s="36" t="s">
        <v>1798</v>
      </c>
      <c r="AG178" s="36" t="s">
        <v>1637</v>
      </c>
      <c r="AH178" s="36" t="s">
        <v>599</v>
      </c>
      <c r="AI178" s="36" t="s">
        <v>1799</v>
      </c>
      <c r="AJ178" s="36" t="s">
        <v>1645</v>
      </c>
      <c r="AK178" s="36" t="s">
        <v>337</v>
      </c>
      <c r="AL178" s="36" t="s">
        <v>1650</v>
      </c>
      <c r="AM178" s="36" t="s">
        <v>1651</v>
      </c>
      <c r="AN178" s="36" t="s">
        <v>1645</v>
      </c>
      <c r="AO178" s="36" t="s">
        <v>1636</v>
      </c>
      <c r="AP178" s="36" t="s">
        <v>1652</v>
      </c>
      <c r="AQ178" s="36" t="s">
        <v>1653</v>
      </c>
    </row>
    <row r="179" spans="1:43" x14ac:dyDescent="0.15">
      <c r="A179" s="36" t="s">
        <v>578</v>
      </c>
      <c r="B179" s="36" t="s">
        <v>1659</v>
      </c>
      <c r="C179" s="36" t="s">
        <v>1660</v>
      </c>
      <c r="D179" s="36" t="s">
        <v>1661</v>
      </c>
      <c r="E179" s="36" t="s">
        <v>1662</v>
      </c>
      <c r="F179" s="36" t="s">
        <v>372</v>
      </c>
      <c r="G179" s="36" t="s">
        <v>1636</v>
      </c>
      <c r="H179" s="36" t="s">
        <v>372</v>
      </c>
      <c r="I179" s="36" t="s">
        <v>1636</v>
      </c>
      <c r="J179" s="36" t="s">
        <v>1637</v>
      </c>
      <c r="K179" s="36" t="s">
        <v>599</v>
      </c>
      <c r="L179" s="36" t="s">
        <v>1663</v>
      </c>
      <c r="M179" s="36" t="s">
        <v>1639</v>
      </c>
      <c r="N179" s="36" t="s">
        <v>1640</v>
      </c>
      <c r="O179" s="36" t="s">
        <v>1641</v>
      </c>
      <c r="P179" s="36" t="s">
        <v>1642</v>
      </c>
      <c r="Q179" s="36" t="s">
        <v>1643</v>
      </c>
      <c r="R179" s="36" t="s">
        <v>1644</v>
      </c>
      <c r="S179" s="36" t="s">
        <v>1636</v>
      </c>
      <c r="T179" s="36" t="s">
        <v>1636</v>
      </c>
      <c r="U179" s="36" t="s">
        <v>1645</v>
      </c>
      <c r="V179" s="36" t="s">
        <v>1646</v>
      </c>
      <c r="W179" s="36" t="s">
        <v>1668</v>
      </c>
      <c r="X179" s="36" t="s">
        <v>1646</v>
      </c>
      <c r="Y179" s="36" t="s">
        <v>1649</v>
      </c>
      <c r="Z179" s="36">
        <v>21.34</v>
      </c>
      <c r="AA179" s="36">
        <v>21.34</v>
      </c>
      <c r="AB179" s="36">
        <v>0</v>
      </c>
      <c r="AC179" s="36">
        <v>21.34</v>
      </c>
      <c r="AD179" s="36">
        <v>0</v>
      </c>
      <c r="AE179" s="36">
        <v>0</v>
      </c>
      <c r="AF179" s="36" t="s">
        <v>1798</v>
      </c>
      <c r="AG179" s="36" t="s">
        <v>1637</v>
      </c>
      <c r="AH179" s="36" t="s">
        <v>599</v>
      </c>
      <c r="AI179" s="36" t="s">
        <v>1799</v>
      </c>
      <c r="AJ179" s="36" t="s">
        <v>1645</v>
      </c>
      <c r="AK179" s="36" t="s">
        <v>337</v>
      </c>
      <c r="AL179" s="36" t="s">
        <v>1650</v>
      </c>
      <c r="AM179" s="36" t="s">
        <v>1651</v>
      </c>
      <c r="AN179" s="36" t="s">
        <v>1645</v>
      </c>
      <c r="AO179" s="36" t="s">
        <v>1636</v>
      </c>
      <c r="AP179" s="36" t="s">
        <v>1652</v>
      </c>
      <c r="AQ179" s="36" t="s">
        <v>1653</v>
      </c>
    </row>
    <row r="180" spans="1:43" x14ac:dyDescent="0.15">
      <c r="A180" s="36" t="s">
        <v>578</v>
      </c>
      <c r="B180" s="36" t="s">
        <v>1659</v>
      </c>
      <c r="C180" s="36" t="s">
        <v>1660</v>
      </c>
      <c r="D180" s="36" t="s">
        <v>1661</v>
      </c>
      <c r="E180" s="36" t="s">
        <v>1662</v>
      </c>
      <c r="F180" s="36" t="s">
        <v>372</v>
      </c>
      <c r="G180" s="36" t="s">
        <v>1636</v>
      </c>
      <c r="H180" s="36" t="s">
        <v>372</v>
      </c>
      <c r="I180" s="36" t="s">
        <v>1636</v>
      </c>
      <c r="J180" s="36" t="s">
        <v>1637</v>
      </c>
      <c r="K180" s="36" t="s">
        <v>599</v>
      </c>
      <c r="L180" s="36" t="s">
        <v>1663</v>
      </c>
      <c r="M180" s="36" t="s">
        <v>1639</v>
      </c>
      <c r="N180" s="36" t="s">
        <v>1640</v>
      </c>
      <c r="O180" s="36" t="s">
        <v>1641</v>
      </c>
      <c r="P180" s="36" t="s">
        <v>1642</v>
      </c>
      <c r="Q180" s="36" t="s">
        <v>1643</v>
      </c>
      <c r="R180" s="36" t="s">
        <v>1644</v>
      </c>
      <c r="S180" s="36" t="s">
        <v>1636</v>
      </c>
      <c r="T180" s="36" t="s">
        <v>1636</v>
      </c>
      <c r="U180" s="36" t="s">
        <v>1645</v>
      </c>
      <c r="V180" s="36" t="s">
        <v>1646</v>
      </c>
      <c r="W180" s="36" t="s">
        <v>1669</v>
      </c>
      <c r="X180" s="36" t="s">
        <v>1646</v>
      </c>
      <c r="Y180" s="36" t="s">
        <v>1649</v>
      </c>
      <c r="Z180" s="36">
        <v>677.4</v>
      </c>
      <c r="AA180" s="36">
        <v>677.4</v>
      </c>
      <c r="AB180" s="36">
        <v>0</v>
      </c>
      <c r="AC180" s="36">
        <v>677.4</v>
      </c>
      <c r="AD180" s="36">
        <v>0</v>
      </c>
      <c r="AE180" s="36">
        <v>0</v>
      </c>
      <c r="AF180" s="36" t="s">
        <v>1798</v>
      </c>
      <c r="AG180" s="36" t="s">
        <v>1637</v>
      </c>
      <c r="AH180" s="36" t="s">
        <v>599</v>
      </c>
      <c r="AI180" s="36" t="s">
        <v>1799</v>
      </c>
      <c r="AJ180" s="36" t="s">
        <v>1645</v>
      </c>
      <c r="AK180" s="36" t="s">
        <v>337</v>
      </c>
      <c r="AL180" s="36" t="s">
        <v>1650</v>
      </c>
      <c r="AM180" s="36" t="s">
        <v>1651</v>
      </c>
      <c r="AN180" s="36" t="s">
        <v>1645</v>
      </c>
      <c r="AO180" s="36" t="s">
        <v>1636</v>
      </c>
      <c r="AP180" s="36" t="s">
        <v>1652</v>
      </c>
      <c r="AQ180" s="36" t="s">
        <v>1653</v>
      </c>
    </row>
    <row r="181" spans="1:43" x14ac:dyDescent="0.15">
      <c r="A181" s="36" t="s">
        <v>578</v>
      </c>
      <c r="B181" s="36" t="s">
        <v>1659</v>
      </c>
      <c r="C181" s="36" t="s">
        <v>1660</v>
      </c>
      <c r="D181" s="36" t="s">
        <v>1661</v>
      </c>
      <c r="E181" s="36" t="s">
        <v>1662</v>
      </c>
      <c r="F181" s="36" t="s">
        <v>372</v>
      </c>
      <c r="G181" s="36" t="s">
        <v>1636</v>
      </c>
      <c r="H181" s="36" t="s">
        <v>372</v>
      </c>
      <c r="I181" s="36" t="s">
        <v>1636</v>
      </c>
      <c r="J181" s="36" t="s">
        <v>1637</v>
      </c>
      <c r="K181" s="36" t="s">
        <v>599</v>
      </c>
      <c r="L181" s="36" t="s">
        <v>1663</v>
      </c>
      <c r="M181" s="36" t="s">
        <v>1639</v>
      </c>
      <c r="N181" s="36" t="s">
        <v>1640</v>
      </c>
      <c r="O181" s="36" t="s">
        <v>1641</v>
      </c>
      <c r="P181" s="36" t="s">
        <v>1642</v>
      </c>
      <c r="Q181" s="36" t="s">
        <v>1643</v>
      </c>
      <c r="R181" s="36" t="s">
        <v>1644</v>
      </c>
      <c r="S181" s="36" t="s">
        <v>1636</v>
      </c>
      <c r="T181" s="36" t="s">
        <v>1636</v>
      </c>
      <c r="U181" s="36" t="s">
        <v>1645</v>
      </c>
      <c r="V181" s="36" t="s">
        <v>1646</v>
      </c>
      <c r="W181" s="36" t="s">
        <v>1670</v>
      </c>
      <c r="X181" s="36" t="s">
        <v>1646</v>
      </c>
      <c r="Y181" s="36" t="s">
        <v>1649</v>
      </c>
      <c r="Z181" s="36">
        <v>363</v>
      </c>
      <c r="AA181" s="36">
        <v>363</v>
      </c>
      <c r="AB181" s="36">
        <v>0</v>
      </c>
      <c r="AC181" s="36">
        <v>363</v>
      </c>
      <c r="AD181" s="36">
        <v>0</v>
      </c>
      <c r="AE181" s="36">
        <v>0</v>
      </c>
      <c r="AF181" s="36" t="s">
        <v>1798</v>
      </c>
      <c r="AG181" s="36" t="s">
        <v>1637</v>
      </c>
      <c r="AH181" s="36" t="s">
        <v>599</v>
      </c>
      <c r="AI181" s="36" t="s">
        <v>1799</v>
      </c>
      <c r="AJ181" s="36" t="s">
        <v>1645</v>
      </c>
      <c r="AK181" s="36" t="s">
        <v>337</v>
      </c>
      <c r="AL181" s="36" t="s">
        <v>1650</v>
      </c>
      <c r="AM181" s="36" t="s">
        <v>1651</v>
      </c>
      <c r="AN181" s="36" t="s">
        <v>1645</v>
      </c>
      <c r="AO181" s="36" t="s">
        <v>1636</v>
      </c>
      <c r="AP181" s="36" t="s">
        <v>1652</v>
      </c>
      <c r="AQ181" s="36" t="s">
        <v>1653</v>
      </c>
    </row>
    <row r="182" spans="1:43" x14ac:dyDescent="0.15">
      <c r="A182" s="36" t="s">
        <v>578</v>
      </c>
      <c r="B182" s="36" t="s">
        <v>1671</v>
      </c>
      <c r="C182" s="36" t="s">
        <v>1672</v>
      </c>
      <c r="D182" s="36" t="s">
        <v>1673</v>
      </c>
      <c r="E182" s="36" t="s">
        <v>1674</v>
      </c>
      <c r="F182" s="36" t="s">
        <v>372</v>
      </c>
      <c r="G182" s="36" t="s">
        <v>1636</v>
      </c>
      <c r="H182" s="36" t="s">
        <v>372</v>
      </c>
      <c r="I182" s="36" t="s">
        <v>1636</v>
      </c>
      <c r="J182" s="36" t="s">
        <v>1675</v>
      </c>
      <c r="K182" s="36" t="s">
        <v>1676</v>
      </c>
      <c r="L182" s="36" t="s">
        <v>1677</v>
      </c>
      <c r="M182" s="36" t="s">
        <v>1639</v>
      </c>
      <c r="N182" s="36" t="s">
        <v>1640</v>
      </c>
      <c r="O182" s="36" t="s">
        <v>1641</v>
      </c>
      <c r="P182" s="36" t="s">
        <v>1642</v>
      </c>
      <c r="Q182" s="36" t="s">
        <v>1643</v>
      </c>
      <c r="R182" s="36" t="s">
        <v>1644</v>
      </c>
      <c r="S182" s="36" t="s">
        <v>1636</v>
      </c>
      <c r="T182" s="36" t="s">
        <v>1636</v>
      </c>
      <c r="U182" s="36" t="s">
        <v>1645</v>
      </c>
      <c r="V182" s="36" t="s">
        <v>1646</v>
      </c>
      <c r="W182" s="36" t="s">
        <v>1657</v>
      </c>
      <c r="X182" s="36" t="s">
        <v>1658</v>
      </c>
      <c r="Y182" s="36" t="s">
        <v>1649</v>
      </c>
      <c r="Z182" s="36">
        <v>2.2599999999999998</v>
      </c>
      <c r="AA182" s="36">
        <v>2.2599999999999998</v>
      </c>
      <c r="AB182" s="36">
        <v>0</v>
      </c>
      <c r="AC182" s="36">
        <v>2.2599999999999998</v>
      </c>
      <c r="AD182" s="36">
        <v>0</v>
      </c>
      <c r="AE182" s="36">
        <v>0</v>
      </c>
      <c r="AF182" s="36" t="s">
        <v>1798</v>
      </c>
      <c r="AG182" s="36" t="s">
        <v>1675</v>
      </c>
      <c r="AH182" s="36" t="s">
        <v>1676</v>
      </c>
      <c r="AI182" s="36" t="s">
        <v>1800</v>
      </c>
      <c r="AJ182" s="36" t="s">
        <v>1645</v>
      </c>
      <c r="AK182" s="36" t="s">
        <v>337</v>
      </c>
      <c r="AL182" s="36" t="s">
        <v>1650</v>
      </c>
      <c r="AM182" s="36" t="s">
        <v>1651</v>
      </c>
      <c r="AN182" s="36" t="s">
        <v>1645</v>
      </c>
      <c r="AO182" s="36" t="s">
        <v>1636</v>
      </c>
      <c r="AP182" s="36" t="s">
        <v>1678</v>
      </c>
      <c r="AQ182" s="36" t="s">
        <v>1653</v>
      </c>
    </row>
    <row r="183" spans="1:43" x14ac:dyDescent="0.15">
      <c r="A183" s="36" t="s">
        <v>578</v>
      </c>
      <c r="B183" s="36" t="s">
        <v>1671</v>
      </c>
      <c r="C183" s="36" t="s">
        <v>1672</v>
      </c>
      <c r="D183" s="36" t="s">
        <v>1673</v>
      </c>
      <c r="E183" s="36" t="s">
        <v>1674</v>
      </c>
      <c r="F183" s="36" t="s">
        <v>372</v>
      </c>
      <c r="G183" s="36" t="s">
        <v>1636</v>
      </c>
      <c r="H183" s="36" t="s">
        <v>372</v>
      </c>
      <c r="I183" s="36" t="s">
        <v>1636</v>
      </c>
      <c r="J183" s="36" t="s">
        <v>1675</v>
      </c>
      <c r="K183" s="36" t="s">
        <v>1676</v>
      </c>
      <c r="L183" s="36" t="s">
        <v>1677</v>
      </c>
      <c r="M183" s="36" t="s">
        <v>1639</v>
      </c>
      <c r="N183" s="36" t="s">
        <v>1640</v>
      </c>
      <c r="O183" s="36" t="s">
        <v>1641</v>
      </c>
      <c r="P183" s="36" t="s">
        <v>1642</v>
      </c>
      <c r="Q183" s="36" t="s">
        <v>1643</v>
      </c>
      <c r="R183" s="36" t="s">
        <v>1644</v>
      </c>
      <c r="S183" s="36" t="s">
        <v>1636</v>
      </c>
      <c r="T183" s="36" t="s">
        <v>1636</v>
      </c>
      <c r="U183" s="36" t="s">
        <v>1645</v>
      </c>
      <c r="V183" s="36" t="s">
        <v>1646</v>
      </c>
      <c r="W183" s="36" t="s">
        <v>1679</v>
      </c>
      <c r="X183" s="36" t="s">
        <v>1646</v>
      </c>
      <c r="Y183" s="36" t="s">
        <v>1649</v>
      </c>
      <c r="Z183" s="36">
        <v>1413.43</v>
      </c>
      <c r="AA183" s="36">
        <v>1413.43</v>
      </c>
      <c r="AB183" s="36">
        <v>0</v>
      </c>
      <c r="AC183" s="36">
        <v>1413.43</v>
      </c>
      <c r="AD183" s="36">
        <v>0</v>
      </c>
      <c r="AE183" s="36">
        <v>0</v>
      </c>
      <c r="AF183" s="36" t="s">
        <v>1798</v>
      </c>
      <c r="AG183" s="36" t="s">
        <v>1675</v>
      </c>
      <c r="AH183" s="36" t="s">
        <v>1676</v>
      </c>
      <c r="AI183" s="36" t="s">
        <v>1800</v>
      </c>
      <c r="AJ183" s="36" t="s">
        <v>1645</v>
      </c>
      <c r="AK183" s="36" t="s">
        <v>337</v>
      </c>
      <c r="AL183" s="36" t="s">
        <v>1650</v>
      </c>
      <c r="AM183" s="36" t="s">
        <v>1651</v>
      </c>
      <c r="AN183" s="36" t="s">
        <v>1645</v>
      </c>
      <c r="AO183" s="36" t="s">
        <v>1636</v>
      </c>
      <c r="AP183" s="36" t="s">
        <v>1678</v>
      </c>
      <c r="AQ183" s="36" t="s">
        <v>1653</v>
      </c>
    </row>
    <row r="184" spans="1:43" x14ac:dyDescent="0.15">
      <c r="A184" s="36" t="s">
        <v>578</v>
      </c>
      <c r="B184" s="36" t="s">
        <v>1680</v>
      </c>
      <c r="C184" s="36" t="s">
        <v>1681</v>
      </c>
      <c r="D184" s="36" t="s">
        <v>1634</v>
      </c>
      <c r="E184" s="36" t="s">
        <v>1635</v>
      </c>
      <c r="F184" s="36" t="s">
        <v>372</v>
      </c>
      <c r="G184" s="36" t="s">
        <v>1636</v>
      </c>
      <c r="H184" s="36" t="s">
        <v>372</v>
      </c>
      <c r="I184" s="36" t="s">
        <v>1636</v>
      </c>
      <c r="J184" s="36" t="s">
        <v>1637</v>
      </c>
      <c r="K184" s="36" t="s">
        <v>599</v>
      </c>
      <c r="L184" s="36" t="s">
        <v>1682</v>
      </c>
      <c r="M184" s="36" t="s">
        <v>1639</v>
      </c>
      <c r="N184" s="36" t="s">
        <v>1640</v>
      </c>
      <c r="O184" s="36" t="s">
        <v>1641</v>
      </c>
      <c r="P184" s="36" t="s">
        <v>1642</v>
      </c>
      <c r="Q184" s="36" t="s">
        <v>1643</v>
      </c>
      <c r="R184" s="36" t="s">
        <v>1644</v>
      </c>
      <c r="S184" s="36" t="s">
        <v>1636</v>
      </c>
      <c r="T184" s="36" t="s">
        <v>1636</v>
      </c>
      <c r="U184" s="36" t="s">
        <v>1645</v>
      </c>
      <c r="V184" s="36" t="s">
        <v>1646</v>
      </c>
      <c r="W184" s="36" t="s">
        <v>1657</v>
      </c>
      <c r="X184" s="36" t="s">
        <v>1658</v>
      </c>
      <c r="Y184" s="36" t="s">
        <v>1649</v>
      </c>
      <c r="Z184" s="36">
        <v>938.11</v>
      </c>
      <c r="AA184" s="36">
        <v>933.99</v>
      </c>
      <c r="AB184" s="36">
        <v>4.12</v>
      </c>
      <c r="AC184" s="36">
        <v>933.99</v>
      </c>
      <c r="AD184" s="36">
        <v>0</v>
      </c>
      <c r="AE184" s="36">
        <v>0</v>
      </c>
      <c r="AF184" s="36" t="s">
        <v>1798</v>
      </c>
      <c r="AG184" s="36" t="s">
        <v>1637</v>
      </c>
      <c r="AH184" s="36" t="s">
        <v>599</v>
      </c>
      <c r="AI184" s="36" t="s">
        <v>1799</v>
      </c>
      <c r="AJ184" s="36" t="s">
        <v>1645</v>
      </c>
      <c r="AK184" s="36" t="s">
        <v>337</v>
      </c>
      <c r="AL184" s="36" t="s">
        <v>1650</v>
      </c>
      <c r="AM184" s="36" t="s">
        <v>1651</v>
      </c>
      <c r="AN184" s="36" t="s">
        <v>1645</v>
      </c>
      <c r="AO184" s="36" t="s">
        <v>1636</v>
      </c>
      <c r="AP184" s="36" t="s">
        <v>1652</v>
      </c>
      <c r="AQ184" s="36" t="s">
        <v>1653</v>
      </c>
    </row>
    <row r="185" spans="1:43" x14ac:dyDescent="0.15">
      <c r="A185" s="36" t="s">
        <v>578</v>
      </c>
      <c r="B185" s="36" t="s">
        <v>1683</v>
      </c>
      <c r="C185" s="36" t="s">
        <v>1684</v>
      </c>
      <c r="D185" s="36" t="s">
        <v>1634</v>
      </c>
      <c r="E185" s="36" t="s">
        <v>1635</v>
      </c>
      <c r="F185" s="36" t="s">
        <v>372</v>
      </c>
      <c r="G185" s="36" t="s">
        <v>1636</v>
      </c>
      <c r="H185" s="36" t="s">
        <v>372</v>
      </c>
      <c r="I185" s="36" t="s">
        <v>1636</v>
      </c>
      <c r="J185" s="36" t="s">
        <v>1637</v>
      </c>
      <c r="K185" s="36" t="s">
        <v>599</v>
      </c>
      <c r="L185" s="36" t="s">
        <v>1685</v>
      </c>
      <c r="M185" s="36" t="s">
        <v>1639</v>
      </c>
      <c r="N185" s="36" t="s">
        <v>1640</v>
      </c>
      <c r="O185" s="36" t="s">
        <v>1641</v>
      </c>
      <c r="P185" s="36" t="s">
        <v>1642</v>
      </c>
      <c r="Q185" s="36" t="s">
        <v>1643</v>
      </c>
      <c r="R185" s="36" t="s">
        <v>1644</v>
      </c>
      <c r="S185" s="36" t="s">
        <v>1636</v>
      </c>
      <c r="T185" s="36" t="s">
        <v>1636</v>
      </c>
      <c r="U185" s="36" t="s">
        <v>1645</v>
      </c>
      <c r="V185" s="36" t="s">
        <v>1646</v>
      </c>
      <c r="W185" s="36" t="s">
        <v>1657</v>
      </c>
      <c r="X185" s="36" t="s">
        <v>1658</v>
      </c>
      <c r="Y185" s="36" t="s">
        <v>1649</v>
      </c>
      <c r="Z185" s="36">
        <v>1222.4100000000001</v>
      </c>
      <c r="AA185" s="36">
        <v>1136.6300000000001</v>
      </c>
      <c r="AB185" s="36">
        <v>85.78</v>
      </c>
      <c r="AC185" s="36">
        <v>1136.6300000000001</v>
      </c>
      <c r="AD185" s="36">
        <v>0</v>
      </c>
      <c r="AE185" s="36">
        <v>0</v>
      </c>
      <c r="AF185" s="36" t="s">
        <v>1798</v>
      </c>
      <c r="AG185" s="36" t="s">
        <v>1637</v>
      </c>
      <c r="AH185" s="36" t="s">
        <v>599</v>
      </c>
      <c r="AI185" s="36" t="s">
        <v>1799</v>
      </c>
      <c r="AJ185" s="36" t="s">
        <v>1645</v>
      </c>
      <c r="AK185" s="36" t="s">
        <v>337</v>
      </c>
      <c r="AL185" s="36" t="s">
        <v>1650</v>
      </c>
      <c r="AM185" s="36" t="s">
        <v>1651</v>
      </c>
      <c r="AN185" s="36" t="s">
        <v>1645</v>
      </c>
      <c r="AO185" s="36" t="s">
        <v>1636</v>
      </c>
      <c r="AP185" s="36" t="s">
        <v>1652</v>
      </c>
      <c r="AQ185" s="36" t="s">
        <v>1653</v>
      </c>
    </row>
    <row r="186" spans="1:43" x14ac:dyDescent="0.15">
      <c r="A186" s="36" t="s">
        <v>578</v>
      </c>
      <c r="B186" s="36" t="s">
        <v>1686</v>
      </c>
      <c r="C186" s="36" t="s">
        <v>1687</v>
      </c>
      <c r="D186" s="36" t="s">
        <v>1634</v>
      </c>
      <c r="E186" s="36" t="s">
        <v>1635</v>
      </c>
      <c r="F186" s="36" t="s">
        <v>372</v>
      </c>
      <c r="G186" s="36" t="s">
        <v>1636</v>
      </c>
      <c r="H186" s="36" t="s">
        <v>372</v>
      </c>
      <c r="I186" s="36" t="s">
        <v>1636</v>
      </c>
      <c r="J186" s="36" t="s">
        <v>1637</v>
      </c>
      <c r="K186" s="36" t="s">
        <v>599</v>
      </c>
      <c r="L186" s="36" t="s">
        <v>1688</v>
      </c>
      <c r="M186" s="36" t="s">
        <v>1639</v>
      </c>
      <c r="N186" s="36" t="s">
        <v>1640</v>
      </c>
      <c r="O186" s="36" t="s">
        <v>1641</v>
      </c>
      <c r="P186" s="36" t="s">
        <v>1642</v>
      </c>
      <c r="Q186" s="36" t="s">
        <v>1643</v>
      </c>
      <c r="R186" s="36" t="s">
        <v>1644</v>
      </c>
      <c r="S186" s="36" t="s">
        <v>1636</v>
      </c>
      <c r="T186" s="36" t="s">
        <v>1636</v>
      </c>
      <c r="U186" s="36" t="s">
        <v>1645</v>
      </c>
      <c r="V186" s="36" t="s">
        <v>1646</v>
      </c>
      <c r="W186" s="36" t="s">
        <v>1657</v>
      </c>
      <c r="X186" s="36" t="s">
        <v>1658</v>
      </c>
      <c r="Y186" s="36" t="s">
        <v>1649</v>
      </c>
      <c r="Z186" s="36">
        <v>332.34</v>
      </c>
      <c r="AA186" s="36">
        <v>163.35</v>
      </c>
      <c r="AB186" s="36">
        <v>168.99</v>
      </c>
      <c r="AC186" s="36">
        <v>163.35</v>
      </c>
      <c r="AD186" s="36">
        <v>0</v>
      </c>
      <c r="AE186" s="36">
        <v>0</v>
      </c>
      <c r="AF186" s="36" t="s">
        <v>1798</v>
      </c>
      <c r="AG186" s="36" t="s">
        <v>1637</v>
      </c>
      <c r="AH186" s="36" t="s">
        <v>599</v>
      </c>
      <c r="AI186" s="36" t="s">
        <v>1799</v>
      </c>
      <c r="AJ186" s="36" t="s">
        <v>1645</v>
      </c>
      <c r="AK186" s="36" t="s">
        <v>337</v>
      </c>
      <c r="AL186" s="36" t="s">
        <v>1650</v>
      </c>
      <c r="AM186" s="36" t="s">
        <v>1651</v>
      </c>
      <c r="AN186" s="36" t="s">
        <v>1645</v>
      </c>
      <c r="AO186" s="36" t="s">
        <v>1636</v>
      </c>
      <c r="AP186" s="36" t="s">
        <v>1652</v>
      </c>
      <c r="AQ186" s="36" t="s">
        <v>1653</v>
      </c>
    </row>
    <row r="187" spans="1:43" x14ac:dyDescent="0.15">
      <c r="A187" s="36" t="s">
        <v>578</v>
      </c>
      <c r="B187" s="36" t="s">
        <v>1689</v>
      </c>
      <c r="C187" s="36" t="s">
        <v>1690</v>
      </c>
      <c r="D187" s="36" t="s">
        <v>1634</v>
      </c>
      <c r="E187" s="36" t="s">
        <v>1635</v>
      </c>
      <c r="F187" s="36" t="s">
        <v>372</v>
      </c>
      <c r="G187" s="36" t="s">
        <v>1636</v>
      </c>
      <c r="H187" s="36" t="s">
        <v>372</v>
      </c>
      <c r="I187" s="36" t="s">
        <v>1636</v>
      </c>
      <c r="J187" s="36" t="s">
        <v>1637</v>
      </c>
      <c r="K187" s="36" t="s">
        <v>599</v>
      </c>
      <c r="L187" s="36" t="s">
        <v>1691</v>
      </c>
      <c r="M187" s="36" t="s">
        <v>1639</v>
      </c>
      <c r="N187" s="36" t="s">
        <v>1640</v>
      </c>
      <c r="O187" s="36" t="s">
        <v>1641</v>
      </c>
      <c r="P187" s="36" t="s">
        <v>1642</v>
      </c>
      <c r="Q187" s="36" t="s">
        <v>1643</v>
      </c>
      <c r="R187" s="36" t="s">
        <v>1644</v>
      </c>
      <c r="S187" s="36" t="s">
        <v>1636</v>
      </c>
      <c r="T187" s="36" t="s">
        <v>1636</v>
      </c>
      <c r="U187" s="36" t="s">
        <v>1645</v>
      </c>
      <c r="V187" s="36" t="s">
        <v>1646</v>
      </c>
      <c r="W187" s="36" t="s">
        <v>1657</v>
      </c>
      <c r="X187" s="36" t="s">
        <v>1658</v>
      </c>
      <c r="Y187" s="36" t="s">
        <v>1649</v>
      </c>
      <c r="Z187" s="36">
        <v>1094.1300000000001</v>
      </c>
      <c r="AA187" s="36">
        <v>939.07</v>
      </c>
      <c r="AB187" s="36">
        <v>155.06</v>
      </c>
      <c r="AC187" s="36">
        <v>939.07</v>
      </c>
      <c r="AD187" s="36">
        <v>0</v>
      </c>
      <c r="AE187" s="36">
        <v>0</v>
      </c>
      <c r="AF187" s="36" t="s">
        <v>1798</v>
      </c>
      <c r="AG187" s="36" t="s">
        <v>1637</v>
      </c>
      <c r="AH187" s="36" t="s">
        <v>599</v>
      </c>
      <c r="AI187" s="36" t="s">
        <v>1799</v>
      </c>
      <c r="AJ187" s="36" t="s">
        <v>1645</v>
      </c>
      <c r="AK187" s="36" t="s">
        <v>337</v>
      </c>
      <c r="AL187" s="36" t="s">
        <v>1650</v>
      </c>
      <c r="AM187" s="36" t="s">
        <v>1651</v>
      </c>
      <c r="AN187" s="36" t="s">
        <v>1645</v>
      </c>
      <c r="AO187" s="36" t="s">
        <v>1636</v>
      </c>
      <c r="AP187" s="36" t="s">
        <v>1652</v>
      </c>
      <c r="AQ187" s="36" t="s">
        <v>1653</v>
      </c>
    </row>
    <row r="188" spans="1:43" x14ac:dyDescent="0.15">
      <c r="A188" s="36" t="s">
        <v>578</v>
      </c>
      <c r="B188" s="36" t="s">
        <v>1692</v>
      </c>
      <c r="C188" s="36" t="s">
        <v>1693</v>
      </c>
      <c r="D188" s="36" t="s">
        <v>1634</v>
      </c>
      <c r="E188" s="36" t="s">
        <v>1635</v>
      </c>
      <c r="F188" s="36" t="s">
        <v>372</v>
      </c>
      <c r="G188" s="36" t="s">
        <v>1636</v>
      </c>
      <c r="H188" s="36" t="s">
        <v>372</v>
      </c>
      <c r="I188" s="36" t="s">
        <v>1636</v>
      </c>
      <c r="J188" s="36" t="s">
        <v>1637</v>
      </c>
      <c r="K188" s="36" t="s">
        <v>599</v>
      </c>
      <c r="L188" s="36" t="s">
        <v>1691</v>
      </c>
      <c r="M188" s="36" t="s">
        <v>1639</v>
      </c>
      <c r="N188" s="36" t="s">
        <v>1640</v>
      </c>
      <c r="O188" s="36" t="s">
        <v>1641</v>
      </c>
      <c r="P188" s="36" t="s">
        <v>1642</v>
      </c>
      <c r="Q188" s="36" t="s">
        <v>1643</v>
      </c>
      <c r="R188" s="36" t="s">
        <v>1644</v>
      </c>
      <c r="S188" s="36" t="s">
        <v>1636</v>
      </c>
      <c r="T188" s="36" t="s">
        <v>1636</v>
      </c>
      <c r="U188" s="36" t="s">
        <v>1645</v>
      </c>
      <c r="V188" s="36" t="s">
        <v>1646</v>
      </c>
      <c r="W188" s="36" t="s">
        <v>1657</v>
      </c>
      <c r="X188" s="36" t="s">
        <v>1658</v>
      </c>
      <c r="Y188" s="36" t="s">
        <v>1649</v>
      </c>
      <c r="Z188" s="36">
        <v>315.47000000000003</v>
      </c>
      <c r="AA188" s="36">
        <v>315.47000000000003</v>
      </c>
      <c r="AB188" s="36">
        <v>0</v>
      </c>
      <c r="AC188" s="36">
        <v>315.47000000000003</v>
      </c>
      <c r="AD188" s="36">
        <v>0</v>
      </c>
      <c r="AE188" s="36">
        <v>0</v>
      </c>
      <c r="AF188" s="36" t="s">
        <v>1798</v>
      </c>
      <c r="AG188" s="36" t="s">
        <v>1637</v>
      </c>
      <c r="AH188" s="36" t="s">
        <v>599</v>
      </c>
      <c r="AI188" s="36" t="s">
        <v>1799</v>
      </c>
      <c r="AJ188" s="36" t="s">
        <v>1645</v>
      </c>
      <c r="AK188" s="36" t="s">
        <v>337</v>
      </c>
      <c r="AL188" s="36" t="s">
        <v>1650</v>
      </c>
      <c r="AM188" s="36" t="s">
        <v>1651</v>
      </c>
      <c r="AN188" s="36" t="s">
        <v>1645</v>
      </c>
      <c r="AO188" s="36" t="s">
        <v>1636</v>
      </c>
      <c r="AP188" s="36" t="s">
        <v>1652</v>
      </c>
      <c r="AQ188" s="36" t="s">
        <v>1653</v>
      </c>
    </row>
    <row r="189" spans="1:43" x14ac:dyDescent="0.15">
      <c r="A189" s="36" t="s">
        <v>578</v>
      </c>
      <c r="B189" s="36" t="s">
        <v>1694</v>
      </c>
      <c r="C189" s="36" t="s">
        <v>1695</v>
      </c>
      <c r="D189" s="36" t="s">
        <v>1634</v>
      </c>
      <c r="E189" s="36" t="s">
        <v>1635</v>
      </c>
      <c r="F189" s="36" t="s">
        <v>372</v>
      </c>
      <c r="G189" s="36" t="s">
        <v>1636</v>
      </c>
      <c r="H189" s="36" t="s">
        <v>372</v>
      </c>
      <c r="I189" s="36" t="s">
        <v>1636</v>
      </c>
      <c r="J189" s="36" t="s">
        <v>1637</v>
      </c>
      <c r="K189" s="36" t="s">
        <v>599</v>
      </c>
      <c r="L189" s="36" t="s">
        <v>1696</v>
      </c>
      <c r="M189" s="36" t="s">
        <v>1639</v>
      </c>
      <c r="N189" s="36" t="s">
        <v>1640</v>
      </c>
      <c r="O189" s="36" t="s">
        <v>1641</v>
      </c>
      <c r="P189" s="36" t="s">
        <v>1642</v>
      </c>
      <c r="Q189" s="36" t="s">
        <v>1643</v>
      </c>
      <c r="R189" s="36" t="s">
        <v>1644</v>
      </c>
      <c r="S189" s="36" t="s">
        <v>1636</v>
      </c>
      <c r="T189" s="36" t="s">
        <v>1636</v>
      </c>
      <c r="U189" s="36" t="s">
        <v>1645</v>
      </c>
      <c r="V189" s="36" t="s">
        <v>1646</v>
      </c>
      <c r="W189" s="36" t="s">
        <v>1647</v>
      </c>
      <c r="X189" s="36" t="s">
        <v>1648</v>
      </c>
      <c r="Y189" s="36" t="s">
        <v>1649</v>
      </c>
      <c r="Z189" s="36">
        <v>1319.46</v>
      </c>
      <c r="AA189" s="36">
        <v>1319.46</v>
      </c>
      <c r="AB189" s="36">
        <v>0</v>
      </c>
      <c r="AC189" s="36">
        <v>1319.46</v>
      </c>
      <c r="AD189" s="36">
        <v>0</v>
      </c>
      <c r="AE189" s="36">
        <v>0</v>
      </c>
      <c r="AF189" s="36" t="s">
        <v>1798</v>
      </c>
      <c r="AG189" s="36" t="s">
        <v>1637</v>
      </c>
      <c r="AH189" s="36" t="s">
        <v>599</v>
      </c>
      <c r="AI189" s="36" t="s">
        <v>1799</v>
      </c>
      <c r="AJ189" s="36" t="s">
        <v>1645</v>
      </c>
      <c r="AK189" s="36" t="s">
        <v>337</v>
      </c>
      <c r="AL189" s="36" t="s">
        <v>1650</v>
      </c>
      <c r="AM189" s="36" t="s">
        <v>1651</v>
      </c>
      <c r="AN189" s="36" t="s">
        <v>1645</v>
      </c>
      <c r="AO189" s="36" t="s">
        <v>1636</v>
      </c>
      <c r="AP189" s="36" t="s">
        <v>1652</v>
      </c>
      <c r="AQ189" s="36" t="s">
        <v>1653</v>
      </c>
    </row>
    <row r="190" spans="1:43" x14ac:dyDescent="0.15">
      <c r="A190" s="36" t="s">
        <v>578</v>
      </c>
      <c r="B190" s="36" t="s">
        <v>1697</v>
      </c>
      <c r="C190" s="36" t="s">
        <v>1698</v>
      </c>
      <c r="D190" s="36" t="s">
        <v>1634</v>
      </c>
      <c r="E190" s="36" t="s">
        <v>1635</v>
      </c>
      <c r="F190" s="36" t="s">
        <v>372</v>
      </c>
      <c r="G190" s="36" t="s">
        <v>1636</v>
      </c>
      <c r="H190" s="36" t="s">
        <v>372</v>
      </c>
      <c r="I190" s="36" t="s">
        <v>1636</v>
      </c>
      <c r="J190" s="36" t="s">
        <v>1637</v>
      </c>
      <c r="K190" s="36" t="s">
        <v>599</v>
      </c>
      <c r="L190" s="36" t="s">
        <v>1699</v>
      </c>
      <c r="M190" s="36" t="s">
        <v>1639</v>
      </c>
      <c r="N190" s="36" t="s">
        <v>1640</v>
      </c>
      <c r="O190" s="36" t="s">
        <v>1641</v>
      </c>
      <c r="P190" s="36" t="s">
        <v>1642</v>
      </c>
      <c r="Q190" s="36" t="s">
        <v>1643</v>
      </c>
      <c r="R190" s="36" t="s">
        <v>1644</v>
      </c>
      <c r="S190" s="36" t="s">
        <v>1636</v>
      </c>
      <c r="T190" s="36" t="s">
        <v>1636</v>
      </c>
      <c r="U190" s="36" t="s">
        <v>1645</v>
      </c>
      <c r="V190" s="36" t="s">
        <v>1646</v>
      </c>
      <c r="W190" s="36" t="s">
        <v>1657</v>
      </c>
      <c r="X190" s="36" t="s">
        <v>1658</v>
      </c>
      <c r="Y190" s="36" t="s">
        <v>1649</v>
      </c>
      <c r="Z190" s="36">
        <v>1175.1300000000001</v>
      </c>
      <c r="AA190" s="36">
        <v>1117.4100000000001</v>
      </c>
      <c r="AB190" s="36">
        <v>57.72</v>
      </c>
      <c r="AC190" s="36">
        <v>1117.4100000000001</v>
      </c>
      <c r="AD190" s="36">
        <v>0</v>
      </c>
      <c r="AE190" s="36">
        <v>0</v>
      </c>
      <c r="AF190" s="36" t="s">
        <v>1798</v>
      </c>
      <c r="AG190" s="36" t="s">
        <v>1637</v>
      </c>
      <c r="AH190" s="36" t="s">
        <v>599</v>
      </c>
      <c r="AI190" s="36" t="s">
        <v>1799</v>
      </c>
      <c r="AJ190" s="36" t="s">
        <v>1645</v>
      </c>
      <c r="AK190" s="36" t="s">
        <v>337</v>
      </c>
      <c r="AL190" s="36" t="s">
        <v>1650</v>
      </c>
      <c r="AM190" s="36" t="s">
        <v>1651</v>
      </c>
      <c r="AN190" s="36" t="s">
        <v>1645</v>
      </c>
      <c r="AO190" s="36" t="s">
        <v>1636</v>
      </c>
      <c r="AP190" s="36" t="s">
        <v>1652</v>
      </c>
      <c r="AQ190" s="36" t="s">
        <v>1653</v>
      </c>
    </row>
    <row r="191" spans="1:43" x14ac:dyDescent="0.15">
      <c r="A191" s="36" t="s">
        <v>578</v>
      </c>
      <c r="B191" s="36" t="s">
        <v>1700</v>
      </c>
      <c r="C191" s="36" t="s">
        <v>1701</v>
      </c>
      <c r="D191" s="36" t="s">
        <v>1673</v>
      </c>
      <c r="E191" s="36" t="s">
        <v>1674</v>
      </c>
      <c r="F191" s="36" t="s">
        <v>372</v>
      </c>
      <c r="G191" s="36" t="s">
        <v>1636</v>
      </c>
      <c r="H191" s="36" t="s">
        <v>372</v>
      </c>
      <c r="I191" s="36" t="s">
        <v>1636</v>
      </c>
      <c r="J191" s="36" t="s">
        <v>1675</v>
      </c>
      <c r="K191" s="36" t="s">
        <v>1676</v>
      </c>
      <c r="L191" s="36" t="s">
        <v>1702</v>
      </c>
      <c r="M191" s="36" t="s">
        <v>1639</v>
      </c>
      <c r="N191" s="36" t="s">
        <v>1640</v>
      </c>
      <c r="O191" s="36" t="s">
        <v>1641</v>
      </c>
      <c r="P191" s="36" t="s">
        <v>1642</v>
      </c>
      <c r="Q191" s="36" t="s">
        <v>1643</v>
      </c>
      <c r="R191" s="36" t="s">
        <v>1644</v>
      </c>
      <c r="S191" s="36" t="s">
        <v>1636</v>
      </c>
      <c r="T191" s="36" t="s">
        <v>1636</v>
      </c>
      <c r="U191" s="36" t="s">
        <v>1645</v>
      </c>
      <c r="V191" s="36" t="s">
        <v>1646</v>
      </c>
      <c r="W191" s="36" t="s">
        <v>1664</v>
      </c>
      <c r="X191" s="36" t="s">
        <v>1646</v>
      </c>
      <c r="Y191" s="36" t="s">
        <v>1649</v>
      </c>
      <c r="Z191" s="36">
        <v>2.83</v>
      </c>
      <c r="AA191" s="36">
        <v>2.83</v>
      </c>
      <c r="AB191" s="36">
        <v>0</v>
      </c>
      <c r="AC191" s="36">
        <v>2.83</v>
      </c>
      <c r="AD191" s="36">
        <v>0</v>
      </c>
      <c r="AE191" s="36">
        <v>0</v>
      </c>
      <c r="AF191" s="36" t="s">
        <v>1798</v>
      </c>
      <c r="AG191" s="36" t="s">
        <v>1675</v>
      </c>
      <c r="AH191" s="36" t="s">
        <v>1676</v>
      </c>
      <c r="AI191" s="36" t="s">
        <v>1800</v>
      </c>
      <c r="AJ191" s="36" t="s">
        <v>1645</v>
      </c>
      <c r="AK191" s="36" t="s">
        <v>337</v>
      </c>
      <c r="AL191" s="36" t="s">
        <v>1650</v>
      </c>
      <c r="AM191" s="36" t="s">
        <v>1651</v>
      </c>
      <c r="AN191" s="36" t="s">
        <v>1645</v>
      </c>
      <c r="AO191" s="36" t="s">
        <v>1636</v>
      </c>
      <c r="AP191" s="36" t="s">
        <v>1678</v>
      </c>
      <c r="AQ191" s="36" t="s">
        <v>1653</v>
      </c>
    </row>
    <row r="192" spans="1:43" x14ac:dyDescent="0.15">
      <c r="A192" s="36" t="s">
        <v>578</v>
      </c>
      <c r="B192" s="36" t="s">
        <v>1700</v>
      </c>
      <c r="C192" s="36" t="s">
        <v>1701</v>
      </c>
      <c r="D192" s="36" t="s">
        <v>1673</v>
      </c>
      <c r="E192" s="36" t="s">
        <v>1674</v>
      </c>
      <c r="F192" s="36" t="s">
        <v>372</v>
      </c>
      <c r="G192" s="36" t="s">
        <v>1636</v>
      </c>
      <c r="H192" s="36" t="s">
        <v>372</v>
      </c>
      <c r="I192" s="36" t="s">
        <v>1636</v>
      </c>
      <c r="J192" s="36" t="s">
        <v>1675</v>
      </c>
      <c r="K192" s="36" t="s">
        <v>1676</v>
      </c>
      <c r="L192" s="36" t="s">
        <v>1702</v>
      </c>
      <c r="M192" s="36" t="s">
        <v>1639</v>
      </c>
      <c r="N192" s="36" t="s">
        <v>1640</v>
      </c>
      <c r="O192" s="36" t="s">
        <v>1641</v>
      </c>
      <c r="P192" s="36" t="s">
        <v>1642</v>
      </c>
      <c r="Q192" s="36" t="s">
        <v>1643</v>
      </c>
      <c r="R192" s="36" t="s">
        <v>1644</v>
      </c>
      <c r="S192" s="36" t="s">
        <v>1636</v>
      </c>
      <c r="T192" s="36" t="s">
        <v>1636</v>
      </c>
      <c r="U192" s="36" t="s">
        <v>1645</v>
      </c>
      <c r="V192" s="36" t="s">
        <v>1646</v>
      </c>
      <c r="W192" s="36" t="s">
        <v>1665</v>
      </c>
      <c r="X192" s="36" t="s">
        <v>1646</v>
      </c>
      <c r="Y192" s="36" t="s">
        <v>1649</v>
      </c>
      <c r="Z192" s="36">
        <v>5.64</v>
      </c>
      <c r="AA192" s="36">
        <v>5.64</v>
      </c>
      <c r="AB192" s="36">
        <v>0</v>
      </c>
      <c r="AC192" s="36">
        <v>5.64</v>
      </c>
      <c r="AD192" s="36">
        <v>0</v>
      </c>
      <c r="AE192" s="36">
        <v>0</v>
      </c>
      <c r="AF192" s="36" t="s">
        <v>1798</v>
      </c>
      <c r="AG192" s="36" t="s">
        <v>1675</v>
      </c>
      <c r="AH192" s="36" t="s">
        <v>1676</v>
      </c>
      <c r="AI192" s="36" t="s">
        <v>1800</v>
      </c>
      <c r="AJ192" s="36" t="s">
        <v>1645</v>
      </c>
      <c r="AK192" s="36" t="s">
        <v>337</v>
      </c>
      <c r="AL192" s="36" t="s">
        <v>1650</v>
      </c>
      <c r="AM192" s="36" t="s">
        <v>1651</v>
      </c>
      <c r="AN192" s="36" t="s">
        <v>1645</v>
      </c>
      <c r="AO192" s="36" t="s">
        <v>1636</v>
      </c>
      <c r="AP192" s="36" t="s">
        <v>1678</v>
      </c>
      <c r="AQ192" s="36" t="s">
        <v>1653</v>
      </c>
    </row>
    <row r="193" spans="1:43" x14ac:dyDescent="0.15">
      <c r="A193" s="36" t="s">
        <v>578</v>
      </c>
      <c r="B193" s="36" t="s">
        <v>1700</v>
      </c>
      <c r="C193" s="36" t="s">
        <v>1701</v>
      </c>
      <c r="D193" s="36" t="s">
        <v>1673</v>
      </c>
      <c r="E193" s="36" t="s">
        <v>1674</v>
      </c>
      <c r="F193" s="36" t="s">
        <v>372</v>
      </c>
      <c r="G193" s="36" t="s">
        <v>1636</v>
      </c>
      <c r="H193" s="36" t="s">
        <v>372</v>
      </c>
      <c r="I193" s="36" t="s">
        <v>1636</v>
      </c>
      <c r="J193" s="36" t="s">
        <v>1675</v>
      </c>
      <c r="K193" s="36" t="s">
        <v>1676</v>
      </c>
      <c r="L193" s="36" t="s">
        <v>1702</v>
      </c>
      <c r="M193" s="36" t="s">
        <v>1639</v>
      </c>
      <c r="N193" s="36" t="s">
        <v>1640</v>
      </c>
      <c r="O193" s="36" t="s">
        <v>1641</v>
      </c>
      <c r="P193" s="36" t="s">
        <v>1642</v>
      </c>
      <c r="Q193" s="36" t="s">
        <v>1643</v>
      </c>
      <c r="R193" s="36" t="s">
        <v>1644</v>
      </c>
      <c r="S193" s="36" t="s">
        <v>1636</v>
      </c>
      <c r="T193" s="36" t="s">
        <v>1636</v>
      </c>
      <c r="U193" s="36" t="s">
        <v>1645</v>
      </c>
      <c r="V193" s="36" t="s">
        <v>1646</v>
      </c>
      <c r="W193" s="36" t="s">
        <v>1669</v>
      </c>
      <c r="X193" s="36" t="s">
        <v>1646</v>
      </c>
      <c r="Y193" s="36" t="s">
        <v>1649</v>
      </c>
      <c r="Z193" s="36">
        <v>2.23</v>
      </c>
      <c r="AA193" s="36">
        <v>2.23</v>
      </c>
      <c r="AB193" s="36">
        <v>0</v>
      </c>
      <c r="AC193" s="36">
        <v>2.23</v>
      </c>
      <c r="AD193" s="36">
        <v>0</v>
      </c>
      <c r="AE193" s="36">
        <v>0</v>
      </c>
      <c r="AF193" s="36" t="s">
        <v>1798</v>
      </c>
      <c r="AG193" s="36" t="s">
        <v>1675</v>
      </c>
      <c r="AH193" s="36" t="s">
        <v>1676</v>
      </c>
      <c r="AI193" s="36" t="s">
        <v>1800</v>
      </c>
      <c r="AJ193" s="36" t="s">
        <v>1645</v>
      </c>
      <c r="AK193" s="36" t="s">
        <v>337</v>
      </c>
      <c r="AL193" s="36" t="s">
        <v>1650</v>
      </c>
      <c r="AM193" s="36" t="s">
        <v>1651</v>
      </c>
      <c r="AN193" s="36" t="s">
        <v>1645</v>
      </c>
      <c r="AO193" s="36" t="s">
        <v>1636</v>
      </c>
      <c r="AP193" s="36" t="s">
        <v>1678</v>
      </c>
      <c r="AQ193" s="36" t="s">
        <v>1653</v>
      </c>
    </row>
    <row r="194" spans="1:43" x14ac:dyDescent="0.15">
      <c r="A194" s="36" t="s">
        <v>578</v>
      </c>
      <c r="B194" s="36" t="s">
        <v>1700</v>
      </c>
      <c r="C194" s="36" t="s">
        <v>1701</v>
      </c>
      <c r="D194" s="36" t="s">
        <v>1673</v>
      </c>
      <c r="E194" s="36" t="s">
        <v>1674</v>
      </c>
      <c r="F194" s="36" t="s">
        <v>372</v>
      </c>
      <c r="G194" s="36" t="s">
        <v>1636</v>
      </c>
      <c r="H194" s="36" t="s">
        <v>372</v>
      </c>
      <c r="I194" s="36" t="s">
        <v>1636</v>
      </c>
      <c r="J194" s="36" t="s">
        <v>1675</v>
      </c>
      <c r="K194" s="36" t="s">
        <v>1676</v>
      </c>
      <c r="L194" s="36" t="s">
        <v>1702</v>
      </c>
      <c r="M194" s="36" t="s">
        <v>1639</v>
      </c>
      <c r="N194" s="36" t="s">
        <v>1640</v>
      </c>
      <c r="O194" s="36" t="s">
        <v>1641</v>
      </c>
      <c r="P194" s="36" t="s">
        <v>1642</v>
      </c>
      <c r="Q194" s="36" t="s">
        <v>1643</v>
      </c>
      <c r="R194" s="36" t="s">
        <v>1644</v>
      </c>
      <c r="S194" s="36" t="s">
        <v>1636</v>
      </c>
      <c r="T194" s="36" t="s">
        <v>1636</v>
      </c>
      <c r="U194" s="36" t="s">
        <v>1645</v>
      </c>
      <c r="V194" s="36" t="s">
        <v>1646</v>
      </c>
      <c r="W194" s="36" t="s">
        <v>1657</v>
      </c>
      <c r="X194" s="36" t="s">
        <v>1658</v>
      </c>
      <c r="Y194" s="36" t="s">
        <v>1649</v>
      </c>
      <c r="Z194" s="36">
        <v>3.09</v>
      </c>
      <c r="AA194" s="36">
        <v>3.09</v>
      </c>
      <c r="AB194" s="36">
        <v>0</v>
      </c>
      <c r="AC194" s="36">
        <v>3.09</v>
      </c>
      <c r="AD194" s="36">
        <v>0</v>
      </c>
      <c r="AE194" s="36">
        <v>0</v>
      </c>
      <c r="AF194" s="36" t="s">
        <v>1798</v>
      </c>
      <c r="AG194" s="36" t="s">
        <v>1675</v>
      </c>
      <c r="AH194" s="36" t="s">
        <v>1676</v>
      </c>
      <c r="AI194" s="36" t="s">
        <v>1800</v>
      </c>
      <c r="AJ194" s="36" t="s">
        <v>1645</v>
      </c>
      <c r="AK194" s="36" t="s">
        <v>337</v>
      </c>
      <c r="AL194" s="36" t="s">
        <v>1650</v>
      </c>
      <c r="AM194" s="36" t="s">
        <v>1651</v>
      </c>
      <c r="AN194" s="36" t="s">
        <v>1645</v>
      </c>
      <c r="AO194" s="36" t="s">
        <v>1636</v>
      </c>
      <c r="AP194" s="36" t="s">
        <v>1678</v>
      </c>
      <c r="AQ194" s="36" t="s">
        <v>1653</v>
      </c>
    </row>
    <row r="195" spans="1:43" x14ac:dyDescent="0.15">
      <c r="A195" s="36" t="s">
        <v>578</v>
      </c>
      <c r="B195" s="36" t="s">
        <v>1700</v>
      </c>
      <c r="C195" s="36" t="s">
        <v>1701</v>
      </c>
      <c r="D195" s="36" t="s">
        <v>1673</v>
      </c>
      <c r="E195" s="36" t="s">
        <v>1674</v>
      </c>
      <c r="F195" s="36" t="s">
        <v>372</v>
      </c>
      <c r="G195" s="36" t="s">
        <v>1636</v>
      </c>
      <c r="H195" s="36" t="s">
        <v>372</v>
      </c>
      <c r="I195" s="36" t="s">
        <v>1636</v>
      </c>
      <c r="J195" s="36" t="s">
        <v>1675</v>
      </c>
      <c r="K195" s="36" t="s">
        <v>1676</v>
      </c>
      <c r="L195" s="36" t="s">
        <v>1702</v>
      </c>
      <c r="M195" s="36" t="s">
        <v>1639</v>
      </c>
      <c r="N195" s="36" t="s">
        <v>1640</v>
      </c>
      <c r="O195" s="36" t="s">
        <v>1641</v>
      </c>
      <c r="P195" s="36" t="s">
        <v>1642</v>
      </c>
      <c r="Q195" s="36" t="s">
        <v>1643</v>
      </c>
      <c r="R195" s="36" t="s">
        <v>1644</v>
      </c>
      <c r="S195" s="36" t="s">
        <v>1636</v>
      </c>
      <c r="T195" s="36" t="s">
        <v>1636</v>
      </c>
      <c r="U195" s="36" t="s">
        <v>1645</v>
      </c>
      <c r="V195" s="36" t="s">
        <v>1646</v>
      </c>
      <c r="W195" s="36" t="s">
        <v>1670</v>
      </c>
      <c r="X195" s="36" t="s">
        <v>1646</v>
      </c>
      <c r="Y195" s="36" t="s">
        <v>1649</v>
      </c>
      <c r="Z195" s="36">
        <v>0.18</v>
      </c>
      <c r="AA195" s="36">
        <v>0.18</v>
      </c>
      <c r="AB195" s="36">
        <v>0</v>
      </c>
      <c r="AC195" s="36">
        <v>0.18</v>
      </c>
      <c r="AD195" s="36">
        <v>0</v>
      </c>
      <c r="AE195" s="36">
        <v>0</v>
      </c>
      <c r="AF195" s="36" t="s">
        <v>1798</v>
      </c>
      <c r="AG195" s="36" t="s">
        <v>1675</v>
      </c>
      <c r="AH195" s="36" t="s">
        <v>1676</v>
      </c>
      <c r="AI195" s="36" t="s">
        <v>1800</v>
      </c>
      <c r="AJ195" s="36" t="s">
        <v>1645</v>
      </c>
      <c r="AK195" s="36" t="s">
        <v>337</v>
      </c>
      <c r="AL195" s="36" t="s">
        <v>1650</v>
      </c>
      <c r="AM195" s="36" t="s">
        <v>1651</v>
      </c>
      <c r="AN195" s="36" t="s">
        <v>1645</v>
      </c>
      <c r="AO195" s="36" t="s">
        <v>1636</v>
      </c>
      <c r="AP195" s="36" t="s">
        <v>1678</v>
      </c>
      <c r="AQ195" s="36" t="s">
        <v>1653</v>
      </c>
    </row>
    <row r="196" spans="1:43" x14ac:dyDescent="0.15">
      <c r="A196" s="36" t="s">
        <v>578</v>
      </c>
      <c r="B196" s="36" t="s">
        <v>1700</v>
      </c>
      <c r="C196" s="36" t="s">
        <v>1701</v>
      </c>
      <c r="D196" s="36" t="s">
        <v>1673</v>
      </c>
      <c r="E196" s="36" t="s">
        <v>1674</v>
      </c>
      <c r="F196" s="36" t="s">
        <v>372</v>
      </c>
      <c r="G196" s="36" t="s">
        <v>1636</v>
      </c>
      <c r="H196" s="36" t="s">
        <v>372</v>
      </c>
      <c r="I196" s="36" t="s">
        <v>1636</v>
      </c>
      <c r="J196" s="36" t="s">
        <v>1675</v>
      </c>
      <c r="K196" s="36" t="s">
        <v>1676</v>
      </c>
      <c r="L196" s="36" t="s">
        <v>1702</v>
      </c>
      <c r="M196" s="36" t="s">
        <v>1639</v>
      </c>
      <c r="N196" s="36" t="s">
        <v>1640</v>
      </c>
      <c r="O196" s="36" t="s">
        <v>1641</v>
      </c>
      <c r="P196" s="36" t="s">
        <v>1642</v>
      </c>
      <c r="Q196" s="36" t="s">
        <v>1643</v>
      </c>
      <c r="R196" s="36" t="s">
        <v>1644</v>
      </c>
      <c r="S196" s="36" t="s">
        <v>1636</v>
      </c>
      <c r="T196" s="36" t="s">
        <v>1636</v>
      </c>
      <c r="U196" s="36" t="s">
        <v>1645</v>
      </c>
      <c r="V196" s="36" t="s">
        <v>1646</v>
      </c>
      <c r="W196" s="36" t="s">
        <v>1679</v>
      </c>
      <c r="X196" s="36" t="s">
        <v>1646</v>
      </c>
      <c r="Y196" s="36" t="s">
        <v>1649</v>
      </c>
      <c r="Z196" s="36">
        <v>1751.94</v>
      </c>
      <c r="AA196" s="36">
        <v>1751.94</v>
      </c>
      <c r="AB196" s="36">
        <v>0</v>
      </c>
      <c r="AC196" s="36">
        <v>1751.94</v>
      </c>
      <c r="AD196" s="36">
        <v>0</v>
      </c>
      <c r="AE196" s="36">
        <v>0</v>
      </c>
      <c r="AF196" s="36" t="s">
        <v>1798</v>
      </c>
      <c r="AG196" s="36" t="s">
        <v>1675</v>
      </c>
      <c r="AH196" s="36" t="s">
        <v>1676</v>
      </c>
      <c r="AI196" s="36" t="s">
        <v>1800</v>
      </c>
      <c r="AJ196" s="36" t="s">
        <v>1645</v>
      </c>
      <c r="AK196" s="36" t="s">
        <v>337</v>
      </c>
      <c r="AL196" s="36" t="s">
        <v>1650</v>
      </c>
      <c r="AM196" s="36" t="s">
        <v>1651</v>
      </c>
      <c r="AN196" s="36" t="s">
        <v>1645</v>
      </c>
      <c r="AO196" s="36" t="s">
        <v>1636</v>
      </c>
      <c r="AP196" s="36" t="s">
        <v>1678</v>
      </c>
      <c r="AQ196" s="36" t="s">
        <v>1653</v>
      </c>
    </row>
    <row r="197" spans="1:43" x14ac:dyDescent="0.15">
      <c r="A197" s="36" t="s">
        <v>578</v>
      </c>
      <c r="B197" s="36" t="s">
        <v>1703</v>
      </c>
      <c r="C197" s="36" t="s">
        <v>1704</v>
      </c>
      <c r="D197" s="36" t="s">
        <v>1673</v>
      </c>
      <c r="E197" s="36" t="s">
        <v>1674</v>
      </c>
      <c r="F197" s="36" t="s">
        <v>372</v>
      </c>
      <c r="G197" s="36" t="s">
        <v>1636</v>
      </c>
      <c r="H197" s="36" t="s">
        <v>372</v>
      </c>
      <c r="I197" s="36" t="s">
        <v>1636</v>
      </c>
      <c r="J197" s="36" t="s">
        <v>1675</v>
      </c>
      <c r="K197" s="36" t="s">
        <v>1676</v>
      </c>
      <c r="L197" s="36" t="s">
        <v>1705</v>
      </c>
      <c r="M197" s="36" t="s">
        <v>1639</v>
      </c>
      <c r="N197" s="36" t="s">
        <v>1640</v>
      </c>
      <c r="O197" s="36" t="s">
        <v>1641</v>
      </c>
      <c r="P197" s="36" t="s">
        <v>1642</v>
      </c>
      <c r="Q197" s="36" t="s">
        <v>1643</v>
      </c>
      <c r="R197" s="36" t="s">
        <v>1644</v>
      </c>
      <c r="S197" s="36" t="s">
        <v>1636</v>
      </c>
      <c r="T197" s="36" t="s">
        <v>1636</v>
      </c>
      <c r="U197" s="36" t="s">
        <v>1645</v>
      </c>
      <c r="V197" s="36" t="s">
        <v>1646</v>
      </c>
      <c r="W197" s="36" t="s">
        <v>1647</v>
      </c>
      <c r="X197" s="36" t="s">
        <v>1667</v>
      </c>
      <c r="Y197" s="36" t="s">
        <v>1649</v>
      </c>
      <c r="Z197" s="36">
        <v>0.21</v>
      </c>
      <c r="AA197" s="36">
        <v>0.11</v>
      </c>
      <c r="AB197" s="36">
        <v>0.1</v>
      </c>
      <c r="AC197" s="36">
        <v>0.11</v>
      </c>
      <c r="AD197" s="36">
        <v>0</v>
      </c>
      <c r="AE197" s="36">
        <v>0</v>
      </c>
      <c r="AF197" s="36" t="s">
        <v>1798</v>
      </c>
      <c r="AG197" s="36" t="s">
        <v>1675</v>
      </c>
      <c r="AH197" s="36" t="s">
        <v>1676</v>
      </c>
      <c r="AI197" s="36" t="s">
        <v>1800</v>
      </c>
      <c r="AJ197" s="36" t="s">
        <v>1645</v>
      </c>
      <c r="AK197" s="36" t="s">
        <v>337</v>
      </c>
      <c r="AL197" s="36" t="s">
        <v>1650</v>
      </c>
      <c r="AM197" s="36" t="s">
        <v>1651</v>
      </c>
      <c r="AN197" s="36" t="s">
        <v>1645</v>
      </c>
      <c r="AO197" s="36" t="s">
        <v>1636</v>
      </c>
      <c r="AP197" s="36" t="s">
        <v>1678</v>
      </c>
      <c r="AQ197" s="36" t="s">
        <v>1653</v>
      </c>
    </row>
    <row r="198" spans="1:43" x14ac:dyDescent="0.15">
      <c r="A198" s="36" t="s">
        <v>578</v>
      </c>
      <c r="B198" s="36" t="s">
        <v>1703</v>
      </c>
      <c r="C198" s="36" t="s">
        <v>1704</v>
      </c>
      <c r="D198" s="36" t="s">
        <v>1673</v>
      </c>
      <c r="E198" s="36" t="s">
        <v>1674</v>
      </c>
      <c r="F198" s="36" t="s">
        <v>372</v>
      </c>
      <c r="G198" s="36" t="s">
        <v>1636</v>
      </c>
      <c r="H198" s="36" t="s">
        <v>372</v>
      </c>
      <c r="I198" s="36" t="s">
        <v>1636</v>
      </c>
      <c r="J198" s="36" t="s">
        <v>1675</v>
      </c>
      <c r="K198" s="36" t="s">
        <v>1676</v>
      </c>
      <c r="L198" s="36" t="s">
        <v>1705</v>
      </c>
      <c r="M198" s="36" t="s">
        <v>1639</v>
      </c>
      <c r="N198" s="36" t="s">
        <v>1640</v>
      </c>
      <c r="O198" s="36" t="s">
        <v>1641</v>
      </c>
      <c r="P198" s="36" t="s">
        <v>1642</v>
      </c>
      <c r="Q198" s="36" t="s">
        <v>1643</v>
      </c>
      <c r="R198" s="36" t="s">
        <v>1644</v>
      </c>
      <c r="S198" s="36" t="s">
        <v>1636</v>
      </c>
      <c r="T198" s="36" t="s">
        <v>1636</v>
      </c>
      <c r="U198" s="36" t="s">
        <v>1645</v>
      </c>
      <c r="V198" s="36" t="s">
        <v>1646</v>
      </c>
      <c r="W198" s="36" t="s">
        <v>1679</v>
      </c>
      <c r="X198" s="36" t="s">
        <v>1646</v>
      </c>
      <c r="Y198" s="36" t="s">
        <v>1649</v>
      </c>
      <c r="Z198" s="36">
        <v>155.13999999999999</v>
      </c>
      <c r="AA198" s="36">
        <v>88.4</v>
      </c>
      <c r="AB198" s="36">
        <v>66.739999999999995</v>
      </c>
      <c r="AC198" s="36">
        <v>88.4</v>
      </c>
      <c r="AD198" s="36">
        <v>0</v>
      </c>
      <c r="AE198" s="36">
        <v>0</v>
      </c>
      <c r="AF198" s="36" t="s">
        <v>1798</v>
      </c>
      <c r="AG198" s="36" t="s">
        <v>1675</v>
      </c>
      <c r="AH198" s="36" t="s">
        <v>1676</v>
      </c>
      <c r="AI198" s="36" t="s">
        <v>1800</v>
      </c>
      <c r="AJ198" s="36" t="s">
        <v>1645</v>
      </c>
      <c r="AK198" s="36" t="s">
        <v>337</v>
      </c>
      <c r="AL198" s="36" t="s">
        <v>1650</v>
      </c>
      <c r="AM198" s="36" t="s">
        <v>1651</v>
      </c>
      <c r="AN198" s="36" t="s">
        <v>1645</v>
      </c>
      <c r="AO198" s="36" t="s">
        <v>1636</v>
      </c>
      <c r="AP198" s="36" t="s">
        <v>1678</v>
      </c>
      <c r="AQ198" s="36" t="s">
        <v>1653</v>
      </c>
    </row>
    <row r="199" spans="1:43" x14ac:dyDescent="0.15">
      <c r="A199" s="36" t="s">
        <v>578</v>
      </c>
      <c r="B199" s="36" t="s">
        <v>1706</v>
      </c>
      <c r="C199" s="36" t="s">
        <v>1707</v>
      </c>
      <c r="D199" s="36" t="s">
        <v>1673</v>
      </c>
      <c r="E199" s="36" t="s">
        <v>1674</v>
      </c>
      <c r="F199" s="36" t="s">
        <v>372</v>
      </c>
      <c r="G199" s="36" t="s">
        <v>1636</v>
      </c>
      <c r="H199" s="36" t="s">
        <v>372</v>
      </c>
      <c r="I199" s="36" t="s">
        <v>1636</v>
      </c>
      <c r="J199" s="36" t="s">
        <v>1675</v>
      </c>
      <c r="K199" s="36" t="s">
        <v>1676</v>
      </c>
      <c r="L199" s="36" t="s">
        <v>1708</v>
      </c>
      <c r="M199" s="36" t="s">
        <v>1639</v>
      </c>
      <c r="N199" s="36" t="s">
        <v>1640</v>
      </c>
      <c r="O199" s="36" t="s">
        <v>1641</v>
      </c>
      <c r="P199" s="36" t="s">
        <v>1642</v>
      </c>
      <c r="Q199" s="36" t="s">
        <v>1643</v>
      </c>
      <c r="R199" s="36" t="s">
        <v>1644</v>
      </c>
      <c r="S199" s="36" t="s">
        <v>1636</v>
      </c>
      <c r="T199" s="36" t="s">
        <v>1636</v>
      </c>
      <c r="U199" s="36" t="s">
        <v>1645</v>
      </c>
      <c r="V199" s="36" t="s">
        <v>1646</v>
      </c>
      <c r="W199" s="36" t="s">
        <v>1657</v>
      </c>
      <c r="X199" s="36" t="s">
        <v>1658</v>
      </c>
      <c r="Y199" s="36" t="s">
        <v>1649</v>
      </c>
      <c r="Z199" s="36">
        <v>1175.55</v>
      </c>
      <c r="AA199" s="36">
        <v>1175.55</v>
      </c>
      <c r="AB199" s="36">
        <v>0</v>
      </c>
      <c r="AC199" s="36">
        <v>1175.55</v>
      </c>
      <c r="AD199" s="36">
        <v>0</v>
      </c>
      <c r="AE199" s="36">
        <v>0</v>
      </c>
      <c r="AF199" s="36" t="s">
        <v>1798</v>
      </c>
      <c r="AG199" s="36" t="s">
        <v>1675</v>
      </c>
      <c r="AH199" s="36" t="s">
        <v>1676</v>
      </c>
      <c r="AI199" s="36" t="s">
        <v>1800</v>
      </c>
      <c r="AJ199" s="36" t="s">
        <v>1645</v>
      </c>
      <c r="AK199" s="36" t="s">
        <v>337</v>
      </c>
      <c r="AL199" s="36" t="s">
        <v>1650</v>
      </c>
      <c r="AM199" s="36" t="s">
        <v>1651</v>
      </c>
      <c r="AN199" s="36" t="s">
        <v>1645</v>
      </c>
      <c r="AO199" s="36" t="s">
        <v>1636</v>
      </c>
      <c r="AP199" s="36" t="s">
        <v>1678</v>
      </c>
      <c r="AQ199" s="36" t="s">
        <v>1653</v>
      </c>
    </row>
    <row r="200" spans="1:43" x14ac:dyDescent="0.15">
      <c r="A200" s="36" t="s">
        <v>578</v>
      </c>
      <c r="B200" s="36" t="s">
        <v>1709</v>
      </c>
      <c r="C200" s="36" t="s">
        <v>1710</v>
      </c>
      <c r="D200" s="36" t="s">
        <v>1673</v>
      </c>
      <c r="E200" s="36" t="s">
        <v>1674</v>
      </c>
      <c r="F200" s="36" t="s">
        <v>372</v>
      </c>
      <c r="G200" s="36" t="s">
        <v>1636</v>
      </c>
      <c r="H200" s="36" t="s">
        <v>372</v>
      </c>
      <c r="I200" s="36" t="s">
        <v>1636</v>
      </c>
      <c r="J200" s="36" t="s">
        <v>1675</v>
      </c>
      <c r="K200" s="36" t="s">
        <v>1676</v>
      </c>
      <c r="L200" s="36" t="s">
        <v>1711</v>
      </c>
      <c r="M200" s="36" t="s">
        <v>1639</v>
      </c>
      <c r="N200" s="36" t="s">
        <v>1640</v>
      </c>
      <c r="O200" s="36" t="s">
        <v>1641</v>
      </c>
      <c r="P200" s="36" t="s">
        <v>1642</v>
      </c>
      <c r="Q200" s="36" t="s">
        <v>1643</v>
      </c>
      <c r="R200" s="36" t="s">
        <v>1644</v>
      </c>
      <c r="S200" s="36" t="s">
        <v>1636</v>
      </c>
      <c r="T200" s="36" t="s">
        <v>1636</v>
      </c>
      <c r="U200" s="36" t="s">
        <v>1645</v>
      </c>
      <c r="V200" s="36" t="s">
        <v>1646</v>
      </c>
      <c r="W200" s="36" t="s">
        <v>1664</v>
      </c>
      <c r="X200" s="36" t="s">
        <v>1646</v>
      </c>
      <c r="Y200" s="36" t="s">
        <v>1649</v>
      </c>
      <c r="Z200" s="36">
        <v>218.76</v>
      </c>
      <c r="AA200" s="36">
        <v>164.47</v>
      </c>
      <c r="AB200" s="36">
        <v>54.29</v>
      </c>
      <c r="AC200" s="36">
        <v>164.47</v>
      </c>
      <c r="AD200" s="36">
        <v>0</v>
      </c>
      <c r="AE200" s="36">
        <v>0</v>
      </c>
      <c r="AF200" s="36" t="s">
        <v>1798</v>
      </c>
      <c r="AG200" s="36" t="s">
        <v>666</v>
      </c>
      <c r="AH200" s="36" t="s">
        <v>1801</v>
      </c>
      <c r="AI200" s="36" t="s">
        <v>1800</v>
      </c>
      <c r="AJ200" s="36" t="s">
        <v>1645</v>
      </c>
      <c r="AK200" s="36" t="s">
        <v>337</v>
      </c>
      <c r="AL200" s="36" t="s">
        <v>1650</v>
      </c>
      <c r="AM200" s="36" t="s">
        <v>1651</v>
      </c>
      <c r="AN200" s="36" t="s">
        <v>1645</v>
      </c>
      <c r="AO200" s="36" t="s">
        <v>1636</v>
      </c>
      <c r="AP200" s="36" t="s">
        <v>1678</v>
      </c>
      <c r="AQ200" s="36" t="s">
        <v>1653</v>
      </c>
    </row>
    <row r="201" spans="1:43" x14ac:dyDescent="0.15">
      <c r="A201" s="36" t="s">
        <v>578</v>
      </c>
      <c r="B201" s="36" t="s">
        <v>1709</v>
      </c>
      <c r="C201" s="36" t="s">
        <v>1710</v>
      </c>
      <c r="D201" s="36" t="s">
        <v>1673</v>
      </c>
      <c r="E201" s="36" t="s">
        <v>1674</v>
      </c>
      <c r="F201" s="36" t="s">
        <v>372</v>
      </c>
      <c r="G201" s="36" t="s">
        <v>1636</v>
      </c>
      <c r="H201" s="36" t="s">
        <v>372</v>
      </c>
      <c r="I201" s="36" t="s">
        <v>1636</v>
      </c>
      <c r="J201" s="36" t="s">
        <v>1675</v>
      </c>
      <c r="K201" s="36" t="s">
        <v>1676</v>
      </c>
      <c r="L201" s="36" t="s">
        <v>1711</v>
      </c>
      <c r="M201" s="36" t="s">
        <v>1639</v>
      </c>
      <c r="N201" s="36" t="s">
        <v>1640</v>
      </c>
      <c r="O201" s="36" t="s">
        <v>1641</v>
      </c>
      <c r="P201" s="36" t="s">
        <v>1642</v>
      </c>
      <c r="Q201" s="36" t="s">
        <v>1643</v>
      </c>
      <c r="R201" s="36" t="s">
        <v>1644</v>
      </c>
      <c r="S201" s="36" t="s">
        <v>1636</v>
      </c>
      <c r="T201" s="36" t="s">
        <v>1636</v>
      </c>
      <c r="U201" s="36" t="s">
        <v>1645</v>
      </c>
      <c r="V201" s="36" t="s">
        <v>1646</v>
      </c>
      <c r="W201" s="36" t="s">
        <v>1665</v>
      </c>
      <c r="X201" s="36" t="s">
        <v>1646</v>
      </c>
      <c r="Y201" s="36" t="s">
        <v>1649</v>
      </c>
      <c r="Z201" s="36">
        <v>97.34</v>
      </c>
      <c r="AA201" s="36">
        <v>72.37</v>
      </c>
      <c r="AB201" s="36">
        <v>24.97</v>
      </c>
      <c r="AC201" s="36">
        <v>72.37</v>
      </c>
      <c r="AD201" s="36">
        <v>0</v>
      </c>
      <c r="AE201" s="36">
        <v>0</v>
      </c>
      <c r="AF201" s="36" t="s">
        <v>1798</v>
      </c>
      <c r="AG201" s="36" t="s">
        <v>666</v>
      </c>
      <c r="AH201" s="36" t="s">
        <v>1801</v>
      </c>
      <c r="AI201" s="36" t="s">
        <v>1800</v>
      </c>
      <c r="AJ201" s="36" t="s">
        <v>1645</v>
      </c>
      <c r="AK201" s="36" t="s">
        <v>337</v>
      </c>
      <c r="AL201" s="36" t="s">
        <v>1650</v>
      </c>
      <c r="AM201" s="36" t="s">
        <v>1651</v>
      </c>
      <c r="AN201" s="36" t="s">
        <v>1645</v>
      </c>
      <c r="AO201" s="36" t="s">
        <v>1636</v>
      </c>
      <c r="AP201" s="36" t="s">
        <v>1678</v>
      </c>
      <c r="AQ201" s="36" t="s">
        <v>1653</v>
      </c>
    </row>
    <row r="202" spans="1:43" x14ac:dyDescent="0.15">
      <c r="A202" s="36" t="s">
        <v>578</v>
      </c>
      <c r="B202" s="36" t="s">
        <v>1709</v>
      </c>
      <c r="C202" s="36" t="s">
        <v>1710</v>
      </c>
      <c r="D202" s="36" t="s">
        <v>1673</v>
      </c>
      <c r="E202" s="36" t="s">
        <v>1674</v>
      </c>
      <c r="F202" s="36" t="s">
        <v>372</v>
      </c>
      <c r="G202" s="36" t="s">
        <v>1636</v>
      </c>
      <c r="H202" s="36" t="s">
        <v>372</v>
      </c>
      <c r="I202" s="36" t="s">
        <v>1636</v>
      </c>
      <c r="J202" s="36" t="s">
        <v>1675</v>
      </c>
      <c r="K202" s="36" t="s">
        <v>1676</v>
      </c>
      <c r="L202" s="36" t="s">
        <v>1711</v>
      </c>
      <c r="M202" s="36" t="s">
        <v>1639</v>
      </c>
      <c r="N202" s="36" t="s">
        <v>1640</v>
      </c>
      <c r="O202" s="36" t="s">
        <v>1641</v>
      </c>
      <c r="P202" s="36" t="s">
        <v>1642</v>
      </c>
      <c r="Q202" s="36" t="s">
        <v>1643</v>
      </c>
      <c r="R202" s="36" t="s">
        <v>1644</v>
      </c>
      <c r="S202" s="36" t="s">
        <v>1636</v>
      </c>
      <c r="T202" s="36" t="s">
        <v>1636</v>
      </c>
      <c r="U202" s="36" t="s">
        <v>1645</v>
      </c>
      <c r="V202" s="36" t="s">
        <v>1646</v>
      </c>
      <c r="W202" s="36" t="s">
        <v>1647</v>
      </c>
      <c r="X202" s="36" t="s">
        <v>1667</v>
      </c>
      <c r="Y202" s="36" t="s">
        <v>1649</v>
      </c>
      <c r="Z202" s="36">
        <v>0.03</v>
      </c>
      <c r="AA202" s="36">
        <v>0.01</v>
      </c>
      <c r="AB202" s="36">
        <v>0.02</v>
      </c>
      <c r="AC202" s="36">
        <v>0.01</v>
      </c>
      <c r="AD202" s="36">
        <v>0</v>
      </c>
      <c r="AE202" s="36">
        <v>0</v>
      </c>
      <c r="AF202" s="36" t="s">
        <v>1798</v>
      </c>
      <c r="AG202" s="36" t="s">
        <v>666</v>
      </c>
      <c r="AH202" s="36" t="s">
        <v>1801</v>
      </c>
      <c r="AI202" s="36" t="s">
        <v>1800</v>
      </c>
      <c r="AJ202" s="36" t="s">
        <v>1645</v>
      </c>
      <c r="AK202" s="36" t="s">
        <v>337</v>
      </c>
      <c r="AL202" s="36" t="s">
        <v>1650</v>
      </c>
      <c r="AM202" s="36" t="s">
        <v>1651</v>
      </c>
      <c r="AN202" s="36" t="s">
        <v>1645</v>
      </c>
      <c r="AO202" s="36" t="s">
        <v>1636</v>
      </c>
      <c r="AP202" s="36" t="s">
        <v>1678</v>
      </c>
      <c r="AQ202" s="36" t="s">
        <v>1653</v>
      </c>
    </row>
    <row r="203" spans="1:43" x14ac:dyDescent="0.15">
      <c r="A203" s="36" t="s">
        <v>578</v>
      </c>
      <c r="B203" s="36" t="s">
        <v>1709</v>
      </c>
      <c r="C203" s="36" t="s">
        <v>1710</v>
      </c>
      <c r="D203" s="36" t="s">
        <v>1673</v>
      </c>
      <c r="E203" s="36" t="s">
        <v>1674</v>
      </c>
      <c r="F203" s="36" t="s">
        <v>372</v>
      </c>
      <c r="G203" s="36" t="s">
        <v>1636</v>
      </c>
      <c r="H203" s="36" t="s">
        <v>372</v>
      </c>
      <c r="I203" s="36" t="s">
        <v>1636</v>
      </c>
      <c r="J203" s="36" t="s">
        <v>1675</v>
      </c>
      <c r="K203" s="36" t="s">
        <v>1676</v>
      </c>
      <c r="L203" s="36" t="s">
        <v>1711</v>
      </c>
      <c r="M203" s="36" t="s">
        <v>1639</v>
      </c>
      <c r="N203" s="36" t="s">
        <v>1640</v>
      </c>
      <c r="O203" s="36" t="s">
        <v>1641</v>
      </c>
      <c r="P203" s="36" t="s">
        <v>1642</v>
      </c>
      <c r="Q203" s="36" t="s">
        <v>1643</v>
      </c>
      <c r="R203" s="36" t="s">
        <v>1644</v>
      </c>
      <c r="S203" s="36" t="s">
        <v>1636</v>
      </c>
      <c r="T203" s="36" t="s">
        <v>1636</v>
      </c>
      <c r="U203" s="36" t="s">
        <v>1645</v>
      </c>
      <c r="V203" s="36" t="s">
        <v>1646</v>
      </c>
      <c r="W203" s="36" t="s">
        <v>1669</v>
      </c>
      <c r="X203" s="36" t="s">
        <v>1646</v>
      </c>
      <c r="Y203" s="36" t="s">
        <v>1649</v>
      </c>
      <c r="Z203" s="36">
        <v>89.03</v>
      </c>
      <c r="AA203" s="36">
        <v>69.59</v>
      </c>
      <c r="AB203" s="36">
        <v>19.440000000000001</v>
      </c>
      <c r="AC203" s="36">
        <v>69.59</v>
      </c>
      <c r="AD203" s="36">
        <v>0</v>
      </c>
      <c r="AE203" s="36">
        <v>0</v>
      </c>
      <c r="AF203" s="36" t="s">
        <v>1798</v>
      </c>
      <c r="AG203" s="36" t="s">
        <v>666</v>
      </c>
      <c r="AH203" s="36" t="s">
        <v>1801</v>
      </c>
      <c r="AI203" s="36" t="s">
        <v>1800</v>
      </c>
      <c r="AJ203" s="36" t="s">
        <v>1645</v>
      </c>
      <c r="AK203" s="36" t="s">
        <v>337</v>
      </c>
      <c r="AL203" s="36" t="s">
        <v>1650</v>
      </c>
      <c r="AM203" s="36" t="s">
        <v>1651</v>
      </c>
      <c r="AN203" s="36" t="s">
        <v>1645</v>
      </c>
      <c r="AO203" s="36" t="s">
        <v>1636</v>
      </c>
      <c r="AP203" s="36" t="s">
        <v>1678</v>
      </c>
      <c r="AQ203" s="36" t="s">
        <v>1653</v>
      </c>
    </row>
    <row r="204" spans="1:43" x14ac:dyDescent="0.15">
      <c r="A204" s="36" t="s">
        <v>578</v>
      </c>
      <c r="B204" s="36" t="s">
        <v>1709</v>
      </c>
      <c r="C204" s="36" t="s">
        <v>1710</v>
      </c>
      <c r="D204" s="36" t="s">
        <v>1673</v>
      </c>
      <c r="E204" s="36" t="s">
        <v>1674</v>
      </c>
      <c r="F204" s="36" t="s">
        <v>372</v>
      </c>
      <c r="G204" s="36" t="s">
        <v>1636</v>
      </c>
      <c r="H204" s="36" t="s">
        <v>372</v>
      </c>
      <c r="I204" s="36" t="s">
        <v>1636</v>
      </c>
      <c r="J204" s="36" t="s">
        <v>1675</v>
      </c>
      <c r="K204" s="36" t="s">
        <v>1676</v>
      </c>
      <c r="L204" s="36" t="s">
        <v>1711</v>
      </c>
      <c r="M204" s="36" t="s">
        <v>1639</v>
      </c>
      <c r="N204" s="36" t="s">
        <v>1640</v>
      </c>
      <c r="O204" s="36" t="s">
        <v>1641</v>
      </c>
      <c r="P204" s="36" t="s">
        <v>1642</v>
      </c>
      <c r="Q204" s="36" t="s">
        <v>1643</v>
      </c>
      <c r="R204" s="36" t="s">
        <v>1644</v>
      </c>
      <c r="S204" s="36" t="s">
        <v>1636</v>
      </c>
      <c r="T204" s="36" t="s">
        <v>1636</v>
      </c>
      <c r="U204" s="36" t="s">
        <v>1645</v>
      </c>
      <c r="V204" s="36" t="s">
        <v>1646</v>
      </c>
      <c r="W204" s="36" t="s">
        <v>1670</v>
      </c>
      <c r="X204" s="36" t="s">
        <v>1646</v>
      </c>
      <c r="Y204" s="36" t="s">
        <v>1649</v>
      </c>
      <c r="Z204" s="36">
        <v>37.42</v>
      </c>
      <c r="AA204" s="36">
        <v>28.51</v>
      </c>
      <c r="AB204" s="36">
        <v>8.91</v>
      </c>
      <c r="AC204" s="36">
        <v>28.51</v>
      </c>
      <c r="AD204" s="36">
        <v>0</v>
      </c>
      <c r="AE204" s="36">
        <v>0</v>
      </c>
      <c r="AF204" s="36" t="s">
        <v>1798</v>
      </c>
      <c r="AG204" s="36" t="s">
        <v>666</v>
      </c>
      <c r="AH204" s="36" t="s">
        <v>1801</v>
      </c>
      <c r="AI204" s="36" t="s">
        <v>1800</v>
      </c>
      <c r="AJ204" s="36" t="s">
        <v>1645</v>
      </c>
      <c r="AK204" s="36" t="s">
        <v>337</v>
      </c>
      <c r="AL204" s="36" t="s">
        <v>1650</v>
      </c>
      <c r="AM204" s="36" t="s">
        <v>1651</v>
      </c>
      <c r="AN204" s="36" t="s">
        <v>1645</v>
      </c>
      <c r="AO204" s="36" t="s">
        <v>1636</v>
      </c>
      <c r="AP204" s="36" t="s">
        <v>1678</v>
      </c>
      <c r="AQ204" s="36" t="s">
        <v>1653</v>
      </c>
    </row>
    <row r="205" spans="1:43" x14ac:dyDescent="0.15">
      <c r="A205" s="36" t="s">
        <v>578</v>
      </c>
      <c r="B205" s="36" t="s">
        <v>1712</v>
      </c>
      <c r="C205" s="36" t="s">
        <v>1713</v>
      </c>
      <c r="D205" s="36" t="s">
        <v>1673</v>
      </c>
      <c r="E205" s="36" t="s">
        <v>1674</v>
      </c>
      <c r="F205" s="36" t="s">
        <v>372</v>
      </c>
      <c r="G205" s="36" t="s">
        <v>1636</v>
      </c>
      <c r="H205" s="36" t="s">
        <v>372</v>
      </c>
      <c r="I205" s="36" t="s">
        <v>1636</v>
      </c>
      <c r="J205" s="36" t="s">
        <v>1675</v>
      </c>
      <c r="K205" s="36" t="s">
        <v>1676</v>
      </c>
      <c r="L205" s="36" t="s">
        <v>1714</v>
      </c>
      <c r="M205" s="36" t="s">
        <v>1639</v>
      </c>
      <c r="N205" s="36" t="s">
        <v>1640</v>
      </c>
      <c r="O205" s="36" t="s">
        <v>1641</v>
      </c>
      <c r="P205" s="36" t="s">
        <v>1642</v>
      </c>
      <c r="Q205" s="36" t="s">
        <v>1643</v>
      </c>
      <c r="R205" s="36" t="s">
        <v>1644</v>
      </c>
      <c r="S205" s="36" t="s">
        <v>1636</v>
      </c>
      <c r="T205" s="36" t="s">
        <v>1636</v>
      </c>
      <c r="U205" s="36" t="s">
        <v>1645</v>
      </c>
      <c r="V205" s="36" t="s">
        <v>1646</v>
      </c>
      <c r="W205" s="36" t="s">
        <v>1664</v>
      </c>
      <c r="X205" s="36" t="s">
        <v>1646</v>
      </c>
      <c r="Y205" s="36" t="s">
        <v>1649</v>
      </c>
      <c r="Z205" s="36">
        <v>697.61</v>
      </c>
      <c r="AA205" s="36">
        <v>572.16</v>
      </c>
      <c r="AB205" s="36">
        <v>125.45</v>
      </c>
      <c r="AC205" s="36">
        <v>572.16</v>
      </c>
      <c r="AD205" s="36">
        <v>0</v>
      </c>
      <c r="AE205" s="36">
        <v>0</v>
      </c>
      <c r="AF205" s="36" t="s">
        <v>1798</v>
      </c>
      <c r="AG205" s="36" t="s">
        <v>1675</v>
      </c>
      <c r="AH205" s="36" t="s">
        <v>1676</v>
      </c>
      <c r="AI205" s="36" t="s">
        <v>1800</v>
      </c>
      <c r="AJ205" s="36" t="s">
        <v>1645</v>
      </c>
      <c r="AK205" s="36" t="s">
        <v>337</v>
      </c>
      <c r="AL205" s="36" t="s">
        <v>1650</v>
      </c>
      <c r="AM205" s="36" t="s">
        <v>1651</v>
      </c>
      <c r="AN205" s="36" t="s">
        <v>1645</v>
      </c>
      <c r="AO205" s="36" t="s">
        <v>1636</v>
      </c>
      <c r="AP205" s="36" t="s">
        <v>1678</v>
      </c>
      <c r="AQ205" s="36" t="s">
        <v>1653</v>
      </c>
    </row>
    <row r="206" spans="1:43" x14ac:dyDescent="0.15">
      <c r="A206" s="36" t="s">
        <v>578</v>
      </c>
      <c r="B206" s="36" t="s">
        <v>1712</v>
      </c>
      <c r="C206" s="36" t="s">
        <v>1713</v>
      </c>
      <c r="D206" s="36" t="s">
        <v>1673</v>
      </c>
      <c r="E206" s="36" t="s">
        <v>1674</v>
      </c>
      <c r="F206" s="36" t="s">
        <v>372</v>
      </c>
      <c r="G206" s="36" t="s">
        <v>1636</v>
      </c>
      <c r="H206" s="36" t="s">
        <v>372</v>
      </c>
      <c r="I206" s="36" t="s">
        <v>1636</v>
      </c>
      <c r="J206" s="36" t="s">
        <v>1675</v>
      </c>
      <c r="K206" s="36" t="s">
        <v>1676</v>
      </c>
      <c r="L206" s="36" t="s">
        <v>1714</v>
      </c>
      <c r="M206" s="36" t="s">
        <v>1639</v>
      </c>
      <c r="N206" s="36" t="s">
        <v>1640</v>
      </c>
      <c r="O206" s="36" t="s">
        <v>1641</v>
      </c>
      <c r="P206" s="36" t="s">
        <v>1642</v>
      </c>
      <c r="Q206" s="36" t="s">
        <v>1643</v>
      </c>
      <c r="R206" s="36" t="s">
        <v>1644</v>
      </c>
      <c r="S206" s="36" t="s">
        <v>1636</v>
      </c>
      <c r="T206" s="36" t="s">
        <v>1636</v>
      </c>
      <c r="U206" s="36" t="s">
        <v>1645</v>
      </c>
      <c r="V206" s="36" t="s">
        <v>1646</v>
      </c>
      <c r="W206" s="36" t="s">
        <v>1665</v>
      </c>
      <c r="X206" s="36" t="s">
        <v>1646</v>
      </c>
      <c r="Y206" s="36" t="s">
        <v>1649</v>
      </c>
      <c r="Z206" s="36">
        <v>778.89</v>
      </c>
      <c r="AA206" s="36">
        <v>663.01</v>
      </c>
      <c r="AB206" s="36">
        <v>115.88</v>
      </c>
      <c r="AC206" s="36">
        <v>663.01</v>
      </c>
      <c r="AD206" s="36">
        <v>0</v>
      </c>
      <c r="AE206" s="36">
        <v>0</v>
      </c>
      <c r="AF206" s="36" t="s">
        <v>1798</v>
      </c>
      <c r="AG206" s="36" t="s">
        <v>1675</v>
      </c>
      <c r="AH206" s="36" t="s">
        <v>1676</v>
      </c>
      <c r="AI206" s="36" t="s">
        <v>1800</v>
      </c>
      <c r="AJ206" s="36" t="s">
        <v>1645</v>
      </c>
      <c r="AK206" s="36" t="s">
        <v>337</v>
      </c>
      <c r="AL206" s="36" t="s">
        <v>1650</v>
      </c>
      <c r="AM206" s="36" t="s">
        <v>1651</v>
      </c>
      <c r="AN206" s="36" t="s">
        <v>1645</v>
      </c>
      <c r="AO206" s="36" t="s">
        <v>1636</v>
      </c>
      <c r="AP206" s="36" t="s">
        <v>1678</v>
      </c>
      <c r="AQ206" s="36" t="s">
        <v>1653</v>
      </c>
    </row>
    <row r="207" spans="1:43" x14ac:dyDescent="0.15">
      <c r="A207" s="36" t="s">
        <v>578</v>
      </c>
      <c r="B207" s="36" t="s">
        <v>1712</v>
      </c>
      <c r="C207" s="36" t="s">
        <v>1713</v>
      </c>
      <c r="D207" s="36" t="s">
        <v>1673</v>
      </c>
      <c r="E207" s="36" t="s">
        <v>1674</v>
      </c>
      <c r="F207" s="36" t="s">
        <v>372</v>
      </c>
      <c r="G207" s="36" t="s">
        <v>1636</v>
      </c>
      <c r="H207" s="36" t="s">
        <v>372</v>
      </c>
      <c r="I207" s="36" t="s">
        <v>1636</v>
      </c>
      <c r="J207" s="36" t="s">
        <v>1675</v>
      </c>
      <c r="K207" s="36" t="s">
        <v>1676</v>
      </c>
      <c r="L207" s="36" t="s">
        <v>1714</v>
      </c>
      <c r="M207" s="36" t="s">
        <v>1639</v>
      </c>
      <c r="N207" s="36" t="s">
        <v>1640</v>
      </c>
      <c r="O207" s="36" t="s">
        <v>1641</v>
      </c>
      <c r="P207" s="36" t="s">
        <v>1642</v>
      </c>
      <c r="Q207" s="36" t="s">
        <v>1643</v>
      </c>
      <c r="R207" s="36" t="s">
        <v>1644</v>
      </c>
      <c r="S207" s="36" t="s">
        <v>1636</v>
      </c>
      <c r="T207" s="36" t="s">
        <v>1636</v>
      </c>
      <c r="U207" s="36" t="s">
        <v>1645</v>
      </c>
      <c r="V207" s="36" t="s">
        <v>1646</v>
      </c>
      <c r="W207" s="36" t="s">
        <v>1647</v>
      </c>
      <c r="X207" s="36" t="s">
        <v>1667</v>
      </c>
      <c r="Y207" s="36" t="s">
        <v>1649</v>
      </c>
      <c r="Z207" s="36">
        <v>0.28999999999999998</v>
      </c>
      <c r="AA207" s="36">
        <v>0.25</v>
      </c>
      <c r="AB207" s="36">
        <v>0.04</v>
      </c>
      <c r="AC207" s="36">
        <v>0.25</v>
      </c>
      <c r="AD207" s="36">
        <v>0</v>
      </c>
      <c r="AE207" s="36">
        <v>0</v>
      </c>
      <c r="AF207" s="36" t="s">
        <v>1798</v>
      </c>
      <c r="AG207" s="36" t="s">
        <v>1675</v>
      </c>
      <c r="AH207" s="36" t="s">
        <v>1676</v>
      </c>
      <c r="AI207" s="36" t="s">
        <v>1800</v>
      </c>
      <c r="AJ207" s="36" t="s">
        <v>1645</v>
      </c>
      <c r="AK207" s="36" t="s">
        <v>337</v>
      </c>
      <c r="AL207" s="36" t="s">
        <v>1650</v>
      </c>
      <c r="AM207" s="36" t="s">
        <v>1651</v>
      </c>
      <c r="AN207" s="36" t="s">
        <v>1645</v>
      </c>
      <c r="AO207" s="36" t="s">
        <v>1636</v>
      </c>
      <c r="AP207" s="36" t="s">
        <v>1678</v>
      </c>
      <c r="AQ207" s="36" t="s">
        <v>1653</v>
      </c>
    </row>
    <row r="208" spans="1:43" x14ac:dyDescent="0.15">
      <c r="A208" s="36" t="s">
        <v>578</v>
      </c>
      <c r="B208" s="36" t="s">
        <v>1712</v>
      </c>
      <c r="C208" s="36" t="s">
        <v>1713</v>
      </c>
      <c r="D208" s="36" t="s">
        <v>1673</v>
      </c>
      <c r="E208" s="36" t="s">
        <v>1674</v>
      </c>
      <c r="F208" s="36" t="s">
        <v>372</v>
      </c>
      <c r="G208" s="36" t="s">
        <v>1636</v>
      </c>
      <c r="H208" s="36" t="s">
        <v>372</v>
      </c>
      <c r="I208" s="36" t="s">
        <v>1636</v>
      </c>
      <c r="J208" s="36" t="s">
        <v>1675</v>
      </c>
      <c r="K208" s="36" t="s">
        <v>1676</v>
      </c>
      <c r="L208" s="36" t="s">
        <v>1714</v>
      </c>
      <c r="M208" s="36" t="s">
        <v>1639</v>
      </c>
      <c r="N208" s="36" t="s">
        <v>1640</v>
      </c>
      <c r="O208" s="36" t="s">
        <v>1641</v>
      </c>
      <c r="P208" s="36" t="s">
        <v>1642</v>
      </c>
      <c r="Q208" s="36" t="s">
        <v>1643</v>
      </c>
      <c r="R208" s="36" t="s">
        <v>1644</v>
      </c>
      <c r="S208" s="36" t="s">
        <v>1636</v>
      </c>
      <c r="T208" s="36" t="s">
        <v>1636</v>
      </c>
      <c r="U208" s="36" t="s">
        <v>1645</v>
      </c>
      <c r="V208" s="36" t="s">
        <v>1646</v>
      </c>
      <c r="W208" s="36" t="s">
        <v>1669</v>
      </c>
      <c r="X208" s="36" t="s">
        <v>1646</v>
      </c>
      <c r="Y208" s="36" t="s">
        <v>1649</v>
      </c>
      <c r="Z208" s="36">
        <v>289.01</v>
      </c>
      <c r="AA208" s="36">
        <v>236.86</v>
      </c>
      <c r="AB208" s="36">
        <v>52.15</v>
      </c>
      <c r="AC208" s="36">
        <v>236.86</v>
      </c>
      <c r="AD208" s="36">
        <v>0</v>
      </c>
      <c r="AE208" s="36">
        <v>0</v>
      </c>
      <c r="AF208" s="36" t="s">
        <v>1798</v>
      </c>
      <c r="AG208" s="36" t="s">
        <v>1675</v>
      </c>
      <c r="AH208" s="36" t="s">
        <v>1676</v>
      </c>
      <c r="AI208" s="36" t="s">
        <v>1800</v>
      </c>
      <c r="AJ208" s="36" t="s">
        <v>1645</v>
      </c>
      <c r="AK208" s="36" t="s">
        <v>337</v>
      </c>
      <c r="AL208" s="36" t="s">
        <v>1650</v>
      </c>
      <c r="AM208" s="36" t="s">
        <v>1651</v>
      </c>
      <c r="AN208" s="36" t="s">
        <v>1645</v>
      </c>
      <c r="AO208" s="36" t="s">
        <v>1636</v>
      </c>
      <c r="AP208" s="36" t="s">
        <v>1678</v>
      </c>
      <c r="AQ208" s="36" t="s">
        <v>1653</v>
      </c>
    </row>
    <row r="209" spans="1:43" x14ac:dyDescent="0.15">
      <c r="A209" s="36" t="s">
        <v>578</v>
      </c>
      <c r="B209" s="36" t="s">
        <v>1712</v>
      </c>
      <c r="C209" s="36" t="s">
        <v>1713</v>
      </c>
      <c r="D209" s="36" t="s">
        <v>1673</v>
      </c>
      <c r="E209" s="36" t="s">
        <v>1674</v>
      </c>
      <c r="F209" s="36" t="s">
        <v>372</v>
      </c>
      <c r="G209" s="36" t="s">
        <v>1636</v>
      </c>
      <c r="H209" s="36" t="s">
        <v>372</v>
      </c>
      <c r="I209" s="36" t="s">
        <v>1636</v>
      </c>
      <c r="J209" s="36" t="s">
        <v>1675</v>
      </c>
      <c r="K209" s="36" t="s">
        <v>1676</v>
      </c>
      <c r="L209" s="36" t="s">
        <v>1714</v>
      </c>
      <c r="M209" s="36" t="s">
        <v>1639</v>
      </c>
      <c r="N209" s="36" t="s">
        <v>1640</v>
      </c>
      <c r="O209" s="36" t="s">
        <v>1641</v>
      </c>
      <c r="P209" s="36" t="s">
        <v>1642</v>
      </c>
      <c r="Q209" s="36" t="s">
        <v>1643</v>
      </c>
      <c r="R209" s="36" t="s">
        <v>1644</v>
      </c>
      <c r="S209" s="36" t="s">
        <v>1636</v>
      </c>
      <c r="T209" s="36" t="s">
        <v>1636</v>
      </c>
      <c r="U209" s="36" t="s">
        <v>1645</v>
      </c>
      <c r="V209" s="36" t="s">
        <v>1646</v>
      </c>
      <c r="W209" s="36" t="s">
        <v>1670</v>
      </c>
      <c r="X209" s="36" t="s">
        <v>1646</v>
      </c>
      <c r="Y209" s="36" t="s">
        <v>1649</v>
      </c>
      <c r="Z209" s="36">
        <v>63.47</v>
      </c>
      <c r="AA209" s="36">
        <v>50.94</v>
      </c>
      <c r="AB209" s="36">
        <v>12.53</v>
      </c>
      <c r="AC209" s="36">
        <v>50.94</v>
      </c>
      <c r="AD209" s="36">
        <v>0</v>
      </c>
      <c r="AE209" s="36">
        <v>0</v>
      </c>
      <c r="AF209" s="36" t="s">
        <v>1798</v>
      </c>
      <c r="AG209" s="36" t="s">
        <v>1675</v>
      </c>
      <c r="AH209" s="36" t="s">
        <v>1676</v>
      </c>
      <c r="AI209" s="36" t="s">
        <v>1800</v>
      </c>
      <c r="AJ209" s="36" t="s">
        <v>1645</v>
      </c>
      <c r="AK209" s="36" t="s">
        <v>337</v>
      </c>
      <c r="AL209" s="36" t="s">
        <v>1650</v>
      </c>
      <c r="AM209" s="36" t="s">
        <v>1651</v>
      </c>
      <c r="AN209" s="36" t="s">
        <v>1645</v>
      </c>
      <c r="AO209" s="36" t="s">
        <v>1636</v>
      </c>
      <c r="AP209" s="36" t="s">
        <v>1678</v>
      </c>
      <c r="AQ209" s="36" t="s">
        <v>1653</v>
      </c>
    </row>
    <row r="210" spans="1:43" x14ac:dyDescent="0.15">
      <c r="A210" s="36" t="s">
        <v>578</v>
      </c>
      <c r="B210" s="36" t="s">
        <v>1712</v>
      </c>
      <c r="C210" s="36" t="s">
        <v>1713</v>
      </c>
      <c r="D210" s="36" t="s">
        <v>1673</v>
      </c>
      <c r="E210" s="36" t="s">
        <v>1674</v>
      </c>
      <c r="F210" s="36" t="s">
        <v>372</v>
      </c>
      <c r="G210" s="36" t="s">
        <v>1636</v>
      </c>
      <c r="H210" s="36" t="s">
        <v>372</v>
      </c>
      <c r="I210" s="36" t="s">
        <v>1636</v>
      </c>
      <c r="J210" s="36" t="s">
        <v>1675</v>
      </c>
      <c r="K210" s="36" t="s">
        <v>1676</v>
      </c>
      <c r="L210" s="36" t="s">
        <v>1714</v>
      </c>
      <c r="M210" s="36" t="s">
        <v>1639</v>
      </c>
      <c r="N210" s="36" t="s">
        <v>1640</v>
      </c>
      <c r="O210" s="36" t="s">
        <v>1641</v>
      </c>
      <c r="P210" s="36" t="s">
        <v>1642</v>
      </c>
      <c r="Q210" s="36" t="s">
        <v>1643</v>
      </c>
      <c r="R210" s="36" t="s">
        <v>1644</v>
      </c>
      <c r="S210" s="36" t="s">
        <v>1636</v>
      </c>
      <c r="T210" s="36" t="s">
        <v>1636</v>
      </c>
      <c r="U210" s="36" t="s">
        <v>1645</v>
      </c>
      <c r="V210" s="36" t="s">
        <v>1646</v>
      </c>
      <c r="W210" s="36" t="s">
        <v>1679</v>
      </c>
      <c r="X210" s="36" t="s">
        <v>1646</v>
      </c>
      <c r="Y210" s="36" t="s">
        <v>1649</v>
      </c>
      <c r="Z210" s="36">
        <v>240.12</v>
      </c>
      <c r="AA210" s="36">
        <v>170.98</v>
      </c>
      <c r="AB210" s="36">
        <v>69.14</v>
      </c>
      <c r="AC210" s="36">
        <v>170.98</v>
      </c>
      <c r="AD210" s="36">
        <v>0</v>
      </c>
      <c r="AE210" s="36">
        <v>0</v>
      </c>
      <c r="AF210" s="36" t="s">
        <v>1798</v>
      </c>
      <c r="AG210" s="36" t="s">
        <v>1675</v>
      </c>
      <c r="AH210" s="36" t="s">
        <v>1676</v>
      </c>
      <c r="AI210" s="36" t="s">
        <v>1800</v>
      </c>
      <c r="AJ210" s="36" t="s">
        <v>1645</v>
      </c>
      <c r="AK210" s="36" t="s">
        <v>337</v>
      </c>
      <c r="AL210" s="36" t="s">
        <v>1650</v>
      </c>
      <c r="AM210" s="36" t="s">
        <v>1651</v>
      </c>
      <c r="AN210" s="36" t="s">
        <v>1645</v>
      </c>
      <c r="AO210" s="36" t="s">
        <v>1636</v>
      </c>
      <c r="AP210" s="36" t="s">
        <v>1678</v>
      </c>
      <c r="AQ210" s="36" t="s">
        <v>1653</v>
      </c>
    </row>
    <row r="211" spans="1:43" x14ac:dyDescent="0.15">
      <c r="A211" s="36" t="s">
        <v>578</v>
      </c>
      <c r="B211" s="36" t="s">
        <v>1715</v>
      </c>
      <c r="C211" s="36" t="s">
        <v>1716</v>
      </c>
      <c r="D211" s="36" t="s">
        <v>1661</v>
      </c>
      <c r="E211" s="36" t="s">
        <v>1662</v>
      </c>
      <c r="F211" s="36" t="s">
        <v>372</v>
      </c>
      <c r="G211" s="36" t="s">
        <v>1636</v>
      </c>
      <c r="H211" s="36" t="s">
        <v>372</v>
      </c>
      <c r="I211" s="36" t="s">
        <v>1636</v>
      </c>
      <c r="J211" s="36" t="s">
        <v>1637</v>
      </c>
      <c r="K211" s="36" t="s">
        <v>599</v>
      </c>
      <c r="L211" s="36" t="s">
        <v>1717</v>
      </c>
      <c r="M211" s="36" t="s">
        <v>1639</v>
      </c>
      <c r="N211" s="36" t="s">
        <v>1640</v>
      </c>
      <c r="O211" s="36" t="s">
        <v>1641</v>
      </c>
      <c r="P211" s="36" t="s">
        <v>1642</v>
      </c>
      <c r="Q211" s="36" t="s">
        <v>1643</v>
      </c>
      <c r="R211" s="36" t="s">
        <v>1644</v>
      </c>
      <c r="S211" s="36" t="s">
        <v>1636</v>
      </c>
      <c r="T211" s="36" t="s">
        <v>1636</v>
      </c>
      <c r="U211" s="36" t="s">
        <v>1645</v>
      </c>
      <c r="V211" s="36" t="s">
        <v>1646</v>
      </c>
      <c r="W211" s="36" t="s">
        <v>1665</v>
      </c>
      <c r="X211" s="36" t="s">
        <v>1646</v>
      </c>
      <c r="Y211" s="36" t="s">
        <v>1649</v>
      </c>
      <c r="Z211" s="36">
        <v>2297.67</v>
      </c>
      <c r="AA211" s="36">
        <v>2297.67</v>
      </c>
      <c r="AB211" s="36">
        <v>0</v>
      </c>
      <c r="AC211" s="36">
        <v>2297.67</v>
      </c>
      <c r="AD211" s="36">
        <v>0</v>
      </c>
      <c r="AE211" s="36">
        <v>0</v>
      </c>
      <c r="AF211" s="36" t="s">
        <v>1798</v>
      </c>
      <c r="AG211" s="36" t="s">
        <v>1637</v>
      </c>
      <c r="AH211" s="36" t="s">
        <v>599</v>
      </c>
      <c r="AI211" s="36" t="s">
        <v>1799</v>
      </c>
      <c r="AJ211" s="36" t="s">
        <v>1645</v>
      </c>
      <c r="AK211" s="36" t="s">
        <v>337</v>
      </c>
      <c r="AL211" s="36" t="s">
        <v>1650</v>
      </c>
      <c r="AM211" s="36" t="s">
        <v>1651</v>
      </c>
      <c r="AN211" s="36" t="s">
        <v>1645</v>
      </c>
      <c r="AO211" s="36" t="s">
        <v>1636</v>
      </c>
      <c r="AP211" s="36" t="s">
        <v>1652</v>
      </c>
      <c r="AQ211" s="36" t="s">
        <v>1653</v>
      </c>
    </row>
    <row r="212" spans="1:43" x14ac:dyDescent="0.15">
      <c r="A212" s="36" t="s">
        <v>578</v>
      </c>
      <c r="B212" s="36" t="s">
        <v>1715</v>
      </c>
      <c r="C212" s="36" t="s">
        <v>1716</v>
      </c>
      <c r="D212" s="36" t="s">
        <v>1661</v>
      </c>
      <c r="E212" s="36" t="s">
        <v>1662</v>
      </c>
      <c r="F212" s="36" t="s">
        <v>372</v>
      </c>
      <c r="G212" s="36" t="s">
        <v>1636</v>
      </c>
      <c r="H212" s="36" t="s">
        <v>372</v>
      </c>
      <c r="I212" s="36" t="s">
        <v>1636</v>
      </c>
      <c r="J212" s="36" t="s">
        <v>1637</v>
      </c>
      <c r="K212" s="36" t="s">
        <v>599</v>
      </c>
      <c r="L212" s="36" t="s">
        <v>1717</v>
      </c>
      <c r="M212" s="36" t="s">
        <v>1639</v>
      </c>
      <c r="N212" s="36" t="s">
        <v>1640</v>
      </c>
      <c r="O212" s="36" t="s">
        <v>1641</v>
      </c>
      <c r="P212" s="36" t="s">
        <v>1642</v>
      </c>
      <c r="Q212" s="36" t="s">
        <v>1643</v>
      </c>
      <c r="R212" s="36" t="s">
        <v>1644</v>
      </c>
      <c r="S212" s="36" t="s">
        <v>1636</v>
      </c>
      <c r="T212" s="36" t="s">
        <v>1636</v>
      </c>
      <c r="U212" s="36" t="s">
        <v>1645</v>
      </c>
      <c r="V212" s="36" t="s">
        <v>1646</v>
      </c>
      <c r="W212" s="36" t="s">
        <v>1647</v>
      </c>
      <c r="X212" s="36" t="s">
        <v>1667</v>
      </c>
      <c r="Y212" s="36" t="s">
        <v>1649</v>
      </c>
      <c r="Z212" s="36">
        <v>4.76</v>
      </c>
      <c r="AA212" s="36">
        <v>4.76</v>
      </c>
      <c r="AB212" s="36">
        <v>0</v>
      </c>
      <c r="AC212" s="36">
        <v>4.76</v>
      </c>
      <c r="AD212" s="36">
        <v>0</v>
      </c>
      <c r="AE212" s="36">
        <v>0</v>
      </c>
      <c r="AF212" s="36" t="s">
        <v>1798</v>
      </c>
      <c r="AG212" s="36" t="s">
        <v>1637</v>
      </c>
      <c r="AH212" s="36" t="s">
        <v>599</v>
      </c>
      <c r="AI212" s="36" t="s">
        <v>1799</v>
      </c>
      <c r="AJ212" s="36" t="s">
        <v>1645</v>
      </c>
      <c r="AK212" s="36" t="s">
        <v>337</v>
      </c>
      <c r="AL212" s="36" t="s">
        <v>1650</v>
      </c>
      <c r="AM212" s="36" t="s">
        <v>1651</v>
      </c>
      <c r="AN212" s="36" t="s">
        <v>1645</v>
      </c>
      <c r="AO212" s="36" t="s">
        <v>1636</v>
      </c>
      <c r="AP212" s="36" t="s">
        <v>1652</v>
      </c>
      <c r="AQ212" s="36" t="s">
        <v>1653</v>
      </c>
    </row>
    <row r="213" spans="1:43" x14ac:dyDescent="0.15">
      <c r="A213" s="36" t="s">
        <v>578</v>
      </c>
      <c r="B213" s="36" t="s">
        <v>1715</v>
      </c>
      <c r="C213" s="36" t="s">
        <v>1716</v>
      </c>
      <c r="D213" s="36" t="s">
        <v>1661</v>
      </c>
      <c r="E213" s="36" t="s">
        <v>1662</v>
      </c>
      <c r="F213" s="36" t="s">
        <v>372</v>
      </c>
      <c r="G213" s="36" t="s">
        <v>1636</v>
      </c>
      <c r="H213" s="36" t="s">
        <v>372</v>
      </c>
      <c r="I213" s="36" t="s">
        <v>1636</v>
      </c>
      <c r="J213" s="36" t="s">
        <v>1637</v>
      </c>
      <c r="K213" s="36" t="s">
        <v>599</v>
      </c>
      <c r="L213" s="36" t="s">
        <v>1717</v>
      </c>
      <c r="M213" s="36" t="s">
        <v>1639</v>
      </c>
      <c r="N213" s="36" t="s">
        <v>1640</v>
      </c>
      <c r="O213" s="36" t="s">
        <v>1641</v>
      </c>
      <c r="P213" s="36" t="s">
        <v>1642</v>
      </c>
      <c r="Q213" s="36" t="s">
        <v>1643</v>
      </c>
      <c r="R213" s="36" t="s">
        <v>1644</v>
      </c>
      <c r="S213" s="36" t="s">
        <v>1636</v>
      </c>
      <c r="T213" s="36" t="s">
        <v>1636</v>
      </c>
      <c r="U213" s="36" t="s">
        <v>1645</v>
      </c>
      <c r="V213" s="36" t="s">
        <v>1646</v>
      </c>
      <c r="W213" s="36" t="s">
        <v>1670</v>
      </c>
      <c r="X213" s="36" t="s">
        <v>1646</v>
      </c>
      <c r="Y213" s="36" t="s">
        <v>1649</v>
      </c>
      <c r="Z213" s="36">
        <v>197.57</v>
      </c>
      <c r="AA213" s="36">
        <v>197.57</v>
      </c>
      <c r="AB213" s="36">
        <v>0</v>
      </c>
      <c r="AC213" s="36">
        <v>197.57</v>
      </c>
      <c r="AD213" s="36">
        <v>0</v>
      </c>
      <c r="AE213" s="36">
        <v>0</v>
      </c>
      <c r="AF213" s="36" t="s">
        <v>1798</v>
      </c>
      <c r="AG213" s="36" t="s">
        <v>1637</v>
      </c>
      <c r="AH213" s="36" t="s">
        <v>599</v>
      </c>
      <c r="AI213" s="36" t="s">
        <v>1799</v>
      </c>
      <c r="AJ213" s="36" t="s">
        <v>1645</v>
      </c>
      <c r="AK213" s="36" t="s">
        <v>337</v>
      </c>
      <c r="AL213" s="36" t="s">
        <v>1650</v>
      </c>
      <c r="AM213" s="36" t="s">
        <v>1651</v>
      </c>
      <c r="AN213" s="36" t="s">
        <v>1645</v>
      </c>
      <c r="AO213" s="36" t="s">
        <v>1636</v>
      </c>
      <c r="AP213" s="36" t="s">
        <v>1652</v>
      </c>
      <c r="AQ213" s="36" t="s">
        <v>1653</v>
      </c>
    </row>
    <row r="214" spans="1:43" x14ac:dyDescent="0.15">
      <c r="A214" s="36" t="s">
        <v>578</v>
      </c>
      <c r="B214" s="36" t="s">
        <v>1718</v>
      </c>
      <c r="C214" s="36" t="s">
        <v>1719</v>
      </c>
      <c r="D214" s="36" t="s">
        <v>1661</v>
      </c>
      <c r="E214" s="36" t="s">
        <v>1662</v>
      </c>
      <c r="F214" s="36" t="s">
        <v>372</v>
      </c>
      <c r="G214" s="36" t="s">
        <v>1636</v>
      </c>
      <c r="H214" s="36" t="s">
        <v>372</v>
      </c>
      <c r="I214" s="36" t="s">
        <v>1636</v>
      </c>
      <c r="J214" s="36" t="s">
        <v>1637</v>
      </c>
      <c r="K214" s="36" t="s">
        <v>599</v>
      </c>
      <c r="L214" s="36" t="s">
        <v>1720</v>
      </c>
      <c r="M214" s="36" t="s">
        <v>1639</v>
      </c>
      <c r="N214" s="36" t="s">
        <v>1640</v>
      </c>
      <c r="O214" s="36" t="s">
        <v>1641</v>
      </c>
      <c r="P214" s="36" t="s">
        <v>1642</v>
      </c>
      <c r="Q214" s="36" t="s">
        <v>1643</v>
      </c>
      <c r="R214" s="36" t="s">
        <v>1644</v>
      </c>
      <c r="S214" s="36" t="s">
        <v>1636</v>
      </c>
      <c r="T214" s="36" t="s">
        <v>1636</v>
      </c>
      <c r="U214" s="36" t="s">
        <v>1645</v>
      </c>
      <c r="V214" s="36" t="s">
        <v>1646</v>
      </c>
      <c r="W214" s="36" t="s">
        <v>1665</v>
      </c>
      <c r="X214" s="36" t="s">
        <v>1646</v>
      </c>
      <c r="Y214" s="36" t="s">
        <v>1649</v>
      </c>
      <c r="Z214" s="36">
        <v>2487.7800000000002</v>
      </c>
      <c r="AA214" s="36">
        <v>2487.7800000000002</v>
      </c>
      <c r="AB214" s="36">
        <v>0</v>
      </c>
      <c r="AC214" s="36">
        <v>2487.7800000000002</v>
      </c>
      <c r="AD214" s="36">
        <v>0</v>
      </c>
      <c r="AE214" s="36">
        <v>0</v>
      </c>
      <c r="AF214" s="36" t="s">
        <v>1798</v>
      </c>
      <c r="AG214" s="36" t="s">
        <v>1637</v>
      </c>
      <c r="AH214" s="36" t="s">
        <v>599</v>
      </c>
      <c r="AI214" s="36" t="s">
        <v>1799</v>
      </c>
      <c r="AJ214" s="36" t="s">
        <v>1645</v>
      </c>
      <c r="AK214" s="36" t="s">
        <v>337</v>
      </c>
      <c r="AL214" s="36" t="s">
        <v>1650</v>
      </c>
      <c r="AM214" s="36" t="s">
        <v>1651</v>
      </c>
      <c r="AN214" s="36" t="s">
        <v>1645</v>
      </c>
      <c r="AO214" s="36" t="s">
        <v>1636</v>
      </c>
      <c r="AP214" s="36" t="s">
        <v>1652</v>
      </c>
      <c r="AQ214" s="36" t="s">
        <v>1653</v>
      </c>
    </row>
    <row r="215" spans="1:43" x14ac:dyDescent="0.15">
      <c r="A215" s="36" t="s">
        <v>578</v>
      </c>
      <c r="B215" s="36" t="s">
        <v>1718</v>
      </c>
      <c r="C215" s="36" t="s">
        <v>1719</v>
      </c>
      <c r="D215" s="36" t="s">
        <v>1661</v>
      </c>
      <c r="E215" s="36" t="s">
        <v>1662</v>
      </c>
      <c r="F215" s="36" t="s">
        <v>372</v>
      </c>
      <c r="G215" s="36" t="s">
        <v>1636</v>
      </c>
      <c r="H215" s="36" t="s">
        <v>372</v>
      </c>
      <c r="I215" s="36" t="s">
        <v>1636</v>
      </c>
      <c r="J215" s="36" t="s">
        <v>1637</v>
      </c>
      <c r="K215" s="36" t="s">
        <v>599</v>
      </c>
      <c r="L215" s="36" t="s">
        <v>1720</v>
      </c>
      <c r="M215" s="36" t="s">
        <v>1639</v>
      </c>
      <c r="N215" s="36" t="s">
        <v>1640</v>
      </c>
      <c r="O215" s="36" t="s">
        <v>1641</v>
      </c>
      <c r="P215" s="36" t="s">
        <v>1642</v>
      </c>
      <c r="Q215" s="36" t="s">
        <v>1643</v>
      </c>
      <c r="R215" s="36" t="s">
        <v>1644</v>
      </c>
      <c r="S215" s="36" t="s">
        <v>1636</v>
      </c>
      <c r="T215" s="36" t="s">
        <v>1636</v>
      </c>
      <c r="U215" s="36" t="s">
        <v>1645</v>
      </c>
      <c r="V215" s="36" t="s">
        <v>1646</v>
      </c>
      <c r="W215" s="36" t="s">
        <v>1647</v>
      </c>
      <c r="X215" s="36" t="s">
        <v>1667</v>
      </c>
      <c r="Y215" s="36" t="s">
        <v>1649</v>
      </c>
      <c r="Z215" s="36">
        <v>12.22</v>
      </c>
      <c r="AA215" s="36">
        <v>12.22</v>
      </c>
      <c r="AB215" s="36">
        <v>0</v>
      </c>
      <c r="AC215" s="36">
        <v>12.22</v>
      </c>
      <c r="AD215" s="36">
        <v>0</v>
      </c>
      <c r="AE215" s="36">
        <v>0</v>
      </c>
      <c r="AF215" s="36" t="s">
        <v>1798</v>
      </c>
      <c r="AG215" s="36" t="s">
        <v>1637</v>
      </c>
      <c r="AH215" s="36" t="s">
        <v>599</v>
      </c>
      <c r="AI215" s="36" t="s">
        <v>1799</v>
      </c>
      <c r="AJ215" s="36" t="s">
        <v>1645</v>
      </c>
      <c r="AK215" s="36" t="s">
        <v>337</v>
      </c>
      <c r="AL215" s="36" t="s">
        <v>1650</v>
      </c>
      <c r="AM215" s="36" t="s">
        <v>1651</v>
      </c>
      <c r="AN215" s="36" t="s">
        <v>1645</v>
      </c>
      <c r="AO215" s="36" t="s">
        <v>1636</v>
      </c>
      <c r="AP215" s="36" t="s">
        <v>1652</v>
      </c>
      <c r="AQ215" s="36" t="s">
        <v>1653</v>
      </c>
    </row>
    <row r="216" spans="1:43" x14ac:dyDescent="0.15">
      <c r="A216" s="36" t="s">
        <v>578</v>
      </c>
      <c r="B216" s="36" t="s">
        <v>1721</v>
      </c>
      <c r="C216" s="36" t="s">
        <v>1722</v>
      </c>
      <c r="D216" s="36" t="s">
        <v>1723</v>
      </c>
      <c r="E216" s="36" t="s">
        <v>1724</v>
      </c>
      <c r="F216" s="36" t="s">
        <v>372</v>
      </c>
      <c r="G216" s="36" t="s">
        <v>1636</v>
      </c>
      <c r="H216" s="36" t="s">
        <v>372</v>
      </c>
      <c r="I216" s="36" t="s">
        <v>1636</v>
      </c>
      <c r="J216" s="36" t="s">
        <v>1307</v>
      </c>
      <c r="K216" s="36" t="s">
        <v>1725</v>
      </c>
      <c r="L216" s="36" t="s">
        <v>1726</v>
      </c>
      <c r="M216" s="36" t="s">
        <v>1727</v>
      </c>
      <c r="N216" s="36" t="s">
        <v>1728</v>
      </c>
      <c r="O216" s="36" t="s">
        <v>1729</v>
      </c>
      <c r="P216" s="36" t="s">
        <v>1730</v>
      </c>
      <c r="Q216" s="36" t="s">
        <v>1731</v>
      </c>
      <c r="R216" s="36" t="s">
        <v>1732</v>
      </c>
      <c r="S216" s="36" t="s">
        <v>1636</v>
      </c>
      <c r="T216" s="36" t="s">
        <v>1636</v>
      </c>
      <c r="U216" s="36" t="s">
        <v>1645</v>
      </c>
      <c r="V216" s="36" t="s">
        <v>1646</v>
      </c>
      <c r="W216" s="36" t="s">
        <v>1665</v>
      </c>
      <c r="X216" s="36" t="s">
        <v>1646</v>
      </c>
      <c r="Y216" s="36" t="s">
        <v>1649</v>
      </c>
      <c r="Z216" s="36">
        <v>24.9</v>
      </c>
      <c r="AA216" s="36">
        <v>24.9</v>
      </c>
      <c r="AB216" s="36">
        <v>0</v>
      </c>
      <c r="AC216" s="36">
        <v>24.9</v>
      </c>
      <c r="AD216" s="36">
        <v>0</v>
      </c>
      <c r="AE216" s="36">
        <v>0</v>
      </c>
      <c r="AF216" s="36" t="s">
        <v>1798</v>
      </c>
      <c r="AG216" s="36" t="s">
        <v>1307</v>
      </c>
      <c r="AH216" s="36" t="s">
        <v>1725</v>
      </c>
      <c r="AI216" s="36" t="s">
        <v>1800</v>
      </c>
      <c r="AJ216" s="36" t="s">
        <v>1645</v>
      </c>
      <c r="AK216" s="36" t="s">
        <v>337</v>
      </c>
      <c r="AL216" s="36" t="s">
        <v>1650</v>
      </c>
      <c r="AM216" s="36" t="s">
        <v>1651</v>
      </c>
      <c r="AN216" s="36" t="s">
        <v>1645</v>
      </c>
      <c r="AO216" s="36" t="s">
        <v>1636</v>
      </c>
      <c r="AP216" s="36" t="s">
        <v>1652</v>
      </c>
      <c r="AQ216" s="36" t="s">
        <v>1653</v>
      </c>
    </row>
    <row r="217" spans="1:43" x14ac:dyDescent="0.15">
      <c r="A217" s="36" t="s">
        <v>578</v>
      </c>
      <c r="B217" s="36" t="s">
        <v>1721</v>
      </c>
      <c r="C217" s="36" t="s">
        <v>1722</v>
      </c>
      <c r="D217" s="36" t="s">
        <v>1723</v>
      </c>
      <c r="E217" s="36" t="s">
        <v>1724</v>
      </c>
      <c r="F217" s="36" t="s">
        <v>372</v>
      </c>
      <c r="G217" s="36" t="s">
        <v>1636</v>
      </c>
      <c r="H217" s="36" t="s">
        <v>372</v>
      </c>
      <c r="I217" s="36" t="s">
        <v>1636</v>
      </c>
      <c r="J217" s="36" t="s">
        <v>1307</v>
      </c>
      <c r="K217" s="36" t="s">
        <v>1725</v>
      </c>
      <c r="L217" s="36" t="s">
        <v>1726</v>
      </c>
      <c r="M217" s="36" t="s">
        <v>1727</v>
      </c>
      <c r="N217" s="36" t="s">
        <v>1728</v>
      </c>
      <c r="O217" s="36" t="s">
        <v>1729</v>
      </c>
      <c r="P217" s="36" t="s">
        <v>1730</v>
      </c>
      <c r="Q217" s="36" t="s">
        <v>1731</v>
      </c>
      <c r="R217" s="36" t="s">
        <v>1732</v>
      </c>
      <c r="S217" s="36" t="s">
        <v>1636</v>
      </c>
      <c r="T217" s="36" t="s">
        <v>1636</v>
      </c>
      <c r="U217" s="36" t="s">
        <v>1645</v>
      </c>
      <c r="V217" s="36" t="s">
        <v>1646</v>
      </c>
      <c r="W217" s="36" t="s">
        <v>1647</v>
      </c>
      <c r="X217" s="36" t="s">
        <v>1667</v>
      </c>
      <c r="Y217" s="36" t="s">
        <v>1649</v>
      </c>
      <c r="Z217" s="36">
        <v>1.98</v>
      </c>
      <c r="AA217" s="36">
        <v>1.98</v>
      </c>
      <c r="AB217" s="36">
        <v>0</v>
      </c>
      <c r="AC217" s="36">
        <v>1.98</v>
      </c>
      <c r="AD217" s="36">
        <v>0</v>
      </c>
      <c r="AE217" s="36">
        <v>0</v>
      </c>
      <c r="AF217" s="36" t="s">
        <v>1798</v>
      </c>
      <c r="AG217" s="36" t="s">
        <v>1307</v>
      </c>
      <c r="AH217" s="36" t="s">
        <v>1725</v>
      </c>
      <c r="AI217" s="36" t="s">
        <v>1800</v>
      </c>
      <c r="AJ217" s="36" t="s">
        <v>1645</v>
      </c>
      <c r="AK217" s="36" t="s">
        <v>337</v>
      </c>
      <c r="AL217" s="36" t="s">
        <v>1650</v>
      </c>
      <c r="AM217" s="36" t="s">
        <v>1651</v>
      </c>
      <c r="AN217" s="36" t="s">
        <v>1645</v>
      </c>
      <c r="AO217" s="36" t="s">
        <v>1636</v>
      </c>
      <c r="AP217" s="36" t="s">
        <v>1652</v>
      </c>
      <c r="AQ217" s="36" t="s">
        <v>1653</v>
      </c>
    </row>
    <row r="218" spans="1:43" x14ac:dyDescent="0.15">
      <c r="A218" s="36" t="s">
        <v>578</v>
      </c>
      <c r="B218" s="36" t="s">
        <v>1733</v>
      </c>
      <c r="C218" s="36" t="s">
        <v>1734</v>
      </c>
      <c r="D218" s="36" t="s">
        <v>1723</v>
      </c>
      <c r="E218" s="36" t="s">
        <v>1724</v>
      </c>
      <c r="F218" s="36" t="s">
        <v>372</v>
      </c>
      <c r="G218" s="36" t="s">
        <v>1636</v>
      </c>
      <c r="H218" s="36" t="s">
        <v>372</v>
      </c>
      <c r="I218" s="36" t="s">
        <v>1636</v>
      </c>
      <c r="J218" s="36" t="s">
        <v>1307</v>
      </c>
      <c r="K218" s="36" t="s">
        <v>1725</v>
      </c>
      <c r="L218" s="36" t="s">
        <v>1735</v>
      </c>
      <c r="M218" s="36" t="s">
        <v>1727</v>
      </c>
      <c r="N218" s="36" t="s">
        <v>1728</v>
      </c>
      <c r="O218" s="36" t="s">
        <v>1729</v>
      </c>
      <c r="P218" s="36" t="s">
        <v>1730</v>
      </c>
      <c r="Q218" s="36" t="s">
        <v>1731</v>
      </c>
      <c r="R218" s="36" t="s">
        <v>1732</v>
      </c>
      <c r="S218" s="36" t="s">
        <v>1636</v>
      </c>
      <c r="T218" s="36" t="s">
        <v>1636</v>
      </c>
      <c r="U218" s="36" t="s">
        <v>1645</v>
      </c>
      <c r="V218" s="36" t="s">
        <v>1646</v>
      </c>
      <c r="W218" s="36" t="s">
        <v>1664</v>
      </c>
      <c r="X218" s="36" t="s">
        <v>1646</v>
      </c>
      <c r="Y218" s="36" t="s">
        <v>1649</v>
      </c>
      <c r="Z218" s="36">
        <v>119.01</v>
      </c>
      <c r="AA218" s="36">
        <v>119.01</v>
      </c>
      <c r="AB218" s="36">
        <v>0</v>
      </c>
      <c r="AC218" s="36">
        <v>119.01</v>
      </c>
      <c r="AD218" s="36">
        <v>0</v>
      </c>
      <c r="AE218" s="36">
        <v>0</v>
      </c>
      <c r="AF218" s="36" t="s">
        <v>1798</v>
      </c>
      <c r="AG218" s="36" t="s">
        <v>1307</v>
      </c>
      <c r="AH218" s="36" t="s">
        <v>1725</v>
      </c>
      <c r="AI218" s="36" t="s">
        <v>1800</v>
      </c>
      <c r="AJ218" s="36" t="s">
        <v>1645</v>
      </c>
      <c r="AK218" s="36" t="s">
        <v>337</v>
      </c>
      <c r="AL218" s="36" t="s">
        <v>1650</v>
      </c>
      <c r="AM218" s="36" t="s">
        <v>1651</v>
      </c>
      <c r="AN218" s="36" t="s">
        <v>1645</v>
      </c>
      <c r="AO218" s="36" t="s">
        <v>1636</v>
      </c>
      <c r="AP218" s="36" t="s">
        <v>1652</v>
      </c>
      <c r="AQ218" s="36" t="s">
        <v>1653</v>
      </c>
    </row>
    <row r="219" spans="1:43" x14ac:dyDescent="0.15">
      <c r="A219" s="36" t="s">
        <v>578</v>
      </c>
      <c r="B219" s="36" t="s">
        <v>1733</v>
      </c>
      <c r="C219" s="36" t="s">
        <v>1734</v>
      </c>
      <c r="D219" s="36" t="s">
        <v>1723</v>
      </c>
      <c r="E219" s="36" t="s">
        <v>1724</v>
      </c>
      <c r="F219" s="36" t="s">
        <v>372</v>
      </c>
      <c r="G219" s="36" t="s">
        <v>1636</v>
      </c>
      <c r="H219" s="36" t="s">
        <v>372</v>
      </c>
      <c r="I219" s="36" t="s">
        <v>1636</v>
      </c>
      <c r="J219" s="36" t="s">
        <v>1307</v>
      </c>
      <c r="K219" s="36" t="s">
        <v>1725</v>
      </c>
      <c r="L219" s="36" t="s">
        <v>1735</v>
      </c>
      <c r="M219" s="36" t="s">
        <v>1727</v>
      </c>
      <c r="N219" s="36" t="s">
        <v>1728</v>
      </c>
      <c r="O219" s="36" t="s">
        <v>1729</v>
      </c>
      <c r="P219" s="36" t="s">
        <v>1730</v>
      </c>
      <c r="Q219" s="36" t="s">
        <v>1731</v>
      </c>
      <c r="R219" s="36" t="s">
        <v>1732</v>
      </c>
      <c r="S219" s="36" t="s">
        <v>1636</v>
      </c>
      <c r="T219" s="36" t="s">
        <v>1636</v>
      </c>
      <c r="U219" s="36" t="s">
        <v>1645</v>
      </c>
      <c r="V219" s="36" t="s">
        <v>1646</v>
      </c>
      <c r="W219" s="36" t="s">
        <v>1665</v>
      </c>
      <c r="X219" s="36" t="s">
        <v>1646</v>
      </c>
      <c r="Y219" s="36" t="s">
        <v>1649</v>
      </c>
      <c r="Z219" s="36">
        <v>4658.08</v>
      </c>
      <c r="AA219" s="36">
        <v>4658.08</v>
      </c>
      <c r="AB219" s="36">
        <v>0</v>
      </c>
      <c r="AC219" s="36">
        <v>4658.08</v>
      </c>
      <c r="AD219" s="36">
        <v>0</v>
      </c>
      <c r="AE219" s="36">
        <v>0</v>
      </c>
      <c r="AF219" s="36" t="s">
        <v>1798</v>
      </c>
      <c r="AG219" s="36" t="s">
        <v>1307</v>
      </c>
      <c r="AH219" s="36" t="s">
        <v>1725</v>
      </c>
      <c r="AI219" s="36" t="s">
        <v>1800</v>
      </c>
      <c r="AJ219" s="36" t="s">
        <v>1645</v>
      </c>
      <c r="AK219" s="36" t="s">
        <v>337</v>
      </c>
      <c r="AL219" s="36" t="s">
        <v>1650</v>
      </c>
      <c r="AM219" s="36" t="s">
        <v>1651</v>
      </c>
      <c r="AN219" s="36" t="s">
        <v>1645</v>
      </c>
      <c r="AO219" s="36" t="s">
        <v>1636</v>
      </c>
      <c r="AP219" s="36" t="s">
        <v>1652</v>
      </c>
      <c r="AQ219" s="36" t="s">
        <v>1653</v>
      </c>
    </row>
    <row r="220" spans="1:43" x14ac:dyDescent="0.15">
      <c r="A220" s="36" t="s">
        <v>578</v>
      </c>
      <c r="B220" s="36" t="s">
        <v>1733</v>
      </c>
      <c r="C220" s="36" t="s">
        <v>1734</v>
      </c>
      <c r="D220" s="36" t="s">
        <v>1723</v>
      </c>
      <c r="E220" s="36" t="s">
        <v>1724</v>
      </c>
      <c r="F220" s="36" t="s">
        <v>372</v>
      </c>
      <c r="G220" s="36" t="s">
        <v>1636</v>
      </c>
      <c r="H220" s="36" t="s">
        <v>372</v>
      </c>
      <c r="I220" s="36" t="s">
        <v>1636</v>
      </c>
      <c r="J220" s="36" t="s">
        <v>1307</v>
      </c>
      <c r="K220" s="36" t="s">
        <v>1725</v>
      </c>
      <c r="L220" s="36" t="s">
        <v>1735</v>
      </c>
      <c r="M220" s="36" t="s">
        <v>1727</v>
      </c>
      <c r="N220" s="36" t="s">
        <v>1728</v>
      </c>
      <c r="O220" s="36" t="s">
        <v>1729</v>
      </c>
      <c r="P220" s="36" t="s">
        <v>1730</v>
      </c>
      <c r="Q220" s="36" t="s">
        <v>1731</v>
      </c>
      <c r="R220" s="36" t="s">
        <v>1732</v>
      </c>
      <c r="S220" s="36" t="s">
        <v>1636</v>
      </c>
      <c r="T220" s="36" t="s">
        <v>1636</v>
      </c>
      <c r="U220" s="36" t="s">
        <v>1645</v>
      </c>
      <c r="V220" s="36" t="s">
        <v>1646</v>
      </c>
      <c r="W220" s="36" t="s">
        <v>1647</v>
      </c>
      <c r="X220" s="36" t="s">
        <v>1667</v>
      </c>
      <c r="Y220" s="36" t="s">
        <v>1649</v>
      </c>
      <c r="Z220" s="36">
        <v>43.65</v>
      </c>
      <c r="AA220" s="36">
        <v>43.65</v>
      </c>
      <c r="AB220" s="36">
        <v>0</v>
      </c>
      <c r="AC220" s="36">
        <v>43.65</v>
      </c>
      <c r="AD220" s="36">
        <v>0</v>
      </c>
      <c r="AE220" s="36">
        <v>0</v>
      </c>
      <c r="AF220" s="36" t="s">
        <v>1798</v>
      </c>
      <c r="AG220" s="36" t="s">
        <v>1307</v>
      </c>
      <c r="AH220" s="36" t="s">
        <v>1725</v>
      </c>
      <c r="AI220" s="36" t="s">
        <v>1800</v>
      </c>
      <c r="AJ220" s="36" t="s">
        <v>1645</v>
      </c>
      <c r="AK220" s="36" t="s">
        <v>337</v>
      </c>
      <c r="AL220" s="36" t="s">
        <v>1650</v>
      </c>
      <c r="AM220" s="36" t="s">
        <v>1651</v>
      </c>
      <c r="AN220" s="36" t="s">
        <v>1645</v>
      </c>
      <c r="AO220" s="36" t="s">
        <v>1636</v>
      </c>
      <c r="AP220" s="36" t="s">
        <v>1652</v>
      </c>
      <c r="AQ220" s="36" t="s">
        <v>1653</v>
      </c>
    </row>
    <row r="221" spans="1:43" x14ac:dyDescent="0.15">
      <c r="A221" s="36" t="s">
        <v>578</v>
      </c>
      <c r="B221" s="36" t="s">
        <v>1736</v>
      </c>
      <c r="C221" s="36" t="s">
        <v>1737</v>
      </c>
      <c r="D221" s="36" t="s">
        <v>1723</v>
      </c>
      <c r="E221" s="36" t="s">
        <v>1724</v>
      </c>
      <c r="F221" s="36" t="s">
        <v>372</v>
      </c>
      <c r="G221" s="36" t="s">
        <v>1636</v>
      </c>
      <c r="H221" s="36" t="s">
        <v>372</v>
      </c>
      <c r="I221" s="36" t="s">
        <v>1636</v>
      </c>
      <c r="J221" s="36" t="s">
        <v>1307</v>
      </c>
      <c r="K221" s="36" t="s">
        <v>1725</v>
      </c>
      <c r="L221" s="36" t="s">
        <v>1738</v>
      </c>
      <c r="M221" s="36" t="s">
        <v>1727</v>
      </c>
      <c r="N221" s="36" t="s">
        <v>1728</v>
      </c>
      <c r="O221" s="36" t="s">
        <v>1729</v>
      </c>
      <c r="P221" s="36" t="s">
        <v>1730</v>
      </c>
      <c r="Q221" s="36" t="s">
        <v>1731</v>
      </c>
      <c r="R221" s="36" t="s">
        <v>1732</v>
      </c>
      <c r="S221" s="36" t="s">
        <v>1636</v>
      </c>
      <c r="T221" s="36" t="s">
        <v>1636</v>
      </c>
      <c r="U221" s="36" t="s">
        <v>1645</v>
      </c>
      <c r="V221" s="36" t="s">
        <v>1646</v>
      </c>
      <c r="W221" s="36" t="s">
        <v>1664</v>
      </c>
      <c r="X221" s="36" t="s">
        <v>1646</v>
      </c>
      <c r="Y221" s="36" t="s">
        <v>1649</v>
      </c>
      <c r="Z221" s="36">
        <v>10.09</v>
      </c>
      <c r="AA221" s="36">
        <v>10.09</v>
      </c>
      <c r="AB221" s="36">
        <v>0</v>
      </c>
      <c r="AC221" s="36">
        <v>10.09</v>
      </c>
      <c r="AD221" s="36">
        <v>0</v>
      </c>
      <c r="AE221" s="36">
        <v>0</v>
      </c>
      <c r="AF221" s="36" t="s">
        <v>1798</v>
      </c>
      <c r="AG221" s="36" t="s">
        <v>1307</v>
      </c>
      <c r="AH221" s="36" t="s">
        <v>1725</v>
      </c>
      <c r="AI221" s="36" t="s">
        <v>1800</v>
      </c>
      <c r="AJ221" s="36" t="s">
        <v>1645</v>
      </c>
      <c r="AK221" s="36" t="s">
        <v>337</v>
      </c>
      <c r="AL221" s="36" t="s">
        <v>1650</v>
      </c>
      <c r="AM221" s="36" t="s">
        <v>1651</v>
      </c>
      <c r="AN221" s="36" t="s">
        <v>1645</v>
      </c>
      <c r="AO221" s="36" t="s">
        <v>1636</v>
      </c>
      <c r="AP221" s="36" t="s">
        <v>1652</v>
      </c>
      <c r="AQ221" s="36" t="s">
        <v>1653</v>
      </c>
    </row>
    <row r="222" spans="1:43" x14ac:dyDescent="0.15">
      <c r="A222" s="36" t="s">
        <v>578</v>
      </c>
      <c r="B222" s="36" t="s">
        <v>1736</v>
      </c>
      <c r="C222" s="36" t="s">
        <v>1737</v>
      </c>
      <c r="D222" s="36" t="s">
        <v>1723</v>
      </c>
      <c r="E222" s="36" t="s">
        <v>1724</v>
      </c>
      <c r="F222" s="36" t="s">
        <v>372</v>
      </c>
      <c r="G222" s="36" t="s">
        <v>1636</v>
      </c>
      <c r="H222" s="36" t="s">
        <v>372</v>
      </c>
      <c r="I222" s="36" t="s">
        <v>1636</v>
      </c>
      <c r="J222" s="36" t="s">
        <v>1307</v>
      </c>
      <c r="K222" s="36" t="s">
        <v>1725</v>
      </c>
      <c r="L222" s="36" t="s">
        <v>1738</v>
      </c>
      <c r="M222" s="36" t="s">
        <v>1727</v>
      </c>
      <c r="N222" s="36" t="s">
        <v>1728</v>
      </c>
      <c r="O222" s="36" t="s">
        <v>1729</v>
      </c>
      <c r="P222" s="36" t="s">
        <v>1730</v>
      </c>
      <c r="Q222" s="36" t="s">
        <v>1731</v>
      </c>
      <c r="R222" s="36" t="s">
        <v>1732</v>
      </c>
      <c r="S222" s="36" t="s">
        <v>1636</v>
      </c>
      <c r="T222" s="36" t="s">
        <v>1636</v>
      </c>
      <c r="U222" s="36" t="s">
        <v>1645</v>
      </c>
      <c r="V222" s="36" t="s">
        <v>1646</v>
      </c>
      <c r="W222" s="36" t="s">
        <v>1665</v>
      </c>
      <c r="X222" s="36" t="s">
        <v>1646</v>
      </c>
      <c r="Y222" s="36" t="s">
        <v>1649</v>
      </c>
      <c r="Z222" s="36">
        <v>82.59</v>
      </c>
      <c r="AA222" s="36">
        <v>82.59</v>
      </c>
      <c r="AB222" s="36">
        <v>0</v>
      </c>
      <c r="AC222" s="36">
        <v>82.59</v>
      </c>
      <c r="AD222" s="36">
        <v>0</v>
      </c>
      <c r="AE222" s="36">
        <v>0</v>
      </c>
      <c r="AF222" s="36" t="s">
        <v>1798</v>
      </c>
      <c r="AG222" s="36" t="s">
        <v>1307</v>
      </c>
      <c r="AH222" s="36" t="s">
        <v>1725</v>
      </c>
      <c r="AI222" s="36" t="s">
        <v>1800</v>
      </c>
      <c r="AJ222" s="36" t="s">
        <v>1645</v>
      </c>
      <c r="AK222" s="36" t="s">
        <v>337</v>
      </c>
      <c r="AL222" s="36" t="s">
        <v>1650</v>
      </c>
      <c r="AM222" s="36" t="s">
        <v>1651</v>
      </c>
      <c r="AN222" s="36" t="s">
        <v>1645</v>
      </c>
      <c r="AO222" s="36" t="s">
        <v>1636</v>
      </c>
      <c r="AP222" s="36" t="s">
        <v>1652</v>
      </c>
      <c r="AQ222" s="36" t="s">
        <v>1653</v>
      </c>
    </row>
    <row r="223" spans="1:43" x14ac:dyDescent="0.15">
      <c r="A223" s="36" t="s">
        <v>578</v>
      </c>
      <c r="B223" s="36" t="s">
        <v>1736</v>
      </c>
      <c r="C223" s="36" t="s">
        <v>1737</v>
      </c>
      <c r="D223" s="36" t="s">
        <v>1723</v>
      </c>
      <c r="E223" s="36" t="s">
        <v>1724</v>
      </c>
      <c r="F223" s="36" t="s">
        <v>372</v>
      </c>
      <c r="G223" s="36" t="s">
        <v>1636</v>
      </c>
      <c r="H223" s="36" t="s">
        <v>372</v>
      </c>
      <c r="I223" s="36" t="s">
        <v>1636</v>
      </c>
      <c r="J223" s="36" t="s">
        <v>1307</v>
      </c>
      <c r="K223" s="36" t="s">
        <v>1725</v>
      </c>
      <c r="L223" s="36" t="s">
        <v>1738</v>
      </c>
      <c r="M223" s="36" t="s">
        <v>1727</v>
      </c>
      <c r="N223" s="36" t="s">
        <v>1728</v>
      </c>
      <c r="O223" s="36" t="s">
        <v>1729</v>
      </c>
      <c r="P223" s="36" t="s">
        <v>1730</v>
      </c>
      <c r="Q223" s="36" t="s">
        <v>1731</v>
      </c>
      <c r="R223" s="36" t="s">
        <v>1732</v>
      </c>
      <c r="S223" s="36" t="s">
        <v>1636</v>
      </c>
      <c r="T223" s="36" t="s">
        <v>1636</v>
      </c>
      <c r="U223" s="36" t="s">
        <v>1645</v>
      </c>
      <c r="V223" s="36" t="s">
        <v>1646</v>
      </c>
      <c r="W223" s="36" t="s">
        <v>1647</v>
      </c>
      <c r="X223" s="36" t="s">
        <v>1667</v>
      </c>
      <c r="Y223" s="36" t="s">
        <v>1649</v>
      </c>
      <c r="Z223" s="36">
        <v>4.9800000000000004</v>
      </c>
      <c r="AA223" s="36">
        <v>4.9800000000000004</v>
      </c>
      <c r="AB223" s="36">
        <v>0</v>
      </c>
      <c r="AC223" s="36">
        <v>4.9800000000000004</v>
      </c>
      <c r="AD223" s="36">
        <v>0</v>
      </c>
      <c r="AE223" s="36">
        <v>0</v>
      </c>
      <c r="AF223" s="36" t="s">
        <v>1798</v>
      </c>
      <c r="AG223" s="36" t="s">
        <v>1307</v>
      </c>
      <c r="AH223" s="36" t="s">
        <v>1725</v>
      </c>
      <c r="AI223" s="36" t="s">
        <v>1800</v>
      </c>
      <c r="AJ223" s="36" t="s">
        <v>1645</v>
      </c>
      <c r="AK223" s="36" t="s">
        <v>337</v>
      </c>
      <c r="AL223" s="36" t="s">
        <v>1650</v>
      </c>
      <c r="AM223" s="36" t="s">
        <v>1651</v>
      </c>
      <c r="AN223" s="36" t="s">
        <v>1645</v>
      </c>
      <c r="AO223" s="36" t="s">
        <v>1636</v>
      </c>
      <c r="AP223" s="36" t="s">
        <v>1652</v>
      </c>
      <c r="AQ223" s="36" t="s">
        <v>1653</v>
      </c>
    </row>
    <row r="224" spans="1:43" x14ac:dyDescent="0.15">
      <c r="A224" s="36" t="s">
        <v>578</v>
      </c>
      <c r="B224" s="36" t="s">
        <v>1739</v>
      </c>
      <c r="C224" s="36" t="s">
        <v>1740</v>
      </c>
      <c r="D224" s="36" t="s">
        <v>1723</v>
      </c>
      <c r="E224" s="36" t="s">
        <v>1724</v>
      </c>
      <c r="F224" s="36" t="s">
        <v>372</v>
      </c>
      <c r="G224" s="36" t="s">
        <v>1636</v>
      </c>
      <c r="H224" s="36" t="s">
        <v>372</v>
      </c>
      <c r="I224" s="36" t="s">
        <v>1636</v>
      </c>
      <c r="J224" s="36" t="s">
        <v>1307</v>
      </c>
      <c r="K224" s="36" t="s">
        <v>1725</v>
      </c>
      <c r="L224" s="36" t="s">
        <v>1741</v>
      </c>
      <c r="M224" s="36" t="s">
        <v>1727</v>
      </c>
      <c r="N224" s="36" t="s">
        <v>1728</v>
      </c>
      <c r="O224" s="36" t="s">
        <v>1729</v>
      </c>
      <c r="P224" s="36" t="s">
        <v>1730</v>
      </c>
      <c r="Q224" s="36" t="s">
        <v>1731</v>
      </c>
      <c r="R224" s="36" t="s">
        <v>1732</v>
      </c>
      <c r="S224" s="36" t="s">
        <v>1636</v>
      </c>
      <c r="T224" s="36" t="s">
        <v>1636</v>
      </c>
      <c r="U224" s="36" t="s">
        <v>1645</v>
      </c>
      <c r="V224" s="36" t="s">
        <v>1646</v>
      </c>
      <c r="W224" s="36" t="s">
        <v>1665</v>
      </c>
      <c r="X224" s="36" t="s">
        <v>1646</v>
      </c>
      <c r="Y224" s="36" t="s">
        <v>1649</v>
      </c>
      <c r="Z224" s="36">
        <v>1866.38</v>
      </c>
      <c r="AA224" s="36">
        <v>1866.38</v>
      </c>
      <c r="AB224" s="36">
        <v>0</v>
      </c>
      <c r="AC224" s="36">
        <v>1866.38</v>
      </c>
      <c r="AD224" s="36">
        <v>0</v>
      </c>
      <c r="AE224" s="36">
        <v>0</v>
      </c>
      <c r="AF224" s="36" t="s">
        <v>1798</v>
      </c>
      <c r="AG224" s="36" t="s">
        <v>1307</v>
      </c>
      <c r="AH224" s="36" t="s">
        <v>1725</v>
      </c>
      <c r="AI224" s="36" t="s">
        <v>1800</v>
      </c>
      <c r="AJ224" s="36" t="s">
        <v>1645</v>
      </c>
      <c r="AK224" s="36" t="s">
        <v>337</v>
      </c>
      <c r="AL224" s="36" t="s">
        <v>1650</v>
      </c>
      <c r="AM224" s="36" t="s">
        <v>1651</v>
      </c>
      <c r="AN224" s="36" t="s">
        <v>1645</v>
      </c>
      <c r="AO224" s="36" t="s">
        <v>1636</v>
      </c>
      <c r="AP224" s="36" t="s">
        <v>1652</v>
      </c>
      <c r="AQ224" s="36" t="s">
        <v>1653</v>
      </c>
    </row>
    <row r="225" spans="1:43" x14ac:dyDescent="0.15">
      <c r="A225" s="36" t="s">
        <v>578</v>
      </c>
      <c r="B225" s="36" t="s">
        <v>1739</v>
      </c>
      <c r="C225" s="36" t="s">
        <v>1740</v>
      </c>
      <c r="D225" s="36" t="s">
        <v>1723</v>
      </c>
      <c r="E225" s="36" t="s">
        <v>1724</v>
      </c>
      <c r="F225" s="36" t="s">
        <v>372</v>
      </c>
      <c r="G225" s="36" t="s">
        <v>1636</v>
      </c>
      <c r="H225" s="36" t="s">
        <v>372</v>
      </c>
      <c r="I225" s="36" t="s">
        <v>1636</v>
      </c>
      <c r="J225" s="36" t="s">
        <v>1307</v>
      </c>
      <c r="K225" s="36" t="s">
        <v>1725</v>
      </c>
      <c r="L225" s="36" t="s">
        <v>1741</v>
      </c>
      <c r="M225" s="36" t="s">
        <v>1727</v>
      </c>
      <c r="N225" s="36" t="s">
        <v>1728</v>
      </c>
      <c r="O225" s="36" t="s">
        <v>1729</v>
      </c>
      <c r="P225" s="36" t="s">
        <v>1730</v>
      </c>
      <c r="Q225" s="36" t="s">
        <v>1731</v>
      </c>
      <c r="R225" s="36" t="s">
        <v>1732</v>
      </c>
      <c r="S225" s="36" t="s">
        <v>1636</v>
      </c>
      <c r="T225" s="36" t="s">
        <v>1636</v>
      </c>
      <c r="U225" s="36" t="s">
        <v>1645</v>
      </c>
      <c r="V225" s="36" t="s">
        <v>1646</v>
      </c>
      <c r="W225" s="36" t="s">
        <v>1647</v>
      </c>
      <c r="X225" s="36" t="s">
        <v>1667</v>
      </c>
      <c r="Y225" s="36" t="s">
        <v>1649</v>
      </c>
      <c r="Z225" s="36">
        <v>17.309999999999999</v>
      </c>
      <c r="AA225" s="36">
        <v>17.309999999999999</v>
      </c>
      <c r="AB225" s="36">
        <v>0</v>
      </c>
      <c r="AC225" s="36">
        <v>17.309999999999999</v>
      </c>
      <c r="AD225" s="36">
        <v>0</v>
      </c>
      <c r="AE225" s="36">
        <v>0</v>
      </c>
      <c r="AF225" s="36" t="s">
        <v>1798</v>
      </c>
      <c r="AG225" s="36" t="s">
        <v>1307</v>
      </c>
      <c r="AH225" s="36" t="s">
        <v>1725</v>
      </c>
      <c r="AI225" s="36" t="s">
        <v>1800</v>
      </c>
      <c r="AJ225" s="36" t="s">
        <v>1645</v>
      </c>
      <c r="AK225" s="36" t="s">
        <v>337</v>
      </c>
      <c r="AL225" s="36" t="s">
        <v>1650</v>
      </c>
      <c r="AM225" s="36" t="s">
        <v>1651</v>
      </c>
      <c r="AN225" s="36" t="s">
        <v>1645</v>
      </c>
      <c r="AO225" s="36" t="s">
        <v>1636</v>
      </c>
      <c r="AP225" s="36" t="s">
        <v>1652</v>
      </c>
      <c r="AQ225" s="36" t="s">
        <v>1653</v>
      </c>
    </row>
    <row r="226" spans="1:43" x14ac:dyDescent="0.15">
      <c r="A226" s="36" t="s">
        <v>578</v>
      </c>
      <c r="B226" s="36" t="s">
        <v>1742</v>
      </c>
      <c r="C226" s="36" t="s">
        <v>1743</v>
      </c>
      <c r="D226" s="36" t="s">
        <v>1723</v>
      </c>
      <c r="E226" s="36" t="s">
        <v>1724</v>
      </c>
      <c r="F226" s="36" t="s">
        <v>372</v>
      </c>
      <c r="G226" s="36" t="s">
        <v>1636</v>
      </c>
      <c r="H226" s="36" t="s">
        <v>372</v>
      </c>
      <c r="I226" s="36" t="s">
        <v>1636</v>
      </c>
      <c r="J226" s="36" t="s">
        <v>1307</v>
      </c>
      <c r="K226" s="36" t="s">
        <v>1725</v>
      </c>
      <c r="L226" s="36" t="s">
        <v>1744</v>
      </c>
      <c r="M226" s="36" t="s">
        <v>1727</v>
      </c>
      <c r="N226" s="36" t="s">
        <v>1728</v>
      </c>
      <c r="O226" s="36" t="s">
        <v>1729</v>
      </c>
      <c r="P226" s="36" t="s">
        <v>1730</v>
      </c>
      <c r="Q226" s="36" t="s">
        <v>1731</v>
      </c>
      <c r="R226" s="36" t="s">
        <v>1732</v>
      </c>
      <c r="S226" s="36" t="s">
        <v>1636</v>
      </c>
      <c r="T226" s="36" t="s">
        <v>1636</v>
      </c>
      <c r="U226" s="36" t="s">
        <v>1645</v>
      </c>
      <c r="V226" s="36" t="s">
        <v>1646</v>
      </c>
      <c r="W226" s="36" t="s">
        <v>1665</v>
      </c>
      <c r="X226" s="36" t="s">
        <v>1646</v>
      </c>
      <c r="Y226" s="36" t="s">
        <v>1649</v>
      </c>
      <c r="Z226" s="36">
        <v>71.069999999999993</v>
      </c>
      <c r="AA226" s="36">
        <v>71.069999999999993</v>
      </c>
      <c r="AB226" s="36">
        <v>0</v>
      </c>
      <c r="AC226" s="36">
        <v>71.069999999999993</v>
      </c>
      <c r="AD226" s="36">
        <v>0</v>
      </c>
      <c r="AE226" s="36">
        <v>0</v>
      </c>
      <c r="AF226" s="36" t="s">
        <v>1798</v>
      </c>
      <c r="AG226" s="36" t="s">
        <v>1307</v>
      </c>
      <c r="AH226" s="36" t="s">
        <v>1725</v>
      </c>
      <c r="AI226" s="36" t="s">
        <v>1800</v>
      </c>
      <c r="AJ226" s="36" t="s">
        <v>1645</v>
      </c>
      <c r="AK226" s="36" t="s">
        <v>337</v>
      </c>
      <c r="AL226" s="36" t="s">
        <v>1650</v>
      </c>
      <c r="AM226" s="36" t="s">
        <v>1651</v>
      </c>
      <c r="AN226" s="36" t="s">
        <v>1645</v>
      </c>
      <c r="AO226" s="36" t="s">
        <v>1636</v>
      </c>
      <c r="AP226" s="36" t="s">
        <v>1652</v>
      </c>
      <c r="AQ226" s="36" t="s">
        <v>1653</v>
      </c>
    </row>
    <row r="227" spans="1:43" x14ac:dyDescent="0.15">
      <c r="A227" s="36" t="s">
        <v>578</v>
      </c>
      <c r="B227" s="36" t="s">
        <v>1742</v>
      </c>
      <c r="C227" s="36" t="s">
        <v>1743</v>
      </c>
      <c r="D227" s="36" t="s">
        <v>1723</v>
      </c>
      <c r="E227" s="36" t="s">
        <v>1724</v>
      </c>
      <c r="F227" s="36" t="s">
        <v>372</v>
      </c>
      <c r="G227" s="36" t="s">
        <v>1636</v>
      </c>
      <c r="H227" s="36" t="s">
        <v>372</v>
      </c>
      <c r="I227" s="36" t="s">
        <v>1636</v>
      </c>
      <c r="J227" s="36" t="s">
        <v>1307</v>
      </c>
      <c r="K227" s="36" t="s">
        <v>1725</v>
      </c>
      <c r="L227" s="36" t="s">
        <v>1744</v>
      </c>
      <c r="M227" s="36" t="s">
        <v>1727</v>
      </c>
      <c r="N227" s="36" t="s">
        <v>1728</v>
      </c>
      <c r="O227" s="36" t="s">
        <v>1729</v>
      </c>
      <c r="P227" s="36" t="s">
        <v>1730</v>
      </c>
      <c r="Q227" s="36" t="s">
        <v>1731</v>
      </c>
      <c r="R227" s="36" t="s">
        <v>1732</v>
      </c>
      <c r="S227" s="36" t="s">
        <v>1636</v>
      </c>
      <c r="T227" s="36" t="s">
        <v>1636</v>
      </c>
      <c r="U227" s="36" t="s">
        <v>1645</v>
      </c>
      <c r="V227" s="36" t="s">
        <v>1646</v>
      </c>
      <c r="W227" s="36" t="s">
        <v>1647</v>
      </c>
      <c r="X227" s="36" t="s">
        <v>1667</v>
      </c>
      <c r="Y227" s="36" t="s">
        <v>1649</v>
      </c>
      <c r="Z227" s="36">
        <v>0.69</v>
      </c>
      <c r="AA227" s="36">
        <v>0.69</v>
      </c>
      <c r="AB227" s="36">
        <v>0</v>
      </c>
      <c r="AC227" s="36">
        <v>0.69</v>
      </c>
      <c r="AD227" s="36">
        <v>0</v>
      </c>
      <c r="AE227" s="36">
        <v>0</v>
      </c>
      <c r="AF227" s="36" t="s">
        <v>1798</v>
      </c>
      <c r="AG227" s="36" t="s">
        <v>1307</v>
      </c>
      <c r="AH227" s="36" t="s">
        <v>1725</v>
      </c>
      <c r="AI227" s="36" t="s">
        <v>1800</v>
      </c>
      <c r="AJ227" s="36" t="s">
        <v>1645</v>
      </c>
      <c r="AK227" s="36" t="s">
        <v>337</v>
      </c>
      <c r="AL227" s="36" t="s">
        <v>1650</v>
      </c>
      <c r="AM227" s="36" t="s">
        <v>1651</v>
      </c>
      <c r="AN227" s="36" t="s">
        <v>1645</v>
      </c>
      <c r="AO227" s="36" t="s">
        <v>1636</v>
      </c>
      <c r="AP227" s="36" t="s">
        <v>1652</v>
      </c>
      <c r="AQ227" s="36" t="s">
        <v>1653</v>
      </c>
    </row>
    <row r="228" spans="1:43" x14ac:dyDescent="0.15">
      <c r="A228" s="36" t="s">
        <v>578</v>
      </c>
      <c r="B228" s="36" t="s">
        <v>1745</v>
      </c>
      <c r="C228" s="36" t="s">
        <v>1746</v>
      </c>
      <c r="D228" s="36" t="s">
        <v>1747</v>
      </c>
      <c r="E228" s="36" t="s">
        <v>1748</v>
      </c>
      <c r="F228" s="36" t="s">
        <v>372</v>
      </c>
      <c r="G228" s="36" t="s">
        <v>1636</v>
      </c>
      <c r="H228" s="36" t="s">
        <v>372</v>
      </c>
      <c r="I228" s="36" t="s">
        <v>1636</v>
      </c>
      <c r="J228" s="36" t="s">
        <v>1749</v>
      </c>
      <c r="K228" s="36" t="s">
        <v>1750</v>
      </c>
      <c r="L228" s="36" t="s">
        <v>1751</v>
      </c>
      <c r="M228" s="36" t="s">
        <v>1639</v>
      </c>
      <c r="N228" s="36" t="s">
        <v>1640</v>
      </c>
      <c r="O228" s="36" t="s">
        <v>1641</v>
      </c>
      <c r="P228" s="36" t="s">
        <v>1642</v>
      </c>
      <c r="Q228" s="36" t="s">
        <v>1643</v>
      </c>
      <c r="R228" s="36" t="s">
        <v>1644</v>
      </c>
      <c r="S228" s="36" t="s">
        <v>1636</v>
      </c>
      <c r="T228" s="36" t="s">
        <v>1636</v>
      </c>
      <c r="U228" s="36" t="s">
        <v>1645</v>
      </c>
      <c r="V228" s="36" t="s">
        <v>1646</v>
      </c>
      <c r="W228" s="36" t="s">
        <v>1664</v>
      </c>
      <c r="X228" s="36" t="s">
        <v>1646</v>
      </c>
      <c r="Y228" s="36" t="s">
        <v>1649</v>
      </c>
      <c r="Z228" s="36">
        <v>842.69</v>
      </c>
      <c r="AA228" s="36">
        <v>842.69</v>
      </c>
      <c r="AB228" s="36">
        <v>0</v>
      </c>
      <c r="AC228" s="36">
        <v>842.69</v>
      </c>
      <c r="AD228" s="36">
        <v>0</v>
      </c>
      <c r="AE228" s="36">
        <v>0</v>
      </c>
      <c r="AF228" s="36" t="s">
        <v>1798</v>
      </c>
      <c r="AG228" s="36" t="s">
        <v>1749</v>
      </c>
      <c r="AH228" s="36" t="s">
        <v>1802</v>
      </c>
      <c r="AI228" s="36" t="s">
        <v>1799</v>
      </c>
      <c r="AJ228" s="36" t="s">
        <v>1645</v>
      </c>
      <c r="AK228" s="36" t="s">
        <v>337</v>
      </c>
      <c r="AL228" s="36" t="s">
        <v>1650</v>
      </c>
      <c r="AM228" s="36" t="s">
        <v>1651</v>
      </c>
      <c r="AN228" s="36" t="s">
        <v>1645</v>
      </c>
      <c r="AO228" s="36" t="s">
        <v>1636</v>
      </c>
      <c r="AP228" s="36" t="s">
        <v>1678</v>
      </c>
      <c r="AQ228" s="36" t="s">
        <v>1653</v>
      </c>
    </row>
    <row r="229" spans="1:43" x14ac:dyDescent="0.15">
      <c r="A229" s="36" t="s">
        <v>578</v>
      </c>
      <c r="B229" s="36" t="s">
        <v>1745</v>
      </c>
      <c r="C229" s="36" t="s">
        <v>1746</v>
      </c>
      <c r="D229" s="36" t="s">
        <v>1747</v>
      </c>
      <c r="E229" s="36" t="s">
        <v>1748</v>
      </c>
      <c r="F229" s="36" t="s">
        <v>372</v>
      </c>
      <c r="G229" s="36" t="s">
        <v>1636</v>
      </c>
      <c r="H229" s="36" t="s">
        <v>372</v>
      </c>
      <c r="I229" s="36" t="s">
        <v>1636</v>
      </c>
      <c r="J229" s="36" t="s">
        <v>1749</v>
      </c>
      <c r="K229" s="36" t="s">
        <v>1750</v>
      </c>
      <c r="L229" s="36" t="s">
        <v>1751</v>
      </c>
      <c r="M229" s="36" t="s">
        <v>1639</v>
      </c>
      <c r="N229" s="36" t="s">
        <v>1640</v>
      </c>
      <c r="O229" s="36" t="s">
        <v>1641</v>
      </c>
      <c r="P229" s="36" t="s">
        <v>1642</v>
      </c>
      <c r="Q229" s="36" t="s">
        <v>1643</v>
      </c>
      <c r="R229" s="36" t="s">
        <v>1644</v>
      </c>
      <c r="S229" s="36" t="s">
        <v>1636</v>
      </c>
      <c r="T229" s="36" t="s">
        <v>1636</v>
      </c>
      <c r="U229" s="36" t="s">
        <v>1645</v>
      </c>
      <c r="V229" s="36" t="s">
        <v>1646</v>
      </c>
      <c r="W229" s="36" t="s">
        <v>1665</v>
      </c>
      <c r="X229" s="36" t="s">
        <v>1646</v>
      </c>
      <c r="Y229" s="36" t="s">
        <v>1649</v>
      </c>
      <c r="Z229" s="36">
        <v>8706.51</v>
      </c>
      <c r="AA229" s="36">
        <v>8706.51</v>
      </c>
      <c r="AB229" s="36">
        <v>0</v>
      </c>
      <c r="AC229" s="36">
        <v>8706.51</v>
      </c>
      <c r="AD229" s="36">
        <v>0</v>
      </c>
      <c r="AE229" s="36">
        <v>0</v>
      </c>
      <c r="AF229" s="36" t="s">
        <v>1798</v>
      </c>
      <c r="AG229" s="36" t="s">
        <v>1749</v>
      </c>
      <c r="AH229" s="36" t="s">
        <v>1802</v>
      </c>
      <c r="AI229" s="36" t="s">
        <v>1799</v>
      </c>
      <c r="AJ229" s="36" t="s">
        <v>1645</v>
      </c>
      <c r="AK229" s="36" t="s">
        <v>337</v>
      </c>
      <c r="AL229" s="36" t="s">
        <v>1650</v>
      </c>
      <c r="AM229" s="36" t="s">
        <v>1651</v>
      </c>
      <c r="AN229" s="36" t="s">
        <v>1645</v>
      </c>
      <c r="AO229" s="36" t="s">
        <v>1636</v>
      </c>
      <c r="AP229" s="36" t="s">
        <v>1678</v>
      </c>
      <c r="AQ229" s="36" t="s">
        <v>1653</v>
      </c>
    </row>
    <row r="230" spans="1:43" x14ac:dyDescent="0.15">
      <c r="A230" s="36" t="s">
        <v>578</v>
      </c>
      <c r="B230" s="36" t="s">
        <v>1745</v>
      </c>
      <c r="C230" s="36" t="s">
        <v>1746</v>
      </c>
      <c r="D230" s="36" t="s">
        <v>1747</v>
      </c>
      <c r="E230" s="36" t="s">
        <v>1748</v>
      </c>
      <c r="F230" s="36" t="s">
        <v>372</v>
      </c>
      <c r="G230" s="36" t="s">
        <v>1636</v>
      </c>
      <c r="H230" s="36" t="s">
        <v>372</v>
      </c>
      <c r="I230" s="36" t="s">
        <v>1636</v>
      </c>
      <c r="J230" s="36" t="s">
        <v>1749</v>
      </c>
      <c r="K230" s="36" t="s">
        <v>1750</v>
      </c>
      <c r="L230" s="36" t="s">
        <v>1751</v>
      </c>
      <c r="M230" s="36" t="s">
        <v>1639</v>
      </c>
      <c r="N230" s="36" t="s">
        <v>1640</v>
      </c>
      <c r="O230" s="36" t="s">
        <v>1641</v>
      </c>
      <c r="P230" s="36" t="s">
        <v>1642</v>
      </c>
      <c r="Q230" s="36" t="s">
        <v>1643</v>
      </c>
      <c r="R230" s="36" t="s">
        <v>1644</v>
      </c>
      <c r="S230" s="36" t="s">
        <v>1636</v>
      </c>
      <c r="T230" s="36" t="s">
        <v>1636</v>
      </c>
      <c r="U230" s="36" t="s">
        <v>1645</v>
      </c>
      <c r="V230" s="36" t="s">
        <v>1646</v>
      </c>
      <c r="W230" s="36" t="s">
        <v>1647</v>
      </c>
      <c r="X230" s="36" t="s">
        <v>1752</v>
      </c>
      <c r="Y230" s="36" t="s">
        <v>1649</v>
      </c>
      <c r="Z230" s="36">
        <v>68.959999999999994</v>
      </c>
      <c r="AA230" s="36">
        <v>68.959999999999994</v>
      </c>
      <c r="AB230" s="36">
        <v>0</v>
      </c>
      <c r="AC230" s="36">
        <v>68.959999999999994</v>
      </c>
      <c r="AD230" s="36">
        <v>0</v>
      </c>
      <c r="AE230" s="36">
        <v>0</v>
      </c>
      <c r="AF230" s="36" t="s">
        <v>1798</v>
      </c>
      <c r="AG230" s="36" t="s">
        <v>1749</v>
      </c>
      <c r="AH230" s="36" t="s">
        <v>1802</v>
      </c>
      <c r="AI230" s="36" t="s">
        <v>1799</v>
      </c>
      <c r="AJ230" s="36" t="s">
        <v>1645</v>
      </c>
      <c r="AK230" s="36" t="s">
        <v>337</v>
      </c>
      <c r="AL230" s="36" t="s">
        <v>1650</v>
      </c>
      <c r="AM230" s="36" t="s">
        <v>1651</v>
      </c>
      <c r="AN230" s="36" t="s">
        <v>1645</v>
      </c>
      <c r="AO230" s="36" t="s">
        <v>1636</v>
      </c>
      <c r="AP230" s="36" t="s">
        <v>1678</v>
      </c>
      <c r="AQ230" s="36" t="s">
        <v>1653</v>
      </c>
    </row>
    <row r="231" spans="1:43" x14ac:dyDescent="0.15">
      <c r="A231" s="36" t="s">
        <v>578</v>
      </c>
      <c r="B231" s="36" t="s">
        <v>1803</v>
      </c>
      <c r="C231" s="36" t="s">
        <v>1804</v>
      </c>
      <c r="D231" s="36" t="s">
        <v>1805</v>
      </c>
      <c r="E231" s="36" t="s">
        <v>1748</v>
      </c>
      <c r="F231" s="36" t="s">
        <v>372</v>
      </c>
      <c r="G231" s="36" t="s">
        <v>1636</v>
      </c>
      <c r="H231" s="36" t="s">
        <v>372</v>
      </c>
      <c r="I231" s="36" t="s">
        <v>1636</v>
      </c>
      <c r="J231" s="36" t="s">
        <v>1749</v>
      </c>
      <c r="K231" s="36" t="s">
        <v>1750</v>
      </c>
      <c r="L231" s="36" t="s">
        <v>1806</v>
      </c>
      <c r="M231" s="36" t="s">
        <v>1639</v>
      </c>
      <c r="N231" s="36" t="s">
        <v>1640</v>
      </c>
      <c r="O231" s="36" t="s">
        <v>1641</v>
      </c>
      <c r="P231" s="36" t="s">
        <v>1642</v>
      </c>
      <c r="Q231" s="36" t="s">
        <v>1643</v>
      </c>
      <c r="R231" s="36" t="s">
        <v>1644</v>
      </c>
      <c r="S231" s="36" t="s">
        <v>1636</v>
      </c>
      <c r="T231" s="36" t="s">
        <v>1636</v>
      </c>
      <c r="U231" s="36" t="s">
        <v>1645</v>
      </c>
      <c r="V231" s="36" t="s">
        <v>1646</v>
      </c>
      <c r="W231" s="36" t="s">
        <v>1664</v>
      </c>
      <c r="X231" s="36" t="s">
        <v>1646</v>
      </c>
      <c r="Y231" s="36" t="s">
        <v>1649</v>
      </c>
      <c r="Z231" s="36">
        <v>654.36</v>
      </c>
      <c r="AA231" s="36">
        <v>654.36</v>
      </c>
      <c r="AB231" s="36">
        <v>0</v>
      </c>
      <c r="AC231" s="36">
        <v>654.36</v>
      </c>
      <c r="AD231" s="36">
        <v>0</v>
      </c>
      <c r="AE231" s="36">
        <v>0</v>
      </c>
      <c r="AF231" s="36" t="s">
        <v>1798</v>
      </c>
      <c r="AG231" s="36" t="s">
        <v>1749</v>
      </c>
      <c r="AH231" s="36" t="s">
        <v>1802</v>
      </c>
      <c r="AI231" s="36" t="s">
        <v>1799</v>
      </c>
      <c r="AJ231" s="36" t="s">
        <v>1645</v>
      </c>
      <c r="AK231" s="36" t="s">
        <v>337</v>
      </c>
      <c r="AL231" s="36" t="s">
        <v>1650</v>
      </c>
      <c r="AM231" s="36" t="s">
        <v>1651</v>
      </c>
      <c r="AN231" s="36" t="s">
        <v>1645</v>
      </c>
      <c r="AO231" s="36" t="s">
        <v>1636</v>
      </c>
      <c r="AP231" s="36" t="s">
        <v>1678</v>
      </c>
      <c r="AQ231" s="36" t="s">
        <v>1653</v>
      </c>
    </row>
    <row r="232" spans="1:43" x14ac:dyDescent="0.15">
      <c r="A232" s="36" t="s">
        <v>578</v>
      </c>
      <c r="B232" s="36" t="s">
        <v>1803</v>
      </c>
      <c r="C232" s="36" t="s">
        <v>1804</v>
      </c>
      <c r="D232" s="36" t="s">
        <v>1805</v>
      </c>
      <c r="E232" s="36" t="s">
        <v>1748</v>
      </c>
      <c r="F232" s="36" t="s">
        <v>372</v>
      </c>
      <c r="G232" s="36" t="s">
        <v>1636</v>
      </c>
      <c r="H232" s="36" t="s">
        <v>372</v>
      </c>
      <c r="I232" s="36" t="s">
        <v>1636</v>
      </c>
      <c r="J232" s="36" t="s">
        <v>1749</v>
      </c>
      <c r="K232" s="36" t="s">
        <v>1750</v>
      </c>
      <c r="L232" s="36" t="s">
        <v>1806</v>
      </c>
      <c r="M232" s="36" t="s">
        <v>1639</v>
      </c>
      <c r="N232" s="36" t="s">
        <v>1640</v>
      </c>
      <c r="O232" s="36" t="s">
        <v>1641</v>
      </c>
      <c r="P232" s="36" t="s">
        <v>1642</v>
      </c>
      <c r="Q232" s="36" t="s">
        <v>1643</v>
      </c>
      <c r="R232" s="36" t="s">
        <v>1644</v>
      </c>
      <c r="S232" s="36" t="s">
        <v>1636</v>
      </c>
      <c r="T232" s="36" t="s">
        <v>1636</v>
      </c>
      <c r="U232" s="36" t="s">
        <v>1645</v>
      </c>
      <c r="V232" s="36" t="s">
        <v>1646</v>
      </c>
      <c r="W232" s="36" t="s">
        <v>1665</v>
      </c>
      <c r="X232" s="36" t="s">
        <v>1646</v>
      </c>
      <c r="Y232" s="36" t="s">
        <v>1649</v>
      </c>
      <c r="Z232" s="36">
        <v>4339.0600000000004</v>
      </c>
      <c r="AA232" s="36">
        <v>4339.0600000000004</v>
      </c>
      <c r="AB232" s="36">
        <v>0</v>
      </c>
      <c r="AC232" s="36">
        <v>4339.0600000000004</v>
      </c>
      <c r="AD232" s="36">
        <v>0</v>
      </c>
      <c r="AE232" s="36">
        <v>0</v>
      </c>
      <c r="AF232" s="36" t="s">
        <v>1798</v>
      </c>
      <c r="AG232" s="36" t="s">
        <v>1749</v>
      </c>
      <c r="AH232" s="36" t="s">
        <v>1802</v>
      </c>
      <c r="AI232" s="36" t="s">
        <v>1799</v>
      </c>
      <c r="AJ232" s="36" t="s">
        <v>1645</v>
      </c>
      <c r="AK232" s="36" t="s">
        <v>337</v>
      </c>
      <c r="AL232" s="36" t="s">
        <v>1650</v>
      </c>
      <c r="AM232" s="36" t="s">
        <v>1651</v>
      </c>
      <c r="AN232" s="36" t="s">
        <v>1645</v>
      </c>
      <c r="AO232" s="36" t="s">
        <v>1636</v>
      </c>
      <c r="AP232" s="36" t="s">
        <v>1678</v>
      </c>
      <c r="AQ232" s="36" t="s">
        <v>1653</v>
      </c>
    </row>
    <row r="233" spans="1:43" x14ac:dyDescent="0.15">
      <c r="A233" s="36" t="s">
        <v>578</v>
      </c>
      <c r="B233" s="36" t="s">
        <v>1803</v>
      </c>
      <c r="C233" s="36" t="s">
        <v>1804</v>
      </c>
      <c r="D233" s="36" t="s">
        <v>1805</v>
      </c>
      <c r="E233" s="36" t="s">
        <v>1748</v>
      </c>
      <c r="F233" s="36" t="s">
        <v>372</v>
      </c>
      <c r="G233" s="36" t="s">
        <v>1636</v>
      </c>
      <c r="H233" s="36" t="s">
        <v>372</v>
      </c>
      <c r="I233" s="36" t="s">
        <v>1636</v>
      </c>
      <c r="J233" s="36" t="s">
        <v>1749</v>
      </c>
      <c r="K233" s="36" t="s">
        <v>1750</v>
      </c>
      <c r="L233" s="36" t="s">
        <v>1806</v>
      </c>
      <c r="M233" s="36" t="s">
        <v>1639</v>
      </c>
      <c r="N233" s="36" t="s">
        <v>1640</v>
      </c>
      <c r="O233" s="36" t="s">
        <v>1641</v>
      </c>
      <c r="P233" s="36" t="s">
        <v>1642</v>
      </c>
      <c r="Q233" s="36" t="s">
        <v>1643</v>
      </c>
      <c r="R233" s="36" t="s">
        <v>1644</v>
      </c>
      <c r="S233" s="36" t="s">
        <v>1636</v>
      </c>
      <c r="T233" s="36" t="s">
        <v>1636</v>
      </c>
      <c r="U233" s="36" t="s">
        <v>1645</v>
      </c>
      <c r="V233" s="36" t="s">
        <v>1646</v>
      </c>
      <c r="W233" s="36" t="s">
        <v>1647</v>
      </c>
      <c r="X233" s="36" t="s">
        <v>1752</v>
      </c>
      <c r="Y233" s="36" t="s">
        <v>1649</v>
      </c>
      <c r="Z233" s="36">
        <v>6.58</v>
      </c>
      <c r="AA233" s="36">
        <v>6.58</v>
      </c>
      <c r="AB233" s="36">
        <v>0</v>
      </c>
      <c r="AC233" s="36">
        <v>6.58</v>
      </c>
      <c r="AD233" s="36">
        <v>0</v>
      </c>
      <c r="AE233" s="36">
        <v>0</v>
      </c>
      <c r="AF233" s="36" t="s">
        <v>1798</v>
      </c>
      <c r="AG233" s="36" t="s">
        <v>1749</v>
      </c>
      <c r="AH233" s="36" t="s">
        <v>1802</v>
      </c>
      <c r="AI233" s="36" t="s">
        <v>1799</v>
      </c>
      <c r="AJ233" s="36" t="s">
        <v>1645</v>
      </c>
      <c r="AK233" s="36" t="s">
        <v>337</v>
      </c>
      <c r="AL233" s="36" t="s">
        <v>1650</v>
      </c>
      <c r="AM233" s="36" t="s">
        <v>1651</v>
      </c>
      <c r="AN233" s="36" t="s">
        <v>1645</v>
      </c>
      <c r="AO233" s="36" t="s">
        <v>1636</v>
      </c>
      <c r="AP233" s="36" t="s">
        <v>1678</v>
      </c>
      <c r="AQ233" s="36" t="s">
        <v>1653</v>
      </c>
    </row>
    <row r="234" spans="1:43" x14ac:dyDescent="0.15">
      <c r="A234" s="36" t="s">
        <v>578</v>
      </c>
      <c r="B234" s="36" t="s">
        <v>1753</v>
      </c>
      <c r="C234" s="36" t="s">
        <v>1754</v>
      </c>
      <c r="D234" s="36" t="s">
        <v>1747</v>
      </c>
      <c r="E234" s="36" t="s">
        <v>1748</v>
      </c>
      <c r="F234" s="36" t="s">
        <v>372</v>
      </c>
      <c r="G234" s="36" t="s">
        <v>1636</v>
      </c>
      <c r="H234" s="36" t="s">
        <v>372</v>
      </c>
      <c r="I234" s="36" t="s">
        <v>1636</v>
      </c>
      <c r="J234" s="36" t="s">
        <v>1749</v>
      </c>
      <c r="K234" s="36" t="s">
        <v>1750</v>
      </c>
      <c r="L234" s="36" t="s">
        <v>1755</v>
      </c>
      <c r="M234" s="36" t="s">
        <v>1639</v>
      </c>
      <c r="N234" s="36" t="s">
        <v>1640</v>
      </c>
      <c r="O234" s="36" t="s">
        <v>1641</v>
      </c>
      <c r="P234" s="36" t="s">
        <v>1642</v>
      </c>
      <c r="Q234" s="36" t="s">
        <v>1643</v>
      </c>
      <c r="R234" s="36" t="s">
        <v>1644</v>
      </c>
      <c r="S234" s="36" t="s">
        <v>1636</v>
      </c>
      <c r="T234" s="36" t="s">
        <v>1636</v>
      </c>
      <c r="U234" s="36" t="s">
        <v>1645</v>
      </c>
      <c r="V234" s="36" t="s">
        <v>1646</v>
      </c>
      <c r="W234" s="36" t="s">
        <v>1665</v>
      </c>
      <c r="X234" s="36" t="s">
        <v>1646</v>
      </c>
      <c r="Y234" s="36" t="s">
        <v>1649</v>
      </c>
      <c r="Z234" s="36">
        <v>984.84</v>
      </c>
      <c r="AA234" s="36">
        <v>984.84</v>
      </c>
      <c r="AB234" s="36">
        <v>0</v>
      </c>
      <c r="AC234" s="36">
        <v>984.84</v>
      </c>
      <c r="AD234" s="36">
        <v>0</v>
      </c>
      <c r="AE234" s="36">
        <v>0</v>
      </c>
      <c r="AF234" s="36" t="s">
        <v>1798</v>
      </c>
      <c r="AG234" s="36" t="s">
        <v>1749</v>
      </c>
      <c r="AH234" s="36" t="s">
        <v>1802</v>
      </c>
      <c r="AI234" s="36" t="s">
        <v>1799</v>
      </c>
      <c r="AJ234" s="36" t="s">
        <v>1645</v>
      </c>
      <c r="AK234" s="36" t="s">
        <v>337</v>
      </c>
      <c r="AL234" s="36" t="s">
        <v>1650</v>
      </c>
      <c r="AM234" s="36" t="s">
        <v>1651</v>
      </c>
      <c r="AN234" s="36" t="s">
        <v>1645</v>
      </c>
      <c r="AO234" s="36" t="s">
        <v>1636</v>
      </c>
      <c r="AP234" s="36" t="s">
        <v>1678</v>
      </c>
      <c r="AQ234" s="36" t="s">
        <v>1653</v>
      </c>
    </row>
    <row r="235" spans="1:43" x14ac:dyDescent="0.15">
      <c r="A235" s="36" t="s">
        <v>578</v>
      </c>
      <c r="B235" s="36" t="s">
        <v>1753</v>
      </c>
      <c r="C235" s="36" t="s">
        <v>1754</v>
      </c>
      <c r="D235" s="36" t="s">
        <v>1747</v>
      </c>
      <c r="E235" s="36" t="s">
        <v>1748</v>
      </c>
      <c r="F235" s="36" t="s">
        <v>372</v>
      </c>
      <c r="G235" s="36" t="s">
        <v>1636</v>
      </c>
      <c r="H235" s="36" t="s">
        <v>372</v>
      </c>
      <c r="I235" s="36" t="s">
        <v>1636</v>
      </c>
      <c r="J235" s="36" t="s">
        <v>1749</v>
      </c>
      <c r="K235" s="36" t="s">
        <v>1750</v>
      </c>
      <c r="L235" s="36" t="s">
        <v>1755</v>
      </c>
      <c r="M235" s="36" t="s">
        <v>1639</v>
      </c>
      <c r="N235" s="36" t="s">
        <v>1640</v>
      </c>
      <c r="O235" s="36" t="s">
        <v>1641</v>
      </c>
      <c r="P235" s="36" t="s">
        <v>1642</v>
      </c>
      <c r="Q235" s="36" t="s">
        <v>1643</v>
      </c>
      <c r="R235" s="36" t="s">
        <v>1644</v>
      </c>
      <c r="S235" s="36" t="s">
        <v>1636</v>
      </c>
      <c r="T235" s="36" t="s">
        <v>1636</v>
      </c>
      <c r="U235" s="36" t="s">
        <v>1645</v>
      </c>
      <c r="V235" s="36" t="s">
        <v>1646</v>
      </c>
      <c r="W235" s="36" t="s">
        <v>1647</v>
      </c>
      <c r="X235" s="36" t="s">
        <v>1752</v>
      </c>
      <c r="Y235" s="36" t="s">
        <v>1649</v>
      </c>
      <c r="Z235" s="36">
        <v>15.16</v>
      </c>
      <c r="AA235" s="36">
        <v>15.16</v>
      </c>
      <c r="AB235" s="36">
        <v>0</v>
      </c>
      <c r="AC235" s="36">
        <v>15.16</v>
      </c>
      <c r="AD235" s="36">
        <v>0</v>
      </c>
      <c r="AE235" s="36">
        <v>0</v>
      </c>
      <c r="AF235" s="36" t="s">
        <v>1798</v>
      </c>
      <c r="AG235" s="36" t="s">
        <v>1749</v>
      </c>
      <c r="AH235" s="36" t="s">
        <v>1802</v>
      </c>
      <c r="AI235" s="36" t="s">
        <v>1799</v>
      </c>
      <c r="AJ235" s="36" t="s">
        <v>1645</v>
      </c>
      <c r="AK235" s="36" t="s">
        <v>337</v>
      </c>
      <c r="AL235" s="36" t="s">
        <v>1650</v>
      </c>
      <c r="AM235" s="36" t="s">
        <v>1651</v>
      </c>
      <c r="AN235" s="36" t="s">
        <v>1645</v>
      </c>
      <c r="AO235" s="36" t="s">
        <v>1636</v>
      </c>
      <c r="AP235" s="36" t="s">
        <v>1678</v>
      </c>
      <c r="AQ235" s="36" t="s">
        <v>1653</v>
      </c>
    </row>
    <row r="236" spans="1:43" x14ac:dyDescent="0.15">
      <c r="A236" s="36" t="s">
        <v>578</v>
      </c>
      <c r="B236" s="36" t="s">
        <v>1756</v>
      </c>
      <c r="C236" s="36" t="s">
        <v>1757</v>
      </c>
      <c r="D236" s="36" t="s">
        <v>1673</v>
      </c>
      <c r="E236" s="36" t="s">
        <v>1674</v>
      </c>
      <c r="F236" s="36" t="s">
        <v>372</v>
      </c>
      <c r="G236" s="36" t="s">
        <v>1636</v>
      </c>
      <c r="H236" s="36" t="s">
        <v>372</v>
      </c>
      <c r="I236" s="36" t="s">
        <v>1636</v>
      </c>
      <c r="J236" s="36" t="s">
        <v>1675</v>
      </c>
      <c r="K236" s="36" t="s">
        <v>1676</v>
      </c>
      <c r="L236" s="36" t="s">
        <v>1758</v>
      </c>
      <c r="M236" s="36" t="s">
        <v>1639</v>
      </c>
      <c r="N236" s="36" t="s">
        <v>1640</v>
      </c>
      <c r="O236" s="36" t="s">
        <v>1641</v>
      </c>
      <c r="P236" s="36" t="s">
        <v>1642</v>
      </c>
      <c r="Q236" s="36" t="s">
        <v>1643</v>
      </c>
      <c r="R236" s="36" t="s">
        <v>1644</v>
      </c>
      <c r="S236" s="36" t="s">
        <v>1636</v>
      </c>
      <c r="T236" s="36" t="s">
        <v>1636</v>
      </c>
      <c r="U236" s="36" t="s">
        <v>1645</v>
      </c>
      <c r="V236" s="36" t="s">
        <v>1646</v>
      </c>
      <c r="W236" s="36" t="s">
        <v>1647</v>
      </c>
      <c r="X236" s="36" t="s">
        <v>1667</v>
      </c>
      <c r="Y236" s="36" t="s">
        <v>1649</v>
      </c>
      <c r="Z236" s="36">
        <v>11.83</v>
      </c>
      <c r="AA236" s="36">
        <v>11.83</v>
      </c>
      <c r="AB236" s="36">
        <v>0</v>
      </c>
      <c r="AC236" s="36">
        <v>11.83</v>
      </c>
      <c r="AD236" s="36">
        <v>0</v>
      </c>
      <c r="AE236" s="36">
        <v>0</v>
      </c>
      <c r="AF236" s="36" t="s">
        <v>1798</v>
      </c>
      <c r="AG236" s="36" t="s">
        <v>1768</v>
      </c>
      <c r="AH236" s="36" t="s">
        <v>1807</v>
      </c>
      <c r="AI236" s="36" t="s">
        <v>1799</v>
      </c>
      <c r="AJ236" s="36" t="s">
        <v>1645</v>
      </c>
      <c r="AK236" s="36" t="s">
        <v>337</v>
      </c>
      <c r="AL236" s="36" t="s">
        <v>1650</v>
      </c>
      <c r="AM236" s="36" t="s">
        <v>1651</v>
      </c>
      <c r="AN236" s="36" t="s">
        <v>1645</v>
      </c>
      <c r="AO236" s="36" t="s">
        <v>1636</v>
      </c>
      <c r="AP236" s="36" t="s">
        <v>1678</v>
      </c>
      <c r="AQ236" s="36" t="s">
        <v>1653</v>
      </c>
    </row>
    <row r="237" spans="1:43" x14ac:dyDescent="0.15">
      <c r="A237" s="36" t="s">
        <v>578</v>
      </c>
      <c r="B237" s="36" t="s">
        <v>1756</v>
      </c>
      <c r="C237" s="36" t="s">
        <v>1757</v>
      </c>
      <c r="D237" s="36" t="s">
        <v>1673</v>
      </c>
      <c r="E237" s="36" t="s">
        <v>1674</v>
      </c>
      <c r="F237" s="36" t="s">
        <v>372</v>
      </c>
      <c r="G237" s="36" t="s">
        <v>1636</v>
      </c>
      <c r="H237" s="36" t="s">
        <v>372</v>
      </c>
      <c r="I237" s="36" t="s">
        <v>1636</v>
      </c>
      <c r="J237" s="36" t="s">
        <v>1675</v>
      </c>
      <c r="K237" s="36" t="s">
        <v>1676</v>
      </c>
      <c r="L237" s="36" t="s">
        <v>1758</v>
      </c>
      <c r="M237" s="36" t="s">
        <v>1639</v>
      </c>
      <c r="N237" s="36" t="s">
        <v>1640</v>
      </c>
      <c r="O237" s="36" t="s">
        <v>1641</v>
      </c>
      <c r="P237" s="36" t="s">
        <v>1642</v>
      </c>
      <c r="Q237" s="36" t="s">
        <v>1643</v>
      </c>
      <c r="R237" s="36" t="s">
        <v>1644</v>
      </c>
      <c r="S237" s="36" t="s">
        <v>1636</v>
      </c>
      <c r="T237" s="36" t="s">
        <v>1636</v>
      </c>
      <c r="U237" s="36" t="s">
        <v>1645</v>
      </c>
      <c r="V237" s="36" t="s">
        <v>1646</v>
      </c>
      <c r="W237" s="36" t="s">
        <v>1679</v>
      </c>
      <c r="X237" s="36" t="s">
        <v>1646</v>
      </c>
      <c r="Y237" s="36" t="s">
        <v>1649</v>
      </c>
      <c r="Z237" s="36">
        <v>615.79</v>
      </c>
      <c r="AA237" s="36">
        <v>615.79</v>
      </c>
      <c r="AB237" s="36">
        <v>0</v>
      </c>
      <c r="AC237" s="36">
        <v>615.79</v>
      </c>
      <c r="AD237" s="36">
        <v>0</v>
      </c>
      <c r="AE237" s="36">
        <v>0</v>
      </c>
      <c r="AF237" s="36" t="s">
        <v>1798</v>
      </c>
      <c r="AG237" s="36" t="s">
        <v>1768</v>
      </c>
      <c r="AH237" s="36" t="s">
        <v>1807</v>
      </c>
      <c r="AI237" s="36" t="s">
        <v>1799</v>
      </c>
      <c r="AJ237" s="36" t="s">
        <v>1645</v>
      </c>
      <c r="AK237" s="36" t="s">
        <v>337</v>
      </c>
      <c r="AL237" s="36" t="s">
        <v>1650</v>
      </c>
      <c r="AM237" s="36" t="s">
        <v>1651</v>
      </c>
      <c r="AN237" s="36" t="s">
        <v>1645</v>
      </c>
      <c r="AO237" s="36" t="s">
        <v>1636</v>
      </c>
      <c r="AP237" s="36" t="s">
        <v>1678</v>
      </c>
      <c r="AQ237" s="36" t="s">
        <v>1653</v>
      </c>
    </row>
    <row r="238" spans="1:43" x14ac:dyDescent="0.15">
      <c r="A238" s="36" t="s">
        <v>578</v>
      </c>
      <c r="B238" s="36" t="s">
        <v>1759</v>
      </c>
      <c r="C238" s="36" t="s">
        <v>1760</v>
      </c>
      <c r="D238" s="36" t="s">
        <v>1673</v>
      </c>
      <c r="E238" s="36" t="s">
        <v>1674</v>
      </c>
      <c r="F238" s="36" t="s">
        <v>372</v>
      </c>
      <c r="G238" s="36" t="s">
        <v>1636</v>
      </c>
      <c r="H238" s="36" t="s">
        <v>372</v>
      </c>
      <c r="I238" s="36" t="s">
        <v>1636</v>
      </c>
      <c r="J238" s="36" t="s">
        <v>1675</v>
      </c>
      <c r="K238" s="36" t="s">
        <v>1676</v>
      </c>
      <c r="L238" s="36" t="s">
        <v>1758</v>
      </c>
      <c r="M238" s="36" t="s">
        <v>1639</v>
      </c>
      <c r="N238" s="36" t="s">
        <v>1640</v>
      </c>
      <c r="O238" s="36" t="s">
        <v>1641</v>
      </c>
      <c r="P238" s="36" t="s">
        <v>1642</v>
      </c>
      <c r="Q238" s="36" t="s">
        <v>1643</v>
      </c>
      <c r="R238" s="36" t="s">
        <v>1644</v>
      </c>
      <c r="S238" s="36" t="s">
        <v>1636</v>
      </c>
      <c r="T238" s="36" t="s">
        <v>1636</v>
      </c>
      <c r="U238" s="36" t="s">
        <v>1645</v>
      </c>
      <c r="V238" s="36" t="s">
        <v>1646</v>
      </c>
      <c r="W238" s="36" t="s">
        <v>1657</v>
      </c>
      <c r="X238" s="36" t="s">
        <v>1658</v>
      </c>
      <c r="Y238" s="36" t="s">
        <v>1649</v>
      </c>
      <c r="Z238" s="36">
        <v>406.72</v>
      </c>
      <c r="AA238" s="36">
        <v>406.72</v>
      </c>
      <c r="AB238" s="36">
        <v>0</v>
      </c>
      <c r="AC238" s="36">
        <v>406.72</v>
      </c>
      <c r="AD238" s="36">
        <v>0</v>
      </c>
      <c r="AE238" s="36">
        <v>0</v>
      </c>
      <c r="AF238" s="36" t="s">
        <v>1798</v>
      </c>
      <c r="AG238" s="36" t="s">
        <v>1675</v>
      </c>
      <c r="AH238" s="36" t="s">
        <v>1676</v>
      </c>
      <c r="AI238" s="36" t="s">
        <v>1800</v>
      </c>
      <c r="AJ238" s="36" t="s">
        <v>1645</v>
      </c>
      <c r="AK238" s="36" t="s">
        <v>337</v>
      </c>
      <c r="AL238" s="36" t="s">
        <v>1650</v>
      </c>
      <c r="AM238" s="36" t="s">
        <v>1651</v>
      </c>
      <c r="AN238" s="36" t="s">
        <v>1645</v>
      </c>
      <c r="AO238" s="36" t="s">
        <v>1636</v>
      </c>
      <c r="AP238" s="36" t="s">
        <v>1678</v>
      </c>
      <c r="AQ238" s="36" t="s">
        <v>1653</v>
      </c>
    </row>
    <row r="239" spans="1:43" x14ac:dyDescent="0.15">
      <c r="A239" s="36" t="s">
        <v>578</v>
      </c>
      <c r="B239" s="36" t="s">
        <v>1759</v>
      </c>
      <c r="C239" s="36" t="s">
        <v>1760</v>
      </c>
      <c r="D239" s="36" t="s">
        <v>1673</v>
      </c>
      <c r="E239" s="36" t="s">
        <v>1674</v>
      </c>
      <c r="F239" s="36" t="s">
        <v>372</v>
      </c>
      <c r="G239" s="36" t="s">
        <v>1636</v>
      </c>
      <c r="H239" s="36" t="s">
        <v>372</v>
      </c>
      <c r="I239" s="36" t="s">
        <v>1636</v>
      </c>
      <c r="J239" s="36" t="s">
        <v>1675</v>
      </c>
      <c r="K239" s="36" t="s">
        <v>1676</v>
      </c>
      <c r="L239" s="36" t="s">
        <v>1758</v>
      </c>
      <c r="M239" s="36" t="s">
        <v>1639</v>
      </c>
      <c r="N239" s="36" t="s">
        <v>1640</v>
      </c>
      <c r="O239" s="36" t="s">
        <v>1641</v>
      </c>
      <c r="P239" s="36" t="s">
        <v>1642</v>
      </c>
      <c r="Q239" s="36" t="s">
        <v>1643</v>
      </c>
      <c r="R239" s="36" t="s">
        <v>1644</v>
      </c>
      <c r="S239" s="36" t="s">
        <v>1636</v>
      </c>
      <c r="T239" s="36" t="s">
        <v>1636</v>
      </c>
      <c r="U239" s="36" t="s">
        <v>1645</v>
      </c>
      <c r="V239" s="36" t="s">
        <v>1646</v>
      </c>
      <c r="W239" s="36" t="s">
        <v>1679</v>
      </c>
      <c r="X239" s="36" t="s">
        <v>1646</v>
      </c>
      <c r="Y239" s="36" t="s">
        <v>1649</v>
      </c>
      <c r="Z239" s="36">
        <v>534.98</v>
      </c>
      <c r="AA239" s="36">
        <v>534.98</v>
      </c>
      <c r="AB239" s="36">
        <v>0</v>
      </c>
      <c r="AC239" s="36">
        <v>534.98</v>
      </c>
      <c r="AD239" s="36">
        <v>0</v>
      </c>
      <c r="AE239" s="36">
        <v>0</v>
      </c>
      <c r="AF239" s="36" t="s">
        <v>1798</v>
      </c>
      <c r="AG239" s="36" t="s">
        <v>1675</v>
      </c>
      <c r="AH239" s="36" t="s">
        <v>1676</v>
      </c>
      <c r="AI239" s="36" t="s">
        <v>1800</v>
      </c>
      <c r="AJ239" s="36" t="s">
        <v>1645</v>
      </c>
      <c r="AK239" s="36" t="s">
        <v>337</v>
      </c>
      <c r="AL239" s="36" t="s">
        <v>1650</v>
      </c>
      <c r="AM239" s="36" t="s">
        <v>1651</v>
      </c>
      <c r="AN239" s="36" t="s">
        <v>1645</v>
      </c>
      <c r="AO239" s="36" t="s">
        <v>1636</v>
      </c>
      <c r="AP239" s="36" t="s">
        <v>1678</v>
      </c>
      <c r="AQ239" s="36" t="s">
        <v>1653</v>
      </c>
    </row>
    <row r="240" spans="1:43" x14ac:dyDescent="0.15">
      <c r="A240" s="36" t="s">
        <v>578</v>
      </c>
      <c r="B240" s="36" t="s">
        <v>1761</v>
      </c>
      <c r="C240" s="36" t="s">
        <v>1762</v>
      </c>
      <c r="D240" s="36" t="s">
        <v>1673</v>
      </c>
      <c r="E240" s="36" t="s">
        <v>1674</v>
      </c>
      <c r="F240" s="36" t="s">
        <v>372</v>
      </c>
      <c r="G240" s="36" t="s">
        <v>1636</v>
      </c>
      <c r="H240" s="36" t="s">
        <v>372</v>
      </c>
      <c r="I240" s="36" t="s">
        <v>1636</v>
      </c>
      <c r="J240" s="36" t="s">
        <v>1675</v>
      </c>
      <c r="K240" s="36" t="s">
        <v>1676</v>
      </c>
      <c r="L240" s="36" t="s">
        <v>1763</v>
      </c>
      <c r="M240" s="36" t="s">
        <v>1639</v>
      </c>
      <c r="N240" s="36" t="s">
        <v>1640</v>
      </c>
      <c r="O240" s="36" t="s">
        <v>1641</v>
      </c>
      <c r="P240" s="36" t="s">
        <v>1642</v>
      </c>
      <c r="Q240" s="36" t="s">
        <v>1643</v>
      </c>
      <c r="R240" s="36" t="s">
        <v>1644</v>
      </c>
      <c r="S240" s="36" t="s">
        <v>1636</v>
      </c>
      <c r="T240" s="36" t="s">
        <v>1636</v>
      </c>
      <c r="U240" s="36" t="s">
        <v>1645</v>
      </c>
      <c r="V240" s="36" t="s">
        <v>1646</v>
      </c>
      <c r="W240" s="36" t="s">
        <v>1657</v>
      </c>
      <c r="X240" s="36" t="s">
        <v>1658</v>
      </c>
      <c r="Y240" s="36" t="s">
        <v>1649</v>
      </c>
      <c r="Z240" s="36">
        <v>0.18</v>
      </c>
      <c r="AA240" s="36">
        <v>0.18</v>
      </c>
      <c r="AB240" s="36">
        <v>0</v>
      </c>
      <c r="AC240" s="36">
        <v>0.18</v>
      </c>
      <c r="AD240" s="36">
        <v>0</v>
      </c>
      <c r="AE240" s="36">
        <v>0</v>
      </c>
      <c r="AF240" s="36" t="s">
        <v>1798</v>
      </c>
      <c r="AG240" s="36" t="s">
        <v>1768</v>
      </c>
      <c r="AH240" s="36" t="s">
        <v>1807</v>
      </c>
      <c r="AI240" s="36" t="s">
        <v>1799</v>
      </c>
      <c r="AJ240" s="36" t="s">
        <v>1645</v>
      </c>
      <c r="AK240" s="36" t="s">
        <v>337</v>
      </c>
      <c r="AL240" s="36" t="s">
        <v>1650</v>
      </c>
      <c r="AM240" s="36" t="s">
        <v>1651</v>
      </c>
      <c r="AN240" s="36" t="s">
        <v>1645</v>
      </c>
      <c r="AO240" s="36" t="s">
        <v>1636</v>
      </c>
      <c r="AP240" s="36" t="s">
        <v>1678</v>
      </c>
      <c r="AQ240" s="36" t="s">
        <v>1653</v>
      </c>
    </row>
    <row r="241" spans="1:43" x14ac:dyDescent="0.15">
      <c r="A241" s="36" t="s">
        <v>578</v>
      </c>
      <c r="B241" s="36" t="s">
        <v>1764</v>
      </c>
      <c r="C241" s="36" t="s">
        <v>1765</v>
      </c>
      <c r="D241" s="36" t="s">
        <v>1766</v>
      </c>
      <c r="E241" s="36" t="s">
        <v>1767</v>
      </c>
      <c r="F241" s="36" t="s">
        <v>372</v>
      </c>
      <c r="G241" s="36" t="s">
        <v>1636</v>
      </c>
      <c r="H241" s="36" t="s">
        <v>372</v>
      </c>
      <c r="I241" s="36" t="s">
        <v>1636</v>
      </c>
      <c r="J241" s="36" t="s">
        <v>1768</v>
      </c>
      <c r="K241" s="36" t="s">
        <v>1769</v>
      </c>
      <c r="L241" s="36" t="s">
        <v>1770</v>
      </c>
      <c r="M241" s="36" t="s">
        <v>1639</v>
      </c>
      <c r="N241" s="36" t="s">
        <v>1640</v>
      </c>
      <c r="O241" s="36" t="s">
        <v>1641</v>
      </c>
      <c r="P241" s="36" t="s">
        <v>1642</v>
      </c>
      <c r="Q241" s="36" t="s">
        <v>1643</v>
      </c>
      <c r="R241" s="36" t="s">
        <v>1644</v>
      </c>
      <c r="S241" s="36" t="s">
        <v>1636</v>
      </c>
      <c r="T241" s="36" t="s">
        <v>1636</v>
      </c>
      <c r="U241" s="36" t="s">
        <v>1645</v>
      </c>
      <c r="V241" s="36" t="s">
        <v>1646</v>
      </c>
      <c r="W241" s="36" t="s">
        <v>1664</v>
      </c>
      <c r="X241" s="36" t="s">
        <v>1646</v>
      </c>
      <c r="Y241" s="36" t="s">
        <v>1649</v>
      </c>
      <c r="Z241" s="36">
        <v>8896.9599999999991</v>
      </c>
      <c r="AA241" s="36">
        <v>8896.9599999999991</v>
      </c>
      <c r="AB241" s="36">
        <v>0</v>
      </c>
      <c r="AC241" s="36">
        <v>8896.9599999999991</v>
      </c>
      <c r="AD241" s="36">
        <v>0</v>
      </c>
      <c r="AE241" s="36">
        <v>0</v>
      </c>
      <c r="AF241" s="36" t="s">
        <v>1798</v>
      </c>
      <c r="AG241" s="36" t="s">
        <v>1768</v>
      </c>
      <c r="AH241" s="36" t="s">
        <v>1769</v>
      </c>
      <c r="AI241" s="36" t="s">
        <v>1799</v>
      </c>
      <c r="AJ241" s="36" t="s">
        <v>1645</v>
      </c>
      <c r="AK241" s="36" t="s">
        <v>337</v>
      </c>
      <c r="AL241" s="36" t="s">
        <v>1650</v>
      </c>
      <c r="AM241" s="36" t="s">
        <v>1651</v>
      </c>
      <c r="AN241" s="36" t="s">
        <v>1645</v>
      </c>
      <c r="AO241" s="36" t="s">
        <v>1636</v>
      </c>
      <c r="AP241" s="36" t="s">
        <v>1771</v>
      </c>
      <c r="AQ241" s="36" t="s">
        <v>207</v>
      </c>
    </row>
    <row r="242" spans="1:43" x14ac:dyDescent="0.15">
      <c r="A242" s="36" t="s">
        <v>578</v>
      </c>
      <c r="B242" s="36" t="s">
        <v>1764</v>
      </c>
      <c r="C242" s="36" t="s">
        <v>1765</v>
      </c>
      <c r="D242" s="36" t="s">
        <v>1766</v>
      </c>
      <c r="E242" s="36" t="s">
        <v>1767</v>
      </c>
      <c r="F242" s="36" t="s">
        <v>372</v>
      </c>
      <c r="G242" s="36" t="s">
        <v>1636</v>
      </c>
      <c r="H242" s="36" t="s">
        <v>372</v>
      </c>
      <c r="I242" s="36" t="s">
        <v>1636</v>
      </c>
      <c r="J242" s="36" t="s">
        <v>1768</v>
      </c>
      <c r="K242" s="36" t="s">
        <v>1769</v>
      </c>
      <c r="L242" s="36" t="s">
        <v>1770</v>
      </c>
      <c r="M242" s="36" t="s">
        <v>1639</v>
      </c>
      <c r="N242" s="36" t="s">
        <v>1640</v>
      </c>
      <c r="O242" s="36" t="s">
        <v>1641</v>
      </c>
      <c r="P242" s="36" t="s">
        <v>1642</v>
      </c>
      <c r="Q242" s="36" t="s">
        <v>1643</v>
      </c>
      <c r="R242" s="36" t="s">
        <v>1644</v>
      </c>
      <c r="S242" s="36" t="s">
        <v>1636</v>
      </c>
      <c r="T242" s="36" t="s">
        <v>1636</v>
      </c>
      <c r="U242" s="36" t="s">
        <v>1645</v>
      </c>
      <c r="V242" s="36" t="s">
        <v>1646</v>
      </c>
      <c r="W242" s="36" t="s">
        <v>1665</v>
      </c>
      <c r="X242" s="36" t="s">
        <v>1646</v>
      </c>
      <c r="Y242" s="36" t="s">
        <v>1649</v>
      </c>
      <c r="Z242" s="36">
        <v>30157.16</v>
      </c>
      <c r="AA242" s="36">
        <v>30157.16</v>
      </c>
      <c r="AB242" s="36">
        <v>0</v>
      </c>
      <c r="AC242" s="36">
        <v>30157.16</v>
      </c>
      <c r="AD242" s="36">
        <v>0</v>
      </c>
      <c r="AE242" s="36">
        <v>0</v>
      </c>
      <c r="AF242" s="36" t="s">
        <v>1798</v>
      </c>
      <c r="AG242" s="36" t="s">
        <v>1768</v>
      </c>
      <c r="AH242" s="36" t="s">
        <v>1769</v>
      </c>
      <c r="AI242" s="36" t="s">
        <v>1799</v>
      </c>
      <c r="AJ242" s="36" t="s">
        <v>1645</v>
      </c>
      <c r="AK242" s="36" t="s">
        <v>337</v>
      </c>
      <c r="AL242" s="36" t="s">
        <v>1650</v>
      </c>
      <c r="AM242" s="36" t="s">
        <v>1651</v>
      </c>
      <c r="AN242" s="36" t="s">
        <v>1645</v>
      </c>
      <c r="AO242" s="36" t="s">
        <v>1636</v>
      </c>
      <c r="AP242" s="36" t="s">
        <v>1771</v>
      </c>
      <c r="AQ242" s="36" t="s">
        <v>207</v>
      </c>
    </row>
    <row r="243" spans="1:43" x14ac:dyDescent="0.15">
      <c r="A243" s="36" t="s">
        <v>578</v>
      </c>
      <c r="B243" s="36" t="s">
        <v>1764</v>
      </c>
      <c r="C243" s="36" t="s">
        <v>1765</v>
      </c>
      <c r="D243" s="36" t="s">
        <v>1766</v>
      </c>
      <c r="E243" s="36" t="s">
        <v>1767</v>
      </c>
      <c r="F243" s="36" t="s">
        <v>372</v>
      </c>
      <c r="G243" s="36" t="s">
        <v>1636</v>
      </c>
      <c r="H243" s="36" t="s">
        <v>372</v>
      </c>
      <c r="I243" s="36" t="s">
        <v>1636</v>
      </c>
      <c r="J243" s="36" t="s">
        <v>1768</v>
      </c>
      <c r="K243" s="36" t="s">
        <v>1769</v>
      </c>
      <c r="L243" s="36" t="s">
        <v>1770</v>
      </c>
      <c r="M243" s="36" t="s">
        <v>1639</v>
      </c>
      <c r="N243" s="36" t="s">
        <v>1640</v>
      </c>
      <c r="O243" s="36" t="s">
        <v>1641</v>
      </c>
      <c r="P243" s="36" t="s">
        <v>1642</v>
      </c>
      <c r="Q243" s="36" t="s">
        <v>1643</v>
      </c>
      <c r="R243" s="36" t="s">
        <v>1644</v>
      </c>
      <c r="S243" s="36" t="s">
        <v>1636</v>
      </c>
      <c r="T243" s="36" t="s">
        <v>1636</v>
      </c>
      <c r="U243" s="36" t="s">
        <v>1645</v>
      </c>
      <c r="V243" s="36" t="s">
        <v>1646</v>
      </c>
      <c r="W243" s="36" t="s">
        <v>1670</v>
      </c>
      <c r="X243" s="36" t="s">
        <v>1646</v>
      </c>
      <c r="Y243" s="36" t="s">
        <v>1649</v>
      </c>
      <c r="Z243" s="36">
        <v>2039.3</v>
      </c>
      <c r="AA243" s="36">
        <v>2039.3</v>
      </c>
      <c r="AB243" s="36">
        <v>0</v>
      </c>
      <c r="AC243" s="36">
        <v>2039.3</v>
      </c>
      <c r="AD243" s="36">
        <v>0</v>
      </c>
      <c r="AE243" s="36">
        <v>0</v>
      </c>
      <c r="AF243" s="36" t="s">
        <v>1798</v>
      </c>
      <c r="AG243" s="36" t="s">
        <v>1768</v>
      </c>
      <c r="AH243" s="36" t="s">
        <v>1769</v>
      </c>
      <c r="AI243" s="36" t="s">
        <v>1799</v>
      </c>
      <c r="AJ243" s="36" t="s">
        <v>1645</v>
      </c>
      <c r="AK243" s="36" t="s">
        <v>337</v>
      </c>
      <c r="AL243" s="36" t="s">
        <v>1650</v>
      </c>
      <c r="AM243" s="36" t="s">
        <v>1651</v>
      </c>
      <c r="AN243" s="36" t="s">
        <v>1645</v>
      </c>
      <c r="AO243" s="36" t="s">
        <v>1636</v>
      </c>
      <c r="AP243" s="36" t="s">
        <v>1771</v>
      </c>
      <c r="AQ243" s="36" t="s">
        <v>207</v>
      </c>
    </row>
    <row r="244" spans="1:43" x14ac:dyDescent="0.15">
      <c r="A244" s="36" t="s">
        <v>578</v>
      </c>
      <c r="B244" s="36" t="s">
        <v>1772</v>
      </c>
      <c r="C244" s="36" t="s">
        <v>1773</v>
      </c>
      <c r="D244" s="36" t="s">
        <v>1766</v>
      </c>
      <c r="E244" s="36" t="s">
        <v>1767</v>
      </c>
      <c r="F244" s="36" t="s">
        <v>372</v>
      </c>
      <c r="G244" s="36" t="s">
        <v>1636</v>
      </c>
      <c r="H244" s="36" t="s">
        <v>372</v>
      </c>
      <c r="I244" s="36" t="s">
        <v>1636</v>
      </c>
      <c r="J244" s="36" t="s">
        <v>1768</v>
      </c>
      <c r="K244" s="36" t="s">
        <v>1769</v>
      </c>
      <c r="L244" s="36" t="s">
        <v>1774</v>
      </c>
      <c r="M244" s="36" t="s">
        <v>1639</v>
      </c>
      <c r="N244" s="36" t="s">
        <v>1640</v>
      </c>
      <c r="O244" s="36" t="s">
        <v>1641</v>
      </c>
      <c r="P244" s="36" t="s">
        <v>1642</v>
      </c>
      <c r="Q244" s="36" t="s">
        <v>1643</v>
      </c>
      <c r="R244" s="36" t="s">
        <v>1644</v>
      </c>
      <c r="S244" s="36" t="s">
        <v>1636</v>
      </c>
      <c r="T244" s="36" t="s">
        <v>1636</v>
      </c>
      <c r="U244" s="36" t="s">
        <v>1645</v>
      </c>
      <c r="V244" s="36" t="s">
        <v>1646</v>
      </c>
      <c r="W244" s="36" t="s">
        <v>1657</v>
      </c>
      <c r="X244" s="36" t="s">
        <v>1658</v>
      </c>
      <c r="Y244" s="36" t="s">
        <v>1649</v>
      </c>
      <c r="Z244" s="36">
        <v>18000</v>
      </c>
      <c r="AA244" s="36">
        <v>18000</v>
      </c>
      <c r="AB244" s="36">
        <v>0</v>
      </c>
      <c r="AC244" s="36">
        <v>18000</v>
      </c>
      <c r="AD244" s="36">
        <v>0</v>
      </c>
      <c r="AE244" s="36">
        <v>0</v>
      </c>
      <c r="AF244" s="36" t="s">
        <v>1798</v>
      </c>
      <c r="AG244" s="36" t="s">
        <v>1768</v>
      </c>
      <c r="AH244" s="36" t="s">
        <v>1769</v>
      </c>
      <c r="AI244" s="36" t="s">
        <v>1799</v>
      </c>
      <c r="AJ244" s="36" t="s">
        <v>1645</v>
      </c>
      <c r="AK244" s="36" t="s">
        <v>337</v>
      </c>
      <c r="AL244" s="36" t="s">
        <v>1650</v>
      </c>
      <c r="AM244" s="36" t="s">
        <v>1651</v>
      </c>
      <c r="AN244" s="36" t="s">
        <v>1645</v>
      </c>
      <c r="AO244" s="36" t="s">
        <v>1636</v>
      </c>
      <c r="AP244" s="36" t="s">
        <v>1771</v>
      </c>
      <c r="AQ244" s="36" t="s">
        <v>207</v>
      </c>
    </row>
    <row r="245" spans="1:43" x14ac:dyDescent="0.15">
      <c r="A245" s="36" t="s">
        <v>578</v>
      </c>
      <c r="B245" s="36" t="s">
        <v>1775</v>
      </c>
      <c r="C245" s="36" t="s">
        <v>1776</v>
      </c>
      <c r="D245" s="36" t="s">
        <v>1766</v>
      </c>
      <c r="E245" s="36" t="s">
        <v>1767</v>
      </c>
      <c r="F245" s="36" t="s">
        <v>372</v>
      </c>
      <c r="G245" s="36" t="s">
        <v>1636</v>
      </c>
      <c r="H245" s="36" t="s">
        <v>372</v>
      </c>
      <c r="I245" s="36" t="s">
        <v>1636</v>
      </c>
      <c r="J245" s="36" t="s">
        <v>1768</v>
      </c>
      <c r="K245" s="36" t="s">
        <v>1769</v>
      </c>
      <c r="L245" s="36" t="s">
        <v>1777</v>
      </c>
      <c r="M245" s="36" t="s">
        <v>1639</v>
      </c>
      <c r="N245" s="36" t="s">
        <v>1640</v>
      </c>
      <c r="O245" s="36" t="s">
        <v>1641</v>
      </c>
      <c r="P245" s="36" t="s">
        <v>1642</v>
      </c>
      <c r="Q245" s="36" t="s">
        <v>1643</v>
      </c>
      <c r="R245" s="36" t="s">
        <v>1644</v>
      </c>
      <c r="S245" s="36" t="s">
        <v>1636</v>
      </c>
      <c r="T245" s="36" t="s">
        <v>1636</v>
      </c>
      <c r="U245" s="36" t="s">
        <v>1645</v>
      </c>
      <c r="V245" s="36" t="s">
        <v>1646</v>
      </c>
      <c r="W245" s="36" t="s">
        <v>1664</v>
      </c>
      <c r="X245" s="36" t="s">
        <v>1646</v>
      </c>
      <c r="Y245" s="36" t="s">
        <v>1649</v>
      </c>
      <c r="Z245" s="36">
        <v>312.5</v>
      </c>
      <c r="AA245" s="36">
        <v>312.5</v>
      </c>
      <c r="AB245" s="36">
        <v>0</v>
      </c>
      <c r="AC245" s="36">
        <v>312.5</v>
      </c>
      <c r="AD245" s="36">
        <v>0</v>
      </c>
      <c r="AE245" s="36">
        <v>0</v>
      </c>
      <c r="AF245" s="36" t="s">
        <v>1798</v>
      </c>
      <c r="AG245" s="36" t="s">
        <v>1768</v>
      </c>
      <c r="AH245" s="36" t="s">
        <v>1769</v>
      </c>
      <c r="AI245" s="36" t="s">
        <v>1799</v>
      </c>
      <c r="AJ245" s="36" t="s">
        <v>1645</v>
      </c>
      <c r="AK245" s="36" t="s">
        <v>337</v>
      </c>
      <c r="AL245" s="36" t="s">
        <v>1650</v>
      </c>
      <c r="AM245" s="36" t="s">
        <v>1651</v>
      </c>
      <c r="AN245" s="36" t="s">
        <v>1645</v>
      </c>
      <c r="AO245" s="36" t="s">
        <v>1636</v>
      </c>
      <c r="AP245" s="36" t="s">
        <v>1767</v>
      </c>
      <c r="AQ245" s="36" t="s">
        <v>207</v>
      </c>
    </row>
    <row r="246" spans="1:43" x14ac:dyDescent="0.15">
      <c r="A246" s="36" t="s">
        <v>578</v>
      </c>
      <c r="B246" s="36" t="s">
        <v>1775</v>
      </c>
      <c r="C246" s="36" t="s">
        <v>1776</v>
      </c>
      <c r="D246" s="36" t="s">
        <v>1766</v>
      </c>
      <c r="E246" s="36" t="s">
        <v>1767</v>
      </c>
      <c r="F246" s="36" t="s">
        <v>372</v>
      </c>
      <c r="G246" s="36" t="s">
        <v>1636</v>
      </c>
      <c r="H246" s="36" t="s">
        <v>372</v>
      </c>
      <c r="I246" s="36" t="s">
        <v>1636</v>
      </c>
      <c r="J246" s="36" t="s">
        <v>1768</v>
      </c>
      <c r="K246" s="36" t="s">
        <v>1769</v>
      </c>
      <c r="L246" s="36" t="s">
        <v>1777</v>
      </c>
      <c r="M246" s="36" t="s">
        <v>1639</v>
      </c>
      <c r="N246" s="36" t="s">
        <v>1640</v>
      </c>
      <c r="O246" s="36" t="s">
        <v>1641</v>
      </c>
      <c r="P246" s="36" t="s">
        <v>1642</v>
      </c>
      <c r="Q246" s="36" t="s">
        <v>1643</v>
      </c>
      <c r="R246" s="36" t="s">
        <v>1644</v>
      </c>
      <c r="S246" s="36" t="s">
        <v>1636</v>
      </c>
      <c r="T246" s="36" t="s">
        <v>1636</v>
      </c>
      <c r="U246" s="36" t="s">
        <v>1645</v>
      </c>
      <c r="V246" s="36" t="s">
        <v>1646</v>
      </c>
      <c r="W246" s="36" t="s">
        <v>1665</v>
      </c>
      <c r="X246" s="36" t="s">
        <v>1646</v>
      </c>
      <c r="Y246" s="36" t="s">
        <v>1649</v>
      </c>
      <c r="Z246" s="36">
        <v>1469.92</v>
      </c>
      <c r="AA246" s="36">
        <v>1469.92</v>
      </c>
      <c r="AB246" s="36">
        <v>0</v>
      </c>
      <c r="AC246" s="36">
        <v>1469.92</v>
      </c>
      <c r="AD246" s="36">
        <v>0</v>
      </c>
      <c r="AE246" s="36">
        <v>0</v>
      </c>
      <c r="AF246" s="36" t="s">
        <v>1798</v>
      </c>
      <c r="AG246" s="36" t="s">
        <v>1768</v>
      </c>
      <c r="AH246" s="36" t="s">
        <v>1769</v>
      </c>
      <c r="AI246" s="36" t="s">
        <v>1799</v>
      </c>
      <c r="AJ246" s="36" t="s">
        <v>1645</v>
      </c>
      <c r="AK246" s="36" t="s">
        <v>337</v>
      </c>
      <c r="AL246" s="36" t="s">
        <v>1650</v>
      </c>
      <c r="AM246" s="36" t="s">
        <v>1651</v>
      </c>
      <c r="AN246" s="36" t="s">
        <v>1645</v>
      </c>
      <c r="AO246" s="36" t="s">
        <v>1636</v>
      </c>
      <c r="AP246" s="36" t="s">
        <v>1767</v>
      </c>
      <c r="AQ246" s="36" t="s">
        <v>207</v>
      </c>
    </row>
    <row r="247" spans="1:43" x14ac:dyDescent="0.15">
      <c r="A247" s="36" t="s">
        <v>578</v>
      </c>
      <c r="B247" s="36" t="s">
        <v>1775</v>
      </c>
      <c r="C247" s="36" t="s">
        <v>1776</v>
      </c>
      <c r="D247" s="36" t="s">
        <v>1766</v>
      </c>
      <c r="E247" s="36" t="s">
        <v>1767</v>
      </c>
      <c r="F247" s="36" t="s">
        <v>372</v>
      </c>
      <c r="G247" s="36" t="s">
        <v>1636</v>
      </c>
      <c r="H247" s="36" t="s">
        <v>372</v>
      </c>
      <c r="I247" s="36" t="s">
        <v>1636</v>
      </c>
      <c r="J247" s="36" t="s">
        <v>1768</v>
      </c>
      <c r="K247" s="36" t="s">
        <v>1769</v>
      </c>
      <c r="L247" s="36" t="s">
        <v>1777</v>
      </c>
      <c r="M247" s="36" t="s">
        <v>1639</v>
      </c>
      <c r="N247" s="36" t="s">
        <v>1640</v>
      </c>
      <c r="O247" s="36" t="s">
        <v>1641</v>
      </c>
      <c r="P247" s="36" t="s">
        <v>1642</v>
      </c>
      <c r="Q247" s="36" t="s">
        <v>1643</v>
      </c>
      <c r="R247" s="36" t="s">
        <v>1644</v>
      </c>
      <c r="S247" s="36" t="s">
        <v>1636</v>
      </c>
      <c r="T247" s="36" t="s">
        <v>1636</v>
      </c>
      <c r="U247" s="36" t="s">
        <v>1645</v>
      </c>
      <c r="V247" s="36" t="s">
        <v>1646</v>
      </c>
      <c r="W247" s="36" t="s">
        <v>1647</v>
      </c>
      <c r="X247" s="36" t="s">
        <v>1667</v>
      </c>
      <c r="Y247" s="36" t="s">
        <v>1649</v>
      </c>
      <c r="Z247" s="36">
        <v>38.82</v>
      </c>
      <c r="AA247" s="36">
        <v>38.82</v>
      </c>
      <c r="AB247" s="36">
        <v>0</v>
      </c>
      <c r="AC247" s="36">
        <v>38.82</v>
      </c>
      <c r="AD247" s="36">
        <v>0</v>
      </c>
      <c r="AE247" s="36">
        <v>0</v>
      </c>
      <c r="AF247" s="36" t="s">
        <v>1798</v>
      </c>
      <c r="AG247" s="36" t="s">
        <v>1768</v>
      </c>
      <c r="AH247" s="36" t="s">
        <v>1769</v>
      </c>
      <c r="AI247" s="36" t="s">
        <v>1799</v>
      </c>
      <c r="AJ247" s="36" t="s">
        <v>1645</v>
      </c>
      <c r="AK247" s="36" t="s">
        <v>337</v>
      </c>
      <c r="AL247" s="36" t="s">
        <v>1650</v>
      </c>
      <c r="AM247" s="36" t="s">
        <v>1651</v>
      </c>
      <c r="AN247" s="36" t="s">
        <v>1645</v>
      </c>
      <c r="AO247" s="36" t="s">
        <v>1636</v>
      </c>
      <c r="AP247" s="36" t="s">
        <v>1767</v>
      </c>
      <c r="AQ247" s="36" t="s">
        <v>207</v>
      </c>
    </row>
    <row r="248" spans="1:43" x14ac:dyDescent="0.15">
      <c r="A248" s="36" t="s">
        <v>578</v>
      </c>
      <c r="B248" s="36" t="s">
        <v>1775</v>
      </c>
      <c r="C248" s="36" t="s">
        <v>1776</v>
      </c>
      <c r="D248" s="36" t="s">
        <v>1766</v>
      </c>
      <c r="E248" s="36" t="s">
        <v>1767</v>
      </c>
      <c r="F248" s="36" t="s">
        <v>372</v>
      </c>
      <c r="G248" s="36" t="s">
        <v>1636</v>
      </c>
      <c r="H248" s="36" t="s">
        <v>372</v>
      </c>
      <c r="I248" s="36" t="s">
        <v>1636</v>
      </c>
      <c r="J248" s="36" t="s">
        <v>1768</v>
      </c>
      <c r="K248" s="36" t="s">
        <v>1769</v>
      </c>
      <c r="L248" s="36" t="s">
        <v>1777</v>
      </c>
      <c r="M248" s="36" t="s">
        <v>1639</v>
      </c>
      <c r="N248" s="36" t="s">
        <v>1640</v>
      </c>
      <c r="O248" s="36" t="s">
        <v>1641</v>
      </c>
      <c r="P248" s="36" t="s">
        <v>1642</v>
      </c>
      <c r="Q248" s="36" t="s">
        <v>1643</v>
      </c>
      <c r="R248" s="36" t="s">
        <v>1644</v>
      </c>
      <c r="S248" s="36" t="s">
        <v>1636</v>
      </c>
      <c r="T248" s="36" t="s">
        <v>1636</v>
      </c>
      <c r="U248" s="36" t="s">
        <v>1645</v>
      </c>
      <c r="V248" s="36" t="s">
        <v>1646</v>
      </c>
      <c r="W248" s="36" t="s">
        <v>1670</v>
      </c>
      <c r="X248" s="36" t="s">
        <v>1646</v>
      </c>
      <c r="Y248" s="36" t="s">
        <v>1649</v>
      </c>
      <c r="Z248" s="36">
        <v>178.09</v>
      </c>
      <c r="AA248" s="36">
        <v>178.09</v>
      </c>
      <c r="AB248" s="36">
        <v>0</v>
      </c>
      <c r="AC248" s="36">
        <v>178.09</v>
      </c>
      <c r="AD248" s="36">
        <v>0</v>
      </c>
      <c r="AE248" s="36">
        <v>0</v>
      </c>
      <c r="AF248" s="36" t="s">
        <v>1798</v>
      </c>
      <c r="AG248" s="36" t="s">
        <v>1768</v>
      </c>
      <c r="AH248" s="36" t="s">
        <v>1769</v>
      </c>
      <c r="AI248" s="36" t="s">
        <v>1799</v>
      </c>
      <c r="AJ248" s="36" t="s">
        <v>1645</v>
      </c>
      <c r="AK248" s="36" t="s">
        <v>337</v>
      </c>
      <c r="AL248" s="36" t="s">
        <v>1650</v>
      </c>
      <c r="AM248" s="36" t="s">
        <v>1651</v>
      </c>
      <c r="AN248" s="36" t="s">
        <v>1645</v>
      </c>
      <c r="AO248" s="36" t="s">
        <v>1636</v>
      </c>
      <c r="AP248" s="36" t="s">
        <v>1767</v>
      </c>
      <c r="AQ248" s="36" t="s">
        <v>207</v>
      </c>
    </row>
    <row r="249" spans="1:43" x14ac:dyDescent="0.15">
      <c r="A249" s="36" t="s">
        <v>578</v>
      </c>
      <c r="B249" s="36" t="s">
        <v>1778</v>
      </c>
      <c r="C249" s="36" t="s">
        <v>1779</v>
      </c>
      <c r="D249" s="36" t="s">
        <v>1766</v>
      </c>
      <c r="E249" s="36" t="s">
        <v>1767</v>
      </c>
      <c r="F249" s="36" t="s">
        <v>372</v>
      </c>
      <c r="G249" s="36" t="s">
        <v>1636</v>
      </c>
      <c r="H249" s="36" t="s">
        <v>372</v>
      </c>
      <c r="I249" s="36" t="s">
        <v>1636</v>
      </c>
      <c r="J249" s="36" t="s">
        <v>1768</v>
      </c>
      <c r="K249" s="36" t="s">
        <v>1769</v>
      </c>
      <c r="L249" s="36" t="s">
        <v>1780</v>
      </c>
      <c r="M249" s="36" t="s">
        <v>1639</v>
      </c>
      <c r="N249" s="36" t="s">
        <v>1640</v>
      </c>
      <c r="O249" s="36" t="s">
        <v>1641</v>
      </c>
      <c r="P249" s="36" t="s">
        <v>1642</v>
      </c>
      <c r="Q249" s="36" t="s">
        <v>1643</v>
      </c>
      <c r="R249" s="36" t="s">
        <v>1644</v>
      </c>
      <c r="S249" s="36" t="s">
        <v>1636</v>
      </c>
      <c r="T249" s="36" t="s">
        <v>1636</v>
      </c>
      <c r="U249" s="36" t="s">
        <v>1645</v>
      </c>
      <c r="V249" s="36" t="s">
        <v>1646</v>
      </c>
      <c r="W249" s="36" t="s">
        <v>1647</v>
      </c>
      <c r="X249" s="36" t="s">
        <v>1666</v>
      </c>
      <c r="Y249" s="36" t="s">
        <v>1649</v>
      </c>
      <c r="Z249" s="36">
        <v>399.31</v>
      </c>
      <c r="AA249" s="36">
        <v>399.31</v>
      </c>
      <c r="AB249" s="36">
        <v>0</v>
      </c>
      <c r="AC249" s="36">
        <v>399.31</v>
      </c>
      <c r="AD249" s="36">
        <v>0</v>
      </c>
      <c r="AE249" s="36">
        <v>0</v>
      </c>
      <c r="AF249" s="36" t="s">
        <v>1798</v>
      </c>
      <c r="AG249" s="36" t="s">
        <v>1768</v>
      </c>
      <c r="AH249" s="36" t="s">
        <v>1769</v>
      </c>
      <c r="AI249" s="36" t="s">
        <v>1799</v>
      </c>
      <c r="AJ249" s="36" t="s">
        <v>1645</v>
      </c>
      <c r="AK249" s="36" t="s">
        <v>337</v>
      </c>
      <c r="AL249" s="36" t="s">
        <v>1650</v>
      </c>
      <c r="AM249" s="36" t="s">
        <v>1651</v>
      </c>
      <c r="AN249" s="36" t="s">
        <v>1645</v>
      </c>
      <c r="AO249" s="36" t="s">
        <v>1636</v>
      </c>
      <c r="AP249" s="36" t="s">
        <v>1767</v>
      </c>
      <c r="AQ249" s="36" t="s">
        <v>207</v>
      </c>
    </row>
    <row r="250" spans="1:43" x14ac:dyDescent="0.15">
      <c r="A250" s="36" t="s">
        <v>578</v>
      </c>
      <c r="B250" s="36" t="s">
        <v>1778</v>
      </c>
      <c r="C250" s="36" t="s">
        <v>1779</v>
      </c>
      <c r="D250" s="36" t="s">
        <v>1766</v>
      </c>
      <c r="E250" s="36" t="s">
        <v>1767</v>
      </c>
      <c r="F250" s="36" t="s">
        <v>372</v>
      </c>
      <c r="G250" s="36" t="s">
        <v>1636</v>
      </c>
      <c r="H250" s="36" t="s">
        <v>372</v>
      </c>
      <c r="I250" s="36" t="s">
        <v>1636</v>
      </c>
      <c r="J250" s="36" t="s">
        <v>1768</v>
      </c>
      <c r="K250" s="36" t="s">
        <v>1769</v>
      </c>
      <c r="L250" s="36" t="s">
        <v>1780</v>
      </c>
      <c r="M250" s="36" t="s">
        <v>1639</v>
      </c>
      <c r="N250" s="36" t="s">
        <v>1640</v>
      </c>
      <c r="O250" s="36" t="s">
        <v>1641</v>
      </c>
      <c r="P250" s="36" t="s">
        <v>1642</v>
      </c>
      <c r="Q250" s="36" t="s">
        <v>1643</v>
      </c>
      <c r="R250" s="36" t="s">
        <v>1644</v>
      </c>
      <c r="S250" s="36" t="s">
        <v>1636</v>
      </c>
      <c r="T250" s="36" t="s">
        <v>1636</v>
      </c>
      <c r="U250" s="36" t="s">
        <v>1645</v>
      </c>
      <c r="V250" s="36" t="s">
        <v>1646</v>
      </c>
      <c r="W250" s="36" t="s">
        <v>1647</v>
      </c>
      <c r="X250" s="36" t="s">
        <v>1648</v>
      </c>
      <c r="Y250" s="36" t="s">
        <v>1649</v>
      </c>
      <c r="Z250" s="36">
        <v>600.69000000000005</v>
      </c>
      <c r="AA250" s="36">
        <v>600.69000000000005</v>
      </c>
      <c r="AB250" s="36">
        <v>0</v>
      </c>
      <c r="AC250" s="36">
        <v>600.69000000000005</v>
      </c>
      <c r="AD250" s="36">
        <v>0</v>
      </c>
      <c r="AE250" s="36">
        <v>0</v>
      </c>
      <c r="AF250" s="36" t="s">
        <v>1798</v>
      </c>
      <c r="AG250" s="36" t="s">
        <v>1768</v>
      </c>
      <c r="AH250" s="36" t="s">
        <v>1769</v>
      </c>
      <c r="AI250" s="36" t="s">
        <v>1799</v>
      </c>
      <c r="AJ250" s="36" t="s">
        <v>1645</v>
      </c>
      <c r="AK250" s="36" t="s">
        <v>337</v>
      </c>
      <c r="AL250" s="36" t="s">
        <v>1650</v>
      </c>
      <c r="AM250" s="36" t="s">
        <v>1651</v>
      </c>
      <c r="AN250" s="36" t="s">
        <v>1645</v>
      </c>
      <c r="AO250" s="36" t="s">
        <v>1636</v>
      </c>
      <c r="AP250" s="36" t="s">
        <v>1767</v>
      </c>
      <c r="AQ250" s="36" t="s">
        <v>207</v>
      </c>
    </row>
    <row r="251" spans="1:43" x14ac:dyDescent="0.15">
      <c r="A251" s="36" t="s">
        <v>578</v>
      </c>
      <c r="B251" s="36" t="s">
        <v>1781</v>
      </c>
      <c r="C251" s="36" t="s">
        <v>1782</v>
      </c>
      <c r="D251" s="36" t="s">
        <v>1766</v>
      </c>
      <c r="E251" s="36" t="s">
        <v>1767</v>
      </c>
      <c r="F251" s="36" t="s">
        <v>372</v>
      </c>
      <c r="G251" s="36" t="s">
        <v>1636</v>
      </c>
      <c r="H251" s="36" t="s">
        <v>372</v>
      </c>
      <c r="I251" s="36" t="s">
        <v>1636</v>
      </c>
      <c r="J251" s="36" t="s">
        <v>1768</v>
      </c>
      <c r="K251" s="36" t="s">
        <v>1769</v>
      </c>
      <c r="L251" s="36" t="s">
        <v>1783</v>
      </c>
      <c r="M251" s="36" t="s">
        <v>1639</v>
      </c>
      <c r="N251" s="36" t="s">
        <v>1640</v>
      </c>
      <c r="O251" s="36" t="s">
        <v>1641</v>
      </c>
      <c r="P251" s="36" t="s">
        <v>1642</v>
      </c>
      <c r="Q251" s="36" t="s">
        <v>1643</v>
      </c>
      <c r="R251" s="36" t="s">
        <v>1644</v>
      </c>
      <c r="S251" s="36" t="s">
        <v>1636</v>
      </c>
      <c r="T251" s="36" t="s">
        <v>1636</v>
      </c>
      <c r="U251" s="36" t="s">
        <v>1645</v>
      </c>
      <c r="V251" s="36" t="s">
        <v>1646</v>
      </c>
      <c r="W251" s="36" t="s">
        <v>1647</v>
      </c>
      <c r="X251" s="36" t="s">
        <v>1648</v>
      </c>
      <c r="Y251" s="36" t="s">
        <v>1649</v>
      </c>
      <c r="Z251" s="36">
        <v>148.37</v>
      </c>
      <c r="AA251" s="36">
        <v>148.37</v>
      </c>
      <c r="AB251" s="36">
        <v>0</v>
      </c>
      <c r="AC251" s="36">
        <v>148.37</v>
      </c>
      <c r="AD251" s="36">
        <v>0</v>
      </c>
      <c r="AE251" s="36">
        <v>0</v>
      </c>
      <c r="AF251" s="36" t="s">
        <v>1798</v>
      </c>
      <c r="AG251" s="36" t="s">
        <v>1768</v>
      </c>
      <c r="AH251" s="36" t="s">
        <v>1769</v>
      </c>
      <c r="AI251" s="36" t="s">
        <v>1799</v>
      </c>
      <c r="AJ251" s="36" t="s">
        <v>1645</v>
      </c>
      <c r="AK251" s="36" t="s">
        <v>337</v>
      </c>
      <c r="AL251" s="36" t="s">
        <v>1650</v>
      </c>
      <c r="AM251" s="36" t="s">
        <v>1651</v>
      </c>
      <c r="AN251" s="36" t="s">
        <v>1645</v>
      </c>
      <c r="AO251" s="36" t="s">
        <v>1636</v>
      </c>
      <c r="AP251" s="36" t="s">
        <v>1767</v>
      </c>
      <c r="AQ251" s="36" t="s">
        <v>207</v>
      </c>
    </row>
    <row r="252" spans="1:43" x14ac:dyDescent="0.15">
      <c r="A252" s="36" t="s">
        <v>578</v>
      </c>
      <c r="B252" s="36" t="s">
        <v>1784</v>
      </c>
      <c r="C252" s="36" t="s">
        <v>1785</v>
      </c>
      <c r="D252" s="36" t="s">
        <v>1766</v>
      </c>
      <c r="E252" s="36" t="s">
        <v>1767</v>
      </c>
      <c r="F252" s="36" t="s">
        <v>372</v>
      </c>
      <c r="G252" s="36" t="s">
        <v>1636</v>
      </c>
      <c r="H252" s="36" t="s">
        <v>372</v>
      </c>
      <c r="I252" s="36" t="s">
        <v>1636</v>
      </c>
      <c r="J252" s="36" t="s">
        <v>1768</v>
      </c>
      <c r="K252" s="36" t="s">
        <v>1769</v>
      </c>
      <c r="L252" s="36" t="s">
        <v>1786</v>
      </c>
      <c r="M252" s="36" t="s">
        <v>1639</v>
      </c>
      <c r="N252" s="36" t="s">
        <v>1640</v>
      </c>
      <c r="O252" s="36" t="s">
        <v>1641</v>
      </c>
      <c r="P252" s="36" t="s">
        <v>1642</v>
      </c>
      <c r="Q252" s="36" t="s">
        <v>1643</v>
      </c>
      <c r="R252" s="36" t="s">
        <v>1644</v>
      </c>
      <c r="S252" s="36" t="s">
        <v>1636</v>
      </c>
      <c r="T252" s="36" t="s">
        <v>1636</v>
      </c>
      <c r="U252" s="36" t="s">
        <v>1645</v>
      </c>
      <c r="V252" s="36" t="s">
        <v>1646</v>
      </c>
      <c r="W252" s="36" t="s">
        <v>1664</v>
      </c>
      <c r="X252" s="36" t="s">
        <v>1646</v>
      </c>
      <c r="Y252" s="36" t="s">
        <v>1649</v>
      </c>
      <c r="Z252" s="36">
        <v>3.15</v>
      </c>
      <c r="AA252" s="36">
        <v>3.15</v>
      </c>
      <c r="AB252" s="36">
        <v>0</v>
      </c>
      <c r="AC252" s="36">
        <v>3.15</v>
      </c>
      <c r="AD252" s="36">
        <v>0</v>
      </c>
      <c r="AE252" s="36">
        <v>0</v>
      </c>
      <c r="AF252" s="36" t="s">
        <v>1798</v>
      </c>
      <c r="AG252" s="36" t="s">
        <v>1768</v>
      </c>
      <c r="AH252" s="36" t="s">
        <v>1769</v>
      </c>
      <c r="AI252" s="36" t="s">
        <v>1799</v>
      </c>
      <c r="AJ252" s="36" t="s">
        <v>1645</v>
      </c>
      <c r="AK252" s="36" t="s">
        <v>337</v>
      </c>
      <c r="AL252" s="36" t="s">
        <v>1650</v>
      </c>
      <c r="AM252" s="36" t="s">
        <v>1651</v>
      </c>
      <c r="AN252" s="36" t="s">
        <v>1645</v>
      </c>
      <c r="AO252" s="36" t="s">
        <v>1636</v>
      </c>
      <c r="AP252" s="36" t="s">
        <v>1767</v>
      </c>
      <c r="AQ252" s="36" t="s">
        <v>207</v>
      </c>
    </row>
    <row r="253" spans="1:43" x14ac:dyDescent="0.15">
      <c r="A253" s="36" t="s">
        <v>578</v>
      </c>
      <c r="B253" s="36" t="s">
        <v>1784</v>
      </c>
      <c r="C253" s="36" t="s">
        <v>1785</v>
      </c>
      <c r="D253" s="36" t="s">
        <v>1766</v>
      </c>
      <c r="E253" s="36" t="s">
        <v>1767</v>
      </c>
      <c r="F253" s="36" t="s">
        <v>372</v>
      </c>
      <c r="G253" s="36" t="s">
        <v>1636</v>
      </c>
      <c r="H253" s="36" t="s">
        <v>372</v>
      </c>
      <c r="I253" s="36" t="s">
        <v>1636</v>
      </c>
      <c r="J253" s="36" t="s">
        <v>1768</v>
      </c>
      <c r="K253" s="36" t="s">
        <v>1769</v>
      </c>
      <c r="L253" s="36" t="s">
        <v>1786</v>
      </c>
      <c r="M253" s="36" t="s">
        <v>1639</v>
      </c>
      <c r="N253" s="36" t="s">
        <v>1640</v>
      </c>
      <c r="O253" s="36" t="s">
        <v>1641</v>
      </c>
      <c r="P253" s="36" t="s">
        <v>1642</v>
      </c>
      <c r="Q253" s="36" t="s">
        <v>1643</v>
      </c>
      <c r="R253" s="36" t="s">
        <v>1644</v>
      </c>
      <c r="S253" s="36" t="s">
        <v>1636</v>
      </c>
      <c r="T253" s="36" t="s">
        <v>1636</v>
      </c>
      <c r="U253" s="36" t="s">
        <v>1645</v>
      </c>
      <c r="V253" s="36" t="s">
        <v>1646</v>
      </c>
      <c r="W253" s="36" t="s">
        <v>1665</v>
      </c>
      <c r="X253" s="36" t="s">
        <v>1646</v>
      </c>
      <c r="Y253" s="36" t="s">
        <v>1649</v>
      </c>
      <c r="Z253" s="36">
        <v>490.68</v>
      </c>
      <c r="AA253" s="36">
        <v>490.68</v>
      </c>
      <c r="AB253" s="36">
        <v>0</v>
      </c>
      <c r="AC253" s="36">
        <v>490.68</v>
      </c>
      <c r="AD253" s="36">
        <v>0</v>
      </c>
      <c r="AE253" s="36">
        <v>0</v>
      </c>
      <c r="AF253" s="36" t="s">
        <v>1798</v>
      </c>
      <c r="AG253" s="36" t="s">
        <v>1768</v>
      </c>
      <c r="AH253" s="36" t="s">
        <v>1769</v>
      </c>
      <c r="AI253" s="36" t="s">
        <v>1799</v>
      </c>
      <c r="AJ253" s="36" t="s">
        <v>1645</v>
      </c>
      <c r="AK253" s="36" t="s">
        <v>337</v>
      </c>
      <c r="AL253" s="36" t="s">
        <v>1650</v>
      </c>
      <c r="AM253" s="36" t="s">
        <v>1651</v>
      </c>
      <c r="AN253" s="36" t="s">
        <v>1645</v>
      </c>
      <c r="AO253" s="36" t="s">
        <v>1636</v>
      </c>
      <c r="AP253" s="36" t="s">
        <v>1767</v>
      </c>
      <c r="AQ253" s="36" t="s">
        <v>207</v>
      </c>
    </row>
    <row r="254" spans="1:43" x14ac:dyDescent="0.15">
      <c r="A254" s="36" t="s">
        <v>578</v>
      </c>
      <c r="B254" s="36" t="s">
        <v>1784</v>
      </c>
      <c r="C254" s="36" t="s">
        <v>1785</v>
      </c>
      <c r="D254" s="36" t="s">
        <v>1766</v>
      </c>
      <c r="E254" s="36" t="s">
        <v>1767</v>
      </c>
      <c r="F254" s="36" t="s">
        <v>372</v>
      </c>
      <c r="G254" s="36" t="s">
        <v>1636</v>
      </c>
      <c r="H254" s="36" t="s">
        <v>372</v>
      </c>
      <c r="I254" s="36" t="s">
        <v>1636</v>
      </c>
      <c r="J254" s="36" t="s">
        <v>1768</v>
      </c>
      <c r="K254" s="36" t="s">
        <v>1769</v>
      </c>
      <c r="L254" s="36" t="s">
        <v>1786</v>
      </c>
      <c r="M254" s="36" t="s">
        <v>1639</v>
      </c>
      <c r="N254" s="36" t="s">
        <v>1640</v>
      </c>
      <c r="O254" s="36" t="s">
        <v>1641</v>
      </c>
      <c r="P254" s="36" t="s">
        <v>1642</v>
      </c>
      <c r="Q254" s="36" t="s">
        <v>1643</v>
      </c>
      <c r="R254" s="36" t="s">
        <v>1644</v>
      </c>
      <c r="S254" s="36" t="s">
        <v>1636</v>
      </c>
      <c r="T254" s="36" t="s">
        <v>1636</v>
      </c>
      <c r="U254" s="36" t="s">
        <v>1645</v>
      </c>
      <c r="V254" s="36" t="s">
        <v>1646</v>
      </c>
      <c r="W254" s="36" t="s">
        <v>1657</v>
      </c>
      <c r="X254" s="36" t="s">
        <v>1658</v>
      </c>
      <c r="Y254" s="36" t="s">
        <v>1649</v>
      </c>
      <c r="Z254" s="36">
        <v>435.45</v>
      </c>
      <c r="AA254" s="36">
        <v>435.45</v>
      </c>
      <c r="AB254" s="36">
        <v>0</v>
      </c>
      <c r="AC254" s="36">
        <v>435.45</v>
      </c>
      <c r="AD254" s="36">
        <v>0</v>
      </c>
      <c r="AE254" s="36">
        <v>0</v>
      </c>
      <c r="AF254" s="36" t="s">
        <v>1798</v>
      </c>
      <c r="AG254" s="36" t="s">
        <v>1768</v>
      </c>
      <c r="AH254" s="36" t="s">
        <v>1769</v>
      </c>
      <c r="AI254" s="36" t="s">
        <v>1799</v>
      </c>
      <c r="AJ254" s="36" t="s">
        <v>1645</v>
      </c>
      <c r="AK254" s="36" t="s">
        <v>337</v>
      </c>
      <c r="AL254" s="36" t="s">
        <v>1650</v>
      </c>
      <c r="AM254" s="36" t="s">
        <v>1651</v>
      </c>
      <c r="AN254" s="36" t="s">
        <v>1645</v>
      </c>
      <c r="AO254" s="36" t="s">
        <v>1636</v>
      </c>
      <c r="AP254" s="36" t="s">
        <v>1767</v>
      </c>
      <c r="AQ254" s="36" t="s">
        <v>207</v>
      </c>
    </row>
    <row r="255" spans="1:43" x14ac:dyDescent="0.15">
      <c r="A255" s="36" t="s">
        <v>578</v>
      </c>
      <c r="B255" s="36" t="s">
        <v>1784</v>
      </c>
      <c r="C255" s="36" t="s">
        <v>1785</v>
      </c>
      <c r="D255" s="36" t="s">
        <v>1766</v>
      </c>
      <c r="E255" s="36" t="s">
        <v>1767</v>
      </c>
      <c r="F255" s="36" t="s">
        <v>372</v>
      </c>
      <c r="G255" s="36" t="s">
        <v>1636</v>
      </c>
      <c r="H255" s="36" t="s">
        <v>372</v>
      </c>
      <c r="I255" s="36" t="s">
        <v>1636</v>
      </c>
      <c r="J255" s="36" t="s">
        <v>1768</v>
      </c>
      <c r="K255" s="36" t="s">
        <v>1769</v>
      </c>
      <c r="L255" s="36" t="s">
        <v>1786</v>
      </c>
      <c r="M255" s="36" t="s">
        <v>1639</v>
      </c>
      <c r="N255" s="36" t="s">
        <v>1640</v>
      </c>
      <c r="O255" s="36" t="s">
        <v>1641</v>
      </c>
      <c r="P255" s="36" t="s">
        <v>1642</v>
      </c>
      <c r="Q255" s="36" t="s">
        <v>1643</v>
      </c>
      <c r="R255" s="36" t="s">
        <v>1644</v>
      </c>
      <c r="S255" s="36" t="s">
        <v>1636</v>
      </c>
      <c r="T255" s="36" t="s">
        <v>1636</v>
      </c>
      <c r="U255" s="36" t="s">
        <v>1645</v>
      </c>
      <c r="V255" s="36" t="s">
        <v>1646</v>
      </c>
      <c r="W255" s="36" t="s">
        <v>1670</v>
      </c>
      <c r="X255" s="36" t="s">
        <v>1646</v>
      </c>
      <c r="Y255" s="36" t="s">
        <v>1649</v>
      </c>
      <c r="Z255" s="36">
        <v>0.15</v>
      </c>
      <c r="AA255" s="36">
        <v>0.15</v>
      </c>
      <c r="AB255" s="36">
        <v>0</v>
      </c>
      <c r="AC255" s="36">
        <v>0.15</v>
      </c>
      <c r="AD255" s="36">
        <v>0</v>
      </c>
      <c r="AE255" s="36">
        <v>0</v>
      </c>
      <c r="AF255" s="36" t="s">
        <v>1798</v>
      </c>
      <c r="AG255" s="36" t="s">
        <v>1768</v>
      </c>
      <c r="AH255" s="36" t="s">
        <v>1769</v>
      </c>
      <c r="AI255" s="36" t="s">
        <v>1799</v>
      </c>
      <c r="AJ255" s="36" t="s">
        <v>1645</v>
      </c>
      <c r="AK255" s="36" t="s">
        <v>337</v>
      </c>
      <c r="AL255" s="36" t="s">
        <v>1650</v>
      </c>
      <c r="AM255" s="36" t="s">
        <v>1651</v>
      </c>
      <c r="AN255" s="36" t="s">
        <v>1645</v>
      </c>
      <c r="AO255" s="36" t="s">
        <v>1636</v>
      </c>
      <c r="AP255" s="36" t="s">
        <v>1767</v>
      </c>
      <c r="AQ255" s="36" t="s">
        <v>207</v>
      </c>
    </row>
    <row r="256" spans="1:43" x14ac:dyDescent="0.15">
      <c r="A256" s="36" t="s">
        <v>578</v>
      </c>
      <c r="B256" s="36" t="s">
        <v>1787</v>
      </c>
      <c r="C256" s="36" t="s">
        <v>1788</v>
      </c>
      <c r="D256" s="36" t="s">
        <v>1747</v>
      </c>
      <c r="E256" s="36" t="s">
        <v>1748</v>
      </c>
      <c r="F256" s="36" t="s">
        <v>372</v>
      </c>
      <c r="G256" s="36" t="s">
        <v>1636</v>
      </c>
      <c r="H256" s="36" t="s">
        <v>372</v>
      </c>
      <c r="I256" s="36" t="s">
        <v>1636</v>
      </c>
      <c r="J256" s="36" t="s">
        <v>1749</v>
      </c>
      <c r="K256" s="36" t="s">
        <v>1750</v>
      </c>
      <c r="L256" s="36" t="s">
        <v>1789</v>
      </c>
      <c r="M256" s="36" t="s">
        <v>1639</v>
      </c>
      <c r="N256" s="36" t="s">
        <v>1640</v>
      </c>
      <c r="O256" s="36" t="s">
        <v>1641</v>
      </c>
      <c r="P256" s="36" t="s">
        <v>1642</v>
      </c>
      <c r="Q256" s="36" t="s">
        <v>1643</v>
      </c>
      <c r="R256" s="36" t="s">
        <v>1644</v>
      </c>
      <c r="S256" s="36" t="s">
        <v>1636</v>
      </c>
      <c r="T256" s="36" t="s">
        <v>1636</v>
      </c>
      <c r="U256" s="36" t="s">
        <v>1645</v>
      </c>
      <c r="V256" s="36" t="s">
        <v>1646</v>
      </c>
      <c r="W256" s="36" t="s">
        <v>1665</v>
      </c>
      <c r="X256" s="36" t="s">
        <v>1646</v>
      </c>
      <c r="Y256" s="36" t="s">
        <v>1649</v>
      </c>
      <c r="Z256" s="36">
        <v>2945.07</v>
      </c>
      <c r="AA256" s="36">
        <v>2945.07</v>
      </c>
      <c r="AB256" s="36">
        <v>0</v>
      </c>
      <c r="AC256" s="36">
        <v>2945.07</v>
      </c>
      <c r="AD256" s="36">
        <v>0</v>
      </c>
      <c r="AE256" s="36">
        <v>0</v>
      </c>
      <c r="AF256" s="36" t="s">
        <v>1798</v>
      </c>
      <c r="AG256" s="36" t="s">
        <v>1749</v>
      </c>
      <c r="AH256" s="36" t="s">
        <v>1802</v>
      </c>
      <c r="AI256" s="36" t="s">
        <v>1799</v>
      </c>
      <c r="AJ256" s="36" t="s">
        <v>1645</v>
      </c>
      <c r="AK256" s="36" t="s">
        <v>337</v>
      </c>
      <c r="AL256" s="36" t="s">
        <v>1650</v>
      </c>
      <c r="AM256" s="36" t="s">
        <v>1651</v>
      </c>
      <c r="AN256" s="36" t="s">
        <v>1645</v>
      </c>
      <c r="AO256" s="36" t="s">
        <v>1636</v>
      </c>
      <c r="AP256" s="36" t="s">
        <v>1678</v>
      </c>
      <c r="AQ256" s="36" t="s">
        <v>1653</v>
      </c>
    </row>
    <row r="257" spans="1:43" x14ac:dyDescent="0.15">
      <c r="A257" s="36" t="s">
        <v>578</v>
      </c>
      <c r="B257" s="36" t="s">
        <v>1787</v>
      </c>
      <c r="C257" s="36" t="s">
        <v>1788</v>
      </c>
      <c r="D257" s="36" t="s">
        <v>1747</v>
      </c>
      <c r="E257" s="36" t="s">
        <v>1748</v>
      </c>
      <c r="F257" s="36" t="s">
        <v>372</v>
      </c>
      <c r="G257" s="36" t="s">
        <v>1636</v>
      </c>
      <c r="H257" s="36" t="s">
        <v>372</v>
      </c>
      <c r="I257" s="36" t="s">
        <v>1636</v>
      </c>
      <c r="J257" s="36" t="s">
        <v>1749</v>
      </c>
      <c r="K257" s="36" t="s">
        <v>1750</v>
      </c>
      <c r="L257" s="36" t="s">
        <v>1789</v>
      </c>
      <c r="M257" s="36" t="s">
        <v>1639</v>
      </c>
      <c r="N257" s="36" t="s">
        <v>1640</v>
      </c>
      <c r="O257" s="36" t="s">
        <v>1641</v>
      </c>
      <c r="P257" s="36" t="s">
        <v>1642</v>
      </c>
      <c r="Q257" s="36" t="s">
        <v>1643</v>
      </c>
      <c r="R257" s="36" t="s">
        <v>1644</v>
      </c>
      <c r="S257" s="36" t="s">
        <v>1636</v>
      </c>
      <c r="T257" s="36" t="s">
        <v>1636</v>
      </c>
      <c r="U257" s="36" t="s">
        <v>1645</v>
      </c>
      <c r="V257" s="36" t="s">
        <v>1646</v>
      </c>
      <c r="W257" s="36" t="s">
        <v>1647</v>
      </c>
      <c r="X257" s="36" t="s">
        <v>1667</v>
      </c>
      <c r="Y257" s="36" t="s">
        <v>1649</v>
      </c>
      <c r="Z257" s="36">
        <v>54.93</v>
      </c>
      <c r="AA257" s="36">
        <v>54.93</v>
      </c>
      <c r="AB257" s="36">
        <v>0</v>
      </c>
      <c r="AC257" s="36">
        <v>54.93</v>
      </c>
      <c r="AD257" s="36">
        <v>0</v>
      </c>
      <c r="AE257" s="36">
        <v>0</v>
      </c>
      <c r="AF257" s="36" t="s">
        <v>1798</v>
      </c>
      <c r="AG257" s="36" t="s">
        <v>1749</v>
      </c>
      <c r="AH257" s="36" t="s">
        <v>1802</v>
      </c>
      <c r="AI257" s="36" t="s">
        <v>1799</v>
      </c>
      <c r="AJ257" s="36" t="s">
        <v>1645</v>
      </c>
      <c r="AK257" s="36" t="s">
        <v>337</v>
      </c>
      <c r="AL257" s="36" t="s">
        <v>1650</v>
      </c>
      <c r="AM257" s="36" t="s">
        <v>1651</v>
      </c>
      <c r="AN257" s="36" t="s">
        <v>1645</v>
      </c>
      <c r="AO257" s="36" t="s">
        <v>1636</v>
      </c>
      <c r="AP257" s="36" t="s">
        <v>1678</v>
      </c>
      <c r="AQ257" s="36" t="s">
        <v>1653</v>
      </c>
    </row>
    <row r="258" spans="1:43" x14ac:dyDescent="0.15">
      <c r="A258" s="36" t="s">
        <v>578</v>
      </c>
      <c r="B258" s="36" t="s">
        <v>1790</v>
      </c>
      <c r="C258" s="36" t="s">
        <v>1791</v>
      </c>
      <c r="D258" s="36" t="s">
        <v>1747</v>
      </c>
      <c r="E258" s="36" t="s">
        <v>1748</v>
      </c>
      <c r="F258" s="36" t="s">
        <v>372</v>
      </c>
      <c r="G258" s="36" t="s">
        <v>1636</v>
      </c>
      <c r="H258" s="36" t="s">
        <v>372</v>
      </c>
      <c r="I258" s="36" t="s">
        <v>1636</v>
      </c>
      <c r="J258" s="36" t="s">
        <v>1749</v>
      </c>
      <c r="K258" s="36" t="s">
        <v>1750</v>
      </c>
      <c r="L258" s="36" t="s">
        <v>1792</v>
      </c>
      <c r="M258" s="36" t="s">
        <v>1639</v>
      </c>
      <c r="N258" s="36" t="s">
        <v>1640</v>
      </c>
      <c r="O258" s="36" t="s">
        <v>1641</v>
      </c>
      <c r="P258" s="36" t="s">
        <v>1642</v>
      </c>
      <c r="Q258" s="36" t="s">
        <v>1643</v>
      </c>
      <c r="R258" s="36" t="s">
        <v>1644</v>
      </c>
      <c r="S258" s="36" t="s">
        <v>1636</v>
      </c>
      <c r="T258" s="36" t="s">
        <v>1636</v>
      </c>
      <c r="U258" s="36" t="s">
        <v>1645</v>
      </c>
      <c r="V258" s="36" t="s">
        <v>1646</v>
      </c>
      <c r="W258" s="36" t="s">
        <v>1665</v>
      </c>
      <c r="X258" s="36" t="s">
        <v>1646</v>
      </c>
      <c r="Y258" s="36" t="s">
        <v>1649</v>
      </c>
      <c r="Z258" s="36">
        <v>5474.23</v>
      </c>
      <c r="AA258" s="36">
        <v>5474.23</v>
      </c>
      <c r="AB258" s="36">
        <v>0</v>
      </c>
      <c r="AC258" s="36">
        <v>5474.23</v>
      </c>
      <c r="AD258" s="36">
        <v>0</v>
      </c>
      <c r="AE258" s="36">
        <v>0</v>
      </c>
      <c r="AF258" s="36" t="s">
        <v>1798</v>
      </c>
      <c r="AG258" s="36" t="s">
        <v>1749</v>
      </c>
      <c r="AH258" s="36" t="s">
        <v>1802</v>
      </c>
      <c r="AI258" s="36" t="s">
        <v>1799</v>
      </c>
      <c r="AJ258" s="36" t="s">
        <v>1645</v>
      </c>
      <c r="AK258" s="36" t="s">
        <v>337</v>
      </c>
      <c r="AL258" s="36" t="s">
        <v>1650</v>
      </c>
      <c r="AM258" s="36" t="s">
        <v>1651</v>
      </c>
      <c r="AN258" s="36" t="s">
        <v>1645</v>
      </c>
      <c r="AO258" s="36" t="s">
        <v>1636</v>
      </c>
      <c r="AP258" s="36" t="s">
        <v>1678</v>
      </c>
      <c r="AQ258" s="36" t="s">
        <v>1653</v>
      </c>
    </row>
    <row r="259" spans="1:43" x14ac:dyDescent="0.15">
      <c r="A259" s="36" t="s">
        <v>578</v>
      </c>
      <c r="B259" s="36" t="s">
        <v>1790</v>
      </c>
      <c r="C259" s="36" t="s">
        <v>1791</v>
      </c>
      <c r="D259" s="36" t="s">
        <v>1747</v>
      </c>
      <c r="E259" s="36" t="s">
        <v>1748</v>
      </c>
      <c r="F259" s="36" t="s">
        <v>372</v>
      </c>
      <c r="G259" s="36" t="s">
        <v>1636</v>
      </c>
      <c r="H259" s="36" t="s">
        <v>372</v>
      </c>
      <c r="I259" s="36" t="s">
        <v>1636</v>
      </c>
      <c r="J259" s="36" t="s">
        <v>1749</v>
      </c>
      <c r="K259" s="36" t="s">
        <v>1750</v>
      </c>
      <c r="L259" s="36" t="s">
        <v>1792</v>
      </c>
      <c r="M259" s="36" t="s">
        <v>1639</v>
      </c>
      <c r="N259" s="36" t="s">
        <v>1640</v>
      </c>
      <c r="O259" s="36" t="s">
        <v>1641</v>
      </c>
      <c r="P259" s="36" t="s">
        <v>1642</v>
      </c>
      <c r="Q259" s="36" t="s">
        <v>1643</v>
      </c>
      <c r="R259" s="36" t="s">
        <v>1644</v>
      </c>
      <c r="S259" s="36" t="s">
        <v>1636</v>
      </c>
      <c r="T259" s="36" t="s">
        <v>1636</v>
      </c>
      <c r="U259" s="36" t="s">
        <v>1645</v>
      </c>
      <c r="V259" s="36" t="s">
        <v>1646</v>
      </c>
      <c r="W259" s="36" t="s">
        <v>1647</v>
      </c>
      <c r="X259" s="36" t="s">
        <v>1667</v>
      </c>
      <c r="Y259" s="36" t="s">
        <v>1649</v>
      </c>
      <c r="Z259" s="36">
        <v>0.57999999999999996</v>
      </c>
      <c r="AA259" s="36">
        <v>0.57999999999999996</v>
      </c>
      <c r="AB259" s="36">
        <v>0</v>
      </c>
      <c r="AC259" s="36">
        <v>0.57999999999999996</v>
      </c>
      <c r="AD259" s="36">
        <v>0</v>
      </c>
      <c r="AE259" s="36">
        <v>0</v>
      </c>
      <c r="AF259" s="36" t="s">
        <v>1798</v>
      </c>
      <c r="AG259" s="36" t="s">
        <v>1749</v>
      </c>
      <c r="AH259" s="36" t="s">
        <v>1802</v>
      </c>
      <c r="AI259" s="36" t="s">
        <v>1799</v>
      </c>
      <c r="AJ259" s="36" t="s">
        <v>1645</v>
      </c>
      <c r="AK259" s="36" t="s">
        <v>337</v>
      </c>
      <c r="AL259" s="36" t="s">
        <v>1650</v>
      </c>
      <c r="AM259" s="36" t="s">
        <v>1651</v>
      </c>
      <c r="AN259" s="36" t="s">
        <v>1645</v>
      </c>
      <c r="AO259" s="36" t="s">
        <v>1636</v>
      </c>
      <c r="AP259" s="36" t="s">
        <v>1678</v>
      </c>
      <c r="AQ259" s="36" t="s">
        <v>1653</v>
      </c>
    </row>
    <row r="260" spans="1:43" x14ac:dyDescent="0.15">
      <c r="A260" s="36" t="s">
        <v>578</v>
      </c>
      <c r="B260" s="36" t="s">
        <v>1808</v>
      </c>
      <c r="C260" s="36" t="s">
        <v>1809</v>
      </c>
      <c r="D260" s="36" t="s">
        <v>1747</v>
      </c>
      <c r="E260" s="36" t="s">
        <v>1748</v>
      </c>
      <c r="F260" s="36" t="s">
        <v>372</v>
      </c>
      <c r="G260" s="36" t="s">
        <v>1636</v>
      </c>
      <c r="H260" s="36" t="s">
        <v>372</v>
      </c>
      <c r="I260" s="36" t="s">
        <v>1636</v>
      </c>
      <c r="J260" s="36" t="s">
        <v>1749</v>
      </c>
      <c r="K260" s="36" t="s">
        <v>1750</v>
      </c>
      <c r="L260" s="36" t="s">
        <v>1810</v>
      </c>
      <c r="M260" s="36" t="s">
        <v>1639</v>
      </c>
      <c r="N260" s="36" t="s">
        <v>1640</v>
      </c>
      <c r="O260" s="36" t="s">
        <v>1641</v>
      </c>
      <c r="P260" s="36" t="s">
        <v>1642</v>
      </c>
      <c r="Q260" s="36" t="s">
        <v>1643</v>
      </c>
      <c r="R260" s="36" t="s">
        <v>1644</v>
      </c>
      <c r="S260" s="36" t="s">
        <v>1636</v>
      </c>
      <c r="T260" s="36" t="s">
        <v>1636</v>
      </c>
      <c r="U260" s="36" t="s">
        <v>1645</v>
      </c>
      <c r="V260" s="36" t="s">
        <v>1646</v>
      </c>
      <c r="W260" s="36" t="s">
        <v>1665</v>
      </c>
      <c r="X260" s="36" t="s">
        <v>1646</v>
      </c>
      <c r="Y260" s="36" t="s">
        <v>1649</v>
      </c>
      <c r="Z260" s="36">
        <v>2999.08</v>
      </c>
      <c r="AA260" s="36">
        <v>2999.08</v>
      </c>
      <c r="AB260" s="36">
        <v>0</v>
      </c>
      <c r="AC260" s="36">
        <v>2999.08</v>
      </c>
      <c r="AD260" s="36">
        <v>0</v>
      </c>
      <c r="AE260" s="36">
        <v>0</v>
      </c>
      <c r="AF260" s="36" t="s">
        <v>1798</v>
      </c>
      <c r="AG260" s="36" t="s">
        <v>1749</v>
      </c>
      <c r="AH260" s="36" t="s">
        <v>1802</v>
      </c>
      <c r="AI260" s="36" t="s">
        <v>1799</v>
      </c>
      <c r="AJ260" s="36" t="s">
        <v>1645</v>
      </c>
      <c r="AK260" s="36" t="s">
        <v>337</v>
      </c>
      <c r="AL260" s="36" t="s">
        <v>1650</v>
      </c>
      <c r="AM260" s="36" t="s">
        <v>1651</v>
      </c>
      <c r="AN260" s="36" t="s">
        <v>1645</v>
      </c>
      <c r="AO260" s="36" t="s">
        <v>1636</v>
      </c>
      <c r="AP260" s="36" t="s">
        <v>1678</v>
      </c>
      <c r="AQ260" s="36" t="s">
        <v>1653</v>
      </c>
    </row>
    <row r="261" spans="1:43" x14ac:dyDescent="0.15">
      <c r="A261" s="36" t="s">
        <v>578</v>
      </c>
      <c r="B261" s="36" t="s">
        <v>1808</v>
      </c>
      <c r="C261" s="36" t="s">
        <v>1809</v>
      </c>
      <c r="D261" s="36" t="s">
        <v>1747</v>
      </c>
      <c r="E261" s="36" t="s">
        <v>1748</v>
      </c>
      <c r="F261" s="36" t="s">
        <v>372</v>
      </c>
      <c r="G261" s="36" t="s">
        <v>1636</v>
      </c>
      <c r="H261" s="36" t="s">
        <v>372</v>
      </c>
      <c r="I261" s="36" t="s">
        <v>1636</v>
      </c>
      <c r="J261" s="36" t="s">
        <v>1749</v>
      </c>
      <c r="K261" s="36" t="s">
        <v>1750</v>
      </c>
      <c r="L261" s="36" t="s">
        <v>1810</v>
      </c>
      <c r="M261" s="36" t="s">
        <v>1639</v>
      </c>
      <c r="N261" s="36" t="s">
        <v>1640</v>
      </c>
      <c r="O261" s="36" t="s">
        <v>1641</v>
      </c>
      <c r="P261" s="36" t="s">
        <v>1642</v>
      </c>
      <c r="Q261" s="36" t="s">
        <v>1643</v>
      </c>
      <c r="R261" s="36" t="s">
        <v>1644</v>
      </c>
      <c r="S261" s="36" t="s">
        <v>1636</v>
      </c>
      <c r="T261" s="36" t="s">
        <v>1636</v>
      </c>
      <c r="U261" s="36" t="s">
        <v>1645</v>
      </c>
      <c r="V261" s="36" t="s">
        <v>1646</v>
      </c>
      <c r="W261" s="36" t="s">
        <v>1647</v>
      </c>
      <c r="X261" s="36" t="s">
        <v>1752</v>
      </c>
      <c r="Y261" s="36" t="s">
        <v>1649</v>
      </c>
      <c r="Z261" s="36">
        <v>0.92</v>
      </c>
      <c r="AA261" s="36">
        <v>0.92</v>
      </c>
      <c r="AB261" s="36">
        <v>0</v>
      </c>
      <c r="AC261" s="36">
        <v>0.92</v>
      </c>
      <c r="AD261" s="36">
        <v>0</v>
      </c>
      <c r="AE261" s="36">
        <v>0</v>
      </c>
      <c r="AF261" s="36" t="s">
        <v>1798</v>
      </c>
      <c r="AG261" s="36" t="s">
        <v>1749</v>
      </c>
      <c r="AH261" s="36" t="s">
        <v>1802</v>
      </c>
      <c r="AI261" s="36" t="s">
        <v>1799</v>
      </c>
      <c r="AJ261" s="36" t="s">
        <v>1645</v>
      </c>
      <c r="AK261" s="36" t="s">
        <v>337</v>
      </c>
      <c r="AL261" s="36" t="s">
        <v>1650</v>
      </c>
      <c r="AM261" s="36" t="s">
        <v>1651</v>
      </c>
      <c r="AN261" s="36" t="s">
        <v>1645</v>
      </c>
      <c r="AO261" s="36" t="s">
        <v>1636</v>
      </c>
      <c r="AP261" s="36" t="s">
        <v>1678</v>
      </c>
      <c r="AQ261" s="36" t="s">
        <v>1653</v>
      </c>
    </row>
    <row r="262" spans="1:43" x14ac:dyDescent="0.15">
      <c r="A262" s="36" t="s">
        <v>578</v>
      </c>
      <c r="B262" s="36" t="s">
        <v>1793</v>
      </c>
      <c r="C262" s="36" t="s">
        <v>1794</v>
      </c>
      <c r="D262" s="36" t="s">
        <v>1747</v>
      </c>
      <c r="E262" s="36" t="s">
        <v>1748</v>
      </c>
      <c r="F262" s="36" t="s">
        <v>372</v>
      </c>
      <c r="G262" s="36" t="s">
        <v>1636</v>
      </c>
      <c r="H262" s="36" t="s">
        <v>372</v>
      </c>
      <c r="I262" s="36" t="s">
        <v>1636</v>
      </c>
      <c r="J262" s="36" t="s">
        <v>1749</v>
      </c>
      <c r="K262" s="36" t="s">
        <v>1750</v>
      </c>
      <c r="L262" s="36" t="s">
        <v>1795</v>
      </c>
      <c r="M262" s="36" t="s">
        <v>1639</v>
      </c>
      <c r="N262" s="36" t="s">
        <v>1640</v>
      </c>
      <c r="O262" s="36" t="s">
        <v>1641</v>
      </c>
      <c r="P262" s="36" t="s">
        <v>1642</v>
      </c>
      <c r="Q262" s="36" t="s">
        <v>1643</v>
      </c>
      <c r="R262" s="36" t="s">
        <v>1644</v>
      </c>
      <c r="S262" s="36" t="s">
        <v>1636</v>
      </c>
      <c r="T262" s="36" t="s">
        <v>1636</v>
      </c>
      <c r="U262" s="36" t="s">
        <v>1645</v>
      </c>
      <c r="V262" s="36" t="s">
        <v>1646</v>
      </c>
      <c r="W262" s="36" t="s">
        <v>1665</v>
      </c>
      <c r="X262" s="36" t="s">
        <v>1646</v>
      </c>
      <c r="Y262" s="36" t="s">
        <v>1649</v>
      </c>
      <c r="Z262" s="36">
        <v>2889.8</v>
      </c>
      <c r="AA262" s="36">
        <v>2889.8</v>
      </c>
      <c r="AB262" s="36">
        <v>0</v>
      </c>
      <c r="AC262" s="36">
        <v>2889.8</v>
      </c>
      <c r="AD262" s="36">
        <v>0</v>
      </c>
      <c r="AE262" s="36">
        <v>0</v>
      </c>
      <c r="AF262" s="36" t="s">
        <v>1798</v>
      </c>
      <c r="AG262" s="36" t="s">
        <v>1749</v>
      </c>
      <c r="AH262" s="36" t="s">
        <v>1802</v>
      </c>
      <c r="AI262" s="36" t="s">
        <v>1799</v>
      </c>
      <c r="AJ262" s="36" t="s">
        <v>1645</v>
      </c>
      <c r="AK262" s="36" t="s">
        <v>337</v>
      </c>
      <c r="AL262" s="36" t="s">
        <v>1650</v>
      </c>
      <c r="AM262" s="36" t="s">
        <v>1651</v>
      </c>
      <c r="AN262" s="36" t="s">
        <v>1645</v>
      </c>
      <c r="AO262" s="36" t="s">
        <v>1636</v>
      </c>
      <c r="AP262" s="36" t="s">
        <v>1678</v>
      </c>
      <c r="AQ262" s="36" t="s">
        <v>1653</v>
      </c>
    </row>
    <row r="263" spans="1:43" x14ac:dyDescent="0.15">
      <c r="A263" s="36" t="s">
        <v>578</v>
      </c>
      <c r="B263" s="36" t="s">
        <v>1793</v>
      </c>
      <c r="C263" s="36" t="s">
        <v>1794</v>
      </c>
      <c r="D263" s="36" t="s">
        <v>1747</v>
      </c>
      <c r="E263" s="36" t="s">
        <v>1748</v>
      </c>
      <c r="F263" s="36" t="s">
        <v>372</v>
      </c>
      <c r="G263" s="36" t="s">
        <v>1636</v>
      </c>
      <c r="H263" s="36" t="s">
        <v>372</v>
      </c>
      <c r="I263" s="36" t="s">
        <v>1636</v>
      </c>
      <c r="J263" s="36" t="s">
        <v>1749</v>
      </c>
      <c r="K263" s="36" t="s">
        <v>1750</v>
      </c>
      <c r="L263" s="36" t="s">
        <v>1795</v>
      </c>
      <c r="M263" s="36" t="s">
        <v>1639</v>
      </c>
      <c r="N263" s="36" t="s">
        <v>1640</v>
      </c>
      <c r="O263" s="36" t="s">
        <v>1641</v>
      </c>
      <c r="P263" s="36" t="s">
        <v>1642</v>
      </c>
      <c r="Q263" s="36" t="s">
        <v>1643</v>
      </c>
      <c r="R263" s="36" t="s">
        <v>1644</v>
      </c>
      <c r="S263" s="36" t="s">
        <v>1636</v>
      </c>
      <c r="T263" s="36" t="s">
        <v>1636</v>
      </c>
      <c r="U263" s="36" t="s">
        <v>1645</v>
      </c>
      <c r="V263" s="36" t="s">
        <v>1646</v>
      </c>
      <c r="W263" s="36" t="s">
        <v>1647</v>
      </c>
      <c r="X263" s="36" t="s">
        <v>1667</v>
      </c>
      <c r="Y263" s="36" t="s">
        <v>1649</v>
      </c>
      <c r="Z263" s="36">
        <v>6.83</v>
      </c>
      <c r="AA263" s="36">
        <v>6.83</v>
      </c>
      <c r="AB263" s="36">
        <v>0</v>
      </c>
      <c r="AC263" s="36">
        <v>6.83</v>
      </c>
      <c r="AD263" s="36">
        <v>0</v>
      </c>
      <c r="AE263" s="36">
        <v>0</v>
      </c>
      <c r="AF263" s="36" t="s">
        <v>1798</v>
      </c>
      <c r="AG263" s="36" t="s">
        <v>1749</v>
      </c>
      <c r="AH263" s="36" t="s">
        <v>1802</v>
      </c>
      <c r="AI263" s="36" t="s">
        <v>1799</v>
      </c>
      <c r="AJ263" s="36" t="s">
        <v>1645</v>
      </c>
      <c r="AK263" s="36" t="s">
        <v>337</v>
      </c>
      <c r="AL263" s="36" t="s">
        <v>1650</v>
      </c>
      <c r="AM263" s="36" t="s">
        <v>1651</v>
      </c>
      <c r="AN263" s="36" t="s">
        <v>1645</v>
      </c>
      <c r="AO263" s="36" t="s">
        <v>1636</v>
      </c>
      <c r="AP263" s="36" t="s">
        <v>1678</v>
      </c>
      <c r="AQ263" s="36" t="s">
        <v>1653</v>
      </c>
    </row>
    <row r="264" spans="1:43" x14ac:dyDescent="0.15">
      <c r="A264" s="36" t="s">
        <v>578</v>
      </c>
      <c r="B264" s="36" t="s">
        <v>1796</v>
      </c>
      <c r="C264" s="36" t="s">
        <v>1797</v>
      </c>
      <c r="D264" s="36" t="s">
        <v>1747</v>
      </c>
      <c r="E264" s="36" t="s">
        <v>1748</v>
      </c>
      <c r="F264" s="36" t="s">
        <v>372</v>
      </c>
      <c r="G264" s="36" t="s">
        <v>1636</v>
      </c>
      <c r="H264" s="36" t="s">
        <v>372</v>
      </c>
      <c r="I264" s="36" t="s">
        <v>1636</v>
      </c>
      <c r="J264" s="36" t="s">
        <v>1749</v>
      </c>
      <c r="K264" s="36" t="s">
        <v>1750</v>
      </c>
      <c r="L264" s="36" t="s">
        <v>1795</v>
      </c>
      <c r="M264" s="36" t="s">
        <v>1639</v>
      </c>
      <c r="N264" s="36" t="s">
        <v>1640</v>
      </c>
      <c r="O264" s="36" t="s">
        <v>1641</v>
      </c>
      <c r="P264" s="36" t="s">
        <v>1642</v>
      </c>
      <c r="Q264" s="36" t="s">
        <v>1643</v>
      </c>
      <c r="R264" s="36" t="s">
        <v>1644</v>
      </c>
      <c r="S264" s="36" t="s">
        <v>1636</v>
      </c>
      <c r="T264" s="36" t="s">
        <v>1636</v>
      </c>
      <c r="U264" s="36" t="s">
        <v>1645</v>
      </c>
      <c r="V264" s="36" t="s">
        <v>1646</v>
      </c>
      <c r="W264" s="36" t="s">
        <v>1665</v>
      </c>
      <c r="X264" s="36" t="s">
        <v>1646</v>
      </c>
      <c r="Y264" s="36" t="s">
        <v>1649</v>
      </c>
      <c r="Z264" s="36">
        <v>1977.52</v>
      </c>
      <c r="AA264" s="36">
        <v>1977.52</v>
      </c>
      <c r="AB264" s="36">
        <v>0</v>
      </c>
      <c r="AC264" s="36">
        <v>1977.52</v>
      </c>
      <c r="AD264" s="36">
        <v>0</v>
      </c>
      <c r="AE264" s="36">
        <v>0</v>
      </c>
      <c r="AF264" s="36" t="s">
        <v>1798</v>
      </c>
      <c r="AG264" s="36" t="s">
        <v>1749</v>
      </c>
      <c r="AH264" s="36" t="s">
        <v>1802</v>
      </c>
      <c r="AI264" s="36" t="s">
        <v>1799</v>
      </c>
      <c r="AJ264" s="36" t="s">
        <v>1645</v>
      </c>
      <c r="AK264" s="36" t="s">
        <v>337</v>
      </c>
      <c r="AL264" s="36" t="s">
        <v>1650</v>
      </c>
      <c r="AM264" s="36" t="s">
        <v>1651</v>
      </c>
      <c r="AN264" s="36" t="s">
        <v>1645</v>
      </c>
      <c r="AO264" s="36" t="s">
        <v>1636</v>
      </c>
      <c r="AP264" s="36" t="s">
        <v>1678</v>
      </c>
      <c r="AQ264" s="36" t="s">
        <v>1653</v>
      </c>
    </row>
    <row r="265" spans="1:43" x14ac:dyDescent="0.15">
      <c r="A265" s="36" t="s">
        <v>578</v>
      </c>
      <c r="B265" s="36" t="s">
        <v>1796</v>
      </c>
      <c r="C265" s="36" t="s">
        <v>1797</v>
      </c>
      <c r="D265" s="36" t="s">
        <v>1747</v>
      </c>
      <c r="E265" s="36" t="s">
        <v>1748</v>
      </c>
      <c r="F265" s="36" t="s">
        <v>372</v>
      </c>
      <c r="G265" s="36" t="s">
        <v>1636</v>
      </c>
      <c r="H265" s="36" t="s">
        <v>372</v>
      </c>
      <c r="I265" s="36" t="s">
        <v>1636</v>
      </c>
      <c r="J265" s="36" t="s">
        <v>1749</v>
      </c>
      <c r="K265" s="36" t="s">
        <v>1750</v>
      </c>
      <c r="L265" s="36" t="s">
        <v>1795</v>
      </c>
      <c r="M265" s="36" t="s">
        <v>1639</v>
      </c>
      <c r="N265" s="36" t="s">
        <v>1640</v>
      </c>
      <c r="O265" s="36" t="s">
        <v>1641</v>
      </c>
      <c r="P265" s="36" t="s">
        <v>1642</v>
      </c>
      <c r="Q265" s="36" t="s">
        <v>1643</v>
      </c>
      <c r="R265" s="36" t="s">
        <v>1644</v>
      </c>
      <c r="S265" s="36" t="s">
        <v>1636</v>
      </c>
      <c r="T265" s="36" t="s">
        <v>1636</v>
      </c>
      <c r="U265" s="36" t="s">
        <v>1645</v>
      </c>
      <c r="V265" s="36" t="s">
        <v>1646</v>
      </c>
      <c r="W265" s="36" t="s">
        <v>1647</v>
      </c>
      <c r="X265" s="36" t="s">
        <v>1667</v>
      </c>
      <c r="Y265" s="36" t="s">
        <v>1649</v>
      </c>
      <c r="Z265" s="36">
        <v>22.48</v>
      </c>
      <c r="AA265" s="36">
        <v>22.48</v>
      </c>
      <c r="AB265" s="36">
        <v>0</v>
      </c>
      <c r="AC265" s="36">
        <v>22.48</v>
      </c>
      <c r="AD265" s="36">
        <v>0</v>
      </c>
      <c r="AE265" s="36">
        <v>0</v>
      </c>
      <c r="AF265" s="36" t="s">
        <v>1798</v>
      </c>
      <c r="AG265" s="36" t="s">
        <v>1749</v>
      </c>
      <c r="AH265" s="36" t="s">
        <v>1802</v>
      </c>
      <c r="AI265" s="36" t="s">
        <v>1799</v>
      </c>
      <c r="AJ265" s="36" t="s">
        <v>1645</v>
      </c>
      <c r="AK265" s="36" t="s">
        <v>337</v>
      </c>
      <c r="AL265" s="36" t="s">
        <v>1650</v>
      </c>
      <c r="AM265" s="36" t="s">
        <v>1651</v>
      </c>
      <c r="AN265" s="36" t="s">
        <v>1645</v>
      </c>
      <c r="AO265" s="36" t="s">
        <v>1636</v>
      </c>
      <c r="AP265" s="36" t="s">
        <v>1678</v>
      </c>
      <c r="AQ265" s="36" t="s">
        <v>1653</v>
      </c>
    </row>
    <row r="266" spans="1:43" x14ac:dyDescent="0.15">
      <c r="A266" s="36" t="s">
        <v>573</v>
      </c>
      <c r="B266" s="36" t="s">
        <v>1632</v>
      </c>
      <c r="C266" s="36" t="s">
        <v>1633</v>
      </c>
      <c r="D266" s="36" t="s">
        <v>1634</v>
      </c>
      <c r="E266" s="36" t="s">
        <v>1635</v>
      </c>
      <c r="F266" s="36" t="s">
        <v>372</v>
      </c>
      <c r="G266" s="36" t="s">
        <v>1636</v>
      </c>
      <c r="H266" s="36" t="s">
        <v>372</v>
      </c>
      <c r="I266" s="36" t="s">
        <v>1636</v>
      </c>
      <c r="J266" s="36" t="s">
        <v>1637</v>
      </c>
      <c r="K266" s="36" t="s">
        <v>599</v>
      </c>
      <c r="L266" s="36" t="s">
        <v>1638</v>
      </c>
      <c r="M266" s="36" t="s">
        <v>1639</v>
      </c>
      <c r="N266" s="36" t="s">
        <v>1640</v>
      </c>
      <c r="O266" s="36" t="s">
        <v>1641</v>
      </c>
      <c r="P266" s="36" t="s">
        <v>1642</v>
      </c>
      <c r="Q266" s="36" t="s">
        <v>1643</v>
      </c>
      <c r="R266" s="36" t="s">
        <v>1644</v>
      </c>
      <c r="S266" s="36" t="s">
        <v>1636</v>
      </c>
      <c r="T266" s="36" t="s">
        <v>1636</v>
      </c>
      <c r="U266" s="36" t="s">
        <v>1645</v>
      </c>
      <c r="V266" s="36" t="s">
        <v>1646</v>
      </c>
      <c r="W266" s="36" t="s">
        <v>1647</v>
      </c>
      <c r="X266" s="36" t="s">
        <v>1648</v>
      </c>
      <c r="Y266" s="36" t="s">
        <v>1649</v>
      </c>
      <c r="Z266" s="36">
        <v>6000</v>
      </c>
      <c r="AA266" s="36">
        <v>6000</v>
      </c>
      <c r="AB266" s="36">
        <v>0</v>
      </c>
      <c r="AC266" s="36">
        <v>6000</v>
      </c>
      <c r="AD266" s="36">
        <v>0</v>
      </c>
      <c r="AE266" s="36">
        <v>0</v>
      </c>
      <c r="AF266" s="36" t="s">
        <v>1798</v>
      </c>
      <c r="AG266" s="36" t="s">
        <v>1637</v>
      </c>
      <c r="AH266" s="36" t="s">
        <v>599</v>
      </c>
      <c r="AI266" s="36" t="s">
        <v>1799</v>
      </c>
      <c r="AJ266" s="36" t="s">
        <v>1645</v>
      </c>
      <c r="AK266" s="36" t="s">
        <v>337</v>
      </c>
      <c r="AL266" s="36" t="s">
        <v>1650</v>
      </c>
      <c r="AM266" s="36" t="s">
        <v>1651</v>
      </c>
      <c r="AN266" s="36" t="s">
        <v>1645</v>
      </c>
      <c r="AO266" s="36" t="s">
        <v>1636</v>
      </c>
      <c r="AP266" s="36" t="s">
        <v>1652</v>
      </c>
      <c r="AQ266" s="36" t="s">
        <v>1653</v>
      </c>
    </row>
    <row r="267" spans="1:43" x14ac:dyDescent="0.15">
      <c r="A267" s="36" t="s">
        <v>573</v>
      </c>
      <c r="B267" s="36" t="s">
        <v>1654</v>
      </c>
      <c r="C267" s="36" t="s">
        <v>1655</v>
      </c>
      <c r="D267" s="36" t="s">
        <v>1634</v>
      </c>
      <c r="E267" s="36" t="s">
        <v>1635</v>
      </c>
      <c r="F267" s="36" t="s">
        <v>372</v>
      </c>
      <c r="G267" s="36" t="s">
        <v>1636</v>
      </c>
      <c r="H267" s="36" t="s">
        <v>372</v>
      </c>
      <c r="I267" s="36" t="s">
        <v>1636</v>
      </c>
      <c r="J267" s="36" t="s">
        <v>1637</v>
      </c>
      <c r="K267" s="36" t="s">
        <v>599</v>
      </c>
      <c r="L267" s="36" t="s">
        <v>1656</v>
      </c>
      <c r="M267" s="36" t="s">
        <v>1639</v>
      </c>
      <c r="N267" s="36" t="s">
        <v>1640</v>
      </c>
      <c r="O267" s="36" t="s">
        <v>1641</v>
      </c>
      <c r="P267" s="36" t="s">
        <v>1642</v>
      </c>
      <c r="Q267" s="36" t="s">
        <v>1643</v>
      </c>
      <c r="R267" s="36" t="s">
        <v>1644</v>
      </c>
      <c r="S267" s="36" t="s">
        <v>1636</v>
      </c>
      <c r="T267" s="36" t="s">
        <v>1636</v>
      </c>
      <c r="U267" s="36" t="s">
        <v>1645</v>
      </c>
      <c r="V267" s="36" t="s">
        <v>1646</v>
      </c>
      <c r="W267" s="36" t="s">
        <v>1657</v>
      </c>
      <c r="X267" s="36" t="s">
        <v>1658</v>
      </c>
      <c r="Y267" s="36" t="s">
        <v>1649</v>
      </c>
      <c r="Z267" s="36">
        <v>1000</v>
      </c>
      <c r="AA267" s="36">
        <v>993.79</v>
      </c>
      <c r="AB267" s="36">
        <v>6.21</v>
      </c>
      <c r="AC267" s="36">
        <v>993.79</v>
      </c>
      <c r="AD267" s="36">
        <v>0</v>
      </c>
      <c r="AE267" s="36">
        <v>0</v>
      </c>
      <c r="AF267" s="36" t="s">
        <v>1798</v>
      </c>
      <c r="AG267" s="36" t="s">
        <v>1637</v>
      </c>
      <c r="AH267" s="36" t="s">
        <v>599</v>
      </c>
      <c r="AI267" s="36" t="s">
        <v>1799</v>
      </c>
      <c r="AJ267" s="36" t="s">
        <v>1645</v>
      </c>
      <c r="AK267" s="36" t="s">
        <v>337</v>
      </c>
      <c r="AL267" s="36" t="s">
        <v>1650</v>
      </c>
      <c r="AM267" s="36" t="s">
        <v>1651</v>
      </c>
      <c r="AN267" s="36" t="s">
        <v>1645</v>
      </c>
      <c r="AO267" s="36" t="s">
        <v>1636</v>
      </c>
      <c r="AP267" s="36" t="s">
        <v>1652</v>
      </c>
      <c r="AQ267" s="36" t="s">
        <v>1653</v>
      </c>
    </row>
    <row r="268" spans="1:43" x14ac:dyDescent="0.15">
      <c r="A268" s="36" t="s">
        <v>573</v>
      </c>
      <c r="B268" s="36" t="s">
        <v>1659</v>
      </c>
      <c r="C268" s="36" t="s">
        <v>1660</v>
      </c>
      <c r="D268" s="36" t="s">
        <v>1661</v>
      </c>
      <c r="E268" s="36" t="s">
        <v>1662</v>
      </c>
      <c r="F268" s="36" t="s">
        <v>372</v>
      </c>
      <c r="G268" s="36" t="s">
        <v>1636</v>
      </c>
      <c r="H268" s="36" t="s">
        <v>372</v>
      </c>
      <c r="I268" s="36" t="s">
        <v>1636</v>
      </c>
      <c r="J268" s="36" t="s">
        <v>1637</v>
      </c>
      <c r="K268" s="36" t="s">
        <v>599</v>
      </c>
      <c r="L268" s="36" t="s">
        <v>1663</v>
      </c>
      <c r="M268" s="36" t="s">
        <v>1639</v>
      </c>
      <c r="N268" s="36" t="s">
        <v>1640</v>
      </c>
      <c r="O268" s="36" t="s">
        <v>1641</v>
      </c>
      <c r="P268" s="36" t="s">
        <v>1642</v>
      </c>
      <c r="Q268" s="36" t="s">
        <v>1643</v>
      </c>
      <c r="R268" s="36" t="s">
        <v>1644</v>
      </c>
      <c r="S268" s="36" t="s">
        <v>1636</v>
      </c>
      <c r="T268" s="36" t="s">
        <v>1636</v>
      </c>
      <c r="U268" s="36" t="s">
        <v>1645</v>
      </c>
      <c r="V268" s="36" t="s">
        <v>1646</v>
      </c>
      <c r="W268" s="36" t="s">
        <v>1664</v>
      </c>
      <c r="X268" s="36" t="s">
        <v>1646</v>
      </c>
      <c r="Y268" s="36" t="s">
        <v>1649</v>
      </c>
      <c r="Z268" s="36">
        <v>890.06</v>
      </c>
      <c r="AA268" s="36">
        <v>890.06</v>
      </c>
      <c r="AB268" s="36">
        <v>0</v>
      </c>
      <c r="AC268" s="36">
        <v>890.06</v>
      </c>
      <c r="AD268" s="36">
        <v>0</v>
      </c>
      <c r="AE268" s="36">
        <v>0</v>
      </c>
      <c r="AF268" s="36" t="s">
        <v>1798</v>
      </c>
      <c r="AG268" s="36" t="s">
        <v>1637</v>
      </c>
      <c r="AH268" s="36" t="s">
        <v>599</v>
      </c>
      <c r="AI268" s="36" t="s">
        <v>1799</v>
      </c>
      <c r="AJ268" s="36" t="s">
        <v>1645</v>
      </c>
      <c r="AK268" s="36" t="s">
        <v>337</v>
      </c>
      <c r="AL268" s="36" t="s">
        <v>1650</v>
      </c>
      <c r="AM268" s="36" t="s">
        <v>1651</v>
      </c>
      <c r="AN268" s="36" t="s">
        <v>1645</v>
      </c>
      <c r="AO268" s="36" t="s">
        <v>1636</v>
      </c>
      <c r="AP268" s="36" t="s">
        <v>1652</v>
      </c>
      <c r="AQ268" s="36" t="s">
        <v>1653</v>
      </c>
    </row>
    <row r="269" spans="1:43" x14ac:dyDescent="0.15">
      <c r="A269" s="36" t="s">
        <v>573</v>
      </c>
      <c r="B269" s="36" t="s">
        <v>1659</v>
      </c>
      <c r="C269" s="36" t="s">
        <v>1660</v>
      </c>
      <c r="D269" s="36" t="s">
        <v>1661</v>
      </c>
      <c r="E269" s="36" t="s">
        <v>1662</v>
      </c>
      <c r="F269" s="36" t="s">
        <v>372</v>
      </c>
      <c r="G269" s="36" t="s">
        <v>1636</v>
      </c>
      <c r="H269" s="36" t="s">
        <v>372</v>
      </c>
      <c r="I269" s="36" t="s">
        <v>1636</v>
      </c>
      <c r="J269" s="36" t="s">
        <v>1637</v>
      </c>
      <c r="K269" s="36" t="s">
        <v>599</v>
      </c>
      <c r="L269" s="36" t="s">
        <v>1663</v>
      </c>
      <c r="M269" s="36" t="s">
        <v>1639</v>
      </c>
      <c r="N269" s="36" t="s">
        <v>1640</v>
      </c>
      <c r="O269" s="36" t="s">
        <v>1641</v>
      </c>
      <c r="P269" s="36" t="s">
        <v>1642</v>
      </c>
      <c r="Q269" s="36" t="s">
        <v>1643</v>
      </c>
      <c r="R269" s="36" t="s">
        <v>1644</v>
      </c>
      <c r="S269" s="36" t="s">
        <v>1636</v>
      </c>
      <c r="T269" s="36" t="s">
        <v>1636</v>
      </c>
      <c r="U269" s="36" t="s">
        <v>1645</v>
      </c>
      <c r="V269" s="36" t="s">
        <v>1646</v>
      </c>
      <c r="W269" s="36" t="s">
        <v>1665</v>
      </c>
      <c r="X269" s="36" t="s">
        <v>1646</v>
      </c>
      <c r="Y269" s="36" t="s">
        <v>1649</v>
      </c>
      <c r="Z269" s="36">
        <v>10316.200000000001</v>
      </c>
      <c r="AA269" s="36">
        <v>10316.200000000001</v>
      </c>
      <c r="AB269" s="36">
        <v>0</v>
      </c>
      <c r="AC269" s="36">
        <v>10316.200000000001</v>
      </c>
      <c r="AD269" s="36">
        <v>0</v>
      </c>
      <c r="AE269" s="36">
        <v>0</v>
      </c>
      <c r="AF269" s="36" t="s">
        <v>1798</v>
      </c>
      <c r="AG269" s="36" t="s">
        <v>1637</v>
      </c>
      <c r="AH269" s="36" t="s">
        <v>599</v>
      </c>
      <c r="AI269" s="36" t="s">
        <v>1799</v>
      </c>
      <c r="AJ269" s="36" t="s">
        <v>1645</v>
      </c>
      <c r="AK269" s="36" t="s">
        <v>337</v>
      </c>
      <c r="AL269" s="36" t="s">
        <v>1650</v>
      </c>
      <c r="AM269" s="36" t="s">
        <v>1651</v>
      </c>
      <c r="AN269" s="36" t="s">
        <v>1645</v>
      </c>
      <c r="AO269" s="36" t="s">
        <v>1636</v>
      </c>
      <c r="AP269" s="36" t="s">
        <v>1652</v>
      </c>
      <c r="AQ269" s="36" t="s">
        <v>1653</v>
      </c>
    </row>
    <row r="270" spans="1:43" x14ac:dyDescent="0.15">
      <c r="A270" s="36" t="s">
        <v>573</v>
      </c>
      <c r="B270" s="36" t="s">
        <v>1659</v>
      </c>
      <c r="C270" s="36" t="s">
        <v>1660</v>
      </c>
      <c r="D270" s="36" t="s">
        <v>1661</v>
      </c>
      <c r="E270" s="36" t="s">
        <v>1662</v>
      </c>
      <c r="F270" s="36" t="s">
        <v>372</v>
      </c>
      <c r="G270" s="36" t="s">
        <v>1636</v>
      </c>
      <c r="H270" s="36" t="s">
        <v>372</v>
      </c>
      <c r="I270" s="36" t="s">
        <v>1636</v>
      </c>
      <c r="J270" s="36" t="s">
        <v>1637</v>
      </c>
      <c r="K270" s="36" t="s">
        <v>599</v>
      </c>
      <c r="L270" s="36" t="s">
        <v>1663</v>
      </c>
      <c r="M270" s="36" t="s">
        <v>1639</v>
      </c>
      <c r="N270" s="36" t="s">
        <v>1640</v>
      </c>
      <c r="O270" s="36" t="s">
        <v>1641</v>
      </c>
      <c r="P270" s="36" t="s">
        <v>1642</v>
      </c>
      <c r="Q270" s="36" t="s">
        <v>1643</v>
      </c>
      <c r="R270" s="36" t="s">
        <v>1644</v>
      </c>
      <c r="S270" s="36" t="s">
        <v>1636</v>
      </c>
      <c r="T270" s="36" t="s">
        <v>1636</v>
      </c>
      <c r="U270" s="36" t="s">
        <v>1645</v>
      </c>
      <c r="V270" s="36" t="s">
        <v>1646</v>
      </c>
      <c r="W270" s="36" t="s">
        <v>1647</v>
      </c>
      <c r="X270" s="36" t="s">
        <v>1667</v>
      </c>
      <c r="Y270" s="36" t="s">
        <v>1649</v>
      </c>
      <c r="Z270" s="36">
        <v>265.89</v>
      </c>
      <c r="AA270" s="36">
        <v>265.89</v>
      </c>
      <c r="AB270" s="36">
        <v>0</v>
      </c>
      <c r="AC270" s="36">
        <v>265.89</v>
      </c>
      <c r="AD270" s="36">
        <v>0</v>
      </c>
      <c r="AE270" s="36">
        <v>0</v>
      </c>
      <c r="AF270" s="36" t="s">
        <v>1798</v>
      </c>
      <c r="AG270" s="36" t="s">
        <v>1637</v>
      </c>
      <c r="AH270" s="36" t="s">
        <v>599</v>
      </c>
      <c r="AI270" s="36" t="s">
        <v>1799</v>
      </c>
      <c r="AJ270" s="36" t="s">
        <v>1645</v>
      </c>
      <c r="AK270" s="36" t="s">
        <v>337</v>
      </c>
      <c r="AL270" s="36" t="s">
        <v>1650</v>
      </c>
      <c r="AM270" s="36" t="s">
        <v>1651</v>
      </c>
      <c r="AN270" s="36" t="s">
        <v>1645</v>
      </c>
      <c r="AO270" s="36" t="s">
        <v>1636</v>
      </c>
      <c r="AP270" s="36" t="s">
        <v>1652</v>
      </c>
      <c r="AQ270" s="36" t="s">
        <v>1653</v>
      </c>
    </row>
    <row r="271" spans="1:43" x14ac:dyDescent="0.15">
      <c r="A271" s="36" t="s">
        <v>573</v>
      </c>
      <c r="B271" s="36" t="s">
        <v>1659</v>
      </c>
      <c r="C271" s="36" t="s">
        <v>1660</v>
      </c>
      <c r="D271" s="36" t="s">
        <v>1661</v>
      </c>
      <c r="E271" s="36" t="s">
        <v>1662</v>
      </c>
      <c r="F271" s="36" t="s">
        <v>372</v>
      </c>
      <c r="G271" s="36" t="s">
        <v>1636</v>
      </c>
      <c r="H271" s="36" t="s">
        <v>372</v>
      </c>
      <c r="I271" s="36" t="s">
        <v>1636</v>
      </c>
      <c r="J271" s="36" t="s">
        <v>1637</v>
      </c>
      <c r="K271" s="36" t="s">
        <v>599</v>
      </c>
      <c r="L271" s="36" t="s">
        <v>1663</v>
      </c>
      <c r="M271" s="36" t="s">
        <v>1639</v>
      </c>
      <c r="N271" s="36" t="s">
        <v>1640</v>
      </c>
      <c r="O271" s="36" t="s">
        <v>1641</v>
      </c>
      <c r="P271" s="36" t="s">
        <v>1642</v>
      </c>
      <c r="Q271" s="36" t="s">
        <v>1643</v>
      </c>
      <c r="R271" s="36" t="s">
        <v>1644</v>
      </c>
      <c r="S271" s="36" t="s">
        <v>1636</v>
      </c>
      <c r="T271" s="36" t="s">
        <v>1636</v>
      </c>
      <c r="U271" s="36" t="s">
        <v>1645</v>
      </c>
      <c r="V271" s="36" t="s">
        <v>1646</v>
      </c>
      <c r="W271" s="36" t="s">
        <v>1668</v>
      </c>
      <c r="X271" s="36" t="s">
        <v>1646</v>
      </c>
      <c r="Y271" s="36" t="s">
        <v>1649</v>
      </c>
      <c r="Z271" s="36">
        <v>35.119999999999997</v>
      </c>
      <c r="AA271" s="36">
        <v>35.119999999999997</v>
      </c>
      <c r="AB271" s="36">
        <v>0</v>
      </c>
      <c r="AC271" s="36">
        <v>35.119999999999997</v>
      </c>
      <c r="AD271" s="36">
        <v>0</v>
      </c>
      <c r="AE271" s="36">
        <v>0</v>
      </c>
      <c r="AF271" s="36" t="s">
        <v>1798</v>
      </c>
      <c r="AG271" s="36" t="s">
        <v>1637</v>
      </c>
      <c r="AH271" s="36" t="s">
        <v>599</v>
      </c>
      <c r="AI271" s="36" t="s">
        <v>1799</v>
      </c>
      <c r="AJ271" s="36" t="s">
        <v>1645</v>
      </c>
      <c r="AK271" s="36" t="s">
        <v>337</v>
      </c>
      <c r="AL271" s="36" t="s">
        <v>1650</v>
      </c>
      <c r="AM271" s="36" t="s">
        <v>1651</v>
      </c>
      <c r="AN271" s="36" t="s">
        <v>1645</v>
      </c>
      <c r="AO271" s="36" t="s">
        <v>1636</v>
      </c>
      <c r="AP271" s="36" t="s">
        <v>1652</v>
      </c>
      <c r="AQ271" s="36" t="s">
        <v>1653</v>
      </c>
    </row>
    <row r="272" spans="1:43" x14ac:dyDescent="0.15">
      <c r="A272" s="36" t="s">
        <v>573</v>
      </c>
      <c r="B272" s="36" t="s">
        <v>1659</v>
      </c>
      <c r="C272" s="36" t="s">
        <v>1660</v>
      </c>
      <c r="D272" s="36" t="s">
        <v>1661</v>
      </c>
      <c r="E272" s="36" t="s">
        <v>1662</v>
      </c>
      <c r="F272" s="36" t="s">
        <v>372</v>
      </c>
      <c r="G272" s="36" t="s">
        <v>1636</v>
      </c>
      <c r="H272" s="36" t="s">
        <v>372</v>
      </c>
      <c r="I272" s="36" t="s">
        <v>1636</v>
      </c>
      <c r="J272" s="36" t="s">
        <v>1637</v>
      </c>
      <c r="K272" s="36" t="s">
        <v>599</v>
      </c>
      <c r="L272" s="36" t="s">
        <v>1663</v>
      </c>
      <c r="M272" s="36" t="s">
        <v>1639</v>
      </c>
      <c r="N272" s="36" t="s">
        <v>1640</v>
      </c>
      <c r="O272" s="36" t="s">
        <v>1641</v>
      </c>
      <c r="P272" s="36" t="s">
        <v>1642</v>
      </c>
      <c r="Q272" s="36" t="s">
        <v>1643</v>
      </c>
      <c r="R272" s="36" t="s">
        <v>1644</v>
      </c>
      <c r="S272" s="36" t="s">
        <v>1636</v>
      </c>
      <c r="T272" s="36" t="s">
        <v>1636</v>
      </c>
      <c r="U272" s="36" t="s">
        <v>1645</v>
      </c>
      <c r="V272" s="36" t="s">
        <v>1646</v>
      </c>
      <c r="W272" s="36" t="s">
        <v>1669</v>
      </c>
      <c r="X272" s="36" t="s">
        <v>1646</v>
      </c>
      <c r="Y272" s="36" t="s">
        <v>1649</v>
      </c>
      <c r="Z272" s="36">
        <v>656.22</v>
      </c>
      <c r="AA272" s="36">
        <v>656.22</v>
      </c>
      <c r="AB272" s="36">
        <v>0</v>
      </c>
      <c r="AC272" s="36">
        <v>656.22</v>
      </c>
      <c r="AD272" s="36">
        <v>0</v>
      </c>
      <c r="AE272" s="36">
        <v>0</v>
      </c>
      <c r="AF272" s="36" t="s">
        <v>1798</v>
      </c>
      <c r="AG272" s="36" t="s">
        <v>1637</v>
      </c>
      <c r="AH272" s="36" t="s">
        <v>599</v>
      </c>
      <c r="AI272" s="36" t="s">
        <v>1799</v>
      </c>
      <c r="AJ272" s="36" t="s">
        <v>1645</v>
      </c>
      <c r="AK272" s="36" t="s">
        <v>337</v>
      </c>
      <c r="AL272" s="36" t="s">
        <v>1650</v>
      </c>
      <c r="AM272" s="36" t="s">
        <v>1651</v>
      </c>
      <c r="AN272" s="36" t="s">
        <v>1645</v>
      </c>
      <c r="AO272" s="36" t="s">
        <v>1636</v>
      </c>
      <c r="AP272" s="36" t="s">
        <v>1652</v>
      </c>
      <c r="AQ272" s="36" t="s">
        <v>1653</v>
      </c>
    </row>
    <row r="273" spans="1:43" x14ac:dyDescent="0.15">
      <c r="A273" s="36" t="s">
        <v>573</v>
      </c>
      <c r="B273" s="36" t="s">
        <v>1659</v>
      </c>
      <c r="C273" s="36" t="s">
        <v>1660</v>
      </c>
      <c r="D273" s="36" t="s">
        <v>1661</v>
      </c>
      <c r="E273" s="36" t="s">
        <v>1662</v>
      </c>
      <c r="F273" s="36" t="s">
        <v>372</v>
      </c>
      <c r="G273" s="36" t="s">
        <v>1636</v>
      </c>
      <c r="H273" s="36" t="s">
        <v>372</v>
      </c>
      <c r="I273" s="36" t="s">
        <v>1636</v>
      </c>
      <c r="J273" s="36" t="s">
        <v>1637</v>
      </c>
      <c r="K273" s="36" t="s">
        <v>599</v>
      </c>
      <c r="L273" s="36" t="s">
        <v>1663</v>
      </c>
      <c r="M273" s="36" t="s">
        <v>1639</v>
      </c>
      <c r="N273" s="36" t="s">
        <v>1640</v>
      </c>
      <c r="O273" s="36" t="s">
        <v>1641</v>
      </c>
      <c r="P273" s="36" t="s">
        <v>1642</v>
      </c>
      <c r="Q273" s="36" t="s">
        <v>1643</v>
      </c>
      <c r="R273" s="36" t="s">
        <v>1644</v>
      </c>
      <c r="S273" s="36" t="s">
        <v>1636</v>
      </c>
      <c r="T273" s="36" t="s">
        <v>1636</v>
      </c>
      <c r="U273" s="36" t="s">
        <v>1645</v>
      </c>
      <c r="V273" s="36" t="s">
        <v>1646</v>
      </c>
      <c r="W273" s="36" t="s">
        <v>1670</v>
      </c>
      <c r="X273" s="36" t="s">
        <v>1646</v>
      </c>
      <c r="Y273" s="36" t="s">
        <v>1649</v>
      </c>
      <c r="Z273" s="36">
        <v>338.29</v>
      </c>
      <c r="AA273" s="36">
        <v>338.29</v>
      </c>
      <c r="AB273" s="36">
        <v>0</v>
      </c>
      <c r="AC273" s="36">
        <v>338.29</v>
      </c>
      <c r="AD273" s="36">
        <v>0</v>
      </c>
      <c r="AE273" s="36">
        <v>0</v>
      </c>
      <c r="AF273" s="36" t="s">
        <v>1798</v>
      </c>
      <c r="AG273" s="36" t="s">
        <v>1637</v>
      </c>
      <c r="AH273" s="36" t="s">
        <v>599</v>
      </c>
      <c r="AI273" s="36" t="s">
        <v>1799</v>
      </c>
      <c r="AJ273" s="36" t="s">
        <v>1645</v>
      </c>
      <c r="AK273" s="36" t="s">
        <v>337</v>
      </c>
      <c r="AL273" s="36" t="s">
        <v>1650</v>
      </c>
      <c r="AM273" s="36" t="s">
        <v>1651</v>
      </c>
      <c r="AN273" s="36" t="s">
        <v>1645</v>
      </c>
      <c r="AO273" s="36" t="s">
        <v>1636</v>
      </c>
      <c r="AP273" s="36" t="s">
        <v>1652</v>
      </c>
      <c r="AQ273" s="36" t="s">
        <v>1653</v>
      </c>
    </row>
    <row r="274" spans="1:43" x14ac:dyDescent="0.15">
      <c r="A274" s="36" t="s">
        <v>573</v>
      </c>
      <c r="B274" s="36" t="s">
        <v>1671</v>
      </c>
      <c r="C274" s="36" t="s">
        <v>1672</v>
      </c>
      <c r="D274" s="36" t="s">
        <v>1673</v>
      </c>
      <c r="E274" s="36" t="s">
        <v>1674</v>
      </c>
      <c r="F274" s="36" t="s">
        <v>372</v>
      </c>
      <c r="G274" s="36" t="s">
        <v>1636</v>
      </c>
      <c r="H274" s="36" t="s">
        <v>372</v>
      </c>
      <c r="I274" s="36" t="s">
        <v>1636</v>
      </c>
      <c r="J274" s="36" t="s">
        <v>1675</v>
      </c>
      <c r="K274" s="36" t="s">
        <v>1676</v>
      </c>
      <c r="L274" s="36" t="s">
        <v>1677</v>
      </c>
      <c r="M274" s="36" t="s">
        <v>1639</v>
      </c>
      <c r="N274" s="36" t="s">
        <v>1640</v>
      </c>
      <c r="O274" s="36" t="s">
        <v>1641</v>
      </c>
      <c r="P274" s="36" t="s">
        <v>1642</v>
      </c>
      <c r="Q274" s="36" t="s">
        <v>1643</v>
      </c>
      <c r="R274" s="36" t="s">
        <v>1644</v>
      </c>
      <c r="S274" s="36" t="s">
        <v>1636</v>
      </c>
      <c r="T274" s="36" t="s">
        <v>1636</v>
      </c>
      <c r="U274" s="36" t="s">
        <v>1645</v>
      </c>
      <c r="V274" s="36" t="s">
        <v>1646</v>
      </c>
      <c r="W274" s="36" t="s">
        <v>1657</v>
      </c>
      <c r="X274" s="36" t="s">
        <v>1658</v>
      </c>
      <c r="Y274" s="36" t="s">
        <v>1649</v>
      </c>
      <c r="Z274" s="36">
        <v>3.41</v>
      </c>
      <c r="AA274" s="36">
        <v>3.41</v>
      </c>
      <c r="AB274" s="36">
        <v>0</v>
      </c>
      <c r="AC274" s="36">
        <v>3.41</v>
      </c>
      <c r="AD274" s="36">
        <v>0</v>
      </c>
      <c r="AE274" s="36">
        <v>0</v>
      </c>
      <c r="AF274" s="36" t="s">
        <v>1798</v>
      </c>
      <c r="AG274" s="36" t="s">
        <v>1675</v>
      </c>
      <c r="AH274" s="36" t="s">
        <v>1676</v>
      </c>
      <c r="AI274" s="36" t="s">
        <v>1800</v>
      </c>
      <c r="AJ274" s="36" t="s">
        <v>1645</v>
      </c>
      <c r="AK274" s="36" t="s">
        <v>337</v>
      </c>
      <c r="AL274" s="36" t="s">
        <v>1650</v>
      </c>
      <c r="AM274" s="36" t="s">
        <v>1651</v>
      </c>
      <c r="AN274" s="36" t="s">
        <v>1645</v>
      </c>
      <c r="AO274" s="36" t="s">
        <v>1636</v>
      </c>
      <c r="AP274" s="36" t="s">
        <v>1678</v>
      </c>
      <c r="AQ274" s="36" t="s">
        <v>1653</v>
      </c>
    </row>
    <row r="275" spans="1:43" x14ac:dyDescent="0.15">
      <c r="A275" s="36" t="s">
        <v>573</v>
      </c>
      <c r="B275" s="36" t="s">
        <v>1671</v>
      </c>
      <c r="C275" s="36" t="s">
        <v>1672</v>
      </c>
      <c r="D275" s="36" t="s">
        <v>1673</v>
      </c>
      <c r="E275" s="36" t="s">
        <v>1674</v>
      </c>
      <c r="F275" s="36" t="s">
        <v>372</v>
      </c>
      <c r="G275" s="36" t="s">
        <v>1636</v>
      </c>
      <c r="H275" s="36" t="s">
        <v>372</v>
      </c>
      <c r="I275" s="36" t="s">
        <v>1636</v>
      </c>
      <c r="J275" s="36" t="s">
        <v>1675</v>
      </c>
      <c r="K275" s="36" t="s">
        <v>1676</v>
      </c>
      <c r="L275" s="36" t="s">
        <v>1677</v>
      </c>
      <c r="M275" s="36" t="s">
        <v>1639</v>
      </c>
      <c r="N275" s="36" t="s">
        <v>1640</v>
      </c>
      <c r="O275" s="36" t="s">
        <v>1641</v>
      </c>
      <c r="P275" s="36" t="s">
        <v>1642</v>
      </c>
      <c r="Q275" s="36" t="s">
        <v>1643</v>
      </c>
      <c r="R275" s="36" t="s">
        <v>1644</v>
      </c>
      <c r="S275" s="36" t="s">
        <v>1636</v>
      </c>
      <c r="T275" s="36" t="s">
        <v>1636</v>
      </c>
      <c r="U275" s="36" t="s">
        <v>1645</v>
      </c>
      <c r="V275" s="36" t="s">
        <v>1646</v>
      </c>
      <c r="W275" s="36" t="s">
        <v>1679</v>
      </c>
      <c r="X275" s="36" t="s">
        <v>1646</v>
      </c>
      <c r="Y275" s="36" t="s">
        <v>1649</v>
      </c>
      <c r="Z275" s="36">
        <v>2254.38</v>
      </c>
      <c r="AA275" s="36">
        <v>2254.38</v>
      </c>
      <c r="AB275" s="36">
        <v>0</v>
      </c>
      <c r="AC275" s="36">
        <v>2254.38</v>
      </c>
      <c r="AD275" s="36">
        <v>0</v>
      </c>
      <c r="AE275" s="36">
        <v>0</v>
      </c>
      <c r="AF275" s="36" t="s">
        <v>1798</v>
      </c>
      <c r="AG275" s="36" t="s">
        <v>1675</v>
      </c>
      <c r="AH275" s="36" t="s">
        <v>1676</v>
      </c>
      <c r="AI275" s="36" t="s">
        <v>1800</v>
      </c>
      <c r="AJ275" s="36" t="s">
        <v>1645</v>
      </c>
      <c r="AK275" s="36" t="s">
        <v>337</v>
      </c>
      <c r="AL275" s="36" t="s">
        <v>1650</v>
      </c>
      <c r="AM275" s="36" t="s">
        <v>1651</v>
      </c>
      <c r="AN275" s="36" t="s">
        <v>1645</v>
      </c>
      <c r="AO275" s="36" t="s">
        <v>1636</v>
      </c>
      <c r="AP275" s="36" t="s">
        <v>1678</v>
      </c>
      <c r="AQ275" s="36" t="s">
        <v>1653</v>
      </c>
    </row>
    <row r="276" spans="1:43" x14ac:dyDescent="0.15">
      <c r="A276" s="36" t="s">
        <v>573</v>
      </c>
      <c r="B276" s="36" t="s">
        <v>1680</v>
      </c>
      <c r="C276" s="36" t="s">
        <v>1681</v>
      </c>
      <c r="D276" s="36" t="s">
        <v>1634</v>
      </c>
      <c r="E276" s="36" t="s">
        <v>1635</v>
      </c>
      <c r="F276" s="36" t="s">
        <v>372</v>
      </c>
      <c r="G276" s="36" t="s">
        <v>1636</v>
      </c>
      <c r="H276" s="36" t="s">
        <v>372</v>
      </c>
      <c r="I276" s="36" t="s">
        <v>1636</v>
      </c>
      <c r="J276" s="36" t="s">
        <v>1637</v>
      </c>
      <c r="K276" s="36" t="s">
        <v>599</v>
      </c>
      <c r="L276" s="36" t="s">
        <v>1682</v>
      </c>
      <c r="M276" s="36" t="s">
        <v>1639</v>
      </c>
      <c r="N276" s="36" t="s">
        <v>1640</v>
      </c>
      <c r="O276" s="36" t="s">
        <v>1641</v>
      </c>
      <c r="P276" s="36" t="s">
        <v>1642</v>
      </c>
      <c r="Q276" s="36" t="s">
        <v>1643</v>
      </c>
      <c r="R276" s="36" t="s">
        <v>1644</v>
      </c>
      <c r="S276" s="36" t="s">
        <v>1636</v>
      </c>
      <c r="T276" s="36" t="s">
        <v>1636</v>
      </c>
      <c r="U276" s="36" t="s">
        <v>1645</v>
      </c>
      <c r="V276" s="36" t="s">
        <v>1646</v>
      </c>
      <c r="W276" s="36" t="s">
        <v>1657</v>
      </c>
      <c r="X276" s="36" t="s">
        <v>1658</v>
      </c>
      <c r="Y276" s="36" t="s">
        <v>1649</v>
      </c>
      <c r="Z276" s="36">
        <v>557.75</v>
      </c>
      <c r="AA276" s="36">
        <v>557.75</v>
      </c>
      <c r="AB276" s="36">
        <v>0</v>
      </c>
      <c r="AC276" s="36">
        <v>557.75</v>
      </c>
      <c r="AD276" s="36">
        <v>0</v>
      </c>
      <c r="AE276" s="36">
        <v>0</v>
      </c>
      <c r="AF276" s="36" t="s">
        <v>1798</v>
      </c>
      <c r="AG276" s="36" t="s">
        <v>1637</v>
      </c>
      <c r="AH276" s="36" t="s">
        <v>599</v>
      </c>
      <c r="AI276" s="36" t="s">
        <v>1799</v>
      </c>
      <c r="AJ276" s="36" t="s">
        <v>1645</v>
      </c>
      <c r="AK276" s="36" t="s">
        <v>337</v>
      </c>
      <c r="AL276" s="36" t="s">
        <v>1650</v>
      </c>
      <c r="AM276" s="36" t="s">
        <v>1651</v>
      </c>
      <c r="AN276" s="36" t="s">
        <v>1645</v>
      </c>
      <c r="AO276" s="36" t="s">
        <v>1636</v>
      </c>
      <c r="AP276" s="36" t="s">
        <v>1652</v>
      </c>
      <c r="AQ276" s="36" t="s">
        <v>1653</v>
      </c>
    </row>
    <row r="277" spans="1:43" x14ac:dyDescent="0.15">
      <c r="A277" s="36" t="s">
        <v>573</v>
      </c>
      <c r="B277" s="36" t="s">
        <v>1683</v>
      </c>
      <c r="C277" s="36" t="s">
        <v>1684</v>
      </c>
      <c r="D277" s="36" t="s">
        <v>1634</v>
      </c>
      <c r="E277" s="36" t="s">
        <v>1635</v>
      </c>
      <c r="F277" s="36" t="s">
        <v>372</v>
      </c>
      <c r="G277" s="36" t="s">
        <v>1636</v>
      </c>
      <c r="H277" s="36" t="s">
        <v>372</v>
      </c>
      <c r="I277" s="36" t="s">
        <v>1636</v>
      </c>
      <c r="J277" s="36" t="s">
        <v>1637</v>
      </c>
      <c r="K277" s="36" t="s">
        <v>599</v>
      </c>
      <c r="L277" s="36" t="s">
        <v>1685</v>
      </c>
      <c r="M277" s="36" t="s">
        <v>1639</v>
      </c>
      <c r="N277" s="36" t="s">
        <v>1640</v>
      </c>
      <c r="O277" s="36" t="s">
        <v>1641</v>
      </c>
      <c r="P277" s="36" t="s">
        <v>1642</v>
      </c>
      <c r="Q277" s="36" t="s">
        <v>1643</v>
      </c>
      <c r="R277" s="36" t="s">
        <v>1644</v>
      </c>
      <c r="S277" s="36" t="s">
        <v>1636</v>
      </c>
      <c r="T277" s="36" t="s">
        <v>1636</v>
      </c>
      <c r="U277" s="36" t="s">
        <v>1645</v>
      </c>
      <c r="V277" s="36" t="s">
        <v>1646</v>
      </c>
      <c r="W277" s="36" t="s">
        <v>1657</v>
      </c>
      <c r="X277" s="36" t="s">
        <v>1658</v>
      </c>
      <c r="Y277" s="36" t="s">
        <v>1649</v>
      </c>
      <c r="Z277" s="36">
        <v>858.36</v>
      </c>
      <c r="AA277" s="36">
        <v>843.47</v>
      </c>
      <c r="AB277" s="36">
        <v>14.89</v>
      </c>
      <c r="AC277" s="36">
        <v>843.47</v>
      </c>
      <c r="AD277" s="36">
        <v>0</v>
      </c>
      <c r="AE277" s="36">
        <v>0</v>
      </c>
      <c r="AF277" s="36" t="s">
        <v>1798</v>
      </c>
      <c r="AG277" s="36" t="s">
        <v>1637</v>
      </c>
      <c r="AH277" s="36" t="s">
        <v>599</v>
      </c>
      <c r="AI277" s="36" t="s">
        <v>1799</v>
      </c>
      <c r="AJ277" s="36" t="s">
        <v>1645</v>
      </c>
      <c r="AK277" s="36" t="s">
        <v>337</v>
      </c>
      <c r="AL277" s="36" t="s">
        <v>1650</v>
      </c>
      <c r="AM277" s="36" t="s">
        <v>1651</v>
      </c>
      <c r="AN277" s="36" t="s">
        <v>1645</v>
      </c>
      <c r="AO277" s="36" t="s">
        <v>1636</v>
      </c>
      <c r="AP277" s="36" t="s">
        <v>1652</v>
      </c>
      <c r="AQ277" s="36" t="s">
        <v>1653</v>
      </c>
    </row>
    <row r="278" spans="1:43" x14ac:dyDescent="0.15">
      <c r="A278" s="36" t="s">
        <v>573</v>
      </c>
      <c r="B278" s="36" t="s">
        <v>1686</v>
      </c>
      <c r="C278" s="36" t="s">
        <v>1687</v>
      </c>
      <c r="D278" s="36" t="s">
        <v>1634</v>
      </c>
      <c r="E278" s="36" t="s">
        <v>1635</v>
      </c>
      <c r="F278" s="36" t="s">
        <v>372</v>
      </c>
      <c r="G278" s="36" t="s">
        <v>1636</v>
      </c>
      <c r="H278" s="36" t="s">
        <v>372</v>
      </c>
      <c r="I278" s="36" t="s">
        <v>1636</v>
      </c>
      <c r="J278" s="36" t="s">
        <v>1637</v>
      </c>
      <c r="K278" s="36" t="s">
        <v>599</v>
      </c>
      <c r="L278" s="36" t="s">
        <v>1688</v>
      </c>
      <c r="M278" s="36" t="s">
        <v>1639</v>
      </c>
      <c r="N278" s="36" t="s">
        <v>1640</v>
      </c>
      <c r="O278" s="36" t="s">
        <v>1641</v>
      </c>
      <c r="P278" s="36" t="s">
        <v>1642</v>
      </c>
      <c r="Q278" s="36" t="s">
        <v>1643</v>
      </c>
      <c r="R278" s="36" t="s">
        <v>1644</v>
      </c>
      <c r="S278" s="36" t="s">
        <v>1636</v>
      </c>
      <c r="T278" s="36" t="s">
        <v>1636</v>
      </c>
      <c r="U278" s="36" t="s">
        <v>1645</v>
      </c>
      <c r="V278" s="36" t="s">
        <v>1646</v>
      </c>
      <c r="W278" s="36" t="s">
        <v>1657</v>
      </c>
      <c r="X278" s="36" t="s">
        <v>1658</v>
      </c>
      <c r="Y278" s="36" t="s">
        <v>1649</v>
      </c>
      <c r="Z278" s="36">
        <v>302.08</v>
      </c>
      <c r="AA278" s="36">
        <v>296.82</v>
      </c>
      <c r="AB278" s="36">
        <v>5.26</v>
      </c>
      <c r="AC278" s="36">
        <v>296.82</v>
      </c>
      <c r="AD278" s="36">
        <v>0</v>
      </c>
      <c r="AE278" s="36">
        <v>0</v>
      </c>
      <c r="AF278" s="36" t="s">
        <v>1798</v>
      </c>
      <c r="AG278" s="36" t="s">
        <v>1637</v>
      </c>
      <c r="AH278" s="36" t="s">
        <v>599</v>
      </c>
      <c r="AI278" s="36" t="s">
        <v>1799</v>
      </c>
      <c r="AJ278" s="36" t="s">
        <v>1645</v>
      </c>
      <c r="AK278" s="36" t="s">
        <v>337</v>
      </c>
      <c r="AL278" s="36" t="s">
        <v>1650</v>
      </c>
      <c r="AM278" s="36" t="s">
        <v>1651</v>
      </c>
      <c r="AN278" s="36" t="s">
        <v>1645</v>
      </c>
      <c r="AO278" s="36" t="s">
        <v>1636</v>
      </c>
      <c r="AP278" s="36" t="s">
        <v>1652</v>
      </c>
      <c r="AQ278" s="36" t="s">
        <v>1653</v>
      </c>
    </row>
    <row r="279" spans="1:43" x14ac:dyDescent="0.15">
      <c r="A279" s="36" t="s">
        <v>573</v>
      </c>
      <c r="B279" s="36" t="s">
        <v>1689</v>
      </c>
      <c r="C279" s="36" t="s">
        <v>1690</v>
      </c>
      <c r="D279" s="36" t="s">
        <v>1634</v>
      </c>
      <c r="E279" s="36" t="s">
        <v>1635</v>
      </c>
      <c r="F279" s="36" t="s">
        <v>372</v>
      </c>
      <c r="G279" s="36" t="s">
        <v>1636</v>
      </c>
      <c r="H279" s="36" t="s">
        <v>372</v>
      </c>
      <c r="I279" s="36" t="s">
        <v>1636</v>
      </c>
      <c r="J279" s="36" t="s">
        <v>1637</v>
      </c>
      <c r="K279" s="36" t="s">
        <v>599</v>
      </c>
      <c r="L279" s="36" t="s">
        <v>1691</v>
      </c>
      <c r="M279" s="36" t="s">
        <v>1639</v>
      </c>
      <c r="N279" s="36" t="s">
        <v>1640</v>
      </c>
      <c r="O279" s="36" t="s">
        <v>1641</v>
      </c>
      <c r="P279" s="36" t="s">
        <v>1642</v>
      </c>
      <c r="Q279" s="36" t="s">
        <v>1643</v>
      </c>
      <c r="R279" s="36" t="s">
        <v>1644</v>
      </c>
      <c r="S279" s="36" t="s">
        <v>1636</v>
      </c>
      <c r="T279" s="36" t="s">
        <v>1636</v>
      </c>
      <c r="U279" s="36" t="s">
        <v>1645</v>
      </c>
      <c r="V279" s="36" t="s">
        <v>1646</v>
      </c>
      <c r="W279" s="36" t="s">
        <v>1657</v>
      </c>
      <c r="X279" s="36" t="s">
        <v>1658</v>
      </c>
      <c r="Y279" s="36" t="s">
        <v>1649</v>
      </c>
      <c r="Z279" s="36">
        <v>1490.01</v>
      </c>
      <c r="AA279" s="36">
        <v>1457.49</v>
      </c>
      <c r="AB279" s="36">
        <v>32.520000000000003</v>
      </c>
      <c r="AC279" s="36">
        <v>1457.49</v>
      </c>
      <c r="AD279" s="36">
        <v>0</v>
      </c>
      <c r="AE279" s="36">
        <v>0</v>
      </c>
      <c r="AF279" s="36" t="s">
        <v>1798</v>
      </c>
      <c r="AG279" s="36" t="s">
        <v>1637</v>
      </c>
      <c r="AH279" s="36" t="s">
        <v>599</v>
      </c>
      <c r="AI279" s="36" t="s">
        <v>1799</v>
      </c>
      <c r="AJ279" s="36" t="s">
        <v>1645</v>
      </c>
      <c r="AK279" s="36" t="s">
        <v>337</v>
      </c>
      <c r="AL279" s="36" t="s">
        <v>1650</v>
      </c>
      <c r="AM279" s="36" t="s">
        <v>1651</v>
      </c>
      <c r="AN279" s="36" t="s">
        <v>1645</v>
      </c>
      <c r="AO279" s="36" t="s">
        <v>1636</v>
      </c>
      <c r="AP279" s="36" t="s">
        <v>1652</v>
      </c>
      <c r="AQ279" s="36" t="s">
        <v>1653</v>
      </c>
    </row>
    <row r="280" spans="1:43" x14ac:dyDescent="0.15">
      <c r="A280" s="36" t="s">
        <v>573</v>
      </c>
      <c r="B280" s="36" t="s">
        <v>1692</v>
      </c>
      <c r="C280" s="36" t="s">
        <v>1693</v>
      </c>
      <c r="D280" s="36" t="s">
        <v>1634</v>
      </c>
      <c r="E280" s="36" t="s">
        <v>1635</v>
      </c>
      <c r="F280" s="36" t="s">
        <v>372</v>
      </c>
      <c r="G280" s="36" t="s">
        <v>1636</v>
      </c>
      <c r="H280" s="36" t="s">
        <v>372</v>
      </c>
      <c r="I280" s="36" t="s">
        <v>1636</v>
      </c>
      <c r="J280" s="36" t="s">
        <v>1637</v>
      </c>
      <c r="K280" s="36" t="s">
        <v>599</v>
      </c>
      <c r="L280" s="36" t="s">
        <v>1691</v>
      </c>
      <c r="M280" s="36" t="s">
        <v>1639</v>
      </c>
      <c r="N280" s="36" t="s">
        <v>1640</v>
      </c>
      <c r="O280" s="36" t="s">
        <v>1641</v>
      </c>
      <c r="P280" s="36" t="s">
        <v>1642</v>
      </c>
      <c r="Q280" s="36" t="s">
        <v>1643</v>
      </c>
      <c r="R280" s="36" t="s">
        <v>1644</v>
      </c>
      <c r="S280" s="36" t="s">
        <v>1636</v>
      </c>
      <c r="T280" s="36" t="s">
        <v>1636</v>
      </c>
      <c r="U280" s="36" t="s">
        <v>1645</v>
      </c>
      <c r="V280" s="36" t="s">
        <v>1646</v>
      </c>
      <c r="W280" s="36" t="s">
        <v>1657</v>
      </c>
      <c r="X280" s="36" t="s">
        <v>1658</v>
      </c>
      <c r="Y280" s="36" t="s">
        <v>1649</v>
      </c>
      <c r="Z280" s="36">
        <v>441.96</v>
      </c>
      <c r="AA280" s="36">
        <v>441.96</v>
      </c>
      <c r="AB280" s="36">
        <v>0</v>
      </c>
      <c r="AC280" s="36">
        <v>441.96</v>
      </c>
      <c r="AD280" s="36">
        <v>0</v>
      </c>
      <c r="AE280" s="36">
        <v>0</v>
      </c>
      <c r="AF280" s="36" t="s">
        <v>1798</v>
      </c>
      <c r="AG280" s="36" t="s">
        <v>1637</v>
      </c>
      <c r="AH280" s="36" t="s">
        <v>599</v>
      </c>
      <c r="AI280" s="36" t="s">
        <v>1799</v>
      </c>
      <c r="AJ280" s="36" t="s">
        <v>1645</v>
      </c>
      <c r="AK280" s="36" t="s">
        <v>337</v>
      </c>
      <c r="AL280" s="36" t="s">
        <v>1650</v>
      </c>
      <c r="AM280" s="36" t="s">
        <v>1651</v>
      </c>
      <c r="AN280" s="36" t="s">
        <v>1645</v>
      </c>
      <c r="AO280" s="36" t="s">
        <v>1636</v>
      </c>
      <c r="AP280" s="36" t="s">
        <v>1652</v>
      </c>
      <c r="AQ280" s="36" t="s">
        <v>1653</v>
      </c>
    </row>
    <row r="281" spans="1:43" x14ac:dyDescent="0.15">
      <c r="A281" s="36" t="s">
        <v>573</v>
      </c>
      <c r="B281" s="36" t="s">
        <v>1694</v>
      </c>
      <c r="C281" s="36" t="s">
        <v>1695</v>
      </c>
      <c r="D281" s="36" t="s">
        <v>1634</v>
      </c>
      <c r="E281" s="36" t="s">
        <v>1635</v>
      </c>
      <c r="F281" s="36" t="s">
        <v>372</v>
      </c>
      <c r="G281" s="36" t="s">
        <v>1636</v>
      </c>
      <c r="H281" s="36" t="s">
        <v>372</v>
      </c>
      <c r="I281" s="36" t="s">
        <v>1636</v>
      </c>
      <c r="J281" s="36" t="s">
        <v>1637</v>
      </c>
      <c r="K281" s="36" t="s">
        <v>599</v>
      </c>
      <c r="L281" s="36" t="s">
        <v>1696</v>
      </c>
      <c r="M281" s="36" t="s">
        <v>1639</v>
      </c>
      <c r="N281" s="36" t="s">
        <v>1640</v>
      </c>
      <c r="O281" s="36" t="s">
        <v>1641</v>
      </c>
      <c r="P281" s="36" t="s">
        <v>1642</v>
      </c>
      <c r="Q281" s="36" t="s">
        <v>1643</v>
      </c>
      <c r="R281" s="36" t="s">
        <v>1644</v>
      </c>
      <c r="S281" s="36" t="s">
        <v>1636</v>
      </c>
      <c r="T281" s="36" t="s">
        <v>1636</v>
      </c>
      <c r="U281" s="36" t="s">
        <v>1645</v>
      </c>
      <c r="V281" s="36" t="s">
        <v>1646</v>
      </c>
      <c r="W281" s="36" t="s">
        <v>1647</v>
      </c>
      <c r="X281" s="36" t="s">
        <v>1648</v>
      </c>
      <c r="Y281" s="36" t="s">
        <v>1649</v>
      </c>
      <c r="Z281" s="36">
        <v>1597.92</v>
      </c>
      <c r="AA281" s="36">
        <v>1597.92</v>
      </c>
      <c r="AB281" s="36">
        <v>0</v>
      </c>
      <c r="AC281" s="36">
        <v>1597.92</v>
      </c>
      <c r="AD281" s="36">
        <v>0</v>
      </c>
      <c r="AE281" s="36">
        <v>0</v>
      </c>
      <c r="AF281" s="36" t="s">
        <v>1798</v>
      </c>
      <c r="AG281" s="36" t="s">
        <v>1637</v>
      </c>
      <c r="AH281" s="36" t="s">
        <v>599</v>
      </c>
      <c r="AI281" s="36" t="s">
        <v>1799</v>
      </c>
      <c r="AJ281" s="36" t="s">
        <v>1645</v>
      </c>
      <c r="AK281" s="36" t="s">
        <v>337</v>
      </c>
      <c r="AL281" s="36" t="s">
        <v>1650</v>
      </c>
      <c r="AM281" s="36" t="s">
        <v>1651</v>
      </c>
      <c r="AN281" s="36" t="s">
        <v>1645</v>
      </c>
      <c r="AO281" s="36" t="s">
        <v>1636</v>
      </c>
      <c r="AP281" s="36" t="s">
        <v>1652</v>
      </c>
      <c r="AQ281" s="36" t="s">
        <v>1653</v>
      </c>
    </row>
    <row r="282" spans="1:43" x14ac:dyDescent="0.15">
      <c r="A282" s="36" t="s">
        <v>573</v>
      </c>
      <c r="B282" s="36" t="s">
        <v>1697</v>
      </c>
      <c r="C282" s="36" t="s">
        <v>1698</v>
      </c>
      <c r="D282" s="36" t="s">
        <v>1634</v>
      </c>
      <c r="E282" s="36" t="s">
        <v>1635</v>
      </c>
      <c r="F282" s="36" t="s">
        <v>372</v>
      </c>
      <c r="G282" s="36" t="s">
        <v>1636</v>
      </c>
      <c r="H282" s="36" t="s">
        <v>372</v>
      </c>
      <c r="I282" s="36" t="s">
        <v>1636</v>
      </c>
      <c r="J282" s="36" t="s">
        <v>1637</v>
      </c>
      <c r="K282" s="36" t="s">
        <v>599</v>
      </c>
      <c r="L282" s="36" t="s">
        <v>1699</v>
      </c>
      <c r="M282" s="36" t="s">
        <v>1639</v>
      </c>
      <c r="N282" s="36" t="s">
        <v>1640</v>
      </c>
      <c r="O282" s="36" t="s">
        <v>1641</v>
      </c>
      <c r="P282" s="36" t="s">
        <v>1642</v>
      </c>
      <c r="Q282" s="36" t="s">
        <v>1643</v>
      </c>
      <c r="R282" s="36" t="s">
        <v>1644</v>
      </c>
      <c r="S282" s="36" t="s">
        <v>1636</v>
      </c>
      <c r="T282" s="36" t="s">
        <v>1636</v>
      </c>
      <c r="U282" s="36" t="s">
        <v>1645</v>
      </c>
      <c r="V282" s="36" t="s">
        <v>1646</v>
      </c>
      <c r="W282" s="36" t="s">
        <v>1657</v>
      </c>
      <c r="X282" s="36" t="s">
        <v>1658</v>
      </c>
      <c r="Y282" s="36" t="s">
        <v>1649</v>
      </c>
      <c r="Z282" s="36">
        <v>301.83999999999997</v>
      </c>
      <c r="AA282" s="36">
        <v>177.95</v>
      </c>
      <c r="AB282" s="36">
        <v>123.89</v>
      </c>
      <c r="AC282" s="36">
        <v>177.95</v>
      </c>
      <c r="AD282" s="36">
        <v>0</v>
      </c>
      <c r="AE282" s="36">
        <v>0</v>
      </c>
      <c r="AF282" s="36" t="s">
        <v>1798</v>
      </c>
      <c r="AG282" s="36" t="s">
        <v>1637</v>
      </c>
      <c r="AH282" s="36" t="s">
        <v>599</v>
      </c>
      <c r="AI282" s="36" t="s">
        <v>1799</v>
      </c>
      <c r="AJ282" s="36" t="s">
        <v>1645</v>
      </c>
      <c r="AK282" s="36" t="s">
        <v>337</v>
      </c>
      <c r="AL282" s="36" t="s">
        <v>1650</v>
      </c>
      <c r="AM282" s="36" t="s">
        <v>1651</v>
      </c>
      <c r="AN282" s="36" t="s">
        <v>1645</v>
      </c>
      <c r="AO282" s="36" t="s">
        <v>1636</v>
      </c>
      <c r="AP282" s="36" t="s">
        <v>1652</v>
      </c>
      <c r="AQ282" s="36" t="s">
        <v>1653</v>
      </c>
    </row>
    <row r="283" spans="1:43" x14ac:dyDescent="0.15">
      <c r="A283" s="36" t="s">
        <v>573</v>
      </c>
      <c r="B283" s="36" t="s">
        <v>1700</v>
      </c>
      <c r="C283" s="36" t="s">
        <v>1701</v>
      </c>
      <c r="D283" s="36" t="s">
        <v>1673</v>
      </c>
      <c r="E283" s="36" t="s">
        <v>1674</v>
      </c>
      <c r="F283" s="36" t="s">
        <v>372</v>
      </c>
      <c r="G283" s="36" t="s">
        <v>1636</v>
      </c>
      <c r="H283" s="36" t="s">
        <v>372</v>
      </c>
      <c r="I283" s="36" t="s">
        <v>1636</v>
      </c>
      <c r="J283" s="36" t="s">
        <v>1675</v>
      </c>
      <c r="K283" s="36" t="s">
        <v>1676</v>
      </c>
      <c r="L283" s="36" t="s">
        <v>1702</v>
      </c>
      <c r="M283" s="36" t="s">
        <v>1639</v>
      </c>
      <c r="N283" s="36" t="s">
        <v>1640</v>
      </c>
      <c r="O283" s="36" t="s">
        <v>1641</v>
      </c>
      <c r="P283" s="36" t="s">
        <v>1642</v>
      </c>
      <c r="Q283" s="36" t="s">
        <v>1643</v>
      </c>
      <c r="R283" s="36" t="s">
        <v>1644</v>
      </c>
      <c r="S283" s="36" t="s">
        <v>1636</v>
      </c>
      <c r="T283" s="36" t="s">
        <v>1636</v>
      </c>
      <c r="U283" s="36" t="s">
        <v>1645</v>
      </c>
      <c r="V283" s="36" t="s">
        <v>1646</v>
      </c>
      <c r="W283" s="36" t="s">
        <v>1664</v>
      </c>
      <c r="X283" s="36" t="s">
        <v>1646</v>
      </c>
      <c r="Y283" s="36" t="s">
        <v>1649</v>
      </c>
      <c r="Z283" s="36">
        <v>8.65</v>
      </c>
      <c r="AA283" s="36">
        <v>8.65</v>
      </c>
      <c r="AB283" s="36">
        <v>0</v>
      </c>
      <c r="AC283" s="36">
        <v>8.65</v>
      </c>
      <c r="AD283" s="36">
        <v>0</v>
      </c>
      <c r="AE283" s="36">
        <v>0</v>
      </c>
      <c r="AF283" s="36" t="s">
        <v>1798</v>
      </c>
      <c r="AG283" s="36" t="s">
        <v>1675</v>
      </c>
      <c r="AH283" s="36" t="s">
        <v>1676</v>
      </c>
      <c r="AI283" s="36" t="s">
        <v>1800</v>
      </c>
      <c r="AJ283" s="36" t="s">
        <v>1645</v>
      </c>
      <c r="AK283" s="36" t="s">
        <v>337</v>
      </c>
      <c r="AL283" s="36" t="s">
        <v>1650</v>
      </c>
      <c r="AM283" s="36" t="s">
        <v>1651</v>
      </c>
      <c r="AN283" s="36" t="s">
        <v>1645</v>
      </c>
      <c r="AO283" s="36" t="s">
        <v>1636</v>
      </c>
      <c r="AP283" s="36" t="s">
        <v>1678</v>
      </c>
      <c r="AQ283" s="36" t="s">
        <v>1653</v>
      </c>
    </row>
    <row r="284" spans="1:43" x14ac:dyDescent="0.15">
      <c r="A284" s="36" t="s">
        <v>573</v>
      </c>
      <c r="B284" s="36" t="s">
        <v>1700</v>
      </c>
      <c r="C284" s="36" t="s">
        <v>1701</v>
      </c>
      <c r="D284" s="36" t="s">
        <v>1673</v>
      </c>
      <c r="E284" s="36" t="s">
        <v>1674</v>
      </c>
      <c r="F284" s="36" t="s">
        <v>372</v>
      </c>
      <c r="G284" s="36" t="s">
        <v>1636</v>
      </c>
      <c r="H284" s="36" t="s">
        <v>372</v>
      </c>
      <c r="I284" s="36" t="s">
        <v>1636</v>
      </c>
      <c r="J284" s="36" t="s">
        <v>1675</v>
      </c>
      <c r="K284" s="36" t="s">
        <v>1676</v>
      </c>
      <c r="L284" s="36" t="s">
        <v>1702</v>
      </c>
      <c r="M284" s="36" t="s">
        <v>1639</v>
      </c>
      <c r="N284" s="36" t="s">
        <v>1640</v>
      </c>
      <c r="O284" s="36" t="s">
        <v>1641</v>
      </c>
      <c r="P284" s="36" t="s">
        <v>1642</v>
      </c>
      <c r="Q284" s="36" t="s">
        <v>1643</v>
      </c>
      <c r="R284" s="36" t="s">
        <v>1644</v>
      </c>
      <c r="S284" s="36" t="s">
        <v>1636</v>
      </c>
      <c r="T284" s="36" t="s">
        <v>1636</v>
      </c>
      <c r="U284" s="36" t="s">
        <v>1645</v>
      </c>
      <c r="V284" s="36" t="s">
        <v>1646</v>
      </c>
      <c r="W284" s="36" t="s">
        <v>1665</v>
      </c>
      <c r="X284" s="36" t="s">
        <v>1646</v>
      </c>
      <c r="Y284" s="36" t="s">
        <v>1649</v>
      </c>
      <c r="Z284" s="36">
        <v>7.28</v>
      </c>
      <c r="AA284" s="36">
        <v>7.28</v>
      </c>
      <c r="AB284" s="36">
        <v>0</v>
      </c>
      <c r="AC284" s="36">
        <v>7.28</v>
      </c>
      <c r="AD284" s="36">
        <v>0</v>
      </c>
      <c r="AE284" s="36">
        <v>0</v>
      </c>
      <c r="AF284" s="36" t="s">
        <v>1798</v>
      </c>
      <c r="AG284" s="36" t="s">
        <v>1675</v>
      </c>
      <c r="AH284" s="36" t="s">
        <v>1676</v>
      </c>
      <c r="AI284" s="36" t="s">
        <v>1800</v>
      </c>
      <c r="AJ284" s="36" t="s">
        <v>1645</v>
      </c>
      <c r="AK284" s="36" t="s">
        <v>337</v>
      </c>
      <c r="AL284" s="36" t="s">
        <v>1650</v>
      </c>
      <c r="AM284" s="36" t="s">
        <v>1651</v>
      </c>
      <c r="AN284" s="36" t="s">
        <v>1645</v>
      </c>
      <c r="AO284" s="36" t="s">
        <v>1636</v>
      </c>
      <c r="AP284" s="36" t="s">
        <v>1678</v>
      </c>
      <c r="AQ284" s="36" t="s">
        <v>1653</v>
      </c>
    </row>
    <row r="285" spans="1:43" x14ac:dyDescent="0.15">
      <c r="A285" s="36" t="s">
        <v>573</v>
      </c>
      <c r="B285" s="36" t="s">
        <v>1700</v>
      </c>
      <c r="C285" s="36" t="s">
        <v>1701</v>
      </c>
      <c r="D285" s="36" t="s">
        <v>1673</v>
      </c>
      <c r="E285" s="36" t="s">
        <v>1674</v>
      </c>
      <c r="F285" s="36" t="s">
        <v>372</v>
      </c>
      <c r="G285" s="36" t="s">
        <v>1636</v>
      </c>
      <c r="H285" s="36" t="s">
        <v>372</v>
      </c>
      <c r="I285" s="36" t="s">
        <v>1636</v>
      </c>
      <c r="J285" s="36" t="s">
        <v>1675</v>
      </c>
      <c r="K285" s="36" t="s">
        <v>1676</v>
      </c>
      <c r="L285" s="36" t="s">
        <v>1702</v>
      </c>
      <c r="M285" s="36" t="s">
        <v>1639</v>
      </c>
      <c r="N285" s="36" t="s">
        <v>1640</v>
      </c>
      <c r="O285" s="36" t="s">
        <v>1641</v>
      </c>
      <c r="P285" s="36" t="s">
        <v>1642</v>
      </c>
      <c r="Q285" s="36" t="s">
        <v>1643</v>
      </c>
      <c r="R285" s="36" t="s">
        <v>1644</v>
      </c>
      <c r="S285" s="36" t="s">
        <v>1636</v>
      </c>
      <c r="T285" s="36" t="s">
        <v>1636</v>
      </c>
      <c r="U285" s="36" t="s">
        <v>1645</v>
      </c>
      <c r="V285" s="36" t="s">
        <v>1646</v>
      </c>
      <c r="W285" s="36" t="s">
        <v>1669</v>
      </c>
      <c r="X285" s="36" t="s">
        <v>1646</v>
      </c>
      <c r="Y285" s="36" t="s">
        <v>1649</v>
      </c>
      <c r="Z285" s="36">
        <v>6.66</v>
      </c>
      <c r="AA285" s="36">
        <v>6.66</v>
      </c>
      <c r="AB285" s="36">
        <v>0</v>
      </c>
      <c r="AC285" s="36">
        <v>6.66</v>
      </c>
      <c r="AD285" s="36">
        <v>0</v>
      </c>
      <c r="AE285" s="36">
        <v>0</v>
      </c>
      <c r="AF285" s="36" t="s">
        <v>1798</v>
      </c>
      <c r="AG285" s="36" t="s">
        <v>1675</v>
      </c>
      <c r="AH285" s="36" t="s">
        <v>1676</v>
      </c>
      <c r="AI285" s="36" t="s">
        <v>1800</v>
      </c>
      <c r="AJ285" s="36" t="s">
        <v>1645</v>
      </c>
      <c r="AK285" s="36" t="s">
        <v>337</v>
      </c>
      <c r="AL285" s="36" t="s">
        <v>1650</v>
      </c>
      <c r="AM285" s="36" t="s">
        <v>1651</v>
      </c>
      <c r="AN285" s="36" t="s">
        <v>1645</v>
      </c>
      <c r="AO285" s="36" t="s">
        <v>1636</v>
      </c>
      <c r="AP285" s="36" t="s">
        <v>1678</v>
      </c>
      <c r="AQ285" s="36" t="s">
        <v>1653</v>
      </c>
    </row>
    <row r="286" spans="1:43" x14ac:dyDescent="0.15">
      <c r="A286" s="36" t="s">
        <v>573</v>
      </c>
      <c r="B286" s="36" t="s">
        <v>1700</v>
      </c>
      <c r="C286" s="36" t="s">
        <v>1701</v>
      </c>
      <c r="D286" s="36" t="s">
        <v>1673</v>
      </c>
      <c r="E286" s="36" t="s">
        <v>1674</v>
      </c>
      <c r="F286" s="36" t="s">
        <v>372</v>
      </c>
      <c r="G286" s="36" t="s">
        <v>1636</v>
      </c>
      <c r="H286" s="36" t="s">
        <v>372</v>
      </c>
      <c r="I286" s="36" t="s">
        <v>1636</v>
      </c>
      <c r="J286" s="36" t="s">
        <v>1675</v>
      </c>
      <c r="K286" s="36" t="s">
        <v>1676</v>
      </c>
      <c r="L286" s="36" t="s">
        <v>1702</v>
      </c>
      <c r="M286" s="36" t="s">
        <v>1639</v>
      </c>
      <c r="N286" s="36" t="s">
        <v>1640</v>
      </c>
      <c r="O286" s="36" t="s">
        <v>1641</v>
      </c>
      <c r="P286" s="36" t="s">
        <v>1642</v>
      </c>
      <c r="Q286" s="36" t="s">
        <v>1643</v>
      </c>
      <c r="R286" s="36" t="s">
        <v>1644</v>
      </c>
      <c r="S286" s="36" t="s">
        <v>1636</v>
      </c>
      <c r="T286" s="36" t="s">
        <v>1636</v>
      </c>
      <c r="U286" s="36" t="s">
        <v>1645</v>
      </c>
      <c r="V286" s="36" t="s">
        <v>1646</v>
      </c>
      <c r="W286" s="36" t="s">
        <v>1657</v>
      </c>
      <c r="X286" s="36" t="s">
        <v>1658</v>
      </c>
      <c r="Y286" s="36" t="s">
        <v>1649</v>
      </c>
      <c r="Z286" s="36">
        <v>5.31</v>
      </c>
      <c r="AA286" s="36">
        <v>5.31</v>
      </c>
      <c r="AB286" s="36">
        <v>0</v>
      </c>
      <c r="AC286" s="36">
        <v>5.31</v>
      </c>
      <c r="AD286" s="36">
        <v>0</v>
      </c>
      <c r="AE286" s="36">
        <v>0</v>
      </c>
      <c r="AF286" s="36" t="s">
        <v>1798</v>
      </c>
      <c r="AG286" s="36" t="s">
        <v>1675</v>
      </c>
      <c r="AH286" s="36" t="s">
        <v>1676</v>
      </c>
      <c r="AI286" s="36" t="s">
        <v>1800</v>
      </c>
      <c r="AJ286" s="36" t="s">
        <v>1645</v>
      </c>
      <c r="AK286" s="36" t="s">
        <v>337</v>
      </c>
      <c r="AL286" s="36" t="s">
        <v>1650</v>
      </c>
      <c r="AM286" s="36" t="s">
        <v>1651</v>
      </c>
      <c r="AN286" s="36" t="s">
        <v>1645</v>
      </c>
      <c r="AO286" s="36" t="s">
        <v>1636</v>
      </c>
      <c r="AP286" s="36" t="s">
        <v>1678</v>
      </c>
      <c r="AQ286" s="36" t="s">
        <v>1653</v>
      </c>
    </row>
    <row r="287" spans="1:43" x14ac:dyDescent="0.15">
      <c r="A287" s="36" t="s">
        <v>573</v>
      </c>
      <c r="B287" s="36" t="s">
        <v>1700</v>
      </c>
      <c r="C287" s="36" t="s">
        <v>1701</v>
      </c>
      <c r="D287" s="36" t="s">
        <v>1673</v>
      </c>
      <c r="E287" s="36" t="s">
        <v>1674</v>
      </c>
      <c r="F287" s="36" t="s">
        <v>372</v>
      </c>
      <c r="G287" s="36" t="s">
        <v>1636</v>
      </c>
      <c r="H287" s="36" t="s">
        <v>372</v>
      </c>
      <c r="I287" s="36" t="s">
        <v>1636</v>
      </c>
      <c r="J287" s="36" t="s">
        <v>1675</v>
      </c>
      <c r="K287" s="36" t="s">
        <v>1676</v>
      </c>
      <c r="L287" s="36" t="s">
        <v>1702</v>
      </c>
      <c r="M287" s="36" t="s">
        <v>1639</v>
      </c>
      <c r="N287" s="36" t="s">
        <v>1640</v>
      </c>
      <c r="O287" s="36" t="s">
        <v>1641</v>
      </c>
      <c r="P287" s="36" t="s">
        <v>1642</v>
      </c>
      <c r="Q287" s="36" t="s">
        <v>1643</v>
      </c>
      <c r="R287" s="36" t="s">
        <v>1644</v>
      </c>
      <c r="S287" s="36" t="s">
        <v>1636</v>
      </c>
      <c r="T287" s="36" t="s">
        <v>1636</v>
      </c>
      <c r="U287" s="36" t="s">
        <v>1645</v>
      </c>
      <c r="V287" s="36" t="s">
        <v>1646</v>
      </c>
      <c r="W287" s="36" t="s">
        <v>1670</v>
      </c>
      <c r="X287" s="36" t="s">
        <v>1646</v>
      </c>
      <c r="Y287" s="36" t="s">
        <v>1649</v>
      </c>
      <c r="Z287" s="36">
        <v>0.21</v>
      </c>
      <c r="AA287" s="36">
        <v>0.21</v>
      </c>
      <c r="AB287" s="36">
        <v>0</v>
      </c>
      <c r="AC287" s="36">
        <v>0.21</v>
      </c>
      <c r="AD287" s="36">
        <v>0</v>
      </c>
      <c r="AE287" s="36">
        <v>0</v>
      </c>
      <c r="AF287" s="36" t="s">
        <v>1798</v>
      </c>
      <c r="AG287" s="36" t="s">
        <v>1675</v>
      </c>
      <c r="AH287" s="36" t="s">
        <v>1676</v>
      </c>
      <c r="AI287" s="36" t="s">
        <v>1800</v>
      </c>
      <c r="AJ287" s="36" t="s">
        <v>1645</v>
      </c>
      <c r="AK287" s="36" t="s">
        <v>337</v>
      </c>
      <c r="AL287" s="36" t="s">
        <v>1650</v>
      </c>
      <c r="AM287" s="36" t="s">
        <v>1651</v>
      </c>
      <c r="AN287" s="36" t="s">
        <v>1645</v>
      </c>
      <c r="AO287" s="36" t="s">
        <v>1636</v>
      </c>
      <c r="AP287" s="36" t="s">
        <v>1678</v>
      </c>
      <c r="AQ287" s="36" t="s">
        <v>1653</v>
      </c>
    </row>
    <row r="288" spans="1:43" x14ac:dyDescent="0.15">
      <c r="A288" s="36" t="s">
        <v>573</v>
      </c>
      <c r="B288" s="36" t="s">
        <v>1700</v>
      </c>
      <c r="C288" s="36" t="s">
        <v>1701</v>
      </c>
      <c r="D288" s="36" t="s">
        <v>1673</v>
      </c>
      <c r="E288" s="36" t="s">
        <v>1674</v>
      </c>
      <c r="F288" s="36" t="s">
        <v>372</v>
      </c>
      <c r="G288" s="36" t="s">
        <v>1636</v>
      </c>
      <c r="H288" s="36" t="s">
        <v>372</v>
      </c>
      <c r="I288" s="36" t="s">
        <v>1636</v>
      </c>
      <c r="J288" s="36" t="s">
        <v>1675</v>
      </c>
      <c r="K288" s="36" t="s">
        <v>1676</v>
      </c>
      <c r="L288" s="36" t="s">
        <v>1702</v>
      </c>
      <c r="M288" s="36" t="s">
        <v>1639</v>
      </c>
      <c r="N288" s="36" t="s">
        <v>1640</v>
      </c>
      <c r="O288" s="36" t="s">
        <v>1641</v>
      </c>
      <c r="P288" s="36" t="s">
        <v>1642</v>
      </c>
      <c r="Q288" s="36" t="s">
        <v>1643</v>
      </c>
      <c r="R288" s="36" t="s">
        <v>1644</v>
      </c>
      <c r="S288" s="36" t="s">
        <v>1636</v>
      </c>
      <c r="T288" s="36" t="s">
        <v>1636</v>
      </c>
      <c r="U288" s="36" t="s">
        <v>1645</v>
      </c>
      <c r="V288" s="36" t="s">
        <v>1646</v>
      </c>
      <c r="W288" s="36" t="s">
        <v>1679</v>
      </c>
      <c r="X288" s="36" t="s">
        <v>1646</v>
      </c>
      <c r="Y288" s="36" t="s">
        <v>1649</v>
      </c>
      <c r="Z288" s="36">
        <v>2140.69</v>
      </c>
      <c r="AA288" s="36">
        <v>2140.69</v>
      </c>
      <c r="AB288" s="36">
        <v>0</v>
      </c>
      <c r="AC288" s="36">
        <v>2140.69</v>
      </c>
      <c r="AD288" s="36">
        <v>0</v>
      </c>
      <c r="AE288" s="36">
        <v>0</v>
      </c>
      <c r="AF288" s="36" t="s">
        <v>1798</v>
      </c>
      <c r="AG288" s="36" t="s">
        <v>1675</v>
      </c>
      <c r="AH288" s="36" t="s">
        <v>1676</v>
      </c>
      <c r="AI288" s="36" t="s">
        <v>1800</v>
      </c>
      <c r="AJ288" s="36" t="s">
        <v>1645</v>
      </c>
      <c r="AK288" s="36" t="s">
        <v>337</v>
      </c>
      <c r="AL288" s="36" t="s">
        <v>1650</v>
      </c>
      <c r="AM288" s="36" t="s">
        <v>1651</v>
      </c>
      <c r="AN288" s="36" t="s">
        <v>1645</v>
      </c>
      <c r="AO288" s="36" t="s">
        <v>1636</v>
      </c>
      <c r="AP288" s="36" t="s">
        <v>1678</v>
      </c>
      <c r="AQ288" s="36" t="s">
        <v>1653</v>
      </c>
    </row>
    <row r="289" spans="1:43" x14ac:dyDescent="0.15">
      <c r="A289" s="36" t="s">
        <v>573</v>
      </c>
      <c r="B289" s="36" t="s">
        <v>1703</v>
      </c>
      <c r="C289" s="36" t="s">
        <v>1704</v>
      </c>
      <c r="D289" s="36" t="s">
        <v>1673</v>
      </c>
      <c r="E289" s="36" t="s">
        <v>1674</v>
      </c>
      <c r="F289" s="36" t="s">
        <v>372</v>
      </c>
      <c r="G289" s="36" t="s">
        <v>1636</v>
      </c>
      <c r="H289" s="36" t="s">
        <v>372</v>
      </c>
      <c r="I289" s="36" t="s">
        <v>1636</v>
      </c>
      <c r="J289" s="36" t="s">
        <v>1675</v>
      </c>
      <c r="K289" s="36" t="s">
        <v>1676</v>
      </c>
      <c r="L289" s="36" t="s">
        <v>1705</v>
      </c>
      <c r="M289" s="36" t="s">
        <v>1639</v>
      </c>
      <c r="N289" s="36" t="s">
        <v>1640</v>
      </c>
      <c r="O289" s="36" t="s">
        <v>1641</v>
      </c>
      <c r="P289" s="36" t="s">
        <v>1642</v>
      </c>
      <c r="Q289" s="36" t="s">
        <v>1643</v>
      </c>
      <c r="R289" s="36" t="s">
        <v>1644</v>
      </c>
      <c r="S289" s="36" t="s">
        <v>1636</v>
      </c>
      <c r="T289" s="36" t="s">
        <v>1636</v>
      </c>
      <c r="U289" s="36" t="s">
        <v>1645</v>
      </c>
      <c r="V289" s="36" t="s">
        <v>1646</v>
      </c>
      <c r="W289" s="36" t="s">
        <v>1647</v>
      </c>
      <c r="X289" s="36" t="s">
        <v>1667</v>
      </c>
      <c r="Y289" s="36" t="s">
        <v>1649</v>
      </c>
      <c r="Z289" s="36">
        <v>0.25</v>
      </c>
      <c r="AA289" s="36">
        <v>0.25</v>
      </c>
      <c r="AB289" s="36">
        <v>0</v>
      </c>
      <c r="AC289" s="36">
        <v>0.25</v>
      </c>
      <c r="AD289" s="36">
        <v>0</v>
      </c>
      <c r="AE289" s="36">
        <v>0</v>
      </c>
      <c r="AF289" s="36" t="s">
        <v>1798</v>
      </c>
      <c r="AG289" s="36" t="s">
        <v>1675</v>
      </c>
      <c r="AH289" s="36" t="s">
        <v>1676</v>
      </c>
      <c r="AI289" s="36" t="s">
        <v>1800</v>
      </c>
      <c r="AJ289" s="36" t="s">
        <v>1645</v>
      </c>
      <c r="AK289" s="36" t="s">
        <v>337</v>
      </c>
      <c r="AL289" s="36" t="s">
        <v>1650</v>
      </c>
      <c r="AM289" s="36" t="s">
        <v>1651</v>
      </c>
      <c r="AN289" s="36" t="s">
        <v>1645</v>
      </c>
      <c r="AO289" s="36" t="s">
        <v>1636</v>
      </c>
      <c r="AP289" s="36" t="s">
        <v>1678</v>
      </c>
      <c r="AQ289" s="36" t="s">
        <v>1653</v>
      </c>
    </row>
    <row r="290" spans="1:43" x14ac:dyDescent="0.15">
      <c r="A290" s="36" t="s">
        <v>573</v>
      </c>
      <c r="B290" s="36" t="s">
        <v>1703</v>
      </c>
      <c r="C290" s="36" t="s">
        <v>1704</v>
      </c>
      <c r="D290" s="36" t="s">
        <v>1673</v>
      </c>
      <c r="E290" s="36" t="s">
        <v>1674</v>
      </c>
      <c r="F290" s="36" t="s">
        <v>372</v>
      </c>
      <c r="G290" s="36" t="s">
        <v>1636</v>
      </c>
      <c r="H290" s="36" t="s">
        <v>372</v>
      </c>
      <c r="I290" s="36" t="s">
        <v>1636</v>
      </c>
      <c r="J290" s="36" t="s">
        <v>1675</v>
      </c>
      <c r="K290" s="36" t="s">
        <v>1676</v>
      </c>
      <c r="L290" s="36" t="s">
        <v>1705</v>
      </c>
      <c r="M290" s="36" t="s">
        <v>1639</v>
      </c>
      <c r="N290" s="36" t="s">
        <v>1640</v>
      </c>
      <c r="O290" s="36" t="s">
        <v>1641</v>
      </c>
      <c r="P290" s="36" t="s">
        <v>1642</v>
      </c>
      <c r="Q290" s="36" t="s">
        <v>1643</v>
      </c>
      <c r="R290" s="36" t="s">
        <v>1644</v>
      </c>
      <c r="S290" s="36" t="s">
        <v>1636</v>
      </c>
      <c r="T290" s="36" t="s">
        <v>1636</v>
      </c>
      <c r="U290" s="36" t="s">
        <v>1645</v>
      </c>
      <c r="V290" s="36" t="s">
        <v>1646</v>
      </c>
      <c r="W290" s="36" t="s">
        <v>1679</v>
      </c>
      <c r="X290" s="36" t="s">
        <v>1646</v>
      </c>
      <c r="Y290" s="36" t="s">
        <v>1649</v>
      </c>
      <c r="Z290" s="36">
        <v>259.87</v>
      </c>
      <c r="AA290" s="36">
        <v>259.87</v>
      </c>
      <c r="AB290" s="36">
        <v>0</v>
      </c>
      <c r="AC290" s="36">
        <v>259.87</v>
      </c>
      <c r="AD290" s="36">
        <v>0</v>
      </c>
      <c r="AE290" s="36">
        <v>0</v>
      </c>
      <c r="AF290" s="36" t="s">
        <v>1798</v>
      </c>
      <c r="AG290" s="36" t="s">
        <v>1675</v>
      </c>
      <c r="AH290" s="36" t="s">
        <v>1676</v>
      </c>
      <c r="AI290" s="36" t="s">
        <v>1800</v>
      </c>
      <c r="AJ290" s="36" t="s">
        <v>1645</v>
      </c>
      <c r="AK290" s="36" t="s">
        <v>337</v>
      </c>
      <c r="AL290" s="36" t="s">
        <v>1650</v>
      </c>
      <c r="AM290" s="36" t="s">
        <v>1651</v>
      </c>
      <c r="AN290" s="36" t="s">
        <v>1645</v>
      </c>
      <c r="AO290" s="36" t="s">
        <v>1636</v>
      </c>
      <c r="AP290" s="36" t="s">
        <v>1678</v>
      </c>
      <c r="AQ290" s="36" t="s">
        <v>1653</v>
      </c>
    </row>
    <row r="291" spans="1:43" x14ac:dyDescent="0.15">
      <c r="A291" s="36" t="s">
        <v>573</v>
      </c>
      <c r="B291" s="36" t="s">
        <v>1706</v>
      </c>
      <c r="C291" s="36" t="s">
        <v>1707</v>
      </c>
      <c r="D291" s="36" t="s">
        <v>1673</v>
      </c>
      <c r="E291" s="36" t="s">
        <v>1674</v>
      </c>
      <c r="F291" s="36" t="s">
        <v>372</v>
      </c>
      <c r="G291" s="36" t="s">
        <v>1636</v>
      </c>
      <c r="H291" s="36" t="s">
        <v>372</v>
      </c>
      <c r="I291" s="36" t="s">
        <v>1636</v>
      </c>
      <c r="J291" s="36" t="s">
        <v>1675</v>
      </c>
      <c r="K291" s="36" t="s">
        <v>1676</v>
      </c>
      <c r="L291" s="36" t="s">
        <v>1708</v>
      </c>
      <c r="M291" s="36" t="s">
        <v>1639</v>
      </c>
      <c r="N291" s="36" t="s">
        <v>1640</v>
      </c>
      <c r="O291" s="36" t="s">
        <v>1641</v>
      </c>
      <c r="P291" s="36" t="s">
        <v>1642</v>
      </c>
      <c r="Q291" s="36" t="s">
        <v>1643</v>
      </c>
      <c r="R291" s="36" t="s">
        <v>1644</v>
      </c>
      <c r="S291" s="36" t="s">
        <v>1636</v>
      </c>
      <c r="T291" s="36" t="s">
        <v>1636</v>
      </c>
      <c r="U291" s="36" t="s">
        <v>1645</v>
      </c>
      <c r="V291" s="36" t="s">
        <v>1646</v>
      </c>
      <c r="W291" s="36" t="s">
        <v>1657</v>
      </c>
      <c r="X291" s="36" t="s">
        <v>1658</v>
      </c>
      <c r="Y291" s="36" t="s">
        <v>1649</v>
      </c>
      <c r="Z291" s="36">
        <v>813.37</v>
      </c>
      <c r="AA291" s="36">
        <v>813.37</v>
      </c>
      <c r="AB291" s="36">
        <v>0</v>
      </c>
      <c r="AC291" s="36">
        <v>813.37</v>
      </c>
      <c r="AD291" s="36">
        <v>0</v>
      </c>
      <c r="AE291" s="36">
        <v>0</v>
      </c>
      <c r="AF291" s="36" t="s">
        <v>1798</v>
      </c>
      <c r="AG291" s="36" t="s">
        <v>1675</v>
      </c>
      <c r="AH291" s="36" t="s">
        <v>1676</v>
      </c>
      <c r="AI291" s="36" t="s">
        <v>1800</v>
      </c>
      <c r="AJ291" s="36" t="s">
        <v>1645</v>
      </c>
      <c r="AK291" s="36" t="s">
        <v>337</v>
      </c>
      <c r="AL291" s="36" t="s">
        <v>1650</v>
      </c>
      <c r="AM291" s="36" t="s">
        <v>1651</v>
      </c>
      <c r="AN291" s="36" t="s">
        <v>1645</v>
      </c>
      <c r="AO291" s="36" t="s">
        <v>1636</v>
      </c>
      <c r="AP291" s="36" t="s">
        <v>1678</v>
      </c>
      <c r="AQ291" s="36" t="s">
        <v>1653</v>
      </c>
    </row>
    <row r="292" spans="1:43" x14ac:dyDescent="0.15">
      <c r="A292" s="36" t="s">
        <v>573</v>
      </c>
      <c r="B292" s="36" t="s">
        <v>1709</v>
      </c>
      <c r="C292" s="36" t="s">
        <v>1710</v>
      </c>
      <c r="D292" s="36" t="s">
        <v>1673</v>
      </c>
      <c r="E292" s="36" t="s">
        <v>1674</v>
      </c>
      <c r="F292" s="36" t="s">
        <v>372</v>
      </c>
      <c r="G292" s="36" t="s">
        <v>1636</v>
      </c>
      <c r="H292" s="36" t="s">
        <v>372</v>
      </c>
      <c r="I292" s="36" t="s">
        <v>1636</v>
      </c>
      <c r="J292" s="36" t="s">
        <v>1675</v>
      </c>
      <c r="K292" s="36" t="s">
        <v>1676</v>
      </c>
      <c r="L292" s="36" t="s">
        <v>1711</v>
      </c>
      <c r="M292" s="36" t="s">
        <v>1639</v>
      </c>
      <c r="N292" s="36" t="s">
        <v>1640</v>
      </c>
      <c r="O292" s="36" t="s">
        <v>1641</v>
      </c>
      <c r="P292" s="36" t="s">
        <v>1642</v>
      </c>
      <c r="Q292" s="36" t="s">
        <v>1643</v>
      </c>
      <c r="R292" s="36" t="s">
        <v>1644</v>
      </c>
      <c r="S292" s="36" t="s">
        <v>1636</v>
      </c>
      <c r="T292" s="36" t="s">
        <v>1636</v>
      </c>
      <c r="U292" s="36" t="s">
        <v>1645</v>
      </c>
      <c r="V292" s="36" t="s">
        <v>1646</v>
      </c>
      <c r="W292" s="36" t="s">
        <v>1664</v>
      </c>
      <c r="X292" s="36" t="s">
        <v>1646</v>
      </c>
      <c r="Y292" s="36" t="s">
        <v>1649</v>
      </c>
      <c r="Z292" s="36">
        <v>275.88</v>
      </c>
      <c r="AA292" s="36">
        <v>275.88</v>
      </c>
      <c r="AB292" s="36">
        <v>0</v>
      </c>
      <c r="AC292" s="36">
        <v>275.88</v>
      </c>
      <c r="AD292" s="36">
        <v>0</v>
      </c>
      <c r="AE292" s="36">
        <v>0</v>
      </c>
      <c r="AF292" s="36" t="s">
        <v>1798</v>
      </c>
      <c r="AG292" s="36" t="s">
        <v>666</v>
      </c>
      <c r="AH292" s="36" t="s">
        <v>1801</v>
      </c>
      <c r="AI292" s="36" t="s">
        <v>1800</v>
      </c>
      <c r="AJ292" s="36" t="s">
        <v>1645</v>
      </c>
      <c r="AK292" s="36" t="s">
        <v>337</v>
      </c>
      <c r="AL292" s="36" t="s">
        <v>1650</v>
      </c>
      <c r="AM292" s="36" t="s">
        <v>1651</v>
      </c>
      <c r="AN292" s="36" t="s">
        <v>1645</v>
      </c>
      <c r="AO292" s="36" t="s">
        <v>1636</v>
      </c>
      <c r="AP292" s="36" t="s">
        <v>1678</v>
      </c>
      <c r="AQ292" s="36" t="s">
        <v>1653</v>
      </c>
    </row>
    <row r="293" spans="1:43" x14ac:dyDescent="0.15">
      <c r="A293" s="36" t="s">
        <v>573</v>
      </c>
      <c r="B293" s="36" t="s">
        <v>1709</v>
      </c>
      <c r="C293" s="36" t="s">
        <v>1710</v>
      </c>
      <c r="D293" s="36" t="s">
        <v>1673</v>
      </c>
      <c r="E293" s="36" t="s">
        <v>1674</v>
      </c>
      <c r="F293" s="36" t="s">
        <v>372</v>
      </c>
      <c r="G293" s="36" t="s">
        <v>1636</v>
      </c>
      <c r="H293" s="36" t="s">
        <v>372</v>
      </c>
      <c r="I293" s="36" t="s">
        <v>1636</v>
      </c>
      <c r="J293" s="36" t="s">
        <v>1675</v>
      </c>
      <c r="K293" s="36" t="s">
        <v>1676</v>
      </c>
      <c r="L293" s="36" t="s">
        <v>1711</v>
      </c>
      <c r="M293" s="36" t="s">
        <v>1639</v>
      </c>
      <c r="N293" s="36" t="s">
        <v>1640</v>
      </c>
      <c r="O293" s="36" t="s">
        <v>1641</v>
      </c>
      <c r="P293" s="36" t="s">
        <v>1642</v>
      </c>
      <c r="Q293" s="36" t="s">
        <v>1643</v>
      </c>
      <c r="R293" s="36" t="s">
        <v>1644</v>
      </c>
      <c r="S293" s="36" t="s">
        <v>1636</v>
      </c>
      <c r="T293" s="36" t="s">
        <v>1636</v>
      </c>
      <c r="U293" s="36" t="s">
        <v>1645</v>
      </c>
      <c r="V293" s="36" t="s">
        <v>1646</v>
      </c>
      <c r="W293" s="36" t="s">
        <v>1665</v>
      </c>
      <c r="X293" s="36" t="s">
        <v>1646</v>
      </c>
      <c r="Y293" s="36" t="s">
        <v>1649</v>
      </c>
      <c r="Z293" s="36">
        <v>108.1</v>
      </c>
      <c r="AA293" s="36">
        <v>108.1</v>
      </c>
      <c r="AB293" s="36">
        <v>0</v>
      </c>
      <c r="AC293" s="36">
        <v>108.1</v>
      </c>
      <c r="AD293" s="36">
        <v>0</v>
      </c>
      <c r="AE293" s="36">
        <v>0</v>
      </c>
      <c r="AF293" s="36" t="s">
        <v>1798</v>
      </c>
      <c r="AG293" s="36" t="s">
        <v>666</v>
      </c>
      <c r="AH293" s="36" t="s">
        <v>1801</v>
      </c>
      <c r="AI293" s="36" t="s">
        <v>1800</v>
      </c>
      <c r="AJ293" s="36" t="s">
        <v>1645</v>
      </c>
      <c r="AK293" s="36" t="s">
        <v>337</v>
      </c>
      <c r="AL293" s="36" t="s">
        <v>1650</v>
      </c>
      <c r="AM293" s="36" t="s">
        <v>1651</v>
      </c>
      <c r="AN293" s="36" t="s">
        <v>1645</v>
      </c>
      <c r="AO293" s="36" t="s">
        <v>1636</v>
      </c>
      <c r="AP293" s="36" t="s">
        <v>1678</v>
      </c>
      <c r="AQ293" s="36" t="s">
        <v>1653</v>
      </c>
    </row>
    <row r="294" spans="1:43" x14ac:dyDescent="0.15">
      <c r="A294" s="36" t="s">
        <v>573</v>
      </c>
      <c r="B294" s="36" t="s">
        <v>1709</v>
      </c>
      <c r="C294" s="36" t="s">
        <v>1710</v>
      </c>
      <c r="D294" s="36" t="s">
        <v>1673</v>
      </c>
      <c r="E294" s="36" t="s">
        <v>1674</v>
      </c>
      <c r="F294" s="36" t="s">
        <v>372</v>
      </c>
      <c r="G294" s="36" t="s">
        <v>1636</v>
      </c>
      <c r="H294" s="36" t="s">
        <v>372</v>
      </c>
      <c r="I294" s="36" t="s">
        <v>1636</v>
      </c>
      <c r="J294" s="36" t="s">
        <v>1675</v>
      </c>
      <c r="K294" s="36" t="s">
        <v>1676</v>
      </c>
      <c r="L294" s="36" t="s">
        <v>1711</v>
      </c>
      <c r="M294" s="36" t="s">
        <v>1639</v>
      </c>
      <c r="N294" s="36" t="s">
        <v>1640</v>
      </c>
      <c r="O294" s="36" t="s">
        <v>1641</v>
      </c>
      <c r="P294" s="36" t="s">
        <v>1642</v>
      </c>
      <c r="Q294" s="36" t="s">
        <v>1643</v>
      </c>
      <c r="R294" s="36" t="s">
        <v>1644</v>
      </c>
      <c r="S294" s="36" t="s">
        <v>1636</v>
      </c>
      <c r="T294" s="36" t="s">
        <v>1636</v>
      </c>
      <c r="U294" s="36" t="s">
        <v>1645</v>
      </c>
      <c r="V294" s="36" t="s">
        <v>1646</v>
      </c>
      <c r="W294" s="36" t="s">
        <v>1669</v>
      </c>
      <c r="X294" s="36" t="s">
        <v>1646</v>
      </c>
      <c r="Y294" s="36" t="s">
        <v>1649</v>
      </c>
      <c r="Z294" s="36">
        <v>115.18</v>
      </c>
      <c r="AA294" s="36">
        <v>115.18</v>
      </c>
      <c r="AB294" s="36">
        <v>0</v>
      </c>
      <c r="AC294" s="36">
        <v>115.18</v>
      </c>
      <c r="AD294" s="36">
        <v>0</v>
      </c>
      <c r="AE294" s="36">
        <v>0</v>
      </c>
      <c r="AF294" s="36" t="s">
        <v>1798</v>
      </c>
      <c r="AG294" s="36" t="s">
        <v>666</v>
      </c>
      <c r="AH294" s="36" t="s">
        <v>1801</v>
      </c>
      <c r="AI294" s="36" t="s">
        <v>1800</v>
      </c>
      <c r="AJ294" s="36" t="s">
        <v>1645</v>
      </c>
      <c r="AK294" s="36" t="s">
        <v>337</v>
      </c>
      <c r="AL294" s="36" t="s">
        <v>1650</v>
      </c>
      <c r="AM294" s="36" t="s">
        <v>1651</v>
      </c>
      <c r="AN294" s="36" t="s">
        <v>1645</v>
      </c>
      <c r="AO294" s="36" t="s">
        <v>1636</v>
      </c>
      <c r="AP294" s="36" t="s">
        <v>1678</v>
      </c>
      <c r="AQ294" s="36" t="s">
        <v>1653</v>
      </c>
    </row>
    <row r="295" spans="1:43" x14ac:dyDescent="0.15">
      <c r="A295" s="36" t="s">
        <v>573</v>
      </c>
      <c r="B295" s="36" t="s">
        <v>1709</v>
      </c>
      <c r="C295" s="36" t="s">
        <v>1710</v>
      </c>
      <c r="D295" s="36" t="s">
        <v>1673</v>
      </c>
      <c r="E295" s="36" t="s">
        <v>1674</v>
      </c>
      <c r="F295" s="36" t="s">
        <v>372</v>
      </c>
      <c r="G295" s="36" t="s">
        <v>1636</v>
      </c>
      <c r="H295" s="36" t="s">
        <v>372</v>
      </c>
      <c r="I295" s="36" t="s">
        <v>1636</v>
      </c>
      <c r="J295" s="36" t="s">
        <v>1675</v>
      </c>
      <c r="K295" s="36" t="s">
        <v>1676</v>
      </c>
      <c r="L295" s="36" t="s">
        <v>1711</v>
      </c>
      <c r="M295" s="36" t="s">
        <v>1639</v>
      </c>
      <c r="N295" s="36" t="s">
        <v>1640</v>
      </c>
      <c r="O295" s="36" t="s">
        <v>1641</v>
      </c>
      <c r="P295" s="36" t="s">
        <v>1642</v>
      </c>
      <c r="Q295" s="36" t="s">
        <v>1643</v>
      </c>
      <c r="R295" s="36" t="s">
        <v>1644</v>
      </c>
      <c r="S295" s="36" t="s">
        <v>1636</v>
      </c>
      <c r="T295" s="36" t="s">
        <v>1636</v>
      </c>
      <c r="U295" s="36" t="s">
        <v>1645</v>
      </c>
      <c r="V295" s="36" t="s">
        <v>1646</v>
      </c>
      <c r="W295" s="36" t="s">
        <v>1670</v>
      </c>
      <c r="X295" s="36" t="s">
        <v>1646</v>
      </c>
      <c r="Y295" s="36" t="s">
        <v>1649</v>
      </c>
      <c r="Z295" s="36">
        <v>34.369999999999997</v>
      </c>
      <c r="AA295" s="36">
        <v>34.369999999999997</v>
      </c>
      <c r="AB295" s="36">
        <v>0</v>
      </c>
      <c r="AC295" s="36">
        <v>34.369999999999997</v>
      </c>
      <c r="AD295" s="36">
        <v>0</v>
      </c>
      <c r="AE295" s="36">
        <v>0</v>
      </c>
      <c r="AF295" s="36" t="s">
        <v>1798</v>
      </c>
      <c r="AG295" s="36" t="s">
        <v>666</v>
      </c>
      <c r="AH295" s="36" t="s">
        <v>1801</v>
      </c>
      <c r="AI295" s="36" t="s">
        <v>1800</v>
      </c>
      <c r="AJ295" s="36" t="s">
        <v>1645</v>
      </c>
      <c r="AK295" s="36" t="s">
        <v>337</v>
      </c>
      <c r="AL295" s="36" t="s">
        <v>1650</v>
      </c>
      <c r="AM295" s="36" t="s">
        <v>1651</v>
      </c>
      <c r="AN295" s="36" t="s">
        <v>1645</v>
      </c>
      <c r="AO295" s="36" t="s">
        <v>1636</v>
      </c>
      <c r="AP295" s="36" t="s">
        <v>1678</v>
      </c>
      <c r="AQ295" s="36" t="s">
        <v>1653</v>
      </c>
    </row>
    <row r="296" spans="1:43" x14ac:dyDescent="0.15">
      <c r="A296" s="36" t="s">
        <v>573</v>
      </c>
      <c r="B296" s="36" t="s">
        <v>1712</v>
      </c>
      <c r="C296" s="36" t="s">
        <v>1713</v>
      </c>
      <c r="D296" s="36" t="s">
        <v>1673</v>
      </c>
      <c r="E296" s="36" t="s">
        <v>1674</v>
      </c>
      <c r="F296" s="36" t="s">
        <v>372</v>
      </c>
      <c r="G296" s="36" t="s">
        <v>1636</v>
      </c>
      <c r="H296" s="36" t="s">
        <v>372</v>
      </c>
      <c r="I296" s="36" t="s">
        <v>1636</v>
      </c>
      <c r="J296" s="36" t="s">
        <v>1675</v>
      </c>
      <c r="K296" s="36" t="s">
        <v>1676</v>
      </c>
      <c r="L296" s="36" t="s">
        <v>1714</v>
      </c>
      <c r="M296" s="36" t="s">
        <v>1639</v>
      </c>
      <c r="N296" s="36" t="s">
        <v>1640</v>
      </c>
      <c r="O296" s="36" t="s">
        <v>1641</v>
      </c>
      <c r="P296" s="36" t="s">
        <v>1642</v>
      </c>
      <c r="Q296" s="36" t="s">
        <v>1643</v>
      </c>
      <c r="R296" s="36" t="s">
        <v>1644</v>
      </c>
      <c r="S296" s="36" t="s">
        <v>1636</v>
      </c>
      <c r="T296" s="36" t="s">
        <v>1636</v>
      </c>
      <c r="U296" s="36" t="s">
        <v>1645</v>
      </c>
      <c r="V296" s="36" t="s">
        <v>1646</v>
      </c>
      <c r="W296" s="36" t="s">
        <v>1664</v>
      </c>
      <c r="X296" s="36" t="s">
        <v>1646</v>
      </c>
      <c r="Y296" s="36" t="s">
        <v>1649</v>
      </c>
      <c r="Z296" s="36">
        <v>709.5</v>
      </c>
      <c r="AA296" s="36">
        <v>709.5</v>
      </c>
      <c r="AB296" s="36">
        <v>0</v>
      </c>
      <c r="AC296" s="36">
        <v>709.5</v>
      </c>
      <c r="AD296" s="36">
        <v>0</v>
      </c>
      <c r="AE296" s="36">
        <v>0</v>
      </c>
      <c r="AF296" s="36" t="s">
        <v>1798</v>
      </c>
      <c r="AG296" s="36" t="s">
        <v>1675</v>
      </c>
      <c r="AH296" s="36" t="s">
        <v>1676</v>
      </c>
      <c r="AI296" s="36" t="s">
        <v>1800</v>
      </c>
      <c r="AJ296" s="36" t="s">
        <v>1645</v>
      </c>
      <c r="AK296" s="36" t="s">
        <v>337</v>
      </c>
      <c r="AL296" s="36" t="s">
        <v>1650</v>
      </c>
      <c r="AM296" s="36" t="s">
        <v>1651</v>
      </c>
      <c r="AN296" s="36" t="s">
        <v>1645</v>
      </c>
      <c r="AO296" s="36" t="s">
        <v>1636</v>
      </c>
      <c r="AP296" s="36" t="s">
        <v>1678</v>
      </c>
      <c r="AQ296" s="36" t="s">
        <v>1653</v>
      </c>
    </row>
    <row r="297" spans="1:43" x14ac:dyDescent="0.15">
      <c r="A297" s="36" t="s">
        <v>573</v>
      </c>
      <c r="B297" s="36" t="s">
        <v>1712</v>
      </c>
      <c r="C297" s="36" t="s">
        <v>1713</v>
      </c>
      <c r="D297" s="36" t="s">
        <v>1673</v>
      </c>
      <c r="E297" s="36" t="s">
        <v>1674</v>
      </c>
      <c r="F297" s="36" t="s">
        <v>372</v>
      </c>
      <c r="G297" s="36" t="s">
        <v>1636</v>
      </c>
      <c r="H297" s="36" t="s">
        <v>372</v>
      </c>
      <c r="I297" s="36" t="s">
        <v>1636</v>
      </c>
      <c r="J297" s="36" t="s">
        <v>1675</v>
      </c>
      <c r="K297" s="36" t="s">
        <v>1676</v>
      </c>
      <c r="L297" s="36" t="s">
        <v>1714</v>
      </c>
      <c r="M297" s="36" t="s">
        <v>1639</v>
      </c>
      <c r="N297" s="36" t="s">
        <v>1640</v>
      </c>
      <c r="O297" s="36" t="s">
        <v>1641</v>
      </c>
      <c r="P297" s="36" t="s">
        <v>1642</v>
      </c>
      <c r="Q297" s="36" t="s">
        <v>1643</v>
      </c>
      <c r="R297" s="36" t="s">
        <v>1644</v>
      </c>
      <c r="S297" s="36" t="s">
        <v>1636</v>
      </c>
      <c r="T297" s="36" t="s">
        <v>1636</v>
      </c>
      <c r="U297" s="36" t="s">
        <v>1645</v>
      </c>
      <c r="V297" s="36" t="s">
        <v>1646</v>
      </c>
      <c r="W297" s="36" t="s">
        <v>1665</v>
      </c>
      <c r="X297" s="36" t="s">
        <v>1646</v>
      </c>
      <c r="Y297" s="36" t="s">
        <v>1649</v>
      </c>
      <c r="Z297" s="36">
        <v>1057.32</v>
      </c>
      <c r="AA297" s="36">
        <v>1057.32</v>
      </c>
      <c r="AB297" s="36">
        <v>0</v>
      </c>
      <c r="AC297" s="36">
        <v>1057.32</v>
      </c>
      <c r="AD297" s="36">
        <v>0</v>
      </c>
      <c r="AE297" s="36">
        <v>0</v>
      </c>
      <c r="AF297" s="36" t="s">
        <v>1798</v>
      </c>
      <c r="AG297" s="36" t="s">
        <v>1675</v>
      </c>
      <c r="AH297" s="36" t="s">
        <v>1676</v>
      </c>
      <c r="AI297" s="36" t="s">
        <v>1800</v>
      </c>
      <c r="AJ297" s="36" t="s">
        <v>1645</v>
      </c>
      <c r="AK297" s="36" t="s">
        <v>337</v>
      </c>
      <c r="AL297" s="36" t="s">
        <v>1650</v>
      </c>
      <c r="AM297" s="36" t="s">
        <v>1651</v>
      </c>
      <c r="AN297" s="36" t="s">
        <v>1645</v>
      </c>
      <c r="AO297" s="36" t="s">
        <v>1636</v>
      </c>
      <c r="AP297" s="36" t="s">
        <v>1678</v>
      </c>
      <c r="AQ297" s="36" t="s">
        <v>1653</v>
      </c>
    </row>
    <row r="298" spans="1:43" x14ac:dyDescent="0.15">
      <c r="A298" s="36" t="s">
        <v>573</v>
      </c>
      <c r="B298" s="36" t="s">
        <v>1712</v>
      </c>
      <c r="C298" s="36" t="s">
        <v>1713</v>
      </c>
      <c r="D298" s="36" t="s">
        <v>1673</v>
      </c>
      <c r="E298" s="36" t="s">
        <v>1674</v>
      </c>
      <c r="F298" s="36" t="s">
        <v>372</v>
      </c>
      <c r="G298" s="36" t="s">
        <v>1636</v>
      </c>
      <c r="H298" s="36" t="s">
        <v>372</v>
      </c>
      <c r="I298" s="36" t="s">
        <v>1636</v>
      </c>
      <c r="J298" s="36" t="s">
        <v>1675</v>
      </c>
      <c r="K298" s="36" t="s">
        <v>1676</v>
      </c>
      <c r="L298" s="36" t="s">
        <v>1714</v>
      </c>
      <c r="M298" s="36" t="s">
        <v>1639</v>
      </c>
      <c r="N298" s="36" t="s">
        <v>1640</v>
      </c>
      <c r="O298" s="36" t="s">
        <v>1641</v>
      </c>
      <c r="P298" s="36" t="s">
        <v>1642</v>
      </c>
      <c r="Q298" s="36" t="s">
        <v>1643</v>
      </c>
      <c r="R298" s="36" t="s">
        <v>1644</v>
      </c>
      <c r="S298" s="36" t="s">
        <v>1636</v>
      </c>
      <c r="T298" s="36" t="s">
        <v>1636</v>
      </c>
      <c r="U298" s="36" t="s">
        <v>1645</v>
      </c>
      <c r="V298" s="36" t="s">
        <v>1646</v>
      </c>
      <c r="W298" s="36" t="s">
        <v>1647</v>
      </c>
      <c r="X298" s="36" t="s">
        <v>1667</v>
      </c>
      <c r="Y298" s="36" t="s">
        <v>1649</v>
      </c>
      <c r="Z298" s="36">
        <v>0.17</v>
      </c>
      <c r="AA298" s="36">
        <v>0.17</v>
      </c>
      <c r="AB298" s="36">
        <v>0</v>
      </c>
      <c r="AC298" s="36">
        <v>0.17</v>
      </c>
      <c r="AD298" s="36">
        <v>0</v>
      </c>
      <c r="AE298" s="36">
        <v>0</v>
      </c>
      <c r="AF298" s="36" t="s">
        <v>1798</v>
      </c>
      <c r="AG298" s="36" t="s">
        <v>1675</v>
      </c>
      <c r="AH298" s="36" t="s">
        <v>1676</v>
      </c>
      <c r="AI298" s="36" t="s">
        <v>1800</v>
      </c>
      <c r="AJ298" s="36" t="s">
        <v>1645</v>
      </c>
      <c r="AK298" s="36" t="s">
        <v>337</v>
      </c>
      <c r="AL298" s="36" t="s">
        <v>1650</v>
      </c>
      <c r="AM298" s="36" t="s">
        <v>1651</v>
      </c>
      <c r="AN298" s="36" t="s">
        <v>1645</v>
      </c>
      <c r="AO298" s="36" t="s">
        <v>1636</v>
      </c>
      <c r="AP298" s="36" t="s">
        <v>1678</v>
      </c>
      <c r="AQ298" s="36" t="s">
        <v>1653</v>
      </c>
    </row>
    <row r="299" spans="1:43" x14ac:dyDescent="0.15">
      <c r="A299" s="36" t="s">
        <v>573</v>
      </c>
      <c r="B299" s="36" t="s">
        <v>1712</v>
      </c>
      <c r="C299" s="36" t="s">
        <v>1713</v>
      </c>
      <c r="D299" s="36" t="s">
        <v>1673</v>
      </c>
      <c r="E299" s="36" t="s">
        <v>1674</v>
      </c>
      <c r="F299" s="36" t="s">
        <v>372</v>
      </c>
      <c r="G299" s="36" t="s">
        <v>1636</v>
      </c>
      <c r="H299" s="36" t="s">
        <v>372</v>
      </c>
      <c r="I299" s="36" t="s">
        <v>1636</v>
      </c>
      <c r="J299" s="36" t="s">
        <v>1675</v>
      </c>
      <c r="K299" s="36" t="s">
        <v>1676</v>
      </c>
      <c r="L299" s="36" t="s">
        <v>1714</v>
      </c>
      <c r="M299" s="36" t="s">
        <v>1639</v>
      </c>
      <c r="N299" s="36" t="s">
        <v>1640</v>
      </c>
      <c r="O299" s="36" t="s">
        <v>1641</v>
      </c>
      <c r="P299" s="36" t="s">
        <v>1642</v>
      </c>
      <c r="Q299" s="36" t="s">
        <v>1643</v>
      </c>
      <c r="R299" s="36" t="s">
        <v>1644</v>
      </c>
      <c r="S299" s="36" t="s">
        <v>1636</v>
      </c>
      <c r="T299" s="36" t="s">
        <v>1636</v>
      </c>
      <c r="U299" s="36" t="s">
        <v>1645</v>
      </c>
      <c r="V299" s="36" t="s">
        <v>1646</v>
      </c>
      <c r="W299" s="36" t="s">
        <v>1669</v>
      </c>
      <c r="X299" s="36" t="s">
        <v>1646</v>
      </c>
      <c r="Y299" s="36" t="s">
        <v>1649</v>
      </c>
      <c r="Z299" s="36">
        <v>316.66000000000003</v>
      </c>
      <c r="AA299" s="36">
        <v>316.66000000000003</v>
      </c>
      <c r="AB299" s="36">
        <v>0</v>
      </c>
      <c r="AC299" s="36">
        <v>316.66000000000003</v>
      </c>
      <c r="AD299" s="36">
        <v>0</v>
      </c>
      <c r="AE299" s="36">
        <v>0</v>
      </c>
      <c r="AF299" s="36" t="s">
        <v>1798</v>
      </c>
      <c r="AG299" s="36" t="s">
        <v>1675</v>
      </c>
      <c r="AH299" s="36" t="s">
        <v>1676</v>
      </c>
      <c r="AI299" s="36" t="s">
        <v>1800</v>
      </c>
      <c r="AJ299" s="36" t="s">
        <v>1645</v>
      </c>
      <c r="AK299" s="36" t="s">
        <v>337</v>
      </c>
      <c r="AL299" s="36" t="s">
        <v>1650</v>
      </c>
      <c r="AM299" s="36" t="s">
        <v>1651</v>
      </c>
      <c r="AN299" s="36" t="s">
        <v>1645</v>
      </c>
      <c r="AO299" s="36" t="s">
        <v>1636</v>
      </c>
      <c r="AP299" s="36" t="s">
        <v>1678</v>
      </c>
      <c r="AQ299" s="36" t="s">
        <v>1653</v>
      </c>
    </row>
    <row r="300" spans="1:43" x14ac:dyDescent="0.15">
      <c r="A300" s="36" t="s">
        <v>573</v>
      </c>
      <c r="B300" s="36" t="s">
        <v>1712</v>
      </c>
      <c r="C300" s="36" t="s">
        <v>1713</v>
      </c>
      <c r="D300" s="36" t="s">
        <v>1673</v>
      </c>
      <c r="E300" s="36" t="s">
        <v>1674</v>
      </c>
      <c r="F300" s="36" t="s">
        <v>372</v>
      </c>
      <c r="G300" s="36" t="s">
        <v>1636</v>
      </c>
      <c r="H300" s="36" t="s">
        <v>372</v>
      </c>
      <c r="I300" s="36" t="s">
        <v>1636</v>
      </c>
      <c r="J300" s="36" t="s">
        <v>1675</v>
      </c>
      <c r="K300" s="36" t="s">
        <v>1676</v>
      </c>
      <c r="L300" s="36" t="s">
        <v>1714</v>
      </c>
      <c r="M300" s="36" t="s">
        <v>1639</v>
      </c>
      <c r="N300" s="36" t="s">
        <v>1640</v>
      </c>
      <c r="O300" s="36" t="s">
        <v>1641</v>
      </c>
      <c r="P300" s="36" t="s">
        <v>1642</v>
      </c>
      <c r="Q300" s="36" t="s">
        <v>1643</v>
      </c>
      <c r="R300" s="36" t="s">
        <v>1644</v>
      </c>
      <c r="S300" s="36" t="s">
        <v>1636</v>
      </c>
      <c r="T300" s="36" t="s">
        <v>1636</v>
      </c>
      <c r="U300" s="36" t="s">
        <v>1645</v>
      </c>
      <c r="V300" s="36" t="s">
        <v>1646</v>
      </c>
      <c r="W300" s="36" t="s">
        <v>1670</v>
      </c>
      <c r="X300" s="36" t="s">
        <v>1646</v>
      </c>
      <c r="Y300" s="36" t="s">
        <v>1649</v>
      </c>
      <c r="Z300" s="36">
        <v>72.86</v>
      </c>
      <c r="AA300" s="36">
        <v>72.86</v>
      </c>
      <c r="AB300" s="36">
        <v>0</v>
      </c>
      <c r="AC300" s="36">
        <v>72.86</v>
      </c>
      <c r="AD300" s="36">
        <v>0</v>
      </c>
      <c r="AE300" s="36">
        <v>0</v>
      </c>
      <c r="AF300" s="36" t="s">
        <v>1798</v>
      </c>
      <c r="AG300" s="36" t="s">
        <v>1675</v>
      </c>
      <c r="AH300" s="36" t="s">
        <v>1676</v>
      </c>
      <c r="AI300" s="36" t="s">
        <v>1800</v>
      </c>
      <c r="AJ300" s="36" t="s">
        <v>1645</v>
      </c>
      <c r="AK300" s="36" t="s">
        <v>337</v>
      </c>
      <c r="AL300" s="36" t="s">
        <v>1650</v>
      </c>
      <c r="AM300" s="36" t="s">
        <v>1651</v>
      </c>
      <c r="AN300" s="36" t="s">
        <v>1645</v>
      </c>
      <c r="AO300" s="36" t="s">
        <v>1636</v>
      </c>
      <c r="AP300" s="36" t="s">
        <v>1678</v>
      </c>
      <c r="AQ300" s="36" t="s">
        <v>1653</v>
      </c>
    </row>
    <row r="301" spans="1:43" x14ac:dyDescent="0.15">
      <c r="A301" s="36" t="s">
        <v>573</v>
      </c>
      <c r="B301" s="36" t="s">
        <v>1712</v>
      </c>
      <c r="C301" s="36" t="s">
        <v>1713</v>
      </c>
      <c r="D301" s="36" t="s">
        <v>1673</v>
      </c>
      <c r="E301" s="36" t="s">
        <v>1674</v>
      </c>
      <c r="F301" s="36" t="s">
        <v>372</v>
      </c>
      <c r="G301" s="36" t="s">
        <v>1636</v>
      </c>
      <c r="H301" s="36" t="s">
        <v>372</v>
      </c>
      <c r="I301" s="36" t="s">
        <v>1636</v>
      </c>
      <c r="J301" s="36" t="s">
        <v>1675</v>
      </c>
      <c r="K301" s="36" t="s">
        <v>1676</v>
      </c>
      <c r="L301" s="36" t="s">
        <v>1714</v>
      </c>
      <c r="M301" s="36" t="s">
        <v>1639</v>
      </c>
      <c r="N301" s="36" t="s">
        <v>1640</v>
      </c>
      <c r="O301" s="36" t="s">
        <v>1641</v>
      </c>
      <c r="P301" s="36" t="s">
        <v>1642</v>
      </c>
      <c r="Q301" s="36" t="s">
        <v>1643</v>
      </c>
      <c r="R301" s="36" t="s">
        <v>1644</v>
      </c>
      <c r="S301" s="36" t="s">
        <v>1636</v>
      </c>
      <c r="T301" s="36" t="s">
        <v>1636</v>
      </c>
      <c r="U301" s="36" t="s">
        <v>1645</v>
      </c>
      <c r="V301" s="36" t="s">
        <v>1646</v>
      </c>
      <c r="W301" s="36" t="s">
        <v>1679</v>
      </c>
      <c r="X301" s="36" t="s">
        <v>1646</v>
      </c>
      <c r="Y301" s="36" t="s">
        <v>1649</v>
      </c>
      <c r="Z301" s="36">
        <v>33.130000000000003</v>
      </c>
      <c r="AA301" s="36">
        <v>33.130000000000003</v>
      </c>
      <c r="AB301" s="36">
        <v>0</v>
      </c>
      <c r="AC301" s="36">
        <v>33.130000000000003</v>
      </c>
      <c r="AD301" s="36">
        <v>0</v>
      </c>
      <c r="AE301" s="36">
        <v>0</v>
      </c>
      <c r="AF301" s="36" t="s">
        <v>1798</v>
      </c>
      <c r="AG301" s="36" t="s">
        <v>1675</v>
      </c>
      <c r="AH301" s="36" t="s">
        <v>1676</v>
      </c>
      <c r="AI301" s="36" t="s">
        <v>1800</v>
      </c>
      <c r="AJ301" s="36" t="s">
        <v>1645</v>
      </c>
      <c r="AK301" s="36" t="s">
        <v>337</v>
      </c>
      <c r="AL301" s="36" t="s">
        <v>1650</v>
      </c>
      <c r="AM301" s="36" t="s">
        <v>1651</v>
      </c>
      <c r="AN301" s="36" t="s">
        <v>1645</v>
      </c>
      <c r="AO301" s="36" t="s">
        <v>1636</v>
      </c>
      <c r="AP301" s="36" t="s">
        <v>1678</v>
      </c>
      <c r="AQ301" s="36" t="s">
        <v>1653</v>
      </c>
    </row>
    <row r="302" spans="1:43" x14ac:dyDescent="0.15">
      <c r="A302" s="36" t="s">
        <v>573</v>
      </c>
      <c r="B302" s="36" t="s">
        <v>1715</v>
      </c>
      <c r="C302" s="36" t="s">
        <v>1716</v>
      </c>
      <c r="D302" s="36" t="s">
        <v>1661</v>
      </c>
      <c r="E302" s="36" t="s">
        <v>1662</v>
      </c>
      <c r="F302" s="36" t="s">
        <v>372</v>
      </c>
      <c r="G302" s="36" t="s">
        <v>1636</v>
      </c>
      <c r="H302" s="36" t="s">
        <v>372</v>
      </c>
      <c r="I302" s="36" t="s">
        <v>1636</v>
      </c>
      <c r="J302" s="36" t="s">
        <v>1637</v>
      </c>
      <c r="K302" s="36" t="s">
        <v>599</v>
      </c>
      <c r="L302" s="36" t="s">
        <v>1717</v>
      </c>
      <c r="M302" s="36" t="s">
        <v>1639</v>
      </c>
      <c r="N302" s="36" t="s">
        <v>1640</v>
      </c>
      <c r="O302" s="36" t="s">
        <v>1641</v>
      </c>
      <c r="P302" s="36" t="s">
        <v>1642</v>
      </c>
      <c r="Q302" s="36" t="s">
        <v>1643</v>
      </c>
      <c r="R302" s="36" t="s">
        <v>1644</v>
      </c>
      <c r="S302" s="36" t="s">
        <v>1636</v>
      </c>
      <c r="T302" s="36" t="s">
        <v>1636</v>
      </c>
      <c r="U302" s="36" t="s">
        <v>1645</v>
      </c>
      <c r="V302" s="36" t="s">
        <v>1646</v>
      </c>
      <c r="W302" s="36" t="s">
        <v>1665</v>
      </c>
      <c r="X302" s="36" t="s">
        <v>1646</v>
      </c>
      <c r="Y302" s="36" t="s">
        <v>1649</v>
      </c>
      <c r="Z302" s="36">
        <v>2382.4499999999998</v>
      </c>
      <c r="AA302" s="36">
        <v>2382.4499999999998</v>
      </c>
      <c r="AB302" s="36">
        <v>0</v>
      </c>
      <c r="AC302" s="36">
        <v>2382.4499999999998</v>
      </c>
      <c r="AD302" s="36">
        <v>0</v>
      </c>
      <c r="AE302" s="36">
        <v>0</v>
      </c>
      <c r="AF302" s="36" t="s">
        <v>1798</v>
      </c>
      <c r="AG302" s="36" t="s">
        <v>1637</v>
      </c>
      <c r="AH302" s="36" t="s">
        <v>599</v>
      </c>
      <c r="AI302" s="36" t="s">
        <v>1799</v>
      </c>
      <c r="AJ302" s="36" t="s">
        <v>1645</v>
      </c>
      <c r="AK302" s="36" t="s">
        <v>337</v>
      </c>
      <c r="AL302" s="36" t="s">
        <v>1650</v>
      </c>
      <c r="AM302" s="36" t="s">
        <v>1651</v>
      </c>
      <c r="AN302" s="36" t="s">
        <v>1645</v>
      </c>
      <c r="AO302" s="36" t="s">
        <v>1636</v>
      </c>
      <c r="AP302" s="36" t="s">
        <v>1652</v>
      </c>
      <c r="AQ302" s="36" t="s">
        <v>1653</v>
      </c>
    </row>
    <row r="303" spans="1:43" x14ac:dyDescent="0.15">
      <c r="A303" s="36" t="s">
        <v>573</v>
      </c>
      <c r="B303" s="36" t="s">
        <v>1715</v>
      </c>
      <c r="C303" s="36" t="s">
        <v>1716</v>
      </c>
      <c r="D303" s="36" t="s">
        <v>1661</v>
      </c>
      <c r="E303" s="36" t="s">
        <v>1662</v>
      </c>
      <c r="F303" s="36" t="s">
        <v>372</v>
      </c>
      <c r="G303" s="36" t="s">
        <v>1636</v>
      </c>
      <c r="H303" s="36" t="s">
        <v>372</v>
      </c>
      <c r="I303" s="36" t="s">
        <v>1636</v>
      </c>
      <c r="J303" s="36" t="s">
        <v>1637</v>
      </c>
      <c r="K303" s="36" t="s">
        <v>599</v>
      </c>
      <c r="L303" s="36" t="s">
        <v>1717</v>
      </c>
      <c r="M303" s="36" t="s">
        <v>1639</v>
      </c>
      <c r="N303" s="36" t="s">
        <v>1640</v>
      </c>
      <c r="O303" s="36" t="s">
        <v>1641</v>
      </c>
      <c r="P303" s="36" t="s">
        <v>1642</v>
      </c>
      <c r="Q303" s="36" t="s">
        <v>1643</v>
      </c>
      <c r="R303" s="36" t="s">
        <v>1644</v>
      </c>
      <c r="S303" s="36" t="s">
        <v>1636</v>
      </c>
      <c r="T303" s="36" t="s">
        <v>1636</v>
      </c>
      <c r="U303" s="36" t="s">
        <v>1645</v>
      </c>
      <c r="V303" s="36" t="s">
        <v>1646</v>
      </c>
      <c r="W303" s="36" t="s">
        <v>1647</v>
      </c>
      <c r="X303" s="36" t="s">
        <v>1667</v>
      </c>
      <c r="Y303" s="36" t="s">
        <v>1649</v>
      </c>
      <c r="Z303" s="36">
        <v>2.8</v>
      </c>
      <c r="AA303" s="36">
        <v>2.8</v>
      </c>
      <c r="AB303" s="36">
        <v>0</v>
      </c>
      <c r="AC303" s="36">
        <v>2.8</v>
      </c>
      <c r="AD303" s="36">
        <v>0</v>
      </c>
      <c r="AE303" s="36">
        <v>0</v>
      </c>
      <c r="AF303" s="36" t="s">
        <v>1798</v>
      </c>
      <c r="AG303" s="36" t="s">
        <v>1637</v>
      </c>
      <c r="AH303" s="36" t="s">
        <v>599</v>
      </c>
      <c r="AI303" s="36" t="s">
        <v>1799</v>
      </c>
      <c r="AJ303" s="36" t="s">
        <v>1645</v>
      </c>
      <c r="AK303" s="36" t="s">
        <v>337</v>
      </c>
      <c r="AL303" s="36" t="s">
        <v>1650</v>
      </c>
      <c r="AM303" s="36" t="s">
        <v>1651</v>
      </c>
      <c r="AN303" s="36" t="s">
        <v>1645</v>
      </c>
      <c r="AO303" s="36" t="s">
        <v>1636</v>
      </c>
      <c r="AP303" s="36" t="s">
        <v>1652</v>
      </c>
      <c r="AQ303" s="36" t="s">
        <v>1653</v>
      </c>
    </row>
    <row r="304" spans="1:43" x14ac:dyDescent="0.15">
      <c r="A304" s="36" t="s">
        <v>573</v>
      </c>
      <c r="B304" s="36" t="s">
        <v>1715</v>
      </c>
      <c r="C304" s="36" t="s">
        <v>1716</v>
      </c>
      <c r="D304" s="36" t="s">
        <v>1661</v>
      </c>
      <c r="E304" s="36" t="s">
        <v>1662</v>
      </c>
      <c r="F304" s="36" t="s">
        <v>372</v>
      </c>
      <c r="G304" s="36" t="s">
        <v>1636</v>
      </c>
      <c r="H304" s="36" t="s">
        <v>372</v>
      </c>
      <c r="I304" s="36" t="s">
        <v>1636</v>
      </c>
      <c r="J304" s="36" t="s">
        <v>1637</v>
      </c>
      <c r="K304" s="36" t="s">
        <v>599</v>
      </c>
      <c r="L304" s="36" t="s">
        <v>1717</v>
      </c>
      <c r="M304" s="36" t="s">
        <v>1639</v>
      </c>
      <c r="N304" s="36" t="s">
        <v>1640</v>
      </c>
      <c r="O304" s="36" t="s">
        <v>1641</v>
      </c>
      <c r="P304" s="36" t="s">
        <v>1642</v>
      </c>
      <c r="Q304" s="36" t="s">
        <v>1643</v>
      </c>
      <c r="R304" s="36" t="s">
        <v>1644</v>
      </c>
      <c r="S304" s="36" t="s">
        <v>1636</v>
      </c>
      <c r="T304" s="36" t="s">
        <v>1636</v>
      </c>
      <c r="U304" s="36" t="s">
        <v>1645</v>
      </c>
      <c r="V304" s="36" t="s">
        <v>1646</v>
      </c>
      <c r="W304" s="36" t="s">
        <v>1670</v>
      </c>
      <c r="X304" s="36" t="s">
        <v>1646</v>
      </c>
      <c r="Y304" s="36" t="s">
        <v>1649</v>
      </c>
      <c r="Z304" s="36">
        <v>114.75</v>
      </c>
      <c r="AA304" s="36">
        <v>114.75</v>
      </c>
      <c r="AB304" s="36">
        <v>0</v>
      </c>
      <c r="AC304" s="36">
        <v>114.75</v>
      </c>
      <c r="AD304" s="36">
        <v>0</v>
      </c>
      <c r="AE304" s="36">
        <v>0</v>
      </c>
      <c r="AF304" s="36" t="s">
        <v>1798</v>
      </c>
      <c r="AG304" s="36" t="s">
        <v>1637</v>
      </c>
      <c r="AH304" s="36" t="s">
        <v>599</v>
      </c>
      <c r="AI304" s="36" t="s">
        <v>1799</v>
      </c>
      <c r="AJ304" s="36" t="s">
        <v>1645</v>
      </c>
      <c r="AK304" s="36" t="s">
        <v>337</v>
      </c>
      <c r="AL304" s="36" t="s">
        <v>1650</v>
      </c>
      <c r="AM304" s="36" t="s">
        <v>1651</v>
      </c>
      <c r="AN304" s="36" t="s">
        <v>1645</v>
      </c>
      <c r="AO304" s="36" t="s">
        <v>1636</v>
      </c>
      <c r="AP304" s="36" t="s">
        <v>1652</v>
      </c>
      <c r="AQ304" s="36" t="s">
        <v>1653</v>
      </c>
    </row>
    <row r="305" spans="1:43" x14ac:dyDescent="0.15">
      <c r="A305" s="36" t="s">
        <v>573</v>
      </c>
      <c r="B305" s="36" t="s">
        <v>1718</v>
      </c>
      <c r="C305" s="36" t="s">
        <v>1719</v>
      </c>
      <c r="D305" s="36" t="s">
        <v>1661</v>
      </c>
      <c r="E305" s="36" t="s">
        <v>1662</v>
      </c>
      <c r="F305" s="36" t="s">
        <v>372</v>
      </c>
      <c r="G305" s="36" t="s">
        <v>1636</v>
      </c>
      <c r="H305" s="36" t="s">
        <v>372</v>
      </c>
      <c r="I305" s="36" t="s">
        <v>1636</v>
      </c>
      <c r="J305" s="36" t="s">
        <v>1637</v>
      </c>
      <c r="K305" s="36" t="s">
        <v>599</v>
      </c>
      <c r="L305" s="36" t="s">
        <v>1720</v>
      </c>
      <c r="M305" s="36" t="s">
        <v>1639</v>
      </c>
      <c r="N305" s="36" t="s">
        <v>1640</v>
      </c>
      <c r="O305" s="36" t="s">
        <v>1641</v>
      </c>
      <c r="P305" s="36" t="s">
        <v>1642</v>
      </c>
      <c r="Q305" s="36" t="s">
        <v>1643</v>
      </c>
      <c r="R305" s="36" t="s">
        <v>1644</v>
      </c>
      <c r="S305" s="36" t="s">
        <v>1636</v>
      </c>
      <c r="T305" s="36" t="s">
        <v>1636</v>
      </c>
      <c r="U305" s="36" t="s">
        <v>1645</v>
      </c>
      <c r="V305" s="36" t="s">
        <v>1646</v>
      </c>
      <c r="W305" s="36" t="s">
        <v>1665</v>
      </c>
      <c r="X305" s="36" t="s">
        <v>1646</v>
      </c>
      <c r="Y305" s="36" t="s">
        <v>1649</v>
      </c>
      <c r="Z305" s="36">
        <v>2480.41</v>
      </c>
      <c r="AA305" s="36">
        <v>2480.41</v>
      </c>
      <c r="AB305" s="36">
        <v>0</v>
      </c>
      <c r="AC305" s="36">
        <v>2480.41</v>
      </c>
      <c r="AD305" s="36">
        <v>0</v>
      </c>
      <c r="AE305" s="36">
        <v>0</v>
      </c>
      <c r="AF305" s="36" t="s">
        <v>1798</v>
      </c>
      <c r="AG305" s="36" t="s">
        <v>1637</v>
      </c>
      <c r="AH305" s="36" t="s">
        <v>599</v>
      </c>
      <c r="AI305" s="36" t="s">
        <v>1799</v>
      </c>
      <c r="AJ305" s="36" t="s">
        <v>1645</v>
      </c>
      <c r="AK305" s="36" t="s">
        <v>337</v>
      </c>
      <c r="AL305" s="36" t="s">
        <v>1650</v>
      </c>
      <c r="AM305" s="36" t="s">
        <v>1651</v>
      </c>
      <c r="AN305" s="36" t="s">
        <v>1645</v>
      </c>
      <c r="AO305" s="36" t="s">
        <v>1636</v>
      </c>
      <c r="AP305" s="36" t="s">
        <v>1652</v>
      </c>
      <c r="AQ305" s="36" t="s">
        <v>1653</v>
      </c>
    </row>
    <row r="306" spans="1:43" x14ac:dyDescent="0.15">
      <c r="A306" s="36" t="s">
        <v>573</v>
      </c>
      <c r="B306" s="36" t="s">
        <v>1718</v>
      </c>
      <c r="C306" s="36" t="s">
        <v>1719</v>
      </c>
      <c r="D306" s="36" t="s">
        <v>1661</v>
      </c>
      <c r="E306" s="36" t="s">
        <v>1662</v>
      </c>
      <c r="F306" s="36" t="s">
        <v>372</v>
      </c>
      <c r="G306" s="36" t="s">
        <v>1636</v>
      </c>
      <c r="H306" s="36" t="s">
        <v>372</v>
      </c>
      <c r="I306" s="36" t="s">
        <v>1636</v>
      </c>
      <c r="J306" s="36" t="s">
        <v>1637</v>
      </c>
      <c r="K306" s="36" t="s">
        <v>599</v>
      </c>
      <c r="L306" s="36" t="s">
        <v>1720</v>
      </c>
      <c r="M306" s="36" t="s">
        <v>1639</v>
      </c>
      <c r="N306" s="36" t="s">
        <v>1640</v>
      </c>
      <c r="O306" s="36" t="s">
        <v>1641</v>
      </c>
      <c r="P306" s="36" t="s">
        <v>1642</v>
      </c>
      <c r="Q306" s="36" t="s">
        <v>1643</v>
      </c>
      <c r="R306" s="36" t="s">
        <v>1644</v>
      </c>
      <c r="S306" s="36" t="s">
        <v>1636</v>
      </c>
      <c r="T306" s="36" t="s">
        <v>1636</v>
      </c>
      <c r="U306" s="36" t="s">
        <v>1645</v>
      </c>
      <c r="V306" s="36" t="s">
        <v>1646</v>
      </c>
      <c r="W306" s="36" t="s">
        <v>1647</v>
      </c>
      <c r="X306" s="36" t="s">
        <v>1667</v>
      </c>
      <c r="Y306" s="36" t="s">
        <v>1649</v>
      </c>
      <c r="Z306" s="36">
        <v>13.9</v>
      </c>
      <c r="AA306" s="36">
        <v>13.9</v>
      </c>
      <c r="AB306" s="36">
        <v>0</v>
      </c>
      <c r="AC306" s="36">
        <v>13.9</v>
      </c>
      <c r="AD306" s="36">
        <v>0</v>
      </c>
      <c r="AE306" s="36">
        <v>0</v>
      </c>
      <c r="AF306" s="36" t="s">
        <v>1798</v>
      </c>
      <c r="AG306" s="36" t="s">
        <v>1637</v>
      </c>
      <c r="AH306" s="36" t="s">
        <v>599</v>
      </c>
      <c r="AI306" s="36" t="s">
        <v>1799</v>
      </c>
      <c r="AJ306" s="36" t="s">
        <v>1645</v>
      </c>
      <c r="AK306" s="36" t="s">
        <v>337</v>
      </c>
      <c r="AL306" s="36" t="s">
        <v>1650</v>
      </c>
      <c r="AM306" s="36" t="s">
        <v>1651</v>
      </c>
      <c r="AN306" s="36" t="s">
        <v>1645</v>
      </c>
      <c r="AO306" s="36" t="s">
        <v>1636</v>
      </c>
      <c r="AP306" s="36" t="s">
        <v>1652</v>
      </c>
      <c r="AQ306" s="36" t="s">
        <v>1653</v>
      </c>
    </row>
    <row r="307" spans="1:43" x14ac:dyDescent="0.15">
      <c r="A307" s="36" t="s">
        <v>573</v>
      </c>
      <c r="B307" s="36" t="s">
        <v>1721</v>
      </c>
      <c r="C307" s="36" t="s">
        <v>1722</v>
      </c>
      <c r="D307" s="36" t="s">
        <v>1723</v>
      </c>
      <c r="E307" s="36" t="s">
        <v>1724</v>
      </c>
      <c r="F307" s="36" t="s">
        <v>372</v>
      </c>
      <c r="G307" s="36" t="s">
        <v>1636</v>
      </c>
      <c r="H307" s="36" t="s">
        <v>372</v>
      </c>
      <c r="I307" s="36" t="s">
        <v>1636</v>
      </c>
      <c r="J307" s="36" t="s">
        <v>1307</v>
      </c>
      <c r="K307" s="36" t="s">
        <v>1725</v>
      </c>
      <c r="L307" s="36" t="s">
        <v>1726</v>
      </c>
      <c r="M307" s="36" t="s">
        <v>1727</v>
      </c>
      <c r="N307" s="36" t="s">
        <v>1728</v>
      </c>
      <c r="O307" s="36" t="s">
        <v>1729</v>
      </c>
      <c r="P307" s="36" t="s">
        <v>1730</v>
      </c>
      <c r="Q307" s="36" t="s">
        <v>1731</v>
      </c>
      <c r="R307" s="36" t="s">
        <v>1732</v>
      </c>
      <c r="S307" s="36" t="s">
        <v>1636</v>
      </c>
      <c r="T307" s="36" t="s">
        <v>1636</v>
      </c>
      <c r="U307" s="36" t="s">
        <v>1645</v>
      </c>
      <c r="V307" s="36" t="s">
        <v>1646</v>
      </c>
      <c r="W307" s="36" t="s">
        <v>1665</v>
      </c>
      <c r="X307" s="36" t="s">
        <v>1646</v>
      </c>
      <c r="Y307" s="36" t="s">
        <v>1649</v>
      </c>
      <c r="Z307" s="36">
        <v>42.77</v>
      </c>
      <c r="AA307" s="36">
        <v>42.77</v>
      </c>
      <c r="AB307" s="36">
        <v>0</v>
      </c>
      <c r="AC307" s="36">
        <v>42.77</v>
      </c>
      <c r="AD307" s="36">
        <v>0</v>
      </c>
      <c r="AE307" s="36">
        <v>0</v>
      </c>
      <c r="AF307" s="36" t="s">
        <v>1798</v>
      </c>
      <c r="AG307" s="36" t="s">
        <v>1307</v>
      </c>
      <c r="AH307" s="36" t="s">
        <v>1725</v>
      </c>
      <c r="AI307" s="36" t="s">
        <v>1800</v>
      </c>
      <c r="AJ307" s="36" t="s">
        <v>1645</v>
      </c>
      <c r="AK307" s="36" t="s">
        <v>337</v>
      </c>
      <c r="AL307" s="36" t="s">
        <v>1650</v>
      </c>
      <c r="AM307" s="36" t="s">
        <v>1651</v>
      </c>
      <c r="AN307" s="36" t="s">
        <v>1645</v>
      </c>
      <c r="AO307" s="36" t="s">
        <v>1636</v>
      </c>
      <c r="AP307" s="36" t="s">
        <v>1652</v>
      </c>
      <c r="AQ307" s="36" t="s">
        <v>1653</v>
      </c>
    </row>
    <row r="308" spans="1:43" x14ac:dyDescent="0.15">
      <c r="A308" s="36" t="s">
        <v>573</v>
      </c>
      <c r="B308" s="36" t="s">
        <v>1721</v>
      </c>
      <c r="C308" s="36" t="s">
        <v>1722</v>
      </c>
      <c r="D308" s="36" t="s">
        <v>1723</v>
      </c>
      <c r="E308" s="36" t="s">
        <v>1724</v>
      </c>
      <c r="F308" s="36" t="s">
        <v>372</v>
      </c>
      <c r="G308" s="36" t="s">
        <v>1636</v>
      </c>
      <c r="H308" s="36" t="s">
        <v>372</v>
      </c>
      <c r="I308" s="36" t="s">
        <v>1636</v>
      </c>
      <c r="J308" s="36" t="s">
        <v>1307</v>
      </c>
      <c r="K308" s="36" t="s">
        <v>1725</v>
      </c>
      <c r="L308" s="36" t="s">
        <v>1726</v>
      </c>
      <c r="M308" s="36" t="s">
        <v>1727</v>
      </c>
      <c r="N308" s="36" t="s">
        <v>1728</v>
      </c>
      <c r="O308" s="36" t="s">
        <v>1729</v>
      </c>
      <c r="P308" s="36" t="s">
        <v>1730</v>
      </c>
      <c r="Q308" s="36" t="s">
        <v>1731</v>
      </c>
      <c r="R308" s="36" t="s">
        <v>1732</v>
      </c>
      <c r="S308" s="36" t="s">
        <v>1636</v>
      </c>
      <c r="T308" s="36" t="s">
        <v>1636</v>
      </c>
      <c r="U308" s="36" t="s">
        <v>1645</v>
      </c>
      <c r="V308" s="36" t="s">
        <v>1646</v>
      </c>
      <c r="W308" s="36" t="s">
        <v>1647</v>
      </c>
      <c r="X308" s="36" t="s">
        <v>1667</v>
      </c>
      <c r="Y308" s="36" t="s">
        <v>1649</v>
      </c>
      <c r="Z308" s="36">
        <v>1.44</v>
      </c>
      <c r="AA308" s="36">
        <v>1.44</v>
      </c>
      <c r="AB308" s="36">
        <v>0</v>
      </c>
      <c r="AC308" s="36">
        <v>1.44</v>
      </c>
      <c r="AD308" s="36">
        <v>0</v>
      </c>
      <c r="AE308" s="36">
        <v>0</v>
      </c>
      <c r="AF308" s="36" t="s">
        <v>1798</v>
      </c>
      <c r="AG308" s="36" t="s">
        <v>1307</v>
      </c>
      <c r="AH308" s="36" t="s">
        <v>1725</v>
      </c>
      <c r="AI308" s="36" t="s">
        <v>1800</v>
      </c>
      <c r="AJ308" s="36" t="s">
        <v>1645</v>
      </c>
      <c r="AK308" s="36" t="s">
        <v>337</v>
      </c>
      <c r="AL308" s="36" t="s">
        <v>1650</v>
      </c>
      <c r="AM308" s="36" t="s">
        <v>1651</v>
      </c>
      <c r="AN308" s="36" t="s">
        <v>1645</v>
      </c>
      <c r="AO308" s="36" t="s">
        <v>1636</v>
      </c>
      <c r="AP308" s="36" t="s">
        <v>1652</v>
      </c>
      <c r="AQ308" s="36" t="s">
        <v>1653</v>
      </c>
    </row>
    <row r="309" spans="1:43" x14ac:dyDescent="0.15">
      <c r="A309" s="36" t="s">
        <v>573</v>
      </c>
      <c r="B309" s="36" t="s">
        <v>1733</v>
      </c>
      <c r="C309" s="36" t="s">
        <v>1734</v>
      </c>
      <c r="D309" s="36" t="s">
        <v>1723</v>
      </c>
      <c r="E309" s="36" t="s">
        <v>1724</v>
      </c>
      <c r="F309" s="36" t="s">
        <v>372</v>
      </c>
      <c r="G309" s="36" t="s">
        <v>1636</v>
      </c>
      <c r="H309" s="36" t="s">
        <v>372</v>
      </c>
      <c r="I309" s="36" t="s">
        <v>1636</v>
      </c>
      <c r="J309" s="36" t="s">
        <v>1307</v>
      </c>
      <c r="K309" s="36" t="s">
        <v>1725</v>
      </c>
      <c r="L309" s="36" t="s">
        <v>1735</v>
      </c>
      <c r="M309" s="36" t="s">
        <v>1727</v>
      </c>
      <c r="N309" s="36" t="s">
        <v>1728</v>
      </c>
      <c r="O309" s="36" t="s">
        <v>1729</v>
      </c>
      <c r="P309" s="36" t="s">
        <v>1730</v>
      </c>
      <c r="Q309" s="36" t="s">
        <v>1731</v>
      </c>
      <c r="R309" s="36" t="s">
        <v>1732</v>
      </c>
      <c r="S309" s="36" t="s">
        <v>1636</v>
      </c>
      <c r="T309" s="36" t="s">
        <v>1636</v>
      </c>
      <c r="U309" s="36" t="s">
        <v>1645</v>
      </c>
      <c r="V309" s="36" t="s">
        <v>1646</v>
      </c>
      <c r="W309" s="36" t="s">
        <v>1664</v>
      </c>
      <c r="X309" s="36" t="s">
        <v>1646</v>
      </c>
      <c r="Y309" s="36" t="s">
        <v>1649</v>
      </c>
      <c r="Z309" s="36">
        <v>83.47</v>
      </c>
      <c r="AA309" s="36">
        <v>83.47</v>
      </c>
      <c r="AB309" s="36">
        <v>0</v>
      </c>
      <c r="AC309" s="36">
        <v>83.47</v>
      </c>
      <c r="AD309" s="36">
        <v>0</v>
      </c>
      <c r="AE309" s="36">
        <v>0</v>
      </c>
      <c r="AF309" s="36" t="s">
        <v>1798</v>
      </c>
      <c r="AG309" s="36" t="s">
        <v>1307</v>
      </c>
      <c r="AH309" s="36" t="s">
        <v>1725</v>
      </c>
      <c r="AI309" s="36" t="s">
        <v>1800</v>
      </c>
      <c r="AJ309" s="36" t="s">
        <v>1645</v>
      </c>
      <c r="AK309" s="36" t="s">
        <v>337</v>
      </c>
      <c r="AL309" s="36" t="s">
        <v>1650</v>
      </c>
      <c r="AM309" s="36" t="s">
        <v>1651</v>
      </c>
      <c r="AN309" s="36" t="s">
        <v>1645</v>
      </c>
      <c r="AO309" s="36" t="s">
        <v>1636</v>
      </c>
      <c r="AP309" s="36" t="s">
        <v>1652</v>
      </c>
      <c r="AQ309" s="36" t="s">
        <v>1653</v>
      </c>
    </row>
    <row r="310" spans="1:43" x14ac:dyDescent="0.15">
      <c r="A310" s="36" t="s">
        <v>573</v>
      </c>
      <c r="B310" s="36" t="s">
        <v>1733</v>
      </c>
      <c r="C310" s="36" t="s">
        <v>1734</v>
      </c>
      <c r="D310" s="36" t="s">
        <v>1723</v>
      </c>
      <c r="E310" s="36" t="s">
        <v>1724</v>
      </c>
      <c r="F310" s="36" t="s">
        <v>372</v>
      </c>
      <c r="G310" s="36" t="s">
        <v>1636</v>
      </c>
      <c r="H310" s="36" t="s">
        <v>372</v>
      </c>
      <c r="I310" s="36" t="s">
        <v>1636</v>
      </c>
      <c r="J310" s="36" t="s">
        <v>1307</v>
      </c>
      <c r="K310" s="36" t="s">
        <v>1725</v>
      </c>
      <c r="L310" s="36" t="s">
        <v>1735</v>
      </c>
      <c r="M310" s="36" t="s">
        <v>1727</v>
      </c>
      <c r="N310" s="36" t="s">
        <v>1728</v>
      </c>
      <c r="O310" s="36" t="s">
        <v>1729</v>
      </c>
      <c r="P310" s="36" t="s">
        <v>1730</v>
      </c>
      <c r="Q310" s="36" t="s">
        <v>1731</v>
      </c>
      <c r="R310" s="36" t="s">
        <v>1732</v>
      </c>
      <c r="S310" s="36" t="s">
        <v>1636</v>
      </c>
      <c r="T310" s="36" t="s">
        <v>1636</v>
      </c>
      <c r="U310" s="36" t="s">
        <v>1645</v>
      </c>
      <c r="V310" s="36" t="s">
        <v>1646</v>
      </c>
      <c r="W310" s="36" t="s">
        <v>1665</v>
      </c>
      <c r="X310" s="36" t="s">
        <v>1646</v>
      </c>
      <c r="Y310" s="36" t="s">
        <v>1649</v>
      </c>
      <c r="Z310" s="36">
        <v>3753.04</v>
      </c>
      <c r="AA310" s="36">
        <v>3753.04</v>
      </c>
      <c r="AB310" s="36">
        <v>0</v>
      </c>
      <c r="AC310" s="36">
        <v>3753.04</v>
      </c>
      <c r="AD310" s="36">
        <v>0</v>
      </c>
      <c r="AE310" s="36">
        <v>0</v>
      </c>
      <c r="AF310" s="36" t="s">
        <v>1798</v>
      </c>
      <c r="AG310" s="36" t="s">
        <v>1307</v>
      </c>
      <c r="AH310" s="36" t="s">
        <v>1725</v>
      </c>
      <c r="AI310" s="36" t="s">
        <v>1800</v>
      </c>
      <c r="AJ310" s="36" t="s">
        <v>1645</v>
      </c>
      <c r="AK310" s="36" t="s">
        <v>337</v>
      </c>
      <c r="AL310" s="36" t="s">
        <v>1650</v>
      </c>
      <c r="AM310" s="36" t="s">
        <v>1651</v>
      </c>
      <c r="AN310" s="36" t="s">
        <v>1645</v>
      </c>
      <c r="AO310" s="36" t="s">
        <v>1636</v>
      </c>
      <c r="AP310" s="36" t="s">
        <v>1652</v>
      </c>
      <c r="AQ310" s="36" t="s">
        <v>1653</v>
      </c>
    </row>
    <row r="311" spans="1:43" x14ac:dyDescent="0.15">
      <c r="A311" s="36" t="s">
        <v>573</v>
      </c>
      <c r="B311" s="36" t="s">
        <v>1733</v>
      </c>
      <c r="C311" s="36" t="s">
        <v>1734</v>
      </c>
      <c r="D311" s="36" t="s">
        <v>1723</v>
      </c>
      <c r="E311" s="36" t="s">
        <v>1724</v>
      </c>
      <c r="F311" s="36" t="s">
        <v>372</v>
      </c>
      <c r="G311" s="36" t="s">
        <v>1636</v>
      </c>
      <c r="H311" s="36" t="s">
        <v>372</v>
      </c>
      <c r="I311" s="36" t="s">
        <v>1636</v>
      </c>
      <c r="J311" s="36" t="s">
        <v>1307</v>
      </c>
      <c r="K311" s="36" t="s">
        <v>1725</v>
      </c>
      <c r="L311" s="36" t="s">
        <v>1735</v>
      </c>
      <c r="M311" s="36" t="s">
        <v>1727</v>
      </c>
      <c r="N311" s="36" t="s">
        <v>1728</v>
      </c>
      <c r="O311" s="36" t="s">
        <v>1729</v>
      </c>
      <c r="P311" s="36" t="s">
        <v>1730</v>
      </c>
      <c r="Q311" s="36" t="s">
        <v>1731</v>
      </c>
      <c r="R311" s="36" t="s">
        <v>1732</v>
      </c>
      <c r="S311" s="36" t="s">
        <v>1636</v>
      </c>
      <c r="T311" s="36" t="s">
        <v>1636</v>
      </c>
      <c r="U311" s="36" t="s">
        <v>1645</v>
      </c>
      <c r="V311" s="36" t="s">
        <v>1646</v>
      </c>
      <c r="W311" s="36" t="s">
        <v>1647</v>
      </c>
      <c r="X311" s="36" t="s">
        <v>1667</v>
      </c>
      <c r="Y311" s="36" t="s">
        <v>1649</v>
      </c>
      <c r="Z311" s="36">
        <v>79.13</v>
      </c>
      <c r="AA311" s="36">
        <v>79.13</v>
      </c>
      <c r="AB311" s="36">
        <v>0</v>
      </c>
      <c r="AC311" s="36">
        <v>79.13</v>
      </c>
      <c r="AD311" s="36">
        <v>0</v>
      </c>
      <c r="AE311" s="36">
        <v>0</v>
      </c>
      <c r="AF311" s="36" t="s">
        <v>1798</v>
      </c>
      <c r="AG311" s="36" t="s">
        <v>1307</v>
      </c>
      <c r="AH311" s="36" t="s">
        <v>1725</v>
      </c>
      <c r="AI311" s="36" t="s">
        <v>1800</v>
      </c>
      <c r="AJ311" s="36" t="s">
        <v>1645</v>
      </c>
      <c r="AK311" s="36" t="s">
        <v>337</v>
      </c>
      <c r="AL311" s="36" t="s">
        <v>1650</v>
      </c>
      <c r="AM311" s="36" t="s">
        <v>1651</v>
      </c>
      <c r="AN311" s="36" t="s">
        <v>1645</v>
      </c>
      <c r="AO311" s="36" t="s">
        <v>1636</v>
      </c>
      <c r="AP311" s="36" t="s">
        <v>1652</v>
      </c>
      <c r="AQ311" s="36" t="s">
        <v>1653</v>
      </c>
    </row>
    <row r="312" spans="1:43" x14ac:dyDescent="0.15">
      <c r="A312" s="36" t="s">
        <v>573</v>
      </c>
      <c r="B312" s="36" t="s">
        <v>1736</v>
      </c>
      <c r="C312" s="36" t="s">
        <v>1737</v>
      </c>
      <c r="D312" s="36" t="s">
        <v>1723</v>
      </c>
      <c r="E312" s="36" t="s">
        <v>1724</v>
      </c>
      <c r="F312" s="36" t="s">
        <v>372</v>
      </c>
      <c r="G312" s="36" t="s">
        <v>1636</v>
      </c>
      <c r="H312" s="36" t="s">
        <v>372</v>
      </c>
      <c r="I312" s="36" t="s">
        <v>1636</v>
      </c>
      <c r="J312" s="36" t="s">
        <v>1307</v>
      </c>
      <c r="K312" s="36" t="s">
        <v>1725</v>
      </c>
      <c r="L312" s="36" t="s">
        <v>1738</v>
      </c>
      <c r="M312" s="36" t="s">
        <v>1727</v>
      </c>
      <c r="N312" s="36" t="s">
        <v>1728</v>
      </c>
      <c r="O312" s="36" t="s">
        <v>1729</v>
      </c>
      <c r="P312" s="36" t="s">
        <v>1730</v>
      </c>
      <c r="Q312" s="36" t="s">
        <v>1731</v>
      </c>
      <c r="R312" s="36" t="s">
        <v>1732</v>
      </c>
      <c r="S312" s="36" t="s">
        <v>1636</v>
      </c>
      <c r="T312" s="36" t="s">
        <v>1636</v>
      </c>
      <c r="U312" s="36" t="s">
        <v>1645</v>
      </c>
      <c r="V312" s="36" t="s">
        <v>1646</v>
      </c>
      <c r="W312" s="36" t="s">
        <v>1664</v>
      </c>
      <c r="X312" s="36" t="s">
        <v>1646</v>
      </c>
      <c r="Y312" s="36" t="s">
        <v>1649</v>
      </c>
      <c r="Z312" s="36">
        <v>3.97</v>
      </c>
      <c r="AA312" s="36">
        <v>3.97</v>
      </c>
      <c r="AB312" s="36">
        <v>0</v>
      </c>
      <c r="AC312" s="36">
        <v>3.97</v>
      </c>
      <c r="AD312" s="36">
        <v>0</v>
      </c>
      <c r="AE312" s="36">
        <v>0</v>
      </c>
      <c r="AF312" s="36" t="s">
        <v>1798</v>
      </c>
      <c r="AG312" s="36" t="s">
        <v>1307</v>
      </c>
      <c r="AH312" s="36" t="s">
        <v>1725</v>
      </c>
      <c r="AI312" s="36" t="s">
        <v>1800</v>
      </c>
      <c r="AJ312" s="36" t="s">
        <v>1645</v>
      </c>
      <c r="AK312" s="36" t="s">
        <v>337</v>
      </c>
      <c r="AL312" s="36" t="s">
        <v>1650</v>
      </c>
      <c r="AM312" s="36" t="s">
        <v>1651</v>
      </c>
      <c r="AN312" s="36" t="s">
        <v>1645</v>
      </c>
      <c r="AO312" s="36" t="s">
        <v>1636</v>
      </c>
      <c r="AP312" s="36" t="s">
        <v>1652</v>
      </c>
      <c r="AQ312" s="36" t="s">
        <v>1653</v>
      </c>
    </row>
    <row r="313" spans="1:43" x14ac:dyDescent="0.15">
      <c r="A313" s="36" t="s">
        <v>573</v>
      </c>
      <c r="B313" s="36" t="s">
        <v>1736</v>
      </c>
      <c r="C313" s="36" t="s">
        <v>1737</v>
      </c>
      <c r="D313" s="36" t="s">
        <v>1723</v>
      </c>
      <c r="E313" s="36" t="s">
        <v>1724</v>
      </c>
      <c r="F313" s="36" t="s">
        <v>372</v>
      </c>
      <c r="G313" s="36" t="s">
        <v>1636</v>
      </c>
      <c r="H313" s="36" t="s">
        <v>372</v>
      </c>
      <c r="I313" s="36" t="s">
        <v>1636</v>
      </c>
      <c r="J313" s="36" t="s">
        <v>1307</v>
      </c>
      <c r="K313" s="36" t="s">
        <v>1725</v>
      </c>
      <c r="L313" s="36" t="s">
        <v>1738</v>
      </c>
      <c r="M313" s="36" t="s">
        <v>1727</v>
      </c>
      <c r="N313" s="36" t="s">
        <v>1728</v>
      </c>
      <c r="O313" s="36" t="s">
        <v>1729</v>
      </c>
      <c r="P313" s="36" t="s">
        <v>1730</v>
      </c>
      <c r="Q313" s="36" t="s">
        <v>1731</v>
      </c>
      <c r="R313" s="36" t="s">
        <v>1732</v>
      </c>
      <c r="S313" s="36" t="s">
        <v>1636</v>
      </c>
      <c r="T313" s="36" t="s">
        <v>1636</v>
      </c>
      <c r="U313" s="36" t="s">
        <v>1645</v>
      </c>
      <c r="V313" s="36" t="s">
        <v>1646</v>
      </c>
      <c r="W313" s="36" t="s">
        <v>1665</v>
      </c>
      <c r="X313" s="36" t="s">
        <v>1646</v>
      </c>
      <c r="Y313" s="36" t="s">
        <v>1649</v>
      </c>
      <c r="Z313" s="36">
        <v>77.010000000000005</v>
      </c>
      <c r="AA313" s="36">
        <v>77.010000000000005</v>
      </c>
      <c r="AB313" s="36">
        <v>0</v>
      </c>
      <c r="AC313" s="36">
        <v>77.010000000000005</v>
      </c>
      <c r="AD313" s="36">
        <v>0</v>
      </c>
      <c r="AE313" s="36">
        <v>0</v>
      </c>
      <c r="AF313" s="36" t="s">
        <v>1798</v>
      </c>
      <c r="AG313" s="36" t="s">
        <v>1307</v>
      </c>
      <c r="AH313" s="36" t="s">
        <v>1725</v>
      </c>
      <c r="AI313" s="36" t="s">
        <v>1800</v>
      </c>
      <c r="AJ313" s="36" t="s">
        <v>1645</v>
      </c>
      <c r="AK313" s="36" t="s">
        <v>337</v>
      </c>
      <c r="AL313" s="36" t="s">
        <v>1650</v>
      </c>
      <c r="AM313" s="36" t="s">
        <v>1651</v>
      </c>
      <c r="AN313" s="36" t="s">
        <v>1645</v>
      </c>
      <c r="AO313" s="36" t="s">
        <v>1636</v>
      </c>
      <c r="AP313" s="36" t="s">
        <v>1652</v>
      </c>
      <c r="AQ313" s="36" t="s">
        <v>1653</v>
      </c>
    </row>
    <row r="314" spans="1:43" x14ac:dyDescent="0.15">
      <c r="A314" s="36" t="s">
        <v>573</v>
      </c>
      <c r="B314" s="36" t="s">
        <v>1736</v>
      </c>
      <c r="C314" s="36" t="s">
        <v>1737</v>
      </c>
      <c r="D314" s="36" t="s">
        <v>1723</v>
      </c>
      <c r="E314" s="36" t="s">
        <v>1724</v>
      </c>
      <c r="F314" s="36" t="s">
        <v>372</v>
      </c>
      <c r="G314" s="36" t="s">
        <v>1636</v>
      </c>
      <c r="H314" s="36" t="s">
        <v>372</v>
      </c>
      <c r="I314" s="36" t="s">
        <v>1636</v>
      </c>
      <c r="J314" s="36" t="s">
        <v>1307</v>
      </c>
      <c r="K314" s="36" t="s">
        <v>1725</v>
      </c>
      <c r="L314" s="36" t="s">
        <v>1738</v>
      </c>
      <c r="M314" s="36" t="s">
        <v>1727</v>
      </c>
      <c r="N314" s="36" t="s">
        <v>1728</v>
      </c>
      <c r="O314" s="36" t="s">
        <v>1729</v>
      </c>
      <c r="P314" s="36" t="s">
        <v>1730</v>
      </c>
      <c r="Q314" s="36" t="s">
        <v>1731</v>
      </c>
      <c r="R314" s="36" t="s">
        <v>1732</v>
      </c>
      <c r="S314" s="36" t="s">
        <v>1636</v>
      </c>
      <c r="T314" s="36" t="s">
        <v>1636</v>
      </c>
      <c r="U314" s="36" t="s">
        <v>1645</v>
      </c>
      <c r="V314" s="36" t="s">
        <v>1646</v>
      </c>
      <c r="W314" s="36" t="s">
        <v>1647</v>
      </c>
      <c r="X314" s="36" t="s">
        <v>1667</v>
      </c>
      <c r="Y314" s="36" t="s">
        <v>1649</v>
      </c>
      <c r="Z314" s="36">
        <v>2.15</v>
      </c>
      <c r="AA314" s="36">
        <v>2.15</v>
      </c>
      <c r="AB314" s="36">
        <v>0</v>
      </c>
      <c r="AC314" s="36">
        <v>2.15</v>
      </c>
      <c r="AD314" s="36">
        <v>0</v>
      </c>
      <c r="AE314" s="36">
        <v>0</v>
      </c>
      <c r="AF314" s="36" t="s">
        <v>1798</v>
      </c>
      <c r="AG314" s="36" t="s">
        <v>1307</v>
      </c>
      <c r="AH314" s="36" t="s">
        <v>1725</v>
      </c>
      <c r="AI314" s="36" t="s">
        <v>1800</v>
      </c>
      <c r="AJ314" s="36" t="s">
        <v>1645</v>
      </c>
      <c r="AK314" s="36" t="s">
        <v>337</v>
      </c>
      <c r="AL314" s="36" t="s">
        <v>1650</v>
      </c>
      <c r="AM314" s="36" t="s">
        <v>1651</v>
      </c>
      <c r="AN314" s="36" t="s">
        <v>1645</v>
      </c>
      <c r="AO314" s="36" t="s">
        <v>1636</v>
      </c>
      <c r="AP314" s="36" t="s">
        <v>1652</v>
      </c>
      <c r="AQ314" s="36" t="s">
        <v>1653</v>
      </c>
    </row>
    <row r="315" spans="1:43" x14ac:dyDescent="0.15">
      <c r="A315" s="36" t="s">
        <v>573</v>
      </c>
      <c r="B315" s="36" t="s">
        <v>1739</v>
      </c>
      <c r="C315" s="36" t="s">
        <v>1740</v>
      </c>
      <c r="D315" s="36" t="s">
        <v>1723</v>
      </c>
      <c r="E315" s="36" t="s">
        <v>1724</v>
      </c>
      <c r="F315" s="36" t="s">
        <v>372</v>
      </c>
      <c r="G315" s="36" t="s">
        <v>1636</v>
      </c>
      <c r="H315" s="36" t="s">
        <v>372</v>
      </c>
      <c r="I315" s="36" t="s">
        <v>1636</v>
      </c>
      <c r="J315" s="36" t="s">
        <v>1307</v>
      </c>
      <c r="K315" s="36" t="s">
        <v>1725</v>
      </c>
      <c r="L315" s="36" t="s">
        <v>1741</v>
      </c>
      <c r="M315" s="36" t="s">
        <v>1727</v>
      </c>
      <c r="N315" s="36" t="s">
        <v>1728</v>
      </c>
      <c r="O315" s="36" t="s">
        <v>1729</v>
      </c>
      <c r="P315" s="36" t="s">
        <v>1730</v>
      </c>
      <c r="Q315" s="36" t="s">
        <v>1731</v>
      </c>
      <c r="R315" s="36" t="s">
        <v>1732</v>
      </c>
      <c r="S315" s="36" t="s">
        <v>1636</v>
      </c>
      <c r="T315" s="36" t="s">
        <v>1636</v>
      </c>
      <c r="U315" s="36" t="s">
        <v>1645</v>
      </c>
      <c r="V315" s="36" t="s">
        <v>1646</v>
      </c>
      <c r="W315" s="36" t="s">
        <v>1665</v>
      </c>
      <c r="X315" s="36" t="s">
        <v>1646</v>
      </c>
      <c r="Y315" s="36" t="s">
        <v>1649</v>
      </c>
      <c r="Z315" s="36">
        <v>775.83</v>
      </c>
      <c r="AA315" s="36">
        <v>775.83</v>
      </c>
      <c r="AB315" s="36">
        <v>0</v>
      </c>
      <c r="AC315" s="36">
        <v>775.83</v>
      </c>
      <c r="AD315" s="36">
        <v>0</v>
      </c>
      <c r="AE315" s="36">
        <v>0</v>
      </c>
      <c r="AF315" s="36" t="s">
        <v>1798</v>
      </c>
      <c r="AG315" s="36" t="s">
        <v>1307</v>
      </c>
      <c r="AH315" s="36" t="s">
        <v>1725</v>
      </c>
      <c r="AI315" s="36" t="s">
        <v>1800</v>
      </c>
      <c r="AJ315" s="36" t="s">
        <v>1645</v>
      </c>
      <c r="AK315" s="36" t="s">
        <v>337</v>
      </c>
      <c r="AL315" s="36" t="s">
        <v>1650</v>
      </c>
      <c r="AM315" s="36" t="s">
        <v>1651</v>
      </c>
      <c r="AN315" s="36" t="s">
        <v>1645</v>
      </c>
      <c r="AO315" s="36" t="s">
        <v>1636</v>
      </c>
      <c r="AP315" s="36" t="s">
        <v>1652</v>
      </c>
      <c r="AQ315" s="36" t="s">
        <v>1653</v>
      </c>
    </row>
    <row r="316" spans="1:43" x14ac:dyDescent="0.15">
      <c r="A316" s="36" t="s">
        <v>573</v>
      </c>
      <c r="B316" s="36" t="s">
        <v>1739</v>
      </c>
      <c r="C316" s="36" t="s">
        <v>1740</v>
      </c>
      <c r="D316" s="36" t="s">
        <v>1723</v>
      </c>
      <c r="E316" s="36" t="s">
        <v>1724</v>
      </c>
      <c r="F316" s="36" t="s">
        <v>372</v>
      </c>
      <c r="G316" s="36" t="s">
        <v>1636</v>
      </c>
      <c r="H316" s="36" t="s">
        <v>372</v>
      </c>
      <c r="I316" s="36" t="s">
        <v>1636</v>
      </c>
      <c r="J316" s="36" t="s">
        <v>1307</v>
      </c>
      <c r="K316" s="36" t="s">
        <v>1725</v>
      </c>
      <c r="L316" s="36" t="s">
        <v>1741</v>
      </c>
      <c r="M316" s="36" t="s">
        <v>1727</v>
      </c>
      <c r="N316" s="36" t="s">
        <v>1728</v>
      </c>
      <c r="O316" s="36" t="s">
        <v>1729</v>
      </c>
      <c r="P316" s="36" t="s">
        <v>1730</v>
      </c>
      <c r="Q316" s="36" t="s">
        <v>1731</v>
      </c>
      <c r="R316" s="36" t="s">
        <v>1732</v>
      </c>
      <c r="S316" s="36" t="s">
        <v>1636</v>
      </c>
      <c r="T316" s="36" t="s">
        <v>1636</v>
      </c>
      <c r="U316" s="36" t="s">
        <v>1645</v>
      </c>
      <c r="V316" s="36" t="s">
        <v>1646</v>
      </c>
      <c r="W316" s="36" t="s">
        <v>1647</v>
      </c>
      <c r="X316" s="36" t="s">
        <v>1667</v>
      </c>
      <c r="Y316" s="36" t="s">
        <v>1649</v>
      </c>
      <c r="Z316" s="36">
        <v>5.21</v>
      </c>
      <c r="AA316" s="36">
        <v>5.21</v>
      </c>
      <c r="AB316" s="36">
        <v>0</v>
      </c>
      <c r="AC316" s="36">
        <v>5.21</v>
      </c>
      <c r="AD316" s="36">
        <v>0</v>
      </c>
      <c r="AE316" s="36">
        <v>0</v>
      </c>
      <c r="AF316" s="36" t="s">
        <v>1798</v>
      </c>
      <c r="AG316" s="36" t="s">
        <v>1307</v>
      </c>
      <c r="AH316" s="36" t="s">
        <v>1725</v>
      </c>
      <c r="AI316" s="36" t="s">
        <v>1800</v>
      </c>
      <c r="AJ316" s="36" t="s">
        <v>1645</v>
      </c>
      <c r="AK316" s="36" t="s">
        <v>337</v>
      </c>
      <c r="AL316" s="36" t="s">
        <v>1650</v>
      </c>
      <c r="AM316" s="36" t="s">
        <v>1651</v>
      </c>
      <c r="AN316" s="36" t="s">
        <v>1645</v>
      </c>
      <c r="AO316" s="36" t="s">
        <v>1636</v>
      </c>
      <c r="AP316" s="36" t="s">
        <v>1652</v>
      </c>
      <c r="AQ316" s="36" t="s">
        <v>1653</v>
      </c>
    </row>
    <row r="317" spans="1:43" x14ac:dyDescent="0.15">
      <c r="A317" s="36" t="s">
        <v>573</v>
      </c>
      <c r="B317" s="36" t="s">
        <v>1742</v>
      </c>
      <c r="C317" s="36" t="s">
        <v>1743</v>
      </c>
      <c r="D317" s="36" t="s">
        <v>1723</v>
      </c>
      <c r="E317" s="36" t="s">
        <v>1724</v>
      </c>
      <c r="F317" s="36" t="s">
        <v>372</v>
      </c>
      <c r="G317" s="36" t="s">
        <v>1636</v>
      </c>
      <c r="H317" s="36" t="s">
        <v>372</v>
      </c>
      <c r="I317" s="36" t="s">
        <v>1636</v>
      </c>
      <c r="J317" s="36" t="s">
        <v>1307</v>
      </c>
      <c r="K317" s="36" t="s">
        <v>1725</v>
      </c>
      <c r="L317" s="36" t="s">
        <v>1744</v>
      </c>
      <c r="M317" s="36" t="s">
        <v>1727</v>
      </c>
      <c r="N317" s="36" t="s">
        <v>1728</v>
      </c>
      <c r="O317" s="36" t="s">
        <v>1729</v>
      </c>
      <c r="P317" s="36" t="s">
        <v>1730</v>
      </c>
      <c r="Q317" s="36" t="s">
        <v>1731</v>
      </c>
      <c r="R317" s="36" t="s">
        <v>1732</v>
      </c>
      <c r="S317" s="36" t="s">
        <v>1636</v>
      </c>
      <c r="T317" s="36" t="s">
        <v>1636</v>
      </c>
      <c r="U317" s="36" t="s">
        <v>1645</v>
      </c>
      <c r="V317" s="36" t="s">
        <v>1646</v>
      </c>
      <c r="W317" s="36" t="s">
        <v>1665</v>
      </c>
      <c r="X317" s="36" t="s">
        <v>1646</v>
      </c>
      <c r="Y317" s="36" t="s">
        <v>1649</v>
      </c>
      <c r="Z317" s="36">
        <v>88.2</v>
      </c>
      <c r="AA317" s="36">
        <v>88.2</v>
      </c>
      <c r="AB317" s="36">
        <v>0</v>
      </c>
      <c r="AC317" s="36">
        <v>88.2</v>
      </c>
      <c r="AD317" s="36">
        <v>0</v>
      </c>
      <c r="AE317" s="36">
        <v>0</v>
      </c>
      <c r="AF317" s="36" t="s">
        <v>1798</v>
      </c>
      <c r="AG317" s="36" t="s">
        <v>1307</v>
      </c>
      <c r="AH317" s="36" t="s">
        <v>1725</v>
      </c>
      <c r="AI317" s="36" t="s">
        <v>1800</v>
      </c>
      <c r="AJ317" s="36" t="s">
        <v>1645</v>
      </c>
      <c r="AK317" s="36" t="s">
        <v>337</v>
      </c>
      <c r="AL317" s="36" t="s">
        <v>1650</v>
      </c>
      <c r="AM317" s="36" t="s">
        <v>1651</v>
      </c>
      <c r="AN317" s="36" t="s">
        <v>1645</v>
      </c>
      <c r="AO317" s="36" t="s">
        <v>1636</v>
      </c>
      <c r="AP317" s="36" t="s">
        <v>1652</v>
      </c>
      <c r="AQ317" s="36" t="s">
        <v>1653</v>
      </c>
    </row>
    <row r="318" spans="1:43" x14ac:dyDescent="0.15">
      <c r="A318" s="36" t="s">
        <v>573</v>
      </c>
      <c r="B318" s="36" t="s">
        <v>1742</v>
      </c>
      <c r="C318" s="36" t="s">
        <v>1743</v>
      </c>
      <c r="D318" s="36" t="s">
        <v>1723</v>
      </c>
      <c r="E318" s="36" t="s">
        <v>1724</v>
      </c>
      <c r="F318" s="36" t="s">
        <v>372</v>
      </c>
      <c r="G318" s="36" t="s">
        <v>1636</v>
      </c>
      <c r="H318" s="36" t="s">
        <v>372</v>
      </c>
      <c r="I318" s="36" t="s">
        <v>1636</v>
      </c>
      <c r="J318" s="36" t="s">
        <v>1307</v>
      </c>
      <c r="K318" s="36" t="s">
        <v>1725</v>
      </c>
      <c r="L318" s="36" t="s">
        <v>1744</v>
      </c>
      <c r="M318" s="36" t="s">
        <v>1727</v>
      </c>
      <c r="N318" s="36" t="s">
        <v>1728</v>
      </c>
      <c r="O318" s="36" t="s">
        <v>1729</v>
      </c>
      <c r="P318" s="36" t="s">
        <v>1730</v>
      </c>
      <c r="Q318" s="36" t="s">
        <v>1731</v>
      </c>
      <c r="R318" s="36" t="s">
        <v>1732</v>
      </c>
      <c r="S318" s="36" t="s">
        <v>1636</v>
      </c>
      <c r="T318" s="36" t="s">
        <v>1636</v>
      </c>
      <c r="U318" s="36" t="s">
        <v>1645</v>
      </c>
      <c r="V318" s="36" t="s">
        <v>1646</v>
      </c>
      <c r="W318" s="36" t="s">
        <v>1647</v>
      </c>
      <c r="X318" s="36" t="s">
        <v>1667</v>
      </c>
      <c r="Y318" s="36" t="s">
        <v>1649</v>
      </c>
      <c r="Z318" s="36">
        <v>5.7</v>
      </c>
      <c r="AA318" s="36">
        <v>5.7</v>
      </c>
      <c r="AB318" s="36">
        <v>0</v>
      </c>
      <c r="AC318" s="36">
        <v>5.7</v>
      </c>
      <c r="AD318" s="36">
        <v>0</v>
      </c>
      <c r="AE318" s="36">
        <v>0</v>
      </c>
      <c r="AF318" s="36" t="s">
        <v>1798</v>
      </c>
      <c r="AG318" s="36" t="s">
        <v>1307</v>
      </c>
      <c r="AH318" s="36" t="s">
        <v>1725</v>
      </c>
      <c r="AI318" s="36" t="s">
        <v>1800</v>
      </c>
      <c r="AJ318" s="36" t="s">
        <v>1645</v>
      </c>
      <c r="AK318" s="36" t="s">
        <v>337</v>
      </c>
      <c r="AL318" s="36" t="s">
        <v>1650</v>
      </c>
      <c r="AM318" s="36" t="s">
        <v>1651</v>
      </c>
      <c r="AN318" s="36" t="s">
        <v>1645</v>
      </c>
      <c r="AO318" s="36" t="s">
        <v>1636</v>
      </c>
      <c r="AP318" s="36" t="s">
        <v>1652</v>
      </c>
      <c r="AQ318" s="36" t="s">
        <v>1653</v>
      </c>
    </row>
    <row r="319" spans="1:43" x14ac:dyDescent="0.15">
      <c r="A319" s="36" t="s">
        <v>573</v>
      </c>
      <c r="B319" s="36" t="s">
        <v>1745</v>
      </c>
      <c r="C319" s="36" t="s">
        <v>1746</v>
      </c>
      <c r="D319" s="36" t="s">
        <v>1747</v>
      </c>
      <c r="E319" s="36" t="s">
        <v>1748</v>
      </c>
      <c r="F319" s="36" t="s">
        <v>372</v>
      </c>
      <c r="G319" s="36" t="s">
        <v>1636</v>
      </c>
      <c r="H319" s="36" t="s">
        <v>372</v>
      </c>
      <c r="I319" s="36" t="s">
        <v>1636</v>
      </c>
      <c r="J319" s="36" t="s">
        <v>1749</v>
      </c>
      <c r="K319" s="36" t="s">
        <v>1750</v>
      </c>
      <c r="L319" s="36" t="s">
        <v>1751</v>
      </c>
      <c r="M319" s="36" t="s">
        <v>1639</v>
      </c>
      <c r="N319" s="36" t="s">
        <v>1640</v>
      </c>
      <c r="O319" s="36" t="s">
        <v>1641</v>
      </c>
      <c r="P319" s="36" t="s">
        <v>1642</v>
      </c>
      <c r="Q319" s="36" t="s">
        <v>1643</v>
      </c>
      <c r="R319" s="36" t="s">
        <v>1644</v>
      </c>
      <c r="S319" s="36" t="s">
        <v>1636</v>
      </c>
      <c r="T319" s="36" t="s">
        <v>1636</v>
      </c>
      <c r="U319" s="36" t="s">
        <v>1645</v>
      </c>
      <c r="V319" s="36" t="s">
        <v>1646</v>
      </c>
      <c r="W319" s="36" t="s">
        <v>1664</v>
      </c>
      <c r="X319" s="36" t="s">
        <v>1646</v>
      </c>
      <c r="Y319" s="36" t="s">
        <v>1649</v>
      </c>
      <c r="Z319" s="36">
        <v>932.45</v>
      </c>
      <c r="AA319" s="36">
        <v>932.45</v>
      </c>
      <c r="AB319" s="36">
        <v>0</v>
      </c>
      <c r="AC319" s="36">
        <v>932.45</v>
      </c>
      <c r="AD319" s="36">
        <v>0</v>
      </c>
      <c r="AE319" s="36">
        <v>0</v>
      </c>
      <c r="AF319" s="36" t="s">
        <v>1798</v>
      </c>
      <c r="AG319" s="36" t="s">
        <v>1749</v>
      </c>
      <c r="AH319" s="36" t="s">
        <v>1802</v>
      </c>
      <c r="AI319" s="36" t="s">
        <v>1799</v>
      </c>
      <c r="AJ319" s="36" t="s">
        <v>1645</v>
      </c>
      <c r="AK319" s="36" t="s">
        <v>337</v>
      </c>
      <c r="AL319" s="36" t="s">
        <v>1650</v>
      </c>
      <c r="AM319" s="36" t="s">
        <v>1651</v>
      </c>
      <c r="AN319" s="36" t="s">
        <v>1645</v>
      </c>
      <c r="AO319" s="36" t="s">
        <v>1636</v>
      </c>
      <c r="AP319" s="36" t="s">
        <v>1678</v>
      </c>
      <c r="AQ319" s="36" t="s">
        <v>1653</v>
      </c>
    </row>
    <row r="320" spans="1:43" x14ac:dyDescent="0.15">
      <c r="A320" s="36" t="s">
        <v>573</v>
      </c>
      <c r="B320" s="36" t="s">
        <v>1745</v>
      </c>
      <c r="C320" s="36" t="s">
        <v>1746</v>
      </c>
      <c r="D320" s="36" t="s">
        <v>1747</v>
      </c>
      <c r="E320" s="36" t="s">
        <v>1748</v>
      </c>
      <c r="F320" s="36" t="s">
        <v>372</v>
      </c>
      <c r="G320" s="36" t="s">
        <v>1636</v>
      </c>
      <c r="H320" s="36" t="s">
        <v>372</v>
      </c>
      <c r="I320" s="36" t="s">
        <v>1636</v>
      </c>
      <c r="J320" s="36" t="s">
        <v>1749</v>
      </c>
      <c r="K320" s="36" t="s">
        <v>1750</v>
      </c>
      <c r="L320" s="36" t="s">
        <v>1751</v>
      </c>
      <c r="M320" s="36" t="s">
        <v>1639</v>
      </c>
      <c r="N320" s="36" t="s">
        <v>1640</v>
      </c>
      <c r="O320" s="36" t="s">
        <v>1641</v>
      </c>
      <c r="P320" s="36" t="s">
        <v>1642</v>
      </c>
      <c r="Q320" s="36" t="s">
        <v>1643</v>
      </c>
      <c r="R320" s="36" t="s">
        <v>1644</v>
      </c>
      <c r="S320" s="36" t="s">
        <v>1636</v>
      </c>
      <c r="T320" s="36" t="s">
        <v>1636</v>
      </c>
      <c r="U320" s="36" t="s">
        <v>1645</v>
      </c>
      <c r="V320" s="36" t="s">
        <v>1646</v>
      </c>
      <c r="W320" s="36" t="s">
        <v>1665</v>
      </c>
      <c r="X320" s="36" t="s">
        <v>1646</v>
      </c>
      <c r="Y320" s="36" t="s">
        <v>1649</v>
      </c>
      <c r="Z320" s="36">
        <v>7557.83</v>
      </c>
      <c r="AA320" s="36">
        <v>7557.83</v>
      </c>
      <c r="AB320" s="36">
        <v>0</v>
      </c>
      <c r="AC320" s="36">
        <v>7557.83</v>
      </c>
      <c r="AD320" s="36">
        <v>0</v>
      </c>
      <c r="AE320" s="36">
        <v>0</v>
      </c>
      <c r="AF320" s="36" t="s">
        <v>1798</v>
      </c>
      <c r="AG320" s="36" t="s">
        <v>1749</v>
      </c>
      <c r="AH320" s="36" t="s">
        <v>1802</v>
      </c>
      <c r="AI320" s="36" t="s">
        <v>1799</v>
      </c>
      <c r="AJ320" s="36" t="s">
        <v>1645</v>
      </c>
      <c r="AK320" s="36" t="s">
        <v>337</v>
      </c>
      <c r="AL320" s="36" t="s">
        <v>1650</v>
      </c>
      <c r="AM320" s="36" t="s">
        <v>1651</v>
      </c>
      <c r="AN320" s="36" t="s">
        <v>1645</v>
      </c>
      <c r="AO320" s="36" t="s">
        <v>1636</v>
      </c>
      <c r="AP320" s="36" t="s">
        <v>1678</v>
      </c>
      <c r="AQ320" s="36" t="s">
        <v>1653</v>
      </c>
    </row>
    <row r="321" spans="1:43" x14ac:dyDescent="0.15">
      <c r="A321" s="36" t="s">
        <v>573</v>
      </c>
      <c r="B321" s="36" t="s">
        <v>1745</v>
      </c>
      <c r="C321" s="36" t="s">
        <v>1746</v>
      </c>
      <c r="D321" s="36" t="s">
        <v>1747</v>
      </c>
      <c r="E321" s="36" t="s">
        <v>1748</v>
      </c>
      <c r="F321" s="36" t="s">
        <v>372</v>
      </c>
      <c r="G321" s="36" t="s">
        <v>1636</v>
      </c>
      <c r="H321" s="36" t="s">
        <v>372</v>
      </c>
      <c r="I321" s="36" t="s">
        <v>1636</v>
      </c>
      <c r="J321" s="36" t="s">
        <v>1749</v>
      </c>
      <c r="K321" s="36" t="s">
        <v>1750</v>
      </c>
      <c r="L321" s="36" t="s">
        <v>1751</v>
      </c>
      <c r="M321" s="36" t="s">
        <v>1639</v>
      </c>
      <c r="N321" s="36" t="s">
        <v>1640</v>
      </c>
      <c r="O321" s="36" t="s">
        <v>1641</v>
      </c>
      <c r="P321" s="36" t="s">
        <v>1642</v>
      </c>
      <c r="Q321" s="36" t="s">
        <v>1643</v>
      </c>
      <c r="R321" s="36" t="s">
        <v>1644</v>
      </c>
      <c r="S321" s="36" t="s">
        <v>1636</v>
      </c>
      <c r="T321" s="36" t="s">
        <v>1636</v>
      </c>
      <c r="U321" s="36" t="s">
        <v>1645</v>
      </c>
      <c r="V321" s="36" t="s">
        <v>1646</v>
      </c>
      <c r="W321" s="36" t="s">
        <v>1647</v>
      </c>
      <c r="X321" s="36" t="s">
        <v>1752</v>
      </c>
      <c r="Y321" s="36" t="s">
        <v>1649</v>
      </c>
      <c r="Z321" s="36">
        <v>9.7200000000000006</v>
      </c>
      <c r="AA321" s="36">
        <v>9.7200000000000006</v>
      </c>
      <c r="AB321" s="36">
        <v>0</v>
      </c>
      <c r="AC321" s="36">
        <v>9.7200000000000006</v>
      </c>
      <c r="AD321" s="36">
        <v>0</v>
      </c>
      <c r="AE321" s="36">
        <v>0</v>
      </c>
      <c r="AF321" s="36" t="s">
        <v>1798</v>
      </c>
      <c r="AG321" s="36" t="s">
        <v>1749</v>
      </c>
      <c r="AH321" s="36" t="s">
        <v>1802</v>
      </c>
      <c r="AI321" s="36" t="s">
        <v>1799</v>
      </c>
      <c r="AJ321" s="36" t="s">
        <v>1645</v>
      </c>
      <c r="AK321" s="36" t="s">
        <v>337</v>
      </c>
      <c r="AL321" s="36" t="s">
        <v>1650</v>
      </c>
      <c r="AM321" s="36" t="s">
        <v>1651</v>
      </c>
      <c r="AN321" s="36" t="s">
        <v>1645</v>
      </c>
      <c r="AO321" s="36" t="s">
        <v>1636</v>
      </c>
      <c r="AP321" s="36" t="s">
        <v>1678</v>
      </c>
      <c r="AQ321" s="36" t="s">
        <v>1653</v>
      </c>
    </row>
    <row r="322" spans="1:43" x14ac:dyDescent="0.15">
      <c r="A322" s="36" t="s">
        <v>573</v>
      </c>
      <c r="B322" s="36" t="s">
        <v>1811</v>
      </c>
      <c r="C322" s="36" t="s">
        <v>1812</v>
      </c>
      <c r="D322" s="36" t="s">
        <v>1813</v>
      </c>
      <c r="E322" s="36" t="s">
        <v>1814</v>
      </c>
      <c r="F322" s="36" t="s">
        <v>372</v>
      </c>
      <c r="G322" s="36" t="s">
        <v>1636</v>
      </c>
      <c r="H322" s="36" t="s">
        <v>372</v>
      </c>
      <c r="I322" s="36" t="s">
        <v>1636</v>
      </c>
      <c r="J322" s="36" t="s">
        <v>1749</v>
      </c>
      <c r="K322" s="36" t="s">
        <v>1750</v>
      </c>
      <c r="L322" s="36" t="s">
        <v>1815</v>
      </c>
      <c r="M322" s="36" t="s">
        <v>1639</v>
      </c>
      <c r="N322" s="36" t="s">
        <v>1640</v>
      </c>
      <c r="O322" s="36" t="s">
        <v>1641</v>
      </c>
      <c r="P322" s="36" t="s">
        <v>1642</v>
      </c>
      <c r="Q322" s="36" t="s">
        <v>1643</v>
      </c>
      <c r="R322" s="36" t="s">
        <v>1644</v>
      </c>
      <c r="S322" s="36" t="s">
        <v>1636</v>
      </c>
      <c r="T322" s="36" t="s">
        <v>1636</v>
      </c>
      <c r="U322" s="36" t="s">
        <v>1645</v>
      </c>
      <c r="V322" s="36" t="s">
        <v>1646</v>
      </c>
      <c r="W322" s="36" t="s">
        <v>1665</v>
      </c>
      <c r="X322" s="36" t="s">
        <v>1646</v>
      </c>
      <c r="Y322" s="36" t="s">
        <v>1649</v>
      </c>
      <c r="Z322" s="36">
        <v>9998.25</v>
      </c>
      <c r="AA322" s="36">
        <v>9998.25</v>
      </c>
      <c r="AB322" s="36">
        <v>0</v>
      </c>
      <c r="AC322" s="36">
        <v>9998.25</v>
      </c>
      <c r="AD322" s="36">
        <v>0</v>
      </c>
      <c r="AE322" s="36">
        <v>0</v>
      </c>
      <c r="AF322" s="36" t="s">
        <v>1798</v>
      </c>
      <c r="AG322" s="36" t="s">
        <v>1749</v>
      </c>
      <c r="AH322" s="36" t="s">
        <v>1750</v>
      </c>
      <c r="AI322" s="36" t="s">
        <v>1799</v>
      </c>
      <c r="AJ322" s="36" t="s">
        <v>1645</v>
      </c>
      <c r="AK322" s="36" t="s">
        <v>337</v>
      </c>
      <c r="AL322" s="36" t="s">
        <v>1650</v>
      </c>
      <c r="AM322" s="36" t="s">
        <v>1651</v>
      </c>
      <c r="AN322" s="36" t="s">
        <v>1645</v>
      </c>
      <c r="AO322" s="36" t="s">
        <v>1636</v>
      </c>
      <c r="AP322" s="36" t="s">
        <v>1678</v>
      </c>
      <c r="AQ322" s="36" t="s">
        <v>1653</v>
      </c>
    </row>
    <row r="323" spans="1:43" x14ac:dyDescent="0.15">
      <c r="A323" s="36" t="s">
        <v>573</v>
      </c>
      <c r="B323" s="36" t="s">
        <v>1811</v>
      </c>
      <c r="C323" s="36" t="s">
        <v>1812</v>
      </c>
      <c r="D323" s="36" t="s">
        <v>1813</v>
      </c>
      <c r="E323" s="36" t="s">
        <v>1814</v>
      </c>
      <c r="F323" s="36" t="s">
        <v>372</v>
      </c>
      <c r="G323" s="36" t="s">
        <v>1636</v>
      </c>
      <c r="H323" s="36" t="s">
        <v>372</v>
      </c>
      <c r="I323" s="36" t="s">
        <v>1636</v>
      </c>
      <c r="J323" s="36" t="s">
        <v>1749</v>
      </c>
      <c r="K323" s="36" t="s">
        <v>1750</v>
      </c>
      <c r="L323" s="36" t="s">
        <v>1815</v>
      </c>
      <c r="M323" s="36" t="s">
        <v>1639</v>
      </c>
      <c r="N323" s="36" t="s">
        <v>1640</v>
      </c>
      <c r="O323" s="36" t="s">
        <v>1641</v>
      </c>
      <c r="P323" s="36" t="s">
        <v>1642</v>
      </c>
      <c r="Q323" s="36" t="s">
        <v>1643</v>
      </c>
      <c r="R323" s="36" t="s">
        <v>1644</v>
      </c>
      <c r="S323" s="36" t="s">
        <v>1636</v>
      </c>
      <c r="T323" s="36" t="s">
        <v>1636</v>
      </c>
      <c r="U323" s="36" t="s">
        <v>1645</v>
      </c>
      <c r="V323" s="36" t="s">
        <v>1646</v>
      </c>
      <c r="W323" s="36" t="s">
        <v>1647</v>
      </c>
      <c r="X323" s="36" t="s">
        <v>1752</v>
      </c>
      <c r="Y323" s="36" t="s">
        <v>1649</v>
      </c>
      <c r="Z323" s="36">
        <v>1.75</v>
      </c>
      <c r="AA323" s="36">
        <v>1.75</v>
      </c>
      <c r="AB323" s="36">
        <v>0</v>
      </c>
      <c r="AC323" s="36">
        <v>1.75</v>
      </c>
      <c r="AD323" s="36">
        <v>0</v>
      </c>
      <c r="AE323" s="36">
        <v>0</v>
      </c>
      <c r="AF323" s="36" t="s">
        <v>1798</v>
      </c>
      <c r="AG323" s="36" t="s">
        <v>1749</v>
      </c>
      <c r="AH323" s="36" t="s">
        <v>1750</v>
      </c>
      <c r="AI323" s="36" t="s">
        <v>1799</v>
      </c>
      <c r="AJ323" s="36" t="s">
        <v>1645</v>
      </c>
      <c r="AK323" s="36" t="s">
        <v>337</v>
      </c>
      <c r="AL323" s="36" t="s">
        <v>1650</v>
      </c>
      <c r="AM323" s="36" t="s">
        <v>1651</v>
      </c>
      <c r="AN323" s="36" t="s">
        <v>1645</v>
      </c>
      <c r="AO323" s="36" t="s">
        <v>1636</v>
      </c>
      <c r="AP323" s="36" t="s">
        <v>1678</v>
      </c>
      <c r="AQ323" s="36" t="s">
        <v>1653</v>
      </c>
    </row>
    <row r="324" spans="1:43" x14ac:dyDescent="0.15">
      <c r="A324" s="36" t="s">
        <v>573</v>
      </c>
      <c r="B324" s="36" t="s">
        <v>1753</v>
      </c>
      <c r="C324" s="36" t="s">
        <v>1754</v>
      </c>
      <c r="D324" s="36" t="s">
        <v>1747</v>
      </c>
      <c r="E324" s="36" t="s">
        <v>1748</v>
      </c>
      <c r="F324" s="36" t="s">
        <v>372</v>
      </c>
      <c r="G324" s="36" t="s">
        <v>1636</v>
      </c>
      <c r="H324" s="36" t="s">
        <v>372</v>
      </c>
      <c r="I324" s="36" t="s">
        <v>1636</v>
      </c>
      <c r="J324" s="36" t="s">
        <v>1749</v>
      </c>
      <c r="K324" s="36" t="s">
        <v>1750</v>
      </c>
      <c r="L324" s="36" t="s">
        <v>1755</v>
      </c>
      <c r="M324" s="36" t="s">
        <v>1639</v>
      </c>
      <c r="N324" s="36" t="s">
        <v>1640</v>
      </c>
      <c r="O324" s="36" t="s">
        <v>1641</v>
      </c>
      <c r="P324" s="36" t="s">
        <v>1642</v>
      </c>
      <c r="Q324" s="36" t="s">
        <v>1643</v>
      </c>
      <c r="R324" s="36" t="s">
        <v>1644</v>
      </c>
      <c r="S324" s="36" t="s">
        <v>1636</v>
      </c>
      <c r="T324" s="36" t="s">
        <v>1636</v>
      </c>
      <c r="U324" s="36" t="s">
        <v>1645</v>
      </c>
      <c r="V324" s="36" t="s">
        <v>1646</v>
      </c>
      <c r="W324" s="36" t="s">
        <v>1665</v>
      </c>
      <c r="X324" s="36" t="s">
        <v>1646</v>
      </c>
      <c r="Y324" s="36" t="s">
        <v>1649</v>
      </c>
      <c r="Z324" s="36">
        <v>4950.16</v>
      </c>
      <c r="AA324" s="36">
        <v>4950.16</v>
      </c>
      <c r="AB324" s="36">
        <v>0</v>
      </c>
      <c r="AC324" s="36">
        <v>4950.16</v>
      </c>
      <c r="AD324" s="36">
        <v>0</v>
      </c>
      <c r="AE324" s="36">
        <v>0</v>
      </c>
      <c r="AF324" s="36" t="s">
        <v>1798</v>
      </c>
      <c r="AG324" s="36" t="s">
        <v>1749</v>
      </c>
      <c r="AH324" s="36" t="s">
        <v>1802</v>
      </c>
      <c r="AI324" s="36" t="s">
        <v>1799</v>
      </c>
      <c r="AJ324" s="36" t="s">
        <v>1645</v>
      </c>
      <c r="AK324" s="36" t="s">
        <v>337</v>
      </c>
      <c r="AL324" s="36" t="s">
        <v>1650</v>
      </c>
      <c r="AM324" s="36" t="s">
        <v>1651</v>
      </c>
      <c r="AN324" s="36" t="s">
        <v>1645</v>
      </c>
      <c r="AO324" s="36" t="s">
        <v>1636</v>
      </c>
      <c r="AP324" s="36" t="s">
        <v>1678</v>
      </c>
      <c r="AQ324" s="36" t="s">
        <v>1653</v>
      </c>
    </row>
    <row r="325" spans="1:43" x14ac:dyDescent="0.15">
      <c r="A325" s="36" t="s">
        <v>573</v>
      </c>
      <c r="B325" s="36" t="s">
        <v>1753</v>
      </c>
      <c r="C325" s="36" t="s">
        <v>1754</v>
      </c>
      <c r="D325" s="36" t="s">
        <v>1747</v>
      </c>
      <c r="E325" s="36" t="s">
        <v>1748</v>
      </c>
      <c r="F325" s="36" t="s">
        <v>372</v>
      </c>
      <c r="G325" s="36" t="s">
        <v>1636</v>
      </c>
      <c r="H325" s="36" t="s">
        <v>372</v>
      </c>
      <c r="I325" s="36" t="s">
        <v>1636</v>
      </c>
      <c r="J325" s="36" t="s">
        <v>1749</v>
      </c>
      <c r="K325" s="36" t="s">
        <v>1750</v>
      </c>
      <c r="L325" s="36" t="s">
        <v>1755</v>
      </c>
      <c r="M325" s="36" t="s">
        <v>1639</v>
      </c>
      <c r="N325" s="36" t="s">
        <v>1640</v>
      </c>
      <c r="O325" s="36" t="s">
        <v>1641</v>
      </c>
      <c r="P325" s="36" t="s">
        <v>1642</v>
      </c>
      <c r="Q325" s="36" t="s">
        <v>1643</v>
      </c>
      <c r="R325" s="36" t="s">
        <v>1644</v>
      </c>
      <c r="S325" s="36" t="s">
        <v>1636</v>
      </c>
      <c r="T325" s="36" t="s">
        <v>1636</v>
      </c>
      <c r="U325" s="36" t="s">
        <v>1645</v>
      </c>
      <c r="V325" s="36" t="s">
        <v>1646</v>
      </c>
      <c r="W325" s="36" t="s">
        <v>1647</v>
      </c>
      <c r="X325" s="36" t="s">
        <v>1752</v>
      </c>
      <c r="Y325" s="36" t="s">
        <v>1649</v>
      </c>
      <c r="Z325" s="36">
        <v>49.84</v>
      </c>
      <c r="AA325" s="36">
        <v>49.84</v>
      </c>
      <c r="AB325" s="36">
        <v>0</v>
      </c>
      <c r="AC325" s="36">
        <v>49.84</v>
      </c>
      <c r="AD325" s="36">
        <v>0</v>
      </c>
      <c r="AE325" s="36">
        <v>0</v>
      </c>
      <c r="AF325" s="36" t="s">
        <v>1798</v>
      </c>
      <c r="AG325" s="36" t="s">
        <v>1749</v>
      </c>
      <c r="AH325" s="36" t="s">
        <v>1802</v>
      </c>
      <c r="AI325" s="36" t="s">
        <v>1799</v>
      </c>
      <c r="AJ325" s="36" t="s">
        <v>1645</v>
      </c>
      <c r="AK325" s="36" t="s">
        <v>337</v>
      </c>
      <c r="AL325" s="36" t="s">
        <v>1650</v>
      </c>
      <c r="AM325" s="36" t="s">
        <v>1651</v>
      </c>
      <c r="AN325" s="36" t="s">
        <v>1645</v>
      </c>
      <c r="AO325" s="36" t="s">
        <v>1636</v>
      </c>
      <c r="AP325" s="36" t="s">
        <v>1678</v>
      </c>
      <c r="AQ325" s="36" t="s">
        <v>1653</v>
      </c>
    </row>
    <row r="326" spans="1:43" x14ac:dyDescent="0.15">
      <c r="A326" s="36" t="s">
        <v>573</v>
      </c>
      <c r="B326" s="36" t="s">
        <v>1756</v>
      </c>
      <c r="C326" s="36" t="s">
        <v>1757</v>
      </c>
      <c r="D326" s="36" t="s">
        <v>1673</v>
      </c>
      <c r="E326" s="36" t="s">
        <v>1674</v>
      </c>
      <c r="F326" s="36" t="s">
        <v>372</v>
      </c>
      <c r="G326" s="36" t="s">
        <v>1636</v>
      </c>
      <c r="H326" s="36" t="s">
        <v>372</v>
      </c>
      <c r="I326" s="36" t="s">
        <v>1636</v>
      </c>
      <c r="J326" s="36" t="s">
        <v>1675</v>
      </c>
      <c r="K326" s="36" t="s">
        <v>1676</v>
      </c>
      <c r="L326" s="36" t="s">
        <v>1758</v>
      </c>
      <c r="M326" s="36" t="s">
        <v>1639</v>
      </c>
      <c r="N326" s="36" t="s">
        <v>1640</v>
      </c>
      <c r="O326" s="36" t="s">
        <v>1641</v>
      </c>
      <c r="P326" s="36" t="s">
        <v>1642</v>
      </c>
      <c r="Q326" s="36" t="s">
        <v>1643</v>
      </c>
      <c r="R326" s="36" t="s">
        <v>1644</v>
      </c>
      <c r="S326" s="36" t="s">
        <v>1636</v>
      </c>
      <c r="T326" s="36" t="s">
        <v>1636</v>
      </c>
      <c r="U326" s="36" t="s">
        <v>1645</v>
      </c>
      <c r="V326" s="36" t="s">
        <v>1646</v>
      </c>
      <c r="W326" s="36" t="s">
        <v>1647</v>
      </c>
      <c r="X326" s="36" t="s">
        <v>1667</v>
      </c>
      <c r="Y326" s="36" t="s">
        <v>1649</v>
      </c>
      <c r="Z326" s="36">
        <v>8.9600000000000009</v>
      </c>
      <c r="AA326" s="36">
        <v>8.9600000000000009</v>
      </c>
      <c r="AB326" s="36">
        <v>0</v>
      </c>
      <c r="AC326" s="36">
        <v>8.9600000000000009</v>
      </c>
      <c r="AD326" s="36">
        <v>0</v>
      </c>
      <c r="AE326" s="36">
        <v>0</v>
      </c>
      <c r="AF326" s="36" t="s">
        <v>1798</v>
      </c>
      <c r="AG326" s="36" t="s">
        <v>1768</v>
      </c>
      <c r="AH326" s="36" t="s">
        <v>1807</v>
      </c>
      <c r="AI326" s="36" t="s">
        <v>1799</v>
      </c>
      <c r="AJ326" s="36" t="s">
        <v>1645</v>
      </c>
      <c r="AK326" s="36" t="s">
        <v>337</v>
      </c>
      <c r="AL326" s="36" t="s">
        <v>1650</v>
      </c>
      <c r="AM326" s="36" t="s">
        <v>1651</v>
      </c>
      <c r="AN326" s="36" t="s">
        <v>1645</v>
      </c>
      <c r="AO326" s="36" t="s">
        <v>1636</v>
      </c>
      <c r="AP326" s="36" t="s">
        <v>1678</v>
      </c>
      <c r="AQ326" s="36" t="s">
        <v>1653</v>
      </c>
    </row>
    <row r="327" spans="1:43" x14ac:dyDescent="0.15">
      <c r="A327" s="36" t="s">
        <v>573</v>
      </c>
      <c r="B327" s="36" t="s">
        <v>1756</v>
      </c>
      <c r="C327" s="36" t="s">
        <v>1757</v>
      </c>
      <c r="D327" s="36" t="s">
        <v>1673</v>
      </c>
      <c r="E327" s="36" t="s">
        <v>1674</v>
      </c>
      <c r="F327" s="36" t="s">
        <v>372</v>
      </c>
      <c r="G327" s="36" t="s">
        <v>1636</v>
      </c>
      <c r="H327" s="36" t="s">
        <v>372</v>
      </c>
      <c r="I327" s="36" t="s">
        <v>1636</v>
      </c>
      <c r="J327" s="36" t="s">
        <v>1675</v>
      </c>
      <c r="K327" s="36" t="s">
        <v>1676</v>
      </c>
      <c r="L327" s="36" t="s">
        <v>1758</v>
      </c>
      <c r="M327" s="36" t="s">
        <v>1639</v>
      </c>
      <c r="N327" s="36" t="s">
        <v>1640</v>
      </c>
      <c r="O327" s="36" t="s">
        <v>1641</v>
      </c>
      <c r="P327" s="36" t="s">
        <v>1642</v>
      </c>
      <c r="Q327" s="36" t="s">
        <v>1643</v>
      </c>
      <c r="R327" s="36" t="s">
        <v>1644</v>
      </c>
      <c r="S327" s="36" t="s">
        <v>1636</v>
      </c>
      <c r="T327" s="36" t="s">
        <v>1636</v>
      </c>
      <c r="U327" s="36" t="s">
        <v>1645</v>
      </c>
      <c r="V327" s="36" t="s">
        <v>1646</v>
      </c>
      <c r="W327" s="36" t="s">
        <v>1679</v>
      </c>
      <c r="X327" s="36" t="s">
        <v>1646</v>
      </c>
      <c r="Y327" s="36" t="s">
        <v>1649</v>
      </c>
      <c r="Z327" s="36">
        <v>1437.49</v>
      </c>
      <c r="AA327" s="36">
        <v>1437.49</v>
      </c>
      <c r="AB327" s="36">
        <v>0</v>
      </c>
      <c r="AC327" s="36">
        <v>1437.49</v>
      </c>
      <c r="AD327" s="36">
        <v>0</v>
      </c>
      <c r="AE327" s="36">
        <v>0</v>
      </c>
      <c r="AF327" s="36" t="s">
        <v>1798</v>
      </c>
      <c r="AG327" s="36" t="s">
        <v>1768</v>
      </c>
      <c r="AH327" s="36" t="s">
        <v>1807</v>
      </c>
      <c r="AI327" s="36" t="s">
        <v>1799</v>
      </c>
      <c r="AJ327" s="36" t="s">
        <v>1645</v>
      </c>
      <c r="AK327" s="36" t="s">
        <v>337</v>
      </c>
      <c r="AL327" s="36" t="s">
        <v>1650</v>
      </c>
      <c r="AM327" s="36" t="s">
        <v>1651</v>
      </c>
      <c r="AN327" s="36" t="s">
        <v>1645</v>
      </c>
      <c r="AO327" s="36" t="s">
        <v>1636</v>
      </c>
      <c r="AP327" s="36" t="s">
        <v>1678</v>
      </c>
      <c r="AQ327" s="36" t="s">
        <v>1653</v>
      </c>
    </row>
    <row r="328" spans="1:43" x14ac:dyDescent="0.15">
      <c r="A328" s="36" t="s">
        <v>573</v>
      </c>
      <c r="B328" s="36" t="s">
        <v>1759</v>
      </c>
      <c r="C328" s="36" t="s">
        <v>1760</v>
      </c>
      <c r="D328" s="36" t="s">
        <v>1673</v>
      </c>
      <c r="E328" s="36" t="s">
        <v>1674</v>
      </c>
      <c r="F328" s="36" t="s">
        <v>372</v>
      </c>
      <c r="G328" s="36" t="s">
        <v>1636</v>
      </c>
      <c r="H328" s="36" t="s">
        <v>372</v>
      </c>
      <c r="I328" s="36" t="s">
        <v>1636</v>
      </c>
      <c r="J328" s="36" t="s">
        <v>1675</v>
      </c>
      <c r="K328" s="36" t="s">
        <v>1676</v>
      </c>
      <c r="L328" s="36" t="s">
        <v>1758</v>
      </c>
      <c r="M328" s="36" t="s">
        <v>1639</v>
      </c>
      <c r="N328" s="36" t="s">
        <v>1640</v>
      </c>
      <c r="O328" s="36" t="s">
        <v>1641</v>
      </c>
      <c r="P328" s="36" t="s">
        <v>1642</v>
      </c>
      <c r="Q328" s="36" t="s">
        <v>1643</v>
      </c>
      <c r="R328" s="36" t="s">
        <v>1644</v>
      </c>
      <c r="S328" s="36" t="s">
        <v>1636</v>
      </c>
      <c r="T328" s="36" t="s">
        <v>1636</v>
      </c>
      <c r="U328" s="36" t="s">
        <v>1645</v>
      </c>
      <c r="V328" s="36" t="s">
        <v>1646</v>
      </c>
      <c r="W328" s="36" t="s">
        <v>1657</v>
      </c>
      <c r="X328" s="36" t="s">
        <v>1658</v>
      </c>
      <c r="Y328" s="36" t="s">
        <v>1649</v>
      </c>
      <c r="Z328" s="36">
        <v>364.31</v>
      </c>
      <c r="AA328" s="36">
        <v>364.31</v>
      </c>
      <c r="AB328" s="36">
        <v>0</v>
      </c>
      <c r="AC328" s="36">
        <v>364.31</v>
      </c>
      <c r="AD328" s="36">
        <v>0</v>
      </c>
      <c r="AE328" s="36">
        <v>0</v>
      </c>
      <c r="AF328" s="36" t="s">
        <v>1798</v>
      </c>
      <c r="AG328" s="36" t="s">
        <v>1675</v>
      </c>
      <c r="AH328" s="36" t="s">
        <v>1676</v>
      </c>
      <c r="AI328" s="36" t="s">
        <v>1800</v>
      </c>
      <c r="AJ328" s="36" t="s">
        <v>1645</v>
      </c>
      <c r="AK328" s="36" t="s">
        <v>337</v>
      </c>
      <c r="AL328" s="36" t="s">
        <v>1650</v>
      </c>
      <c r="AM328" s="36" t="s">
        <v>1651</v>
      </c>
      <c r="AN328" s="36" t="s">
        <v>1645</v>
      </c>
      <c r="AO328" s="36" t="s">
        <v>1636</v>
      </c>
      <c r="AP328" s="36" t="s">
        <v>1678</v>
      </c>
      <c r="AQ328" s="36" t="s">
        <v>1653</v>
      </c>
    </row>
    <row r="329" spans="1:43" x14ac:dyDescent="0.15">
      <c r="A329" s="36" t="s">
        <v>573</v>
      </c>
      <c r="B329" s="36" t="s">
        <v>1759</v>
      </c>
      <c r="C329" s="36" t="s">
        <v>1760</v>
      </c>
      <c r="D329" s="36" t="s">
        <v>1673</v>
      </c>
      <c r="E329" s="36" t="s">
        <v>1674</v>
      </c>
      <c r="F329" s="36" t="s">
        <v>372</v>
      </c>
      <c r="G329" s="36" t="s">
        <v>1636</v>
      </c>
      <c r="H329" s="36" t="s">
        <v>372</v>
      </c>
      <c r="I329" s="36" t="s">
        <v>1636</v>
      </c>
      <c r="J329" s="36" t="s">
        <v>1675</v>
      </c>
      <c r="K329" s="36" t="s">
        <v>1676</v>
      </c>
      <c r="L329" s="36" t="s">
        <v>1758</v>
      </c>
      <c r="M329" s="36" t="s">
        <v>1639</v>
      </c>
      <c r="N329" s="36" t="s">
        <v>1640</v>
      </c>
      <c r="O329" s="36" t="s">
        <v>1641</v>
      </c>
      <c r="P329" s="36" t="s">
        <v>1642</v>
      </c>
      <c r="Q329" s="36" t="s">
        <v>1643</v>
      </c>
      <c r="R329" s="36" t="s">
        <v>1644</v>
      </c>
      <c r="S329" s="36" t="s">
        <v>1636</v>
      </c>
      <c r="T329" s="36" t="s">
        <v>1636</v>
      </c>
      <c r="U329" s="36" t="s">
        <v>1645</v>
      </c>
      <c r="V329" s="36" t="s">
        <v>1646</v>
      </c>
      <c r="W329" s="36" t="s">
        <v>1679</v>
      </c>
      <c r="X329" s="36" t="s">
        <v>1646</v>
      </c>
      <c r="Y329" s="36" t="s">
        <v>1649</v>
      </c>
      <c r="Z329" s="36">
        <v>1094.04</v>
      </c>
      <c r="AA329" s="36">
        <v>1094.04</v>
      </c>
      <c r="AB329" s="36">
        <v>0</v>
      </c>
      <c r="AC329" s="36">
        <v>1094.04</v>
      </c>
      <c r="AD329" s="36">
        <v>0</v>
      </c>
      <c r="AE329" s="36">
        <v>0</v>
      </c>
      <c r="AF329" s="36" t="s">
        <v>1798</v>
      </c>
      <c r="AG329" s="36" t="s">
        <v>1675</v>
      </c>
      <c r="AH329" s="36" t="s">
        <v>1676</v>
      </c>
      <c r="AI329" s="36" t="s">
        <v>1800</v>
      </c>
      <c r="AJ329" s="36" t="s">
        <v>1645</v>
      </c>
      <c r="AK329" s="36" t="s">
        <v>337</v>
      </c>
      <c r="AL329" s="36" t="s">
        <v>1650</v>
      </c>
      <c r="AM329" s="36" t="s">
        <v>1651</v>
      </c>
      <c r="AN329" s="36" t="s">
        <v>1645</v>
      </c>
      <c r="AO329" s="36" t="s">
        <v>1636</v>
      </c>
      <c r="AP329" s="36" t="s">
        <v>1678</v>
      </c>
      <c r="AQ329" s="36" t="s">
        <v>1653</v>
      </c>
    </row>
    <row r="330" spans="1:43" x14ac:dyDescent="0.15">
      <c r="A330" s="36" t="s">
        <v>573</v>
      </c>
      <c r="B330" s="36" t="s">
        <v>1761</v>
      </c>
      <c r="C330" s="36" t="s">
        <v>1762</v>
      </c>
      <c r="D330" s="36" t="s">
        <v>1673</v>
      </c>
      <c r="E330" s="36" t="s">
        <v>1674</v>
      </c>
      <c r="F330" s="36" t="s">
        <v>372</v>
      </c>
      <c r="G330" s="36" t="s">
        <v>1636</v>
      </c>
      <c r="H330" s="36" t="s">
        <v>372</v>
      </c>
      <c r="I330" s="36" t="s">
        <v>1636</v>
      </c>
      <c r="J330" s="36" t="s">
        <v>1675</v>
      </c>
      <c r="K330" s="36" t="s">
        <v>1676</v>
      </c>
      <c r="L330" s="36" t="s">
        <v>1763</v>
      </c>
      <c r="M330" s="36" t="s">
        <v>1639</v>
      </c>
      <c r="N330" s="36" t="s">
        <v>1640</v>
      </c>
      <c r="O330" s="36" t="s">
        <v>1641</v>
      </c>
      <c r="P330" s="36" t="s">
        <v>1642</v>
      </c>
      <c r="Q330" s="36" t="s">
        <v>1643</v>
      </c>
      <c r="R330" s="36" t="s">
        <v>1644</v>
      </c>
      <c r="S330" s="36" t="s">
        <v>1636</v>
      </c>
      <c r="T330" s="36" t="s">
        <v>1636</v>
      </c>
      <c r="U330" s="36" t="s">
        <v>1645</v>
      </c>
      <c r="V330" s="36" t="s">
        <v>1646</v>
      </c>
      <c r="W330" s="36" t="s">
        <v>1657</v>
      </c>
      <c r="X330" s="36" t="s">
        <v>1658</v>
      </c>
      <c r="Y330" s="36" t="s">
        <v>1649</v>
      </c>
      <c r="Z330" s="36">
        <v>0.24</v>
      </c>
      <c r="AA330" s="36">
        <v>0.24</v>
      </c>
      <c r="AB330" s="36">
        <v>0</v>
      </c>
      <c r="AC330" s="36">
        <v>0.24</v>
      </c>
      <c r="AD330" s="36">
        <v>0</v>
      </c>
      <c r="AE330" s="36">
        <v>0</v>
      </c>
      <c r="AF330" s="36" t="s">
        <v>1798</v>
      </c>
      <c r="AG330" s="36" t="s">
        <v>1768</v>
      </c>
      <c r="AH330" s="36" t="s">
        <v>1807</v>
      </c>
      <c r="AI330" s="36" t="s">
        <v>1799</v>
      </c>
      <c r="AJ330" s="36" t="s">
        <v>1645</v>
      </c>
      <c r="AK330" s="36" t="s">
        <v>337</v>
      </c>
      <c r="AL330" s="36" t="s">
        <v>1650</v>
      </c>
      <c r="AM330" s="36" t="s">
        <v>1651</v>
      </c>
      <c r="AN330" s="36" t="s">
        <v>1645</v>
      </c>
      <c r="AO330" s="36" t="s">
        <v>1636</v>
      </c>
      <c r="AP330" s="36" t="s">
        <v>1678</v>
      </c>
      <c r="AQ330" s="36" t="s">
        <v>1653</v>
      </c>
    </row>
    <row r="331" spans="1:43" x14ac:dyDescent="0.15">
      <c r="A331" s="36" t="s">
        <v>573</v>
      </c>
      <c r="B331" s="36" t="s">
        <v>1764</v>
      </c>
      <c r="C331" s="36" t="s">
        <v>1765</v>
      </c>
      <c r="D331" s="36" t="s">
        <v>1766</v>
      </c>
      <c r="E331" s="36" t="s">
        <v>1767</v>
      </c>
      <c r="F331" s="36" t="s">
        <v>372</v>
      </c>
      <c r="G331" s="36" t="s">
        <v>1636</v>
      </c>
      <c r="H331" s="36" t="s">
        <v>372</v>
      </c>
      <c r="I331" s="36" t="s">
        <v>1636</v>
      </c>
      <c r="J331" s="36" t="s">
        <v>1768</v>
      </c>
      <c r="K331" s="36" t="s">
        <v>1769</v>
      </c>
      <c r="L331" s="36" t="s">
        <v>1770</v>
      </c>
      <c r="M331" s="36" t="s">
        <v>1639</v>
      </c>
      <c r="N331" s="36" t="s">
        <v>1640</v>
      </c>
      <c r="O331" s="36" t="s">
        <v>1641</v>
      </c>
      <c r="P331" s="36" t="s">
        <v>1642</v>
      </c>
      <c r="Q331" s="36" t="s">
        <v>1643</v>
      </c>
      <c r="R331" s="36" t="s">
        <v>1644</v>
      </c>
      <c r="S331" s="36" t="s">
        <v>1636</v>
      </c>
      <c r="T331" s="36" t="s">
        <v>1636</v>
      </c>
      <c r="U331" s="36" t="s">
        <v>1645</v>
      </c>
      <c r="V331" s="36" t="s">
        <v>1646</v>
      </c>
      <c r="W331" s="36" t="s">
        <v>1664</v>
      </c>
      <c r="X331" s="36" t="s">
        <v>1646</v>
      </c>
      <c r="Y331" s="36" t="s">
        <v>1649</v>
      </c>
      <c r="Z331" s="36">
        <v>8482.81</v>
      </c>
      <c r="AA331" s="36">
        <v>8482.81</v>
      </c>
      <c r="AB331" s="36">
        <v>0</v>
      </c>
      <c r="AC331" s="36">
        <v>8482.81</v>
      </c>
      <c r="AD331" s="36">
        <v>0</v>
      </c>
      <c r="AE331" s="36">
        <v>0</v>
      </c>
      <c r="AF331" s="36" t="s">
        <v>1798</v>
      </c>
      <c r="AG331" s="36" t="s">
        <v>1768</v>
      </c>
      <c r="AH331" s="36" t="s">
        <v>1769</v>
      </c>
      <c r="AI331" s="36" t="s">
        <v>1799</v>
      </c>
      <c r="AJ331" s="36" t="s">
        <v>1645</v>
      </c>
      <c r="AK331" s="36" t="s">
        <v>337</v>
      </c>
      <c r="AL331" s="36" t="s">
        <v>1650</v>
      </c>
      <c r="AM331" s="36" t="s">
        <v>1651</v>
      </c>
      <c r="AN331" s="36" t="s">
        <v>1645</v>
      </c>
      <c r="AO331" s="36" t="s">
        <v>1636</v>
      </c>
      <c r="AP331" s="36" t="s">
        <v>1771</v>
      </c>
      <c r="AQ331" s="36" t="s">
        <v>207</v>
      </c>
    </row>
    <row r="332" spans="1:43" x14ac:dyDescent="0.15">
      <c r="A332" s="36" t="s">
        <v>573</v>
      </c>
      <c r="B332" s="36" t="s">
        <v>1764</v>
      </c>
      <c r="C332" s="36" t="s">
        <v>1765</v>
      </c>
      <c r="D332" s="36" t="s">
        <v>1766</v>
      </c>
      <c r="E332" s="36" t="s">
        <v>1767</v>
      </c>
      <c r="F332" s="36" t="s">
        <v>372</v>
      </c>
      <c r="G332" s="36" t="s">
        <v>1636</v>
      </c>
      <c r="H332" s="36" t="s">
        <v>372</v>
      </c>
      <c r="I332" s="36" t="s">
        <v>1636</v>
      </c>
      <c r="J332" s="36" t="s">
        <v>1768</v>
      </c>
      <c r="K332" s="36" t="s">
        <v>1769</v>
      </c>
      <c r="L332" s="36" t="s">
        <v>1770</v>
      </c>
      <c r="M332" s="36" t="s">
        <v>1639</v>
      </c>
      <c r="N332" s="36" t="s">
        <v>1640</v>
      </c>
      <c r="O332" s="36" t="s">
        <v>1641</v>
      </c>
      <c r="P332" s="36" t="s">
        <v>1642</v>
      </c>
      <c r="Q332" s="36" t="s">
        <v>1643</v>
      </c>
      <c r="R332" s="36" t="s">
        <v>1644</v>
      </c>
      <c r="S332" s="36" t="s">
        <v>1636</v>
      </c>
      <c r="T332" s="36" t="s">
        <v>1636</v>
      </c>
      <c r="U332" s="36" t="s">
        <v>1645</v>
      </c>
      <c r="V332" s="36" t="s">
        <v>1646</v>
      </c>
      <c r="W332" s="36" t="s">
        <v>1665</v>
      </c>
      <c r="X332" s="36" t="s">
        <v>1646</v>
      </c>
      <c r="Y332" s="36" t="s">
        <v>1649</v>
      </c>
      <c r="Z332" s="36">
        <v>28243.17</v>
      </c>
      <c r="AA332" s="36">
        <v>28243.17</v>
      </c>
      <c r="AB332" s="36">
        <v>0</v>
      </c>
      <c r="AC332" s="36">
        <v>28243.17</v>
      </c>
      <c r="AD332" s="36">
        <v>0</v>
      </c>
      <c r="AE332" s="36">
        <v>0</v>
      </c>
      <c r="AF332" s="36" t="s">
        <v>1798</v>
      </c>
      <c r="AG332" s="36" t="s">
        <v>1768</v>
      </c>
      <c r="AH332" s="36" t="s">
        <v>1769</v>
      </c>
      <c r="AI332" s="36" t="s">
        <v>1799</v>
      </c>
      <c r="AJ332" s="36" t="s">
        <v>1645</v>
      </c>
      <c r="AK332" s="36" t="s">
        <v>337</v>
      </c>
      <c r="AL332" s="36" t="s">
        <v>1650</v>
      </c>
      <c r="AM332" s="36" t="s">
        <v>1651</v>
      </c>
      <c r="AN332" s="36" t="s">
        <v>1645</v>
      </c>
      <c r="AO332" s="36" t="s">
        <v>1636</v>
      </c>
      <c r="AP332" s="36" t="s">
        <v>1771</v>
      </c>
      <c r="AQ332" s="36" t="s">
        <v>207</v>
      </c>
    </row>
    <row r="333" spans="1:43" x14ac:dyDescent="0.15">
      <c r="A333" s="36" t="s">
        <v>573</v>
      </c>
      <c r="B333" s="36" t="s">
        <v>1764</v>
      </c>
      <c r="C333" s="36" t="s">
        <v>1765</v>
      </c>
      <c r="D333" s="36" t="s">
        <v>1766</v>
      </c>
      <c r="E333" s="36" t="s">
        <v>1767</v>
      </c>
      <c r="F333" s="36" t="s">
        <v>372</v>
      </c>
      <c r="G333" s="36" t="s">
        <v>1636</v>
      </c>
      <c r="H333" s="36" t="s">
        <v>372</v>
      </c>
      <c r="I333" s="36" t="s">
        <v>1636</v>
      </c>
      <c r="J333" s="36" t="s">
        <v>1768</v>
      </c>
      <c r="K333" s="36" t="s">
        <v>1769</v>
      </c>
      <c r="L333" s="36" t="s">
        <v>1770</v>
      </c>
      <c r="M333" s="36" t="s">
        <v>1639</v>
      </c>
      <c r="N333" s="36" t="s">
        <v>1640</v>
      </c>
      <c r="O333" s="36" t="s">
        <v>1641</v>
      </c>
      <c r="P333" s="36" t="s">
        <v>1642</v>
      </c>
      <c r="Q333" s="36" t="s">
        <v>1643</v>
      </c>
      <c r="R333" s="36" t="s">
        <v>1644</v>
      </c>
      <c r="S333" s="36" t="s">
        <v>1636</v>
      </c>
      <c r="T333" s="36" t="s">
        <v>1636</v>
      </c>
      <c r="U333" s="36" t="s">
        <v>1645</v>
      </c>
      <c r="V333" s="36" t="s">
        <v>1646</v>
      </c>
      <c r="W333" s="36" t="s">
        <v>1670</v>
      </c>
      <c r="X333" s="36" t="s">
        <v>1646</v>
      </c>
      <c r="Y333" s="36" t="s">
        <v>1649</v>
      </c>
      <c r="Z333" s="36">
        <v>2045.75</v>
      </c>
      <c r="AA333" s="36">
        <v>2045.75</v>
      </c>
      <c r="AB333" s="36">
        <v>0</v>
      </c>
      <c r="AC333" s="36">
        <v>2045.75</v>
      </c>
      <c r="AD333" s="36">
        <v>0</v>
      </c>
      <c r="AE333" s="36">
        <v>0</v>
      </c>
      <c r="AF333" s="36" t="s">
        <v>1798</v>
      </c>
      <c r="AG333" s="36" t="s">
        <v>1768</v>
      </c>
      <c r="AH333" s="36" t="s">
        <v>1769</v>
      </c>
      <c r="AI333" s="36" t="s">
        <v>1799</v>
      </c>
      <c r="AJ333" s="36" t="s">
        <v>1645</v>
      </c>
      <c r="AK333" s="36" t="s">
        <v>337</v>
      </c>
      <c r="AL333" s="36" t="s">
        <v>1650</v>
      </c>
      <c r="AM333" s="36" t="s">
        <v>1651</v>
      </c>
      <c r="AN333" s="36" t="s">
        <v>1645</v>
      </c>
      <c r="AO333" s="36" t="s">
        <v>1636</v>
      </c>
      <c r="AP333" s="36" t="s">
        <v>1771</v>
      </c>
      <c r="AQ333" s="36" t="s">
        <v>207</v>
      </c>
    </row>
    <row r="334" spans="1:43" x14ac:dyDescent="0.15">
      <c r="A334" s="36" t="s">
        <v>573</v>
      </c>
      <c r="B334" s="36" t="s">
        <v>1772</v>
      </c>
      <c r="C334" s="36" t="s">
        <v>1773</v>
      </c>
      <c r="D334" s="36" t="s">
        <v>1766</v>
      </c>
      <c r="E334" s="36" t="s">
        <v>1767</v>
      </c>
      <c r="F334" s="36" t="s">
        <v>372</v>
      </c>
      <c r="G334" s="36" t="s">
        <v>1636</v>
      </c>
      <c r="H334" s="36" t="s">
        <v>372</v>
      </c>
      <c r="I334" s="36" t="s">
        <v>1636</v>
      </c>
      <c r="J334" s="36" t="s">
        <v>1768</v>
      </c>
      <c r="K334" s="36" t="s">
        <v>1769</v>
      </c>
      <c r="L334" s="36" t="s">
        <v>1774</v>
      </c>
      <c r="M334" s="36" t="s">
        <v>1639</v>
      </c>
      <c r="N334" s="36" t="s">
        <v>1640</v>
      </c>
      <c r="O334" s="36" t="s">
        <v>1641</v>
      </c>
      <c r="P334" s="36" t="s">
        <v>1642</v>
      </c>
      <c r="Q334" s="36" t="s">
        <v>1643</v>
      </c>
      <c r="R334" s="36" t="s">
        <v>1644</v>
      </c>
      <c r="S334" s="36" t="s">
        <v>1636</v>
      </c>
      <c r="T334" s="36" t="s">
        <v>1636</v>
      </c>
      <c r="U334" s="36" t="s">
        <v>1645</v>
      </c>
      <c r="V334" s="36" t="s">
        <v>1646</v>
      </c>
      <c r="W334" s="36" t="s">
        <v>1657</v>
      </c>
      <c r="X334" s="36" t="s">
        <v>1658</v>
      </c>
      <c r="Y334" s="36" t="s">
        <v>1649</v>
      </c>
      <c r="Z334" s="36">
        <v>17079.73</v>
      </c>
      <c r="AA334" s="36">
        <v>17079.73</v>
      </c>
      <c r="AB334" s="36">
        <v>0</v>
      </c>
      <c r="AC334" s="36">
        <v>17079.73</v>
      </c>
      <c r="AD334" s="36">
        <v>0</v>
      </c>
      <c r="AE334" s="36">
        <v>0</v>
      </c>
      <c r="AF334" s="36" t="s">
        <v>1798</v>
      </c>
      <c r="AG334" s="36" t="s">
        <v>1768</v>
      </c>
      <c r="AH334" s="36" t="s">
        <v>1769</v>
      </c>
      <c r="AI334" s="36" t="s">
        <v>1799</v>
      </c>
      <c r="AJ334" s="36" t="s">
        <v>1645</v>
      </c>
      <c r="AK334" s="36" t="s">
        <v>337</v>
      </c>
      <c r="AL334" s="36" t="s">
        <v>1650</v>
      </c>
      <c r="AM334" s="36" t="s">
        <v>1651</v>
      </c>
      <c r="AN334" s="36" t="s">
        <v>1645</v>
      </c>
      <c r="AO334" s="36" t="s">
        <v>1636</v>
      </c>
      <c r="AP334" s="36" t="s">
        <v>1771</v>
      </c>
      <c r="AQ334" s="36" t="s">
        <v>207</v>
      </c>
    </row>
    <row r="335" spans="1:43" x14ac:dyDescent="0.15">
      <c r="A335" s="36" t="s">
        <v>573</v>
      </c>
      <c r="B335" s="36" t="s">
        <v>1775</v>
      </c>
      <c r="C335" s="36" t="s">
        <v>1776</v>
      </c>
      <c r="D335" s="36" t="s">
        <v>1766</v>
      </c>
      <c r="E335" s="36" t="s">
        <v>1767</v>
      </c>
      <c r="F335" s="36" t="s">
        <v>372</v>
      </c>
      <c r="G335" s="36" t="s">
        <v>1636</v>
      </c>
      <c r="H335" s="36" t="s">
        <v>372</v>
      </c>
      <c r="I335" s="36" t="s">
        <v>1636</v>
      </c>
      <c r="J335" s="36" t="s">
        <v>1768</v>
      </c>
      <c r="K335" s="36" t="s">
        <v>1769</v>
      </c>
      <c r="L335" s="36" t="s">
        <v>1777</v>
      </c>
      <c r="M335" s="36" t="s">
        <v>1639</v>
      </c>
      <c r="N335" s="36" t="s">
        <v>1640</v>
      </c>
      <c r="O335" s="36" t="s">
        <v>1641</v>
      </c>
      <c r="P335" s="36" t="s">
        <v>1642</v>
      </c>
      <c r="Q335" s="36" t="s">
        <v>1643</v>
      </c>
      <c r="R335" s="36" t="s">
        <v>1644</v>
      </c>
      <c r="S335" s="36" t="s">
        <v>1636</v>
      </c>
      <c r="T335" s="36" t="s">
        <v>1636</v>
      </c>
      <c r="U335" s="36" t="s">
        <v>1645</v>
      </c>
      <c r="V335" s="36" t="s">
        <v>1646</v>
      </c>
      <c r="W335" s="36" t="s">
        <v>1664</v>
      </c>
      <c r="X335" s="36" t="s">
        <v>1646</v>
      </c>
      <c r="Y335" s="36" t="s">
        <v>1649</v>
      </c>
      <c r="Z335" s="36">
        <v>259.08</v>
      </c>
      <c r="AA335" s="36">
        <v>259.08</v>
      </c>
      <c r="AB335" s="36">
        <v>0</v>
      </c>
      <c r="AC335" s="36">
        <v>259.08</v>
      </c>
      <c r="AD335" s="36">
        <v>0</v>
      </c>
      <c r="AE335" s="36">
        <v>0</v>
      </c>
      <c r="AF335" s="36" t="s">
        <v>1798</v>
      </c>
      <c r="AG335" s="36" t="s">
        <v>1768</v>
      </c>
      <c r="AH335" s="36" t="s">
        <v>1769</v>
      </c>
      <c r="AI335" s="36" t="s">
        <v>1799</v>
      </c>
      <c r="AJ335" s="36" t="s">
        <v>1645</v>
      </c>
      <c r="AK335" s="36" t="s">
        <v>337</v>
      </c>
      <c r="AL335" s="36" t="s">
        <v>1650</v>
      </c>
      <c r="AM335" s="36" t="s">
        <v>1651</v>
      </c>
      <c r="AN335" s="36" t="s">
        <v>1645</v>
      </c>
      <c r="AO335" s="36" t="s">
        <v>1636</v>
      </c>
      <c r="AP335" s="36" t="s">
        <v>1767</v>
      </c>
      <c r="AQ335" s="36" t="s">
        <v>207</v>
      </c>
    </row>
    <row r="336" spans="1:43" x14ac:dyDescent="0.15">
      <c r="A336" s="36" t="s">
        <v>573</v>
      </c>
      <c r="B336" s="36" t="s">
        <v>1775</v>
      </c>
      <c r="C336" s="36" t="s">
        <v>1776</v>
      </c>
      <c r="D336" s="36" t="s">
        <v>1766</v>
      </c>
      <c r="E336" s="36" t="s">
        <v>1767</v>
      </c>
      <c r="F336" s="36" t="s">
        <v>372</v>
      </c>
      <c r="G336" s="36" t="s">
        <v>1636</v>
      </c>
      <c r="H336" s="36" t="s">
        <v>372</v>
      </c>
      <c r="I336" s="36" t="s">
        <v>1636</v>
      </c>
      <c r="J336" s="36" t="s">
        <v>1768</v>
      </c>
      <c r="K336" s="36" t="s">
        <v>1769</v>
      </c>
      <c r="L336" s="36" t="s">
        <v>1777</v>
      </c>
      <c r="M336" s="36" t="s">
        <v>1639</v>
      </c>
      <c r="N336" s="36" t="s">
        <v>1640</v>
      </c>
      <c r="O336" s="36" t="s">
        <v>1641</v>
      </c>
      <c r="P336" s="36" t="s">
        <v>1642</v>
      </c>
      <c r="Q336" s="36" t="s">
        <v>1643</v>
      </c>
      <c r="R336" s="36" t="s">
        <v>1644</v>
      </c>
      <c r="S336" s="36" t="s">
        <v>1636</v>
      </c>
      <c r="T336" s="36" t="s">
        <v>1636</v>
      </c>
      <c r="U336" s="36" t="s">
        <v>1645</v>
      </c>
      <c r="V336" s="36" t="s">
        <v>1646</v>
      </c>
      <c r="W336" s="36" t="s">
        <v>1665</v>
      </c>
      <c r="X336" s="36" t="s">
        <v>1646</v>
      </c>
      <c r="Y336" s="36" t="s">
        <v>1649</v>
      </c>
      <c r="Z336" s="36">
        <v>1470.34</v>
      </c>
      <c r="AA336" s="36">
        <v>1470.34</v>
      </c>
      <c r="AB336" s="36">
        <v>0</v>
      </c>
      <c r="AC336" s="36">
        <v>1470.34</v>
      </c>
      <c r="AD336" s="36">
        <v>0</v>
      </c>
      <c r="AE336" s="36">
        <v>0</v>
      </c>
      <c r="AF336" s="36" t="s">
        <v>1798</v>
      </c>
      <c r="AG336" s="36" t="s">
        <v>1768</v>
      </c>
      <c r="AH336" s="36" t="s">
        <v>1769</v>
      </c>
      <c r="AI336" s="36" t="s">
        <v>1799</v>
      </c>
      <c r="AJ336" s="36" t="s">
        <v>1645</v>
      </c>
      <c r="AK336" s="36" t="s">
        <v>337</v>
      </c>
      <c r="AL336" s="36" t="s">
        <v>1650</v>
      </c>
      <c r="AM336" s="36" t="s">
        <v>1651</v>
      </c>
      <c r="AN336" s="36" t="s">
        <v>1645</v>
      </c>
      <c r="AO336" s="36" t="s">
        <v>1636</v>
      </c>
      <c r="AP336" s="36" t="s">
        <v>1767</v>
      </c>
      <c r="AQ336" s="36" t="s">
        <v>207</v>
      </c>
    </row>
    <row r="337" spans="1:43" x14ac:dyDescent="0.15">
      <c r="A337" s="36" t="s">
        <v>573</v>
      </c>
      <c r="B337" s="36" t="s">
        <v>1775</v>
      </c>
      <c r="C337" s="36" t="s">
        <v>1776</v>
      </c>
      <c r="D337" s="36" t="s">
        <v>1766</v>
      </c>
      <c r="E337" s="36" t="s">
        <v>1767</v>
      </c>
      <c r="F337" s="36" t="s">
        <v>372</v>
      </c>
      <c r="G337" s="36" t="s">
        <v>1636</v>
      </c>
      <c r="H337" s="36" t="s">
        <v>372</v>
      </c>
      <c r="I337" s="36" t="s">
        <v>1636</v>
      </c>
      <c r="J337" s="36" t="s">
        <v>1768</v>
      </c>
      <c r="K337" s="36" t="s">
        <v>1769</v>
      </c>
      <c r="L337" s="36" t="s">
        <v>1777</v>
      </c>
      <c r="M337" s="36" t="s">
        <v>1639</v>
      </c>
      <c r="N337" s="36" t="s">
        <v>1640</v>
      </c>
      <c r="O337" s="36" t="s">
        <v>1641</v>
      </c>
      <c r="P337" s="36" t="s">
        <v>1642</v>
      </c>
      <c r="Q337" s="36" t="s">
        <v>1643</v>
      </c>
      <c r="R337" s="36" t="s">
        <v>1644</v>
      </c>
      <c r="S337" s="36" t="s">
        <v>1636</v>
      </c>
      <c r="T337" s="36" t="s">
        <v>1636</v>
      </c>
      <c r="U337" s="36" t="s">
        <v>1645</v>
      </c>
      <c r="V337" s="36" t="s">
        <v>1646</v>
      </c>
      <c r="W337" s="36" t="s">
        <v>1647</v>
      </c>
      <c r="X337" s="36" t="s">
        <v>1667</v>
      </c>
      <c r="Y337" s="36" t="s">
        <v>1649</v>
      </c>
      <c r="Z337" s="36">
        <v>57.5</v>
      </c>
      <c r="AA337" s="36">
        <v>57.5</v>
      </c>
      <c r="AB337" s="36">
        <v>0</v>
      </c>
      <c r="AC337" s="36">
        <v>57.5</v>
      </c>
      <c r="AD337" s="36">
        <v>0</v>
      </c>
      <c r="AE337" s="36">
        <v>0</v>
      </c>
      <c r="AF337" s="36" t="s">
        <v>1798</v>
      </c>
      <c r="AG337" s="36" t="s">
        <v>1768</v>
      </c>
      <c r="AH337" s="36" t="s">
        <v>1769</v>
      </c>
      <c r="AI337" s="36" t="s">
        <v>1799</v>
      </c>
      <c r="AJ337" s="36" t="s">
        <v>1645</v>
      </c>
      <c r="AK337" s="36" t="s">
        <v>337</v>
      </c>
      <c r="AL337" s="36" t="s">
        <v>1650</v>
      </c>
      <c r="AM337" s="36" t="s">
        <v>1651</v>
      </c>
      <c r="AN337" s="36" t="s">
        <v>1645</v>
      </c>
      <c r="AO337" s="36" t="s">
        <v>1636</v>
      </c>
      <c r="AP337" s="36" t="s">
        <v>1767</v>
      </c>
      <c r="AQ337" s="36" t="s">
        <v>207</v>
      </c>
    </row>
    <row r="338" spans="1:43" x14ac:dyDescent="0.15">
      <c r="A338" s="36" t="s">
        <v>573</v>
      </c>
      <c r="B338" s="36" t="s">
        <v>1775</v>
      </c>
      <c r="C338" s="36" t="s">
        <v>1776</v>
      </c>
      <c r="D338" s="36" t="s">
        <v>1766</v>
      </c>
      <c r="E338" s="36" t="s">
        <v>1767</v>
      </c>
      <c r="F338" s="36" t="s">
        <v>372</v>
      </c>
      <c r="G338" s="36" t="s">
        <v>1636</v>
      </c>
      <c r="H338" s="36" t="s">
        <v>372</v>
      </c>
      <c r="I338" s="36" t="s">
        <v>1636</v>
      </c>
      <c r="J338" s="36" t="s">
        <v>1768</v>
      </c>
      <c r="K338" s="36" t="s">
        <v>1769</v>
      </c>
      <c r="L338" s="36" t="s">
        <v>1777</v>
      </c>
      <c r="M338" s="36" t="s">
        <v>1639</v>
      </c>
      <c r="N338" s="36" t="s">
        <v>1640</v>
      </c>
      <c r="O338" s="36" t="s">
        <v>1641</v>
      </c>
      <c r="P338" s="36" t="s">
        <v>1642</v>
      </c>
      <c r="Q338" s="36" t="s">
        <v>1643</v>
      </c>
      <c r="R338" s="36" t="s">
        <v>1644</v>
      </c>
      <c r="S338" s="36" t="s">
        <v>1636</v>
      </c>
      <c r="T338" s="36" t="s">
        <v>1636</v>
      </c>
      <c r="U338" s="36" t="s">
        <v>1645</v>
      </c>
      <c r="V338" s="36" t="s">
        <v>1646</v>
      </c>
      <c r="W338" s="36" t="s">
        <v>1670</v>
      </c>
      <c r="X338" s="36" t="s">
        <v>1646</v>
      </c>
      <c r="Y338" s="36" t="s">
        <v>1649</v>
      </c>
      <c r="Z338" s="36">
        <v>207.51</v>
      </c>
      <c r="AA338" s="36">
        <v>207.51</v>
      </c>
      <c r="AB338" s="36">
        <v>0</v>
      </c>
      <c r="AC338" s="36">
        <v>207.51</v>
      </c>
      <c r="AD338" s="36">
        <v>0</v>
      </c>
      <c r="AE338" s="36">
        <v>0</v>
      </c>
      <c r="AF338" s="36" t="s">
        <v>1798</v>
      </c>
      <c r="AG338" s="36" t="s">
        <v>1768</v>
      </c>
      <c r="AH338" s="36" t="s">
        <v>1769</v>
      </c>
      <c r="AI338" s="36" t="s">
        <v>1799</v>
      </c>
      <c r="AJ338" s="36" t="s">
        <v>1645</v>
      </c>
      <c r="AK338" s="36" t="s">
        <v>337</v>
      </c>
      <c r="AL338" s="36" t="s">
        <v>1650</v>
      </c>
      <c r="AM338" s="36" t="s">
        <v>1651</v>
      </c>
      <c r="AN338" s="36" t="s">
        <v>1645</v>
      </c>
      <c r="AO338" s="36" t="s">
        <v>1636</v>
      </c>
      <c r="AP338" s="36" t="s">
        <v>1767</v>
      </c>
      <c r="AQ338" s="36" t="s">
        <v>207</v>
      </c>
    </row>
    <row r="339" spans="1:43" x14ac:dyDescent="0.15">
      <c r="A339" s="36" t="s">
        <v>573</v>
      </c>
      <c r="B339" s="36" t="s">
        <v>1778</v>
      </c>
      <c r="C339" s="36" t="s">
        <v>1779</v>
      </c>
      <c r="D339" s="36" t="s">
        <v>1766</v>
      </c>
      <c r="E339" s="36" t="s">
        <v>1767</v>
      </c>
      <c r="F339" s="36" t="s">
        <v>372</v>
      </c>
      <c r="G339" s="36" t="s">
        <v>1636</v>
      </c>
      <c r="H339" s="36" t="s">
        <v>372</v>
      </c>
      <c r="I339" s="36" t="s">
        <v>1636</v>
      </c>
      <c r="J339" s="36" t="s">
        <v>1768</v>
      </c>
      <c r="K339" s="36" t="s">
        <v>1769</v>
      </c>
      <c r="L339" s="36" t="s">
        <v>1780</v>
      </c>
      <c r="M339" s="36" t="s">
        <v>1639</v>
      </c>
      <c r="N339" s="36" t="s">
        <v>1640</v>
      </c>
      <c r="O339" s="36" t="s">
        <v>1641</v>
      </c>
      <c r="P339" s="36" t="s">
        <v>1642</v>
      </c>
      <c r="Q339" s="36" t="s">
        <v>1643</v>
      </c>
      <c r="R339" s="36" t="s">
        <v>1644</v>
      </c>
      <c r="S339" s="36" t="s">
        <v>1636</v>
      </c>
      <c r="T339" s="36" t="s">
        <v>1636</v>
      </c>
      <c r="U339" s="36" t="s">
        <v>1645</v>
      </c>
      <c r="V339" s="36" t="s">
        <v>1646</v>
      </c>
      <c r="W339" s="36" t="s">
        <v>1647</v>
      </c>
      <c r="X339" s="36" t="s">
        <v>1666</v>
      </c>
      <c r="Y339" s="36" t="s">
        <v>1649</v>
      </c>
      <c r="Z339" s="36">
        <v>742.85</v>
      </c>
      <c r="AA339" s="36">
        <v>742.85</v>
      </c>
      <c r="AB339" s="36">
        <v>0</v>
      </c>
      <c r="AC339" s="36">
        <v>742.85</v>
      </c>
      <c r="AD339" s="36">
        <v>0</v>
      </c>
      <c r="AE339" s="36">
        <v>0</v>
      </c>
      <c r="AF339" s="36" t="s">
        <v>1798</v>
      </c>
      <c r="AG339" s="36" t="s">
        <v>1768</v>
      </c>
      <c r="AH339" s="36" t="s">
        <v>1769</v>
      </c>
      <c r="AI339" s="36" t="s">
        <v>1799</v>
      </c>
      <c r="AJ339" s="36" t="s">
        <v>1645</v>
      </c>
      <c r="AK339" s="36" t="s">
        <v>337</v>
      </c>
      <c r="AL339" s="36" t="s">
        <v>1650</v>
      </c>
      <c r="AM339" s="36" t="s">
        <v>1651</v>
      </c>
      <c r="AN339" s="36" t="s">
        <v>1645</v>
      </c>
      <c r="AO339" s="36" t="s">
        <v>1636</v>
      </c>
      <c r="AP339" s="36" t="s">
        <v>1767</v>
      </c>
      <c r="AQ339" s="36" t="s">
        <v>207</v>
      </c>
    </row>
    <row r="340" spans="1:43" x14ac:dyDescent="0.15">
      <c r="A340" s="36" t="s">
        <v>573</v>
      </c>
      <c r="B340" s="36" t="s">
        <v>1778</v>
      </c>
      <c r="C340" s="36" t="s">
        <v>1779</v>
      </c>
      <c r="D340" s="36" t="s">
        <v>1766</v>
      </c>
      <c r="E340" s="36" t="s">
        <v>1767</v>
      </c>
      <c r="F340" s="36" t="s">
        <v>372</v>
      </c>
      <c r="G340" s="36" t="s">
        <v>1636</v>
      </c>
      <c r="H340" s="36" t="s">
        <v>372</v>
      </c>
      <c r="I340" s="36" t="s">
        <v>1636</v>
      </c>
      <c r="J340" s="36" t="s">
        <v>1768</v>
      </c>
      <c r="K340" s="36" t="s">
        <v>1769</v>
      </c>
      <c r="L340" s="36" t="s">
        <v>1780</v>
      </c>
      <c r="M340" s="36" t="s">
        <v>1639</v>
      </c>
      <c r="N340" s="36" t="s">
        <v>1640</v>
      </c>
      <c r="O340" s="36" t="s">
        <v>1641</v>
      </c>
      <c r="P340" s="36" t="s">
        <v>1642</v>
      </c>
      <c r="Q340" s="36" t="s">
        <v>1643</v>
      </c>
      <c r="R340" s="36" t="s">
        <v>1644</v>
      </c>
      <c r="S340" s="36" t="s">
        <v>1636</v>
      </c>
      <c r="T340" s="36" t="s">
        <v>1636</v>
      </c>
      <c r="U340" s="36" t="s">
        <v>1645</v>
      </c>
      <c r="V340" s="36" t="s">
        <v>1646</v>
      </c>
      <c r="W340" s="36" t="s">
        <v>1647</v>
      </c>
      <c r="X340" s="36" t="s">
        <v>1648</v>
      </c>
      <c r="Y340" s="36" t="s">
        <v>1649</v>
      </c>
      <c r="Z340" s="36">
        <v>257.14999999999998</v>
      </c>
      <c r="AA340" s="36">
        <v>257.14999999999998</v>
      </c>
      <c r="AB340" s="36">
        <v>0</v>
      </c>
      <c r="AC340" s="36">
        <v>257.14999999999998</v>
      </c>
      <c r="AD340" s="36">
        <v>0</v>
      </c>
      <c r="AE340" s="36">
        <v>0</v>
      </c>
      <c r="AF340" s="36" t="s">
        <v>1798</v>
      </c>
      <c r="AG340" s="36" t="s">
        <v>1768</v>
      </c>
      <c r="AH340" s="36" t="s">
        <v>1769</v>
      </c>
      <c r="AI340" s="36" t="s">
        <v>1799</v>
      </c>
      <c r="AJ340" s="36" t="s">
        <v>1645</v>
      </c>
      <c r="AK340" s="36" t="s">
        <v>337</v>
      </c>
      <c r="AL340" s="36" t="s">
        <v>1650</v>
      </c>
      <c r="AM340" s="36" t="s">
        <v>1651</v>
      </c>
      <c r="AN340" s="36" t="s">
        <v>1645</v>
      </c>
      <c r="AO340" s="36" t="s">
        <v>1636</v>
      </c>
      <c r="AP340" s="36" t="s">
        <v>1767</v>
      </c>
      <c r="AQ340" s="36" t="s">
        <v>207</v>
      </c>
    </row>
    <row r="341" spans="1:43" x14ac:dyDescent="0.15">
      <c r="A341" s="36" t="s">
        <v>573</v>
      </c>
      <c r="B341" s="36" t="s">
        <v>1781</v>
      </c>
      <c r="C341" s="36" t="s">
        <v>1782</v>
      </c>
      <c r="D341" s="36" t="s">
        <v>1766</v>
      </c>
      <c r="E341" s="36" t="s">
        <v>1767</v>
      </c>
      <c r="F341" s="36" t="s">
        <v>372</v>
      </c>
      <c r="G341" s="36" t="s">
        <v>1636</v>
      </c>
      <c r="H341" s="36" t="s">
        <v>372</v>
      </c>
      <c r="I341" s="36" t="s">
        <v>1636</v>
      </c>
      <c r="J341" s="36" t="s">
        <v>1768</v>
      </c>
      <c r="K341" s="36" t="s">
        <v>1769</v>
      </c>
      <c r="L341" s="36" t="s">
        <v>1783</v>
      </c>
      <c r="M341" s="36" t="s">
        <v>1639</v>
      </c>
      <c r="N341" s="36" t="s">
        <v>1640</v>
      </c>
      <c r="O341" s="36" t="s">
        <v>1641</v>
      </c>
      <c r="P341" s="36" t="s">
        <v>1642</v>
      </c>
      <c r="Q341" s="36" t="s">
        <v>1643</v>
      </c>
      <c r="R341" s="36" t="s">
        <v>1644</v>
      </c>
      <c r="S341" s="36" t="s">
        <v>1636</v>
      </c>
      <c r="T341" s="36" t="s">
        <v>1636</v>
      </c>
      <c r="U341" s="36" t="s">
        <v>1645</v>
      </c>
      <c r="V341" s="36" t="s">
        <v>1646</v>
      </c>
      <c r="W341" s="36" t="s">
        <v>1647</v>
      </c>
      <c r="X341" s="36" t="s">
        <v>1648</v>
      </c>
      <c r="Y341" s="36" t="s">
        <v>1649</v>
      </c>
      <c r="Z341" s="36">
        <v>83.91</v>
      </c>
      <c r="AA341" s="36">
        <v>83.91</v>
      </c>
      <c r="AB341" s="36">
        <v>0</v>
      </c>
      <c r="AC341" s="36">
        <v>83.91</v>
      </c>
      <c r="AD341" s="36">
        <v>0</v>
      </c>
      <c r="AE341" s="36">
        <v>0</v>
      </c>
      <c r="AF341" s="36" t="s">
        <v>1798</v>
      </c>
      <c r="AG341" s="36" t="s">
        <v>1768</v>
      </c>
      <c r="AH341" s="36" t="s">
        <v>1769</v>
      </c>
      <c r="AI341" s="36" t="s">
        <v>1799</v>
      </c>
      <c r="AJ341" s="36" t="s">
        <v>1645</v>
      </c>
      <c r="AK341" s="36" t="s">
        <v>337</v>
      </c>
      <c r="AL341" s="36" t="s">
        <v>1650</v>
      </c>
      <c r="AM341" s="36" t="s">
        <v>1651</v>
      </c>
      <c r="AN341" s="36" t="s">
        <v>1645</v>
      </c>
      <c r="AO341" s="36" t="s">
        <v>1636</v>
      </c>
      <c r="AP341" s="36" t="s">
        <v>1767</v>
      </c>
      <c r="AQ341" s="36" t="s">
        <v>207</v>
      </c>
    </row>
    <row r="342" spans="1:43" x14ac:dyDescent="0.15">
      <c r="A342" s="36" t="s">
        <v>573</v>
      </c>
      <c r="B342" s="36" t="s">
        <v>1784</v>
      </c>
      <c r="C342" s="36" t="s">
        <v>1785</v>
      </c>
      <c r="D342" s="36" t="s">
        <v>1766</v>
      </c>
      <c r="E342" s="36" t="s">
        <v>1767</v>
      </c>
      <c r="F342" s="36" t="s">
        <v>372</v>
      </c>
      <c r="G342" s="36" t="s">
        <v>1636</v>
      </c>
      <c r="H342" s="36" t="s">
        <v>372</v>
      </c>
      <c r="I342" s="36" t="s">
        <v>1636</v>
      </c>
      <c r="J342" s="36" t="s">
        <v>1768</v>
      </c>
      <c r="K342" s="36" t="s">
        <v>1769</v>
      </c>
      <c r="L342" s="36" t="s">
        <v>1786</v>
      </c>
      <c r="M342" s="36" t="s">
        <v>1639</v>
      </c>
      <c r="N342" s="36" t="s">
        <v>1640</v>
      </c>
      <c r="O342" s="36" t="s">
        <v>1641</v>
      </c>
      <c r="P342" s="36" t="s">
        <v>1642</v>
      </c>
      <c r="Q342" s="36" t="s">
        <v>1643</v>
      </c>
      <c r="R342" s="36" t="s">
        <v>1644</v>
      </c>
      <c r="S342" s="36" t="s">
        <v>1636</v>
      </c>
      <c r="T342" s="36" t="s">
        <v>1636</v>
      </c>
      <c r="U342" s="36" t="s">
        <v>1645</v>
      </c>
      <c r="V342" s="36" t="s">
        <v>1646</v>
      </c>
      <c r="W342" s="36" t="s">
        <v>1664</v>
      </c>
      <c r="X342" s="36" t="s">
        <v>1646</v>
      </c>
      <c r="Y342" s="36" t="s">
        <v>1649</v>
      </c>
      <c r="Z342" s="36">
        <v>7.02</v>
      </c>
      <c r="AA342" s="36">
        <v>7.02</v>
      </c>
      <c r="AB342" s="36">
        <v>0</v>
      </c>
      <c r="AC342" s="36">
        <v>7.02</v>
      </c>
      <c r="AD342" s="36">
        <v>0</v>
      </c>
      <c r="AE342" s="36">
        <v>0</v>
      </c>
      <c r="AF342" s="36" t="s">
        <v>1798</v>
      </c>
      <c r="AG342" s="36" t="s">
        <v>1768</v>
      </c>
      <c r="AH342" s="36" t="s">
        <v>1769</v>
      </c>
      <c r="AI342" s="36" t="s">
        <v>1799</v>
      </c>
      <c r="AJ342" s="36" t="s">
        <v>1645</v>
      </c>
      <c r="AK342" s="36" t="s">
        <v>337</v>
      </c>
      <c r="AL342" s="36" t="s">
        <v>1650</v>
      </c>
      <c r="AM342" s="36" t="s">
        <v>1651</v>
      </c>
      <c r="AN342" s="36" t="s">
        <v>1645</v>
      </c>
      <c r="AO342" s="36" t="s">
        <v>1636</v>
      </c>
      <c r="AP342" s="36" t="s">
        <v>1767</v>
      </c>
      <c r="AQ342" s="36" t="s">
        <v>207</v>
      </c>
    </row>
    <row r="343" spans="1:43" x14ac:dyDescent="0.15">
      <c r="A343" s="36" t="s">
        <v>573</v>
      </c>
      <c r="B343" s="36" t="s">
        <v>1784</v>
      </c>
      <c r="C343" s="36" t="s">
        <v>1785</v>
      </c>
      <c r="D343" s="36" t="s">
        <v>1766</v>
      </c>
      <c r="E343" s="36" t="s">
        <v>1767</v>
      </c>
      <c r="F343" s="36" t="s">
        <v>372</v>
      </c>
      <c r="G343" s="36" t="s">
        <v>1636</v>
      </c>
      <c r="H343" s="36" t="s">
        <v>372</v>
      </c>
      <c r="I343" s="36" t="s">
        <v>1636</v>
      </c>
      <c r="J343" s="36" t="s">
        <v>1768</v>
      </c>
      <c r="K343" s="36" t="s">
        <v>1769</v>
      </c>
      <c r="L343" s="36" t="s">
        <v>1786</v>
      </c>
      <c r="M343" s="36" t="s">
        <v>1639</v>
      </c>
      <c r="N343" s="36" t="s">
        <v>1640</v>
      </c>
      <c r="O343" s="36" t="s">
        <v>1641</v>
      </c>
      <c r="P343" s="36" t="s">
        <v>1642</v>
      </c>
      <c r="Q343" s="36" t="s">
        <v>1643</v>
      </c>
      <c r="R343" s="36" t="s">
        <v>1644</v>
      </c>
      <c r="S343" s="36" t="s">
        <v>1636</v>
      </c>
      <c r="T343" s="36" t="s">
        <v>1636</v>
      </c>
      <c r="U343" s="36" t="s">
        <v>1645</v>
      </c>
      <c r="V343" s="36" t="s">
        <v>1646</v>
      </c>
      <c r="W343" s="36" t="s">
        <v>1665</v>
      </c>
      <c r="X343" s="36" t="s">
        <v>1646</v>
      </c>
      <c r="Y343" s="36" t="s">
        <v>1649</v>
      </c>
      <c r="Z343" s="36">
        <v>618.02</v>
      </c>
      <c r="AA343" s="36">
        <v>618.02</v>
      </c>
      <c r="AB343" s="36">
        <v>0</v>
      </c>
      <c r="AC343" s="36">
        <v>618.02</v>
      </c>
      <c r="AD343" s="36">
        <v>0</v>
      </c>
      <c r="AE343" s="36">
        <v>0</v>
      </c>
      <c r="AF343" s="36" t="s">
        <v>1798</v>
      </c>
      <c r="AG343" s="36" t="s">
        <v>1768</v>
      </c>
      <c r="AH343" s="36" t="s">
        <v>1769</v>
      </c>
      <c r="AI343" s="36" t="s">
        <v>1799</v>
      </c>
      <c r="AJ343" s="36" t="s">
        <v>1645</v>
      </c>
      <c r="AK343" s="36" t="s">
        <v>337</v>
      </c>
      <c r="AL343" s="36" t="s">
        <v>1650</v>
      </c>
      <c r="AM343" s="36" t="s">
        <v>1651</v>
      </c>
      <c r="AN343" s="36" t="s">
        <v>1645</v>
      </c>
      <c r="AO343" s="36" t="s">
        <v>1636</v>
      </c>
      <c r="AP343" s="36" t="s">
        <v>1767</v>
      </c>
      <c r="AQ343" s="36" t="s">
        <v>207</v>
      </c>
    </row>
    <row r="344" spans="1:43" x14ac:dyDescent="0.15">
      <c r="A344" s="36" t="s">
        <v>573</v>
      </c>
      <c r="B344" s="36" t="s">
        <v>1784</v>
      </c>
      <c r="C344" s="36" t="s">
        <v>1785</v>
      </c>
      <c r="D344" s="36" t="s">
        <v>1766</v>
      </c>
      <c r="E344" s="36" t="s">
        <v>1767</v>
      </c>
      <c r="F344" s="36" t="s">
        <v>372</v>
      </c>
      <c r="G344" s="36" t="s">
        <v>1636</v>
      </c>
      <c r="H344" s="36" t="s">
        <v>372</v>
      </c>
      <c r="I344" s="36" t="s">
        <v>1636</v>
      </c>
      <c r="J344" s="36" t="s">
        <v>1768</v>
      </c>
      <c r="K344" s="36" t="s">
        <v>1769</v>
      </c>
      <c r="L344" s="36" t="s">
        <v>1786</v>
      </c>
      <c r="M344" s="36" t="s">
        <v>1639</v>
      </c>
      <c r="N344" s="36" t="s">
        <v>1640</v>
      </c>
      <c r="O344" s="36" t="s">
        <v>1641</v>
      </c>
      <c r="P344" s="36" t="s">
        <v>1642</v>
      </c>
      <c r="Q344" s="36" t="s">
        <v>1643</v>
      </c>
      <c r="R344" s="36" t="s">
        <v>1644</v>
      </c>
      <c r="S344" s="36" t="s">
        <v>1636</v>
      </c>
      <c r="T344" s="36" t="s">
        <v>1636</v>
      </c>
      <c r="U344" s="36" t="s">
        <v>1645</v>
      </c>
      <c r="V344" s="36" t="s">
        <v>1646</v>
      </c>
      <c r="W344" s="36" t="s">
        <v>1657</v>
      </c>
      <c r="X344" s="36" t="s">
        <v>1658</v>
      </c>
      <c r="Y344" s="36" t="s">
        <v>1649</v>
      </c>
      <c r="Z344" s="36">
        <v>501.3</v>
      </c>
      <c r="AA344" s="36">
        <v>501.3</v>
      </c>
      <c r="AB344" s="36">
        <v>0</v>
      </c>
      <c r="AC344" s="36">
        <v>501.3</v>
      </c>
      <c r="AD344" s="36">
        <v>0</v>
      </c>
      <c r="AE344" s="36">
        <v>0</v>
      </c>
      <c r="AF344" s="36" t="s">
        <v>1798</v>
      </c>
      <c r="AG344" s="36" t="s">
        <v>1768</v>
      </c>
      <c r="AH344" s="36" t="s">
        <v>1769</v>
      </c>
      <c r="AI344" s="36" t="s">
        <v>1799</v>
      </c>
      <c r="AJ344" s="36" t="s">
        <v>1645</v>
      </c>
      <c r="AK344" s="36" t="s">
        <v>337</v>
      </c>
      <c r="AL344" s="36" t="s">
        <v>1650</v>
      </c>
      <c r="AM344" s="36" t="s">
        <v>1651</v>
      </c>
      <c r="AN344" s="36" t="s">
        <v>1645</v>
      </c>
      <c r="AO344" s="36" t="s">
        <v>1636</v>
      </c>
      <c r="AP344" s="36" t="s">
        <v>1767</v>
      </c>
      <c r="AQ344" s="36" t="s">
        <v>207</v>
      </c>
    </row>
    <row r="345" spans="1:43" x14ac:dyDescent="0.15">
      <c r="A345" s="36" t="s">
        <v>573</v>
      </c>
      <c r="B345" s="36" t="s">
        <v>1784</v>
      </c>
      <c r="C345" s="36" t="s">
        <v>1785</v>
      </c>
      <c r="D345" s="36" t="s">
        <v>1766</v>
      </c>
      <c r="E345" s="36" t="s">
        <v>1767</v>
      </c>
      <c r="F345" s="36" t="s">
        <v>372</v>
      </c>
      <c r="G345" s="36" t="s">
        <v>1636</v>
      </c>
      <c r="H345" s="36" t="s">
        <v>372</v>
      </c>
      <c r="I345" s="36" t="s">
        <v>1636</v>
      </c>
      <c r="J345" s="36" t="s">
        <v>1768</v>
      </c>
      <c r="K345" s="36" t="s">
        <v>1769</v>
      </c>
      <c r="L345" s="36" t="s">
        <v>1786</v>
      </c>
      <c r="M345" s="36" t="s">
        <v>1639</v>
      </c>
      <c r="N345" s="36" t="s">
        <v>1640</v>
      </c>
      <c r="O345" s="36" t="s">
        <v>1641</v>
      </c>
      <c r="P345" s="36" t="s">
        <v>1642</v>
      </c>
      <c r="Q345" s="36" t="s">
        <v>1643</v>
      </c>
      <c r="R345" s="36" t="s">
        <v>1644</v>
      </c>
      <c r="S345" s="36" t="s">
        <v>1636</v>
      </c>
      <c r="T345" s="36" t="s">
        <v>1636</v>
      </c>
      <c r="U345" s="36" t="s">
        <v>1645</v>
      </c>
      <c r="V345" s="36" t="s">
        <v>1646</v>
      </c>
      <c r="W345" s="36" t="s">
        <v>1670</v>
      </c>
      <c r="X345" s="36" t="s">
        <v>1646</v>
      </c>
      <c r="Y345" s="36" t="s">
        <v>1649</v>
      </c>
      <c r="Z345" s="36">
        <v>0.01</v>
      </c>
      <c r="AA345" s="36">
        <v>0.01</v>
      </c>
      <c r="AB345" s="36">
        <v>0</v>
      </c>
      <c r="AC345" s="36">
        <v>0.01</v>
      </c>
      <c r="AD345" s="36">
        <v>0</v>
      </c>
      <c r="AE345" s="36">
        <v>0</v>
      </c>
      <c r="AF345" s="36" t="s">
        <v>1798</v>
      </c>
      <c r="AG345" s="36" t="s">
        <v>1768</v>
      </c>
      <c r="AH345" s="36" t="s">
        <v>1769</v>
      </c>
      <c r="AI345" s="36" t="s">
        <v>1799</v>
      </c>
      <c r="AJ345" s="36" t="s">
        <v>1645</v>
      </c>
      <c r="AK345" s="36" t="s">
        <v>337</v>
      </c>
      <c r="AL345" s="36" t="s">
        <v>1650</v>
      </c>
      <c r="AM345" s="36" t="s">
        <v>1651</v>
      </c>
      <c r="AN345" s="36" t="s">
        <v>1645</v>
      </c>
      <c r="AO345" s="36" t="s">
        <v>1636</v>
      </c>
      <c r="AP345" s="36" t="s">
        <v>1767</v>
      </c>
      <c r="AQ345" s="36" t="s">
        <v>207</v>
      </c>
    </row>
    <row r="346" spans="1:43" x14ac:dyDescent="0.15">
      <c r="A346" s="36" t="s">
        <v>573</v>
      </c>
      <c r="B346" s="36" t="s">
        <v>1787</v>
      </c>
      <c r="C346" s="36" t="s">
        <v>1788</v>
      </c>
      <c r="D346" s="36" t="s">
        <v>1747</v>
      </c>
      <c r="E346" s="36" t="s">
        <v>1748</v>
      </c>
      <c r="F346" s="36" t="s">
        <v>372</v>
      </c>
      <c r="G346" s="36" t="s">
        <v>1636</v>
      </c>
      <c r="H346" s="36" t="s">
        <v>372</v>
      </c>
      <c r="I346" s="36" t="s">
        <v>1636</v>
      </c>
      <c r="J346" s="36" t="s">
        <v>1749</v>
      </c>
      <c r="K346" s="36" t="s">
        <v>1750</v>
      </c>
      <c r="L346" s="36" t="s">
        <v>1789</v>
      </c>
      <c r="M346" s="36" t="s">
        <v>1639</v>
      </c>
      <c r="N346" s="36" t="s">
        <v>1640</v>
      </c>
      <c r="O346" s="36" t="s">
        <v>1641</v>
      </c>
      <c r="P346" s="36" t="s">
        <v>1642</v>
      </c>
      <c r="Q346" s="36" t="s">
        <v>1643</v>
      </c>
      <c r="R346" s="36" t="s">
        <v>1644</v>
      </c>
      <c r="S346" s="36" t="s">
        <v>1636</v>
      </c>
      <c r="T346" s="36" t="s">
        <v>1636</v>
      </c>
      <c r="U346" s="36" t="s">
        <v>1645</v>
      </c>
      <c r="V346" s="36" t="s">
        <v>1646</v>
      </c>
      <c r="W346" s="36" t="s">
        <v>1665</v>
      </c>
      <c r="X346" s="36" t="s">
        <v>1646</v>
      </c>
      <c r="Y346" s="36" t="s">
        <v>1649</v>
      </c>
      <c r="Z346" s="36">
        <v>3696.06</v>
      </c>
      <c r="AA346" s="36">
        <v>3696.06</v>
      </c>
      <c r="AB346" s="36">
        <v>0</v>
      </c>
      <c r="AC346" s="36">
        <v>3696.06</v>
      </c>
      <c r="AD346" s="36">
        <v>0</v>
      </c>
      <c r="AE346" s="36">
        <v>0</v>
      </c>
      <c r="AF346" s="36" t="s">
        <v>1798</v>
      </c>
      <c r="AG346" s="36" t="s">
        <v>1749</v>
      </c>
      <c r="AH346" s="36" t="s">
        <v>1802</v>
      </c>
      <c r="AI346" s="36" t="s">
        <v>1799</v>
      </c>
      <c r="AJ346" s="36" t="s">
        <v>1645</v>
      </c>
      <c r="AK346" s="36" t="s">
        <v>337</v>
      </c>
      <c r="AL346" s="36" t="s">
        <v>1650</v>
      </c>
      <c r="AM346" s="36" t="s">
        <v>1651</v>
      </c>
      <c r="AN346" s="36" t="s">
        <v>1645</v>
      </c>
      <c r="AO346" s="36" t="s">
        <v>1636</v>
      </c>
      <c r="AP346" s="36" t="s">
        <v>1678</v>
      </c>
      <c r="AQ346" s="36" t="s">
        <v>1653</v>
      </c>
    </row>
    <row r="347" spans="1:43" x14ac:dyDescent="0.15">
      <c r="A347" s="36" t="s">
        <v>573</v>
      </c>
      <c r="B347" s="36" t="s">
        <v>1790</v>
      </c>
      <c r="C347" s="36" t="s">
        <v>1791</v>
      </c>
      <c r="D347" s="36" t="s">
        <v>1747</v>
      </c>
      <c r="E347" s="36" t="s">
        <v>1748</v>
      </c>
      <c r="F347" s="36" t="s">
        <v>372</v>
      </c>
      <c r="G347" s="36" t="s">
        <v>1636</v>
      </c>
      <c r="H347" s="36" t="s">
        <v>372</v>
      </c>
      <c r="I347" s="36" t="s">
        <v>1636</v>
      </c>
      <c r="J347" s="36" t="s">
        <v>1749</v>
      </c>
      <c r="K347" s="36" t="s">
        <v>1750</v>
      </c>
      <c r="L347" s="36" t="s">
        <v>1792</v>
      </c>
      <c r="M347" s="36" t="s">
        <v>1639</v>
      </c>
      <c r="N347" s="36" t="s">
        <v>1640</v>
      </c>
      <c r="O347" s="36" t="s">
        <v>1641</v>
      </c>
      <c r="P347" s="36" t="s">
        <v>1642</v>
      </c>
      <c r="Q347" s="36" t="s">
        <v>1643</v>
      </c>
      <c r="R347" s="36" t="s">
        <v>1644</v>
      </c>
      <c r="S347" s="36" t="s">
        <v>1636</v>
      </c>
      <c r="T347" s="36" t="s">
        <v>1636</v>
      </c>
      <c r="U347" s="36" t="s">
        <v>1645</v>
      </c>
      <c r="V347" s="36" t="s">
        <v>1646</v>
      </c>
      <c r="W347" s="36" t="s">
        <v>1665</v>
      </c>
      <c r="X347" s="36" t="s">
        <v>1646</v>
      </c>
      <c r="Y347" s="36" t="s">
        <v>1649</v>
      </c>
      <c r="Z347" s="36">
        <v>5282.04</v>
      </c>
      <c r="AA347" s="36">
        <v>5282.04</v>
      </c>
      <c r="AB347" s="36">
        <v>0</v>
      </c>
      <c r="AC347" s="36">
        <v>5282.04</v>
      </c>
      <c r="AD347" s="36">
        <v>0</v>
      </c>
      <c r="AE347" s="36">
        <v>0</v>
      </c>
      <c r="AF347" s="36" t="s">
        <v>1798</v>
      </c>
      <c r="AG347" s="36" t="s">
        <v>1749</v>
      </c>
      <c r="AH347" s="36" t="s">
        <v>1802</v>
      </c>
      <c r="AI347" s="36" t="s">
        <v>1799</v>
      </c>
      <c r="AJ347" s="36" t="s">
        <v>1645</v>
      </c>
      <c r="AK347" s="36" t="s">
        <v>337</v>
      </c>
      <c r="AL347" s="36" t="s">
        <v>1650</v>
      </c>
      <c r="AM347" s="36" t="s">
        <v>1651</v>
      </c>
      <c r="AN347" s="36" t="s">
        <v>1645</v>
      </c>
      <c r="AO347" s="36" t="s">
        <v>1636</v>
      </c>
      <c r="AP347" s="36" t="s">
        <v>1678</v>
      </c>
      <c r="AQ347" s="36" t="s">
        <v>1653</v>
      </c>
    </row>
    <row r="348" spans="1:43" x14ac:dyDescent="0.15">
      <c r="A348" s="36" t="s">
        <v>573</v>
      </c>
      <c r="B348" s="36" t="s">
        <v>1790</v>
      </c>
      <c r="C348" s="36" t="s">
        <v>1791</v>
      </c>
      <c r="D348" s="36" t="s">
        <v>1747</v>
      </c>
      <c r="E348" s="36" t="s">
        <v>1748</v>
      </c>
      <c r="F348" s="36" t="s">
        <v>372</v>
      </c>
      <c r="G348" s="36" t="s">
        <v>1636</v>
      </c>
      <c r="H348" s="36" t="s">
        <v>372</v>
      </c>
      <c r="I348" s="36" t="s">
        <v>1636</v>
      </c>
      <c r="J348" s="36" t="s">
        <v>1749</v>
      </c>
      <c r="K348" s="36" t="s">
        <v>1750</v>
      </c>
      <c r="L348" s="36" t="s">
        <v>1792</v>
      </c>
      <c r="M348" s="36" t="s">
        <v>1639</v>
      </c>
      <c r="N348" s="36" t="s">
        <v>1640</v>
      </c>
      <c r="O348" s="36" t="s">
        <v>1641</v>
      </c>
      <c r="P348" s="36" t="s">
        <v>1642</v>
      </c>
      <c r="Q348" s="36" t="s">
        <v>1643</v>
      </c>
      <c r="R348" s="36" t="s">
        <v>1644</v>
      </c>
      <c r="S348" s="36" t="s">
        <v>1636</v>
      </c>
      <c r="T348" s="36" t="s">
        <v>1636</v>
      </c>
      <c r="U348" s="36" t="s">
        <v>1645</v>
      </c>
      <c r="V348" s="36" t="s">
        <v>1646</v>
      </c>
      <c r="W348" s="36" t="s">
        <v>1647</v>
      </c>
      <c r="X348" s="36" t="s">
        <v>1667</v>
      </c>
      <c r="Y348" s="36" t="s">
        <v>1649</v>
      </c>
      <c r="Z348" s="36">
        <v>0.03</v>
      </c>
      <c r="AA348" s="36">
        <v>0.03</v>
      </c>
      <c r="AB348" s="36">
        <v>0</v>
      </c>
      <c r="AC348" s="36">
        <v>0.03</v>
      </c>
      <c r="AD348" s="36">
        <v>0</v>
      </c>
      <c r="AE348" s="36">
        <v>0</v>
      </c>
      <c r="AF348" s="36" t="s">
        <v>1798</v>
      </c>
      <c r="AG348" s="36" t="s">
        <v>1749</v>
      </c>
      <c r="AH348" s="36" t="s">
        <v>1802</v>
      </c>
      <c r="AI348" s="36" t="s">
        <v>1799</v>
      </c>
      <c r="AJ348" s="36" t="s">
        <v>1645</v>
      </c>
      <c r="AK348" s="36" t="s">
        <v>337</v>
      </c>
      <c r="AL348" s="36" t="s">
        <v>1650</v>
      </c>
      <c r="AM348" s="36" t="s">
        <v>1651</v>
      </c>
      <c r="AN348" s="36" t="s">
        <v>1645</v>
      </c>
      <c r="AO348" s="36" t="s">
        <v>1636</v>
      </c>
      <c r="AP348" s="36" t="s">
        <v>1678</v>
      </c>
      <c r="AQ348" s="36" t="s">
        <v>1653</v>
      </c>
    </row>
    <row r="349" spans="1:43" x14ac:dyDescent="0.15">
      <c r="A349" s="36" t="s">
        <v>573</v>
      </c>
      <c r="B349" s="36" t="s">
        <v>1808</v>
      </c>
      <c r="C349" s="36" t="s">
        <v>1809</v>
      </c>
      <c r="D349" s="36" t="s">
        <v>1747</v>
      </c>
      <c r="E349" s="36" t="s">
        <v>1748</v>
      </c>
      <c r="F349" s="36" t="s">
        <v>372</v>
      </c>
      <c r="G349" s="36" t="s">
        <v>1636</v>
      </c>
      <c r="H349" s="36" t="s">
        <v>372</v>
      </c>
      <c r="I349" s="36" t="s">
        <v>1636</v>
      </c>
      <c r="J349" s="36" t="s">
        <v>1749</v>
      </c>
      <c r="K349" s="36" t="s">
        <v>1750</v>
      </c>
      <c r="L349" s="36" t="s">
        <v>1810</v>
      </c>
      <c r="M349" s="36" t="s">
        <v>1639</v>
      </c>
      <c r="N349" s="36" t="s">
        <v>1640</v>
      </c>
      <c r="O349" s="36" t="s">
        <v>1641</v>
      </c>
      <c r="P349" s="36" t="s">
        <v>1642</v>
      </c>
      <c r="Q349" s="36" t="s">
        <v>1643</v>
      </c>
      <c r="R349" s="36" t="s">
        <v>1644</v>
      </c>
      <c r="S349" s="36" t="s">
        <v>1636</v>
      </c>
      <c r="T349" s="36" t="s">
        <v>1636</v>
      </c>
      <c r="U349" s="36" t="s">
        <v>1645</v>
      </c>
      <c r="V349" s="36" t="s">
        <v>1646</v>
      </c>
      <c r="W349" s="36" t="s">
        <v>1665</v>
      </c>
      <c r="X349" s="36" t="s">
        <v>1646</v>
      </c>
      <c r="Y349" s="36" t="s">
        <v>1649</v>
      </c>
      <c r="Z349" s="36">
        <v>4997.5</v>
      </c>
      <c r="AA349" s="36">
        <v>4997.5</v>
      </c>
      <c r="AB349" s="36">
        <v>0</v>
      </c>
      <c r="AC349" s="36">
        <v>4997.5</v>
      </c>
      <c r="AD349" s="36">
        <v>0</v>
      </c>
      <c r="AE349" s="36">
        <v>0</v>
      </c>
      <c r="AF349" s="36" t="s">
        <v>1798</v>
      </c>
      <c r="AG349" s="36" t="s">
        <v>1749</v>
      </c>
      <c r="AH349" s="36" t="s">
        <v>1802</v>
      </c>
      <c r="AI349" s="36" t="s">
        <v>1799</v>
      </c>
      <c r="AJ349" s="36" t="s">
        <v>1645</v>
      </c>
      <c r="AK349" s="36" t="s">
        <v>337</v>
      </c>
      <c r="AL349" s="36" t="s">
        <v>1650</v>
      </c>
      <c r="AM349" s="36" t="s">
        <v>1651</v>
      </c>
      <c r="AN349" s="36" t="s">
        <v>1645</v>
      </c>
      <c r="AO349" s="36" t="s">
        <v>1636</v>
      </c>
      <c r="AP349" s="36" t="s">
        <v>1678</v>
      </c>
      <c r="AQ349" s="36" t="s">
        <v>1653</v>
      </c>
    </row>
    <row r="350" spans="1:43" x14ac:dyDescent="0.15">
      <c r="A350" s="36" t="s">
        <v>573</v>
      </c>
      <c r="B350" s="36" t="s">
        <v>1808</v>
      </c>
      <c r="C350" s="36" t="s">
        <v>1809</v>
      </c>
      <c r="D350" s="36" t="s">
        <v>1747</v>
      </c>
      <c r="E350" s="36" t="s">
        <v>1748</v>
      </c>
      <c r="F350" s="36" t="s">
        <v>372</v>
      </c>
      <c r="G350" s="36" t="s">
        <v>1636</v>
      </c>
      <c r="H350" s="36" t="s">
        <v>372</v>
      </c>
      <c r="I350" s="36" t="s">
        <v>1636</v>
      </c>
      <c r="J350" s="36" t="s">
        <v>1749</v>
      </c>
      <c r="K350" s="36" t="s">
        <v>1750</v>
      </c>
      <c r="L350" s="36" t="s">
        <v>1810</v>
      </c>
      <c r="M350" s="36" t="s">
        <v>1639</v>
      </c>
      <c r="N350" s="36" t="s">
        <v>1640</v>
      </c>
      <c r="O350" s="36" t="s">
        <v>1641</v>
      </c>
      <c r="P350" s="36" t="s">
        <v>1642</v>
      </c>
      <c r="Q350" s="36" t="s">
        <v>1643</v>
      </c>
      <c r="R350" s="36" t="s">
        <v>1644</v>
      </c>
      <c r="S350" s="36" t="s">
        <v>1636</v>
      </c>
      <c r="T350" s="36" t="s">
        <v>1636</v>
      </c>
      <c r="U350" s="36" t="s">
        <v>1645</v>
      </c>
      <c r="V350" s="36" t="s">
        <v>1646</v>
      </c>
      <c r="W350" s="36" t="s">
        <v>1647</v>
      </c>
      <c r="X350" s="36" t="s">
        <v>1752</v>
      </c>
      <c r="Y350" s="36" t="s">
        <v>1649</v>
      </c>
      <c r="Z350" s="36">
        <v>2.5</v>
      </c>
      <c r="AA350" s="36">
        <v>2.5</v>
      </c>
      <c r="AB350" s="36">
        <v>0</v>
      </c>
      <c r="AC350" s="36">
        <v>2.5</v>
      </c>
      <c r="AD350" s="36">
        <v>0</v>
      </c>
      <c r="AE350" s="36">
        <v>0</v>
      </c>
      <c r="AF350" s="36" t="s">
        <v>1798</v>
      </c>
      <c r="AG350" s="36" t="s">
        <v>1749</v>
      </c>
      <c r="AH350" s="36" t="s">
        <v>1802</v>
      </c>
      <c r="AI350" s="36" t="s">
        <v>1799</v>
      </c>
      <c r="AJ350" s="36" t="s">
        <v>1645</v>
      </c>
      <c r="AK350" s="36" t="s">
        <v>337</v>
      </c>
      <c r="AL350" s="36" t="s">
        <v>1650</v>
      </c>
      <c r="AM350" s="36" t="s">
        <v>1651</v>
      </c>
      <c r="AN350" s="36" t="s">
        <v>1645</v>
      </c>
      <c r="AO350" s="36" t="s">
        <v>1636</v>
      </c>
      <c r="AP350" s="36" t="s">
        <v>1678</v>
      </c>
      <c r="AQ350" s="36" t="s">
        <v>1653</v>
      </c>
    </row>
    <row r="351" spans="1:43" x14ac:dyDescent="0.15">
      <c r="A351" s="36" t="s">
        <v>573</v>
      </c>
      <c r="B351" s="36" t="s">
        <v>1793</v>
      </c>
      <c r="C351" s="36" t="s">
        <v>1794</v>
      </c>
      <c r="D351" s="36" t="s">
        <v>1747</v>
      </c>
      <c r="E351" s="36" t="s">
        <v>1748</v>
      </c>
      <c r="F351" s="36" t="s">
        <v>372</v>
      </c>
      <c r="G351" s="36" t="s">
        <v>1636</v>
      </c>
      <c r="H351" s="36" t="s">
        <v>372</v>
      </c>
      <c r="I351" s="36" t="s">
        <v>1636</v>
      </c>
      <c r="J351" s="36" t="s">
        <v>1749</v>
      </c>
      <c r="K351" s="36" t="s">
        <v>1750</v>
      </c>
      <c r="L351" s="36" t="s">
        <v>1795</v>
      </c>
      <c r="M351" s="36" t="s">
        <v>1639</v>
      </c>
      <c r="N351" s="36" t="s">
        <v>1640</v>
      </c>
      <c r="O351" s="36" t="s">
        <v>1641</v>
      </c>
      <c r="P351" s="36" t="s">
        <v>1642</v>
      </c>
      <c r="Q351" s="36" t="s">
        <v>1643</v>
      </c>
      <c r="R351" s="36" t="s">
        <v>1644</v>
      </c>
      <c r="S351" s="36" t="s">
        <v>1636</v>
      </c>
      <c r="T351" s="36" t="s">
        <v>1636</v>
      </c>
      <c r="U351" s="36" t="s">
        <v>1645</v>
      </c>
      <c r="V351" s="36" t="s">
        <v>1646</v>
      </c>
      <c r="W351" s="36" t="s">
        <v>1665</v>
      </c>
      <c r="X351" s="36" t="s">
        <v>1646</v>
      </c>
      <c r="Y351" s="36" t="s">
        <v>1649</v>
      </c>
      <c r="Z351" s="36">
        <v>4048.96</v>
      </c>
      <c r="AA351" s="36">
        <v>4048.96</v>
      </c>
      <c r="AB351" s="36">
        <v>0</v>
      </c>
      <c r="AC351" s="36">
        <v>4048.96</v>
      </c>
      <c r="AD351" s="36">
        <v>0</v>
      </c>
      <c r="AE351" s="36">
        <v>0</v>
      </c>
      <c r="AF351" s="36" t="s">
        <v>1798</v>
      </c>
      <c r="AG351" s="36" t="s">
        <v>1749</v>
      </c>
      <c r="AH351" s="36" t="s">
        <v>1802</v>
      </c>
      <c r="AI351" s="36" t="s">
        <v>1799</v>
      </c>
      <c r="AJ351" s="36" t="s">
        <v>1645</v>
      </c>
      <c r="AK351" s="36" t="s">
        <v>337</v>
      </c>
      <c r="AL351" s="36" t="s">
        <v>1650</v>
      </c>
      <c r="AM351" s="36" t="s">
        <v>1651</v>
      </c>
      <c r="AN351" s="36" t="s">
        <v>1645</v>
      </c>
      <c r="AO351" s="36" t="s">
        <v>1636</v>
      </c>
      <c r="AP351" s="36" t="s">
        <v>1678</v>
      </c>
      <c r="AQ351" s="36" t="s">
        <v>1653</v>
      </c>
    </row>
    <row r="352" spans="1:43" x14ac:dyDescent="0.15">
      <c r="A352" s="36" t="s">
        <v>573</v>
      </c>
      <c r="B352" s="36" t="s">
        <v>1793</v>
      </c>
      <c r="C352" s="36" t="s">
        <v>1794</v>
      </c>
      <c r="D352" s="36" t="s">
        <v>1747</v>
      </c>
      <c r="E352" s="36" t="s">
        <v>1748</v>
      </c>
      <c r="F352" s="36" t="s">
        <v>372</v>
      </c>
      <c r="G352" s="36" t="s">
        <v>1636</v>
      </c>
      <c r="H352" s="36" t="s">
        <v>372</v>
      </c>
      <c r="I352" s="36" t="s">
        <v>1636</v>
      </c>
      <c r="J352" s="36" t="s">
        <v>1749</v>
      </c>
      <c r="K352" s="36" t="s">
        <v>1750</v>
      </c>
      <c r="L352" s="36" t="s">
        <v>1795</v>
      </c>
      <c r="M352" s="36" t="s">
        <v>1639</v>
      </c>
      <c r="N352" s="36" t="s">
        <v>1640</v>
      </c>
      <c r="O352" s="36" t="s">
        <v>1641</v>
      </c>
      <c r="P352" s="36" t="s">
        <v>1642</v>
      </c>
      <c r="Q352" s="36" t="s">
        <v>1643</v>
      </c>
      <c r="R352" s="36" t="s">
        <v>1644</v>
      </c>
      <c r="S352" s="36" t="s">
        <v>1636</v>
      </c>
      <c r="T352" s="36" t="s">
        <v>1636</v>
      </c>
      <c r="U352" s="36" t="s">
        <v>1645</v>
      </c>
      <c r="V352" s="36" t="s">
        <v>1646</v>
      </c>
      <c r="W352" s="36" t="s">
        <v>1647</v>
      </c>
      <c r="X352" s="36" t="s">
        <v>1667</v>
      </c>
      <c r="Y352" s="36" t="s">
        <v>1649</v>
      </c>
      <c r="Z352" s="36">
        <v>19.7</v>
      </c>
      <c r="AA352" s="36">
        <v>19.7</v>
      </c>
      <c r="AB352" s="36">
        <v>0</v>
      </c>
      <c r="AC352" s="36">
        <v>19.7</v>
      </c>
      <c r="AD352" s="36">
        <v>0</v>
      </c>
      <c r="AE352" s="36">
        <v>0</v>
      </c>
      <c r="AF352" s="36" t="s">
        <v>1798</v>
      </c>
      <c r="AG352" s="36" t="s">
        <v>1749</v>
      </c>
      <c r="AH352" s="36" t="s">
        <v>1802</v>
      </c>
      <c r="AI352" s="36" t="s">
        <v>1799</v>
      </c>
      <c r="AJ352" s="36" t="s">
        <v>1645</v>
      </c>
      <c r="AK352" s="36" t="s">
        <v>337</v>
      </c>
      <c r="AL352" s="36" t="s">
        <v>1650</v>
      </c>
      <c r="AM352" s="36" t="s">
        <v>1651</v>
      </c>
      <c r="AN352" s="36" t="s">
        <v>1645</v>
      </c>
      <c r="AO352" s="36" t="s">
        <v>1636</v>
      </c>
      <c r="AP352" s="36" t="s">
        <v>1678</v>
      </c>
      <c r="AQ352" s="36" t="s">
        <v>1653</v>
      </c>
    </row>
    <row r="353" spans="1:43" x14ac:dyDescent="0.15">
      <c r="A353" s="36" t="s">
        <v>573</v>
      </c>
      <c r="B353" s="36" t="s">
        <v>1796</v>
      </c>
      <c r="C353" s="36" t="s">
        <v>1797</v>
      </c>
      <c r="D353" s="36" t="s">
        <v>1747</v>
      </c>
      <c r="E353" s="36" t="s">
        <v>1748</v>
      </c>
      <c r="F353" s="36" t="s">
        <v>372</v>
      </c>
      <c r="G353" s="36" t="s">
        <v>1636</v>
      </c>
      <c r="H353" s="36" t="s">
        <v>372</v>
      </c>
      <c r="I353" s="36" t="s">
        <v>1636</v>
      </c>
      <c r="J353" s="36" t="s">
        <v>1749</v>
      </c>
      <c r="K353" s="36" t="s">
        <v>1750</v>
      </c>
      <c r="L353" s="36" t="s">
        <v>1795</v>
      </c>
      <c r="M353" s="36" t="s">
        <v>1639</v>
      </c>
      <c r="N353" s="36" t="s">
        <v>1640</v>
      </c>
      <c r="O353" s="36" t="s">
        <v>1641</v>
      </c>
      <c r="P353" s="36" t="s">
        <v>1642</v>
      </c>
      <c r="Q353" s="36" t="s">
        <v>1643</v>
      </c>
      <c r="R353" s="36" t="s">
        <v>1644</v>
      </c>
      <c r="S353" s="36" t="s">
        <v>1636</v>
      </c>
      <c r="T353" s="36" t="s">
        <v>1636</v>
      </c>
      <c r="U353" s="36" t="s">
        <v>1645</v>
      </c>
      <c r="V353" s="36" t="s">
        <v>1646</v>
      </c>
      <c r="W353" s="36" t="s">
        <v>1665</v>
      </c>
      <c r="X353" s="36" t="s">
        <v>1646</v>
      </c>
      <c r="Y353" s="36" t="s">
        <v>1649</v>
      </c>
      <c r="Z353" s="36">
        <v>3778.47</v>
      </c>
      <c r="AA353" s="36">
        <v>3778.47</v>
      </c>
      <c r="AB353" s="36">
        <v>0</v>
      </c>
      <c r="AC353" s="36">
        <v>3778.47</v>
      </c>
      <c r="AD353" s="36">
        <v>0</v>
      </c>
      <c r="AE353" s="36">
        <v>0</v>
      </c>
      <c r="AF353" s="36" t="s">
        <v>1798</v>
      </c>
      <c r="AG353" s="36" t="s">
        <v>1749</v>
      </c>
      <c r="AH353" s="36" t="s">
        <v>1802</v>
      </c>
      <c r="AI353" s="36" t="s">
        <v>1799</v>
      </c>
      <c r="AJ353" s="36" t="s">
        <v>1645</v>
      </c>
      <c r="AK353" s="36" t="s">
        <v>337</v>
      </c>
      <c r="AL353" s="36" t="s">
        <v>1650</v>
      </c>
      <c r="AM353" s="36" t="s">
        <v>1651</v>
      </c>
      <c r="AN353" s="36" t="s">
        <v>1645</v>
      </c>
      <c r="AO353" s="36" t="s">
        <v>1636</v>
      </c>
      <c r="AP353" s="36" t="s">
        <v>1678</v>
      </c>
      <c r="AQ353" s="36" t="s">
        <v>1653</v>
      </c>
    </row>
    <row r="354" spans="1:43" x14ac:dyDescent="0.15">
      <c r="A354" s="36" t="s">
        <v>573</v>
      </c>
      <c r="B354" s="36" t="s">
        <v>1796</v>
      </c>
      <c r="C354" s="36" t="s">
        <v>1797</v>
      </c>
      <c r="D354" s="36" t="s">
        <v>1747</v>
      </c>
      <c r="E354" s="36" t="s">
        <v>1748</v>
      </c>
      <c r="F354" s="36" t="s">
        <v>372</v>
      </c>
      <c r="G354" s="36" t="s">
        <v>1636</v>
      </c>
      <c r="H354" s="36" t="s">
        <v>372</v>
      </c>
      <c r="I354" s="36" t="s">
        <v>1636</v>
      </c>
      <c r="J354" s="36" t="s">
        <v>1749</v>
      </c>
      <c r="K354" s="36" t="s">
        <v>1750</v>
      </c>
      <c r="L354" s="36" t="s">
        <v>1795</v>
      </c>
      <c r="M354" s="36" t="s">
        <v>1639</v>
      </c>
      <c r="N354" s="36" t="s">
        <v>1640</v>
      </c>
      <c r="O354" s="36" t="s">
        <v>1641</v>
      </c>
      <c r="P354" s="36" t="s">
        <v>1642</v>
      </c>
      <c r="Q354" s="36" t="s">
        <v>1643</v>
      </c>
      <c r="R354" s="36" t="s">
        <v>1644</v>
      </c>
      <c r="S354" s="36" t="s">
        <v>1636</v>
      </c>
      <c r="T354" s="36" t="s">
        <v>1636</v>
      </c>
      <c r="U354" s="36" t="s">
        <v>1645</v>
      </c>
      <c r="V354" s="36" t="s">
        <v>1646</v>
      </c>
      <c r="W354" s="36" t="s">
        <v>1647</v>
      </c>
      <c r="X354" s="36" t="s">
        <v>1667</v>
      </c>
      <c r="Y354" s="36" t="s">
        <v>1649</v>
      </c>
      <c r="Z354" s="36">
        <v>12.57</v>
      </c>
      <c r="AA354" s="36">
        <v>12.57</v>
      </c>
      <c r="AB354" s="36">
        <v>0</v>
      </c>
      <c r="AC354" s="36">
        <v>12.57</v>
      </c>
      <c r="AD354" s="36">
        <v>0</v>
      </c>
      <c r="AE354" s="36">
        <v>0</v>
      </c>
      <c r="AF354" s="36" t="s">
        <v>1798</v>
      </c>
      <c r="AG354" s="36" t="s">
        <v>1749</v>
      </c>
      <c r="AH354" s="36" t="s">
        <v>1802</v>
      </c>
      <c r="AI354" s="36" t="s">
        <v>1799</v>
      </c>
      <c r="AJ354" s="36" t="s">
        <v>1645</v>
      </c>
      <c r="AK354" s="36" t="s">
        <v>337</v>
      </c>
      <c r="AL354" s="36" t="s">
        <v>1650</v>
      </c>
      <c r="AM354" s="36" t="s">
        <v>1651</v>
      </c>
      <c r="AN354" s="36" t="s">
        <v>1645</v>
      </c>
      <c r="AO354" s="36" t="s">
        <v>1636</v>
      </c>
      <c r="AP354" s="36" t="s">
        <v>1678</v>
      </c>
      <c r="AQ354" s="36" t="s">
        <v>1653</v>
      </c>
    </row>
    <row r="355" spans="1:43" x14ac:dyDescent="0.15">
      <c r="A355" s="36" t="s">
        <v>568</v>
      </c>
      <c r="B355" s="36" t="s">
        <v>1632</v>
      </c>
      <c r="C355" s="36" t="s">
        <v>1633</v>
      </c>
      <c r="D355" s="36" t="s">
        <v>1634</v>
      </c>
      <c r="E355" s="36" t="s">
        <v>1635</v>
      </c>
      <c r="F355" s="36" t="s">
        <v>372</v>
      </c>
      <c r="G355" s="36" t="s">
        <v>1636</v>
      </c>
      <c r="H355" s="36" t="s">
        <v>372</v>
      </c>
      <c r="I355" s="36" t="s">
        <v>1636</v>
      </c>
      <c r="J355" s="36" t="s">
        <v>1637</v>
      </c>
      <c r="K355" s="36" t="s">
        <v>599</v>
      </c>
      <c r="L355" s="36" t="s">
        <v>1638</v>
      </c>
      <c r="M355" s="36" t="s">
        <v>1639</v>
      </c>
      <c r="N355" s="36" t="s">
        <v>1640</v>
      </c>
      <c r="O355" s="36" t="s">
        <v>1641</v>
      </c>
      <c r="P355" s="36" t="s">
        <v>1642</v>
      </c>
      <c r="Q355" s="36" t="s">
        <v>1643</v>
      </c>
      <c r="R355" s="36" t="s">
        <v>1644</v>
      </c>
      <c r="S355" s="36" t="s">
        <v>1636</v>
      </c>
      <c r="T355" s="36" t="s">
        <v>1636</v>
      </c>
      <c r="U355" s="36" t="s">
        <v>1645</v>
      </c>
      <c r="V355" s="36" t="s">
        <v>1646</v>
      </c>
      <c r="W355" s="36" t="s">
        <v>1647</v>
      </c>
      <c r="X355" s="36" t="s">
        <v>1648</v>
      </c>
      <c r="Y355" s="36" t="s">
        <v>1649</v>
      </c>
      <c r="Z355" s="36">
        <v>6000</v>
      </c>
      <c r="AA355" s="36">
        <v>6000</v>
      </c>
      <c r="AB355" s="36">
        <v>0</v>
      </c>
      <c r="AC355" s="36">
        <v>6000</v>
      </c>
      <c r="AD355" s="36">
        <v>0</v>
      </c>
      <c r="AE355" s="36">
        <v>0</v>
      </c>
      <c r="AF355" s="36" t="s">
        <v>1798</v>
      </c>
      <c r="AG355" s="36" t="s">
        <v>1637</v>
      </c>
      <c r="AH355" s="36" t="s">
        <v>599</v>
      </c>
      <c r="AI355" s="36" t="s">
        <v>1799</v>
      </c>
      <c r="AJ355" s="36" t="s">
        <v>1645</v>
      </c>
      <c r="AK355" s="36" t="s">
        <v>337</v>
      </c>
      <c r="AL355" s="36" t="s">
        <v>1650</v>
      </c>
      <c r="AM355" s="36" t="s">
        <v>1651</v>
      </c>
      <c r="AN355" s="36" t="s">
        <v>1645</v>
      </c>
      <c r="AO355" s="36" t="s">
        <v>1636</v>
      </c>
      <c r="AP355" s="36" t="s">
        <v>1652</v>
      </c>
      <c r="AQ355" s="36" t="s">
        <v>1653</v>
      </c>
    </row>
    <row r="356" spans="1:43" x14ac:dyDescent="0.15">
      <c r="A356" s="36" t="s">
        <v>568</v>
      </c>
      <c r="B356" s="36" t="s">
        <v>1654</v>
      </c>
      <c r="C356" s="36" t="s">
        <v>1655</v>
      </c>
      <c r="D356" s="36" t="s">
        <v>1634</v>
      </c>
      <c r="E356" s="36" t="s">
        <v>1635</v>
      </c>
      <c r="F356" s="36" t="s">
        <v>372</v>
      </c>
      <c r="G356" s="36" t="s">
        <v>1636</v>
      </c>
      <c r="H356" s="36" t="s">
        <v>372</v>
      </c>
      <c r="I356" s="36" t="s">
        <v>1636</v>
      </c>
      <c r="J356" s="36" t="s">
        <v>1637</v>
      </c>
      <c r="K356" s="36" t="s">
        <v>599</v>
      </c>
      <c r="L356" s="36" t="s">
        <v>1656</v>
      </c>
      <c r="M356" s="36" t="s">
        <v>1639</v>
      </c>
      <c r="N356" s="36" t="s">
        <v>1640</v>
      </c>
      <c r="O356" s="36" t="s">
        <v>1641</v>
      </c>
      <c r="P356" s="36" t="s">
        <v>1642</v>
      </c>
      <c r="Q356" s="36" t="s">
        <v>1643</v>
      </c>
      <c r="R356" s="36" t="s">
        <v>1644</v>
      </c>
      <c r="S356" s="36" t="s">
        <v>1636</v>
      </c>
      <c r="T356" s="36" t="s">
        <v>1636</v>
      </c>
      <c r="U356" s="36" t="s">
        <v>1645</v>
      </c>
      <c r="V356" s="36" t="s">
        <v>1646</v>
      </c>
      <c r="W356" s="36" t="s">
        <v>1657</v>
      </c>
      <c r="X356" s="36" t="s">
        <v>1658</v>
      </c>
      <c r="Y356" s="36" t="s">
        <v>1649</v>
      </c>
      <c r="Z356" s="36">
        <v>1000</v>
      </c>
      <c r="AA356" s="36">
        <v>1000</v>
      </c>
      <c r="AB356" s="36">
        <v>0</v>
      </c>
      <c r="AC356" s="36">
        <v>1000</v>
      </c>
      <c r="AD356" s="36">
        <v>0</v>
      </c>
      <c r="AE356" s="36">
        <v>0</v>
      </c>
      <c r="AF356" s="36" t="s">
        <v>1798</v>
      </c>
      <c r="AG356" s="36" t="s">
        <v>1637</v>
      </c>
      <c r="AH356" s="36" t="s">
        <v>599</v>
      </c>
      <c r="AI356" s="36" t="s">
        <v>1799</v>
      </c>
      <c r="AJ356" s="36" t="s">
        <v>1645</v>
      </c>
      <c r="AK356" s="36" t="s">
        <v>337</v>
      </c>
      <c r="AL356" s="36" t="s">
        <v>1650</v>
      </c>
      <c r="AM356" s="36" t="s">
        <v>1651</v>
      </c>
      <c r="AN356" s="36" t="s">
        <v>1645</v>
      </c>
      <c r="AO356" s="36" t="s">
        <v>1636</v>
      </c>
      <c r="AP356" s="36" t="s">
        <v>1652</v>
      </c>
      <c r="AQ356" s="36" t="s">
        <v>1653</v>
      </c>
    </row>
    <row r="357" spans="1:43" x14ac:dyDescent="0.15">
      <c r="A357" s="36" t="s">
        <v>568</v>
      </c>
      <c r="B357" s="36" t="s">
        <v>1659</v>
      </c>
      <c r="C357" s="36" t="s">
        <v>1660</v>
      </c>
      <c r="D357" s="36" t="s">
        <v>1661</v>
      </c>
      <c r="E357" s="36" t="s">
        <v>1662</v>
      </c>
      <c r="F357" s="36" t="s">
        <v>372</v>
      </c>
      <c r="G357" s="36" t="s">
        <v>1636</v>
      </c>
      <c r="H357" s="36" t="s">
        <v>372</v>
      </c>
      <c r="I357" s="36" t="s">
        <v>1636</v>
      </c>
      <c r="J357" s="36" t="s">
        <v>1637</v>
      </c>
      <c r="K357" s="36" t="s">
        <v>599</v>
      </c>
      <c r="L357" s="36" t="s">
        <v>1663</v>
      </c>
      <c r="M357" s="36" t="s">
        <v>1639</v>
      </c>
      <c r="N357" s="36" t="s">
        <v>1640</v>
      </c>
      <c r="O357" s="36" t="s">
        <v>1641</v>
      </c>
      <c r="P357" s="36" t="s">
        <v>1642</v>
      </c>
      <c r="Q357" s="36" t="s">
        <v>1643</v>
      </c>
      <c r="R357" s="36" t="s">
        <v>1644</v>
      </c>
      <c r="S357" s="36" t="s">
        <v>1636</v>
      </c>
      <c r="T357" s="36" t="s">
        <v>1636</v>
      </c>
      <c r="U357" s="36" t="s">
        <v>1645</v>
      </c>
      <c r="V357" s="36" t="s">
        <v>1646</v>
      </c>
      <c r="W357" s="36" t="s">
        <v>1664</v>
      </c>
      <c r="X357" s="36" t="s">
        <v>1646</v>
      </c>
      <c r="Y357" s="36" t="s">
        <v>1649</v>
      </c>
      <c r="Z357" s="36">
        <v>1091.3900000000001</v>
      </c>
      <c r="AA357" s="36">
        <v>1091.3900000000001</v>
      </c>
      <c r="AB357" s="36">
        <v>0</v>
      </c>
      <c r="AC357" s="36">
        <v>1091.3900000000001</v>
      </c>
      <c r="AD357" s="36">
        <v>0</v>
      </c>
      <c r="AE357" s="36">
        <v>0</v>
      </c>
      <c r="AF357" s="36" t="s">
        <v>1798</v>
      </c>
      <c r="AG357" s="36" t="s">
        <v>1637</v>
      </c>
      <c r="AH357" s="36" t="s">
        <v>599</v>
      </c>
      <c r="AI357" s="36" t="s">
        <v>1799</v>
      </c>
      <c r="AJ357" s="36" t="s">
        <v>1645</v>
      </c>
      <c r="AK357" s="36" t="s">
        <v>337</v>
      </c>
      <c r="AL357" s="36" t="s">
        <v>1650</v>
      </c>
      <c r="AM357" s="36" t="s">
        <v>1651</v>
      </c>
      <c r="AN357" s="36" t="s">
        <v>1645</v>
      </c>
      <c r="AO357" s="36" t="s">
        <v>1636</v>
      </c>
      <c r="AP357" s="36" t="s">
        <v>1652</v>
      </c>
      <c r="AQ357" s="36" t="s">
        <v>1653</v>
      </c>
    </row>
    <row r="358" spans="1:43" x14ac:dyDescent="0.15">
      <c r="A358" s="36" t="s">
        <v>568</v>
      </c>
      <c r="B358" s="36" t="s">
        <v>1659</v>
      </c>
      <c r="C358" s="36" t="s">
        <v>1660</v>
      </c>
      <c r="D358" s="36" t="s">
        <v>1661</v>
      </c>
      <c r="E358" s="36" t="s">
        <v>1662</v>
      </c>
      <c r="F358" s="36" t="s">
        <v>372</v>
      </c>
      <c r="G358" s="36" t="s">
        <v>1636</v>
      </c>
      <c r="H358" s="36" t="s">
        <v>372</v>
      </c>
      <c r="I358" s="36" t="s">
        <v>1636</v>
      </c>
      <c r="J358" s="36" t="s">
        <v>1637</v>
      </c>
      <c r="K358" s="36" t="s">
        <v>599</v>
      </c>
      <c r="L358" s="36" t="s">
        <v>1663</v>
      </c>
      <c r="M358" s="36" t="s">
        <v>1639</v>
      </c>
      <c r="N358" s="36" t="s">
        <v>1640</v>
      </c>
      <c r="O358" s="36" t="s">
        <v>1641</v>
      </c>
      <c r="P358" s="36" t="s">
        <v>1642</v>
      </c>
      <c r="Q358" s="36" t="s">
        <v>1643</v>
      </c>
      <c r="R358" s="36" t="s">
        <v>1644</v>
      </c>
      <c r="S358" s="36" t="s">
        <v>1636</v>
      </c>
      <c r="T358" s="36" t="s">
        <v>1636</v>
      </c>
      <c r="U358" s="36" t="s">
        <v>1645</v>
      </c>
      <c r="V358" s="36" t="s">
        <v>1646</v>
      </c>
      <c r="W358" s="36" t="s">
        <v>1665</v>
      </c>
      <c r="X358" s="36" t="s">
        <v>1646</v>
      </c>
      <c r="Y358" s="36" t="s">
        <v>1649</v>
      </c>
      <c r="Z358" s="36">
        <v>9758.66</v>
      </c>
      <c r="AA358" s="36">
        <v>9758.66</v>
      </c>
      <c r="AB358" s="36">
        <v>0</v>
      </c>
      <c r="AC358" s="36">
        <v>9758.66</v>
      </c>
      <c r="AD358" s="36">
        <v>0</v>
      </c>
      <c r="AE358" s="36">
        <v>0</v>
      </c>
      <c r="AF358" s="36" t="s">
        <v>1798</v>
      </c>
      <c r="AG358" s="36" t="s">
        <v>1637</v>
      </c>
      <c r="AH358" s="36" t="s">
        <v>599</v>
      </c>
      <c r="AI358" s="36" t="s">
        <v>1799</v>
      </c>
      <c r="AJ358" s="36" t="s">
        <v>1645</v>
      </c>
      <c r="AK358" s="36" t="s">
        <v>337</v>
      </c>
      <c r="AL358" s="36" t="s">
        <v>1650</v>
      </c>
      <c r="AM358" s="36" t="s">
        <v>1651</v>
      </c>
      <c r="AN358" s="36" t="s">
        <v>1645</v>
      </c>
      <c r="AO358" s="36" t="s">
        <v>1636</v>
      </c>
      <c r="AP358" s="36" t="s">
        <v>1652</v>
      </c>
      <c r="AQ358" s="36" t="s">
        <v>1653</v>
      </c>
    </row>
    <row r="359" spans="1:43" x14ac:dyDescent="0.15">
      <c r="A359" s="36" t="s">
        <v>568</v>
      </c>
      <c r="B359" s="36" t="s">
        <v>1659</v>
      </c>
      <c r="C359" s="36" t="s">
        <v>1660</v>
      </c>
      <c r="D359" s="36" t="s">
        <v>1661</v>
      </c>
      <c r="E359" s="36" t="s">
        <v>1662</v>
      </c>
      <c r="F359" s="36" t="s">
        <v>372</v>
      </c>
      <c r="G359" s="36" t="s">
        <v>1636</v>
      </c>
      <c r="H359" s="36" t="s">
        <v>372</v>
      </c>
      <c r="I359" s="36" t="s">
        <v>1636</v>
      </c>
      <c r="J359" s="36" t="s">
        <v>1637</v>
      </c>
      <c r="K359" s="36" t="s">
        <v>599</v>
      </c>
      <c r="L359" s="36" t="s">
        <v>1663</v>
      </c>
      <c r="M359" s="36" t="s">
        <v>1639</v>
      </c>
      <c r="N359" s="36" t="s">
        <v>1640</v>
      </c>
      <c r="O359" s="36" t="s">
        <v>1641</v>
      </c>
      <c r="P359" s="36" t="s">
        <v>1642</v>
      </c>
      <c r="Q359" s="36" t="s">
        <v>1643</v>
      </c>
      <c r="R359" s="36" t="s">
        <v>1644</v>
      </c>
      <c r="S359" s="36" t="s">
        <v>1636</v>
      </c>
      <c r="T359" s="36" t="s">
        <v>1636</v>
      </c>
      <c r="U359" s="36" t="s">
        <v>1645</v>
      </c>
      <c r="V359" s="36" t="s">
        <v>1646</v>
      </c>
      <c r="W359" s="36" t="s">
        <v>1647</v>
      </c>
      <c r="X359" s="36" t="s">
        <v>1667</v>
      </c>
      <c r="Y359" s="36" t="s">
        <v>1649</v>
      </c>
      <c r="Z359" s="36">
        <v>323.27</v>
      </c>
      <c r="AA359" s="36">
        <v>323.27</v>
      </c>
      <c r="AB359" s="36">
        <v>0</v>
      </c>
      <c r="AC359" s="36">
        <v>323.27</v>
      </c>
      <c r="AD359" s="36">
        <v>0</v>
      </c>
      <c r="AE359" s="36">
        <v>0</v>
      </c>
      <c r="AF359" s="36" t="s">
        <v>1798</v>
      </c>
      <c r="AG359" s="36" t="s">
        <v>1637</v>
      </c>
      <c r="AH359" s="36" t="s">
        <v>599</v>
      </c>
      <c r="AI359" s="36" t="s">
        <v>1799</v>
      </c>
      <c r="AJ359" s="36" t="s">
        <v>1645</v>
      </c>
      <c r="AK359" s="36" t="s">
        <v>337</v>
      </c>
      <c r="AL359" s="36" t="s">
        <v>1650</v>
      </c>
      <c r="AM359" s="36" t="s">
        <v>1651</v>
      </c>
      <c r="AN359" s="36" t="s">
        <v>1645</v>
      </c>
      <c r="AO359" s="36" t="s">
        <v>1636</v>
      </c>
      <c r="AP359" s="36" t="s">
        <v>1652</v>
      </c>
      <c r="AQ359" s="36" t="s">
        <v>1653</v>
      </c>
    </row>
    <row r="360" spans="1:43" x14ac:dyDescent="0.15">
      <c r="A360" s="36" t="s">
        <v>568</v>
      </c>
      <c r="B360" s="36" t="s">
        <v>1659</v>
      </c>
      <c r="C360" s="36" t="s">
        <v>1660</v>
      </c>
      <c r="D360" s="36" t="s">
        <v>1661</v>
      </c>
      <c r="E360" s="36" t="s">
        <v>1662</v>
      </c>
      <c r="F360" s="36" t="s">
        <v>372</v>
      </c>
      <c r="G360" s="36" t="s">
        <v>1636</v>
      </c>
      <c r="H360" s="36" t="s">
        <v>372</v>
      </c>
      <c r="I360" s="36" t="s">
        <v>1636</v>
      </c>
      <c r="J360" s="36" t="s">
        <v>1637</v>
      </c>
      <c r="K360" s="36" t="s">
        <v>599</v>
      </c>
      <c r="L360" s="36" t="s">
        <v>1663</v>
      </c>
      <c r="M360" s="36" t="s">
        <v>1639</v>
      </c>
      <c r="N360" s="36" t="s">
        <v>1640</v>
      </c>
      <c r="O360" s="36" t="s">
        <v>1641</v>
      </c>
      <c r="P360" s="36" t="s">
        <v>1642</v>
      </c>
      <c r="Q360" s="36" t="s">
        <v>1643</v>
      </c>
      <c r="R360" s="36" t="s">
        <v>1644</v>
      </c>
      <c r="S360" s="36" t="s">
        <v>1636</v>
      </c>
      <c r="T360" s="36" t="s">
        <v>1636</v>
      </c>
      <c r="U360" s="36" t="s">
        <v>1645</v>
      </c>
      <c r="V360" s="36" t="s">
        <v>1646</v>
      </c>
      <c r="W360" s="36" t="s">
        <v>1668</v>
      </c>
      <c r="X360" s="36" t="s">
        <v>1646</v>
      </c>
      <c r="Y360" s="36" t="s">
        <v>1649</v>
      </c>
      <c r="Z360" s="36">
        <v>11.91</v>
      </c>
      <c r="AA360" s="36">
        <v>11.91</v>
      </c>
      <c r="AB360" s="36">
        <v>0</v>
      </c>
      <c r="AC360" s="36">
        <v>11.91</v>
      </c>
      <c r="AD360" s="36">
        <v>0</v>
      </c>
      <c r="AE360" s="36">
        <v>0</v>
      </c>
      <c r="AF360" s="36" t="s">
        <v>1798</v>
      </c>
      <c r="AG360" s="36" t="s">
        <v>1637</v>
      </c>
      <c r="AH360" s="36" t="s">
        <v>599</v>
      </c>
      <c r="AI360" s="36" t="s">
        <v>1799</v>
      </c>
      <c r="AJ360" s="36" t="s">
        <v>1645</v>
      </c>
      <c r="AK360" s="36" t="s">
        <v>337</v>
      </c>
      <c r="AL360" s="36" t="s">
        <v>1650</v>
      </c>
      <c r="AM360" s="36" t="s">
        <v>1651</v>
      </c>
      <c r="AN360" s="36" t="s">
        <v>1645</v>
      </c>
      <c r="AO360" s="36" t="s">
        <v>1636</v>
      </c>
      <c r="AP360" s="36" t="s">
        <v>1652</v>
      </c>
      <c r="AQ360" s="36" t="s">
        <v>1653</v>
      </c>
    </row>
    <row r="361" spans="1:43" x14ac:dyDescent="0.15">
      <c r="A361" s="36" t="s">
        <v>568</v>
      </c>
      <c r="B361" s="36" t="s">
        <v>1659</v>
      </c>
      <c r="C361" s="36" t="s">
        <v>1660</v>
      </c>
      <c r="D361" s="36" t="s">
        <v>1661</v>
      </c>
      <c r="E361" s="36" t="s">
        <v>1662</v>
      </c>
      <c r="F361" s="36" t="s">
        <v>372</v>
      </c>
      <c r="G361" s="36" t="s">
        <v>1636</v>
      </c>
      <c r="H361" s="36" t="s">
        <v>372</v>
      </c>
      <c r="I361" s="36" t="s">
        <v>1636</v>
      </c>
      <c r="J361" s="36" t="s">
        <v>1637</v>
      </c>
      <c r="K361" s="36" t="s">
        <v>599</v>
      </c>
      <c r="L361" s="36" t="s">
        <v>1663</v>
      </c>
      <c r="M361" s="36" t="s">
        <v>1639</v>
      </c>
      <c r="N361" s="36" t="s">
        <v>1640</v>
      </c>
      <c r="O361" s="36" t="s">
        <v>1641</v>
      </c>
      <c r="P361" s="36" t="s">
        <v>1642</v>
      </c>
      <c r="Q361" s="36" t="s">
        <v>1643</v>
      </c>
      <c r="R361" s="36" t="s">
        <v>1644</v>
      </c>
      <c r="S361" s="36" t="s">
        <v>1636</v>
      </c>
      <c r="T361" s="36" t="s">
        <v>1636</v>
      </c>
      <c r="U361" s="36" t="s">
        <v>1645</v>
      </c>
      <c r="V361" s="36" t="s">
        <v>1646</v>
      </c>
      <c r="W361" s="36" t="s">
        <v>1669</v>
      </c>
      <c r="X361" s="36" t="s">
        <v>1646</v>
      </c>
      <c r="Y361" s="36" t="s">
        <v>1649</v>
      </c>
      <c r="Z361" s="36">
        <v>884.98</v>
      </c>
      <c r="AA361" s="36">
        <v>884.98</v>
      </c>
      <c r="AB361" s="36">
        <v>0</v>
      </c>
      <c r="AC361" s="36">
        <v>884.98</v>
      </c>
      <c r="AD361" s="36">
        <v>0</v>
      </c>
      <c r="AE361" s="36">
        <v>0</v>
      </c>
      <c r="AF361" s="36" t="s">
        <v>1798</v>
      </c>
      <c r="AG361" s="36" t="s">
        <v>1637</v>
      </c>
      <c r="AH361" s="36" t="s">
        <v>599</v>
      </c>
      <c r="AI361" s="36" t="s">
        <v>1799</v>
      </c>
      <c r="AJ361" s="36" t="s">
        <v>1645</v>
      </c>
      <c r="AK361" s="36" t="s">
        <v>337</v>
      </c>
      <c r="AL361" s="36" t="s">
        <v>1650</v>
      </c>
      <c r="AM361" s="36" t="s">
        <v>1651</v>
      </c>
      <c r="AN361" s="36" t="s">
        <v>1645</v>
      </c>
      <c r="AO361" s="36" t="s">
        <v>1636</v>
      </c>
      <c r="AP361" s="36" t="s">
        <v>1652</v>
      </c>
      <c r="AQ361" s="36" t="s">
        <v>1653</v>
      </c>
    </row>
    <row r="362" spans="1:43" x14ac:dyDescent="0.15">
      <c r="A362" s="36" t="s">
        <v>568</v>
      </c>
      <c r="B362" s="36" t="s">
        <v>1659</v>
      </c>
      <c r="C362" s="36" t="s">
        <v>1660</v>
      </c>
      <c r="D362" s="36" t="s">
        <v>1661</v>
      </c>
      <c r="E362" s="36" t="s">
        <v>1662</v>
      </c>
      <c r="F362" s="36" t="s">
        <v>372</v>
      </c>
      <c r="G362" s="36" t="s">
        <v>1636</v>
      </c>
      <c r="H362" s="36" t="s">
        <v>372</v>
      </c>
      <c r="I362" s="36" t="s">
        <v>1636</v>
      </c>
      <c r="J362" s="36" t="s">
        <v>1637</v>
      </c>
      <c r="K362" s="36" t="s">
        <v>599</v>
      </c>
      <c r="L362" s="36" t="s">
        <v>1663</v>
      </c>
      <c r="M362" s="36" t="s">
        <v>1639</v>
      </c>
      <c r="N362" s="36" t="s">
        <v>1640</v>
      </c>
      <c r="O362" s="36" t="s">
        <v>1641</v>
      </c>
      <c r="P362" s="36" t="s">
        <v>1642</v>
      </c>
      <c r="Q362" s="36" t="s">
        <v>1643</v>
      </c>
      <c r="R362" s="36" t="s">
        <v>1644</v>
      </c>
      <c r="S362" s="36" t="s">
        <v>1636</v>
      </c>
      <c r="T362" s="36" t="s">
        <v>1636</v>
      </c>
      <c r="U362" s="36" t="s">
        <v>1645</v>
      </c>
      <c r="V362" s="36" t="s">
        <v>1646</v>
      </c>
      <c r="W362" s="36" t="s">
        <v>1670</v>
      </c>
      <c r="X362" s="36" t="s">
        <v>1646</v>
      </c>
      <c r="Y362" s="36" t="s">
        <v>1649</v>
      </c>
      <c r="Z362" s="36">
        <v>530.97</v>
      </c>
      <c r="AA362" s="36">
        <v>530.97</v>
      </c>
      <c r="AB362" s="36">
        <v>0</v>
      </c>
      <c r="AC362" s="36">
        <v>530.97</v>
      </c>
      <c r="AD362" s="36">
        <v>0</v>
      </c>
      <c r="AE362" s="36">
        <v>0</v>
      </c>
      <c r="AF362" s="36" t="s">
        <v>1798</v>
      </c>
      <c r="AG362" s="36" t="s">
        <v>1637</v>
      </c>
      <c r="AH362" s="36" t="s">
        <v>599</v>
      </c>
      <c r="AI362" s="36" t="s">
        <v>1799</v>
      </c>
      <c r="AJ362" s="36" t="s">
        <v>1645</v>
      </c>
      <c r="AK362" s="36" t="s">
        <v>337</v>
      </c>
      <c r="AL362" s="36" t="s">
        <v>1650</v>
      </c>
      <c r="AM362" s="36" t="s">
        <v>1651</v>
      </c>
      <c r="AN362" s="36" t="s">
        <v>1645</v>
      </c>
      <c r="AO362" s="36" t="s">
        <v>1636</v>
      </c>
      <c r="AP362" s="36" t="s">
        <v>1652</v>
      </c>
      <c r="AQ362" s="36" t="s">
        <v>1653</v>
      </c>
    </row>
    <row r="363" spans="1:43" x14ac:dyDescent="0.15">
      <c r="A363" s="36" t="s">
        <v>568</v>
      </c>
      <c r="B363" s="36" t="s">
        <v>1671</v>
      </c>
      <c r="C363" s="36" t="s">
        <v>1672</v>
      </c>
      <c r="D363" s="36" t="s">
        <v>1673</v>
      </c>
      <c r="E363" s="36" t="s">
        <v>1674</v>
      </c>
      <c r="F363" s="36" t="s">
        <v>372</v>
      </c>
      <c r="G363" s="36" t="s">
        <v>1636</v>
      </c>
      <c r="H363" s="36" t="s">
        <v>372</v>
      </c>
      <c r="I363" s="36" t="s">
        <v>1636</v>
      </c>
      <c r="J363" s="36" t="s">
        <v>1675</v>
      </c>
      <c r="K363" s="36" t="s">
        <v>1676</v>
      </c>
      <c r="L363" s="36" t="s">
        <v>1677</v>
      </c>
      <c r="M363" s="36" t="s">
        <v>1639</v>
      </c>
      <c r="N363" s="36" t="s">
        <v>1640</v>
      </c>
      <c r="O363" s="36" t="s">
        <v>1641</v>
      </c>
      <c r="P363" s="36" t="s">
        <v>1642</v>
      </c>
      <c r="Q363" s="36" t="s">
        <v>1643</v>
      </c>
      <c r="R363" s="36" t="s">
        <v>1644</v>
      </c>
      <c r="S363" s="36" t="s">
        <v>1636</v>
      </c>
      <c r="T363" s="36" t="s">
        <v>1636</v>
      </c>
      <c r="U363" s="36" t="s">
        <v>1645</v>
      </c>
      <c r="V363" s="36" t="s">
        <v>1646</v>
      </c>
      <c r="W363" s="36" t="s">
        <v>1657</v>
      </c>
      <c r="X363" s="36" t="s">
        <v>1658</v>
      </c>
      <c r="Y363" s="36" t="s">
        <v>1649</v>
      </c>
      <c r="Z363" s="36">
        <v>3.52</v>
      </c>
      <c r="AA363" s="36">
        <v>3.52</v>
      </c>
      <c r="AB363" s="36">
        <v>0</v>
      </c>
      <c r="AC363" s="36">
        <v>3.52</v>
      </c>
      <c r="AD363" s="36">
        <v>0</v>
      </c>
      <c r="AE363" s="36">
        <v>0</v>
      </c>
      <c r="AF363" s="36" t="s">
        <v>1798</v>
      </c>
      <c r="AG363" s="36" t="s">
        <v>1675</v>
      </c>
      <c r="AH363" s="36" t="s">
        <v>1676</v>
      </c>
      <c r="AI363" s="36" t="s">
        <v>1800</v>
      </c>
      <c r="AJ363" s="36" t="s">
        <v>1645</v>
      </c>
      <c r="AK363" s="36" t="s">
        <v>337</v>
      </c>
      <c r="AL363" s="36" t="s">
        <v>1650</v>
      </c>
      <c r="AM363" s="36" t="s">
        <v>1651</v>
      </c>
      <c r="AN363" s="36" t="s">
        <v>1645</v>
      </c>
      <c r="AO363" s="36" t="s">
        <v>1636</v>
      </c>
      <c r="AP363" s="36" t="s">
        <v>1678</v>
      </c>
      <c r="AQ363" s="36" t="s">
        <v>1653</v>
      </c>
    </row>
    <row r="364" spans="1:43" x14ac:dyDescent="0.15">
      <c r="A364" s="36" t="s">
        <v>568</v>
      </c>
      <c r="B364" s="36" t="s">
        <v>1671</v>
      </c>
      <c r="C364" s="36" t="s">
        <v>1672</v>
      </c>
      <c r="D364" s="36" t="s">
        <v>1673</v>
      </c>
      <c r="E364" s="36" t="s">
        <v>1674</v>
      </c>
      <c r="F364" s="36" t="s">
        <v>372</v>
      </c>
      <c r="G364" s="36" t="s">
        <v>1636</v>
      </c>
      <c r="H364" s="36" t="s">
        <v>372</v>
      </c>
      <c r="I364" s="36" t="s">
        <v>1636</v>
      </c>
      <c r="J364" s="36" t="s">
        <v>1675</v>
      </c>
      <c r="K364" s="36" t="s">
        <v>1676</v>
      </c>
      <c r="L364" s="36" t="s">
        <v>1677</v>
      </c>
      <c r="M364" s="36" t="s">
        <v>1639</v>
      </c>
      <c r="N364" s="36" t="s">
        <v>1640</v>
      </c>
      <c r="O364" s="36" t="s">
        <v>1641</v>
      </c>
      <c r="P364" s="36" t="s">
        <v>1642</v>
      </c>
      <c r="Q364" s="36" t="s">
        <v>1643</v>
      </c>
      <c r="R364" s="36" t="s">
        <v>1644</v>
      </c>
      <c r="S364" s="36" t="s">
        <v>1636</v>
      </c>
      <c r="T364" s="36" t="s">
        <v>1636</v>
      </c>
      <c r="U364" s="36" t="s">
        <v>1645</v>
      </c>
      <c r="V364" s="36" t="s">
        <v>1646</v>
      </c>
      <c r="W364" s="36" t="s">
        <v>1679</v>
      </c>
      <c r="X364" s="36" t="s">
        <v>1646</v>
      </c>
      <c r="Y364" s="36" t="s">
        <v>1649</v>
      </c>
      <c r="Z364" s="36">
        <v>1623.97</v>
      </c>
      <c r="AA364" s="36">
        <v>1623.97</v>
      </c>
      <c r="AB364" s="36">
        <v>0</v>
      </c>
      <c r="AC364" s="36">
        <v>1623.97</v>
      </c>
      <c r="AD364" s="36">
        <v>0</v>
      </c>
      <c r="AE364" s="36">
        <v>0</v>
      </c>
      <c r="AF364" s="36" t="s">
        <v>1798</v>
      </c>
      <c r="AG364" s="36" t="s">
        <v>1675</v>
      </c>
      <c r="AH364" s="36" t="s">
        <v>1676</v>
      </c>
      <c r="AI364" s="36" t="s">
        <v>1800</v>
      </c>
      <c r="AJ364" s="36" t="s">
        <v>1645</v>
      </c>
      <c r="AK364" s="36" t="s">
        <v>337</v>
      </c>
      <c r="AL364" s="36" t="s">
        <v>1650</v>
      </c>
      <c r="AM364" s="36" t="s">
        <v>1651</v>
      </c>
      <c r="AN364" s="36" t="s">
        <v>1645</v>
      </c>
      <c r="AO364" s="36" t="s">
        <v>1636</v>
      </c>
      <c r="AP364" s="36" t="s">
        <v>1678</v>
      </c>
      <c r="AQ364" s="36" t="s">
        <v>1653</v>
      </c>
    </row>
    <row r="365" spans="1:43" x14ac:dyDescent="0.15">
      <c r="A365" s="36" t="s">
        <v>568</v>
      </c>
      <c r="B365" s="36" t="s">
        <v>1680</v>
      </c>
      <c r="C365" s="36" t="s">
        <v>1681</v>
      </c>
      <c r="D365" s="36" t="s">
        <v>1634</v>
      </c>
      <c r="E365" s="36" t="s">
        <v>1635</v>
      </c>
      <c r="F365" s="36" t="s">
        <v>372</v>
      </c>
      <c r="G365" s="36" t="s">
        <v>1636</v>
      </c>
      <c r="H365" s="36" t="s">
        <v>372</v>
      </c>
      <c r="I365" s="36" t="s">
        <v>1636</v>
      </c>
      <c r="J365" s="36" t="s">
        <v>1637</v>
      </c>
      <c r="K365" s="36" t="s">
        <v>599</v>
      </c>
      <c r="L365" s="36" t="s">
        <v>1682</v>
      </c>
      <c r="M365" s="36" t="s">
        <v>1639</v>
      </c>
      <c r="N365" s="36" t="s">
        <v>1640</v>
      </c>
      <c r="O365" s="36" t="s">
        <v>1641</v>
      </c>
      <c r="P365" s="36" t="s">
        <v>1642</v>
      </c>
      <c r="Q365" s="36" t="s">
        <v>1643</v>
      </c>
      <c r="R365" s="36" t="s">
        <v>1644</v>
      </c>
      <c r="S365" s="36" t="s">
        <v>1636</v>
      </c>
      <c r="T365" s="36" t="s">
        <v>1636</v>
      </c>
      <c r="U365" s="36" t="s">
        <v>1645</v>
      </c>
      <c r="V365" s="36" t="s">
        <v>1646</v>
      </c>
      <c r="W365" s="36" t="s">
        <v>1657</v>
      </c>
      <c r="X365" s="36" t="s">
        <v>1658</v>
      </c>
      <c r="Y365" s="36" t="s">
        <v>1649</v>
      </c>
      <c r="Z365" s="36">
        <v>659.7</v>
      </c>
      <c r="AA365" s="36">
        <v>659.7</v>
      </c>
      <c r="AB365" s="36">
        <v>0</v>
      </c>
      <c r="AC365" s="36">
        <v>659.7</v>
      </c>
      <c r="AD365" s="36">
        <v>0</v>
      </c>
      <c r="AE365" s="36">
        <v>0</v>
      </c>
      <c r="AF365" s="36" t="s">
        <v>1798</v>
      </c>
      <c r="AG365" s="36" t="s">
        <v>1637</v>
      </c>
      <c r="AH365" s="36" t="s">
        <v>599</v>
      </c>
      <c r="AI365" s="36" t="s">
        <v>1799</v>
      </c>
      <c r="AJ365" s="36" t="s">
        <v>1645</v>
      </c>
      <c r="AK365" s="36" t="s">
        <v>337</v>
      </c>
      <c r="AL365" s="36" t="s">
        <v>1650</v>
      </c>
      <c r="AM365" s="36" t="s">
        <v>1651</v>
      </c>
      <c r="AN365" s="36" t="s">
        <v>1645</v>
      </c>
      <c r="AO365" s="36" t="s">
        <v>1636</v>
      </c>
      <c r="AP365" s="36" t="s">
        <v>1652</v>
      </c>
      <c r="AQ365" s="36" t="s">
        <v>1653</v>
      </c>
    </row>
    <row r="366" spans="1:43" x14ac:dyDescent="0.15">
      <c r="A366" s="36" t="s">
        <v>568</v>
      </c>
      <c r="B366" s="36" t="s">
        <v>1683</v>
      </c>
      <c r="C366" s="36" t="s">
        <v>1684</v>
      </c>
      <c r="D366" s="36" t="s">
        <v>1634</v>
      </c>
      <c r="E366" s="36" t="s">
        <v>1635</v>
      </c>
      <c r="F366" s="36" t="s">
        <v>372</v>
      </c>
      <c r="G366" s="36" t="s">
        <v>1636</v>
      </c>
      <c r="H366" s="36" t="s">
        <v>372</v>
      </c>
      <c r="I366" s="36" t="s">
        <v>1636</v>
      </c>
      <c r="J366" s="36" t="s">
        <v>1637</v>
      </c>
      <c r="K366" s="36" t="s">
        <v>599</v>
      </c>
      <c r="L366" s="36" t="s">
        <v>1685</v>
      </c>
      <c r="M366" s="36" t="s">
        <v>1639</v>
      </c>
      <c r="N366" s="36" t="s">
        <v>1640</v>
      </c>
      <c r="O366" s="36" t="s">
        <v>1641</v>
      </c>
      <c r="P366" s="36" t="s">
        <v>1642</v>
      </c>
      <c r="Q366" s="36" t="s">
        <v>1643</v>
      </c>
      <c r="R366" s="36" t="s">
        <v>1644</v>
      </c>
      <c r="S366" s="36" t="s">
        <v>1636</v>
      </c>
      <c r="T366" s="36" t="s">
        <v>1636</v>
      </c>
      <c r="U366" s="36" t="s">
        <v>1645</v>
      </c>
      <c r="V366" s="36" t="s">
        <v>1646</v>
      </c>
      <c r="W366" s="36" t="s">
        <v>1657</v>
      </c>
      <c r="X366" s="36" t="s">
        <v>1658</v>
      </c>
      <c r="Y366" s="36" t="s">
        <v>1649</v>
      </c>
      <c r="Z366" s="36">
        <v>1183.47</v>
      </c>
      <c r="AA366" s="36">
        <v>1183.47</v>
      </c>
      <c r="AB366" s="36">
        <v>0</v>
      </c>
      <c r="AC366" s="36">
        <v>1183.47</v>
      </c>
      <c r="AD366" s="36">
        <v>0</v>
      </c>
      <c r="AE366" s="36">
        <v>0</v>
      </c>
      <c r="AF366" s="36" t="s">
        <v>1798</v>
      </c>
      <c r="AG366" s="36" t="s">
        <v>1637</v>
      </c>
      <c r="AH366" s="36" t="s">
        <v>599</v>
      </c>
      <c r="AI366" s="36" t="s">
        <v>1799</v>
      </c>
      <c r="AJ366" s="36" t="s">
        <v>1645</v>
      </c>
      <c r="AK366" s="36" t="s">
        <v>337</v>
      </c>
      <c r="AL366" s="36" t="s">
        <v>1650</v>
      </c>
      <c r="AM366" s="36" t="s">
        <v>1651</v>
      </c>
      <c r="AN366" s="36" t="s">
        <v>1645</v>
      </c>
      <c r="AO366" s="36" t="s">
        <v>1636</v>
      </c>
      <c r="AP366" s="36" t="s">
        <v>1652</v>
      </c>
      <c r="AQ366" s="36" t="s">
        <v>1653</v>
      </c>
    </row>
    <row r="367" spans="1:43" x14ac:dyDescent="0.15">
      <c r="A367" s="36" t="s">
        <v>568</v>
      </c>
      <c r="B367" s="36" t="s">
        <v>1686</v>
      </c>
      <c r="C367" s="36" t="s">
        <v>1687</v>
      </c>
      <c r="D367" s="36" t="s">
        <v>1634</v>
      </c>
      <c r="E367" s="36" t="s">
        <v>1635</v>
      </c>
      <c r="F367" s="36" t="s">
        <v>372</v>
      </c>
      <c r="G367" s="36" t="s">
        <v>1636</v>
      </c>
      <c r="H367" s="36" t="s">
        <v>372</v>
      </c>
      <c r="I367" s="36" t="s">
        <v>1636</v>
      </c>
      <c r="J367" s="36" t="s">
        <v>1637</v>
      </c>
      <c r="K367" s="36" t="s">
        <v>599</v>
      </c>
      <c r="L367" s="36" t="s">
        <v>1688</v>
      </c>
      <c r="M367" s="36" t="s">
        <v>1639</v>
      </c>
      <c r="N367" s="36" t="s">
        <v>1640</v>
      </c>
      <c r="O367" s="36" t="s">
        <v>1641</v>
      </c>
      <c r="P367" s="36" t="s">
        <v>1642</v>
      </c>
      <c r="Q367" s="36" t="s">
        <v>1643</v>
      </c>
      <c r="R367" s="36" t="s">
        <v>1644</v>
      </c>
      <c r="S367" s="36" t="s">
        <v>1636</v>
      </c>
      <c r="T367" s="36" t="s">
        <v>1636</v>
      </c>
      <c r="U367" s="36" t="s">
        <v>1645</v>
      </c>
      <c r="V367" s="36" t="s">
        <v>1646</v>
      </c>
      <c r="W367" s="36" t="s">
        <v>1657</v>
      </c>
      <c r="X367" s="36" t="s">
        <v>1658</v>
      </c>
      <c r="Y367" s="36" t="s">
        <v>1649</v>
      </c>
      <c r="Z367" s="36">
        <v>278.11</v>
      </c>
      <c r="AA367" s="36">
        <v>278.11</v>
      </c>
      <c r="AB367" s="36">
        <v>0</v>
      </c>
      <c r="AC367" s="36">
        <v>278.11</v>
      </c>
      <c r="AD367" s="36">
        <v>0</v>
      </c>
      <c r="AE367" s="36">
        <v>0</v>
      </c>
      <c r="AF367" s="36" t="s">
        <v>1798</v>
      </c>
      <c r="AG367" s="36" t="s">
        <v>1637</v>
      </c>
      <c r="AH367" s="36" t="s">
        <v>599</v>
      </c>
      <c r="AI367" s="36" t="s">
        <v>1799</v>
      </c>
      <c r="AJ367" s="36" t="s">
        <v>1645</v>
      </c>
      <c r="AK367" s="36" t="s">
        <v>337</v>
      </c>
      <c r="AL367" s="36" t="s">
        <v>1650</v>
      </c>
      <c r="AM367" s="36" t="s">
        <v>1651</v>
      </c>
      <c r="AN367" s="36" t="s">
        <v>1645</v>
      </c>
      <c r="AO367" s="36" t="s">
        <v>1636</v>
      </c>
      <c r="AP367" s="36" t="s">
        <v>1652</v>
      </c>
      <c r="AQ367" s="36" t="s">
        <v>1653</v>
      </c>
    </row>
    <row r="368" spans="1:43" x14ac:dyDescent="0.15">
      <c r="A368" s="36" t="s">
        <v>568</v>
      </c>
      <c r="B368" s="36" t="s">
        <v>1689</v>
      </c>
      <c r="C368" s="36" t="s">
        <v>1690</v>
      </c>
      <c r="D368" s="36" t="s">
        <v>1634</v>
      </c>
      <c r="E368" s="36" t="s">
        <v>1635</v>
      </c>
      <c r="F368" s="36" t="s">
        <v>372</v>
      </c>
      <c r="G368" s="36" t="s">
        <v>1636</v>
      </c>
      <c r="H368" s="36" t="s">
        <v>372</v>
      </c>
      <c r="I368" s="36" t="s">
        <v>1636</v>
      </c>
      <c r="J368" s="36" t="s">
        <v>1637</v>
      </c>
      <c r="K368" s="36" t="s">
        <v>599</v>
      </c>
      <c r="L368" s="36" t="s">
        <v>1691</v>
      </c>
      <c r="M368" s="36" t="s">
        <v>1639</v>
      </c>
      <c r="N368" s="36" t="s">
        <v>1640</v>
      </c>
      <c r="O368" s="36" t="s">
        <v>1641</v>
      </c>
      <c r="P368" s="36" t="s">
        <v>1642</v>
      </c>
      <c r="Q368" s="36" t="s">
        <v>1643</v>
      </c>
      <c r="R368" s="36" t="s">
        <v>1644</v>
      </c>
      <c r="S368" s="36" t="s">
        <v>1636</v>
      </c>
      <c r="T368" s="36" t="s">
        <v>1636</v>
      </c>
      <c r="U368" s="36" t="s">
        <v>1645</v>
      </c>
      <c r="V368" s="36" t="s">
        <v>1646</v>
      </c>
      <c r="W368" s="36" t="s">
        <v>1657</v>
      </c>
      <c r="X368" s="36" t="s">
        <v>1658</v>
      </c>
      <c r="Y368" s="36" t="s">
        <v>1649</v>
      </c>
      <c r="Z368" s="36">
        <v>1555.3</v>
      </c>
      <c r="AA368" s="36">
        <v>1555.3</v>
      </c>
      <c r="AB368" s="36">
        <v>0</v>
      </c>
      <c r="AC368" s="36">
        <v>1555.3</v>
      </c>
      <c r="AD368" s="36">
        <v>0</v>
      </c>
      <c r="AE368" s="36">
        <v>0</v>
      </c>
      <c r="AF368" s="36" t="s">
        <v>1798</v>
      </c>
      <c r="AG368" s="36" t="s">
        <v>1637</v>
      </c>
      <c r="AH368" s="36" t="s">
        <v>599</v>
      </c>
      <c r="AI368" s="36" t="s">
        <v>1799</v>
      </c>
      <c r="AJ368" s="36" t="s">
        <v>1645</v>
      </c>
      <c r="AK368" s="36" t="s">
        <v>337</v>
      </c>
      <c r="AL368" s="36" t="s">
        <v>1650</v>
      </c>
      <c r="AM368" s="36" t="s">
        <v>1651</v>
      </c>
      <c r="AN368" s="36" t="s">
        <v>1645</v>
      </c>
      <c r="AO368" s="36" t="s">
        <v>1636</v>
      </c>
      <c r="AP368" s="36" t="s">
        <v>1652</v>
      </c>
      <c r="AQ368" s="36" t="s">
        <v>1653</v>
      </c>
    </row>
    <row r="369" spans="1:43" x14ac:dyDescent="0.15">
      <c r="A369" s="36" t="s">
        <v>568</v>
      </c>
      <c r="B369" s="36" t="s">
        <v>1692</v>
      </c>
      <c r="C369" s="36" t="s">
        <v>1693</v>
      </c>
      <c r="D369" s="36" t="s">
        <v>1634</v>
      </c>
      <c r="E369" s="36" t="s">
        <v>1635</v>
      </c>
      <c r="F369" s="36" t="s">
        <v>372</v>
      </c>
      <c r="G369" s="36" t="s">
        <v>1636</v>
      </c>
      <c r="H369" s="36" t="s">
        <v>372</v>
      </c>
      <c r="I369" s="36" t="s">
        <v>1636</v>
      </c>
      <c r="J369" s="36" t="s">
        <v>1637</v>
      </c>
      <c r="K369" s="36" t="s">
        <v>599</v>
      </c>
      <c r="L369" s="36" t="s">
        <v>1691</v>
      </c>
      <c r="M369" s="36" t="s">
        <v>1639</v>
      </c>
      <c r="N369" s="36" t="s">
        <v>1640</v>
      </c>
      <c r="O369" s="36" t="s">
        <v>1641</v>
      </c>
      <c r="P369" s="36" t="s">
        <v>1642</v>
      </c>
      <c r="Q369" s="36" t="s">
        <v>1643</v>
      </c>
      <c r="R369" s="36" t="s">
        <v>1644</v>
      </c>
      <c r="S369" s="36" t="s">
        <v>1636</v>
      </c>
      <c r="T369" s="36" t="s">
        <v>1636</v>
      </c>
      <c r="U369" s="36" t="s">
        <v>1645</v>
      </c>
      <c r="V369" s="36" t="s">
        <v>1646</v>
      </c>
      <c r="W369" s="36" t="s">
        <v>1657</v>
      </c>
      <c r="X369" s="36" t="s">
        <v>1658</v>
      </c>
      <c r="Y369" s="36" t="s">
        <v>1649</v>
      </c>
      <c r="Z369" s="36">
        <v>306.47000000000003</v>
      </c>
      <c r="AA369" s="36">
        <v>306.47000000000003</v>
      </c>
      <c r="AB369" s="36">
        <v>0</v>
      </c>
      <c r="AC369" s="36">
        <v>306.47000000000003</v>
      </c>
      <c r="AD369" s="36">
        <v>0</v>
      </c>
      <c r="AE369" s="36">
        <v>0</v>
      </c>
      <c r="AF369" s="36" t="s">
        <v>1798</v>
      </c>
      <c r="AG369" s="36" t="s">
        <v>1637</v>
      </c>
      <c r="AH369" s="36" t="s">
        <v>599</v>
      </c>
      <c r="AI369" s="36" t="s">
        <v>1799</v>
      </c>
      <c r="AJ369" s="36" t="s">
        <v>1645</v>
      </c>
      <c r="AK369" s="36" t="s">
        <v>337</v>
      </c>
      <c r="AL369" s="36" t="s">
        <v>1650</v>
      </c>
      <c r="AM369" s="36" t="s">
        <v>1651</v>
      </c>
      <c r="AN369" s="36" t="s">
        <v>1645</v>
      </c>
      <c r="AO369" s="36" t="s">
        <v>1636</v>
      </c>
      <c r="AP369" s="36" t="s">
        <v>1652</v>
      </c>
      <c r="AQ369" s="36" t="s">
        <v>1653</v>
      </c>
    </row>
    <row r="370" spans="1:43" x14ac:dyDescent="0.15">
      <c r="A370" s="36" t="s">
        <v>568</v>
      </c>
      <c r="B370" s="36" t="s">
        <v>1694</v>
      </c>
      <c r="C370" s="36" t="s">
        <v>1695</v>
      </c>
      <c r="D370" s="36" t="s">
        <v>1634</v>
      </c>
      <c r="E370" s="36" t="s">
        <v>1635</v>
      </c>
      <c r="F370" s="36" t="s">
        <v>372</v>
      </c>
      <c r="G370" s="36" t="s">
        <v>1636</v>
      </c>
      <c r="H370" s="36" t="s">
        <v>372</v>
      </c>
      <c r="I370" s="36" t="s">
        <v>1636</v>
      </c>
      <c r="J370" s="36" t="s">
        <v>1637</v>
      </c>
      <c r="K370" s="36" t="s">
        <v>599</v>
      </c>
      <c r="L370" s="36" t="s">
        <v>1696</v>
      </c>
      <c r="M370" s="36" t="s">
        <v>1639</v>
      </c>
      <c r="N370" s="36" t="s">
        <v>1640</v>
      </c>
      <c r="O370" s="36" t="s">
        <v>1641</v>
      </c>
      <c r="P370" s="36" t="s">
        <v>1642</v>
      </c>
      <c r="Q370" s="36" t="s">
        <v>1643</v>
      </c>
      <c r="R370" s="36" t="s">
        <v>1644</v>
      </c>
      <c r="S370" s="36" t="s">
        <v>1636</v>
      </c>
      <c r="T370" s="36" t="s">
        <v>1636</v>
      </c>
      <c r="U370" s="36" t="s">
        <v>1645</v>
      </c>
      <c r="V370" s="36" t="s">
        <v>1646</v>
      </c>
      <c r="W370" s="36" t="s">
        <v>1647</v>
      </c>
      <c r="X370" s="36" t="s">
        <v>1648</v>
      </c>
      <c r="Y370" s="36" t="s">
        <v>1649</v>
      </c>
      <c r="Z370" s="36">
        <v>1646.57</v>
      </c>
      <c r="AA370" s="36">
        <v>1646.57</v>
      </c>
      <c r="AB370" s="36">
        <v>0</v>
      </c>
      <c r="AC370" s="36">
        <v>1646.57</v>
      </c>
      <c r="AD370" s="36">
        <v>0</v>
      </c>
      <c r="AE370" s="36">
        <v>0</v>
      </c>
      <c r="AF370" s="36" t="s">
        <v>1798</v>
      </c>
      <c r="AG370" s="36" t="s">
        <v>1637</v>
      </c>
      <c r="AH370" s="36" t="s">
        <v>599</v>
      </c>
      <c r="AI370" s="36" t="s">
        <v>1799</v>
      </c>
      <c r="AJ370" s="36" t="s">
        <v>1645</v>
      </c>
      <c r="AK370" s="36" t="s">
        <v>337</v>
      </c>
      <c r="AL370" s="36" t="s">
        <v>1650</v>
      </c>
      <c r="AM370" s="36" t="s">
        <v>1651</v>
      </c>
      <c r="AN370" s="36" t="s">
        <v>1645</v>
      </c>
      <c r="AO370" s="36" t="s">
        <v>1636</v>
      </c>
      <c r="AP370" s="36" t="s">
        <v>1652</v>
      </c>
      <c r="AQ370" s="36" t="s">
        <v>1653</v>
      </c>
    </row>
    <row r="371" spans="1:43" x14ac:dyDescent="0.15">
      <c r="A371" s="36" t="s">
        <v>568</v>
      </c>
      <c r="B371" s="36" t="s">
        <v>1697</v>
      </c>
      <c r="C371" s="36" t="s">
        <v>1698</v>
      </c>
      <c r="D371" s="36" t="s">
        <v>1634</v>
      </c>
      <c r="E371" s="36" t="s">
        <v>1635</v>
      </c>
      <c r="F371" s="36" t="s">
        <v>372</v>
      </c>
      <c r="G371" s="36" t="s">
        <v>1636</v>
      </c>
      <c r="H371" s="36" t="s">
        <v>372</v>
      </c>
      <c r="I371" s="36" t="s">
        <v>1636</v>
      </c>
      <c r="J371" s="36" t="s">
        <v>1637</v>
      </c>
      <c r="K371" s="36" t="s">
        <v>599</v>
      </c>
      <c r="L371" s="36" t="s">
        <v>1699</v>
      </c>
      <c r="M371" s="36" t="s">
        <v>1639</v>
      </c>
      <c r="N371" s="36" t="s">
        <v>1640</v>
      </c>
      <c r="O371" s="36" t="s">
        <v>1641</v>
      </c>
      <c r="P371" s="36" t="s">
        <v>1642</v>
      </c>
      <c r="Q371" s="36" t="s">
        <v>1643</v>
      </c>
      <c r="R371" s="36" t="s">
        <v>1644</v>
      </c>
      <c r="S371" s="36" t="s">
        <v>1636</v>
      </c>
      <c r="T371" s="36" t="s">
        <v>1636</v>
      </c>
      <c r="U371" s="36" t="s">
        <v>1645</v>
      </c>
      <c r="V371" s="36" t="s">
        <v>1646</v>
      </c>
      <c r="W371" s="36" t="s">
        <v>1657</v>
      </c>
      <c r="X371" s="36" t="s">
        <v>1658</v>
      </c>
      <c r="Y371" s="36" t="s">
        <v>1649</v>
      </c>
      <c r="Z371" s="36">
        <v>359.85</v>
      </c>
      <c r="AA371" s="36">
        <v>359.85</v>
      </c>
      <c r="AB371" s="36">
        <v>0</v>
      </c>
      <c r="AC371" s="36">
        <v>359.85</v>
      </c>
      <c r="AD371" s="36">
        <v>0</v>
      </c>
      <c r="AE371" s="36">
        <v>0</v>
      </c>
      <c r="AF371" s="36" t="s">
        <v>1798</v>
      </c>
      <c r="AG371" s="36" t="s">
        <v>1637</v>
      </c>
      <c r="AH371" s="36" t="s">
        <v>599</v>
      </c>
      <c r="AI371" s="36" t="s">
        <v>1799</v>
      </c>
      <c r="AJ371" s="36" t="s">
        <v>1645</v>
      </c>
      <c r="AK371" s="36" t="s">
        <v>337</v>
      </c>
      <c r="AL371" s="36" t="s">
        <v>1650</v>
      </c>
      <c r="AM371" s="36" t="s">
        <v>1651</v>
      </c>
      <c r="AN371" s="36" t="s">
        <v>1645</v>
      </c>
      <c r="AO371" s="36" t="s">
        <v>1636</v>
      </c>
      <c r="AP371" s="36" t="s">
        <v>1652</v>
      </c>
      <c r="AQ371" s="36" t="s">
        <v>1653</v>
      </c>
    </row>
    <row r="372" spans="1:43" x14ac:dyDescent="0.15">
      <c r="A372" s="36" t="s">
        <v>568</v>
      </c>
      <c r="B372" s="36" t="s">
        <v>1700</v>
      </c>
      <c r="C372" s="36" t="s">
        <v>1701</v>
      </c>
      <c r="D372" s="36" t="s">
        <v>1673</v>
      </c>
      <c r="E372" s="36" t="s">
        <v>1674</v>
      </c>
      <c r="F372" s="36" t="s">
        <v>372</v>
      </c>
      <c r="G372" s="36" t="s">
        <v>1636</v>
      </c>
      <c r="H372" s="36" t="s">
        <v>372</v>
      </c>
      <c r="I372" s="36" t="s">
        <v>1636</v>
      </c>
      <c r="J372" s="36" t="s">
        <v>1675</v>
      </c>
      <c r="K372" s="36" t="s">
        <v>1676</v>
      </c>
      <c r="L372" s="36" t="s">
        <v>1702</v>
      </c>
      <c r="M372" s="36" t="s">
        <v>1639</v>
      </c>
      <c r="N372" s="36" t="s">
        <v>1640</v>
      </c>
      <c r="O372" s="36" t="s">
        <v>1641</v>
      </c>
      <c r="P372" s="36" t="s">
        <v>1642</v>
      </c>
      <c r="Q372" s="36" t="s">
        <v>1643</v>
      </c>
      <c r="R372" s="36" t="s">
        <v>1644</v>
      </c>
      <c r="S372" s="36" t="s">
        <v>1636</v>
      </c>
      <c r="T372" s="36" t="s">
        <v>1636</v>
      </c>
      <c r="U372" s="36" t="s">
        <v>1645</v>
      </c>
      <c r="V372" s="36" t="s">
        <v>1646</v>
      </c>
      <c r="W372" s="36" t="s">
        <v>1664</v>
      </c>
      <c r="X372" s="36" t="s">
        <v>1646</v>
      </c>
      <c r="Y372" s="36" t="s">
        <v>1649</v>
      </c>
      <c r="Z372" s="36">
        <v>6.28</v>
      </c>
      <c r="AA372" s="36">
        <v>6.28</v>
      </c>
      <c r="AB372" s="36">
        <v>0</v>
      </c>
      <c r="AC372" s="36">
        <v>6.28</v>
      </c>
      <c r="AD372" s="36">
        <v>0</v>
      </c>
      <c r="AE372" s="36">
        <v>0</v>
      </c>
      <c r="AF372" s="36" t="s">
        <v>1798</v>
      </c>
      <c r="AG372" s="36" t="s">
        <v>1675</v>
      </c>
      <c r="AH372" s="36" t="s">
        <v>1676</v>
      </c>
      <c r="AI372" s="36" t="s">
        <v>1800</v>
      </c>
      <c r="AJ372" s="36" t="s">
        <v>1645</v>
      </c>
      <c r="AK372" s="36" t="s">
        <v>337</v>
      </c>
      <c r="AL372" s="36" t="s">
        <v>1650</v>
      </c>
      <c r="AM372" s="36" t="s">
        <v>1651</v>
      </c>
      <c r="AN372" s="36" t="s">
        <v>1645</v>
      </c>
      <c r="AO372" s="36" t="s">
        <v>1636</v>
      </c>
      <c r="AP372" s="36" t="s">
        <v>1678</v>
      </c>
      <c r="AQ372" s="36" t="s">
        <v>1653</v>
      </c>
    </row>
    <row r="373" spans="1:43" x14ac:dyDescent="0.15">
      <c r="A373" s="36" t="s">
        <v>568</v>
      </c>
      <c r="B373" s="36" t="s">
        <v>1700</v>
      </c>
      <c r="C373" s="36" t="s">
        <v>1701</v>
      </c>
      <c r="D373" s="36" t="s">
        <v>1673</v>
      </c>
      <c r="E373" s="36" t="s">
        <v>1674</v>
      </c>
      <c r="F373" s="36" t="s">
        <v>372</v>
      </c>
      <c r="G373" s="36" t="s">
        <v>1636</v>
      </c>
      <c r="H373" s="36" t="s">
        <v>372</v>
      </c>
      <c r="I373" s="36" t="s">
        <v>1636</v>
      </c>
      <c r="J373" s="36" t="s">
        <v>1675</v>
      </c>
      <c r="K373" s="36" t="s">
        <v>1676</v>
      </c>
      <c r="L373" s="36" t="s">
        <v>1702</v>
      </c>
      <c r="M373" s="36" t="s">
        <v>1639</v>
      </c>
      <c r="N373" s="36" t="s">
        <v>1640</v>
      </c>
      <c r="O373" s="36" t="s">
        <v>1641</v>
      </c>
      <c r="P373" s="36" t="s">
        <v>1642</v>
      </c>
      <c r="Q373" s="36" t="s">
        <v>1643</v>
      </c>
      <c r="R373" s="36" t="s">
        <v>1644</v>
      </c>
      <c r="S373" s="36" t="s">
        <v>1636</v>
      </c>
      <c r="T373" s="36" t="s">
        <v>1636</v>
      </c>
      <c r="U373" s="36" t="s">
        <v>1645</v>
      </c>
      <c r="V373" s="36" t="s">
        <v>1646</v>
      </c>
      <c r="W373" s="36" t="s">
        <v>1665</v>
      </c>
      <c r="X373" s="36" t="s">
        <v>1646</v>
      </c>
      <c r="Y373" s="36" t="s">
        <v>1649</v>
      </c>
      <c r="Z373" s="36">
        <v>12.23</v>
      </c>
      <c r="AA373" s="36">
        <v>12.23</v>
      </c>
      <c r="AB373" s="36">
        <v>0</v>
      </c>
      <c r="AC373" s="36">
        <v>12.23</v>
      </c>
      <c r="AD373" s="36">
        <v>0</v>
      </c>
      <c r="AE373" s="36">
        <v>0</v>
      </c>
      <c r="AF373" s="36" t="s">
        <v>1798</v>
      </c>
      <c r="AG373" s="36" t="s">
        <v>1675</v>
      </c>
      <c r="AH373" s="36" t="s">
        <v>1676</v>
      </c>
      <c r="AI373" s="36" t="s">
        <v>1800</v>
      </c>
      <c r="AJ373" s="36" t="s">
        <v>1645</v>
      </c>
      <c r="AK373" s="36" t="s">
        <v>337</v>
      </c>
      <c r="AL373" s="36" t="s">
        <v>1650</v>
      </c>
      <c r="AM373" s="36" t="s">
        <v>1651</v>
      </c>
      <c r="AN373" s="36" t="s">
        <v>1645</v>
      </c>
      <c r="AO373" s="36" t="s">
        <v>1636</v>
      </c>
      <c r="AP373" s="36" t="s">
        <v>1678</v>
      </c>
      <c r="AQ373" s="36" t="s">
        <v>1653</v>
      </c>
    </row>
    <row r="374" spans="1:43" x14ac:dyDescent="0.15">
      <c r="A374" s="36" t="s">
        <v>568</v>
      </c>
      <c r="B374" s="36" t="s">
        <v>1700</v>
      </c>
      <c r="C374" s="36" t="s">
        <v>1701</v>
      </c>
      <c r="D374" s="36" t="s">
        <v>1673</v>
      </c>
      <c r="E374" s="36" t="s">
        <v>1674</v>
      </c>
      <c r="F374" s="36" t="s">
        <v>372</v>
      </c>
      <c r="G374" s="36" t="s">
        <v>1636</v>
      </c>
      <c r="H374" s="36" t="s">
        <v>372</v>
      </c>
      <c r="I374" s="36" t="s">
        <v>1636</v>
      </c>
      <c r="J374" s="36" t="s">
        <v>1675</v>
      </c>
      <c r="K374" s="36" t="s">
        <v>1676</v>
      </c>
      <c r="L374" s="36" t="s">
        <v>1702</v>
      </c>
      <c r="M374" s="36" t="s">
        <v>1639</v>
      </c>
      <c r="N374" s="36" t="s">
        <v>1640</v>
      </c>
      <c r="O374" s="36" t="s">
        <v>1641</v>
      </c>
      <c r="P374" s="36" t="s">
        <v>1642</v>
      </c>
      <c r="Q374" s="36" t="s">
        <v>1643</v>
      </c>
      <c r="R374" s="36" t="s">
        <v>1644</v>
      </c>
      <c r="S374" s="36" t="s">
        <v>1636</v>
      </c>
      <c r="T374" s="36" t="s">
        <v>1636</v>
      </c>
      <c r="U374" s="36" t="s">
        <v>1645</v>
      </c>
      <c r="V374" s="36" t="s">
        <v>1646</v>
      </c>
      <c r="W374" s="36" t="s">
        <v>1669</v>
      </c>
      <c r="X374" s="36" t="s">
        <v>1646</v>
      </c>
      <c r="Y374" s="36" t="s">
        <v>1649</v>
      </c>
      <c r="Z374" s="36">
        <v>2.84</v>
      </c>
      <c r="AA374" s="36">
        <v>2.84</v>
      </c>
      <c r="AB374" s="36">
        <v>0</v>
      </c>
      <c r="AC374" s="36">
        <v>2.84</v>
      </c>
      <c r="AD374" s="36">
        <v>0</v>
      </c>
      <c r="AE374" s="36">
        <v>0</v>
      </c>
      <c r="AF374" s="36" t="s">
        <v>1798</v>
      </c>
      <c r="AG374" s="36" t="s">
        <v>1675</v>
      </c>
      <c r="AH374" s="36" t="s">
        <v>1676</v>
      </c>
      <c r="AI374" s="36" t="s">
        <v>1800</v>
      </c>
      <c r="AJ374" s="36" t="s">
        <v>1645</v>
      </c>
      <c r="AK374" s="36" t="s">
        <v>337</v>
      </c>
      <c r="AL374" s="36" t="s">
        <v>1650</v>
      </c>
      <c r="AM374" s="36" t="s">
        <v>1651</v>
      </c>
      <c r="AN374" s="36" t="s">
        <v>1645</v>
      </c>
      <c r="AO374" s="36" t="s">
        <v>1636</v>
      </c>
      <c r="AP374" s="36" t="s">
        <v>1678</v>
      </c>
      <c r="AQ374" s="36" t="s">
        <v>1653</v>
      </c>
    </row>
    <row r="375" spans="1:43" x14ac:dyDescent="0.15">
      <c r="A375" s="36" t="s">
        <v>568</v>
      </c>
      <c r="B375" s="36" t="s">
        <v>1700</v>
      </c>
      <c r="C375" s="36" t="s">
        <v>1701</v>
      </c>
      <c r="D375" s="36" t="s">
        <v>1673</v>
      </c>
      <c r="E375" s="36" t="s">
        <v>1674</v>
      </c>
      <c r="F375" s="36" t="s">
        <v>372</v>
      </c>
      <c r="G375" s="36" t="s">
        <v>1636</v>
      </c>
      <c r="H375" s="36" t="s">
        <v>372</v>
      </c>
      <c r="I375" s="36" t="s">
        <v>1636</v>
      </c>
      <c r="J375" s="36" t="s">
        <v>1675</v>
      </c>
      <c r="K375" s="36" t="s">
        <v>1676</v>
      </c>
      <c r="L375" s="36" t="s">
        <v>1702</v>
      </c>
      <c r="M375" s="36" t="s">
        <v>1639</v>
      </c>
      <c r="N375" s="36" t="s">
        <v>1640</v>
      </c>
      <c r="O375" s="36" t="s">
        <v>1641</v>
      </c>
      <c r="P375" s="36" t="s">
        <v>1642</v>
      </c>
      <c r="Q375" s="36" t="s">
        <v>1643</v>
      </c>
      <c r="R375" s="36" t="s">
        <v>1644</v>
      </c>
      <c r="S375" s="36" t="s">
        <v>1636</v>
      </c>
      <c r="T375" s="36" t="s">
        <v>1636</v>
      </c>
      <c r="U375" s="36" t="s">
        <v>1645</v>
      </c>
      <c r="V375" s="36" t="s">
        <v>1646</v>
      </c>
      <c r="W375" s="36" t="s">
        <v>1657</v>
      </c>
      <c r="X375" s="36" t="s">
        <v>1658</v>
      </c>
      <c r="Y375" s="36" t="s">
        <v>1649</v>
      </c>
      <c r="Z375" s="36">
        <v>5.44</v>
      </c>
      <c r="AA375" s="36">
        <v>5.44</v>
      </c>
      <c r="AB375" s="36">
        <v>0</v>
      </c>
      <c r="AC375" s="36">
        <v>5.44</v>
      </c>
      <c r="AD375" s="36">
        <v>0</v>
      </c>
      <c r="AE375" s="36">
        <v>0</v>
      </c>
      <c r="AF375" s="36" t="s">
        <v>1798</v>
      </c>
      <c r="AG375" s="36" t="s">
        <v>1675</v>
      </c>
      <c r="AH375" s="36" t="s">
        <v>1676</v>
      </c>
      <c r="AI375" s="36" t="s">
        <v>1800</v>
      </c>
      <c r="AJ375" s="36" t="s">
        <v>1645</v>
      </c>
      <c r="AK375" s="36" t="s">
        <v>337</v>
      </c>
      <c r="AL375" s="36" t="s">
        <v>1650</v>
      </c>
      <c r="AM375" s="36" t="s">
        <v>1651</v>
      </c>
      <c r="AN375" s="36" t="s">
        <v>1645</v>
      </c>
      <c r="AO375" s="36" t="s">
        <v>1636</v>
      </c>
      <c r="AP375" s="36" t="s">
        <v>1678</v>
      </c>
      <c r="AQ375" s="36" t="s">
        <v>1653</v>
      </c>
    </row>
    <row r="376" spans="1:43" x14ac:dyDescent="0.15">
      <c r="A376" s="36" t="s">
        <v>568</v>
      </c>
      <c r="B376" s="36" t="s">
        <v>1700</v>
      </c>
      <c r="C376" s="36" t="s">
        <v>1701</v>
      </c>
      <c r="D376" s="36" t="s">
        <v>1673</v>
      </c>
      <c r="E376" s="36" t="s">
        <v>1674</v>
      </c>
      <c r="F376" s="36" t="s">
        <v>372</v>
      </c>
      <c r="G376" s="36" t="s">
        <v>1636</v>
      </c>
      <c r="H376" s="36" t="s">
        <v>372</v>
      </c>
      <c r="I376" s="36" t="s">
        <v>1636</v>
      </c>
      <c r="J376" s="36" t="s">
        <v>1675</v>
      </c>
      <c r="K376" s="36" t="s">
        <v>1676</v>
      </c>
      <c r="L376" s="36" t="s">
        <v>1702</v>
      </c>
      <c r="M376" s="36" t="s">
        <v>1639</v>
      </c>
      <c r="N376" s="36" t="s">
        <v>1640</v>
      </c>
      <c r="O376" s="36" t="s">
        <v>1641</v>
      </c>
      <c r="P376" s="36" t="s">
        <v>1642</v>
      </c>
      <c r="Q376" s="36" t="s">
        <v>1643</v>
      </c>
      <c r="R376" s="36" t="s">
        <v>1644</v>
      </c>
      <c r="S376" s="36" t="s">
        <v>1636</v>
      </c>
      <c r="T376" s="36" t="s">
        <v>1636</v>
      </c>
      <c r="U376" s="36" t="s">
        <v>1645</v>
      </c>
      <c r="V376" s="36" t="s">
        <v>1646</v>
      </c>
      <c r="W376" s="36" t="s">
        <v>1670</v>
      </c>
      <c r="X376" s="36" t="s">
        <v>1646</v>
      </c>
      <c r="Y376" s="36" t="s">
        <v>1649</v>
      </c>
      <c r="Z376" s="36">
        <v>0.26</v>
      </c>
      <c r="AA376" s="36">
        <v>0.26</v>
      </c>
      <c r="AB376" s="36">
        <v>0</v>
      </c>
      <c r="AC376" s="36">
        <v>0.26</v>
      </c>
      <c r="AD376" s="36">
        <v>0</v>
      </c>
      <c r="AE376" s="36">
        <v>0</v>
      </c>
      <c r="AF376" s="36" t="s">
        <v>1798</v>
      </c>
      <c r="AG376" s="36" t="s">
        <v>1675</v>
      </c>
      <c r="AH376" s="36" t="s">
        <v>1676</v>
      </c>
      <c r="AI376" s="36" t="s">
        <v>1800</v>
      </c>
      <c r="AJ376" s="36" t="s">
        <v>1645</v>
      </c>
      <c r="AK376" s="36" t="s">
        <v>337</v>
      </c>
      <c r="AL376" s="36" t="s">
        <v>1650</v>
      </c>
      <c r="AM376" s="36" t="s">
        <v>1651</v>
      </c>
      <c r="AN376" s="36" t="s">
        <v>1645</v>
      </c>
      <c r="AO376" s="36" t="s">
        <v>1636</v>
      </c>
      <c r="AP376" s="36" t="s">
        <v>1678</v>
      </c>
      <c r="AQ376" s="36" t="s">
        <v>1653</v>
      </c>
    </row>
    <row r="377" spans="1:43" x14ac:dyDescent="0.15">
      <c r="A377" s="36" t="s">
        <v>568</v>
      </c>
      <c r="B377" s="36" t="s">
        <v>1700</v>
      </c>
      <c r="C377" s="36" t="s">
        <v>1701</v>
      </c>
      <c r="D377" s="36" t="s">
        <v>1673</v>
      </c>
      <c r="E377" s="36" t="s">
        <v>1674</v>
      </c>
      <c r="F377" s="36" t="s">
        <v>372</v>
      </c>
      <c r="G377" s="36" t="s">
        <v>1636</v>
      </c>
      <c r="H377" s="36" t="s">
        <v>372</v>
      </c>
      <c r="I377" s="36" t="s">
        <v>1636</v>
      </c>
      <c r="J377" s="36" t="s">
        <v>1675</v>
      </c>
      <c r="K377" s="36" t="s">
        <v>1676</v>
      </c>
      <c r="L377" s="36" t="s">
        <v>1702</v>
      </c>
      <c r="M377" s="36" t="s">
        <v>1639</v>
      </c>
      <c r="N377" s="36" t="s">
        <v>1640</v>
      </c>
      <c r="O377" s="36" t="s">
        <v>1641</v>
      </c>
      <c r="P377" s="36" t="s">
        <v>1642</v>
      </c>
      <c r="Q377" s="36" t="s">
        <v>1643</v>
      </c>
      <c r="R377" s="36" t="s">
        <v>1644</v>
      </c>
      <c r="S377" s="36" t="s">
        <v>1636</v>
      </c>
      <c r="T377" s="36" t="s">
        <v>1636</v>
      </c>
      <c r="U377" s="36" t="s">
        <v>1645</v>
      </c>
      <c r="V377" s="36" t="s">
        <v>1646</v>
      </c>
      <c r="W377" s="36" t="s">
        <v>1679</v>
      </c>
      <c r="X377" s="36" t="s">
        <v>1646</v>
      </c>
      <c r="Y377" s="36" t="s">
        <v>1649</v>
      </c>
      <c r="Z377" s="36">
        <v>2194.37</v>
      </c>
      <c r="AA377" s="36">
        <v>2194.37</v>
      </c>
      <c r="AB377" s="36">
        <v>0</v>
      </c>
      <c r="AC377" s="36">
        <v>2194.37</v>
      </c>
      <c r="AD377" s="36">
        <v>0</v>
      </c>
      <c r="AE377" s="36">
        <v>0</v>
      </c>
      <c r="AF377" s="36" t="s">
        <v>1798</v>
      </c>
      <c r="AG377" s="36" t="s">
        <v>1675</v>
      </c>
      <c r="AH377" s="36" t="s">
        <v>1676</v>
      </c>
      <c r="AI377" s="36" t="s">
        <v>1800</v>
      </c>
      <c r="AJ377" s="36" t="s">
        <v>1645</v>
      </c>
      <c r="AK377" s="36" t="s">
        <v>337</v>
      </c>
      <c r="AL377" s="36" t="s">
        <v>1650</v>
      </c>
      <c r="AM377" s="36" t="s">
        <v>1651</v>
      </c>
      <c r="AN377" s="36" t="s">
        <v>1645</v>
      </c>
      <c r="AO377" s="36" t="s">
        <v>1636</v>
      </c>
      <c r="AP377" s="36" t="s">
        <v>1678</v>
      </c>
      <c r="AQ377" s="36" t="s">
        <v>1653</v>
      </c>
    </row>
    <row r="378" spans="1:43" x14ac:dyDescent="0.15">
      <c r="A378" s="36" t="s">
        <v>568</v>
      </c>
      <c r="B378" s="36" t="s">
        <v>1703</v>
      </c>
      <c r="C378" s="36" t="s">
        <v>1704</v>
      </c>
      <c r="D378" s="36" t="s">
        <v>1673</v>
      </c>
      <c r="E378" s="36" t="s">
        <v>1674</v>
      </c>
      <c r="F378" s="36" t="s">
        <v>372</v>
      </c>
      <c r="G378" s="36" t="s">
        <v>1636</v>
      </c>
      <c r="H378" s="36" t="s">
        <v>372</v>
      </c>
      <c r="I378" s="36" t="s">
        <v>1636</v>
      </c>
      <c r="J378" s="36" t="s">
        <v>1675</v>
      </c>
      <c r="K378" s="36" t="s">
        <v>1676</v>
      </c>
      <c r="L378" s="36" t="s">
        <v>1705</v>
      </c>
      <c r="M378" s="36" t="s">
        <v>1639</v>
      </c>
      <c r="N378" s="36" t="s">
        <v>1640</v>
      </c>
      <c r="O378" s="36" t="s">
        <v>1641</v>
      </c>
      <c r="P378" s="36" t="s">
        <v>1642</v>
      </c>
      <c r="Q378" s="36" t="s">
        <v>1643</v>
      </c>
      <c r="R378" s="36" t="s">
        <v>1644</v>
      </c>
      <c r="S378" s="36" t="s">
        <v>1636</v>
      </c>
      <c r="T378" s="36" t="s">
        <v>1636</v>
      </c>
      <c r="U378" s="36" t="s">
        <v>1645</v>
      </c>
      <c r="V378" s="36" t="s">
        <v>1646</v>
      </c>
      <c r="W378" s="36" t="s">
        <v>1647</v>
      </c>
      <c r="X378" s="36" t="s">
        <v>1667</v>
      </c>
      <c r="Y378" s="36" t="s">
        <v>1649</v>
      </c>
      <c r="Z378" s="36">
        <v>0.46</v>
      </c>
      <c r="AA378" s="36">
        <v>0.46</v>
      </c>
      <c r="AB378" s="36">
        <v>0</v>
      </c>
      <c r="AC378" s="36">
        <v>0.46</v>
      </c>
      <c r="AD378" s="36">
        <v>0</v>
      </c>
      <c r="AE378" s="36">
        <v>0</v>
      </c>
      <c r="AF378" s="36" t="s">
        <v>1798</v>
      </c>
      <c r="AG378" s="36" t="s">
        <v>1675</v>
      </c>
      <c r="AH378" s="36" t="s">
        <v>1676</v>
      </c>
      <c r="AI378" s="36" t="s">
        <v>1800</v>
      </c>
      <c r="AJ378" s="36" t="s">
        <v>1645</v>
      </c>
      <c r="AK378" s="36" t="s">
        <v>337</v>
      </c>
      <c r="AL378" s="36" t="s">
        <v>1650</v>
      </c>
      <c r="AM378" s="36" t="s">
        <v>1651</v>
      </c>
      <c r="AN378" s="36" t="s">
        <v>1645</v>
      </c>
      <c r="AO378" s="36" t="s">
        <v>1636</v>
      </c>
      <c r="AP378" s="36" t="s">
        <v>1678</v>
      </c>
      <c r="AQ378" s="36" t="s">
        <v>1653</v>
      </c>
    </row>
    <row r="379" spans="1:43" x14ac:dyDescent="0.15">
      <c r="A379" s="36" t="s">
        <v>568</v>
      </c>
      <c r="B379" s="36" t="s">
        <v>1703</v>
      </c>
      <c r="C379" s="36" t="s">
        <v>1704</v>
      </c>
      <c r="D379" s="36" t="s">
        <v>1673</v>
      </c>
      <c r="E379" s="36" t="s">
        <v>1674</v>
      </c>
      <c r="F379" s="36" t="s">
        <v>372</v>
      </c>
      <c r="G379" s="36" t="s">
        <v>1636</v>
      </c>
      <c r="H379" s="36" t="s">
        <v>372</v>
      </c>
      <c r="I379" s="36" t="s">
        <v>1636</v>
      </c>
      <c r="J379" s="36" t="s">
        <v>1675</v>
      </c>
      <c r="K379" s="36" t="s">
        <v>1676</v>
      </c>
      <c r="L379" s="36" t="s">
        <v>1705</v>
      </c>
      <c r="M379" s="36" t="s">
        <v>1639</v>
      </c>
      <c r="N379" s="36" t="s">
        <v>1640</v>
      </c>
      <c r="O379" s="36" t="s">
        <v>1641</v>
      </c>
      <c r="P379" s="36" t="s">
        <v>1642</v>
      </c>
      <c r="Q379" s="36" t="s">
        <v>1643</v>
      </c>
      <c r="R379" s="36" t="s">
        <v>1644</v>
      </c>
      <c r="S379" s="36" t="s">
        <v>1636</v>
      </c>
      <c r="T379" s="36" t="s">
        <v>1636</v>
      </c>
      <c r="U379" s="36" t="s">
        <v>1645</v>
      </c>
      <c r="V379" s="36" t="s">
        <v>1646</v>
      </c>
      <c r="W379" s="36" t="s">
        <v>1679</v>
      </c>
      <c r="X379" s="36" t="s">
        <v>1646</v>
      </c>
      <c r="Y379" s="36" t="s">
        <v>1649</v>
      </c>
      <c r="Z379" s="36">
        <v>449.11</v>
      </c>
      <c r="AA379" s="36">
        <v>449.11</v>
      </c>
      <c r="AB379" s="36">
        <v>0</v>
      </c>
      <c r="AC379" s="36">
        <v>449.11</v>
      </c>
      <c r="AD379" s="36">
        <v>0</v>
      </c>
      <c r="AE379" s="36">
        <v>0</v>
      </c>
      <c r="AF379" s="36" t="s">
        <v>1798</v>
      </c>
      <c r="AG379" s="36" t="s">
        <v>1675</v>
      </c>
      <c r="AH379" s="36" t="s">
        <v>1676</v>
      </c>
      <c r="AI379" s="36" t="s">
        <v>1800</v>
      </c>
      <c r="AJ379" s="36" t="s">
        <v>1645</v>
      </c>
      <c r="AK379" s="36" t="s">
        <v>337</v>
      </c>
      <c r="AL379" s="36" t="s">
        <v>1650</v>
      </c>
      <c r="AM379" s="36" t="s">
        <v>1651</v>
      </c>
      <c r="AN379" s="36" t="s">
        <v>1645</v>
      </c>
      <c r="AO379" s="36" t="s">
        <v>1636</v>
      </c>
      <c r="AP379" s="36" t="s">
        <v>1678</v>
      </c>
      <c r="AQ379" s="36" t="s">
        <v>1653</v>
      </c>
    </row>
    <row r="380" spans="1:43" x14ac:dyDescent="0.15">
      <c r="A380" s="36" t="s">
        <v>568</v>
      </c>
      <c r="B380" s="36" t="s">
        <v>1706</v>
      </c>
      <c r="C380" s="36" t="s">
        <v>1707</v>
      </c>
      <c r="D380" s="36" t="s">
        <v>1673</v>
      </c>
      <c r="E380" s="36" t="s">
        <v>1674</v>
      </c>
      <c r="F380" s="36" t="s">
        <v>372</v>
      </c>
      <c r="G380" s="36" t="s">
        <v>1636</v>
      </c>
      <c r="H380" s="36" t="s">
        <v>372</v>
      </c>
      <c r="I380" s="36" t="s">
        <v>1636</v>
      </c>
      <c r="J380" s="36" t="s">
        <v>1675</v>
      </c>
      <c r="K380" s="36" t="s">
        <v>1676</v>
      </c>
      <c r="L380" s="36" t="s">
        <v>1708</v>
      </c>
      <c r="M380" s="36" t="s">
        <v>1639</v>
      </c>
      <c r="N380" s="36" t="s">
        <v>1640</v>
      </c>
      <c r="O380" s="36" t="s">
        <v>1641</v>
      </c>
      <c r="P380" s="36" t="s">
        <v>1642</v>
      </c>
      <c r="Q380" s="36" t="s">
        <v>1643</v>
      </c>
      <c r="R380" s="36" t="s">
        <v>1644</v>
      </c>
      <c r="S380" s="36" t="s">
        <v>1636</v>
      </c>
      <c r="T380" s="36" t="s">
        <v>1636</v>
      </c>
      <c r="U380" s="36" t="s">
        <v>1645</v>
      </c>
      <c r="V380" s="36" t="s">
        <v>1646</v>
      </c>
      <c r="W380" s="36" t="s">
        <v>1657</v>
      </c>
      <c r="X380" s="36" t="s">
        <v>1658</v>
      </c>
      <c r="Y380" s="36" t="s">
        <v>1649</v>
      </c>
      <c r="Z380" s="36">
        <v>999.18</v>
      </c>
      <c r="AA380" s="36">
        <v>999.18</v>
      </c>
      <c r="AB380" s="36">
        <v>0</v>
      </c>
      <c r="AC380" s="36">
        <v>999.18</v>
      </c>
      <c r="AD380" s="36">
        <v>0</v>
      </c>
      <c r="AE380" s="36">
        <v>0</v>
      </c>
      <c r="AF380" s="36" t="s">
        <v>1798</v>
      </c>
      <c r="AG380" s="36" t="s">
        <v>1675</v>
      </c>
      <c r="AH380" s="36" t="s">
        <v>1676</v>
      </c>
      <c r="AI380" s="36" t="s">
        <v>1800</v>
      </c>
      <c r="AJ380" s="36" t="s">
        <v>1645</v>
      </c>
      <c r="AK380" s="36" t="s">
        <v>337</v>
      </c>
      <c r="AL380" s="36" t="s">
        <v>1650</v>
      </c>
      <c r="AM380" s="36" t="s">
        <v>1651</v>
      </c>
      <c r="AN380" s="36" t="s">
        <v>1645</v>
      </c>
      <c r="AO380" s="36" t="s">
        <v>1636</v>
      </c>
      <c r="AP380" s="36" t="s">
        <v>1678</v>
      </c>
      <c r="AQ380" s="36" t="s">
        <v>1653</v>
      </c>
    </row>
    <row r="381" spans="1:43" x14ac:dyDescent="0.15">
      <c r="A381" s="36" t="s">
        <v>568</v>
      </c>
      <c r="B381" s="36" t="s">
        <v>1709</v>
      </c>
      <c r="C381" s="36" t="s">
        <v>1710</v>
      </c>
      <c r="D381" s="36" t="s">
        <v>1673</v>
      </c>
      <c r="E381" s="36" t="s">
        <v>1674</v>
      </c>
      <c r="F381" s="36" t="s">
        <v>372</v>
      </c>
      <c r="G381" s="36" t="s">
        <v>1636</v>
      </c>
      <c r="H381" s="36" t="s">
        <v>372</v>
      </c>
      <c r="I381" s="36" t="s">
        <v>1636</v>
      </c>
      <c r="J381" s="36" t="s">
        <v>1675</v>
      </c>
      <c r="K381" s="36" t="s">
        <v>1676</v>
      </c>
      <c r="L381" s="36" t="s">
        <v>1711</v>
      </c>
      <c r="M381" s="36" t="s">
        <v>1639</v>
      </c>
      <c r="N381" s="36" t="s">
        <v>1640</v>
      </c>
      <c r="O381" s="36" t="s">
        <v>1641</v>
      </c>
      <c r="P381" s="36" t="s">
        <v>1642</v>
      </c>
      <c r="Q381" s="36" t="s">
        <v>1643</v>
      </c>
      <c r="R381" s="36" t="s">
        <v>1644</v>
      </c>
      <c r="S381" s="36" t="s">
        <v>1636</v>
      </c>
      <c r="T381" s="36" t="s">
        <v>1636</v>
      </c>
      <c r="U381" s="36" t="s">
        <v>1645</v>
      </c>
      <c r="V381" s="36" t="s">
        <v>1646</v>
      </c>
      <c r="W381" s="36" t="s">
        <v>1664</v>
      </c>
      <c r="X381" s="36" t="s">
        <v>1646</v>
      </c>
      <c r="Y381" s="36" t="s">
        <v>1649</v>
      </c>
      <c r="Z381" s="36">
        <v>155.68</v>
      </c>
      <c r="AA381" s="36">
        <v>155.68</v>
      </c>
      <c r="AB381" s="36">
        <v>0</v>
      </c>
      <c r="AC381" s="36">
        <v>155.68</v>
      </c>
      <c r="AD381" s="36">
        <v>0</v>
      </c>
      <c r="AE381" s="36">
        <v>0</v>
      </c>
      <c r="AF381" s="36" t="s">
        <v>1798</v>
      </c>
      <c r="AG381" s="36" t="s">
        <v>666</v>
      </c>
      <c r="AH381" s="36" t="s">
        <v>1801</v>
      </c>
      <c r="AI381" s="36" t="s">
        <v>1800</v>
      </c>
      <c r="AJ381" s="36" t="s">
        <v>1645</v>
      </c>
      <c r="AK381" s="36" t="s">
        <v>337</v>
      </c>
      <c r="AL381" s="36" t="s">
        <v>1650</v>
      </c>
      <c r="AM381" s="36" t="s">
        <v>1651</v>
      </c>
      <c r="AN381" s="36" t="s">
        <v>1645</v>
      </c>
      <c r="AO381" s="36" t="s">
        <v>1636</v>
      </c>
      <c r="AP381" s="36" t="s">
        <v>1678</v>
      </c>
      <c r="AQ381" s="36" t="s">
        <v>1653</v>
      </c>
    </row>
    <row r="382" spans="1:43" x14ac:dyDescent="0.15">
      <c r="A382" s="36" t="s">
        <v>568</v>
      </c>
      <c r="B382" s="36" t="s">
        <v>1709</v>
      </c>
      <c r="C382" s="36" t="s">
        <v>1710</v>
      </c>
      <c r="D382" s="36" t="s">
        <v>1673</v>
      </c>
      <c r="E382" s="36" t="s">
        <v>1674</v>
      </c>
      <c r="F382" s="36" t="s">
        <v>372</v>
      </c>
      <c r="G382" s="36" t="s">
        <v>1636</v>
      </c>
      <c r="H382" s="36" t="s">
        <v>372</v>
      </c>
      <c r="I382" s="36" t="s">
        <v>1636</v>
      </c>
      <c r="J382" s="36" t="s">
        <v>1675</v>
      </c>
      <c r="K382" s="36" t="s">
        <v>1676</v>
      </c>
      <c r="L382" s="36" t="s">
        <v>1711</v>
      </c>
      <c r="M382" s="36" t="s">
        <v>1639</v>
      </c>
      <c r="N382" s="36" t="s">
        <v>1640</v>
      </c>
      <c r="O382" s="36" t="s">
        <v>1641</v>
      </c>
      <c r="P382" s="36" t="s">
        <v>1642</v>
      </c>
      <c r="Q382" s="36" t="s">
        <v>1643</v>
      </c>
      <c r="R382" s="36" t="s">
        <v>1644</v>
      </c>
      <c r="S382" s="36" t="s">
        <v>1636</v>
      </c>
      <c r="T382" s="36" t="s">
        <v>1636</v>
      </c>
      <c r="U382" s="36" t="s">
        <v>1645</v>
      </c>
      <c r="V382" s="36" t="s">
        <v>1646</v>
      </c>
      <c r="W382" s="36" t="s">
        <v>1665</v>
      </c>
      <c r="X382" s="36" t="s">
        <v>1646</v>
      </c>
      <c r="Y382" s="36" t="s">
        <v>1649</v>
      </c>
      <c r="Z382" s="36">
        <v>91.19</v>
      </c>
      <c r="AA382" s="36">
        <v>91.19</v>
      </c>
      <c r="AB382" s="36">
        <v>0</v>
      </c>
      <c r="AC382" s="36">
        <v>91.19</v>
      </c>
      <c r="AD382" s="36">
        <v>0</v>
      </c>
      <c r="AE382" s="36">
        <v>0</v>
      </c>
      <c r="AF382" s="36" t="s">
        <v>1798</v>
      </c>
      <c r="AG382" s="36" t="s">
        <v>666</v>
      </c>
      <c r="AH382" s="36" t="s">
        <v>1801</v>
      </c>
      <c r="AI382" s="36" t="s">
        <v>1800</v>
      </c>
      <c r="AJ382" s="36" t="s">
        <v>1645</v>
      </c>
      <c r="AK382" s="36" t="s">
        <v>337</v>
      </c>
      <c r="AL382" s="36" t="s">
        <v>1650</v>
      </c>
      <c r="AM382" s="36" t="s">
        <v>1651</v>
      </c>
      <c r="AN382" s="36" t="s">
        <v>1645</v>
      </c>
      <c r="AO382" s="36" t="s">
        <v>1636</v>
      </c>
      <c r="AP382" s="36" t="s">
        <v>1678</v>
      </c>
      <c r="AQ382" s="36" t="s">
        <v>1653</v>
      </c>
    </row>
    <row r="383" spans="1:43" x14ac:dyDescent="0.15">
      <c r="A383" s="36" t="s">
        <v>568</v>
      </c>
      <c r="B383" s="36" t="s">
        <v>1709</v>
      </c>
      <c r="C383" s="36" t="s">
        <v>1710</v>
      </c>
      <c r="D383" s="36" t="s">
        <v>1673</v>
      </c>
      <c r="E383" s="36" t="s">
        <v>1674</v>
      </c>
      <c r="F383" s="36" t="s">
        <v>372</v>
      </c>
      <c r="G383" s="36" t="s">
        <v>1636</v>
      </c>
      <c r="H383" s="36" t="s">
        <v>372</v>
      </c>
      <c r="I383" s="36" t="s">
        <v>1636</v>
      </c>
      <c r="J383" s="36" t="s">
        <v>1675</v>
      </c>
      <c r="K383" s="36" t="s">
        <v>1676</v>
      </c>
      <c r="L383" s="36" t="s">
        <v>1711</v>
      </c>
      <c r="M383" s="36" t="s">
        <v>1639</v>
      </c>
      <c r="N383" s="36" t="s">
        <v>1640</v>
      </c>
      <c r="O383" s="36" t="s">
        <v>1641</v>
      </c>
      <c r="P383" s="36" t="s">
        <v>1642</v>
      </c>
      <c r="Q383" s="36" t="s">
        <v>1643</v>
      </c>
      <c r="R383" s="36" t="s">
        <v>1644</v>
      </c>
      <c r="S383" s="36" t="s">
        <v>1636</v>
      </c>
      <c r="T383" s="36" t="s">
        <v>1636</v>
      </c>
      <c r="U383" s="36" t="s">
        <v>1645</v>
      </c>
      <c r="V383" s="36" t="s">
        <v>1646</v>
      </c>
      <c r="W383" s="36" t="s">
        <v>1669</v>
      </c>
      <c r="X383" s="36" t="s">
        <v>1646</v>
      </c>
      <c r="Y383" s="36" t="s">
        <v>1649</v>
      </c>
      <c r="Z383" s="36">
        <v>98.43</v>
      </c>
      <c r="AA383" s="36">
        <v>98.43</v>
      </c>
      <c r="AB383" s="36">
        <v>0</v>
      </c>
      <c r="AC383" s="36">
        <v>98.43</v>
      </c>
      <c r="AD383" s="36">
        <v>0</v>
      </c>
      <c r="AE383" s="36">
        <v>0</v>
      </c>
      <c r="AF383" s="36" t="s">
        <v>1798</v>
      </c>
      <c r="AG383" s="36" t="s">
        <v>666</v>
      </c>
      <c r="AH383" s="36" t="s">
        <v>1801</v>
      </c>
      <c r="AI383" s="36" t="s">
        <v>1800</v>
      </c>
      <c r="AJ383" s="36" t="s">
        <v>1645</v>
      </c>
      <c r="AK383" s="36" t="s">
        <v>337</v>
      </c>
      <c r="AL383" s="36" t="s">
        <v>1650</v>
      </c>
      <c r="AM383" s="36" t="s">
        <v>1651</v>
      </c>
      <c r="AN383" s="36" t="s">
        <v>1645</v>
      </c>
      <c r="AO383" s="36" t="s">
        <v>1636</v>
      </c>
      <c r="AP383" s="36" t="s">
        <v>1678</v>
      </c>
      <c r="AQ383" s="36" t="s">
        <v>1653</v>
      </c>
    </row>
    <row r="384" spans="1:43" x14ac:dyDescent="0.15">
      <c r="A384" s="36" t="s">
        <v>568</v>
      </c>
      <c r="B384" s="36" t="s">
        <v>1709</v>
      </c>
      <c r="C384" s="36" t="s">
        <v>1710</v>
      </c>
      <c r="D384" s="36" t="s">
        <v>1673</v>
      </c>
      <c r="E384" s="36" t="s">
        <v>1674</v>
      </c>
      <c r="F384" s="36" t="s">
        <v>372</v>
      </c>
      <c r="G384" s="36" t="s">
        <v>1636</v>
      </c>
      <c r="H384" s="36" t="s">
        <v>372</v>
      </c>
      <c r="I384" s="36" t="s">
        <v>1636</v>
      </c>
      <c r="J384" s="36" t="s">
        <v>1675</v>
      </c>
      <c r="K384" s="36" t="s">
        <v>1676</v>
      </c>
      <c r="L384" s="36" t="s">
        <v>1711</v>
      </c>
      <c r="M384" s="36" t="s">
        <v>1639</v>
      </c>
      <c r="N384" s="36" t="s">
        <v>1640</v>
      </c>
      <c r="O384" s="36" t="s">
        <v>1641</v>
      </c>
      <c r="P384" s="36" t="s">
        <v>1642</v>
      </c>
      <c r="Q384" s="36" t="s">
        <v>1643</v>
      </c>
      <c r="R384" s="36" t="s">
        <v>1644</v>
      </c>
      <c r="S384" s="36" t="s">
        <v>1636</v>
      </c>
      <c r="T384" s="36" t="s">
        <v>1636</v>
      </c>
      <c r="U384" s="36" t="s">
        <v>1645</v>
      </c>
      <c r="V384" s="36" t="s">
        <v>1646</v>
      </c>
      <c r="W384" s="36" t="s">
        <v>1670</v>
      </c>
      <c r="X384" s="36" t="s">
        <v>1646</v>
      </c>
      <c r="Y384" s="36" t="s">
        <v>1649</v>
      </c>
      <c r="Z384" s="36">
        <v>21.83</v>
      </c>
      <c r="AA384" s="36">
        <v>21.83</v>
      </c>
      <c r="AB384" s="36">
        <v>0</v>
      </c>
      <c r="AC384" s="36">
        <v>21.83</v>
      </c>
      <c r="AD384" s="36">
        <v>0</v>
      </c>
      <c r="AE384" s="36">
        <v>0</v>
      </c>
      <c r="AF384" s="36" t="s">
        <v>1798</v>
      </c>
      <c r="AG384" s="36" t="s">
        <v>666</v>
      </c>
      <c r="AH384" s="36" t="s">
        <v>1801</v>
      </c>
      <c r="AI384" s="36" t="s">
        <v>1800</v>
      </c>
      <c r="AJ384" s="36" t="s">
        <v>1645</v>
      </c>
      <c r="AK384" s="36" t="s">
        <v>337</v>
      </c>
      <c r="AL384" s="36" t="s">
        <v>1650</v>
      </c>
      <c r="AM384" s="36" t="s">
        <v>1651</v>
      </c>
      <c r="AN384" s="36" t="s">
        <v>1645</v>
      </c>
      <c r="AO384" s="36" t="s">
        <v>1636</v>
      </c>
      <c r="AP384" s="36" t="s">
        <v>1678</v>
      </c>
      <c r="AQ384" s="36" t="s">
        <v>1653</v>
      </c>
    </row>
    <row r="385" spans="1:43" x14ac:dyDescent="0.15">
      <c r="A385" s="36" t="s">
        <v>568</v>
      </c>
      <c r="B385" s="36" t="s">
        <v>1712</v>
      </c>
      <c r="C385" s="36" t="s">
        <v>1713</v>
      </c>
      <c r="D385" s="36" t="s">
        <v>1673</v>
      </c>
      <c r="E385" s="36" t="s">
        <v>1674</v>
      </c>
      <c r="F385" s="36" t="s">
        <v>372</v>
      </c>
      <c r="G385" s="36" t="s">
        <v>1636</v>
      </c>
      <c r="H385" s="36" t="s">
        <v>372</v>
      </c>
      <c r="I385" s="36" t="s">
        <v>1636</v>
      </c>
      <c r="J385" s="36" t="s">
        <v>1675</v>
      </c>
      <c r="K385" s="36" t="s">
        <v>1676</v>
      </c>
      <c r="L385" s="36" t="s">
        <v>1714</v>
      </c>
      <c r="M385" s="36" t="s">
        <v>1639</v>
      </c>
      <c r="N385" s="36" t="s">
        <v>1640</v>
      </c>
      <c r="O385" s="36" t="s">
        <v>1641</v>
      </c>
      <c r="P385" s="36" t="s">
        <v>1642</v>
      </c>
      <c r="Q385" s="36" t="s">
        <v>1643</v>
      </c>
      <c r="R385" s="36" t="s">
        <v>1644</v>
      </c>
      <c r="S385" s="36" t="s">
        <v>1636</v>
      </c>
      <c r="T385" s="36" t="s">
        <v>1636</v>
      </c>
      <c r="U385" s="36" t="s">
        <v>1645</v>
      </c>
      <c r="V385" s="36" t="s">
        <v>1646</v>
      </c>
      <c r="W385" s="36" t="s">
        <v>1664</v>
      </c>
      <c r="X385" s="36" t="s">
        <v>1646</v>
      </c>
      <c r="Y385" s="36" t="s">
        <v>1649</v>
      </c>
      <c r="Z385" s="36">
        <v>776.9</v>
      </c>
      <c r="AA385" s="36">
        <v>776.9</v>
      </c>
      <c r="AB385" s="36">
        <v>0</v>
      </c>
      <c r="AC385" s="36">
        <v>776.9</v>
      </c>
      <c r="AD385" s="36">
        <v>0</v>
      </c>
      <c r="AE385" s="36">
        <v>0</v>
      </c>
      <c r="AF385" s="36" t="s">
        <v>1798</v>
      </c>
      <c r="AG385" s="36" t="s">
        <v>1675</v>
      </c>
      <c r="AH385" s="36" t="s">
        <v>1676</v>
      </c>
      <c r="AI385" s="36" t="s">
        <v>1800</v>
      </c>
      <c r="AJ385" s="36" t="s">
        <v>1645</v>
      </c>
      <c r="AK385" s="36" t="s">
        <v>337</v>
      </c>
      <c r="AL385" s="36" t="s">
        <v>1650</v>
      </c>
      <c r="AM385" s="36" t="s">
        <v>1651</v>
      </c>
      <c r="AN385" s="36" t="s">
        <v>1645</v>
      </c>
      <c r="AO385" s="36" t="s">
        <v>1636</v>
      </c>
      <c r="AP385" s="36" t="s">
        <v>1678</v>
      </c>
      <c r="AQ385" s="36" t="s">
        <v>1653</v>
      </c>
    </row>
    <row r="386" spans="1:43" x14ac:dyDescent="0.15">
      <c r="A386" s="36" t="s">
        <v>568</v>
      </c>
      <c r="B386" s="36" t="s">
        <v>1712</v>
      </c>
      <c r="C386" s="36" t="s">
        <v>1713</v>
      </c>
      <c r="D386" s="36" t="s">
        <v>1673</v>
      </c>
      <c r="E386" s="36" t="s">
        <v>1674</v>
      </c>
      <c r="F386" s="36" t="s">
        <v>372</v>
      </c>
      <c r="G386" s="36" t="s">
        <v>1636</v>
      </c>
      <c r="H386" s="36" t="s">
        <v>372</v>
      </c>
      <c r="I386" s="36" t="s">
        <v>1636</v>
      </c>
      <c r="J386" s="36" t="s">
        <v>1675</v>
      </c>
      <c r="K386" s="36" t="s">
        <v>1676</v>
      </c>
      <c r="L386" s="36" t="s">
        <v>1714</v>
      </c>
      <c r="M386" s="36" t="s">
        <v>1639</v>
      </c>
      <c r="N386" s="36" t="s">
        <v>1640</v>
      </c>
      <c r="O386" s="36" t="s">
        <v>1641</v>
      </c>
      <c r="P386" s="36" t="s">
        <v>1642</v>
      </c>
      <c r="Q386" s="36" t="s">
        <v>1643</v>
      </c>
      <c r="R386" s="36" t="s">
        <v>1644</v>
      </c>
      <c r="S386" s="36" t="s">
        <v>1636</v>
      </c>
      <c r="T386" s="36" t="s">
        <v>1636</v>
      </c>
      <c r="U386" s="36" t="s">
        <v>1645</v>
      </c>
      <c r="V386" s="36" t="s">
        <v>1646</v>
      </c>
      <c r="W386" s="36" t="s">
        <v>1665</v>
      </c>
      <c r="X386" s="36" t="s">
        <v>1646</v>
      </c>
      <c r="Y386" s="36" t="s">
        <v>1649</v>
      </c>
      <c r="Z386" s="36">
        <v>800.01</v>
      </c>
      <c r="AA386" s="36">
        <v>800.01</v>
      </c>
      <c r="AB386" s="36">
        <v>0</v>
      </c>
      <c r="AC386" s="36">
        <v>800.01</v>
      </c>
      <c r="AD386" s="36">
        <v>0</v>
      </c>
      <c r="AE386" s="36">
        <v>0</v>
      </c>
      <c r="AF386" s="36" t="s">
        <v>1798</v>
      </c>
      <c r="AG386" s="36" t="s">
        <v>1675</v>
      </c>
      <c r="AH386" s="36" t="s">
        <v>1676</v>
      </c>
      <c r="AI386" s="36" t="s">
        <v>1800</v>
      </c>
      <c r="AJ386" s="36" t="s">
        <v>1645</v>
      </c>
      <c r="AK386" s="36" t="s">
        <v>337</v>
      </c>
      <c r="AL386" s="36" t="s">
        <v>1650</v>
      </c>
      <c r="AM386" s="36" t="s">
        <v>1651</v>
      </c>
      <c r="AN386" s="36" t="s">
        <v>1645</v>
      </c>
      <c r="AO386" s="36" t="s">
        <v>1636</v>
      </c>
      <c r="AP386" s="36" t="s">
        <v>1678</v>
      </c>
      <c r="AQ386" s="36" t="s">
        <v>1653</v>
      </c>
    </row>
    <row r="387" spans="1:43" x14ac:dyDescent="0.15">
      <c r="A387" s="36" t="s">
        <v>568</v>
      </c>
      <c r="B387" s="36" t="s">
        <v>1712</v>
      </c>
      <c r="C387" s="36" t="s">
        <v>1713</v>
      </c>
      <c r="D387" s="36" t="s">
        <v>1673</v>
      </c>
      <c r="E387" s="36" t="s">
        <v>1674</v>
      </c>
      <c r="F387" s="36" t="s">
        <v>372</v>
      </c>
      <c r="G387" s="36" t="s">
        <v>1636</v>
      </c>
      <c r="H387" s="36" t="s">
        <v>372</v>
      </c>
      <c r="I387" s="36" t="s">
        <v>1636</v>
      </c>
      <c r="J387" s="36" t="s">
        <v>1675</v>
      </c>
      <c r="K387" s="36" t="s">
        <v>1676</v>
      </c>
      <c r="L387" s="36" t="s">
        <v>1714</v>
      </c>
      <c r="M387" s="36" t="s">
        <v>1639</v>
      </c>
      <c r="N387" s="36" t="s">
        <v>1640</v>
      </c>
      <c r="O387" s="36" t="s">
        <v>1641</v>
      </c>
      <c r="P387" s="36" t="s">
        <v>1642</v>
      </c>
      <c r="Q387" s="36" t="s">
        <v>1643</v>
      </c>
      <c r="R387" s="36" t="s">
        <v>1644</v>
      </c>
      <c r="S387" s="36" t="s">
        <v>1636</v>
      </c>
      <c r="T387" s="36" t="s">
        <v>1636</v>
      </c>
      <c r="U387" s="36" t="s">
        <v>1645</v>
      </c>
      <c r="V387" s="36" t="s">
        <v>1646</v>
      </c>
      <c r="W387" s="36" t="s">
        <v>1647</v>
      </c>
      <c r="X387" s="36" t="s">
        <v>1667</v>
      </c>
      <c r="Y387" s="36" t="s">
        <v>1649</v>
      </c>
      <c r="Z387" s="36">
        <v>0.16</v>
      </c>
      <c r="AA387" s="36">
        <v>0.16</v>
      </c>
      <c r="AB387" s="36">
        <v>0</v>
      </c>
      <c r="AC387" s="36">
        <v>0.16</v>
      </c>
      <c r="AD387" s="36">
        <v>0</v>
      </c>
      <c r="AE387" s="36">
        <v>0</v>
      </c>
      <c r="AF387" s="36" t="s">
        <v>1798</v>
      </c>
      <c r="AG387" s="36" t="s">
        <v>1675</v>
      </c>
      <c r="AH387" s="36" t="s">
        <v>1676</v>
      </c>
      <c r="AI387" s="36" t="s">
        <v>1800</v>
      </c>
      <c r="AJ387" s="36" t="s">
        <v>1645</v>
      </c>
      <c r="AK387" s="36" t="s">
        <v>337</v>
      </c>
      <c r="AL387" s="36" t="s">
        <v>1650</v>
      </c>
      <c r="AM387" s="36" t="s">
        <v>1651</v>
      </c>
      <c r="AN387" s="36" t="s">
        <v>1645</v>
      </c>
      <c r="AO387" s="36" t="s">
        <v>1636</v>
      </c>
      <c r="AP387" s="36" t="s">
        <v>1678</v>
      </c>
      <c r="AQ387" s="36" t="s">
        <v>1653</v>
      </c>
    </row>
    <row r="388" spans="1:43" x14ac:dyDescent="0.15">
      <c r="A388" s="36" t="s">
        <v>568</v>
      </c>
      <c r="B388" s="36" t="s">
        <v>1712</v>
      </c>
      <c r="C388" s="36" t="s">
        <v>1713</v>
      </c>
      <c r="D388" s="36" t="s">
        <v>1673</v>
      </c>
      <c r="E388" s="36" t="s">
        <v>1674</v>
      </c>
      <c r="F388" s="36" t="s">
        <v>372</v>
      </c>
      <c r="G388" s="36" t="s">
        <v>1636</v>
      </c>
      <c r="H388" s="36" t="s">
        <v>372</v>
      </c>
      <c r="I388" s="36" t="s">
        <v>1636</v>
      </c>
      <c r="J388" s="36" t="s">
        <v>1675</v>
      </c>
      <c r="K388" s="36" t="s">
        <v>1676</v>
      </c>
      <c r="L388" s="36" t="s">
        <v>1714</v>
      </c>
      <c r="M388" s="36" t="s">
        <v>1639</v>
      </c>
      <c r="N388" s="36" t="s">
        <v>1640</v>
      </c>
      <c r="O388" s="36" t="s">
        <v>1641</v>
      </c>
      <c r="P388" s="36" t="s">
        <v>1642</v>
      </c>
      <c r="Q388" s="36" t="s">
        <v>1643</v>
      </c>
      <c r="R388" s="36" t="s">
        <v>1644</v>
      </c>
      <c r="S388" s="36" t="s">
        <v>1636</v>
      </c>
      <c r="T388" s="36" t="s">
        <v>1636</v>
      </c>
      <c r="U388" s="36" t="s">
        <v>1645</v>
      </c>
      <c r="V388" s="36" t="s">
        <v>1646</v>
      </c>
      <c r="W388" s="36" t="s">
        <v>1669</v>
      </c>
      <c r="X388" s="36" t="s">
        <v>1646</v>
      </c>
      <c r="Y388" s="36" t="s">
        <v>1649</v>
      </c>
      <c r="Z388" s="36">
        <v>345.73</v>
      </c>
      <c r="AA388" s="36">
        <v>345.73</v>
      </c>
      <c r="AB388" s="36">
        <v>0</v>
      </c>
      <c r="AC388" s="36">
        <v>345.73</v>
      </c>
      <c r="AD388" s="36">
        <v>0</v>
      </c>
      <c r="AE388" s="36">
        <v>0</v>
      </c>
      <c r="AF388" s="36" t="s">
        <v>1798</v>
      </c>
      <c r="AG388" s="36" t="s">
        <v>1675</v>
      </c>
      <c r="AH388" s="36" t="s">
        <v>1676</v>
      </c>
      <c r="AI388" s="36" t="s">
        <v>1800</v>
      </c>
      <c r="AJ388" s="36" t="s">
        <v>1645</v>
      </c>
      <c r="AK388" s="36" t="s">
        <v>337</v>
      </c>
      <c r="AL388" s="36" t="s">
        <v>1650</v>
      </c>
      <c r="AM388" s="36" t="s">
        <v>1651</v>
      </c>
      <c r="AN388" s="36" t="s">
        <v>1645</v>
      </c>
      <c r="AO388" s="36" t="s">
        <v>1636</v>
      </c>
      <c r="AP388" s="36" t="s">
        <v>1678</v>
      </c>
      <c r="AQ388" s="36" t="s">
        <v>1653</v>
      </c>
    </row>
    <row r="389" spans="1:43" x14ac:dyDescent="0.15">
      <c r="A389" s="36" t="s">
        <v>568</v>
      </c>
      <c r="B389" s="36" t="s">
        <v>1712</v>
      </c>
      <c r="C389" s="36" t="s">
        <v>1713</v>
      </c>
      <c r="D389" s="36" t="s">
        <v>1673</v>
      </c>
      <c r="E389" s="36" t="s">
        <v>1674</v>
      </c>
      <c r="F389" s="36" t="s">
        <v>372</v>
      </c>
      <c r="G389" s="36" t="s">
        <v>1636</v>
      </c>
      <c r="H389" s="36" t="s">
        <v>372</v>
      </c>
      <c r="I389" s="36" t="s">
        <v>1636</v>
      </c>
      <c r="J389" s="36" t="s">
        <v>1675</v>
      </c>
      <c r="K389" s="36" t="s">
        <v>1676</v>
      </c>
      <c r="L389" s="36" t="s">
        <v>1714</v>
      </c>
      <c r="M389" s="36" t="s">
        <v>1639</v>
      </c>
      <c r="N389" s="36" t="s">
        <v>1640</v>
      </c>
      <c r="O389" s="36" t="s">
        <v>1641</v>
      </c>
      <c r="P389" s="36" t="s">
        <v>1642</v>
      </c>
      <c r="Q389" s="36" t="s">
        <v>1643</v>
      </c>
      <c r="R389" s="36" t="s">
        <v>1644</v>
      </c>
      <c r="S389" s="36" t="s">
        <v>1636</v>
      </c>
      <c r="T389" s="36" t="s">
        <v>1636</v>
      </c>
      <c r="U389" s="36" t="s">
        <v>1645</v>
      </c>
      <c r="V389" s="36" t="s">
        <v>1646</v>
      </c>
      <c r="W389" s="36" t="s">
        <v>1670</v>
      </c>
      <c r="X389" s="36" t="s">
        <v>1646</v>
      </c>
      <c r="Y389" s="36" t="s">
        <v>1649</v>
      </c>
      <c r="Z389" s="36">
        <v>71.2</v>
      </c>
      <c r="AA389" s="36">
        <v>71.2</v>
      </c>
      <c r="AB389" s="36">
        <v>0</v>
      </c>
      <c r="AC389" s="36">
        <v>71.2</v>
      </c>
      <c r="AD389" s="36">
        <v>0</v>
      </c>
      <c r="AE389" s="36">
        <v>0</v>
      </c>
      <c r="AF389" s="36" t="s">
        <v>1798</v>
      </c>
      <c r="AG389" s="36" t="s">
        <v>1675</v>
      </c>
      <c r="AH389" s="36" t="s">
        <v>1676</v>
      </c>
      <c r="AI389" s="36" t="s">
        <v>1800</v>
      </c>
      <c r="AJ389" s="36" t="s">
        <v>1645</v>
      </c>
      <c r="AK389" s="36" t="s">
        <v>337</v>
      </c>
      <c r="AL389" s="36" t="s">
        <v>1650</v>
      </c>
      <c r="AM389" s="36" t="s">
        <v>1651</v>
      </c>
      <c r="AN389" s="36" t="s">
        <v>1645</v>
      </c>
      <c r="AO389" s="36" t="s">
        <v>1636</v>
      </c>
      <c r="AP389" s="36" t="s">
        <v>1678</v>
      </c>
      <c r="AQ389" s="36" t="s">
        <v>1653</v>
      </c>
    </row>
    <row r="390" spans="1:43" x14ac:dyDescent="0.15">
      <c r="A390" s="36" t="s">
        <v>568</v>
      </c>
      <c r="B390" s="36" t="s">
        <v>1712</v>
      </c>
      <c r="C390" s="36" t="s">
        <v>1713</v>
      </c>
      <c r="D390" s="36" t="s">
        <v>1673</v>
      </c>
      <c r="E390" s="36" t="s">
        <v>1674</v>
      </c>
      <c r="F390" s="36" t="s">
        <v>372</v>
      </c>
      <c r="G390" s="36" t="s">
        <v>1636</v>
      </c>
      <c r="H390" s="36" t="s">
        <v>372</v>
      </c>
      <c r="I390" s="36" t="s">
        <v>1636</v>
      </c>
      <c r="J390" s="36" t="s">
        <v>1675</v>
      </c>
      <c r="K390" s="36" t="s">
        <v>1676</v>
      </c>
      <c r="L390" s="36" t="s">
        <v>1714</v>
      </c>
      <c r="M390" s="36" t="s">
        <v>1639</v>
      </c>
      <c r="N390" s="36" t="s">
        <v>1640</v>
      </c>
      <c r="O390" s="36" t="s">
        <v>1641</v>
      </c>
      <c r="P390" s="36" t="s">
        <v>1642</v>
      </c>
      <c r="Q390" s="36" t="s">
        <v>1643</v>
      </c>
      <c r="R390" s="36" t="s">
        <v>1644</v>
      </c>
      <c r="S390" s="36" t="s">
        <v>1636</v>
      </c>
      <c r="T390" s="36" t="s">
        <v>1636</v>
      </c>
      <c r="U390" s="36" t="s">
        <v>1645</v>
      </c>
      <c r="V390" s="36" t="s">
        <v>1646</v>
      </c>
      <c r="W390" s="36" t="s">
        <v>1679</v>
      </c>
      <c r="X390" s="36" t="s">
        <v>1646</v>
      </c>
      <c r="Y390" s="36" t="s">
        <v>1649</v>
      </c>
      <c r="Z390" s="36">
        <v>17.38</v>
      </c>
      <c r="AA390" s="36">
        <v>17.38</v>
      </c>
      <c r="AB390" s="36">
        <v>0</v>
      </c>
      <c r="AC390" s="36">
        <v>17.38</v>
      </c>
      <c r="AD390" s="36">
        <v>0</v>
      </c>
      <c r="AE390" s="36">
        <v>0</v>
      </c>
      <c r="AF390" s="36" t="s">
        <v>1798</v>
      </c>
      <c r="AG390" s="36" t="s">
        <v>1675</v>
      </c>
      <c r="AH390" s="36" t="s">
        <v>1676</v>
      </c>
      <c r="AI390" s="36" t="s">
        <v>1800</v>
      </c>
      <c r="AJ390" s="36" t="s">
        <v>1645</v>
      </c>
      <c r="AK390" s="36" t="s">
        <v>337</v>
      </c>
      <c r="AL390" s="36" t="s">
        <v>1650</v>
      </c>
      <c r="AM390" s="36" t="s">
        <v>1651</v>
      </c>
      <c r="AN390" s="36" t="s">
        <v>1645</v>
      </c>
      <c r="AO390" s="36" t="s">
        <v>1636</v>
      </c>
      <c r="AP390" s="36" t="s">
        <v>1678</v>
      </c>
      <c r="AQ390" s="36" t="s">
        <v>1653</v>
      </c>
    </row>
    <row r="391" spans="1:43" x14ac:dyDescent="0.15">
      <c r="A391" s="36" t="s">
        <v>568</v>
      </c>
      <c r="B391" s="36" t="s">
        <v>1715</v>
      </c>
      <c r="C391" s="36" t="s">
        <v>1716</v>
      </c>
      <c r="D391" s="36" t="s">
        <v>1661</v>
      </c>
      <c r="E391" s="36" t="s">
        <v>1662</v>
      </c>
      <c r="F391" s="36" t="s">
        <v>372</v>
      </c>
      <c r="G391" s="36" t="s">
        <v>1636</v>
      </c>
      <c r="H391" s="36" t="s">
        <v>372</v>
      </c>
      <c r="I391" s="36" t="s">
        <v>1636</v>
      </c>
      <c r="J391" s="36" t="s">
        <v>1637</v>
      </c>
      <c r="K391" s="36" t="s">
        <v>599</v>
      </c>
      <c r="L391" s="36" t="s">
        <v>1717</v>
      </c>
      <c r="M391" s="36" t="s">
        <v>1639</v>
      </c>
      <c r="N391" s="36" t="s">
        <v>1640</v>
      </c>
      <c r="O391" s="36" t="s">
        <v>1641</v>
      </c>
      <c r="P391" s="36" t="s">
        <v>1642</v>
      </c>
      <c r="Q391" s="36" t="s">
        <v>1643</v>
      </c>
      <c r="R391" s="36" t="s">
        <v>1644</v>
      </c>
      <c r="S391" s="36" t="s">
        <v>1636</v>
      </c>
      <c r="T391" s="36" t="s">
        <v>1636</v>
      </c>
      <c r="U391" s="36" t="s">
        <v>1645</v>
      </c>
      <c r="V391" s="36" t="s">
        <v>1646</v>
      </c>
      <c r="W391" s="36" t="s">
        <v>1665</v>
      </c>
      <c r="X391" s="36" t="s">
        <v>1646</v>
      </c>
      <c r="Y391" s="36" t="s">
        <v>1649</v>
      </c>
      <c r="Z391" s="36">
        <v>2316.0300000000002</v>
      </c>
      <c r="AA391" s="36">
        <v>2316.0300000000002</v>
      </c>
      <c r="AB391" s="36">
        <v>0</v>
      </c>
      <c r="AC391" s="36">
        <v>2316.0300000000002</v>
      </c>
      <c r="AD391" s="36">
        <v>0</v>
      </c>
      <c r="AE391" s="36">
        <v>0</v>
      </c>
      <c r="AF391" s="36" t="s">
        <v>1798</v>
      </c>
      <c r="AG391" s="36" t="s">
        <v>1637</v>
      </c>
      <c r="AH391" s="36" t="s">
        <v>599</v>
      </c>
      <c r="AI391" s="36" t="s">
        <v>1799</v>
      </c>
      <c r="AJ391" s="36" t="s">
        <v>1645</v>
      </c>
      <c r="AK391" s="36" t="s">
        <v>337</v>
      </c>
      <c r="AL391" s="36" t="s">
        <v>1650</v>
      </c>
      <c r="AM391" s="36" t="s">
        <v>1651</v>
      </c>
      <c r="AN391" s="36" t="s">
        <v>1645</v>
      </c>
      <c r="AO391" s="36" t="s">
        <v>1636</v>
      </c>
      <c r="AP391" s="36" t="s">
        <v>1652</v>
      </c>
      <c r="AQ391" s="36" t="s">
        <v>1653</v>
      </c>
    </row>
    <row r="392" spans="1:43" x14ac:dyDescent="0.15">
      <c r="A392" s="36" t="s">
        <v>568</v>
      </c>
      <c r="B392" s="36" t="s">
        <v>1715</v>
      </c>
      <c r="C392" s="36" t="s">
        <v>1716</v>
      </c>
      <c r="D392" s="36" t="s">
        <v>1661</v>
      </c>
      <c r="E392" s="36" t="s">
        <v>1662</v>
      </c>
      <c r="F392" s="36" t="s">
        <v>372</v>
      </c>
      <c r="G392" s="36" t="s">
        <v>1636</v>
      </c>
      <c r="H392" s="36" t="s">
        <v>372</v>
      </c>
      <c r="I392" s="36" t="s">
        <v>1636</v>
      </c>
      <c r="J392" s="36" t="s">
        <v>1637</v>
      </c>
      <c r="K392" s="36" t="s">
        <v>599</v>
      </c>
      <c r="L392" s="36" t="s">
        <v>1717</v>
      </c>
      <c r="M392" s="36" t="s">
        <v>1639</v>
      </c>
      <c r="N392" s="36" t="s">
        <v>1640</v>
      </c>
      <c r="O392" s="36" t="s">
        <v>1641</v>
      </c>
      <c r="P392" s="36" t="s">
        <v>1642</v>
      </c>
      <c r="Q392" s="36" t="s">
        <v>1643</v>
      </c>
      <c r="R392" s="36" t="s">
        <v>1644</v>
      </c>
      <c r="S392" s="36" t="s">
        <v>1636</v>
      </c>
      <c r="T392" s="36" t="s">
        <v>1636</v>
      </c>
      <c r="U392" s="36" t="s">
        <v>1645</v>
      </c>
      <c r="V392" s="36" t="s">
        <v>1646</v>
      </c>
      <c r="W392" s="36" t="s">
        <v>1647</v>
      </c>
      <c r="X392" s="36" t="s">
        <v>1667</v>
      </c>
      <c r="Y392" s="36" t="s">
        <v>1649</v>
      </c>
      <c r="Z392" s="36">
        <v>4.7</v>
      </c>
      <c r="AA392" s="36">
        <v>4.7</v>
      </c>
      <c r="AB392" s="36">
        <v>0</v>
      </c>
      <c r="AC392" s="36">
        <v>4.7</v>
      </c>
      <c r="AD392" s="36">
        <v>0</v>
      </c>
      <c r="AE392" s="36">
        <v>0</v>
      </c>
      <c r="AF392" s="36" t="s">
        <v>1798</v>
      </c>
      <c r="AG392" s="36" t="s">
        <v>1637</v>
      </c>
      <c r="AH392" s="36" t="s">
        <v>599</v>
      </c>
      <c r="AI392" s="36" t="s">
        <v>1799</v>
      </c>
      <c r="AJ392" s="36" t="s">
        <v>1645</v>
      </c>
      <c r="AK392" s="36" t="s">
        <v>337</v>
      </c>
      <c r="AL392" s="36" t="s">
        <v>1650</v>
      </c>
      <c r="AM392" s="36" t="s">
        <v>1651</v>
      </c>
      <c r="AN392" s="36" t="s">
        <v>1645</v>
      </c>
      <c r="AO392" s="36" t="s">
        <v>1636</v>
      </c>
      <c r="AP392" s="36" t="s">
        <v>1652</v>
      </c>
      <c r="AQ392" s="36" t="s">
        <v>1653</v>
      </c>
    </row>
    <row r="393" spans="1:43" x14ac:dyDescent="0.15">
      <c r="A393" s="36" t="s">
        <v>568</v>
      </c>
      <c r="B393" s="36" t="s">
        <v>1715</v>
      </c>
      <c r="C393" s="36" t="s">
        <v>1716</v>
      </c>
      <c r="D393" s="36" t="s">
        <v>1661</v>
      </c>
      <c r="E393" s="36" t="s">
        <v>1662</v>
      </c>
      <c r="F393" s="36" t="s">
        <v>372</v>
      </c>
      <c r="G393" s="36" t="s">
        <v>1636</v>
      </c>
      <c r="H393" s="36" t="s">
        <v>372</v>
      </c>
      <c r="I393" s="36" t="s">
        <v>1636</v>
      </c>
      <c r="J393" s="36" t="s">
        <v>1637</v>
      </c>
      <c r="K393" s="36" t="s">
        <v>599</v>
      </c>
      <c r="L393" s="36" t="s">
        <v>1717</v>
      </c>
      <c r="M393" s="36" t="s">
        <v>1639</v>
      </c>
      <c r="N393" s="36" t="s">
        <v>1640</v>
      </c>
      <c r="O393" s="36" t="s">
        <v>1641</v>
      </c>
      <c r="P393" s="36" t="s">
        <v>1642</v>
      </c>
      <c r="Q393" s="36" t="s">
        <v>1643</v>
      </c>
      <c r="R393" s="36" t="s">
        <v>1644</v>
      </c>
      <c r="S393" s="36" t="s">
        <v>1636</v>
      </c>
      <c r="T393" s="36" t="s">
        <v>1636</v>
      </c>
      <c r="U393" s="36" t="s">
        <v>1645</v>
      </c>
      <c r="V393" s="36" t="s">
        <v>1646</v>
      </c>
      <c r="W393" s="36" t="s">
        <v>1670</v>
      </c>
      <c r="X393" s="36" t="s">
        <v>1646</v>
      </c>
      <c r="Y393" s="36" t="s">
        <v>1649</v>
      </c>
      <c r="Z393" s="36">
        <v>179.27</v>
      </c>
      <c r="AA393" s="36">
        <v>179.27</v>
      </c>
      <c r="AB393" s="36">
        <v>0</v>
      </c>
      <c r="AC393" s="36">
        <v>179.27</v>
      </c>
      <c r="AD393" s="36">
        <v>0</v>
      </c>
      <c r="AE393" s="36">
        <v>0</v>
      </c>
      <c r="AF393" s="36" t="s">
        <v>1798</v>
      </c>
      <c r="AG393" s="36" t="s">
        <v>1637</v>
      </c>
      <c r="AH393" s="36" t="s">
        <v>599</v>
      </c>
      <c r="AI393" s="36" t="s">
        <v>1799</v>
      </c>
      <c r="AJ393" s="36" t="s">
        <v>1645</v>
      </c>
      <c r="AK393" s="36" t="s">
        <v>337</v>
      </c>
      <c r="AL393" s="36" t="s">
        <v>1650</v>
      </c>
      <c r="AM393" s="36" t="s">
        <v>1651</v>
      </c>
      <c r="AN393" s="36" t="s">
        <v>1645</v>
      </c>
      <c r="AO393" s="36" t="s">
        <v>1636</v>
      </c>
      <c r="AP393" s="36" t="s">
        <v>1652</v>
      </c>
      <c r="AQ393" s="36" t="s">
        <v>1653</v>
      </c>
    </row>
    <row r="394" spans="1:43" x14ac:dyDescent="0.15">
      <c r="A394" s="36" t="s">
        <v>568</v>
      </c>
      <c r="B394" s="36" t="s">
        <v>1718</v>
      </c>
      <c r="C394" s="36" t="s">
        <v>1719</v>
      </c>
      <c r="D394" s="36" t="s">
        <v>1661</v>
      </c>
      <c r="E394" s="36" t="s">
        <v>1662</v>
      </c>
      <c r="F394" s="36" t="s">
        <v>372</v>
      </c>
      <c r="G394" s="36" t="s">
        <v>1636</v>
      </c>
      <c r="H394" s="36" t="s">
        <v>372</v>
      </c>
      <c r="I394" s="36" t="s">
        <v>1636</v>
      </c>
      <c r="J394" s="36" t="s">
        <v>1637</v>
      </c>
      <c r="K394" s="36" t="s">
        <v>599</v>
      </c>
      <c r="L394" s="36" t="s">
        <v>1720</v>
      </c>
      <c r="M394" s="36" t="s">
        <v>1639</v>
      </c>
      <c r="N394" s="36" t="s">
        <v>1640</v>
      </c>
      <c r="O394" s="36" t="s">
        <v>1641</v>
      </c>
      <c r="P394" s="36" t="s">
        <v>1642</v>
      </c>
      <c r="Q394" s="36" t="s">
        <v>1643</v>
      </c>
      <c r="R394" s="36" t="s">
        <v>1644</v>
      </c>
      <c r="S394" s="36" t="s">
        <v>1636</v>
      </c>
      <c r="T394" s="36" t="s">
        <v>1636</v>
      </c>
      <c r="U394" s="36" t="s">
        <v>1645</v>
      </c>
      <c r="V394" s="36" t="s">
        <v>1646</v>
      </c>
      <c r="W394" s="36" t="s">
        <v>1665</v>
      </c>
      <c r="X394" s="36" t="s">
        <v>1646</v>
      </c>
      <c r="Y394" s="36" t="s">
        <v>1649</v>
      </c>
      <c r="Z394" s="36">
        <v>2493.4299999999998</v>
      </c>
      <c r="AA394" s="36">
        <v>2493.4299999999998</v>
      </c>
      <c r="AB394" s="36">
        <v>0</v>
      </c>
      <c r="AC394" s="36">
        <v>2493.4299999999998</v>
      </c>
      <c r="AD394" s="36">
        <v>0</v>
      </c>
      <c r="AE394" s="36">
        <v>0</v>
      </c>
      <c r="AF394" s="36" t="s">
        <v>1798</v>
      </c>
      <c r="AG394" s="36" t="s">
        <v>1637</v>
      </c>
      <c r="AH394" s="36" t="s">
        <v>599</v>
      </c>
      <c r="AI394" s="36" t="s">
        <v>1799</v>
      </c>
      <c r="AJ394" s="36" t="s">
        <v>1645</v>
      </c>
      <c r="AK394" s="36" t="s">
        <v>337</v>
      </c>
      <c r="AL394" s="36" t="s">
        <v>1650</v>
      </c>
      <c r="AM394" s="36" t="s">
        <v>1651</v>
      </c>
      <c r="AN394" s="36" t="s">
        <v>1645</v>
      </c>
      <c r="AO394" s="36" t="s">
        <v>1636</v>
      </c>
      <c r="AP394" s="36" t="s">
        <v>1652</v>
      </c>
      <c r="AQ394" s="36" t="s">
        <v>1653</v>
      </c>
    </row>
    <row r="395" spans="1:43" x14ac:dyDescent="0.15">
      <c r="A395" s="36" t="s">
        <v>568</v>
      </c>
      <c r="B395" s="36" t="s">
        <v>1718</v>
      </c>
      <c r="C395" s="36" t="s">
        <v>1719</v>
      </c>
      <c r="D395" s="36" t="s">
        <v>1661</v>
      </c>
      <c r="E395" s="36" t="s">
        <v>1662</v>
      </c>
      <c r="F395" s="36" t="s">
        <v>372</v>
      </c>
      <c r="G395" s="36" t="s">
        <v>1636</v>
      </c>
      <c r="H395" s="36" t="s">
        <v>372</v>
      </c>
      <c r="I395" s="36" t="s">
        <v>1636</v>
      </c>
      <c r="J395" s="36" t="s">
        <v>1637</v>
      </c>
      <c r="K395" s="36" t="s">
        <v>599</v>
      </c>
      <c r="L395" s="36" t="s">
        <v>1720</v>
      </c>
      <c r="M395" s="36" t="s">
        <v>1639</v>
      </c>
      <c r="N395" s="36" t="s">
        <v>1640</v>
      </c>
      <c r="O395" s="36" t="s">
        <v>1641</v>
      </c>
      <c r="P395" s="36" t="s">
        <v>1642</v>
      </c>
      <c r="Q395" s="36" t="s">
        <v>1643</v>
      </c>
      <c r="R395" s="36" t="s">
        <v>1644</v>
      </c>
      <c r="S395" s="36" t="s">
        <v>1636</v>
      </c>
      <c r="T395" s="36" t="s">
        <v>1636</v>
      </c>
      <c r="U395" s="36" t="s">
        <v>1645</v>
      </c>
      <c r="V395" s="36" t="s">
        <v>1646</v>
      </c>
      <c r="W395" s="36" t="s">
        <v>1647</v>
      </c>
      <c r="X395" s="36" t="s">
        <v>1667</v>
      </c>
      <c r="Y395" s="36" t="s">
        <v>1649</v>
      </c>
      <c r="Z395" s="36">
        <v>6.57</v>
      </c>
      <c r="AA395" s="36">
        <v>6.57</v>
      </c>
      <c r="AB395" s="36">
        <v>0</v>
      </c>
      <c r="AC395" s="36">
        <v>6.57</v>
      </c>
      <c r="AD395" s="36">
        <v>0</v>
      </c>
      <c r="AE395" s="36">
        <v>0</v>
      </c>
      <c r="AF395" s="36" t="s">
        <v>1798</v>
      </c>
      <c r="AG395" s="36" t="s">
        <v>1637</v>
      </c>
      <c r="AH395" s="36" t="s">
        <v>599</v>
      </c>
      <c r="AI395" s="36" t="s">
        <v>1799</v>
      </c>
      <c r="AJ395" s="36" t="s">
        <v>1645</v>
      </c>
      <c r="AK395" s="36" t="s">
        <v>337</v>
      </c>
      <c r="AL395" s="36" t="s">
        <v>1650</v>
      </c>
      <c r="AM395" s="36" t="s">
        <v>1651</v>
      </c>
      <c r="AN395" s="36" t="s">
        <v>1645</v>
      </c>
      <c r="AO395" s="36" t="s">
        <v>1636</v>
      </c>
      <c r="AP395" s="36" t="s">
        <v>1652</v>
      </c>
      <c r="AQ395" s="36" t="s">
        <v>1653</v>
      </c>
    </row>
    <row r="396" spans="1:43" x14ac:dyDescent="0.15">
      <c r="A396" s="36" t="s">
        <v>568</v>
      </c>
      <c r="B396" s="36" t="s">
        <v>1721</v>
      </c>
      <c r="C396" s="36" t="s">
        <v>1722</v>
      </c>
      <c r="D396" s="36" t="s">
        <v>1723</v>
      </c>
      <c r="E396" s="36" t="s">
        <v>1724</v>
      </c>
      <c r="F396" s="36" t="s">
        <v>372</v>
      </c>
      <c r="G396" s="36" t="s">
        <v>1636</v>
      </c>
      <c r="H396" s="36" t="s">
        <v>372</v>
      </c>
      <c r="I396" s="36" t="s">
        <v>1636</v>
      </c>
      <c r="J396" s="36" t="s">
        <v>1307</v>
      </c>
      <c r="K396" s="36" t="s">
        <v>1725</v>
      </c>
      <c r="L396" s="36" t="s">
        <v>1726</v>
      </c>
      <c r="M396" s="36" t="s">
        <v>1727</v>
      </c>
      <c r="N396" s="36" t="s">
        <v>1728</v>
      </c>
      <c r="O396" s="36" t="s">
        <v>1729</v>
      </c>
      <c r="P396" s="36" t="s">
        <v>1730</v>
      </c>
      <c r="Q396" s="36" t="s">
        <v>1731</v>
      </c>
      <c r="R396" s="36" t="s">
        <v>1732</v>
      </c>
      <c r="S396" s="36" t="s">
        <v>1636</v>
      </c>
      <c r="T396" s="36" t="s">
        <v>1636</v>
      </c>
      <c r="U396" s="36" t="s">
        <v>1645</v>
      </c>
      <c r="V396" s="36" t="s">
        <v>1646</v>
      </c>
      <c r="W396" s="36" t="s">
        <v>1665</v>
      </c>
      <c r="X396" s="36" t="s">
        <v>1646</v>
      </c>
      <c r="Y396" s="36" t="s">
        <v>1649</v>
      </c>
      <c r="Z396" s="36">
        <v>48.92</v>
      </c>
      <c r="AA396" s="36">
        <v>48.92</v>
      </c>
      <c r="AB396" s="36">
        <v>0</v>
      </c>
      <c r="AC396" s="36">
        <v>48.92</v>
      </c>
      <c r="AD396" s="36">
        <v>0</v>
      </c>
      <c r="AE396" s="36">
        <v>0</v>
      </c>
      <c r="AF396" s="36" t="s">
        <v>1798</v>
      </c>
      <c r="AG396" s="36" t="s">
        <v>1307</v>
      </c>
      <c r="AH396" s="36" t="s">
        <v>1725</v>
      </c>
      <c r="AI396" s="36" t="s">
        <v>1800</v>
      </c>
      <c r="AJ396" s="36" t="s">
        <v>1645</v>
      </c>
      <c r="AK396" s="36" t="s">
        <v>337</v>
      </c>
      <c r="AL396" s="36" t="s">
        <v>1650</v>
      </c>
      <c r="AM396" s="36" t="s">
        <v>1651</v>
      </c>
      <c r="AN396" s="36" t="s">
        <v>1645</v>
      </c>
      <c r="AO396" s="36" t="s">
        <v>1636</v>
      </c>
      <c r="AP396" s="36" t="s">
        <v>1652</v>
      </c>
      <c r="AQ396" s="36" t="s">
        <v>1653</v>
      </c>
    </row>
    <row r="397" spans="1:43" x14ac:dyDescent="0.15">
      <c r="A397" s="36" t="s">
        <v>568</v>
      </c>
      <c r="B397" s="36" t="s">
        <v>1721</v>
      </c>
      <c r="C397" s="36" t="s">
        <v>1722</v>
      </c>
      <c r="D397" s="36" t="s">
        <v>1723</v>
      </c>
      <c r="E397" s="36" t="s">
        <v>1724</v>
      </c>
      <c r="F397" s="36" t="s">
        <v>372</v>
      </c>
      <c r="G397" s="36" t="s">
        <v>1636</v>
      </c>
      <c r="H397" s="36" t="s">
        <v>372</v>
      </c>
      <c r="I397" s="36" t="s">
        <v>1636</v>
      </c>
      <c r="J397" s="36" t="s">
        <v>1307</v>
      </c>
      <c r="K397" s="36" t="s">
        <v>1725</v>
      </c>
      <c r="L397" s="36" t="s">
        <v>1726</v>
      </c>
      <c r="M397" s="36" t="s">
        <v>1727</v>
      </c>
      <c r="N397" s="36" t="s">
        <v>1728</v>
      </c>
      <c r="O397" s="36" t="s">
        <v>1729</v>
      </c>
      <c r="P397" s="36" t="s">
        <v>1730</v>
      </c>
      <c r="Q397" s="36" t="s">
        <v>1731</v>
      </c>
      <c r="R397" s="36" t="s">
        <v>1732</v>
      </c>
      <c r="S397" s="36" t="s">
        <v>1636</v>
      </c>
      <c r="T397" s="36" t="s">
        <v>1636</v>
      </c>
      <c r="U397" s="36" t="s">
        <v>1645</v>
      </c>
      <c r="V397" s="36" t="s">
        <v>1646</v>
      </c>
      <c r="W397" s="36" t="s">
        <v>1647</v>
      </c>
      <c r="X397" s="36" t="s">
        <v>1667</v>
      </c>
      <c r="Y397" s="36" t="s">
        <v>1649</v>
      </c>
      <c r="Z397" s="36">
        <v>4.88</v>
      </c>
      <c r="AA397" s="36">
        <v>4.88</v>
      </c>
      <c r="AB397" s="36">
        <v>0</v>
      </c>
      <c r="AC397" s="36">
        <v>4.88</v>
      </c>
      <c r="AD397" s="36">
        <v>0</v>
      </c>
      <c r="AE397" s="36">
        <v>0</v>
      </c>
      <c r="AF397" s="36" t="s">
        <v>1798</v>
      </c>
      <c r="AG397" s="36" t="s">
        <v>1307</v>
      </c>
      <c r="AH397" s="36" t="s">
        <v>1725</v>
      </c>
      <c r="AI397" s="36" t="s">
        <v>1800</v>
      </c>
      <c r="AJ397" s="36" t="s">
        <v>1645</v>
      </c>
      <c r="AK397" s="36" t="s">
        <v>337</v>
      </c>
      <c r="AL397" s="36" t="s">
        <v>1650</v>
      </c>
      <c r="AM397" s="36" t="s">
        <v>1651</v>
      </c>
      <c r="AN397" s="36" t="s">
        <v>1645</v>
      </c>
      <c r="AO397" s="36" t="s">
        <v>1636</v>
      </c>
      <c r="AP397" s="36" t="s">
        <v>1652</v>
      </c>
      <c r="AQ397" s="36" t="s">
        <v>1653</v>
      </c>
    </row>
    <row r="398" spans="1:43" x14ac:dyDescent="0.15">
      <c r="A398" s="36" t="s">
        <v>568</v>
      </c>
      <c r="B398" s="36" t="s">
        <v>1733</v>
      </c>
      <c r="C398" s="36" t="s">
        <v>1734</v>
      </c>
      <c r="D398" s="36" t="s">
        <v>1723</v>
      </c>
      <c r="E398" s="36" t="s">
        <v>1724</v>
      </c>
      <c r="F398" s="36" t="s">
        <v>372</v>
      </c>
      <c r="G398" s="36" t="s">
        <v>1636</v>
      </c>
      <c r="H398" s="36" t="s">
        <v>372</v>
      </c>
      <c r="I398" s="36" t="s">
        <v>1636</v>
      </c>
      <c r="J398" s="36" t="s">
        <v>1307</v>
      </c>
      <c r="K398" s="36" t="s">
        <v>1725</v>
      </c>
      <c r="L398" s="36" t="s">
        <v>1735</v>
      </c>
      <c r="M398" s="36" t="s">
        <v>1727</v>
      </c>
      <c r="N398" s="36" t="s">
        <v>1728</v>
      </c>
      <c r="O398" s="36" t="s">
        <v>1729</v>
      </c>
      <c r="P398" s="36" t="s">
        <v>1730</v>
      </c>
      <c r="Q398" s="36" t="s">
        <v>1731</v>
      </c>
      <c r="R398" s="36" t="s">
        <v>1732</v>
      </c>
      <c r="S398" s="36" t="s">
        <v>1636</v>
      </c>
      <c r="T398" s="36" t="s">
        <v>1636</v>
      </c>
      <c r="U398" s="36" t="s">
        <v>1645</v>
      </c>
      <c r="V398" s="36" t="s">
        <v>1646</v>
      </c>
      <c r="W398" s="36" t="s">
        <v>1664</v>
      </c>
      <c r="X398" s="36" t="s">
        <v>1646</v>
      </c>
      <c r="Y398" s="36" t="s">
        <v>1649</v>
      </c>
      <c r="Z398" s="36">
        <v>76.010000000000005</v>
      </c>
      <c r="AA398" s="36">
        <v>76.010000000000005</v>
      </c>
      <c r="AB398" s="36">
        <v>0</v>
      </c>
      <c r="AC398" s="36">
        <v>76.010000000000005</v>
      </c>
      <c r="AD398" s="36">
        <v>0</v>
      </c>
      <c r="AE398" s="36">
        <v>0</v>
      </c>
      <c r="AF398" s="36" t="s">
        <v>1798</v>
      </c>
      <c r="AG398" s="36" t="s">
        <v>1307</v>
      </c>
      <c r="AH398" s="36" t="s">
        <v>1725</v>
      </c>
      <c r="AI398" s="36" t="s">
        <v>1800</v>
      </c>
      <c r="AJ398" s="36" t="s">
        <v>1645</v>
      </c>
      <c r="AK398" s="36" t="s">
        <v>337</v>
      </c>
      <c r="AL398" s="36" t="s">
        <v>1650</v>
      </c>
      <c r="AM398" s="36" t="s">
        <v>1651</v>
      </c>
      <c r="AN398" s="36" t="s">
        <v>1645</v>
      </c>
      <c r="AO398" s="36" t="s">
        <v>1636</v>
      </c>
      <c r="AP398" s="36" t="s">
        <v>1652</v>
      </c>
      <c r="AQ398" s="36" t="s">
        <v>1653</v>
      </c>
    </row>
    <row r="399" spans="1:43" x14ac:dyDescent="0.15">
      <c r="A399" s="36" t="s">
        <v>568</v>
      </c>
      <c r="B399" s="36" t="s">
        <v>1733</v>
      </c>
      <c r="C399" s="36" t="s">
        <v>1734</v>
      </c>
      <c r="D399" s="36" t="s">
        <v>1723</v>
      </c>
      <c r="E399" s="36" t="s">
        <v>1724</v>
      </c>
      <c r="F399" s="36" t="s">
        <v>372</v>
      </c>
      <c r="G399" s="36" t="s">
        <v>1636</v>
      </c>
      <c r="H399" s="36" t="s">
        <v>372</v>
      </c>
      <c r="I399" s="36" t="s">
        <v>1636</v>
      </c>
      <c r="J399" s="36" t="s">
        <v>1307</v>
      </c>
      <c r="K399" s="36" t="s">
        <v>1725</v>
      </c>
      <c r="L399" s="36" t="s">
        <v>1735</v>
      </c>
      <c r="M399" s="36" t="s">
        <v>1727</v>
      </c>
      <c r="N399" s="36" t="s">
        <v>1728</v>
      </c>
      <c r="O399" s="36" t="s">
        <v>1729</v>
      </c>
      <c r="P399" s="36" t="s">
        <v>1730</v>
      </c>
      <c r="Q399" s="36" t="s">
        <v>1731</v>
      </c>
      <c r="R399" s="36" t="s">
        <v>1732</v>
      </c>
      <c r="S399" s="36" t="s">
        <v>1636</v>
      </c>
      <c r="T399" s="36" t="s">
        <v>1636</v>
      </c>
      <c r="U399" s="36" t="s">
        <v>1645</v>
      </c>
      <c r="V399" s="36" t="s">
        <v>1646</v>
      </c>
      <c r="W399" s="36" t="s">
        <v>1665</v>
      </c>
      <c r="X399" s="36" t="s">
        <v>1646</v>
      </c>
      <c r="Y399" s="36" t="s">
        <v>1649</v>
      </c>
      <c r="Z399" s="36">
        <v>2377.44</v>
      </c>
      <c r="AA399" s="36">
        <v>2377.44</v>
      </c>
      <c r="AB399" s="36">
        <v>0</v>
      </c>
      <c r="AC399" s="36">
        <v>2377.44</v>
      </c>
      <c r="AD399" s="36">
        <v>0</v>
      </c>
      <c r="AE399" s="36">
        <v>0</v>
      </c>
      <c r="AF399" s="36" t="s">
        <v>1798</v>
      </c>
      <c r="AG399" s="36" t="s">
        <v>1307</v>
      </c>
      <c r="AH399" s="36" t="s">
        <v>1725</v>
      </c>
      <c r="AI399" s="36" t="s">
        <v>1800</v>
      </c>
      <c r="AJ399" s="36" t="s">
        <v>1645</v>
      </c>
      <c r="AK399" s="36" t="s">
        <v>337</v>
      </c>
      <c r="AL399" s="36" t="s">
        <v>1650</v>
      </c>
      <c r="AM399" s="36" t="s">
        <v>1651</v>
      </c>
      <c r="AN399" s="36" t="s">
        <v>1645</v>
      </c>
      <c r="AO399" s="36" t="s">
        <v>1636</v>
      </c>
      <c r="AP399" s="36" t="s">
        <v>1652</v>
      </c>
      <c r="AQ399" s="36" t="s">
        <v>1653</v>
      </c>
    </row>
    <row r="400" spans="1:43" x14ac:dyDescent="0.15">
      <c r="A400" s="36" t="s">
        <v>568</v>
      </c>
      <c r="B400" s="36" t="s">
        <v>1733</v>
      </c>
      <c r="C400" s="36" t="s">
        <v>1734</v>
      </c>
      <c r="D400" s="36" t="s">
        <v>1723</v>
      </c>
      <c r="E400" s="36" t="s">
        <v>1724</v>
      </c>
      <c r="F400" s="36" t="s">
        <v>372</v>
      </c>
      <c r="G400" s="36" t="s">
        <v>1636</v>
      </c>
      <c r="H400" s="36" t="s">
        <v>372</v>
      </c>
      <c r="I400" s="36" t="s">
        <v>1636</v>
      </c>
      <c r="J400" s="36" t="s">
        <v>1307</v>
      </c>
      <c r="K400" s="36" t="s">
        <v>1725</v>
      </c>
      <c r="L400" s="36" t="s">
        <v>1735</v>
      </c>
      <c r="M400" s="36" t="s">
        <v>1727</v>
      </c>
      <c r="N400" s="36" t="s">
        <v>1728</v>
      </c>
      <c r="O400" s="36" t="s">
        <v>1729</v>
      </c>
      <c r="P400" s="36" t="s">
        <v>1730</v>
      </c>
      <c r="Q400" s="36" t="s">
        <v>1731</v>
      </c>
      <c r="R400" s="36" t="s">
        <v>1732</v>
      </c>
      <c r="S400" s="36" t="s">
        <v>1636</v>
      </c>
      <c r="T400" s="36" t="s">
        <v>1636</v>
      </c>
      <c r="U400" s="36" t="s">
        <v>1645</v>
      </c>
      <c r="V400" s="36" t="s">
        <v>1646</v>
      </c>
      <c r="W400" s="36" t="s">
        <v>1647</v>
      </c>
      <c r="X400" s="36" t="s">
        <v>1667</v>
      </c>
      <c r="Y400" s="36" t="s">
        <v>1649</v>
      </c>
      <c r="Z400" s="36">
        <v>21.21</v>
      </c>
      <c r="AA400" s="36">
        <v>21.21</v>
      </c>
      <c r="AB400" s="36">
        <v>0</v>
      </c>
      <c r="AC400" s="36">
        <v>21.21</v>
      </c>
      <c r="AD400" s="36">
        <v>0</v>
      </c>
      <c r="AE400" s="36">
        <v>0</v>
      </c>
      <c r="AF400" s="36" t="s">
        <v>1798</v>
      </c>
      <c r="AG400" s="36" t="s">
        <v>1307</v>
      </c>
      <c r="AH400" s="36" t="s">
        <v>1725</v>
      </c>
      <c r="AI400" s="36" t="s">
        <v>1800</v>
      </c>
      <c r="AJ400" s="36" t="s">
        <v>1645</v>
      </c>
      <c r="AK400" s="36" t="s">
        <v>337</v>
      </c>
      <c r="AL400" s="36" t="s">
        <v>1650</v>
      </c>
      <c r="AM400" s="36" t="s">
        <v>1651</v>
      </c>
      <c r="AN400" s="36" t="s">
        <v>1645</v>
      </c>
      <c r="AO400" s="36" t="s">
        <v>1636</v>
      </c>
      <c r="AP400" s="36" t="s">
        <v>1652</v>
      </c>
      <c r="AQ400" s="36" t="s">
        <v>1653</v>
      </c>
    </row>
    <row r="401" spans="1:43" x14ac:dyDescent="0.15">
      <c r="A401" s="36" t="s">
        <v>568</v>
      </c>
      <c r="B401" s="36" t="s">
        <v>1736</v>
      </c>
      <c r="C401" s="36" t="s">
        <v>1737</v>
      </c>
      <c r="D401" s="36" t="s">
        <v>1723</v>
      </c>
      <c r="E401" s="36" t="s">
        <v>1724</v>
      </c>
      <c r="F401" s="36" t="s">
        <v>372</v>
      </c>
      <c r="G401" s="36" t="s">
        <v>1636</v>
      </c>
      <c r="H401" s="36" t="s">
        <v>372</v>
      </c>
      <c r="I401" s="36" t="s">
        <v>1636</v>
      </c>
      <c r="J401" s="36" t="s">
        <v>1307</v>
      </c>
      <c r="K401" s="36" t="s">
        <v>1725</v>
      </c>
      <c r="L401" s="36" t="s">
        <v>1738</v>
      </c>
      <c r="M401" s="36" t="s">
        <v>1727</v>
      </c>
      <c r="N401" s="36" t="s">
        <v>1728</v>
      </c>
      <c r="O401" s="36" t="s">
        <v>1729</v>
      </c>
      <c r="P401" s="36" t="s">
        <v>1730</v>
      </c>
      <c r="Q401" s="36" t="s">
        <v>1731</v>
      </c>
      <c r="R401" s="36" t="s">
        <v>1732</v>
      </c>
      <c r="S401" s="36" t="s">
        <v>1636</v>
      </c>
      <c r="T401" s="36" t="s">
        <v>1636</v>
      </c>
      <c r="U401" s="36" t="s">
        <v>1645</v>
      </c>
      <c r="V401" s="36" t="s">
        <v>1646</v>
      </c>
      <c r="W401" s="36" t="s">
        <v>1664</v>
      </c>
      <c r="X401" s="36" t="s">
        <v>1646</v>
      </c>
      <c r="Y401" s="36" t="s">
        <v>1649</v>
      </c>
      <c r="Z401" s="36">
        <v>3.55</v>
      </c>
      <c r="AA401" s="36">
        <v>3.55</v>
      </c>
      <c r="AB401" s="36">
        <v>0</v>
      </c>
      <c r="AC401" s="36">
        <v>3.55</v>
      </c>
      <c r="AD401" s="36">
        <v>0</v>
      </c>
      <c r="AE401" s="36">
        <v>0</v>
      </c>
      <c r="AF401" s="36" t="s">
        <v>1798</v>
      </c>
      <c r="AG401" s="36" t="s">
        <v>1307</v>
      </c>
      <c r="AH401" s="36" t="s">
        <v>1725</v>
      </c>
      <c r="AI401" s="36" t="s">
        <v>1800</v>
      </c>
      <c r="AJ401" s="36" t="s">
        <v>1645</v>
      </c>
      <c r="AK401" s="36" t="s">
        <v>337</v>
      </c>
      <c r="AL401" s="36" t="s">
        <v>1650</v>
      </c>
      <c r="AM401" s="36" t="s">
        <v>1651</v>
      </c>
      <c r="AN401" s="36" t="s">
        <v>1645</v>
      </c>
      <c r="AO401" s="36" t="s">
        <v>1636</v>
      </c>
      <c r="AP401" s="36" t="s">
        <v>1652</v>
      </c>
      <c r="AQ401" s="36" t="s">
        <v>1653</v>
      </c>
    </row>
    <row r="402" spans="1:43" x14ac:dyDescent="0.15">
      <c r="A402" s="36" t="s">
        <v>568</v>
      </c>
      <c r="B402" s="36" t="s">
        <v>1736</v>
      </c>
      <c r="C402" s="36" t="s">
        <v>1737</v>
      </c>
      <c r="D402" s="36" t="s">
        <v>1723</v>
      </c>
      <c r="E402" s="36" t="s">
        <v>1724</v>
      </c>
      <c r="F402" s="36" t="s">
        <v>372</v>
      </c>
      <c r="G402" s="36" t="s">
        <v>1636</v>
      </c>
      <c r="H402" s="36" t="s">
        <v>372</v>
      </c>
      <c r="I402" s="36" t="s">
        <v>1636</v>
      </c>
      <c r="J402" s="36" t="s">
        <v>1307</v>
      </c>
      <c r="K402" s="36" t="s">
        <v>1725</v>
      </c>
      <c r="L402" s="36" t="s">
        <v>1738</v>
      </c>
      <c r="M402" s="36" t="s">
        <v>1727</v>
      </c>
      <c r="N402" s="36" t="s">
        <v>1728</v>
      </c>
      <c r="O402" s="36" t="s">
        <v>1729</v>
      </c>
      <c r="P402" s="36" t="s">
        <v>1730</v>
      </c>
      <c r="Q402" s="36" t="s">
        <v>1731</v>
      </c>
      <c r="R402" s="36" t="s">
        <v>1732</v>
      </c>
      <c r="S402" s="36" t="s">
        <v>1636</v>
      </c>
      <c r="T402" s="36" t="s">
        <v>1636</v>
      </c>
      <c r="U402" s="36" t="s">
        <v>1645</v>
      </c>
      <c r="V402" s="36" t="s">
        <v>1646</v>
      </c>
      <c r="W402" s="36" t="s">
        <v>1665</v>
      </c>
      <c r="X402" s="36" t="s">
        <v>1646</v>
      </c>
      <c r="Y402" s="36" t="s">
        <v>1649</v>
      </c>
      <c r="Z402" s="36">
        <v>47.68</v>
      </c>
      <c r="AA402" s="36">
        <v>47.68</v>
      </c>
      <c r="AB402" s="36">
        <v>0</v>
      </c>
      <c r="AC402" s="36">
        <v>47.68</v>
      </c>
      <c r="AD402" s="36">
        <v>0</v>
      </c>
      <c r="AE402" s="36">
        <v>0</v>
      </c>
      <c r="AF402" s="36" t="s">
        <v>1798</v>
      </c>
      <c r="AG402" s="36" t="s">
        <v>1307</v>
      </c>
      <c r="AH402" s="36" t="s">
        <v>1725</v>
      </c>
      <c r="AI402" s="36" t="s">
        <v>1800</v>
      </c>
      <c r="AJ402" s="36" t="s">
        <v>1645</v>
      </c>
      <c r="AK402" s="36" t="s">
        <v>337</v>
      </c>
      <c r="AL402" s="36" t="s">
        <v>1650</v>
      </c>
      <c r="AM402" s="36" t="s">
        <v>1651</v>
      </c>
      <c r="AN402" s="36" t="s">
        <v>1645</v>
      </c>
      <c r="AO402" s="36" t="s">
        <v>1636</v>
      </c>
      <c r="AP402" s="36" t="s">
        <v>1652</v>
      </c>
      <c r="AQ402" s="36" t="s">
        <v>1653</v>
      </c>
    </row>
    <row r="403" spans="1:43" x14ac:dyDescent="0.15">
      <c r="A403" s="36" t="s">
        <v>568</v>
      </c>
      <c r="B403" s="36" t="s">
        <v>1736</v>
      </c>
      <c r="C403" s="36" t="s">
        <v>1737</v>
      </c>
      <c r="D403" s="36" t="s">
        <v>1723</v>
      </c>
      <c r="E403" s="36" t="s">
        <v>1724</v>
      </c>
      <c r="F403" s="36" t="s">
        <v>372</v>
      </c>
      <c r="G403" s="36" t="s">
        <v>1636</v>
      </c>
      <c r="H403" s="36" t="s">
        <v>372</v>
      </c>
      <c r="I403" s="36" t="s">
        <v>1636</v>
      </c>
      <c r="J403" s="36" t="s">
        <v>1307</v>
      </c>
      <c r="K403" s="36" t="s">
        <v>1725</v>
      </c>
      <c r="L403" s="36" t="s">
        <v>1738</v>
      </c>
      <c r="M403" s="36" t="s">
        <v>1727</v>
      </c>
      <c r="N403" s="36" t="s">
        <v>1728</v>
      </c>
      <c r="O403" s="36" t="s">
        <v>1729</v>
      </c>
      <c r="P403" s="36" t="s">
        <v>1730</v>
      </c>
      <c r="Q403" s="36" t="s">
        <v>1731</v>
      </c>
      <c r="R403" s="36" t="s">
        <v>1732</v>
      </c>
      <c r="S403" s="36" t="s">
        <v>1636</v>
      </c>
      <c r="T403" s="36" t="s">
        <v>1636</v>
      </c>
      <c r="U403" s="36" t="s">
        <v>1645</v>
      </c>
      <c r="V403" s="36" t="s">
        <v>1646</v>
      </c>
      <c r="W403" s="36" t="s">
        <v>1647</v>
      </c>
      <c r="X403" s="36" t="s">
        <v>1667</v>
      </c>
      <c r="Y403" s="36" t="s">
        <v>1649</v>
      </c>
      <c r="Z403" s="36">
        <v>3.9</v>
      </c>
      <c r="AA403" s="36">
        <v>3.9</v>
      </c>
      <c r="AB403" s="36">
        <v>0</v>
      </c>
      <c r="AC403" s="36">
        <v>3.9</v>
      </c>
      <c r="AD403" s="36">
        <v>0</v>
      </c>
      <c r="AE403" s="36">
        <v>0</v>
      </c>
      <c r="AF403" s="36" t="s">
        <v>1798</v>
      </c>
      <c r="AG403" s="36" t="s">
        <v>1307</v>
      </c>
      <c r="AH403" s="36" t="s">
        <v>1725</v>
      </c>
      <c r="AI403" s="36" t="s">
        <v>1800</v>
      </c>
      <c r="AJ403" s="36" t="s">
        <v>1645</v>
      </c>
      <c r="AK403" s="36" t="s">
        <v>337</v>
      </c>
      <c r="AL403" s="36" t="s">
        <v>1650</v>
      </c>
      <c r="AM403" s="36" t="s">
        <v>1651</v>
      </c>
      <c r="AN403" s="36" t="s">
        <v>1645</v>
      </c>
      <c r="AO403" s="36" t="s">
        <v>1636</v>
      </c>
      <c r="AP403" s="36" t="s">
        <v>1652</v>
      </c>
      <c r="AQ403" s="36" t="s">
        <v>1653</v>
      </c>
    </row>
    <row r="404" spans="1:43" x14ac:dyDescent="0.15">
      <c r="A404" s="36" t="s">
        <v>568</v>
      </c>
      <c r="B404" s="36" t="s">
        <v>1739</v>
      </c>
      <c r="C404" s="36" t="s">
        <v>1740</v>
      </c>
      <c r="D404" s="36" t="s">
        <v>1723</v>
      </c>
      <c r="E404" s="36" t="s">
        <v>1724</v>
      </c>
      <c r="F404" s="36" t="s">
        <v>372</v>
      </c>
      <c r="G404" s="36" t="s">
        <v>1636</v>
      </c>
      <c r="H404" s="36" t="s">
        <v>372</v>
      </c>
      <c r="I404" s="36" t="s">
        <v>1636</v>
      </c>
      <c r="J404" s="36" t="s">
        <v>1307</v>
      </c>
      <c r="K404" s="36" t="s">
        <v>1725</v>
      </c>
      <c r="L404" s="36" t="s">
        <v>1741</v>
      </c>
      <c r="M404" s="36" t="s">
        <v>1727</v>
      </c>
      <c r="N404" s="36" t="s">
        <v>1728</v>
      </c>
      <c r="O404" s="36" t="s">
        <v>1729</v>
      </c>
      <c r="P404" s="36" t="s">
        <v>1730</v>
      </c>
      <c r="Q404" s="36" t="s">
        <v>1731</v>
      </c>
      <c r="R404" s="36" t="s">
        <v>1732</v>
      </c>
      <c r="S404" s="36" t="s">
        <v>1636</v>
      </c>
      <c r="T404" s="36" t="s">
        <v>1636</v>
      </c>
      <c r="U404" s="36" t="s">
        <v>1645</v>
      </c>
      <c r="V404" s="36" t="s">
        <v>1646</v>
      </c>
      <c r="W404" s="36" t="s">
        <v>1665</v>
      </c>
      <c r="X404" s="36" t="s">
        <v>1646</v>
      </c>
      <c r="Y404" s="36" t="s">
        <v>1649</v>
      </c>
      <c r="Z404" s="36">
        <v>412.16</v>
      </c>
      <c r="AA404" s="36">
        <v>412.16</v>
      </c>
      <c r="AB404" s="36">
        <v>0</v>
      </c>
      <c r="AC404" s="36">
        <v>412.16</v>
      </c>
      <c r="AD404" s="36">
        <v>0</v>
      </c>
      <c r="AE404" s="36">
        <v>0</v>
      </c>
      <c r="AF404" s="36" t="s">
        <v>1798</v>
      </c>
      <c r="AG404" s="36" t="s">
        <v>1307</v>
      </c>
      <c r="AH404" s="36" t="s">
        <v>1725</v>
      </c>
      <c r="AI404" s="36" t="s">
        <v>1800</v>
      </c>
      <c r="AJ404" s="36" t="s">
        <v>1645</v>
      </c>
      <c r="AK404" s="36" t="s">
        <v>337</v>
      </c>
      <c r="AL404" s="36" t="s">
        <v>1650</v>
      </c>
      <c r="AM404" s="36" t="s">
        <v>1651</v>
      </c>
      <c r="AN404" s="36" t="s">
        <v>1645</v>
      </c>
      <c r="AO404" s="36" t="s">
        <v>1636</v>
      </c>
      <c r="AP404" s="36" t="s">
        <v>1652</v>
      </c>
      <c r="AQ404" s="36" t="s">
        <v>1653</v>
      </c>
    </row>
    <row r="405" spans="1:43" x14ac:dyDescent="0.15">
      <c r="A405" s="36" t="s">
        <v>568</v>
      </c>
      <c r="B405" s="36" t="s">
        <v>1739</v>
      </c>
      <c r="C405" s="36" t="s">
        <v>1740</v>
      </c>
      <c r="D405" s="36" t="s">
        <v>1723</v>
      </c>
      <c r="E405" s="36" t="s">
        <v>1724</v>
      </c>
      <c r="F405" s="36" t="s">
        <v>372</v>
      </c>
      <c r="G405" s="36" t="s">
        <v>1636</v>
      </c>
      <c r="H405" s="36" t="s">
        <v>372</v>
      </c>
      <c r="I405" s="36" t="s">
        <v>1636</v>
      </c>
      <c r="J405" s="36" t="s">
        <v>1307</v>
      </c>
      <c r="K405" s="36" t="s">
        <v>1725</v>
      </c>
      <c r="L405" s="36" t="s">
        <v>1741</v>
      </c>
      <c r="M405" s="36" t="s">
        <v>1727</v>
      </c>
      <c r="N405" s="36" t="s">
        <v>1728</v>
      </c>
      <c r="O405" s="36" t="s">
        <v>1729</v>
      </c>
      <c r="P405" s="36" t="s">
        <v>1730</v>
      </c>
      <c r="Q405" s="36" t="s">
        <v>1731</v>
      </c>
      <c r="R405" s="36" t="s">
        <v>1732</v>
      </c>
      <c r="S405" s="36" t="s">
        <v>1636</v>
      </c>
      <c r="T405" s="36" t="s">
        <v>1636</v>
      </c>
      <c r="U405" s="36" t="s">
        <v>1645</v>
      </c>
      <c r="V405" s="36" t="s">
        <v>1646</v>
      </c>
      <c r="W405" s="36" t="s">
        <v>1647</v>
      </c>
      <c r="X405" s="36" t="s">
        <v>1667</v>
      </c>
      <c r="Y405" s="36" t="s">
        <v>1649</v>
      </c>
      <c r="Z405" s="36">
        <v>4.46</v>
      </c>
      <c r="AA405" s="36">
        <v>4.46</v>
      </c>
      <c r="AB405" s="36">
        <v>0</v>
      </c>
      <c r="AC405" s="36">
        <v>4.46</v>
      </c>
      <c r="AD405" s="36">
        <v>0</v>
      </c>
      <c r="AE405" s="36">
        <v>0</v>
      </c>
      <c r="AF405" s="36" t="s">
        <v>1798</v>
      </c>
      <c r="AG405" s="36" t="s">
        <v>1307</v>
      </c>
      <c r="AH405" s="36" t="s">
        <v>1725</v>
      </c>
      <c r="AI405" s="36" t="s">
        <v>1800</v>
      </c>
      <c r="AJ405" s="36" t="s">
        <v>1645</v>
      </c>
      <c r="AK405" s="36" t="s">
        <v>337</v>
      </c>
      <c r="AL405" s="36" t="s">
        <v>1650</v>
      </c>
      <c r="AM405" s="36" t="s">
        <v>1651</v>
      </c>
      <c r="AN405" s="36" t="s">
        <v>1645</v>
      </c>
      <c r="AO405" s="36" t="s">
        <v>1636</v>
      </c>
      <c r="AP405" s="36" t="s">
        <v>1652</v>
      </c>
      <c r="AQ405" s="36" t="s">
        <v>1653</v>
      </c>
    </row>
    <row r="406" spans="1:43" x14ac:dyDescent="0.15">
      <c r="A406" s="36" t="s">
        <v>568</v>
      </c>
      <c r="B406" s="36" t="s">
        <v>1742</v>
      </c>
      <c r="C406" s="36" t="s">
        <v>1743</v>
      </c>
      <c r="D406" s="36" t="s">
        <v>1723</v>
      </c>
      <c r="E406" s="36" t="s">
        <v>1724</v>
      </c>
      <c r="F406" s="36" t="s">
        <v>372</v>
      </c>
      <c r="G406" s="36" t="s">
        <v>1636</v>
      </c>
      <c r="H406" s="36" t="s">
        <v>372</v>
      </c>
      <c r="I406" s="36" t="s">
        <v>1636</v>
      </c>
      <c r="J406" s="36" t="s">
        <v>1307</v>
      </c>
      <c r="K406" s="36" t="s">
        <v>1725</v>
      </c>
      <c r="L406" s="36" t="s">
        <v>1744</v>
      </c>
      <c r="M406" s="36" t="s">
        <v>1727</v>
      </c>
      <c r="N406" s="36" t="s">
        <v>1728</v>
      </c>
      <c r="O406" s="36" t="s">
        <v>1729</v>
      </c>
      <c r="P406" s="36" t="s">
        <v>1730</v>
      </c>
      <c r="Q406" s="36" t="s">
        <v>1731</v>
      </c>
      <c r="R406" s="36" t="s">
        <v>1732</v>
      </c>
      <c r="S406" s="36" t="s">
        <v>1636</v>
      </c>
      <c r="T406" s="36" t="s">
        <v>1636</v>
      </c>
      <c r="U406" s="36" t="s">
        <v>1645</v>
      </c>
      <c r="V406" s="36" t="s">
        <v>1646</v>
      </c>
      <c r="W406" s="36" t="s">
        <v>1665</v>
      </c>
      <c r="X406" s="36" t="s">
        <v>1646</v>
      </c>
      <c r="Y406" s="36" t="s">
        <v>1649</v>
      </c>
      <c r="Z406" s="36">
        <v>98.33</v>
      </c>
      <c r="AA406" s="36">
        <v>98.33</v>
      </c>
      <c r="AB406" s="36">
        <v>0</v>
      </c>
      <c r="AC406" s="36">
        <v>98.33</v>
      </c>
      <c r="AD406" s="36">
        <v>0</v>
      </c>
      <c r="AE406" s="36">
        <v>0</v>
      </c>
      <c r="AF406" s="36" t="s">
        <v>1798</v>
      </c>
      <c r="AG406" s="36" t="s">
        <v>1307</v>
      </c>
      <c r="AH406" s="36" t="s">
        <v>1725</v>
      </c>
      <c r="AI406" s="36" t="s">
        <v>1800</v>
      </c>
      <c r="AJ406" s="36" t="s">
        <v>1645</v>
      </c>
      <c r="AK406" s="36" t="s">
        <v>337</v>
      </c>
      <c r="AL406" s="36" t="s">
        <v>1650</v>
      </c>
      <c r="AM406" s="36" t="s">
        <v>1651</v>
      </c>
      <c r="AN406" s="36" t="s">
        <v>1645</v>
      </c>
      <c r="AO406" s="36" t="s">
        <v>1636</v>
      </c>
      <c r="AP406" s="36" t="s">
        <v>1652</v>
      </c>
      <c r="AQ406" s="36" t="s">
        <v>1653</v>
      </c>
    </row>
    <row r="407" spans="1:43" x14ac:dyDescent="0.15">
      <c r="A407" s="36" t="s">
        <v>568</v>
      </c>
      <c r="B407" s="36" t="s">
        <v>1742</v>
      </c>
      <c r="C407" s="36" t="s">
        <v>1743</v>
      </c>
      <c r="D407" s="36" t="s">
        <v>1723</v>
      </c>
      <c r="E407" s="36" t="s">
        <v>1724</v>
      </c>
      <c r="F407" s="36" t="s">
        <v>372</v>
      </c>
      <c r="G407" s="36" t="s">
        <v>1636</v>
      </c>
      <c r="H407" s="36" t="s">
        <v>372</v>
      </c>
      <c r="I407" s="36" t="s">
        <v>1636</v>
      </c>
      <c r="J407" s="36" t="s">
        <v>1307</v>
      </c>
      <c r="K407" s="36" t="s">
        <v>1725</v>
      </c>
      <c r="L407" s="36" t="s">
        <v>1744</v>
      </c>
      <c r="M407" s="36" t="s">
        <v>1727</v>
      </c>
      <c r="N407" s="36" t="s">
        <v>1728</v>
      </c>
      <c r="O407" s="36" t="s">
        <v>1729</v>
      </c>
      <c r="P407" s="36" t="s">
        <v>1730</v>
      </c>
      <c r="Q407" s="36" t="s">
        <v>1731</v>
      </c>
      <c r="R407" s="36" t="s">
        <v>1732</v>
      </c>
      <c r="S407" s="36" t="s">
        <v>1636</v>
      </c>
      <c r="T407" s="36" t="s">
        <v>1636</v>
      </c>
      <c r="U407" s="36" t="s">
        <v>1645</v>
      </c>
      <c r="V407" s="36" t="s">
        <v>1646</v>
      </c>
      <c r="W407" s="36" t="s">
        <v>1647</v>
      </c>
      <c r="X407" s="36" t="s">
        <v>1667</v>
      </c>
      <c r="Y407" s="36" t="s">
        <v>1649</v>
      </c>
      <c r="Z407" s="36">
        <v>1.42</v>
      </c>
      <c r="AA407" s="36">
        <v>1.42</v>
      </c>
      <c r="AB407" s="36">
        <v>0</v>
      </c>
      <c r="AC407" s="36">
        <v>1.42</v>
      </c>
      <c r="AD407" s="36">
        <v>0</v>
      </c>
      <c r="AE407" s="36">
        <v>0</v>
      </c>
      <c r="AF407" s="36" t="s">
        <v>1798</v>
      </c>
      <c r="AG407" s="36" t="s">
        <v>1307</v>
      </c>
      <c r="AH407" s="36" t="s">
        <v>1725</v>
      </c>
      <c r="AI407" s="36" t="s">
        <v>1800</v>
      </c>
      <c r="AJ407" s="36" t="s">
        <v>1645</v>
      </c>
      <c r="AK407" s="36" t="s">
        <v>337</v>
      </c>
      <c r="AL407" s="36" t="s">
        <v>1650</v>
      </c>
      <c r="AM407" s="36" t="s">
        <v>1651</v>
      </c>
      <c r="AN407" s="36" t="s">
        <v>1645</v>
      </c>
      <c r="AO407" s="36" t="s">
        <v>1636</v>
      </c>
      <c r="AP407" s="36" t="s">
        <v>1652</v>
      </c>
      <c r="AQ407" s="36" t="s">
        <v>1653</v>
      </c>
    </row>
    <row r="408" spans="1:43" x14ac:dyDescent="0.15">
      <c r="A408" s="36" t="s">
        <v>568</v>
      </c>
      <c r="B408" s="36" t="s">
        <v>1745</v>
      </c>
      <c r="C408" s="36" t="s">
        <v>1746</v>
      </c>
      <c r="D408" s="36" t="s">
        <v>1747</v>
      </c>
      <c r="E408" s="36" t="s">
        <v>1748</v>
      </c>
      <c r="F408" s="36" t="s">
        <v>372</v>
      </c>
      <c r="G408" s="36" t="s">
        <v>1636</v>
      </c>
      <c r="H408" s="36" t="s">
        <v>372</v>
      </c>
      <c r="I408" s="36" t="s">
        <v>1636</v>
      </c>
      <c r="J408" s="36" t="s">
        <v>1749</v>
      </c>
      <c r="K408" s="36" t="s">
        <v>1750</v>
      </c>
      <c r="L408" s="36" t="s">
        <v>1751</v>
      </c>
      <c r="M408" s="36" t="s">
        <v>1639</v>
      </c>
      <c r="N408" s="36" t="s">
        <v>1640</v>
      </c>
      <c r="O408" s="36" t="s">
        <v>1641</v>
      </c>
      <c r="P408" s="36" t="s">
        <v>1642</v>
      </c>
      <c r="Q408" s="36" t="s">
        <v>1643</v>
      </c>
      <c r="R408" s="36" t="s">
        <v>1644</v>
      </c>
      <c r="S408" s="36" t="s">
        <v>1636</v>
      </c>
      <c r="T408" s="36" t="s">
        <v>1636</v>
      </c>
      <c r="U408" s="36" t="s">
        <v>1645</v>
      </c>
      <c r="V408" s="36" t="s">
        <v>1646</v>
      </c>
      <c r="W408" s="36" t="s">
        <v>1665</v>
      </c>
      <c r="X408" s="36" t="s">
        <v>1646</v>
      </c>
      <c r="Y408" s="36" t="s">
        <v>1649</v>
      </c>
      <c r="Z408" s="36">
        <v>9994.1</v>
      </c>
      <c r="AA408" s="36">
        <v>9994.1</v>
      </c>
      <c r="AB408" s="36">
        <v>0</v>
      </c>
      <c r="AC408" s="36">
        <v>9994.1</v>
      </c>
      <c r="AD408" s="36">
        <v>0</v>
      </c>
      <c r="AE408" s="36">
        <v>0</v>
      </c>
      <c r="AF408" s="36" t="s">
        <v>1798</v>
      </c>
      <c r="AG408" s="36" t="s">
        <v>1749</v>
      </c>
      <c r="AH408" s="36" t="s">
        <v>1802</v>
      </c>
      <c r="AI408" s="36" t="s">
        <v>1799</v>
      </c>
      <c r="AJ408" s="36" t="s">
        <v>1645</v>
      </c>
      <c r="AK408" s="36" t="s">
        <v>337</v>
      </c>
      <c r="AL408" s="36" t="s">
        <v>1650</v>
      </c>
      <c r="AM408" s="36" t="s">
        <v>1651</v>
      </c>
      <c r="AN408" s="36" t="s">
        <v>1645</v>
      </c>
      <c r="AO408" s="36" t="s">
        <v>1636</v>
      </c>
      <c r="AP408" s="36" t="s">
        <v>1678</v>
      </c>
      <c r="AQ408" s="36" t="s">
        <v>1653</v>
      </c>
    </row>
    <row r="409" spans="1:43" x14ac:dyDescent="0.15">
      <c r="A409" s="36" t="s">
        <v>568</v>
      </c>
      <c r="B409" s="36" t="s">
        <v>1745</v>
      </c>
      <c r="C409" s="36" t="s">
        <v>1746</v>
      </c>
      <c r="D409" s="36" t="s">
        <v>1747</v>
      </c>
      <c r="E409" s="36" t="s">
        <v>1748</v>
      </c>
      <c r="F409" s="36" t="s">
        <v>372</v>
      </c>
      <c r="G409" s="36" t="s">
        <v>1636</v>
      </c>
      <c r="H409" s="36" t="s">
        <v>372</v>
      </c>
      <c r="I409" s="36" t="s">
        <v>1636</v>
      </c>
      <c r="J409" s="36" t="s">
        <v>1749</v>
      </c>
      <c r="K409" s="36" t="s">
        <v>1750</v>
      </c>
      <c r="L409" s="36" t="s">
        <v>1751</v>
      </c>
      <c r="M409" s="36" t="s">
        <v>1639</v>
      </c>
      <c r="N409" s="36" t="s">
        <v>1640</v>
      </c>
      <c r="O409" s="36" t="s">
        <v>1641</v>
      </c>
      <c r="P409" s="36" t="s">
        <v>1642</v>
      </c>
      <c r="Q409" s="36" t="s">
        <v>1643</v>
      </c>
      <c r="R409" s="36" t="s">
        <v>1644</v>
      </c>
      <c r="S409" s="36" t="s">
        <v>1636</v>
      </c>
      <c r="T409" s="36" t="s">
        <v>1636</v>
      </c>
      <c r="U409" s="36" t="s">
        <v>1645</v>
      </c>
      <c r="V409" s="36" t="s">
        <v>1646</v>
      </c>
      <c r="W409" s="36" t="s">
        <v>1647</v>
      </c>
      <c r="X409" s="36" t="s">
        <v>1752</v>
      </c>
      <c r="Y409" s="36" t="s">
        <v>1649</v>
      </c>
      <c r="Z409" s="36">
        <v>5.9</v>
      </c>
      <c r="AA409" s="36">
        <v>5.9</v>
      </c>
      <c r="AB409" s="36">
        <v>0</v>
      </c>
      <c r="AC409" s="36">
        <v>5.9</v>
      </c>
      <c r="AD409" s="36">
        <v>0</v>
      </c>
      <c r="AE409" s="36">
        <v>0</v>
      </c>
      <c r="AF409" s="36" t="s">
        <v>1798</v>
      </c>
      <c r="AG409" s="36" t="s">
        <v>1749</v>
      </c>
      <c r="AH409" s="36" t="s">
        <v>1802</v>
      </c>
      <c r="AI409" s="36" t="s">
        <v>1799</v>
      </c>
      <c r="AJ409" s="36" t="s">
        <v>1645</v>
      </c>
      <c r="AK409" s="36" t="s">
        <v>337</v>
      </c>
      <c r="AL409" s="36" t="s">
        <v>1650</v>
      </c>
      <c r="AM409" s="36" t="s">
        <v>1651</v>
      </c>
      <c r="AN409" s="36" t="s">
        <v>1645</v>
      </c>
      <c r="AO409" s="36" t="s">
        <v>1636</v>
      </c>
      <c r="AP409" s="36" t="s">
        <v>1678</v>
      </c>
      <c r="AQ409" s="36" t="s">
        <v>1653</v>
      </c>
    </row>
    <row r="410" spans="1:43" x14ac:dyDescent="0.15">
      <c r="A410" s="36" t="s">
        <v>568</v>
      </c>
      <c r="B410" s="36" t="s">
        <v>1811</v>
      </c>
      <c r="C410" s="36" t="s">
        <v>1812</v>
      </c>
      <c r="D410" s="36" t="s">
        <v>1813</v>
      </c>
      <c r="E410" s="36" t="s">
        <v>1814</v>
      </c>
      <c r="F410" s="36" t="s">
        <v>372</v>
      </c>
      <c r="G410" s="36" t="s">
        <v>1636</v>
      </c>
      <c r="H410" s="36" t="s">
        <v>372</v>
      </c>
      <c r="I410" s="36" t="s">
        <v>1636</v>
      </c>
      <c r="J410" s="36" t="s">
        <v>1749</v>
      </c>
      <c r="K410" s="36" t="s">
        <v>1750</v>
      </c>
      <c r="L410" s="36" t="s">
        <v>1815</v>
      </c>
      <c r="M410" s="36" t="s">
        <v>1639</v>
      </c>
      <c r="N410" s="36" t="s">
        <v>1640</v>
      </c>
      <c r="O410" s="36" t="s">
        <v>1641</v>
      </c>
      <c r="P410" s="36" t="s">
        <v>1642</v>
      </c>
      <c r="Q410" s="36" t="s">
        <v>1643</v>
      </c>
      <c r="R410" s="36" t="s">
        <v>1644</v>
      </c>
      <c r="S410" s="36" t="s">
        <v>1636</v>
      </c>
      <c r="T410" s="36" t="s">
        <v>1636</v>
      </c>
      <c r="U410" s="36" t="s">
        <v>1645</v>
      </c>
      <c r="V410" s="36" t="s">
        <v>1646</v>
      </c>
      <c r="W410" s="36" t="s">
        <v>1665</v>
      </c>
      <c r="X410" s="36" t="s">
        <v>1646</v>
      </c>
      <c r="Y410" s="36" t="s">
        <v>1649</v>
      </c>
      <c r="Z410" s="36">
        <v>16877.86</v>
      </c>
      <c r="AA410" s="36">
        <v>16877.86</v>
      </c>
      <c r="AB410" s="36">
        <v>0</v>
      </c>
      <c r="AC410" s="36">
        <v>16877.86</v>
      </c>
      <c r="AD410" s="36">
        <v>0</v>
      </c>
      <c r="AE410" s="36">
        <v>0</v>
      </c>
      <c r="AF410" s="36" t="s">
        <v>1798</v>
      </c>
      <c r="AG410" s="36" t="s">
        <v>1749</v>
      </c>
      <c r="AH410" s="36" t="s">
        <v>1750</v>
      </c>
      <c r="AI410" s="36" t="s">
        <v>1799</v>
      </c>
      <c r="AJ410" s="36" t="s">
        <v>1645</v>
      </c>
      <c r="AK410" s="36" t="s">
        <v>337</v>
      </c>
      <c r="AL410" s="36" t="s">
        <v>1650</v>
      </c>
      <c r="AM410" s="36" t="s">
        <v>1651</v>
      </c>
      <c r="AN410" s="36" t="s">
        <v>1645</v>
      </c>
      <c r="AO410" s="36" t="s">
        <v>1636</v>
      </c>
      <c r="AP410" s="36" t="s">
        <v>1678</v>
      </c>
      <c r="AQ410" s="36" t="s">
        <v>1653</v>
      </c>
    </row>
    <row r="411" spans="1:43" x14ac:dyDescent="0.15">
      <c r="A411" s="36" t="s">
        <v>568</v>
      </c>
      <c r="B411" s="36" t="s">
        <v>1811</v>
      </c>
      <c r="C411" s="36" t="s">
        <v>1812</v>
      </c>
      <c r="D411" s="36" t="s">
        <v>1813</v>
      </c>
      <c r="E411" s="36" t="s">
        <v>1814</v>
      </c>
      <c r="F411" s="36" t="s">
        <v>372</v>
      </c>
      <c r="G411" s="36" t="s">
        <v>1636</v>
      </c>
      <c r="H411" s="36" t="s">
        <v>372</v>
      </c>
      <c r="I411" s="36" t="s">
        <v>1636</v>
      </c>
      <c r="J411" s="36" t="s">
        <v>1749</v>
      </c>
      <c r="K411" s="36" t="s">
        <v>1750</v>
      </c>
      <c r="L411" s="36" t="s">
        <v>1815</v>
      </c>
      <c r="M411" s="36" t="s">
        <v>1639</v>
      </c>
      <c r="N411" s="36" t="s">
        <v>1640</v>
      </c>
      <c r="O411" s="36" t="s">
        <v>1641</v>
      </c>
      <c r="P411" s="36" t="s">
        <v>1642</v>
      </c>
      <c r="Q411" s="36" t="s">
        <v>1643</v>
      </c>
      <c r="R411" s="36" t="s">
        <v>1644</v>
      </c>
      <c r="S411" s="36" t="s">
        <v>1636</v>
      </c>
      <c r="T411" s="36" t="s">
        <v>1636</v>
      </c>
      <c r="U411" s="36" t="s">
        <v>1645</v>
      </c>
      <c r="V411" s="36" t="s">
        <v>1646</v>
      </c>
      <c r="W411" s="36" t="s">
        <v>1647</v>
      </c>
      <c r="X411" s="36" t="s">
        <v>1752</v>
      </c>
      <c r="Y411" s="36" t="s">
        <v>1649</v>
      </c>
      <c r="Z411" s="36">
        <v>22.14</v>
      </c>
      <c r="AA411" s="36">
        <v>22.14</v>
      </c>
      <c r="AB411" s="36">
        <v>0</v>
      </c>
      <c r="AC411" s="36">
        <v>22.14</v>
      </c>
      <c r="AD411" s="36">
        <v>0</v>
      </c>
      <c r="AE411" s="36">
        <v>0</v>
      </c>
      <c r="AF411" s="36" t="s">
        <v>1798</v>
      </c>
      <c r="AG411" s="36" t="s">
        <v>1749</v>
      </c>
      <c r="AH411" s="36" t="s">
        <v>1750</v>
      </c>
      <c r="AI411" s="36" t="s">
        <v>1799</v>
      </c>
      <c r="AJ411" s="36" t="s">
        <v>1645</v>
      </c>
      <c r="AK411" s="36" t="s">
        <v>337</v>
      </c>
      <c r="AL411" s="36" t="s">
        <v>1650</v>
      </c>
      <c r="AM411" s="36" t="s">
        <v>1651</v>
      </c>
      <c r="AN411" s="36" t="s">
        <v>1645</v>
      </c>
      <c r="AO411" s="36" t="s">
        <v>1636</v>
      </c>
      <c r="AP411" s="36" t="s">
        <v>1678</v>
      </c>
      <c r="AQ411" s="36" t="s">
        <v>1653</v>
      </c>
    </row>
    <row r="412" spans="1:43" x14ac:dyDescent="0.15">
      <c r="A412" s="36" t="s">
        <v>568</v>
      </c>
      <c r="B412" s="36" t="s">
        <v>1816</v>
      </c>
      <c r="C412" s="36" t="s">
        <v>1817</v>
      </c>
      <c r="D412" s="36" t="s">
        <v>1747</v>
      </c>
      <c r="E412" s="36" t="s">
        <v>1748</v>
      </c>
      <c r="F412" s="36" t="s">
        <v>372</v>
      </c>
      <c r="G412" s="36" t="s">
        <v>1636</v>
      </c>
      <c r="H412" s="36" t="s">
        <v>372</v>
      </c>
      <c r="I412" s="36" t="s">
        <v>1636</v>
      </c>
      <c r="J412" s="36" t="s">
        <v>1749</v>
      </c>
      <c r="K412" s="36" t="s">
        <v>1750</v>
      </c>
      <c r="L412" s="36" t="s">
        <v>1818</v>
      </c>
      <c r="M412" s="36" t="s">
        <v>1639</v>
      </c>
      <c r="N412" s="36" t="s">
        <v>1640</v>
      </c>
      <c r="O412" s="36" t="s">
        <v>1641</v>
      </c>
      <c r="P412" s="36" t="s">
        <v>1642</v>
      </c>
      <c r="Q412" s="36" t="s">
        <v>1643</v>
      </c>
      <c r="R412" s="36" t="s">
        <v>1644</v>
      </c>
      <c r="S412" s="36" t="s">
        <v>1636</v>
      </c>
      <c r="T412" s="36" t="s">
        <v>1636</v>
      </c>
      <c r="U412" s="36" t="s">
        <v>1645</v>
      </c>
      <c r="V412" s="36" t="s">
        <v>1646</v>
      </c>
      <c r="W412" s="36" t="s">
        <v>1665</v>
      </c>
      <c r="X412" s="36" t="s">
        <v>1646</v>
      </c>
      <c r="Y412" s="36" t="s">
        <v>1649</v>
      </c>
      <c r="Z412" s="36">
        <v>916.31</v>
      </c>
      <c r="AA412" s="36">
        <v>916.31</v>
      </c>
      <c r="AB412" s="36">
        <v>0</v>
      </c>
      <c r="AC412" s="36">
        <v>916.31</v>
      </c>
      <c r="AD412" s="36">
        <v>0</v>
      </c>
      <c r="AE412" s="36">
        <v>0</v>
      </c>
      <c r="AF412" s="36" t="s">
        <v>1798</v>
      </c>
      <c r="AG412" s="36" t="s">
        <v>1749</v>
      </c>
      <c r="AH412" s="36" t="s">
        <v>1819</v>
      </c>
      <c r="AI412" s="36" t="s">
        <v>1799</v>
      </c>
      <c r="AJ412" s="36" t="s">
        <v>1645</v>
      </c>
      <c r="AK412" s="36" t="s">
        <v>337</v>
      </c>
      <c r="AL412" s="36" t="s">
        <v>1650</v>
      </c>
      <c r="AM412" s="36" t="s">
        <v>1651</v>
      </c>
      <c r="AN412" s="36" t="s">
        <v>1645</v>
      </c>
      <c r="AO412" s="36" t="s">
        <v>1636</v>
      </c>
      <c r="AP412" s="36" t="s">
        <v>1678</v>
      </c>
      <c r="AQ412" s="36" t="s">
        <v>1653</v>
      </c>
    </row>
    <row r="413" spans="1:43" x14ac:dyDescent="0.15">
      <c r="A413" s="36" t="s">
        <v>568</v>
      </c>
      <c r="B413" s="36" t="s">
        <v>1753</v>
      </c>
      <c r="C413" s="36" t="s">
        <v>1754</v>
      </c>
      <c r="D413" s="36" t="s">
        <v>1747</v>
      </c>
      <c r="E413" s="36" t="s">
        <v>1748</v>
      </c>
      <c r="F413" s="36" t="s">
        <v>372</v>
      </c>
      <c r="G413" s="36" t="s">
        <v>1636</v>
      </c>
      <c r="H413" s="36" t="s">
        <v>372</v>
      </c>
      <c r="I413" s="36" t="s">
        <v>1636</v>
      </c>
      <c r="J413" s="36" t="s">
        <v>1749</v>
      </c>
      <c r="K413" s="36" t="s">
        <v>1750</v>
      </c>
      <c r="L413" s="36" t="s">
        <v>1755</v>
      </c>
      <c r="M413" s="36" t="s">
        <v>1639</v>
      </c>
      <c r="N413" s="36" t="s">
        <v>1640</v>
      </c>
      <c r="O413" s="36" t="s">
        <v>1641</v>
      </c>
      <c r="P413" s="36" t="s">
        <v>1642</v>
      </c>
      <c r="Q413" s="36" t="s">
        <v>1643</v>
      </c>
      <c r="R413" s="36" t="s">
        <v>1644</v>
      </c>
      <c r="S413" s="36" t="s">
        <v>1636</v>
      </c>
      <c r="T413" s="36" t="s">
        <v>1636</v>
      </c>
      <c r="U413" s="36" t="s">
        <v>1645</v>
      </c>
      <c r="V413" s="36" t="s">
        <v>1646</v>
      </c>
      <c r="W413" s="36" t="s">
        <v>1665</v>
      </c>
      <c r="X413" s="36" t="s">
        <v>1646</v>
      </c>
      <c r="Y413" s="36" t="s">
        <v>1649</v>
      </c>
      <c r="Z413" s="36">
        <v>5173.67</v>
      </c>
      <c r="AA413" s="36">
        <v>5173.67</v>
      </c>
      <c r="AB413" s="36">
        <v>0</v>
      </c>
      <c r="AC413" s="36">
        <v>5173.67</v>
      </c>
      <c r="AD413" s="36">
        <v>0</v>
      </c>
      <c r="AE413" s="36">
        <v>0</v>
      </c>
      <c r="AF413" s="36" t="s">
        <v>1798</v>
      </c>
      <c r="AG413" s="36" t="s">
        <v>1749</v>
      </c>
      <c r="AH413" s="36" t="s">
        <v>1802</v>
      </c>
      <c r="AI413" s="36" t="s">
        <v>1799</v>
      </c>
      <c r="AJ413" s="36" t="s">
        <v>1645</v>
      </c>
      <c r="AK413" s="36" t="s">
        <v>337</v>
      </c>
      <c r="AL413" s="36" t="s">
        <v>1650</v>
      </c>
      <c r="AM413" s="36" t="s">
        <v>1651</v>
      </c>
      <c r="AN413" s="36" t="s">
        <v>1645</v>
      </c>
      <c r="AO413" s="36" t="s">
        <v>1636</v>
      </c>
      <c r="AP413" s="36" t="s">
        <v>1678</v>
      </c>
      <c r="AQ413" s="36" t="s">
        <v>1653</v>
      </c>
    </row>
    <row r="414" spans="1:43" x14ac:dyDescent="0.15">
      <c r="A414" s="36" t="s">
        <v>568</v>
      </c>
      <c r="B414" s="36" t="s">
        <v>1753</v>
      </c>
      <c r="C414" s="36" t="s">
        <v>1754</v>
      </c>
      <c r="D414" s="36" t="s">
        <v>1747</v>
      </c>
      <c r="E414" s="36" t="s">
        <v>1748</v>
      </c>
      <c r="F414" s="36" t="s">
        <v>372</v>
      </c>
      <c r="G414" s="36" t="s">
        <v>1636</v>
      </c>
      <c r="H414" s="36" t="s">
        <v>372</v>
      </c>
      <c r="I414" s="36" t="s">
        <v>1636</v>
      </c>
      <c r="J414" s="36" t="s">
        <v>1749</v>
      </c>
      <c r="K414" s="36" t="s">
        <v>1750</v>
      </c>
      <c r="L414" s="36" t="s">
        <v>1755</v>
      </c>
      <c r="M414" s="36" t="s">
        <v>1639</v>
      </c>
      <c r="N414" s="36" t="s">
        <v>1640</v>
      </c>
      <c r="O414" s="36" t="s">
        <v>1641</v>
      </c>
      <c r="P414" s="36" t="s">
        <v>1642</v>
      </c>
      <c r="Q414" s="36" t="s">
        <v>1643</v>
      </c>
      <c r="R414" s="36" t="s">
        <v>1644</v>
      </c>
      <c r="S414" s="36" t="s">
        <v>1636</v>
      </c>
      <c r="T414" s="36" t="s">
        <v>1636</v>
      </c>
      <c r="U414" s="36" t="s">
        <v>1645</v>
      </c>
      <c r="V414" s="36" t="s">
        <v>1646</v>
      </c>
      <c r="W414" s="36" t="s">
        <v>1647</v>
      </c>
      <c r="X414" s="36" t="s">
        <v>1752</v>
      </c>
      <c r="Y414" s="36" t="s">
        <v>1649</v>
      </c>
      <c r="Z414" s="36">
        <v>26.33</v>
      </c>
      <c r="AA414" s="36">
        <v>26.33</v>
      </c>
      <c r="AB414" s="36">
        <v>0</v>
      </c>
      <c r="AC414" s="36">
        <v>26.33</v>
      </c>
      <c r="AD414" s="36">
        <v>0</v>
      </c>
      <c r="AE414" s="36">
        <v>0</v>
      </c>
      <c r="AF414" s="36" t="s">
        <v>1798</v>
      </c>
      <c r="AG414" s="36" t="s">
        <v>1749</v>
      </c>
      <c r="AH414" s="36" t="s">
        <v>1802</v>
      </c>
      <c r="AI414" s="36" t="s">
        <v>1799</v>
      </c>
      <c r="AJ414" s="36" t="s">
        <v>1645</v>
      </c>
      <c r="AK414" s="36" t="s">
        <v>337</v>
      </c>
      <c r="AL414" s="36" t="s">
        <v>1650</v>
      </c>
      <c r="AM414" s="36" t="s">
        <v>1651</v>
      </c>
      <c r="AN414" s="36" t="s">
        <v>1645</v>
      </c>
      <c r="AO414" s="36" t="s">
        <v>1636</v>
      </c>
      <c r="AP414" s="36" t="s">
        <v>1678</v>
      </c>
      <c r="AQ414" s="36" t="s">
        <v>1653</v>
      </c>
    </row>
    <row r="415" spans="1:43" x14ac:dyDescent="0.15">
      <c r="A415" s="36" t="s">
        <v>568</v>
      </c>
      <c r="B415" s="36" t="s">
        <v>1756</v>
      </c>
      <c r="C415" s="36" t="s">
        <v>1757</v>
      </c>
      <c r="D415" s="36" t="s">
        <v>1673</v>
      </c>
      <c r="E415" s="36" t="s">
        <v>1674</v>
      </c>
      <c r="F415" s="36" t="s">
        <v>372</v>
      </c>
      <c r="G415" s="36" t="s">
        <v>1636</v>
      </c>
      <c r="H415" s="36" t="s">
        <v>372</v>
      </c>
      <c r="I415" s="36" t="s">
        <v>1636</v>
      </c>
      <c r="J415" s="36" t="s">
        <v>1675</v>
      </c>
      <c r="K415" s="36" t="s">
        <v>1676</v>
      </c>
      <c r="L415" s="36" t="s">
        <v>1758</v>
      </c>
      <c r="M415" s="36" t="s">
        <v>1639</v>
      </c>
      <c r="N415" s="36" t="s">
        <v>1640</v>
      </c>
      <c r="O415" s="36" t="s">
        <v>1641</v>
      </c>
      <c r="P415" s="36" t="s">
        <v>1642</v>
      </c>
      <c r="Q415" s="36" t="s">
        <v>1643</v>
      </c>
      <c r="R415" s="36" t="s">
        <v>1644</v>
      </c>
      <c r="S415" s="36" t="s">
        <v>1636</v>
      </c>
      <c r="T415" s="36" t="s">
        <v>1636</v>
      </c>
      <c r="U415" s="36" t="s">
        <v>1645</v>
      </c>
      <c r="V415" s="36" t="s">
        <v>1646</v>
      </c>
      <c r="W415" s="36" t="s">
        <v>1647</v>
      </c>
      <c r="X415" s="36" t="s">
        <v>1667</v>
      </c>
      <c r="Y415" s="36" t="s">
        <v>1649</v>
      </c>
      <c r="Z415" s="36">
        <v>3.28</v>
      </c>
      <c r="AA415" s="36">
        <v>3.28</v>
      </c>
      <c r="AB415" s="36">
        <v>0</v>
      </c>
      <c r="AC415" s="36">
        <v>3.28</v>
      </c>
      <c r="AD415" s="36">
        <v>0</v>
      </c>
      <c r="AE415" s="36">
        <v>0</v>
      </c>
      <c r="AF415" s="36" t="s">
        <v>1798</v>
      </c>
      <c r="AG415" s="36" t="s">
        <v>1768</v>
      </c>
      <c r="AH415" s="36" t="s">
        <v>1807</v>
      </c>
      <c r="AI415" s="36" t="s">
        <v>1799</v>
      </c>
      <c r="AJ415" s="36" t="s">
        <v>1645</v>
      </c>
      <c r="AK415" s="36" t="s">
        <v>337</v>
      </c>
      <c r="AL415" s="36" t="s">
        <v>1650</v>
      </c>
      <c r="AM415" s="36" t="s">
        <v>1651</v>
      </c>
      <c r="AN415" s="36" t="s">
        <v>1645</v>
      </c>
      <c r="AO415" s="36" t="s">
        <v>1636</v>
      </c>
      <c r="AP415" s="36" t="s">
        <v>1678</v>
      </c>
      <c r="AQ415" s="36" t="s">
        <v>1653</v>
      </c>
    </row>
    <row r="416" spans="1:43" x14ac:dyDescent="0.15">
      <c r="A416" s="36" t="s">
        <v>568</v>
      </c>
      <c r="B416" s="36" t="s">
        <v>1756</v>
      </c>
      <c r="C416" s="36" t="s">
        <v>1757</v>
      </c>
      <c r="D416" s="36" t="s">
        <v>1673</v>
      </c>
      <c r="E416" s="36" t="s">
        <v>1674</v>
      </c>
      <c r="F416" s="36" t="s">
        <v>372</v>
      </c>
      <c r="G416" s="36" t="s">
        <v>1636</v>
      </c>
      <c r="H416" s="36" t="s">
        <v>372</v>
      </c>
      <c r="I416" s="36" t="s">
        <v>1636</v>
      </c>
      <c r="J416" s="36" t="s">
        <v>1675</v>
      </c>
      <c r="K416" s="36" t="s">
        <v>1676</v>
      </c>
      <c r="L416" s="36" t="s">
        <v>1758</v>
      </c>
      <c r="M416" s="36" t="s">
        <v>1639</v>
      </c>
      <c r="N416" s="36" t="s">
        <v>1640</v>
      </c>
      <c r="O416" s="36" t="s">
        <v>1641</v>
      </c>
      <c r="P416" s="36" t="s">
        <v>1642</v>
      </c>
      <c r="Q416" s="36" t="s">
        <v>1643</v>
      </c>
      <c r="R416" s="36" t="s">
        <v>1644</v>
      </c>
      <c r="S416" s="36" t="s">
        <v>1636</v>
      </c>
      <c r="T416" s="36" t="s">
        <v>1636</v>
      </c>
      <c r="U416" s="36" t="s">
        <v>1645</v>
      </c>
      <c r="V416" s="36" t="s">
        <v>1646</v>
      </c>
      <c r="W416" s="36" t="s">
        <v>1679</v>
      </c>
      <c r="X416" s="36" t="s">
        <v>1646</v>
      </c>
      <c r="Y416" s="36" t="s">
        <v>1649</v>
      </c>
      <c r="Z416" s="36">
        <v>1392.68</v>
      </c>
      <c r="AA416" s="36">
        <v>1392.68</v>
      </c>
      <c r="AB416" s="36">
        <v>0</v>
      </c>
      <c r="AC416" s="36">
        <v>1392.68</v>
      </c>
      <c r="AD416" s="36">
        <v>0</v>
      </c>
      <c r="AE416" s="36">
        <v>0</v>
      </c>
      <c r="AF416" s="36" t="s">
        <v>1798</v>
      </c>
      <c r="AG416" s="36" t="s">
        <v>1768</v>
      </c>
      <c r="AH416" s="36" t="s">
        <v>1807</v>
      </c>
      <c r="AI416" s="36" t="s">
        <v>1799</v>
      </c>
      <c r="AJ416" s="36" t="s">
        <v>1645</v>
      </c>
      <c r="AK416" s="36" t="s">
        <v>337</v>
      </c>
      <c r="AL416" s="36" t="s">
        <v>1650</v>
      </c>
      <c r="AM416" s="36" t="s">
        <v>1651</v>
      </c>
      <c r="AN416" s="36" t="s">
        <v>1645</v>
      </c>
      <c r="AO416" s="36" t="s">
        <v>1636</v>
      </c>
      <c r="AP416" s="36" t="s">
        <v>1678</v>
      </c>
      <c r="AQ416" s="36" t="s">
        <v>1653</v>
      </c>
    </row>
    <row r="417" spans="1:43" x14ac:dyDescent="0.15">
      <c r="A417" s="36" t="s">
        <v>568</v>
      </c>
      <c r="B417" s="36" t="s">
        <v>1759</v>
      </c>
      <c r="C417" s="36" t="s">
        <v>1760</v>
      </c>
      <c r="D417" s="36" t="s">
        <v>1673</v>
      </c>
      <c r="E417" s="36" t="s">
        <v>1674</v>
      </c>
      <c r="F417" s="36" t="s">
        <v>372</v>
      </c>
      <c r="G417" s="36" t="s">
        <v>1636</v>
      </c>
      <c r="H417" s="36" t="s">
        <v>372</v>
      </c>
      <c r="I417" s="36" t="s">
        <v>1636</v>
      </c>
      <c r="J417" s="36" t="s">
        <v>1675</v>
      </c>
      <c r="K417" s="36" t="s">
        <v>1676</v>
      </c>
      <c r="L417" s="36" t="s">
        <v>1758</v>
      </c>
      <c r="M417" s="36" t="s">
        <v>1639</v>
      </c>
      <c r="N417" s="36" t="s">
        <v>1640</v>
      </c>
      <c r="O417" s="36" t="s">
        <v>1641</v>
      </c>
      <c r="P417" s="36" t="s">
        <v>1642</v>
      </c>
      <c r="Q417" s="36" t="s">
        <v>1643</v>
      </c>
      <c r="R417" s="36" t="s">
        <v>1644</v>
      </c>
      <c r="S417" s="36" t="s">
        <v>1636</v>
      </c>
      <c r="T417" s="36" t="s">
        <v>1636</v>
      </c>
      <c r="U417" s="36" t="s">
        <v>1645</v>
      </c>
      <c r="V417" s="36" t="s">
        <v>1646</v>
      </c>
      <c r="W417" s="36" t="s">
        <v>1657</v>
      </c>
      <c r="X417" s="36" t="s">
        <v>1658</v>
      </c>
      <c r="Y417" s="36" t="s">
        <v>1649</v>
      </c>
      <c r="Z417" s="36">
        <v>134.41</v>
      </c>
      <c r="AA417" s="36">
        <v>134.41</v>
      </c>
      <c r="AB417" s="36">
        <v>0</v>
      </c>
      <c r="AC417" s="36">
        <v>134.41</v>
      </c>
      <c r="AD417" s="36">
        <v>0</v>
      </c>
      <c r="AE417" s="36">
        <v>0</v>
      </c>
      <c r="AF417" s="36" t="s">
        <v>1798</v>
      </c>
      <c r="AG417" s="36" t="s">
        <v>1675</v>
      </c>
      <c r="AH417" s="36" t="s">
        <v>1676</v>
      </c>
      <c r="AI417" s="36" t="s">
        <v>1800</v>
      </c>
      <c r="AJ417" s="36" t="s">
        <v>1645</v>
      </c>
      <c r="AK417" s="36" t="s">
        <v>337</v>
      </c>
      <c r="AL417" s="36" t="s">
        <v>1650</v>
      </c>
      <c r="AM417" s="36" t="s">
        <v>1651</v>
      </c>
      <c r="AN417" s="36" t="s">
        <v>1645</v>
      </c>
      <c r="AO417" s="36" t="s">
        <v>1636</v>
      </c>
      <c r="AP417" s="36" t="s">
        <v>1678</v>
      </c>
      <c r="AQ417" s="36" t="s">
        <v>1653</v>
      </c>
    </row>
    <row r="418" spans="1:43" x14ac:dyDescent="0.15">
      <c r="A418" s="36" t="s">
        <v>568</v>
      </c>
      <c r="B418" s="36" t="s">
        <v>1759</v>
      </c>
      <c r="C418" s="36" t="s">
        <v>1760</v>
      </c>
      <c r="D418" s="36" t="s">
        <v>1673</v>
      </c>
      <c r="E418" s="36" t="s">
        <v>1674</v>
      </c>
      <c r="F418" s="36" t="s">
        <v>372</v>
      </c>
      <c r="G418" s="36" t="s">
        <v>1636</v>
      </c>
      <c r="H418" s="36" t="s">
        <v>372</v>
      </c>
      <c r="I418" s="36" t="s">
        <v>1636</v>
      </c>
      <c r="J418" s="36" t="s">
        <v>1675</v>
      </c>
      <c r="K418" s="36" t="s">
        <v>1676</v>
      </c>
      <c r="L418" s="36" t="s">
        <v>1758</v>
      </c>
      <c r="M418" s="36" t="s">
        <v>1639</v>
      </c>
      <c r="N418" s="36" t="s">
        <v>1640</v>
      </c>
      <c r="O418" s="36" t="s">
        <v>1641</v>
      </c>
      <c r="P418" s="36" t="s">
        <v>1642</v>
      </c>
      <c r="Q418" s="36" t="s">
        <v>1643</v>
      </c>
      <c r="R418" s="36" t="s">
        <v>1644</v>
      </c>
      <c r="S418" s="36" t="s">
        <v>1636</v>
      </c>
      <c r="T418" s="36" t="s">
        <v>1636</v>
      </c>
      <c r="U418" s="36" t="s">
        <v>1645</v>
      </c>
      <c r="V418" s="36" t="s">
        <v>1646</v>
      </c>
      <c r="W418" s="36" t="s">
        <v>1679</v>
      </c>
      <c r="X418" s="36" t="s">
        <v>1646</v>
      </c>
      <c r="Y418" s="36" t="s">
        <v>1649</v>
      </c>
      <c r="Z418" s="36">
        <v>722.79</v>
      </c>
      <c r="AA418" s="36">
        <v>722.79</v>
      </c>
      <c r="AB418" s="36">
        <v>0</v>
      </c>
      <c r="AC418" s="36">
        <v>722.79</v>
      </c>
      <c r="AD418" s="36">
        <v>0</v>
      </c>
      <c r="AE418" s="36">
        <v>0</v>
      </c>
      <c r="AF418" s="36" t="s">
        <v>1798</v>
      </c>
      <c r="AG418" s="36" t="s">
        <v>1675</v>
      </c>
      <c r="AH418" s="36" t="s">
        <v>1676</v>
      </c>
      <c r="AI418" s="36" t="s">
        <v>1800</v>
      </c>
      <c r="AJ418" s="36" t="s">
        <v>1645</v>
      </c>
      <c r="AK418" s="36" t="s">
        <v>337</v>
      </c>
      <c r="AL418" s="36" t="s">
        <v>1650</v>
      </c>
      <c r="AM418" s="36" t="s">
        <v>1651</v>
      </c>
      <c r="AN418" s="36" t="s">
        <v>1645</v>
      </c>
      <c r="AO418" s="36" t="s">
        <v>1636</v>
      </c>
      <c r="AP418" s="36" t="s">
        <v>1678</v>
      </c>
      <c r="AQ418" s="36" t="s">
        <v>1653</v>
      </c>
    </row>
    <row r="419" spans="1:43" x14ac:dyDescent="0.15">
      <c r="A419" s="36" t="s">
        <v>568</v>
      </c>
      <c r="B419" s="36" t="s">
        <v>1761</v>
      </c>
      <c r="C419" s="36" t="s">
        <v>1762</v>
      </c>
      <c r="D419" s="36" t="s">
        <v>1673</v>
      </c>
      <c r="E419" s="36" t="s">
        <v>1674</v>
      </c>
      <c r="F419" s="36" t="s">
        <v>372</v>
      </c>
      <c r="G419" s="36" t="s">
        <v>1636</v>
      </c>
      <c r="H419" s="36" t="s">
        <v>372</v>
      </c>
      <c r="I419" s="36" t="s">
        <v>1636</v>
      </c>
      <c r="J419" s="36" t="s">
        <v>1675</v>
      </c>
      <c r="K419" s="36" t="s">
        <v>1676</v>
      </c>
      <c r="L419" s="36" t="s">
        <v>1763</v>
      </c>
      <c r="M419" s="36" t="s">
        <v>1639</v>
      </c>
      <c r="N419" s="36" t="s">
        <v>1640</v>
      </c>
      <c r="O419" s="36" t="s">
        <v>1641</v>
      </c>
      <c r="P419" s="36" t="s">
        <v>1642</v>
      </c>
      <c r="Q419" s="36" t="s">
        <v>1643</v>
      </c>
      <c r="R419" s="36" t="s">
        <v>1644</v>
      </c>
      <c r="S419" s="36" t="s">
        <v>1636</v>
      </c>
      <c r="T419" s="36" t="s">
        <v>1636</v>
      </c>
      <c r="U419" s="36" t="s">
        <v>1645</v>
      </c>
      <c r="V419" s="36" t="s">
        <v>1646</v>
      </c>
      <c r="W419" s="36" t="s">
        <v>1657</v>
      </c>
      <c r="X419" s="36" t="s">
        <v>1658</v>
      </c>
      <c r="Y419" s="36" t="s">
        <v>1649</v>
      </c>
      <c r="Z419" s="36">
        <v>0.2</v>
      </c>
      <c r="AA419" s="36">
        <v>0.2</v>
      </c>
      <c r="AB419" s="36">
        <v>0</v>
      </c>
      <c r="AC419" s="36">
        <v>0.2</v>
      </c>
      <c r="AD419" s="36">
        <v>0</v>
      </c>
      <c r="AE419" s="36">
        <v>0</v>
      </c>
      <c r="AF419" s="36" t="s">
        <v>1798</v>
      </c>
      <c r="AG419" s="36" t="s">
        <v>1768</v>
      </c>
      <c r="AH419" s="36" t="s">
        <v>1807</v>
      </c>
      <c r="AI419" s="36" t="s">
        <v>1799</v>
      </c>
      <c r="AJ419" s="36" t="s">
        <v>1645</v>
      </c>
      <c r="AK419" s="36" t="s">
        <v>337</v>
      </c>
      <c r="AL419" s="36" t="s">
        <v>1650</v>
      </c>
      <c r="AM419" s="36" t="s">
        <v>1651</v>
      </c>
      <c r="AN419" s="36" t="s">
        <v>1645</v>
      </c>
      <c r="AO419" s="36" t="s">
        <v>1636</v>
      </c>
      <c r="AP419" s="36" t="s">
        <v>1678</v>
      </c>
      <c r="AQ419" s="36" t="s">
        <v>1653</v>
      </c>
    </row>
    <row r="420" spans="1:43" x14ac:dyDescent="0.15">
      <c r="A420" s="36" t="s">
        <v>568</v>
      </c>
      <c r="B420" s="36" t="s">
        <v>1764</v>
      </c>
      <c r="C420" s="36" t="s">
        <v>1765</v>
      </c>
      <c r="D420" s="36" t="s">
        <v>1766</v>
      </c>
      <c r="E420" s="36" t="s">
        <v>1767</v>
      </c>
      <c r="F420" s="36" t="s">
        <v>372</v>
      </c>
      <c r="G420" s="36" t="s">
        <v>1636</v>
      </c>
      <c r="H420" s="36" t="s">
        <v>372</v>
      </c>
      <c r="I420" s="36" t="s">
        <v>1636</v>
      </c>
      <c r="J420" s="36" t="s">
        <v>1768</v>
      </c>
      <c r="K420" s="36" t="s">
        <v>1769</v>
      </c>
      <c r="L420" s="36" t="s">
        <v>1770</v>
      </c>
      <c r="M420" s="36" t="s">
        <v>1639</v>
      </c>
      <c r="N420" s="36" t="s">
        <v>1640</v>
      </c>
      <c r="O420" s="36" t="s">
        <v>1641</v>
      </c>
      <c r="P420" s="36" t="s">
        <v>1642</v>
      </c>
      <c r="Q420" s="36" t="s">
        <v>1643</v>
      </c>
      <c r="R420" s="36" t="s">
        <v>1644</v>
      </c>
      <c r="S420" s="36" t="s">
        <v>1636</v>
      </c>
      <c r="T420" s="36" t="s">
        <v>1636</v>
      </c>
      <c r="U420" s="36" t="s">
        <v>1645</v>
      </c>
      <c r="V420" s="36" t="s">
        <v>1646</v>
      </c>
      <c r="W420" s="36" t="s">
        <v>1664</v>
      </c>
      <c r="X420" s="36" t="s">
        <v>1646</v>
      </c>
      <c r="Y420" s="36" t="s">
        <v>1649</v>
      </c>
      <c r="Z420" s="36">
        <v>9710.0499999999993</v>
      </c>
      <c r="AA420" s="36">
        <v>9710.0499999999993</v>
      </c>
      <c r="AB420" s="36">
        <v>0</v>
      </c>
      <c r="AC420" s="36">
        <v>9710.0499999999993</v>
      </c>
      <c r="AD420" s="36">
        <v>0</v>
      </c>
      <c r="AE420" s="36">
        <v>0</v>
      </c>
      <c r="AF420" s="36" t="s">
        <v>1798</v>
      </c>
      <c r="AG420" s="36" t="s">
        <v>1768</v>
      </c>
      <c r="AH420" s="36" t="s">
        <v>1769</v>
      </c>
      <c r="AI420" s="36" t="s">
        <v>1799</v>
      </c>
      <c r="AJ420" s="36" t="s">
        <v>1645</v>
      </c>
      <c r="AK420" s="36" t="s">
        <v>337</v>
      </c>
      <c r="AL420" s="36" t="s">
        <v>1650</v>
      </c>
      <c r="AM420" s="36" t="s">
        <v>1651</v>
      </c>
      <c r="AN420" s="36" t="s">
        <v>1645</v>
      </c>
      <c r="AO420" s="36" t="s">
        <v>1636</v>
      </c>
      <c r="AP420" s="36" t="s">
        <v>1771</v>
      </c>
      <c r="AQ420" s="36" t="s">
        <v>207</v>
      </c>
    </row>
    <row r="421" spans="1:43" x14ac:dyDescent="0.15">
      <c r="A421" s="36" t="s">
        <v>568</v>
      </c>
      <c r="B421" s="36" t="s">
        <v>1764</v>
      </c>
      <c r="C421" s="36" t="s">
        <v>1765</v>
      </c>
      <c r="D421" s="36" t="s">
        <v>1766</v>
      </c>
      <c r="E421" s="36" t="s">
        <v>1767</v>
      </c>
      <c r="F421" s="36" t="s">
        <v>372</v>
      </c>
      <c r="G421" s="36" t="s">
        <v>1636</v>
      </c>
      <c r="H421" s="36" t="s">
        <v>372</v>
      </c>
      <c r="I421" s="36" t="s">
        <v>1636</v>
      </c>
      <c r="J421" s="36" t="s">
        <v>1768</v>
      </c>
      <c r="K421" s="36" t="s">
        <v>1769</v>
      </c>
      <c r="L421" s="36" t="s">
        <v>1770</v>
      </c>
      <c r="M421" s="36" t="s">
        <v>1639</v>
      </c>
      <c r="N421" s="36" t="s">
        <v>1640</v>
      </c>
      <c r="O421" s="36" t="s">
        <v>1641</v>
      </c>
      <c r="P421" s="36" t="s">
        <v>1642</v>
      </c>
      <c r="Q421" s="36" t="s">
        <v>1643</v>
      </c>
      <c r="R421" s="36" t="s">
        <v>1644</v>
      </c>
      <c r="S421" s="36" t="s">
        <v>1636</v>
      </c>
      <c r="T421" s="36" t="s">
        <v>1636</v>
      </c>
      <c r="U421" s="36" t="s">
        <v>1645</v>
      </c>
      <c r="V421" s="36" t="s">
        <v>1646</v>
      </c>
      <c r="W421" s="36" t="s">
        <v>1665</v>
      </c>
      <c r="X421" s="36" t="s">
        <v>1646</v>
      </c>
      <c r="Y421" s="36" t="s">
        <v>1649</v>
      </c>
      <c r="Z421" s="36">
        <v>30655.85</v>
      </c>
      <c r="AA421" s="36">
        <v>30655.85</v>
      </c>
      <c r="AB421" s="36">
        <v>0</v>
      </c>
      <c r="AC421" s="36">
        <v>30655.85</v>
      </c>
      <c r="AD421" s="36">
        <v>0</v>
      </c>
      <c r="AE421" s="36">
        <v>0</v>
      </c>
      <c r="AF421" s="36" t="s">
        <v>1798</v>
      </c>
      <c r="AG421" s="36" t="s">
        <v>1768</v>
      </c>
      <c r="AH421" s="36" t="s">
        <v>1769</v>
      </c>
      <c r="AI421" s="36" t="s">
        <v>1799</v>
      </c>
      <c r="AJ421" s="36" t="s">
        <v>1645</v>
      </c>
      <c r="AK421" s="36" t="s">
        <v>337</v>
      </c>
      <c r="AL421" s="36" t="s">
        <v>1650</v>
      </c>
      <c r="AM421" s="36" t="s">
        <v>1651</v>
      </c>
      <c r="AN421" s="36" t="s">
        <v>1645</v>
      </c>
      <c r="AO421" s="36" t="s">
        <v>1636</v>
      </c>
      <c r="AP421" s="36" t="s">
        <v>1771</v>
      </c>
      <c r="AQ421" s="36" t="s">
        <v>207</v>
      </c>
    </row>
    <row r="422" spans="1:43" x14ac:dyDescent="0.15">
      <c r="A422" s="36" t="s">
        <v>568</v>
      </c>
      <c r="B422" s="36" t="s">
        <v>1764</v>
      </c>
      <c r="C422" s="36" t="s">
        <v>1765</v>
      </c>
      <c r="D422" s="36" t="s">
        <v>1766</v>
      </c>
      <c r="E422" s="36" t="s">
        <v>1767</v>
      </c>
      <c r="F422" s="36" t="s">
        <v>372</v>
      </c>
      <c r="G422" s="36" t="s">
        <v>1636</v>
      </c>
      <c r="H422" s="36" t="s">
        <v>372</v>
      </c>
      <c r="I422" s="36" t="s">
        <v>1636</v>
      </c>
      <c r="J422" s="36" t="s">
        <v>1768</v>
      </c>
      <c r="K422" s="36" t="s">
        <v>1769</v>
      </c>
      <c r="L422" s="36" t="s">
        <v>1770</v>
      </c>
      <c r="M422" s="36" t="s">
        <v>1639</v>
      </c>
      <c r="N422" s="36" t="s">
        <v>1640</v>
      </c>
      <c r="O422" s="36" t="s">
        <v>1641</v>
      </c>
      <c r="P422" s="36" t="s">
        <v>1642</v>
      </c>
      <c r="Q422" s="36" t="s">
        <v>1643</v>
      </c>
      <c r="R422" s="36" t="s">
        <v>1644</v>
      </c>
      <c r="S422" s="36" t="s">
        <v>1636</v>
      </c>
      <c r="T422" s="36" t="s">
        <v>1636</v>
      </c>
      <c r="U422" s="36" t="s">
        <v>1645</v>
      </c>
      <c r="V422" s="36" t="s">
        <v>1646</v>
      </c>
      <c r="W422" s="36" t="s">
        <v>1670</v>
      </c>
      <c r="X422" s="36" t="s">
        <v>1646</v>
      </c>
      <c r="Y422" s="36" t="s">
        <v>1649</v>
      </c>
      <c r="Z422" s="36">
        <v>2649.48</v>
      </c>
      <c r="AA422" s="36">
        <v>2649.48</v>
      </c>
      <c r="AB422" s="36">
        <v>0</v>
      </c>
      <c r="AC422" s="36">
        <v>2649.48</v>
      </c>
      <c r="AD422" s="36">
        <v>0</v>
      </c>
      <c r="AE422" s="36">
        <v>0</v>
      </c>
      <c r="AF422" s="36" t="s">
        <v>1798</v>
      </c>
      <c r="AG422" s="36" t="s">
        <v>1768</v>
      </c>
      <c r="AH422" s="36" t="s">
        <v>1769</v>
      </c>
      <c r="AI422" s="36" t="s">
        <v>1799</v>
      </c>
      <c r="AJ422" s="36" t="s">
        <v>1645</v>
      </c>
      <c r="AK422" s="36" t="s">
        <v>337</v>
      </c>
      <c r="AL422" s="36" t="s">
        <v>1650</v>
      </c>
      <c r="AM422" s="36" t="s">
        <v>1651</v>
      </c>
      <c r="AN422" s="36" t="s">
        <v>1645</v>
      </c>
      <c r="AO422" s="36" t="s">
        <v>1636</v>
      </c>
      <c r="AP422" s="36" t="s">
        <v>1771</v>
      </c>
      <c r="AQ422" s="36" t="s">
        <v>207</v>
      </c>
    </row>
    <row r="423" spans="1:43" x14ac:dyDescent="0.15">
      <c r="A423" s="36" t="s">
        <v>568</v>
      </c>
      <c r="B423" s="36" t="s">
        <v>1772</v>
      </c>
      <c r="C423" s="36" t="s">
        <v>1773</v>
      </c>
      <c r="D423" s="36" t="s">
        <v>1766</v>
      </c>
      <c r="E423" s="36" t="s">
        <v>1767</v>
      </c>
      <c r="F423" s="36" t="s">
        <v>372</v>
      </c>
      <c r="G423" s="36" t="s">
        <v>1636</v>
      </c>
      <c r="H423" s="36" t="s">
        <v>372</v>
      </c>
      <c r="I423" s="36" t="s">
        <v>1636</v>
      </c>
      <c r="J423" s="36" t="s">
        <v>1768</v>
      </c>
      <c r="K423" s="36" t="s">
        <v>1769</v>
      </c>
      <c r="L423" s="36" t="s">
        <v>1774</v>
      </c>
      <c r="M423" s="36" t="s">
        <v>1639</v>
      </c>
      <c r="N423" s="36" t="s">
        <v>1640</v>
      </c>
      <c r="O423" s="36" t="s">
        <v>1641</v>
      </c>
      <c r="P423" s="36" t="s">
        <v>1642</v>
      </c>
      <c r="Q423" s="36" t="s">
        <v>1643</v>
      </c>
      <c r="R423" s="36" t="s">
        <v>1644</v>
      </c>
      <c r="S423" s="36" t="s">
        <v>1636</v>
      </c>
      <c r="T423" s="36" t="s">
        <v>1636</v>
      </c>
      <c r="U423" s="36" t="s">
        <v>1645</v>
      </c>
      <c r="V423" s="36" t="s">
        <v>1646</v>
      </c>
      <c r="W423" s="36" t="s">
        <v>1657</v>
      </c>
      <c r="X423" s="36" t="s">
        <v>1658</v>
      </c>
      <c r="Y423" s="36" t="s">
        <v>1649</v>
      </c>
      <c r="Z423" s="36">
        <v>23000</v>
      </c>
      <c r="AA423" s="36">
        <v>23000</v>
      </c>
      <c r="AB423" s="36">
        <v>0</v>
      </c>
      <c r="AC423" s="36">
        <v>23000</v>
      </c>
      <c r="AD423" s="36">
        <v>0</v>
      </c>
      <c r="AE423" s="36">
        <v>0</v>
      </c>
      <c r="AF423" s="36" t="s">
        <v>1798</v>
      </c>
      <c r="AG423" s="36" t="s">
        <v>1768</v>
      </c>
      <c r="AH423" s="36" t="s">
        <v>1769</v>
      </c>
      <c r="AI423" s="36" t="s">
        <v>1799</v>
      </c>
      <c r="AJ423" s="36" t="s">
        <v>1645</v>
      </c>
      <c r="AK423" s="36" t="s">
        <v>337</v>
      </c>
      <c r="AL423" s="36" t="s">
        <v>1650</v>
      </c>
      <c r="AM423" s="36" t="s">
        <v>1651</v>
      </c>
      <c r="AN423" s="36" t="s">
        <v>1645</v>
      </c>
      <c r="AO423" s="36" t="s">
        <v>1636</v>
      </c>
      <c r="AP423" s="36" t="s">
        <v>1771</v>
      </c>
      <c r="AQ423" s="36" t="s">
        <v>207</v>
      </c>
    </row>
    <row r="424" spans="1:43" x14ac:dyDescent="0.15">
      <c r="A424" s="36" t="s">
        <v>568</v>
      </c>
      <c r="B424" s="36" t="s">
        <v>1775</v>
      </c>
      <c r="C424" s="36" t="s">
        <v>1776</v>
      </c>
      <c r="D424" s="36" t="s">
        <v>1766</v>
      </c>
      <c r="E424" s="36" t="s">
        <v>1767</v>
      </c>
      <c r="F424" s="36" t="s">
        <v>372</v>
      </c>
      <c r="G424" s="36" t="s">
        <v>1636</v>
      </c>
      <c r="H424" s="36" t="s">
        <v>372</v>
      </c>
      <c r="I424" s="36" t="s">
        <v>1636</v>
      </c>
      <c r="J424" s="36" t="s">
        <v>1768</v>
      </c>
      <c r="K424" s="36" t="s">
        <v>1769</v>
      </c>
      <c r="L424" s="36" t="s">
        <v>1777</v>
      </c>
      <c r="M424" s="36" t="s">
        <v>1639</v>
      </c>
      <c r="N424" s="36" t="s">
        <v>1640</v>
      </c>
      <c r="O424" s="36" t="s">
        <v>1641</v>
      </c>
      <c r="P424" s="36" t="s">
        <v>1642</v>
      </c>
      <c r="Q424" s="36" t="s">
        <v>1643</v>
      </c>
      <c r="R424" s="36" t="s">
        <v>1644</v>
      </c>
      <c r="S424" s="36" t="s">
        <v>1636</v>
      </c>
      <c r="T424" s="36" t="s">
        <v>1636</v>
      </c>
      <c r="U424" s="36" t="s">
        <v>1645</v>
      </c>
      <c r="V424" s="36" t="s">
        <v>1646</v>
      </c>
      <c r="W424" s="36" t="s">
        <v>1664</v>
      </c>
      <c r="X424" s="36" t="s">
        <v>1646</v>
      </c>
      <c r="Y424" s="36" t="s">
        <v>1649</v>
      </c>
      <c r="Z424" s="36">
        <v>310.2</v>
      </c>
      <c r="AA424" s="36">
        <v>310.2</v>
      </c>
      <c r="AB424" s="36">
        <v>0</v>
      </c>
      <c r="AC424" s="36">
        <v>310.2</v>
      </c>
      <c r="AD424" s="36">
        <v>0</v>
      </c>
      <c r="AE424" s="36">
        <v>0</v>
      </c>
      <c r="AF424" s="36" t="s">
        <v>1798</v>
      </c>
      <c r="AG424" s="36" t="s">
        <v>1768</v>
      </c>
      <c r="AH424" s="36" t="s">
        <v>1769</v>
      </c>
      <c r="AI424" s="36" t="s">
        <v>1799</v>
      </c>
      <c r="AJ424" s="36" t="s">
        <v>1645</v>
      </c>
      <c r="AK424" s="36" t="s">
        <v>337</v>
      </c>
      <c r="AL424" s="36" t="s">
        <v>1650</v>
      </c>
      <c r="AM424" s="36" t="s">
        <v>1651</v>
      </c>
      <c r="AN424" s="36" t="s">
        <v>1645</v>
      </c>
      <c r="AO424" s="36" t="s">
        <v>1636</v>
      </c>
      <c r="AP424" s="36" t="s">
        <v>1767</v>
      </c>
      <c r="AQ424" s="36" t="s">
        <v>207</v>
      </c>
    </row>
    <row r="425" spans="1:43" x14ac:dyDescent="0.15">
      <c r="A425" s="36" t="s">
        <v>568</v>
      </c>
      <c r="B425" s="36" t="s">
        <v>1775</v>
      </c>
      <c r="C425" s="36" t="s">
        <v>1776</v>
      </c>
      <c r="D425" s="36" t="s">
        <v>1766</v>
      </c>
      <c r="E425" s="36" t="s">
        <v>1767</v>
      </c>
      <c r="F425" s="36" t="s">
        <v>372</v>
      </c>
      <c r="G425" s="36" t="s">
        <v>1636</v>
      </c>
      <c r="H425" s="36" t="s">
        <v>372</v>
      </c>
      <c r="I425" s="36" t="s">
        <v>1636</v>
      </c>
      <c r="J425" s="36" t="s">
        <v>1768</v>
      </c>
      <c r="K425" s="36" t="s">
        <v>1769</v>
      </c>
      <c r="L425" s="36" t="s">
        <v>1777</v>
      </c>
      <c r="M425" s="36" t="s">
        <v>1639</v>
      </c>
      <c r="N425" s="36" t="s">
        <v>1640</v>
      </c>
      <c r="O425" s="36" t="s">
        <v>1641</v>
      </c>
      <c r="P425" s="36" t="s">
        <v>1642</v>
      </c>
      <c r="Q425" s="36" t="s">
        <v>1643</v>
      </c>
      <c r="R425" s="36" t="s">
        <v>1644</v>
      </c>
      <c r="S425" s="36" t="s">
        <v>1636</v>
      </c>
      <c r="T425" s="36" t="s">
        <v>1636</v>
      </c>
      <c r="U425" s="36" t="s">
        <v>1645</v>
      </c>
      <c r="V425" s="36" t="s">
        <v>1646</v>
      </c>
      <c r="W425" s="36" t="s">
        <v>1665</v>
      </c>
      <c r="X425" s="36" t="s">
        <v>1646</v>
      </c>
      <c r="Y425" s="36" t="s">
        <v>1649</v>
      </c>
      <c r="Z425" s="36">
        <v>1456.15</v>
      </c>
      <c r="AA425" s="36">
        <v>1456.15</v>
      </c>
      <c r="AB425" s="36">
        <v>0</v>
      </c>
      <c r="AC425" s="36">
        <v>1456.15</v>
      </c>
      <c r="AD425" s="36">
        <v>0</v>
      </c>
      <c r="AE425" s="36">
        <v>0</v>
      </c>
      <c r="AF425" s="36" t="s">
        <v>1798</v>
      </c>
      <c r="AG425" s="36" t="s">
        <v>1768</v>
      </c>
      <c r="AH425" s="36" t="s">
        <v>1769</v>
      </c>
      <c r="AI425" s="36" t="s">
        <v>1799</v>
      </c>
      <c r="AJ425" s="36" t="s">
        <v>1645</v>
      </c>
      <c r="AK425" s="36" t="s">
        <v>337</v>
      </c>
      <c r="AL425" s="36" t="s">
        <v>1650</v>
      </c>
      <c r="AM425" s="36" t="s">
        <v>1651</v>
      </c>
      <c r="AN425" s="36" t="s">
        <v>1645</v>
      </c>
      <c r="AO425" s="36" t="s">
        <v>1636</v>
      </c>
      <c r="AP425" s="36" t="s">
        <v>1767</v>
      </c>
      <c r="AQ425" s="36" t="s">
        <v>207</v>
      </c>
    </row>
    <row r="426" spans="1:43" x14ac:dyDescent="0.15">
      <c r="A426" s="36" t="s">
        <v>568</v>
      </c>
      <c r="B426" s="36" t="s">
        <v>1775</v>
      </c>
      <c r="C426" s="36" t="s">
        <v>1776</v>
      </c>
      <c r="D426" s="36" t="s">
        <v>1766</v>
      </c>
      <c r="E426" s="36" t="s">
        <v>1767</v>
      </c>
      <c r="F426" s="36" t="s">
        <v>372</v>
      </c>
      <c r="G426" s="36" t="s">
        <v>1636</v>
      </c>
      <c r="H426" s="36" t="s">
        <v>372</v>
      </c>
      <c r="I426" s="36" t="s">
        <v>1636</v>
      </c>
      <c r="J426" s="36" t="s">
        <v>1768</v>
      </c>
      <c r="K426" s="36" t="s">
        <v>1769</v>
      </c>
      <c r="L426" s="36" t="s">
        <v>1777</v>
      </c>
      <c r="M426" s="36" t="s">
        <v>1639</v>
      </c>
      <c r="N426" s="36" t="s">
        <v>1640</v>
      </c>
      <c r="O426" s="36" t="s">
        <v>1641</v>
      </c>
      <c r="P426" s="36" t="s">
        <v>1642</v>
      </c>
      <c r="Q426" s="36" t="s">
        <v>1643</v>
      </c>
      <c r="R426" s="36" t="s">
        <v>1644</v>
      </c>
      <c r="S426" s="36" t="s">
        <v>1636</v>
      </c>
      <c r="T426" s="36" t="s">
        <v>1636</v>
      </c>
      <c r="U426" s="36" t="s">
        <v>1645</v>
      </c>
      <c r="V426" s="36" t="s">
        <v>1646</v>
      </c>
      <c r="W426" s="36" t="s">
        <v>1647</v>
      </c>
      <c r="X426" s="36" t="s">
        <v>1667</v>
      </c>
      <c r="Y426" s="36" t="s">
        <v>1649</v>
      </c>
      <c r="Z426" s="36">
        <v>31.09</v>
      </c>
      <c r="AA426" s="36">
        <v>31.09</v>
      </c>
      <c r="AB426" s="36">
        <v>0</v>
      </c>
      <c r="AC426" s="36">
        <v>31.09</v>
      </c>
      <c r="AD426" s="36">
        <v>0</v>
      </c>
      <c r="AE426" s="36">
        <v>0</v>
      </c>
      <c r="AF426" s="36" t="s">
        <v>1798</v>
      </c>
      <c r="AG426" s="36" t="s">
        <v>1768</v>
      </c>
      <c r="AH426" s="36" t="s">
        <v>1769</v>
      </c>
      <c r="AI426" s="36" t="s">
        <v>1799</v>
      </c>
      <c r="AJ426" s="36" t="s">
        <v>1645</v>
      </c>
      <c r="AK426" s="36" t="s">
        <v>337</v>
      </c>
      <c r="AL426" s="36" t="s">
        <v>1650</v>
      </c>
      <c r="AM426" s="36" t="s">
        <v>1651</v>
      </c>
      <c r="AN426" s="36" t="s">
        <v>1645</v>
      </c>
      <c r="AO426" s="36" t="s">
        <v>1636</v>
      </c>
      <c r="AP426" s="36" t="s">
        <v>1767</v>
      </c>
      <c r="AQ426" s="36" t="s">
        <v>207</v>
      </c>
    </row>
    <row r="427" spans="1:43" x14ac:dyDescent="0.15">
      <c r="A427" s="36" t="s">
        <v>568</v>
      </c>
      <c r="B427" s="36" t="s">
        <v>1775</v>
      </c>
      <c r="C427" s="36" t="s">
        <v>1776</v>
      </c>
      <c r="D427" s="36" t="s">
        <v>1766</v>
      </c>
      <c r="E427" s="36" t="s">
        <v>1767</v>
      </c>
      <c r="F427" s="36" t="s">
        <v>372</v>
      </c>
      <c r="G427" s="36" t="s">
        <v>1636</v>
      </c>
      <c r="H427" s="36" t="s">
        <v>372</v>
      </c>
      <c r="I427" s="36" t="s">
        <v>1636</v>
      </c>
      <c r="J427" s="36" t="s">
        <v>1768</v>
      </c>
      <c r="K427" s="36" t="s">
        <v>1769</v>
      </c>
      <c r="L427" s="36" t="s">
        <v>1777</v>
      </c>
      <c r="M427" s="36" t="s">
        <v>1639</v>
      </c>
      <c r="N427" s="36" t="s">
        <v>1640</v>
      </c>
      <c r="O427" s="36" t="s">
        <v>1641</v>
      </c>
      <c r="P427" s="36" t="s">
        <v>1642</v>
      </c>
      <c r="Q427" s="36" t="s">
        <v>1643</v>
      </c>
      <c r="R427" s="36" t="s">
        <v>1644</v>
      </c>
      <c r="S427" s="36" t="s">
        <v>1636</v>
      </c>
      <c r="T427" s="36" t="s">
        <v>1636</v>
      </c>
      <c r="U427" s="36" t="s">
        <v>1645</v>
      </c>
      <c r="V427" s="36" t="s">
        <v>1646</v>
      </c>
      <c r="W427" s="36" t="s">
        <v>1670</v>
      </c>
      <c r="X427" s="36" t="s">
        <v>1646</v>
      </c>
      <c r="Y427" s="36" t="s">
        <v>1649</v>
      </c>
      <c r="Z427" s="36">
        <v>195.36</v>
      </c>
      <c r="AA427" s="36">
        <v>195.36</v>
      </c>
      <c r="AB427" s="36">
        <v>0</v>
      </c>
      <c r="AC427" s="36">
        <v>195.36</v>
      </c>
      <c r="AD427" s="36">
        <v>0</v>
      </c>
      <c r="AE427" s="36">
        <v>0</v>
      </c>
      <c r="AF427" s="36" t="s">
        <v>1798</v>
      </c>
      <c r="AG427" s="36" t="s">
        <v>1768</v>
      </c>
      <c r="AH427" s="36" t="s">
        <v>1769</v>
      </c>
      <c r="AI427" s="36" t="s">
        <v>1799</v>
      </c>
      <c r="AJ427" s="36" t="s">
        <v>1645</v>
      </c>
      <c r="AK427" s="36" t="s">
        <v>337</v>
      </c>
      <c r="AL427" s="36" t="s">
        <v>1650</v>
      </c>
      <c r="AM427" s="36" t="s">
        <v>1651</v>
      </c>
      <c r="AN427" s="36" t="s">
        <v>1645</v>
      </c>
      <c r="AO427" s="36" t="s">
        <v>1636</v>
      </c>
      <c r="AP427" s="36" t="s">
        <v>1767</v>
      </c>
      <c r="AQ427" s="36" t="s">
        <v>207</v>
      </c>
    </row>
    <row r="428" spans="1:43" x14ac:dyDescent="0.15">
      <c r="A428" s="36" t="s">
        <v>568</v>
      </c>
      <c r="B428" s="36" t="s">
        <v>1778</v>
      </c>
      <c r="C428" s="36" t="s">
        <v>1779</v>
      </c>
      <c r="D428" s="36" t="s">
        <v>1766</v>
      </c>
      <c r="E428" s="36" t="s">
        <v>1767</v>
      </c>
      <c r="F428" s="36" t="s">
        <v>372</v>
      </c>
      <c r="G428" s="36" t="s">
        <v>1636</v>
      </c>
      <c r="H428" s="36" t="s">
        <v>372</v>
      </c>
      <c r="I428" s="36" t="s">
        <v>1636</v>
      </c>
      <c r="J428" s="36" t="s">
        <v>1768</v>
      </c>
      <c r="K428" s="36" t="s">
        <v>1769</v>
      </c>
      <c r="L428" s="36" t="s">
        <v>1780</v>
      </c>
      <c r="M428" s="36" t="s">
        <v>1639</v>
      </c>
      <c r="N428" s="36" t="s">
        <v>1640</v>
      </c>
      <c r="O428" s="36" t="s">
        <v>1641</v>
      </c>
      <c r="P428" s="36" t="s">
        <v>1642</v>
      </c>
      <c r="Q428" s="36" t="s">
        <v>1643</v>
      </c>
      <c r="R428" s="36" t="s">
        <v>1644</v>
      </c>
      <c r="S428" s="36" t="s">
        <v>1636</v>
      </c>
      <c r="T428" s="36" t="s">
        <v>1636</v>
      </c>
      <c r="U428" s="36" t="s">
        <v>1645</v>
      </c>
      <c r="V428" s="36" t="s">
        <v>1646</v>
      </c>
      <c r="W428" s="36" t="s">
        <v>1647</v>
      </c>
      <c r="X428" s="36" t="s">
        <v>1666</v>
      </c>
      <c r="Y428" s="36" t="s">
        <v>1649</v>
      </c>
      <c r="Z428" s="36">
        <v>129.13</v>
      </c>
      <c r="AA428" s="36">
        <v>129.13</v>
      </c>
      <c r="AB428" s="36">
        <v>0</v>
      </c>
      <c r="AC428" s="36">
        <v>129.13</v>
      </c>
      <c r="AD428" s="36">
        <v>0</v>
      </c>
      <c r="AE428" s="36">
        <v>0</v>
      </c>
      <c r="AF428" s="36" t="s">
        <v>1798</v>
      </c>
      <c r="AG428" s="36" t="s">
        <v>1768</v>
      </c>
      <c r="AH428" s="36" t="s">
        <v>1769</v>
      </c>
      <c r="AI428" s="36" t="s">
        <v>1799</v>
      </c>
      <c r="AJ428" s="36" t="s">
        <v>1645</v>
      </c>
      <c r="AK428" s="36" t="s">
        <v>337</v>
      </c>
      <c r="AL428" s="36" t="s">
        <v>1650</v>
      </c>
      <c r="AM428" s="36" t="s">
        <v>1651</v>
      </c>
      <c r="AN428" s="36" t="s">
        <v>1645</v>
      </c>
      <c r="AO428" s="36" t="s">
        <v>1636</v>
      </c>
      <c r="AP428" s="36" t="s">
        <v>1767</v>
      </c>
      <c r="AQ428" s="36" t="s">
        <v>207</v>
      </c>
    </row>
    <row r="429" spans="1:43" x14ac:dyDescent="0.15">
      <c r="A429" s="36" t="s">
        <v>568</v>
      </c>
      <c r="B429" s="36" t="s">
        <v>1778</v>
      </c>
      <c r="C429" s="36" t="s">
        <v>1779</v>
      </c>
      <c r="D429" s="36" t="s">
        <v>1766</v>
      </c>
      <c r="E429" s="36" t="s">
        <v>1767</v>
      </c>
      <c r="F429" s="36" t="s">
        <v>372</v>
      </c>
      <c r="G429" s="36" t="s">
        <v>1636</v>
      </c>
      <c r="H429" s="36" t="s">
        <v>372</v>
      </c>
      <c r="I429" s="36" t="s">
        <v>1636</v>
      </c>
      <c r="J429" s="36" t="s">
        <v>1768</v>
      </c>
      <c r="K429" s="36" t="s">
        <v>1769</v>
      </c>
      <c r="L429" s="36" t="s">
        <v>1780</v>
      </c>
      <c r="M429" s="36" t="s">
        <v>1639</v>
      </c>
      <c r="N429" s="36" t="s">
        <v>1640</v>
      </c>
      <c r="O429" s="36" t="s">
        <v>1641</v>
      </c>
      <c r="P429" s="36" t="s">
        <v>1642</v>
      </c>
      <c r="Q429" s="36" t="s">
        <v>1643</v>
      </c>
      <c r="R429" s="36" t="s">
        <v>1644</v>
      </c>
      <c r="S429" s="36" t="s">
        <v>1636</v>
      </c>
      <c r="T429" s="36" t="s">
        <v>1636</v>
      </c>
      <c r="U429" s="36" t="s">
        <v>1645</v>
      </c>
      <c r="V429" s="36" t="s">
        <v>1646</v>
      </c>
      <c r="W429" s="36" t="s">
        <v>1647</v>
      </c>
      <c r="X429" s="36" t="s">
        <v>1648</v>
      </c>
      <c r="Y429" s="36" t="s">
        <v>1649</v>
      </c>
      <c r="Z429" s="36">
        <v>870.87</v>
      </c>
      <c r="AA429" s="36">
        <v>870.87</v>
      </c>
      <c r="AB429" s="36">
        <v>0</v>
      </c>
      <c r="AC429" s="36">
        <v>870.87</v>
      </c>
      <c r="AD429" s="36">
        <v>0</v>
      </c>
      <c r="AE429" s="36">
        <v>0</v>
      </c>
      <c r="AF429" s="36" t="s">
        <v>1798</v>
      </c>
      <c r="AG429" s="36" t="s">
        <v>1768</v>
      </c>
      <c r="AH429" s="36" t="s">
        <v>1769</v>
      </c>
      <c r="AI429" s="36" t="s">
        <v>1799</v>
      </c>
      <c r="AJ429" s="36" t="s">
        <v>1645</v>
      </c>
      <c r="AK429" s="36" t="s">
        <v>337</v>
      </c>
      <c r="AL429" s="36" t="s">
        <v>1650</v>
      </c>
      <c r="AM429" s="36" t="s">
        <v>1651</v>
      </c>
      <c r="AN429" s="36" t="s">
        <v>1645</v>
      </c>
      <c r="AO429" s="36" t="s">
        <v>1636</v>
      </c>
      <c r="AP429" s="36" t="s">
        <v>1767</v>
      </c>
      <c r="AQ429" s="36" t="s">
        <v>207</v>
      </c>
    </row>
    <row r="430" spans="1:43" x14ac:dyDescent="0.15">
      <c r="A430" s="36" t="s">
        <v>568</v>
      </c>
      <c r="B430" s="36" t="s">
        <v>1781</v>
      </c>
      <c r="C430" s="36" t="s">
        <v>1782</v>
      </c>
      <c r="D430" s="36" t="s">
        <v>1766</v>
      </c>
      <c r="E430" s="36" t="s">
        <v>1767</v>
      </c>
      <c r="F430" s="36" t="s">
        <v>372</v>
      </c>
      <c r="G430" s="36" t="s">
        <v>1636</v>
      </c>
      <c r="H430" s="36" t="s">
        <v>372</v>
      </c>
      <c r="I430" s="36" t="s">
        <v>1636</v>
      </c>
      <c r="J430" s="36" t="s">
        <v>1768</v>
      </c>
      <c r="K430" s="36" t="s">
        <v>1769</v>
      </c>
      <c r="L430" s="36" t="s">
        <v>1783</v>
      </c>
      <c r="M430" s="36" t="s">
        <v>1639</v>
      </c>
      <c r="N430" s="36" t="s">
        <v>1640</v>
      </c>
      <c r="O430" s="36" t="s">
        <v>1641</v>
      </c>
      <c r="P430" s="36" t="s">
        <v>1642</v>
      </c>
      <c r="Q430" s="36" t="s">
        <v>1643</v>
      </c>
      <c r="R430" s="36" t="s">
        <v>1644</v>
      </c>
      <c r="S430" s="36" t="s">
        <v>1636</v>
      </c>
      <c r="T430" s="36" t="s">
        <v>1636</v>
      </c>
      <c r="U430" s="36" t="s">
        <v>1645</v>
      </c>
      <c r="V430" s="36" t="s">
        <v>1646</v>
      </c>
      <c r="W430" s="36" t="s">
        <v>1647</v>
      </c>
      <c r="X430" s="36" t="s">
        <v>1648</v>
      </c>
      <c r="Y430" s="36" t="s">
        <v>1649</v>
      </c>
      <c r="Z430" s="36">
        <v>0.13</v>
      </c>
      <c r="AA430" s="36">
        <v>0.13</v>
      </c>
      <c r="AB430" s="36">
        <v>0</v>
      </c>
      <c r="AC430" s="36">
        <v>0.13</v>
      </c>
      <c r="AD430" s="36">
        <v>0</v>
      </c>
      <c r="AE430" s="36">
        <v>0</v>
      </c>
      <c r="AF430" s="36" t="s">
        <v>1798</v>
      </c>
      <c r="AG430" s="36" t="s">
        <v>1768</v>
      </c>
      <c r="AH430" s="36" t="s">
        <v>1769</v>
      </c>
      <c r="AI430" s="36" t="s">
        <v>1799</v>
      </c>
      <c r="AJ430" s="36" t="s">
        <v>1645</v>
      </c>
      <c r="AK430" s="36" t="s">
        <v>337</v>
      </c>
      <c r="AL430" s="36" t="s">
        <v>1650</v>
      </c>
      <c r="AM430" s="36" t="s">
        <v>1651</v>
      </c>
      <c r="AN430" s="36" t="s">
        <v>1645</v>
      </c>
      <c r="AO430" s="36" t="s">
        <v>1636</v>
      </c>
      <c r="AP430" s="36" t="s">
        <v>1767</v>
      </c>
      <c r="AQ430" s="36" t="s">
        <v>207</v>
      </c>
    </row>
    <row r="431" spans="1:43" x14ac:dyDescent="0.15">
      <c r="A431" s="36" t="s">
        <v>568</v>
      </c>
      <c r="B431" s="36" t="s">
        <v>1784</v>
      </c>
      <c r="C431" s="36" t="s">
        <v>1785</v>
      </c>
      <c r="D431" s="36" t="s">
        <v>1766</v>
      </c>
      <c r="E431" s="36" t="s">
        <v>1767</v>
      </c>
      <c r="F431" s="36" t="s">
        <v>372</v>
      </c>
      <c r="G431" s="36" t="s">
        <v>1636</v>
      </c>
      <c r="H431" s="36" t="s">
        <v>372</v>
      </c>
      <c r="I431" s="36" t="s">
        <v>1636</v>
      </c>
      <c r="J431" s="36" t="s">
        <v>1768</v>
      </c>
      <c r="K431" s="36" t="s">
        <v>1769</v>
      </c>
      <c r="L431" s="36" t="s">
        <v>1786</v>
      </c>
      <c r="M431" s="36" t="s">
        <v>1639</v>
      </c>
      <c r="N431" s="36" t="s">
        <v>1640</v>
      </c>
      <c r="O431" s="36" t="s">
        <v>1641</v>
      </c>
      <c r="P431" s="36" t="s">
        <v>1642</v>
      </c>
      <c r="Q431" s="36" t="s">
        <v>1643</v>
      </c>
      <c r="R431" s="36" t="s">
        <v>1644</v>
      </c>
      <c r="S431" s="36" t="s">
        <v>1636</v>
      </c>
      <c r="T431" s="36" t="s">
        <v>1636</v>
      </c>
      <c r="U431" s="36" t="s">
        <v>1645</v>
      </c>
      <c r="V431" s="36" t="s">
        <v>1646</v>
      </c>
      <c r="W431" s="36" t="s">
        <v>1664</v>
      </c>
      <c r="X431" s="36" t="s">
        <v>1646</v>
      </c>
      <c r="Y431" s="36" t="s">
        <v>1649</v>
      </c>
      <c r="Z431" s="36">
        <v>6.91</v>
      </c>
      <c r="AA431" s="36">
        <v>6.91</v>
      </c>
      <c r="AB431" s="36">
        <v>0</v>
      </c>
      <c r="AC431" s="36">
        <v>6.91</v>
      </c>
      <c r="AD431" s="36">
        <v>0</v>
      </c>
      <c r="AE431" s="36">
        <v>0</v>
      </c>
      <c r="AF431" s="36" t="s">
        <v>1798</v>
      </c>
      <c r="AG431" s="36" t="s">
        <v>1768</v>
      </c>
      <c r="AH431" s="36" t="s">
        <v>1769</v>
      </c>
      <c r="AI431" s="36" t="s">
        <v>1799</v>
      </c>
      <c r="AJ431" s="36" t="s">
        <v>1645</v>
      </c>
      <c r="AK431" s="36" t="s">
        <v>337</v>
      </c>
      <c r="AL431" s="36" t="s">
        <v>1650</v>
      </c>
      <c r="AM431" s="36" t="s">
        <v>1651</v>
      </c>
      <c r="AN431" s="36" t="s">
        <v>1645</v>
      </c>
      <c r="AO431" s="36" t="s">
        <v>1636</v>
      </c>
      <c r="AP431" s="36" t="s">
        <v>1767</v>
      </c>
      <c r="AQ431" s="36" t="s">
        <v>207</v>
      </c>
    </row>
    <row r="432" spans="1:43" x14ac:dyDescent="0.15">
      <c r="A432" s="36" t="s">
        <v>568</v>
      </c>
      <c r="B432" s="36" t="s">
        <v>1784</v>
      </c>
      <c r="C432" s="36" t="s">
        <v>1785</v>
      </c>
      <c r="D432" s="36" t="s">
        <v>1766</v>
      </c>
      <c r="E432" s="36" t="s">
        <v>1767</v>
      </c>
      <c r="F432" s="36" t="s">
        <v>372</v>
      </c>
      <c r="G432" s="36" t="s">
        <v>1636</v>
      </c>
      <c r="H432" s="36" t="s">
        <v>372</v>
      </c>
      <c r="I432" s="36" t="s">
        <v>1636</v>
      </c>
      <c r="J432" s="36" t="s">
        <v>1768</v>
      </c>
      <c r="K432" s="36" t="s">
        <v>1769</v>
      </c>
      <c r="L432" s="36" t="s">
        <v>1786</v>
      </c>
      <c r="M432" s="36" t="s">
        <v>1639</v>
      </c>
      <c r="N432" s="36" t="s">
        <v>1640</v>
      </c>
      <c r="O432" s="36" t="s">
        <v>1641</v>
      </c>
      <c r="P432" s="36" t="s">
        <v>1642</v>
      </c>
      <c r="Q432" s="36" t="s">
        <v>1643</v>
      </c>
      <c r="R432" s="36" t="s">
        <v>1644</v>
      </c>
      <c r="S432" s="36" t="s">
        <v>1636</v>
      </c>
      <c r="T432" s="36" t="s">
        <v>1636</v>
      </c>
      <c r="U432" s="36" t="s">
        <v>1645</v>
      </c>
      <c r="V432" s="36" t="s">
        <v>1646</v>
      </c>
      <c r="W432" s="36" t="s">
        <v>1665</v>
      </c>
      <c r="X432" s="36" t="s">
        <v>1646</v>
      </c>
      <c r="Y432" s="36" t="s">
        <v>1649</v>
      </c>
      <c r="Z432" s="36">
        <v>671.22</v>
      </c>
      <c r="AA432" s="36">
        <v>671.22</v>
      </c>
      <c r="AB432" s="36">
        <v>0</v>
      </c>
      <c r="AC432" s="36">
        <v>671.22</v>
      </c>
      <c r="AD432" s="36">
        <v>0</v>
      </c>
      <c r="AE432" s="36">
        <v>0</v>
      </c>
      <c r="AF432" s="36" t="s">
        <v>1798</v>
      </c>
      <c r="AG432" s="36" t="s">
        <v>1768</v>
      </c>
      <c r="AH432" s="36" t="s">
        <v>1769</v>
      </c>
      <c r="AI432" s="36" t="s">
        <v>1799</v>
      </c>
      <c r="AJ432" s="36" t="s">
        <v>1645</v>
      </c>
      <c r="AK432" s="36" t="s">
        <v>337</v>
      </c>
      <c r="AL432" s="36" t="s">
        <v>1650</v>
      </c>
      <c r="AM432" s="36" t="s">
        <v>1651</v>
      </c>
      <c r="AN432" s="36" t="s">
        <v>1645</v>
      </c>
      <c r="AO432" s="36" t="s">
        <v>1636</v>
      </c>
      <c r="AP432" s="36" t="s">
        <v>1767</v>
      </c>
      <c r="AQ432" s="36" t="s">
        <v>207</v>
      </c>
    </row>
    <row r="433" spans="1:43" x14ac:dyDescent="0.15">
      <c r="A433" s="36" t="s">
        <v>568</v>
      </c>
      <c r="B433" s="36" t="s">
        <v>1784</v>
      </c>
      <c r="C433" s="36" t="s">
        <v>1785</v>
      </c>
      <c r="D433" s="36" t="s">
        <v>1766</v>
      </c>
      <c r="E433" s="36" t="s">
        <v>1767</v>
      </c>
      <c r="F433" s="36" t="s">
        <v>372</v>
      </c>
      <c r="G433" s="36" t="s">
        <v>1636</v>
      </c>
      <c r="H433" s="36" t="s">
        <v>372</v>
      </c>
      <c r="I433" s="36" t="s">
        <v>1636</v>
      </c>
      <c r="J433" s="36" t="s">
        <v>1768</v>
      </c>
      <c r="K433" s="36" t="s">
        <v>1769</v>
      </c>
      <c r="L433" s="36" t="s">
        <v>1786</v>
      </c>
      <c r="M433" s="36" t="s">
        <v>1639</v>
      </c>
      <c r="N433" s="36" t="s">
        <v>1640</v>
      </c>
      <c r="O433" s="36" t="s">
        <v>1641</v>
      </c>
      <c r="P433" s="36" t="s">
        <v>1642</v>
      </c>
      <c r="Q433" s="36" t="s">
        <v>1643</v>
      </c>
      <c r="R433" s="36" t="s">
        <v>1644</v>
      </c>
      <c r="S433" s="36" t="s">
        <v>1636</v>
      </c>
      <c r="T433" s="36" t="s">
        <v>1636</v>
      </c>
      <c r="U433" s="36" t="s">
        <v>1645</v>
      </c>
      <c r="V433" s="36" t="s">
        <v>1646</v>
      </c>
      <c r="W433" s="36" t="s">
        <v>1657</v>
      </c>
      <c r="X433" s="36" t="s">
        <v>1658</v>
      </c>
      <c r="Y433" s="36" t="s">
        <v>1649</v>
      </c>
      <c r="Z433" s="36">
        <v>495.08</v>
      </c>
      <c r="AA433" s="36">
        <v>495.08</v>
      </c>
      <c r="AB433" s="36">
        <v>0</v>
      </c>
      <c r="AC433" s="36">
        <v>495.08</v>
      </c>
      <c r="AD433" s="36">
        <v>0</v>
      </c>
      <c r="AE433" s="36">
        <v>0</v>
      </c>
      <c r="AF433" s="36" t="s">
        <v>1798</v>
      </c>
      <c r="AG433" s="36" t="s">
        <v>1768</v>
      </c>
      <c r="AH433" s="36" t="s">
        <v>1769</v>
      </c>
      <c r="AI433" s="36" t="s">
        <v>1799</v>
      </c>
      <c r="AJ433" s="36" t="s">
        <v>1645</v>
      </c>
      <c r="AK433" s="36" t="s">
        <v>337</v>
      </c>
      <c r="AL433" s="36" t="s">
        <v>1650</v>
      </c>
      <c r="AM433" s="36" t="s">
        <v>1651</v>
      </c>
      <c r="AN433" s="36" t="s">
        <v>1645</v>
      </c>
      <c r="AO433" s="36" t="s">
        <v>1636</v>
      </c>
      <c r="AP433" s="36" t="s">
        <v>1767</v>
      </c>
      <c r="AQ433" s="36" t="s">
        <v>207</v>
      </c>
    </row>
    <row r="434" spans="1:43" x14ac:dyDescent="0.15">
      <c r="A434" s="36" t="s">
        <v>568</v>
      </c>
      <c r="B434" s="36" t="s">
        <v>1784</v>
      </c>
      <c r="C434" s="36" t="s">
        <v>1785</v>
      </c>
      <c r="D434" s="36" t="s">
        <v>1766</v>
      </c>
      <c r="E434" s="36" t="s">
        <v>1767</v>
      </c>
      <c r="F434" s="36" t="s">
        <v>372</v>
      </c>
      <c r="G434" s="36" t="s">
        <v>1636</v>
      </c>
      <c r="H434" s="36" t="s">
        <v>372</v>
      </c>
      <c r="I434" s="36" t="s">
        <v>1636</v>
      </c>
      <c r="J434" s="36" t="s">
        <v>1768</v>
      </c>
      <c r="K434" s="36" t="s">
        <v>1769</v>
      </c>
      <c r="L434" s="36" t="s">
        <v>1786</v>
      </c>
      <c r="M434" s="36" t="s">
        <v>1639</v>
      </c>
      <c r="N434" s="36" t="s">
        <v>1640</v>
      </c>
      <c r="O434" s="36" t="s">
        <v>1641</v>
      </c>
      <c r="P434" s="36" t="s">
        <v>1642</v>
      </c>
      <c r="Q434" s="36" t="s">
        <v>1643</v>
      </c>
      <c r="R434" s="36" t="s">
        <v>1644</v>
      </c>
      <c r="S434" s="36" t="s">
        <v>1636</v>
      </c>
      <c r="T434" s="36" t="s">
        <v>1636</v>
      </c>
      <c r="U434" s="36" t="s">
        <v>1645</v>
      </c>
      <c r="V434" s="36" t="s">
        <v>1646</v>
      </c>
      <c r="W434" s="36" t="s">
        <v>1670</v>
      </c>
      <c r="X434" s="36" t="s">
        <v>1646</v>
      </c>
      <c r="Y434" s="36" t="s">
        <v>1649</v>
      </c>
      <c r="Z434" s="36">
        <v>0.11</v>
      </c>
      <c r="AA434" s="36">
        <v>0.11</v>
      </c>
      <c r="AB434" s="36">
        <v>0</v>
      </c>
      <c r="AC434" s="36">
        <v>0.11</v>
      </c>
      <c r="AD434" s="36">
        <v>0</v>
      </c>
      <c r="AE434" s="36">
        <v>0</v>
      </c>
      <c r="AF434" s="36" t="s">
        <v>1798</v>
      </c>
      <c r="AG434" s="36" t="s">
        <v>1768</v>
      </c>
      <c r="AH434" s="36" t="s">
        <v>1769</v>
      </c>
      <c r="AI434" s="36" t="s">
        <v>1799</v>
      </c>
      <c r="AJ434" s="36" t="s">
        <v>1645</v>
      </c>
      <c r="AK434" s="36" t="s">
        <v>337</v>
      </c>
      <c r="AL434" s="36" t="s">
        <v>1650</v>
      </c>
      <c r="AM434" s="36" t="s">
        <v>1651</v>
      </c>
      <c r="AN434" s="36" t="s">
        <v>1645</v>
      </c>
      <c r="AO434" s="36" t="s">
        <v>1636</v>
      </c>
      <c r="AP434" s="36" t="s">
        <v>1767</v>
      </c>
      <c r="AQ434" s="36" t="s">
        <v>207</v>
      </c>
    </row>
    <row r="435" spans="1:43" x14ac:dyDescent="0.15">
      <c r="A435" s="36" t="s">
        <v>568</v>
      </c>
      <c r="B435" s="36" t="s">
        <v>1787</v>
      </c>
      <c r="C435" s="36" t="s">
        <v>1788</v>
      </c>
      <c r="D435" s="36" t="s">
        <v>1747</v>
      </c>
      <c r="E435" s="36" t="s">
        <v>1748</v>
      </c>
      <c r="F435" s="36" t="s">
        <v>372</v>
      </c>
      <c r="G435" s="36" t="s">
        <v>1636</v>
      </c>
      <c r="H435" s="36" t="s">
        <v>372</v>
      </c>
      <c r="I435" s="36" t="s">
        <v>1636</v>
      </c>
      <c r="J435" s="36" t="s">
        <v>1749</v>
      </c>
      <c r="K435" s="36" t="s">
        <v>1750</v>
      </c>
      <c r="L435" s="36" t="s">
        <v>1789</v>
      </c>
      <c r="M435" s="36" t="s">
        <v>1639</v>
      </c>
      <c r="N435" s="36" t="s">
        <v>1640</v>
      </c>
      <c r="O435" s="36" t="s">
        <v>1641</v>
      </c>
      <c r="P435" s="36" t="s">
        <v>1642</v>
      </c>
      <c r="Q435" s="36" t="s">
        <v>1643</v>
      </c>
      <c r="R435" s="36" t="s">
        <v>1644</v>
      </c>
      <c r="S435" s="36" t="s">
        <v>1636</v>
      </c>
      <c r="T435" s="36" t="s">
        <v>1636</v>
      </c>
      <c r="U435" s="36" t="s">
        <v>1645</v>
      </c>
      <c r="V435" s="36" t="s">
        <v>1646</v>
      </c>
      <c r="W435" s="36" t="s">
        <v>1665</v>
      </c>
      <c r="X435" s="36" t="s">
        <v>1646</v>
      </c>
      <c r="Y435" s="36" t="s">
        <v>1649</v>
      </c>
      <c r="Z435" s="36">
        <v>3851.58</v>
      </c>
      <c r="AA435" s="36">
        <v>3851.58</v>
      </c>
      <c r="AB435" s="36">
        <v>0</v>
      </c>
      <c r="AC435" s="36">
        <v>3851.58</v>
      </c>
      <c r="AD435" s="36">
        <v>0</v>
      </c>
      <c r="AE435" s="36">
        <v>0</v>
      </c>
      <c r="AF435" s="36" t="s">
        <v>1798</v>
      </c>
      <c r="AG435" s="36" t="s">
        <v>1749</v>
      </c>
      <c r="AH435" s="36" t="s">
        <v>1802</v>
      </c>
      <c r="AI435" s="36" t="s">
        <v>1799</v>
      </c>
      <c r="AJ435" s="36" t="s">
        <v>1645</v>
      </c>
      <c r="AK435" s="36" t="s">
        <v>337</v>
      </c>
      <c r="AL435" s="36" t="s">
        <v>1650</v>
      </c>
      <c r="AM435" s="36" t="s">
        <v>1651</v>
      </c>
      <c r="AN435" s="36" t="s">
        <v>1645</v>
      </c>
      <c r="AO435" s="36" t="s">
        <v>1636</v>
      </c>
      <c r="AP435" s="36" t="s">
        <v>1678</v>
      </c>
      <c r="AQ435" s="36" t="s">
        <v>1653</v>
      </c>
    </row>
    <row r="436" spans="1:43" x14ac:dyDescent="0.15">
      <c r="A436" s="36" t="s">
        <v>568</v>
      </c>
      <c r="B436" s="36" t="s">
        <v>1787</v>
      </c>
      <c r="C436" s="36" t="s">
        <v>1788</v>
      </c>
      <c r="D436" s="36" t="s">
        <v>1747</v>
      </c>
      <c r="E436" s="36" t="s">
        <v>1748</v>
      </c>
      <c r="F436" s="36" t="s">
        <v>372</v>
      </c>
      <c r="G436" s="36" t="s">
        <v>1636</v>
      </c>
      <c r="H436" s="36" t="s">
        <v>372</v>
      </c>
      <c r="I436" s="36" t="s">
        <v>1636</v>
      </c>
      <c r="J436" s="36" t="s">
        <v>1749</v>
      </c>
      <c r="K436" s="36" t="s">
        <v>1750</v>
      </c>
      <c r="L436" s="36" t="s">
        <v>1789</v>
      </c>
      <c r="M436" s="36" t="s">
        <v>1639</v>
      </c>
      <c r="N436" s="36" t="s">
        <v>1640</v>
      </c>
      <c r="O436" s="36" t="s">
        <v>1641</v>
      </c>
      <c r="P436" s="36" t="s">
        <v>1642</v>
      </c>
      <c r="Q436" s="36" t="s">
        <v>1643</v>
      </c>
      <c r="R436" s="36" t="s">
        <v>1644</v>
      </c>
      <c r="S436" s="36" t="s">
        <v>1636</v>
      </c>
      <c r="T436" s="36" t="s">
        <v>1636</v>
      </c>
      <c r="U436" s="36" t="s">
        <v>1645</v>
      </c>
      <c r="V436" s="36" t="s">
        <v>1646</v>
      </c>
      <c r="W436" s="36" t="s">
        <v>1647</v>
      </c>
      <c r="X436" s="36" t="s">
        <v>1667</v>
      </c>
      <c r="Y436" s="36" t="s">
        <v>1649</v>
      </c>
      <c r="Z436" s="36">
        <v>72.19</v>
      </c>
      <c r="AA436" s="36">
        <v>72.19</v>
      </c>
      <c r="AB436" s="36">
        <v>0</v>
      </c>
      <c r="AC436" s="36">
        <v>72.19</v>
      </c>
      <c r="AD436" s="36">
        <v>0</v>
      </c>
      <c r="AE436" s="36">
        <v>0</v>
      </c>
      <c r="AF436" s="36" t="s">
        <v>1798</v>
      </c>
      <c r="AG436" s="36" t="s">
        <v>1749</v>
      </c>
      <c r="AH436" s="36" t="s">
        <v>1802</v>
      </c>
      <c r="AI436" s="36" t="s">
        <v>1799</v>
      </c>
      <c r="AJ436" s="36" t="s">
        <v>1645</v>
      </c>
      <c r="AK436" s="36" t="s">
        <v>337</v>
      </c>
      <c r="AL436" s="36" t="s">
        <v>1650</v>
      </c>
      <c r="AM436" s="36" t="s">
        <v>1651</v>
      </c>
      <c r="AN436" s="36" t="s">
        <v>1645</v>
      </c>
      <c r="AO436" s="36" t="s">
        <v>1636</v>
      </c>
      <c r="AP436" s="36" t="s">
        <v>1678</v>
      </c>
      <c r="AQ436" s="36" t="s">
        <v>1653</v>
      </c>
    </row>
    <row r="437" spans="1:43" x14ac:dyDescent="0.15">
      <c r="A437" s="36" t="s">
        <v>568</v>
      </c>
      <c r="B437" s="36" t="s">
        <v>1790</v>
      </c>
      <c r="C437" s="36" t="s">
        <v>1791</v>
      </c>
      <c r="D437" s="36" t="s">
        <v>1747</v>
      </c>
      <c r="E437" s="36" t="s">
        <v>1748</v>
      </c>
      <c r="F437" s="36" t="s">
        <v>372</v>
      </c>
      <c r="G437" s="36" t="s">
        <v>1636</v>
      </c>
      <c r="H437" s="36" t="s">
        <v>372</v>
      </c>
      <c r="I437" s="36" t="s">
        <v>1636</v>
      </c>
      <c r="J437" s="36" t="s">
        <v>1749</v>
      </c>
      <c r="K437" s="36" t="s">
        <v>1750</v>
      </c>
      <c r="L437" s="36" t="s">
        <v>1792</v>
      </c>
      <c r="M437" s="36" t="s">
        <v>1639</v>
      </c>
      <c r="N437" s="36" t="s">
        <v>1640</v>
      </c>
      <c r="O437" s="36" t="s">
        <v>1641</v>
      </c>
      <c r="P437" s="36" t="s">
        <v>1642</v>
      </c>
      <c r="Q437" s="36" t="s">
        <v>1643</v>
      </c>
      <c r="R437" s="36" t="s">
        <v>1644</v>
      </c>
      <c r="S437" s="36" t="s">
        <v>1636</v>
      </c>
      <c r="T437" s="36" t="s">
        <v>1636</v>
      </c>
      <c r="U437" s="36" t="s">
        <v>1645</v>
      </c>
      <c r="V437" s="36" t="s">
        <v>1646</v>
      </c>
      <c r="W437" s="36" t="s">
        <v>1665</v>
      </c>
      <c r="X437" s="36" t="s">
        <v>1646</v>
      </c>
      <c r="Y437" s="36" t="s">
        <v>1649</v>
      </c>
      <c r="Z437" s="36">
        <v>3620.68</v>
      </c>
      <c r="AA437" s="36">
        <v>3620.68</v>
      </c>
      <c r="AB437" s="36">
        <v>0</v>
      </c>
      <c r="AC437" s="36">
        <v>3620.68</v>
      </c>
      <c r="AD437" s="36">
        <v>0</v>
      </c>
      <c r="AE437" s="36">
        <v>0</v>
      </c>
      <c r="AF437" s="36" t="s">
        <v>1798</v>
      </c>
      <c r="AG437" s="36" t="s">
        <v>1749</v>
      </c>
      <c r="AH437" s="36" t="s">
        <v>1802</v>
      </c>
      <c r="AI437" s="36" t="s">
        <v>1799</v>
      </c>
      <c r="AJ437" s="36" t="s">
        <v>1645</v>
      </c>
      <c r="AK437" s="36" t="s">
        <v>337</v>
      </c>
      <c r="AL437" s="36" t="s">
        <v>1650</v>
      </c>
      <c r="AM437" s="36" t="s">
        <v>1651</v>
      </c>
      <c r="AN437" s="36" t="s">
        <v>1645</v>
      </c>
      <c r="AO437" s="36" t="s">
        <v>1636</v>
      </c>
      <c r="AP437" s="36" t="s">
        <v>1678</v>
      </c>
      <c r="AQ437" s="36" t="s">
        <v>1653</v>
      </c>
    </row>
    <row r="438" spans="1:43" x14ac:dyDescent="0.15">
      <c r="A438" s="36" t="s">
        <v>568</v>
      </c>
      <c r="B438" s="36" t="s">
        <v>1820</v>
      </c>
      <c r="C438" s="36" t="s">
        <v>1821</v>
      </c>
      <c r="D438" s="36" t="s">
        <v>1747</v>
      </c>
      <c r="E438" s="36" t="s">
        <v>1748</v>
      </c>
      <c r="F438" s="36" t="s">
        <v>372</v>
      </c>
      <c r="G438" s="36" t="s">
        <v>1636</v>
      </c>
      <c r="H438" s="36" t="s">
        <v>372</v>
      </c>
      <c r="I438" s="36" t="s">
        <v>1636</v>
      </c>
      <c r="J438" s="36" t="s">
        <v>1749</v>
      </c>
      <c r="K438" s="36" t="s">
        <v>1750</v>
      </c>
      <c r="L438" s="36" t="s">
        <v>1822</v>
      </c>
      <c r="M438" s="36" t="s">
        <v>1639</v>
      </c>
      <c r="N438" s="36" t="s">
        <v>1640</v>
      </c>
      <c r="O438" s="36" t="s">
        <v>1641</v>
      </c>
      <c r="P438" s="36" t="s">
        <v>1642</v>
      </c>
      <c r="Q438" s="36" t="s">
        <v>1643</v>
      </c>
      <c r="R438" s="36" t="s">
        <v>1644</v>
      </c>
      <c r="S438" s="36" t="s">
        <v>1636</v>
      </c>
      <c r="T438" s="36" t="s">
        <v>1636</v>
      </c>
      <c r="U438" s="36" t="s">
        <v>1645</v>
      </c>
      <c r="V438" s="36" t="s">
        <v>1646</v>
      </c>
      <c r="W438" s="36" t="s">
        <v>1665</v>
      </c>
      <c r="X438" s="36" t="s">
        <v>1646</v>
      </c>
      <c r="Y438" s="36" t="s">
        <v>1649</v>
      </c>
      <c r="Z438" s="36">
        <v>1300</v>
      </c>
      <c r="AA438" s="36">
        <v>1300</v>
      </c>
      <c r="AB438" s="36">
        <v>0</v>
      </c>
      <c r="AC438" s="36">
        <v>1300</v>
      </c>
      <c r="AD438" s="36">
        <v>0</v>
      </c>
      <c r="AE438" s="36">
        <v>0</v>
      </c>
      <c r="AF438" s="36" t="s">
        <v>1798</v>
      </c>
      <c r="AG438" s="36" t="s">
        <v>1749</v>
      </c>
      <c r="AH438" s="36" t="s">
        <v>1802</v>
      </c>
      <c r="AI438" s="36" t="s">
        <v>1799</v>
      </c>
      <c r="AJ438" s="36" t="s">
        <v>1645</v>
      </c>
      <c r="AK438" s="36" t="s">
        <v>337</v>
      </c>
      <c r="AL438" s="36" t="s">
        <v>1650</v>
      </c>
      <c r="AM438" s="36" t="s">
        <v>1651</v>
      </c>
      <c r="AN438" s="36" t="s">
        <v>1645</v>
      </c>
      <c r="AO438" s="36" t="s">
        <v>1636</v>
      </c>
      <c r="AP438" s="36" t="s">
        <v>1678</v>
      </c>
      <c r="AQ438" s="36" t="s">
        <v>1653</v>
      </c>
    </row>
    <row r="439" spans="1:43" x14ac:dyDescent="0.15">
      <c r="A439" s="36" t="s">
        <v>568</v>
      </c>
      <c r="B439" s="36" t="s">
        <v>1808</v>
      </c>
      <c r="C439" s="36" t="s">
        <v>1809</v>
      </c>
      <c r="D439" s="36" t="s">
        <v>1747</v>
      </c>
      <c r="E439" s="36" t="s">
        <v>1748</v>
      </c>
      <c r="F439" s="36" t="s">
        <v>372</v>
      </c>
      <c r="G439" s="36" t="s">
        <v>1636</v>
      </c>
      <c r="H439" s="36" t="s">
        <v>372</v>
      </c>
      <c r="I439" s="36" t="s">
        <v>1636</v>
      </c>
      <c r="J439" s="36" t="s">
        <v>1749</v>
      </c>
      <c r="K439" s="36" t="s">
        <v>1750</v>
      </c>
      <c r="L439" s="36" t="s">
        <v>1810</v>
      </c>
      <c r="M439" s="36" t="s">
        <v>1639</v>
      </c>
      <c r="N439" s="36" t="s">
        <v>1640</v>
      </c>
      <c r="O439" s="36" t="s">
        <v>1641</v>
      </c>
      <c r="P439" s="36" t="s">
        <v>1642</v>
      </c>
      <c r="Q439" s="36" t="s">
        <v>1643</v>
      </c>
      <c r="R439" s="36" t="s">
        <v>1644</v>
      </c>
      <c r="S439" s="36" t="s">
        <v>1636</v>
      </c>
      <c r="T439" s="36" t="s">
        <v>1636</v>
      </c>
      <c r="U439" s="36" t="s">
        <v>1645</v>
      </c>
      <c r="V439" s="36" t="s">
        <v>1646</v>
      </c>
      <c r="W439" s="36" t="s">
        <v>1665</v>
      </c>
      <c r="X439" s="36" t="s">
        <v>1646</v>
      </c>
      <c r="Y439" s="36" t="s">
        <v>1649</v>
      </c>
      <c r="Z439" s="36">
        <v>2488.63</v>
      </c>
      <c r="AA439" s="36">
        <v>2488.63</v>
      </c>
      <c r="AB439" s="36">
        <v>0</v>
      </c>
      <c r="AC439" s="36">
        <v>2488.63</v>
      </c>
      <c r="AD439" s="36">
        <v>0</v>
      </c>
      <c r="AE439" s="36">
        <v>0</v>
      </c>
      <c r="AF439" s="36" t="s">
        <v>1798</v>
      </c>
      <c r="AG439" s="36" t="s">
        <v>1749</v>
      </c>
      <c r="AH439" s="36" t="s">
        <v>1802</v>
      </c>
      <c r="AI439" s="36" t="s">
        <v>1799</v>
      </c>
      <c r="AJ439" s="36" t="s">
        <v>1645</v>
      </c>
      <c r="AK439" s="36" t="s">
        <v>337</v>
      </c>
      <c r="AL439" s="36" t="s">
        <v>1650</v>
      </c>
      <c r="AM439" s="36" t="s">
        <v>1651</v>
      </c>
      <c r="AN439" s="36" t="s">
        <v>1645</v>
      </c>
      <c r="AO439" s="36" t="s">
        <v>1636</v>
      </c>
      <c r="AP439" s="36" t="s">
        <v>1678</v>
      </c>
      <c r="AQ439" s="36" t="s">
        <v>1653</v>
      </c>
    </row>
    <row r="440" spans="1:43" x14ac:dyDescent="0.15">
      <c r="A440" s="36" t="s">
        <v>568</v>
      </c>
      <c r="B440" s="36" t="s">
        <v>1808</v>
      </c>
      <c r="C440" s="36" t="s">
        <v>1809</v>
      </c>
      <c r="D440" s="36" t="s">
        <v>1747</v>
      </c>
      <c r="E440" s="36" t="s">
        <v>1748</v>
      </c>
      <c r="F440" s="36" t="s">
        <v>372</v>
      </c>
      <c r="G440" s="36" t="s">
        <v>1636</v>
      </c>
      <c r="H440" s="36" t="s">
        <v>372</v>
      </c>
      <c r="I440" s="36" t="s">
        <v>1636</v>
      </c>
      <c r="J440" s="36" t="s">
        <v>1749</v>
      </c>
      <c r="K440" s="36" t="s">
        <v>1750</v>
      </c>
      <c r="L440" s="36" t="s">
        <v>1810</v>
      </c>
      <c r="M440" s="36" t="s">
        <v>1639</v>
      </c>
      <c r="N440" s="36" t="s">
        <v>1640</v>
      </c>
      <c r="O440" s="36" t="s">
        <v>1641</v>
      </c>
      <c r="P440" s="36" t="s">
        <v>1642</v>
      </c>
      <c r="Q440" s="36" t="s">
        <v>1643</v>
      </c>
      <c r="R440" s="36" t="s">
        <v>1644</v>
      </c>
      <c r="S440" s="36" t="s">
        <v>1636</v>
      </c>
      <c r="T440" s="36" t="s">
        <v>1636</v>
      </c>
      <c r="U440" s="36" t="s">
        <v>1645</v>
      </c>
      <c r="V440" s="36" t="s">
        <v>1646</v>
      </c>
      <c r="W440" s="36" t="s">
        <v>1647</v>
      </c>
      <c r="X440" s="36" t="s">
        <v>1752</v>
      </c>
      <c r="Y440" s="36" t="s">
        <v>1649</v>
      </c>
      <c r="Z440" s="36">
        <v>11.37</v>
      </c>
      <c r="AA440" s="36">
        <v>11.37</v>
      </c>
      <c r="AB440" s="36">
        <v>0</v>
      </c>
      <c r="AC440" s="36">
        <v>11.37</v>
      </c>
      <c r="AD440" s="36">
        <v>0</v>
      </c>
      <c r="AE440" s="36">
        <v>0</v>
      </c>
      <c r="AF440" s="36" t="s">
        <v>1798</v>
      </c>
      <c r="AG440" s="36" t="s">
        <v>1749</v>
      </c>
      <c r="AH440" s="36" t="s">
        <v>1802</v>
      </c>
      <c r="AI440" s="36" t="s">
        <v>1799</v>
      </c>
      <c r="AJ440" s="36" t="s">
        <v>1645</v>
      </c>
      <c r="AK440" s="36" t="s">
        <v>337</v>
      </c>
      <c r="AL440" s="36" t="s">
        <v>1650</v>
      </c>
      <c r="AM440" s="36" t="s">
        <v>1651</v>
      </c>
      <c r="AN440" s="36" t="s">
        <v>1645</v>
      </c>
      <c r="AO440" s="36" t="s">
        <v>1636</v>
      </c>
      <c r="AP440" s="36" t="s">
        <v>1678</v>
      </c>
      <c r="AQ440" s="36" t="s">
        <v>1653</v>
      </c>
    </row>
    <row r="441" spans="1:43" x14ac:dyDescent="0.15">
      <c r="A441" s="36" t="s">
        <v>568</v>
      </c>
      <c r="B441" s="36" t="s">
        <v>1793</v>
      </c>
      <c r="C441" s="36" t="s">
        <v>1794</v>
      </c>
      <c r="D441" s="36" t="s">
        <v>1747</v>
      </c>
      <c r="E441" s="36" t="s">
        <v>1748</v>
      </c>
      <c r="F441" s="36" t="s">
        <v>372</v>
      </c>
      <c r="G441" s="36" t="s">
        <v>1636</v>
      </c>
      <c r="H441" s="36" t="s">
        <v>372</v>
      </c>
      <c r="I441" s="36" t="s">
        <v>1636</v>
      </c>
      <c r="J441" s="36" t="s">
        <v>1749</v>
      </c>
      <c r="K441" s="36" t="s">
        <v>1750</v>
      </c>
      <c r="L441" s="36" t="s">
        <v>1795</v>
      </c>
      <c r="M441" s="36" t="s">
        <v>1639</v>
      </c>
      <c r="N441" s="36" t="s">
        <v>1640</v>
      </c>
      <c r="O441" s="36" t="s">
        <v>1641</v>
      </c>
      <c r="P441" s="36" t="s">
        <v>1642</v>
      </c>
      <c r="Q441" s="36" t="s">
        <v>1643</v>
      </c>
      <c r="R441" s="36" t="s">
        <v>1644</v>
      </c>
      <c r="S441" s="36" t="s">
        <v>1636</v>
      </c>
      <c r="T441" s="36" t="s">
        <v>1636</v>
      </c>
      <c r="U441" s="36" t="s">
        <v>1645</v>
      </c>
      <c r="V441" s="36" t="s">
        <v>1646</v>
      </c>
      <c r="W441" s="36" t="s">
        <v>1665</v>
      </c>
      <c r="X441" s="36" t="s">
        <v>1646</v>
      </c>
      <c r="Y441" s="36" t="s">
        <v>1649</v>
      </c>
      <c r="Z441" s="36">
        <v>2869.53</v>
      </c>
      <c r="AA441" s="36">
        <v>2869.53</v>
      </c>
      <c r="AB441" s="36">
        <v>0</v>
      </c>
      <c r="AC441" s="36">
        <v>2869.53</v>
      </c>
      <c r="AD441" s="36">
        <v>0</v>
      </c>
      <c r="AE441" s="36">
        <v>0</v>
      </c>
      <c r="AF441" s="36" t="s">
        <v>1798</v>
      </c>
      <c r="AG441" s="36" t="s">
        <v>1749</v>
      </c>
      <c r="AH441" s="36" t="s">
        <v>1802</v>
      </c>
      <c r="AI441" s="36" t="s">
        <v>1799</v>
      </c>
      <c r="AJ441" s="36" t="s">
        <v>1645</v>
      </c>
      <c r="AK441" s="36" t="s">
        <v>337</v>
      </c>
      <c r="AL441" s="36" t="s">
        <v>1650</v>
      </c>
      <c r="AM441" s="36" t="s">
        <v>1651</v>
      </c>
      <c r="AN441" s="36" t="s">
        <v>1645</v>
      </c>
      <c r="AO441" s="36" t="s">
        <v>1636</v>
      </c>
      <c r="AP441" s="36" t="s">
        <v>1678</v>
      </c>
      <c r="AQ441" s="36" t="s">
        <v>1653</v>
      </c>
    </row>
    <row r="442" spans="1:43" x14ac:dyDescent="0.15">
      <c r="A442" s="36" t="s">
        <v>568</v>
      </c>
      <c r="B442" s="36" t="s">
        <v>1796</v>
      </c>
      <c r="C442" s="36" t="s">
        <v>1797</v>
      </c>
      <c r="D442" s="36" t="s">
        <v>1747</v>
      </c>
      <c r="E442" s="36" t="s">
        <v>1748</v>
      </c>
      <c r="F442" s="36" t="s">
        <v>372</v>
      </c>
      <c r="G442" s="36" t="s">
        <v>1636</v>
      </c>
      <c r="H442" s="36" t="s">
        <v>372</v>
      </c>
      <c r="I442" s="36" t="s">
        <v>1636</v>
      </c>
      <c r="J442" s="36" t="s">
        <v>1749</v>
      </c>
      <c r="K442" s="36" t="s">
        <v>1750</v>
      </c>
      <c r="L442" s="36" t="s">
        <v>1795</v>
      </c>
      <c r="M442" s="36" t="s">
        <v>1639</v>
      </c>
      <c r="N442" s="36" t="s">
        <v>1640</v>
      </c>
      <c r="O442" s="36" t="s">
        <v>1641</v>
      </c>
      <c r="P442" s="36" t="s">
        <v>1642</v>
      </c>
      <c r="Q442" s="36" t="s">
        <v>1643</v>
      </c>
      <c r="R442" s="36" t="s">
        <v>1644</v>
      </c>
      <c r="S442" s="36" t="s">
        <v>1636</v>
      </c>
      <c r="T442" s="36" t="s">
        <v>1636</v>
      </c>
      <c r="U442" s="36" t="s">
        <v>1645</v>
      </c>
      <c r="V442" s="36" t="s">
        <v>1646</v>
      </c>
      <c r="W442" s="36" t="s">
        <v>1665</v>
      </c>
      <c r="X442" s="36" t="s">
        <v>1646</v>
      </c>
      <c r="Y442" s="36" t="s">
        <v>1649</v>
      </c>
      <c r="Z442" s="36">
        <v>4658.01</v>
      </c>
      <c r="AA442" s="36">
        <v>4658.01</v>
      </c>
      <c r="AB442" s="36">
        <v>0</v>
      </c>
      <c r="AC442" s="36">
        <v>4658.01</v>
      </c>
      <c r="AD442" s="36">
        <v>0</v>
      </c>
      <c r="AE442" s="36">
        <v>0</v>
      </c>
      <c r="AF442" s="36" t="s">
        <v>1798</v>
      </c>
      <c r="AG442" s="36" t="s">
        <v>1749</v>
      </c>
      <c r="AH442" s="36" t="s">
        <v>1802</v>
      </c>
      <c r="AI442" s="36" t="s">
        <v>1799</v>
      </c>
      <c r="AJ442" s="36" t="s">
        <v>1645</v>
      </c>
      <c r="AK442" s="36" t="s">
        <v>337</v>
      </c>
      <c r="AL442" s="36" t="s">
        <v>1650</v>
      </c>
      <c r="AM442" s="36" t="s">
        <v>1651</v>
      </c>
      <c r="AN442" s="36" t="s">
        <v>1645</v>
      </c>
      <c r="AO442" s="36" t="s">
        <v>1636</v>
      </c>
      <c r="AP442" s="36" t="s">
        <v>1678</v>
      </c>
      <c r="AQ442" s="36" t="s">
        <v>1653</v>
      </c>
    </row>
    <row r="443" spans="1:43" x14ac:dyDescent="0.15">
      <c r="A443" s="36" t="s">
        <v>568</v>
      </c>
      <c r="B443" s="36" t="s">
        <v>1823</v>
      </c>
      <c r="C443" s="36" t="s">
        <v>1824</v>
      </c>
      <c r="D443" s="36" t="s">
        <v>1747</v>
      </c>
      <c r="E443" s="36" t="s">
        <v>1748</v>
      </c>
      <c r="F443" s="36" t="s">
        <v>372</v>
      </c>
      <c r="G443" s="36" t="s">
        <v>1636</v>
      </c>
      <c r="H443" s="36" t="s">
        <v>372</v>
      </c>
      <c r="I443" s="36" t="s">
        <v>1636</v>
      </c>
      <c r="J443" s="36" t="s">
        <v>1749</v>
      </c>
      <c r="K443" s="36" t="s">
        <v>1750</v>
      </c>
      <c r="L443" s="36" t="s">
        <v>1825</v>
      </c>
      <c r="M443" s="36" t="s">
        <v>1639</v>
      </c>
      <c r="N443" s="36" t="s">
        <v>1640</v>
      </c>
      <c r="O443" s="36" t="s">
        <v>1641</v>
      </c>
      <c r="P443" s="36" t="s">
        <v>1642</v>
      </c>
      <c r="Q443" s="36" t="s">
        <v>1643</v>
      </c>
      <c r="R443" s="36" t="s">
        <v>1644</v>
      </c>
      <c r="S443" s="36" t="s">
        <v>1636</v>
      </c>
      <c r="T443" s="36" t="s">
        <v>1636</v>
      </c>
      <c r="U443" s="36" t="s">
        <v>1645</v>
      </c>
      <c r="V443" s="36" t="s">
        <v>1646</v>
      </c>
      <c r="W443" s="36" t="s">
        <v>1665</v>
      </c>
      <c r="X443" s="36" t="s">
        <v>1646</v>
      </c>
      <c r="Y443" s="36" t="s">
        <v>1649</v>
      </c>
      <c r="Z443" s="36">
        <v>887.3</v>
      </c>
      <c r="AA443" s="36">
        <v>887.3</v>
      </c>
      <c r="AB443" s="36">
        <v>0</v>
      </c>
      <c r="AC443" s="36">
        <v>887.3</v>
      </c>
      <c r="AD443" s="36">
        <v>0</v>
      </c>
      <c r="AE443" s="36">
        <v>0</v>
      </c>
      <c r="AF443" s="36" t="s">
        <v>1798</v>
      </c>
      <c r="AG443" s="36" t="s">
        <v>1749</v>
      </c>
      <c r="AH443" s="36" t="s">
        <v>1802</v>
      </c>
      <c r="AI443" s="36" t="s">
        <v>1799</v>
      </c>
      <c r="AJ443" s="36" t="s">
        <v>1645</v>
      </c>
      <c r="AK443" s="36" t="s">
        <v>337</v>
      </c>
      <c r="AL443" s="36" t="s">
        <v>1650</v>
      </c>
      <c r="AM443" s="36" t="s">
        <v>1651</v>
      </c>
      <c r="AN443" s="36" t="s">
        <v>1645</v>
      </c>
      <c r="AO443" s="36" t="s">
        <v>1636</v>
      </c>
      <c r="AP443" s="36" t="s">
        <v>1678</v>
      </c>
      <c r="AQ443" s="36" t="s">
        <v>1653</v>
      </c>
    </row>
    <row r="444" spans="1:43" x14ac:dyDescent="0.15">
      <c r="A444" s="36" t="s">
        <v>568</v>
      </c>
      <c r="B444" s="36" t="s">
        <v>1823</v>
      </c>
      <c r="C444" s="36" t="s">
        <v>1824</v>
      </c>
      <c r="D444" s="36" t="s">
        <v>1747</v>
      </c>
      <c r="E444" s="36" t="s">
        <v>1748</v>
      </c>
      <c r="F444" s="36" t="s">
        <v>372</v>
      </c>
      <c r="G444" s="36" t="s">
        <v>1636</v>
      </c>
      <c r="H444" s="36" t="s">
        <v>372</v>
      </c>
      <c r="I444" s="36" t="s">
        <v>1636</v>
      </c>
      <c r="J444" s="36" t="s">
        <v>1749</v>
      </c>
      <c r="K444" s="36" t="s">
        <v>1750</v>
      </c>
      <c r="L444" s="36" t="s">
        <v>1825</v>
      </c>
      <c r="M444" s="36" t="s">
        <v>1639</v>
      </c>
      <c r="N444" s="36" t="s">
        <v>1640</v>
      </c>
      <c r="O444" s="36" t="s">
        <v>1641</v>
      </c>
      <c r="P444" s="36" t="s">
        <v>1642</v>
      </c>
      <c r="Q444" s="36" t="s">
        <v>1643</v>
      </c>
      <c r="R444" s="36" t="s">
        <v>1644</v>
      </c>
      <c r="S444" s="36" t="s">
        <v>1636</v>
      </c>
      <c r="T444" s="36" t="s">
        <v>1636</v>
      </c>
      <c r="U444" s="36" t="s">
        <v>1645</v>
      </c>
      <c r="V444" s="36" t="s">
        <v>1646</v>
      </c>
      <c r="W444" s="36" t="s">
        <v>1647</v>
      </c>
      <c r="X444" s="36" t="s">
        <v>1667</v>
      </c>
      <c r="Y444" s="36" t="s">
        <v>1649</v>
      </c>
      <c r="Z444" s="36">
        <v>0.3</v>
      </c>
      <c r="AA444" s="36">
        <v>0.3</v>
      </c>
      <c r="AB444" s="36">
        <v>0</v>
      </c>
      <c r="AC444" s="36">
        <v>0.3</v>
      </c>
      <c r="AD444" s="36">
        <v>0</v>
      </c>
      <c r="AE444" s="36">
        <v>0</v>
      </c>
      <c r="AF444" s="36" t="s">
        <v>1798</v>
      </c>
      <c r="AG444" s="36" t="s">
        <v>1749</v>
      </c>
      <c r="AH444" s="36" t="s">
        <v>1802</v>
      </c>
      <c r="AI444" s="36" t="s">
        <v>1799</v>
      </c>
      <c r="AJ444" s="36" t="s">
        <v>1645</v>
      </c>
      <c r="AK444" s="36" t="s">
        <v>337</v>
      </c>
      <c r="AL444" s="36" t="s">
        <v>1650</v>
      </c>
      <c r="AM444" s="36" t="s">
        <v>1651</v>
      </c>
      <c r="AN444" s="36" t="s">
        <v>1645</v>
      </c>
      <c r="AO444" s="36" t="s">
        <v>1636</v>
      </c>
      <c r="AP444" s="36" t="s">
        <v>1678</v>
      </c>
      <c r="AQ444" s="36" t="s">
        <v>1653</v>
      </c>
    </row>
    <row r="445" spans="1:43" x14ac:dyDescent="0.15">
      <c r="A445" s="36" t="s">
        <v>563</v>
      </c>
      <c r="B445" s="36" t="s">
        <v>1632</v>
      </c>
      <c r="C445" s="36" t="s">
        <v>1633</v>
      </c>
      <c r="D445" s="36" t="s">
        <v>1634</v>
      </c>
      <c r="E445" s="36" t="s">
        <v>1635</v>
      </c>
      <c r="F445" s="36" t="s">
        <v>372</v>
      </c>
      <c r="G445" s="36" t="s">
        <v>1636</v>
      </c>
      <c r="H445" s="36" t="s">
        <v>372</v>
      </c>
      <c r="I445" s="36" t="s">
        <v>1636</v>
      </c>
      <c r="J445" s="36" t="s">
        <v>1637</v>
      </c>
      <c r="K445" s="36" t="s">
        <v>599</v>
      </c>
      <c r="L445" s="36" t="s">
        <v>1638</v>
      </c>
      <c r="M445" s="36" t="s">
        <v>1639</v>
      </c>
      <c r="N445" s="36" t="s">
        <v>1640</v>
      </c>
      <c r="O445" s="36" t="s">
        <v>1641</v>
      </c>
      <c r="P445" s="36" t="s">
        <v>1642</v>
      </c>
      <c r="Q445" s="36" t="s">
        <v>1643</v>
      </c>
      <c r="R445" s="36" t="s">
        <v>1644</v>
      </c>
      <c r="S445" s="36" t="s">
        <v>1636</v>
      </c>
      <c r="T445" s="36" t="s">
        <v>1636</v>
      </c>
      <c r="U445" s="36" t="s">
        <v>1645</v>
      </c>
      <c r="V445" s="36" t="s">
        <v>1646</v>
      </c>
      <c r="W445" s="36" t="s">
        <v>1647</v>
      </c>
      <c r="X445" s="36" t="s">
        <v>1648</v>
      </c>
      <c r="Y445" s="36" t="s">
        <v>1649</v>
      </c>
      <c r="Z445" s="36">
        <v>7000</v>
      </c>
      <c r="AA445" s="36">
        <v>7000</v>
      </c>
      <c r="AB445" s="36">
        <v>0</v>
      </c>
      <c r="AC445" s="36">
        <v>7000</v>
      </c>
      <c r="AD445" s="36">
        <v>0</v>
      </c>
      <c r="AE445" s="36">
        <v>0</v>
      </c>
      <c r="AF445" s="36" t="s">
        <v>1798</v>
      </c>
      <c r="AG445" s="36" t="s">
        <v>1637</v>
      </c>
      <c r="AH445" s="36" t="s">
        <v>599</v>
      </c>
      <c r="AI445" s="36" t="s">
        <v>1799</v>
      </c>
      <c r="AJ445" s="36" t="s">
        <v>1645</v>
      </c>
      <c r="AK445" s="36" t="s">
        <v>337</v>
      </c>
      <c r="AL445" s="36" t="s">
        <v>1650</v>
      </c>
      <c r="AM445" s="36" t="s">
        <v>1651</v>
      </c>
      <c r="AN445" s="36" t="s">
        <v>1645</v>
      </c>
      <c r="AO445" s="36" t="s">
        <v>1636</v>
      </c>
      <c r="AP445" s="36" t="s">
        <v>1652</v>
      </c>
      <c r="AQ445" s="36" t="s">
        <v>1653</v>
      </c>
    </row>
    <row r="446" spans="1:43" x14ac:dyDescent="0.15">
      <c r="A446" s="36" t="s">
        <v>563</v>
      </c>
      <c r="B446" s="36" t="s">
        <v>1654</v>
      </c>
      <c r="C446" s="36" t="s">
        <v>1655</v>
      </c>
      <c r="D446" s="36" t="s">
        <v>1634</v>
      </c>
      <c r="E446" s="36" t="s">
        <v>1635</v>
      </c>
      <c r="F446" s="36" t="s">
        <v>372</v>
      </c>
      <c r="G446" s="36" t="s">
        <v>1636</v>
      </c>
      <c r="H446" s="36" t="s">
        <v>372</v>
      </c>
      <c r="I446" s="36" t="s">
        <v>1636</v>
      </c>
      <c r="J446" s="36" t="s">
        <v>1637</v>
      </c>
      <c r="K446" s="36" t="s">
        <v>599</v>
      </c>
      <c r="L446" s="36" t="s">
        <v>1656</v>
      </c>
      <c r="M446" s="36" t="s">
        <v>1639</v>
      </c>
      <c r="N446" s="36" t="s">
        <v>1640</v>
      </c>
      <c r="O446" s="36" t="s">
        <v>1641</v>
      </c>
      <c r="P446" s="36" t="s">
        <v>1642</v>
      </c>
      <c r="Q446" s="36" t="s">
        <v>1643</v>
      </c>
      <c r="R446" s="36" t="s">
        <v>1644</v>
      </c>
      <c r="S446" s="36" t="s">
        <v>1636</v>
      </c>
      <c r="T446" s="36" t="s">
        <v>1636</v>
      </c>
      <c r="U446" s="36" t="s">
        <v>1645</v>
      </c>
      <c r="V446" s="36" t="s">
        <v>1646</v>
      </c>
      <c r="W446" s="36" t="s">
        <v>1657</v>
      </c>
      <c r="X446" s="36" t="s">
        <v>1658</v>
      </c>
      <c r="Y446" s="36" t="s">
        <v>1649</v>
      </c>
      <c r="Z446" s="36">
        <v>1000</v>
      </c>
      <c r="AA446" s="36">
        <v>987.09</v>
      </c>
      <c r="AB446" s="36">
        <v>12.91</v>
      </c>
      <c r="AC446" s="36">
        <v>987.09</v>
      </c>
      <c r="AD446" s="36">
        <v>0</v>
      </c>
      <c r="AE446" s="36">
        <v>0</v>
      </c>
      <c r="AF446" s="36" t="s">
        <v>1798</v>
      </c>
      <c r="AG446" s="36" t="s">
        <v>1637</v>
      </c>
      <c r="AH446" s="36" t="s">
        <v>599</v>
      </c>
      <c r="AI446" s="36" t="s">
        <v>1799</v>
      </c>
      <c r="AJ446" s="36" t="s">
        <v>1645</v>
      </c>
      <c r="AK446" s="36" t="s">
        <v>337</v>
      </c>
      <c r="AL446" s="36" t="s">
        <v>1650</v>
      </c>
      <c r="AM446" s="36" t="s">
        <v>1651</v>
      </c>
      <c r="AN446" s="36" t="s">
        <v>1645</v>
      </c>
      <c r="AO446" s="36" t="s">
        <v>1636</v>
      </c>
      <c r="AP446" s="36" t="s">
        <v>1652</v>
      </c>
      <c r="AQ446" s="36" t="s">
        <v>1653</v>
      </c>
    </row>
    <row r="447" spans="1:43" x14ac:dyDescent="0.15">
      <c r="A447" s="36" t="s">
        <v>563</v>
      </c>
      <c r="B447" s="36" t="s">
        <v>1659</v>
      </c>
      <c r="C447" s="36" t="s">
        <v>1660</v>
      </c>
      <c r="D447" s="36" t="s">
        <v>1661</v>
      </c>
      <c r="E447" s="36" t="s">
        <v>1662</v>
      </c>
      <c r="F447" s="36" t="s">
        <v>372</v>
      </c>
      <c r="G447" s="36" t="s">
        <v>1636</v>
      </c>
      <c r="H447" s="36" t="s">
        <v>372</v>
      </c>
      <c r="I447" s="36" t="s">
        <v>1636</v>
      </c>
      <c r="J447" s="36" t="s">
        <v>1637</v>
      </c>
      <c r="K447" s="36" t="s">
        <v>599</v>
      </c>
      <c r="L447" s="36" t="s">
        <v>1663</v>
      </c>
      <c r="M447" s="36" t="s">
        <v>1639</v>
      </c>
      <c r="N447" s="36" t="s">
        <v>1640</v>
      </c>
      <c r="O447" s="36" t="s">
        <v>1641</v>
      </c>
      <c r="P447" s="36" t="s">
        <v>1642</v>
      </c>
      <c r="Q447" s="36" t="s">
        <v>1643</v>
      </c>
      <c r="R447" s="36" t="s">
        <v>1644</v>
      </c>
      <c r="S447" s="36" t="s">
        <v>1636</v>
      </c>
      <c r="T447" s="36" t="s">
        <v>1636</v>
      </c>
      <c r="U447" s="36" t="s">
        <v>1645</v>
      </c>
      <c r="V447" s="36" t="s">
        <v>1646</v>
      </c>
      <c r="W447" s="36" t="s">
        <v>1664</v>
      </c>
      <c r="X447" s="36" t="s">
        <v>1646</v>
      </c>
      <c r="Y447" s="36" t="s">
        <v>1649</v>
      </c>
      <c r="Z447" s="36">
        <v>1055.22</v>
      </c>
      <c r="AA447" s="36">
        <v>1055.22</v>
      </c>
      <c r="AB447" s="36">
        <v>0</v>
      </c>
      <c r="AC447" s="36">
        <v>1055.22</v>
      </c>
      <c r="AD447" s="36">
        <v>0</v>
      </c>
      <c r="AE447" s="36">
        <v>0</v>
      </c>
      <c r="AF447" s="36" t="s">
        <v>1798</v>
      </c>
      <c r="AG447" s="36" t="s">
        <v>1637</v>
      </c>
      <c r="AH447" s="36" t="s">
        <v>599</v>
      </c>
      <c r="AI447" s="36" t="s">
        <v>1799</v>
      </c>
      <c r="AJ447" s="36" t="s">
        <v>1645</v>
      </c>
      <c r="AK447" s="36" t="s">
        <v>337</v>
      </c>
      <c r="AL447" s="36" t="s">
        <v>1650</v>
      </c>
      <c r="AM447" s="36" t="s">
        <v>1651</v>
      </c>
      <c r="AN447" s="36" t="s">
        <v>1645</v>
      </c>
      <c r="AO447" s="36" t="s">
        <v>1636</v>
      </c>
      <c r="AP447" s="36" t="s">
        <v>1652</v>
      </c>
      <c r="AQ447" s="36" t="s">
        <v>1653</v>
      </c>
    </row>
    <row r="448" spans="1:43" x14ac:dyDescent="0.15">
      <c r="A448" s="36" t="s">
        <v>563</v>
      </c>
      <c r="B448" s="36" t="s">
        <v>1659</v>
      </c>
      <c r="C448" s="36" t="s">
        <v>1660</v>
      </c>
      <c r="D448" s="36" t="s">
        <v>1661</v>
      </c>
      <c r="E448" s="36" t="s">
        <v>1662</v>
      </c>
      <c r="F448" s="36" t="s">
        <v>372</v>
      </c>
      <c r="G448" s="36" t="s">
        <v>1636</v>
      </c>
      <c r="H448" s="36" t="s">
        <v>372</v>
      </c>
      <c r="I448" s="36" t="s">
        <v>1636</v>
      </c>
      <c r="J448" s="36" t="s">
        <v>1637</v>
      </c>
      <c r="K448" s="36" t="s">
        <v>599</v>
      </c>
      <c r="L448" s="36" t="s">
        <v>1663</v>
      </c>
      <c r="M448" s="36" t="s">
        <v>1639</v>
      </c>
      <c r="N448" s="36" t="s">
        <v>1640</v>
      </c>
      <c r="O448" s="36" t="s">
        <v>1641</v>
      </c>
      <c r="P448" s="36" t="s">
        <v>1642</v>
      </c>
      <c r="Q448" s="36" t="s">
        <v>1643</v>
      </c>
      <c r="R448" s="36" t="s">
        <v>1644</v>
      </c>
      <c r="S448" s="36" t="s">
        <v>1636</v>
      </c>
      <c r="T448" s="36" t="s">
        <v>1636</v>
      </c>
      <c r="U448" s="36" t="s">
        <v>1645</v>
      </c>
      <c r="V448" s="36" t="s">
        <v>1646</v>
      </c>
      <c r="W448" s="36" t="s">
        <v>1665</v>
      </c>
      <c r="X448" s="36" t="s">
        <v>1646</v>
      </c>
      <c r="Y448" s="36" t="s">
        <v>1649</v>
      </c>
      <c r="Z448" s="36">
        <v>7418.4</v>
      </c>
      <c r="AA448" s="36">
        <v>7418.4</v>
      </c>
      <c r="AB448" s="36">
        <v>0</v>
      </c>
      <c r="AC448" s="36">
        <v>7418.4</v>
      </c>
      <c r="AD448" s="36">
        <v>0</v>
      </c>
      <c r="AE448" s="36">
        <v>0</v>
      </c>
      <c r="AF448" s="36" t="s">
        <v>1798</v>
      </c>
      <c r="AG448" s="36" t="s">
        <v>1637</v>
      </c>
      <c r="AH448" s="36" t="s">
        <v>599</v>
      </c>
      <c r="AI448" s="36" t="s">
        <v>1799</v>
      </c>
      <c r="AJ448" s="36" t="s">
        <v>1645</v>
      </c>
      <c r="AK448" s="36" t="s">
        <v>337</v>
      </c>
      <c r="AL448" s="36" t="s">
        <v>1650</v>
      </c>
      <c r="AM448" s="36" t="s">
        <v>1651</v>
      </c>
      <c r="AN448" s="36" t="s">
        <v>1645</v>
      </c>
      <c r="AO448" s="36" t="s">
        <v>1636</v>
      </c>
      <c r="AP448" s="36" t="s">
        <v>1652</v>
      </c>
      <c r="AQ448" s="36" t="s">
        <v>1653</v>
      </c>
    </row>
    <row r="449" spans="1:43" x14ac:dyDescent="0.15">
      <c r="A449" s="36" t="s">
        <v>563</v>
      </c>
      <c r="B449" s="36" t="s">
        <v>1659</v>
      </c>
      <c r="C449" s="36" t="s">
        <v>1660</v>
      </c>
      <c r="D449" s="36" t="s">
        <v>1661</v>
      </c>
      <c r="E449" s="36" t="s">
        <v>1662</v>
      </c>
      <c r="F449" s="36" t="s">
        <v>372</v>
      </c>
      <c r="G449" s="36" t="s">
        <v>1636</v>
      </c>
      <c r="H449" s="36" t="s">
        <v>372</v>
      </c>
      <c r="I449" s="36" t="s">
        <v>1636</v>
      </c>
      <c r="J449" s="36" t="s">
        <v>1637</v>
      </c>
      <c r="K449" s="36" t="s">
        <v>599</v>
      </c>
      <c r="L449" s="36" t="s">
        <v>1663</v>
      </c>
      <c r="M449" s="36" t="s">
        <v>1639</v>
      </c>
      <c r="N449" s="36" t="s">
        <v>1640</v>
      </c>
      <c r="O449" s="36" t="s">
        <v>1641</v>
      </c>
      <c r="P449" s="36" t="s">
        <v>1642</v>
      </c>
      <c r="Q449" s="36" t="s">
        <v>1643</v>
      </c>
      <c r="R449" s="36" t="s">
        <v>1644</v>
      </c>
      <c r="S449" s="36" t="s">
        <v>1636</v>
      </c>
      <c r="T449" s="36" t="s">
        <v>1636</v>
      </c>
      <c r="U449" s="36" t="s">
        <v>1645</v>
      </c>
      <c r="V449" s="36" t="s">
        <v>1646</v>
      </c>
      <c r="W449" s="36" t="s">
        <v>1647</v>
      </c>
      <c r="X449" s="36" t="s">
        <v>1667</v>
      </c>
      <c r="Y449" s="36" t="s">
        <v>1649</v>
      </c>
      <c r="Z449" s="36">
        <v>298.83</v>
      </c>
      <c r="AA449" s="36">
        <v>298.83</v>
      </c>
      <c r="AB449" s="36">
        <v>0</v>
      </c>
      <c r="AC449" s="36">
        <v>298.83</v>
      </c>
      <c r="AD449" s="36">
        <v>0</v>
      </c>
      <c r="AE449" s="36">
        <v>0</v>
      </c>
      <c r="AF449" s="36" t="s">
        <v>1798</v>
      </c>
      <c r="AG449" s="36" t="s">
        <v>1637</v>
      </c>
      <c r="AH449" s="36" t="s">
        <v>599</v>
      </c>
      <c r="AI449" s="36" t="s">
        <v>1799</v>
      </c>
      <c r="AJ449" s="36" t="s">
        <v>1645</v>
      </c>
      <c r="AK449" s="36" t="s">
        <v>337</v>
      </c>
      <c r="AL449" s="36" t="s">
        <v>1650</v>
      </c>
      <c r="AM449" s="36" t="s">
        <v>1651</v>
      </c>
      <c r="AN449" s="36" t="s">
        <v>1645</v>
      </c>
      <c r="AO449" s="36" t="s">
        <v>1636</v>
      </c>
      <c r="AP449" s="36" t="s">
        <v>1652</v>
      </c>
      <c r="AQ449" s="36" t="s">
        <v>1653</v>
      </c>
    </row>
    <row r="450" spans="1:43" x14ac:dyDescent="0.15">
      <c r="A450" s="36" t="s">
        <v>563</v>
      </c>
      <c r="B450" s="36" t="s">
        <v>1659</v>
      </c>
      <c r="C450" s="36" t="s">
        <v>1660</v>
      </c>
      <c r="D450" s="36" t="s">
        <v>1661</v>
      </c>
      <c r="E450" s="36" t="s">
        <v>1662</v>
      </c>
      <c r="F450" s="36" t="s">
        <v>372</v>
      </c>
      <c r="G450" s="36" t="s">
        <v>1636</v>
      </c>
      <c r="H450" s="36" t="s">
        <v>372</v>
      </c>
      <c r="I450" s="36" t="s">
        <v>1636</v>
      </c>
      <c r="J450" s="36" t="s">
        <v>1637</v>
      </c>
      <c r="K450" s="36" t="s">
        <v>599</v>
      </c>
      <c r="L450" s="36" t="s">
        <v>1663</v>
      </c>
      <c r="M450" s="36" t="s">
        <v>1639</v>
      </c>
      <c r="N450" s="36" t="s">
        <v>1640</v>
      </c>
      <c r="O450" s="36" t="s">
        <v>1641</v>
      </c>
      <c r="P450" s="36" t="s">
        <v>1642</v>
      </c>
      <c r="Q450" s="36" t="s">
        <v>1643</v>
      </c>
      <c r="R450" s="36" t="s">
        <v>1644</v>
      </c>
      <c r="S450" s="36" t="s">
        <v>1636</v>
      </c>
      <c r="T450" s="36" t="s">
        <v>1636</v>
      </c>
      <c r="U450" s="36" t="s">
        <v>1645</v>
      </c>
      <c r="V450" s="36" t="s">
        <v>1646</v>
      </c>
      <c r="W450" s="36" t="s">
        <v>1668</v>
      </c>
      <c r="X450" s="36" t="s">
        <v>1646</v>
      </c>
      <c r="Y450" s="36" t="s">
        <v>1649</v>
      </c>
      <c r="Z450" s="36">
        <v>4.6100000000000003</v>
      </c>
      <c r="AA450" s="36">
        <v>4.6100000000000003</v>
      </c>
      <c r="AB450" s="36">
        <v>0</v>
      </c>
      <c r="AC450" s="36">
        <v>4.6100000000000003</v>
      </c>
      <c r="AD450" s="36">
        <v>0</v>
      </c>
      <c r="AE450" s="36">
        <v>0</v>
      </c>
      <c r="AF450" s="36" t="s">
        <v>1798</v>
      </c>
      <c r="AG450" s="36" t="s">
        <v>1637</v>
      </c>
      <c r="AH450" s="36" t="s">
        <v>599</v>
      </c>
      <c r="AI450" s="36" t="s">
        <v>1799</v>
      </c>
      <c r="AJ450" s="36" t="s">
        <v>1645</v>
      </c>
      <c r="AK450" s="36" t="s">
        <v>337</v>
      </c>
      <c r="AL450" s="36" t="s">
        <v>1650</v>
      </c>
      <c r="AM450" s="36" t="s">
        <v>1651</v>
      </c>
      <c r="AN450" s="36" t="s">
        <v>1645</v>
      </c>
      <c r="AO450" s="36" t="s">
        <v>1636</v>
      </c>
      <c r="AP450" s="36" t="s">
        <v>1652</v>
      </c>
      <c r="AQ450" s="36" t="s">
        <v>1653</v>
      </c>
    </row>
    <row r="451" spans="1:43" x14ac:dyDescent="0.15">
      <c r="A451" s="36" t="s">
        <v>563</v>
      </c>
      <c r="B451" s="36" t="s">
        <v>1659</v>
      </c>
      <c r="C451" s="36" t="s">
        <v>1660</v>
      </c>
      <c r="D451" s="36" t="s">
        <v>1661</v>
      </c>
      <c r="E451" s="36" t="s">
        <v>1662</v>
      </c>
      <c r="F451" s="36" t="s">
        <v>372</v>
      </c>
      <c r="G451" s="36" t="s">
        <v>1636</v>
      </c>
      <c r="H451" s="36" t="s">
        <v>372</v>
      </c>
      <c r="I451" s="36" t="s">
        <v>1636</v>
      </c>
      <c r="J451" s="36" t="s">
        <v>1637</v>
      </c>
      <c r="K451" s="36" t="s">
        <v>599</v>
      </c>
      <c r="L451" s="36" t="s">
        <v>1663</v>
      </c>
      <c r="M451" s="36" t="s">
        <v>1639</v>
      </c>
      <c r="N451" s="36" t="s">
        <v>1640</v>
      </c>
      <c r="O451" s="36" t="s">
        <v>1641</v>
      </c>
      <c r="P451" s="36" t="s">
        <v>1642</v>
      </c>
      <c r="Q451" s="36" t="s">
        <v>1643</v>
      </c>
      <c r="R451" s="36" t="s">
        <v>1644</v>
      </c>
      <c r="S451" s="36" t="s">
        <v>1636</v>
      </c>
      <c r="T451" s="36" t="s">
        <v>1636</v>
      </c>
      <c r="U451" s="36" t="s">
        <v>1645</v>
      </c>
      <c r="V451" s="36" t="s">
        <v>1646</v>
      </c>
      <c r="W451" s="36" t="s">
        <v>1669</v>
      </c>
      <c r="X451" s="36" t="s">
        <v>1646</v>
      </c>
      <c r="Y451" s="36" t="s">
        <v>1649</v>
      </c>
      <c r="Z451" s="36">
        <v>640.77</v>
      </c>
      <c r="AA451" s="36">
        <v>640.77</v>
      </c>
      <c r="AB451" s="36">
        <v>0</v>
      </c>
      <c r="AC451" s="36">
        <v>640.77</v>
      </c>
      <c r="AD451" s="36">
        <v>0</v>
      </c>
      <c r="AE451" s="36">
        <v>0</v>
      </c>
      <c r="AF451" s="36" t="s">
        <v>1798</v>
      </c>
      <c r="AG451" s="36" t="s">
        <v>1637</v>
      </c>
      <c r="AH451" s="36" t="s">
        <v>599</v>
      </c>
      <c r="AI451" s="36" t="s">
        <v>1799</v>
      </c>
      <c r="AJ451" s="36" t="s">
        <v>1645</v>
      </c>
      <c r="AK451" s="36" t="s">
        <v>337</v>
      </c>
      <c r="AL451" s="36" t="s">
        <v>1650</v>
      </c>
      <c r="AM451" s="36" t="s">
        <v>1651</v>
      </c>
      <c r="AN451" s="36" t="s">
        <v>1645</v>
      </c>
      <c r="AO451" s="36" t="s">
        <v>1636</v>
      </c>
      <c r="AP451" s="36" t="s">
        <v>1652</v>
      </c>
      <c r="AQ451" s="36" t="s">
        <v>1653</v>
      </c>
    </row>
    <row r="452" spans="1:43" x14ac:dyDescent="0.15">
      <c r="A452" s="36" t="s">
        <v>563</v>
      </c>
      <c r="B452" s="36" t="s">
        <v>1659</v>
      </c>
      <c r="C452" s="36" t="s">
        <v>1660</v>
      </c>
      <c r="D452" s="36" t="s">
        <v>1661</v>
      </c>
      <c r="E452" s="36" t="s">
        <v>1662</v>
      </c>
      <c r="F452" s="36" t="s">
        <v>372</v>
      </c>
      <c r="G452" s="36" t="s">
        <v>1636</v>
      </c>
      <c r="H452" s="36" t="s">
        <v>372</v>
      </c>
      <c r="I452" s="36" t="s">
        <v>1636</v>
      </c>
      <c r="J452" s="36" t="s">
        <v>1637</v>
      </c>
      <c r="K452" s="36" t="s">
        <v>599</v>
      </c>
      <c r="L452" s="36" t="s">
        <v>1663</v>
      </c>
      <c r="M452" s="36" t="s">
        <v>1639</v>
      </c>
      <c r="N452" s="36" t="s">
        <v>1640</v>
      </c>
      <c r="O452" s="36" t="s">
        <v>1641</v>
      </c>
      <c r="P452" s="36" t="s">
        <v>1642</v>
      </c>
      <c r="Q452" s="36" t="s">
        <v>1643</v>
      </c>
      <c r="R452" s="36" t="s">
        <v>1644</v>
      </c>
      <c r="S452" s="36" t="s">
        <v>1636</v>
      </c>
      <c r="T452" s="36" t="s">
        <v>1636</v>
      </c>
      <c r="U452" s="36" t="s">
        <v>1645</v>
      </c>
      <c r="V452" s="36" t="s">
        <v>1646</v>
      </c>
      <c r="W452" s="36" t="s">
        <v>1670</v>
      </c>
      <c r="X452" s="36" t="s">
        <v>1646</v>
      </c>
      <c r="Y452" s="36" t="s">
        <v>1649</v>
      </c>
      <c r="Z452" s="36">
        <v>385.31</v>
      </c>
      <c r="AA452" s="36">
        <v>385.31</v>
      </c>
      <c r="AB452" s="36">
        <v>0</v>
      </c>
      <c r="AC452" s="36">
        <v>385.31</v>
      </c>
      <c r="AD452" s="36">
        <v>0</v>
      </c>
      <c r="AE452" s="36">
        <v>0</v>
      </c>
      <c r="AF452" s="36" t="s">
        <v>1798</v>
      </c>
      <c r="AG452" s="36" t="s">
        <v>1637</v>
      </c>
      <c r="AH452" s="36" t="s">
        <v>599</v>
      </c>
      <c r="AI452" s="36" t="s">
        <v>1799</v>
      </c>
      <c r="AJ452" s="36" t="s">
        <v>1645</v>
      </c>
      <c r="AK452" s="36" t="s">
        <v>337</v>
      </c>
      <c r="AL452" s="36" t="s">
        <v>1650</v>
      </c>
      <c r="AM452" s="36" t="s">
        <v>1651</v>
      </c>
      <c r="AN452" s="36" t="s">
        <v>1645</v>
      </c>
      <c r="AO452" s="36" t="s">
        <v>1636</v>
      </c>
      <c r="AP452" s="36" t="s">
        <v>1652</v>
      </c>
      <c r="AQ452" s="36" t="s">
        <v>1653</v>
      </c>
    </row>
    <row r="453" spans="1:43" x14ac:dyDescent="0.15">
      <c r="A453" s="36" t="s">
        <v>563</v>
      </c>
      <c r="B453" s="36" t="s">
        <v>1671</v>
      </c>
      <c r="C453" s="36" t="s">
        <v>1672</v>
      </c>
      <c r="D453" s="36" t="s">
        <v>1673</v>
      </c>
      <c r="E453" s="36" t="s">
        <v>1674</v>
      </c>
      <c r="F453" s="36" t="s">
        <v>372</v>
      </c>
      <c r="G453" s="36" t="s">
        <v>1636</v>
      </c>
      <c r="H453" s="36" t="s">
        <v>372</v>
      </c>
      <c r="I453" s="36" t="s">
        <v>1636</v>
      </c>
      <c r="J453" s="36" t="s">
        <v>1675</v>
      </c>
      <c r="K453" s="36" t="s">
        <v>1676</v>
      </c>
      <c r="L453" s="36" t="s">
        <v>1677</v>
      </c>
      <c r="M453" s="36" t="s">
        <v>1639</v>
      </c>
      <c r="N453" s="36" t="s">
        <v>1640</v>
      </c>
      <c r="O453" s="36" t="s">
        <v>1641</v>
      </c>
      <c r="P453" s="36" t="s">
        <v>1642</v>
      </c>
      <c r="Q453" s="36" t="s">
        <v>1643</v>
      </c>
      <c r="R453" s="36" t="s">
        <v>1644</v>
      </c>
      <c r="S453" s="36" t="s">
        <v>1636</v>
      </c>
      <c r="T453" s="36" t="s">
        <v>1636</v>
      </c>
      <c r="U453" s="36" t="s">
        <v>1645</v>
      </c>
      <c r="V453" s="36" t="s">
        <v>1646</v>
      </c>
      <c r="W453" s="36" t="s">
        <v>1657</v>
      </c>
      <c r="X453" s="36" t="s">
        <v>1658</v>
      </c>
      <c r="Y453" s="36" t="s">
        <v>1649</v>
      </c>
      <c r="Z453" s="36">
        <v>75.209999999999994</v>
      </c>
      <c r="AA453" s="36">
        <v>75.209999999999994</v>
      </c>
      <c r="AB453" s="36">
        <v>0</v>
      </c>
      <c r="AC453" s="36">
        <v>75.209999999999994</v>
      </c>
      <c r="AD453" s="36">
        <v>0</v>
      </c>
      <c r="AE453" s="36">
        <v>0</v>
      </c>
      <c r="AF453" s="36" t="s">
        <v>1798</v>
      </c>
      <c r="AG453" s="36" t="s">
        <v>1675</v>
      </c>
      <c r="AH453" s="36" t="s">
        <v>1676</v>
      </c>
      <c r="AI453" s="36" t="s">
        <v>1800</v>
      </c>
      <c r="AJ453" s="36" t="s">
        <v>1645</v>
      </c>
      <c r="AK453" s="36" t="s">
        <v>337</v>
      </c>
      <c r="AL453" s="36" t="s">
        <v>1650</v>
      </c>
      <c r="AM453" s="36" t="s">
        <v>1651</v>
      </c>
      <c r="AN453" s="36" t="s">
        <v>1645</v>
      </c>
      <c r="AO453" s="36" t="s">
        <v>1636</v>
      </c>
      <c r="AP453" s="36" t="s">
        <v>1678</v>
      </c>
      <c r="AQ453" s="36" t="s">
        <v>1653</v>
      </c>
    </row>
    <row r="454" spans="1:43" x14ac:dyDescent="0.15">
      <c r="A454" s="36" t="s">
        <v>563</v>
      </c>
      <c r="B454" s="36" t="s">
        <v>1671</v>
      </c>
      <c r="C454" s="36" t="s">
        <v>1672</v>
      </c>
      <c r="D454" s="36" t="s">
        <v>1673</v>
      </c>
      <c r="E454" s="36" t="s">
        <v>1674</v>
      </c>
      <c r="F454" s="36" t="s">
        <v>372</v>
      </c>
      <c r="G454" s="36" t="s">
        <v>1636</v>
      </c>
      <c r="H454" s="36" t="s">
        <v>372</v>
      </c>
      <c r="I454" s="36" t="s">
        <v>1636</v>
      </c>
      <c r="J454" s="36" t="s">
        <v>1675</v>
      </c>
      <c r="K454" s="36" t="s">
        <v>1676</v>
      </c>
      <c r="L454" s="36" t="s">
        <v>1677</v>
      </c>
      <c r="M454" s="36" t="s">
        <v>1639</v>
      </c>
      <c r="N454" s="36" t="s">
        <v>1640</v>
      </c>
      <c r="O454" s="36" t="s">
        <v>1641</v>
      </c>
      <c r="P454" s="36" t="s">
        <v>1642</v>
      </c>
      <c r="Q454" s="36" t="s">
        <v>1643</v>
      </c>
      <c r="R454" s="36" t="s">
        <v>1644</v>
      </c>
      <c r="S454" s="36" t="s">
        <v>1636</v>
      </c>
      <c r="T454" s="36" t="s">
        <v>1636</v>
      </c>
      <c r="U454" s="36" t="s">
        <v>1645</v>
      </c>
      <c r="V454" s="36" t="s">
        <v>1646</v>
      </c>
      <c r="W454" s="36" t="s">
        <v>1679</v>
      </c>
      <c r="X454" s="36" t="s">
        <v>1646</v>
      </c>
      <c r="Y454" s="36" t="s">
        <v>1649</v>
      </c>
      <c r="Z454" s="36">
        <v>2651.43</v>
      </c>
      <c r="AA454" s="36">
        <v>2651.43</v>
      </c>
      <c r="AB454" s="36">
        <v>0</v>
      </c>
      <c r="AC454" s="36">
        <v>2651.43</v>
      </c>
      <c r="AD454" s="36">
        <v>0</v>
      </c>
      <c r="AE454" s="36">
        <v>0</v>
      </c>
      <c r="AF454" s="36" t="s">
        <v>1798</v>
      </c>
      <c r="AG454" s="36" t="s">
        <v>1675</v>
      </c>
      <c r="AH454" s="36" t="s">
        <v>1676</v>
      </c>
      <c r="AI454" s="36" t="s">
        <v>1800</v>
      </c>
      <c r="AJ454" s="36" t="s">
        <v>1645</v>
      </c>
      <c r="AK454" s="36" t="s">
        <v>337</v>
      </c>
      <c r="AL454" s="36" t="s">
        <v>1650</v>
      </c>
      <c r="AM454" s="36" t="s">
        <v>1651</v>
      </c>
      <c r="AN454" s="36" t="s">
        <v>1645</v>
      </c>
      <c r="AO454" s="36" t="s">
        <v>1636</v>
      </c>
      <c r="AP454" s="36" t="s">
        <v>1678</v>
      </c>
      <c r="AQ454" s="36" t="s">
        <v>1653</v>
      </c>
    </row>
    <row r="455" spans="1:43" x14ac:dyDescent="0.15">
      <c r="A455" s="36" t="s">
        <v>563</v>
      </c>
      <c r="B455" s="36" t="s">
        <v>1680</v>
      </c>
      <c r="C455" s="36" t="s">
        <v>1681</v>
      </c>
      <c r="D455" s="36" t="s">
        <v>1634</v>
      </c>
      <c r="E455" s="36" t="s">
        <v>1635</v>
      </c>
      <c r="F455" s="36" t="s">
        <v>372</v>
      </c>
      <c r="G455" s="36" t="s">
        <v>1636</v>
      </c>
      <c r="H455" s="36" t="s">
        <v>372</v>
      </c>
      <c r="I455" s="36" t="s">
        <v>1636</v>
      </c>
      <c r="J455" s="36" t="s">
        <v>1637</v>
      </c>
      <c r="K455" s="36" t="s">
        <v>599</v>
      </c>
      <c r="L455" s="36" t="s">
        <v>1682</v>
      </c>
      <c r="M455" s="36" t="s">
        <v>1639</v>
      </c>
      <c r="N455" s="36" t="s">
        <v>1640</v>
      </c>
      <c r="O455" s="36" t="s">
        <v>1641</v>
      </c>
      <c r="P455" s="36" t="s">
        <v>1642</v>
      </c>
      <c r="Q455" s="36" t="s">
        <v>1643</v>
      </c>
      <c r="R455" s="36" t="s">
        <v>1644</v>
      </c>
      <c r="S455" s="36" t="s">
        <v>1636</v>
      </c>
      <c r="T455" s="36" t="s">
        <v>1636</v>
      </c>
      <c r="U455" s="36" t="s">
        <v>1645</v>
      </c>
      <c r="V455" s="36" t="s">
        <v>1646</v>
      </c>
      <c r="W455" s="36" t="s">
        <v>1657</v>
      </c>
      <c r="X455" s="36" t="s">
        <v>1658</v>
      </c>
      <c r="Y455" s="36" t="s">
        <v>1649</v>
      </c>
      <c r="Z455" s="36">
        <v>1376.83</v>
      </c>
      <c r="AA455" s="36">
        <v>1366.01</v>
      </c>
      <c r="AB455" s="36">
        <v>10.82</v>
      </c>
      <c r="AC455" s="36">
        <v>1366.01</v>
      </c>
      <c r="AD455" s="36">
        <v>0</v>
      </c>
      <c r="AE455" s="36">
        <v>0</v>
      </c>
      <c r="AF455" s="36" t="s">
        <v>1798</v>
      </c>
      <c r="AG455" s="36" t="s">
        <v>1637</v>
      </c>
      <c r="AH455" s="36" t="s">
        <v>599</v>
      </c>
      <c r="AI455" s="36" t="s">
        <v>1799</v>
      </c>
      <c r="AJ455" s="36" t="s">
        <v>1645</v>
      </c>
      <c r="AK455" s="36" t="s">
        <v>337</v>
      </c>
      <c r="AL455" s="36" t="s">
        <v>1650</v>
      </c>
      <c r="AM455" s="36" t="s">
        <v>1651</v>
      </c>
      <c r="AN455" s="36" t="s">
        <v>1645</v>
      </c>
      <c r="AO455" s="36" t="s">
        <v>1636</v>
      </c>
      <c r="AP455" s="36" t="s">
        <v>1652</v>
      </c>
      <c r="AQ455" s="36" t="s">
        <v>1653</v>
      </c>
    </row>
    <row r="456" spans="1:43" x14ac:dyDescent="0.15">
      <c r="A456" s="36" t="s">
        <v>563</v>
      </c>
      <c r="B456" s="36" t="s">
        <v>1683</v>
      </c>
      <c r="C456" s="36" t="s">
        <v>1684</v>
      </c>
      <c r="D456" s="36" t="s">
        <v>1634</v>
      </c>
      <c r="E456" s="36" t="s">
        <v>1635</v>
      </c>
      <c r="F456" s="36" t="s">
        <v>372</v>
      </c>
      <c r="G456" s="36" t="s">
        <v>1636</v>
      </c>
      <c r="H456" s="36" t="s">
        <v>372</v>
      </c>
      <c r="I456" s="36" t="s">
        <v>1636</v>
      </c>
      <c r="J456" s="36" t="s">
        <v>1637</v>
      </c>
      <c r="K456" s="36" t="s">
        <v>599</v>
      </c>
      <c r="L456" s="36" t="s">
        <v>1685</v>
      </c>
      <c r="M456" s="36" t="s">
        <v>1639</v>
      </c>
      <c r="N456" s="36" t="s">
        <v>1640</v>
      </c>
      <c r="O456" s="36" t="s">
        <v>1641</v>
      </c>
      <c r="P456" s="36" t="s">
        <v>1642</v>
      </c>
      <c r="Q456" s="36" t="s">
        <v>1643</v>
      </c>
      <c r="R456" s="36" t="s">
        <v>1644</v>
      </c>
      <c r="S456" s="36" t="s">
        <v>1636</v>
      </c>
      <c r="T456" s="36" t="s">
        <v>1636</v>
      </c>
      <c r="U456" s="36" t="s">
        <v>1645</v>
      </c>
      <c r="V456" s="36" t="s">
        <v>1646</v>
      </c>
      <c r="W456" s="36" t="s">
        <v>1657</v>
      </c>
      <c r="X456" s="36" t="s">
        <v>1658</v>
      </c>
      <c r="Y456" s="36" t="s">
        <v>1649</v>
      </c>
      <c r="Z456" s="36">
        <v>1359.13</v>
      </c>
      <c r="AA456" s="36">
        <v>1342.44</v>
      </c>
      <c r="AB456" s="36">
        <v>16.690000000000001</v>
      </c>
      <c r="AC456" s="36">
        <v>1342.44</v>
      </c>
      <c r="AD456" s="36">
        <v>0</v>
      </c>
      <c r="AE456" s="36">
        <v>0</v>
      </c>
      <c r="AF456" s="36" t="s">
        <v>1798</v>
      </c>
      <c r="AG456" s="36" t="s">
        <v>1637</v>
      </c>
      <c r="AH456" s="36" t="s">
        <v>599</v>
      </c>
      <c r="AI456" s="36" t="s">
        <v>1799</v>
      </c>
      <c r="AJ456" s="36" t="s">
        <v>1645</v>
      </c>
      <c r="AK456" s="36" t="s">
        <v>337</v>
      </c>
      <c r="AL456" s="36" t="s">
        <v>1650</v>
      </c>
      <c r="AM456" s="36" t="s">
        <v>1651</v>
      </c>
      <c r="AN456" s="36" t="s">
        <v>1645</v>
      </c>
      <c r="AO456" s="36" t="s">
        <v>1636</v>
      </c>
      <c r="AP456" s="36" t="s">
        <v>1652</v>
      </c>
      <c r="AQ456" s="36" t="s">
        <v>1653</v>
      </c>
    </row>
    <row r="457" spans="1:43" x14ac:dyDescent="0.15">
      <c r="A457" s="36" t="s">
        <v>563</v>
      </c>
      <c r="B457" s="36" t="s">
        <v>1686</v>
      </c>
      <c r="C457" s="36" t="s">
        <v>1687</v>
      </c>
      <c r="D457" s="36" t="s">
        <v>1634</v>
      </c>
      <c r="E457" s="36" t="s">
        <v>1635</v>
      </c>
      <c r="F457" s="36" t="s">
        <v>372</v>
      </c>
      <c r="G457" s="36" t="s">
        <v>1636</v>
      </c>
      <c r="H457" s="36" t="s">
        <v>372</v>
      </c>
      <c r="I457" s="36" t="s">
        <v>1636</v>
      </c>
      <c r="J457" s="36" t="s">
        <v>1637</v>
      </c>
      <c r="K457" s="36" t="s">
        <v>599</v>
      </c>
      <c r="L457" s="36" t="s">
        <v>1688</v>
      </c>
      <c r="M457" s="36" t="s">
        <v>1639</v>
      </c>
      <c r="N457" s="36" t="s">
        <v>1640</v>
      </c>
      <c r="O457" s="36" t="s">
        <v>1641</v>
      </c>
      <c r="P457" s="36" t="s">
        <v>1642</v>
      </c>
      <c r="Q457" s="36" t="s">
        <v>1643</v>
      </c>
      <c r="R457" s="36" t="s">
        <v>1644</v>
      </c>
      <c r="S457" s="36" t="s">
        <v>1636</v>
      </c>
      <c r="T457" s="36" t="s">
        <v>1636</v>
      </c>
      <c r="U457" s="36" t="s">
        <v>1645</v>
      </c>
      <c r="V457" s="36" t="s">
        <v>1646</v>
      </c>
      <c r="W457" s="36" t="s">
        <v>1657</v>
      </c>
      <c r="X457" s="36" t="s">
        <v>1658</v>
      </c>
      <c r="Y457" s="36" t="s">
        <v>1649</v>
      </c>
      <c r="Z457" s="36">
        <v>1330.13</v>
      </c>
      <c r="AA457" s="36">
        <v>1246.1199999999999</v>
      </c>
      <c r="AB457" s="36">
        <v>84.01</v>
      </c>
      <c r="AC457" s="36">
        <v>1246.1199999999999</v>
      </c>
      <c r="AD457" s="36">
        <v>0</v>
      </c>
      <c r="AE457" s="36">
        <v>0</v>
      </c>
      <c r="AF457" s="36" t="s">
        <v>1798</v>
      </c>
      <c r="AG457" s="36" t="s">
        <v>1637</v>
      </c>
      <c r="AH457" s="36" t="s">
        <v>599</v>
      </c>
      <c r="AI457" s="36" t="s">
        <v>1799</v>
      </c>
      <c r="AJ457" s="36" t="s">
        <v>1645</v>
      </c>
      <c r="AK457" s="36" t="s">
        <v>337</v>
      </c>
      <c r="AL457" s="36" t="s">
        <v>1650</v>
      </c>
      <c r="AM457" s="36" t="s">
        <v>1651</v>
      </c>
      <c r="AN457" s="36" t="s">
        <v>1645</v>
      </c>
      <c r="AO457" s="36" t="s">
        <v>1636</v>
      </c>
      <c r="AP457" s="36" t="s">
        <v>1652</v>
      </c>
      <c r="AQ457" s="36" t="s">
        <v>1653</v>
      </c>
    </row>
    <row r="458" spans="1:43" x14ac:dyDescent="0.15">
      <c r="A458" s="36" t="s">
        <v>563</v>
      </c>
      <c r="B458" s="36" t="s">
        <v>1689</v>
      </c>
      <c r="C458" s="36" t="s">
        <v>1690</v>
      </c>
      <c r="D458" s="36" t="s">
        <v>1634</v>
      </c>
      <c r="E458" s="36" t="s">
        <v>1635</v>
      </c>
      <c r="F458" s="36" t="s">
        <v>372</v>
      </c>
      <c r="G458" s="36" t="s">
        <v>1636</v>
      </c>
      <c r="H458" s="36" t="s">
        <v>372</v>
      </c>
      <c r="I458" s="36" t="s">
        <v>1636</v>
      </c>
      <c r="J458" s="36" t="s">
        <v>1637</v>
      </c>
      <c r="K458" s="36" t="s">
        <v>599</v>
      </c>
      <c r="L458" s="36" t="s">
        <v>1691</v>
      </c>
      <c r="M458" s="36" t="s">
        <v>1639</v>
      </c>
      <c r="N458" s="36" t="s">
        <v>1640</v>
      </c>
      <c r="O458" s="36" t="s">
        <v>1641</v>
      </c>
      <c r="P458" s="36" t="s">
        <v>1642</v>
      </c>
      <c r="Q458" s="36" t="s">
        <v>1643</v>
      </c>
      <c r="R458" s="36" t="s">
        <v>1644</v>
      </c>
      <c r="S458" s="36" t="s">
        <v>1636</v>
      </c>
      <c r="T458" s="36" t="s">
        <v>1636</v>
      </c>
      <c r="U458" s="36" t="s">
        <v>1645</v>
      </c>
      <c r="V458" s="36" t="s">
        <v>1646</v>
      </c>
      <c r="W458" s="36" t="s">
        <v>1657</v>
      </c>
      <c r="X458" s="36" t="s">
        <v>1658</v>
      </c>
      <c r="Y458" s="36" t="s">
        <v>1649</v>
      </c>
      <c r="Z458" s="36">
        <v>2317.9499999999998</v>
      </c>
      <c r="AA458" s="36">
        <v>2205.2600000000002</v>
      </c>
      <c r="AB458" s="36">
        <v>112.69</v>
      </c>
      <c r="AC458" s="36">
        <v>2205.2600000000002</v>
      </c>
      <c r="AD458" s="36">
        <v>0</v>
      </c>
      <c r="AE458" s="36">
        <v>0</v>
      </c>
      <c r="AF458" s="36" t="s">
        <v>1798</v>
      </c>
      <c r="AG458" s="36" t="s">
        <v>1637</v>
      </c>
      <c r="AH458" s="36" t="s">
        <v>599</v>
      </c>
      <c r="AI458" s="36" t="s">
        <v>1799</v>
      </c>
      <c r="AJ458" s="36" t="s">
        <v>1645</v>
      </c>
      <c r="AK458" s="36" t="s">
        <v>337</v>
      </c>
      <c r="AL458" s="36" t="s">
        <v>1650</v>
      </c>
      <c r="AM458" s="36" t="s">
        <v>1651</v>
      </c>
      <c r="AN458" s="36" t="s">
        <v>1645</v>
      </c>
      <c r="AO458" s="36" t="s">
        <v>1636</v>
      </c>
      <c r="AP458" s="36" t="s">
        <v>1652</v>
      </c>
      <c r="AQ458" s="36" t="s">
        <v>1653</v>
      </c>
    </row>
    <row r="459" spans="1:43" x14ac:dyDescent="0.15">
      <c r="A459" s="36" t="s">
        <v>563</v>
      </c>
      <c r="B459" s="36" t="s">
        <v>1826</v>
      </c>
      <c r="C459" s="36" t="s">
        <v>1827</v>
      </c>
      <c r="D459" s="36" t="s">
        <v>1634</v>
      </c>
      <c r="E459" s="36" t="s">
        <v>1635</v>
      </c>
      <c r="F459" s="36" t="s">
        <v>372</v>
      </c>
      <c r="G459" s="36" t="s">
        <v>1636</v>
      </c>
      <c r="H459" s="36" t="s">
        <v>372</v>
      </c>
      <c r="I459" s="36" t="s">
        <v>1636</v>
      </c>
      <c r="J459" s="36" t="s">
        <v>1637</v>
      </c>
      <c r="K459" s="36" t="s">
        <v>599</v>
      </c>
      <c r="L459" s="36" t="s">
        <v>1691</v>
      </c>
      <c r="M459" s="36" t="s">
        <v>1639</v>
      </c>
      <c r="N459" s="36" t="s">
        <v>1640</v>
      </c>
      <c r="O459" s="36" t="s">
        <v>1641</v>
      </c>
      <c r="P459" s="36" t="s">
        <v>1642</v>
      </c>
      <c r="Q459" s="36" t="s">
        <v>1643</v>
      </c>
      <c r="R459" s="36" t="s">
        <v>1644</v>
      </c>
      <c r="S459" s="36" t="s">
        <v>1636</v>
      </c>
      <c r="T459" s="36" t="s">
        <v>1636</v>
      </c>
      <c r="U459" s="36" t="s">
        <v>1645</v>
      </c>
      <c r="V459" s="36" t="s">
        <v>1646</v>
      </c>
      <c r="W459" s="36" t="s">
        <v>1657</v>
      </c>
      <c r="X459" s="36" t="s">
        <v>1658</v>
      </c>
      <c r="Y459" s="36" t="s">
        <v>1649</v>
      </c>
      <c r="Z459" s="36">
        <v>24.21</v>
      </c>
      <c r="AA459" s="36">
        <v>24.21</v>
      </c>
      <c r="AB459" s="36">
        <v>0</v>
      </c>
      <c r="AC459" s="36">
        <v>24.21</v>
      </c>
      <c r="AD459" s="36">
        <v>0</v>
      </c>
      <c r="AE459" s="36">
        <v>0</v>
      </c>
      <c r="AF459" s="36" t="s">
        <v>1798</v>
      </c>
      <c r="AG459" s="36" t="s">
        <v>1637</v>
      </c>
      <c r="AH459" s="36" t="s">
        <v>599</v>
      </c>
      <c r="AI459" s="36" t="s">
        <v>1799</v>
      </c>
      <c r="AJ459" s="36" t="s">
        <v>1645</v>
      </c>
      <c r="AK459" s="36" t="s">
        <v>337</v>
      </c>
      <c r="AL459" s="36" t="s">
        <v>1650</v>
      </c>
      <c r="AM459" s="36" t="s">
        <v>1651</v>
      </c>
      <c r="AN459" s="36" t="s">
        <v>1645</v>
      </c>
      <c r="AO459" s="36" t="s">
        <v>1636</v>
      </c>
      <c r="AP459" s="36" t="s">
        <v>1652</v>
      </c>
      <c r="AQ459" s="36" t="s">
        <v>1653</v>
      </c>
    </row>
    <row r="460" spans="1:43" x14ac:dyDescent="0.15">
      <c r="A460" s="36" t="s">
        <v>563</v>
      </c>
      <c r="B460" s="36" t="s">
        <v>1692</v>
      </c>
      <c r="C460" s="36" t="s">
        <v>1693</v>
      </c>
      <c r="D460" s="36" t="s">
        <v>1634</v>
      </c>
      <c r="E460" s="36" t="s">
        <v>1635</v>
      </c>
      <c r="F460" s="36" t="s">
        <v>372</v>
      </c>
      <c r="G460" s="36" t="s">
        <v>1636</v>
      </c>
      <c r="H460" s="36" t="s">
        <v>372</v>
      </c>
      <c r="I460" s="36" t="s">
        <v>1636</v>
      </c>
      <c r="J460" s="36" t="s">
        <v>1637</v>
      </c>
      <c r="K460" s="36" t="s">
        <v>599</v>
      </c>
      <c r="L460" s="36" t="s">
        <v>1691</v>
      </c>
      <c r="M460" s="36" t="s">
        <v>1639</v>
      </c>
      <c r="N460" s="36" t="s">
        <v>1640</v>
      </c>
      <c r="O460" s="36" t="s">
        <v>1641</v>
      </c>
      <c r="P460" s="36" t="s">
        <v>1642</v>
      </c>
      <c r="Q460" s="36" t="s">
        <v>1643</v>
      </c>
      <c r="R460" s="36" t="s">
        <v>1644</v>
      </c>
      <c r="S460" s="36" t="s">
        <v>1636</v>
      </c>
      <c r="T460" s="36" t="s">
        <v>1636</v>
      </c>
      <c r="U460" s="36" t="s">
        <v>1645</v>
      </c>
      <c r="V460" s="36" t="s">
        <v>1646</v>
      </c>
      <c r="W460" s="36" t="s">
        <v>1657</v>
      </c>
      <c r="X460" s="36" t="s">
        <v>1658</v>
      </c>
      <c r="Y460" s="36" t="s">
        <v>1649</v>
      </c>
      <c r="Z460" s="36">
        <v>372.3</v>
      </c>
      <c r="AA460" s="36">
        <v>330.38</v>
      </c>
      <c r="AB460" s="36">
        <v>41.92</v>
      </c>
      <c r="AC460" s="36">
        <v>330.38</v>
      </c>
      <c r="AD460" s="36">
        <v>0</v>
      </c>
      <c r="AE460" s="36">
        <v>0</v>
      </c>
      <c r="AF460" s="36" t="s">
        <v>1798</v>
      </c>
      <c r="AG460" s="36" t="s">
        <v>1637</v>
      </c>
      <c r="AH460" s="36" t="s">
        <v>599</v>
      </c>
      <c r="AI460" s="36" t="s">
        <v>1799</v>
      </c>
      <c r="AJ460" s="36" t="s">
        <v>1645</v>
      </c>
      <c r="AK460" s="36" t="s">
        <v>337</v>
      </c>
      <c r="AL460" s="36" t="s">
        <v>1650</v>
      </c>
      <c r="AM460" s="36" t="s">
        <v>1651</v>
      </c>
      <c r="AN460" s="36" t="s">
        <v>1645</v>
      </c>
      <c r="AO460" s="36" t="s">
        <v>1636</v>
      </c>
      <c r="AP460" s="36" t="s">
        <v>1652</v>
      </c>
      <c r="AQ460" s="36" t="s">
        <v>1653</v>
      </c>
    </row>
    <row r="461" spans="1:43" x14ac:dyDescent="0.15">
      <c r="A461" s="36" t="s">
        <v>563</v>
      </c>
      <c r="B461" s="36" t="s">
        <v>1694</v>
      </c>
      <c r="C461" s="36" t="s">
        <v>1695</v>
      </c>
      <c r="D461" s="36" t="s">
        <v>1634</v>
      </c>
      <c r="E461" s="36" t="s">
        <v>1635</v>
      </c>
      <c r="F461" s="36" t="s">
        <v>372</v>
      </c>
      <c r="G461" s="36" t="s">
        <v>1636</v>
      </c>
      <c r="H461" s="36" t="s">
        <v>372</v>
      </c>
      <c r="I461" s="36" t="s">
        <v>1636</v>
      </c>
      <c r="J461" s="36" t="s">
        <v>1637</v>
      </c>
      <c r="K461" s="36" t="s">
        <v>599</v>
      </c>
      <c r="L461" s="36" t="s">
        <v>1696</v>
      </c>
      <c r="M461" s="36" t="s">
        <v>1639</v>
      </c>
      <c r="N461" s="36" t="s">
        <v>1640</v>
      </c>
      <c r="O461" s="36" t="s">
        <v>1641</v>
      </c>
      <c r="P461" s="36" t="s">
        <v>1642</v>
      </c>
      <c r="Q461" s="36" t="s">
        <v>1643</v>
      </c>
      <c r="R461" s="36" t="s">
        <v>1644</v>
      </c>
      <c r="S461" s="36" t="s">
        <v>1636</v>
      </c>
      <c r="T461" s="36" t="s">
        <v>1636</v>
      </c>
      <c r="U461" s="36" t="s">
        <v>1645</v>
      </c>
      <c r="V461" s="36" t="s">
        <v>1646</v>
      </c>
      <c r="W461" s="36" t="s">
        <v>1647</v>
      </c>
      <c r="X461" s="36" t="s">
        <v>1648</v>
      </c>
      <c r="Y461" s="36" t="s">
        <v>1649</v>
      </c>
      <c r="Z461" s="36">
        <v>3804.79</v>
      </c>
      <c r="AA461" s="36">
        <v>3804.79</v>
      </c>
      <c r="AB461" s="36">
        <v>0</v>
      </c>
      <c r="AC461" s="36">
        <v>3804.79</v>
      </c>
      <c r="AD461" s="36">
        <v>0</v>
      </c>
      <c r="AE461" s="36">
        <v>0</v>
      </c>
      <c r="AF461" s="36" t="s">
        <v>1798</v>
      </c>
      <c r="AG461" s="36" t="s">
        <v>1637</v>
      </c>
      <c r="AH461" s="36" t="s">
        <v>599</v>
      </c>
      <c r="AI461" s="36" t="s">
        <v>1799</v>
      </c>
      <c r="AJ461" s="36" t="s">
        <v>1645</v>
      </c>
      <c r="AK461" s="36" t="s">
        <v>337</v>
      </c>
      <c r="AL461" s="36" t="s">
        <v>1650</v>
      </c>
      <c r="AM461" s="36" t="s">
        <v>1651</v>
      </c>
      <c r="AN461" s="36" t="s">
        <v>1645</v>
      </c>
      <c r="AO461" s="36" t="s">
        <v>1636</v>
      </c>
      <c r="AP461" s="36" t="s">
        <v>1652</v>
      </c>
      <c r="AQ461" s="36" t="s">
        <v>1653</v>
      </c>
    </row>
    <row r="462" spans="1:43" x14ac:dyDescent="0.15">
      <c r="A462" s="36" t="s">
        <v>563</v>
      </c>
      <c r="B462" s="36" t="s">
        <v>1697</v>
      </c>
      <c r="C462" s="36" t="s">
        <v>1698</v>
      </c>
      <c r="D462" s="36" t="s">
        <v>1634</v>
      </c>
      <c r="E462" s="36" t="s">
        <v>1635</v>
      </c>
      <c r="F462" s="36" t="s">
        <v>372</v>
      </c>
      <c r="G462" s="36" t="s">
        <v>1636</v>
      </c>
      <c r="H462" s="36" t="s">
        <v>372</v>
      </c>
      <c r="I462" s="36" t="s">
        <v>1636</v>
      </c>
      <c r="J462" s="36" t="s">
        <v>1637</v>
      </c>
      <c r="K462" s="36" t="s">
        <v>599</v>
      </c>
      <c r="L462" s="36" t="s">
        <v>1699</v>
      </c>
      <c r="M462" s="36" t="s">
        <v>1639</v>
      </c>
      <c r="N462" s="36" t="s">
        <v>1640</v>
      </c>
      <c r="O462" s="36" t="s">
        <v>1641</v>
      </c>
      <c r="P462" s="36" t="s">
        <v>1642</v>
      </c>
      <c r="Q462" s="36" t="s">
        <v>1643</v>
      </c>
      <c r="R462" s="36" t="s">
        <v>1644</v>
      </c>
      <c r="S462" s="36" t="s">
        <v>1636</v>
      </c>
      <c r="T462" s="36" t="s">
        <v>1636</v>
      </c>
      <c r="U462" s="36" t="s">
        <v>1645</v>
      </c>
      <c r="V462" s="36" t="s">
        <v>1646</v>
      </c>
      <c r="W462" s="36" t="s">
        <v>1657</v>
      </c>
      <c r="X462" s="36" t="s">
        <v>1658</v>
      </c>
      <c r="Y462" s="36" t="s">
        <v>1649</v>
      </c>
      <c r="Z462" s="36">
        <v>906.99</v>
      </c>
      <c r="AA462" s="36">
        <v>906.99</v>
      </c>
      <c r="AB462" s="36">
        <v>0</v>
      </c>
      <c r="AC462" s="36">
        <v>906.99</v>
      </c>
      <c r="AD462" s="36">
        <v>0</v>
      </c>
      <c r="AE462" s="36">
        <v>0</v>
      </c>
      <c r="AF462" s="36" t="s">
        <v>1798</v>
      </c>
      <c r="AG462" s="36" t="s">
        <v>1637</v>
      </c>
      <c r="AH462" s="36" t="s">
        <v>599</v>
      </c>
      <c r="AI462" s="36" t="s">
        <v>1799</v>
      </c>
      <c r="AJ462" s="36" t="s">
        <v>1645</v>
      </c>
      <c r="AK462" s="36" t="s">
        <v>337</v>
      </c>
      <c r="AL462" s="36" t="s">
        <v>1650</v>
      </c>
      <c r="AM462" s="36" t="s">
        <v>1651</v>
      </c>
      <c r="AN462" s="36" t="s">
        <v>1645</v>
      </c>
      <c r="AO462" s="36" t="s">
        <v>1636</v>
      </c>
      <c r="AP462" s="36" t="s">
        <v>1652</v>
      </c>
      <c r="AQ462" s="36" t="s">
        <v>1653</v>
      </c>
    </row>
    <row r="463" spans="1:43" x14ac:dyDescent="0.15">
      <c r="A463" s="36" t="s">
        <v>563</v>
      </c>
      <c r="B463" s="36" t="s">
        <v>1700</v>
      </c>
      <c r="C463" s="36" t="s">
        <v>1701</v>
      </c>
      <c r="D463" s="36" t="s">
        <v>1673</v>
      </c>
      <c r="E463" s="36" t="s">
        <v>1674</v>
      </c>
      <c r="F463" s="36" t="s">
        <v>372</v>
      </c>
      <c r="G463" s="36" t="s">
        <v>1636</v>
      </c>
      <c r="H463" s="36" t="s">
        <v>372</v>
      </c>
      <c r="I463" s="36" t="s">
        <v>1636</v>
      </c>
      <c r="J463" s="36" t="s">
        <v>1675</v>
      </c>
      <c r="K463" s="36" t="s">
        <v>1676</v>
      </c>
      <c r="L463" s="36" t="s">
        <v>1702</v>
      </c>
      <c r="M463" s="36" t="s">
        <v>1639</v>
      </c>
      <c r="N463" s="36" t="s">
        <v>1640</v>
      </c>
      <c r="O463" s="36" t="s">
        <v>1641</v>
      </c>
      <c r="P463" s="36" t="s">
        <v>1642</v>
      </c>
      <c r="Q463" s="36" t="s">
        <v>1643</v>
      </c>
      <c r="R463" s="36" t="s">
        <v>1644</v>
      </c>
      <c r="S463" s="36" t="s">
        <v>1636</v>
      </c>
      <c r="T463" s="36" t="s">
        <v>1636</v>
      </c>
      <c r="U463" s="36" t="s">
        <v>1645</v>
      </c>
      <c r="V463" s="36" t="s">
        <v>1646</v>
      </c>
      <c r="W463" s="36" t="s">
        <v>1664</v>
      </c>
      <c r="X463" s="36" t="s">
        <v>1646</v>
      </c>
      <c r="Y463" s="36" t="s">
        <v>1649</v>
      </c>
      <c r="Z463" s="36">
        <v>12.74</v>
      </c>
      <c r="AA463" s="36">
        <v>12.61</v>
      </c>
      <c r="AB463" s="36">
        <v>0.13</v>
      </c>
      <c r="AC463" s="36">
        <v>12.61</v>
      </c>
      <c r="AD463" s="36">
        <v>0</v>
      </c>
      <c r="AE463" s="36">
        <v>0</v>
      </c>
      <c r="AF463" s="36" t="s">
        <v>1798</v>
      </c>
      <c r="AG463" s="36" t="s">
        <v>1675</v>
      </c>
      <c r="AH463" s="36" t="s">
        <v>1676</v>
      </c>
      <c r="AI463" s="36" t="s">
        <v>1800</v>
      </c>
      <c r="AJ463" s="36" t="s">
        <v>1645</v>
      </c>
      <c r="AK463" s="36" t="s">
        <v>337</v>
      </c>
      <c r="AL463" s="36" t="s">
        <v>1650</v>
      </c>
      <c r="AM463" s="36" t="s">
        <v>1651</v>
      </c>
      <c r="AN463" s="36" t="s">
        <v>1645</v>
      </c>
      <c r="AO463" s="36" t="s">
        <v>1636</v>
      </c>
      <c r="AP463" s="36" t="s">
        <v>1678</v>
      </c>
      <c r="AQ463" s="36" t="s">
        <v>1653</v>
      </c>
    </row>
    <row r="464" spans="1:43" x14ac:dyDescent="0.15">
      <c r="A464" s="36" t="s">
        <v>563</v>
      </c>
      <c r="B464" s="36" t="s">
        <v>1700</v>
      </c>
      <c r="C464" s="36" t="s">
        <v>1701</v>
      </c>
      <c r="D464" s="36" t="s">
        <v>1673</v>
      </c>
      <c r="E464" s="36" t="s">
        <v>1674</v>
      </c>
      <c r="F464" s="36" t="s">
        <v>372</v>
      </c>
      <c r="G464" s="36" t="s">
        <v>1636</v>
      </c>
      <c r="H464" s="36" t="s">
        <v>372</v>
      </c>
      <c r="I464" s="36" t="s">
        <v>1636</v>
      </c>
      <c r="J464" s="36" t="s">
        <v>1675</v>
      </c>
      <c r="K464" s="36" t="s">
        <v>1676</v>
      </c>
      <c r="L464" s="36" t="s">
        <v>1702</v>
      </c>
      <c r="M464" s="36" t="s">
        <v>1639</v>
      </c>
      <c r="N464" s="36" t="s">
        <v>1640</v>
      </c>
      <c r="O464" s="36" t="s">
        <v>1641</v>
      </c>
      <c r="P464" s="36" t="s">
        <v>1642</v>
      </c>
      <c r="Q464" s="36" t="s">
        <v>1643</v>
      </c>
      <c r="R464" s="36" t="s">
        <v>1644</v>
      </c>
      <c r="S464" s="36" t="s">
        <v>1636</v>
      </c>
      <c r="T464" s="36" t="s">
        <v>1636</v>
      </c>
      <c r="U464" s="36" t="s">
        <v>1645</v>
      </c>
      <c r="V464" s="36" t="s">
        <v>1646</v>
      </c>
      <c r="W464" s="36" t="s">
        <v>1665</v>
      </c>
      <c r="X464" s="36" t="s">
        <v>1646</v>
      </c>
      <c r="Y464" s="36" t="s">
        <v>1649</v>
      </c>
      <c r="Z464" s="36">
        <v>6.67</v>
      </c>
      <c r="AA464" s="36">
        <v>6.64</v>
      </c>
      <c r="AB464" s="36">
        <v>0.03</v>
      </c>
      <c r="AC464" s="36">
        <v>6.64</v>
      </c>
      <c r="AD464" s="36">
        <v>0</v>
      </c>
      <c r="AE464" s="36">
        <v>0</v>
      </c>
      <c r="AF464" s="36" t="s">
        <v>1798</v>
      </c>
      <c r="AG464" s="36" t="s">
        <v>1675</v>
      </c>
      <c r="AH464" s="36" t="s">
        <v>1676</v>
      </c>
      <c r="AI464" s="36" t="s">
        <v>1800</v>
      </c>
      <c r="AJ464" s="36" t="s">
        <v>1645</v>
      </c>
      <c r="AK464" s="36" t="s">
        <v>337</v>
      </c>
      <c r="AL464" s="36" t="s">
        <v>1650</v>
      </c>
      <c r="AM464" s="36" t="s">
        <v>1651</v>
      </c>
      <c r="AN464" s="36" t="s">
        <v>1645</v>
      </c>
      <c r="AO464" s="36" t="s">
        <v>1636</v>
      </c>
      <c r="AP464" s="36" t="s">
        <v>1678</v>
      </c>
      <c r="AQ464" s="36" t="s">
        <v>1653</v>
      </c>
    </row>
    <row r="465" spans="1:43" x14ac:dyDescent="0.15">
      <c r="A465" s="36" t="s">
        <v>563</v>
      </c>
      <c r="B465" s="36" t="s">
        <v>1700</v>
      </c>
      <c r="C465" s="36" t="s">
        <v>1701</v>
      </c>
      <c r="D465" s="36" t="s">
        <v>1673</v>
      </c>
      <c r="E465" s="36" t="s">
        <v>1674</v>
      </c>
      <c r="F465" s="36" t="s">
        <v>372</v>
      </c>
      <c r="G465" s="36" t="s">
        <v>1636</v>
      </c>
      <c r="H465" s="36" t="s">
        <v>372</v>
      </c>
      <c r="I465" s="36" t="s">
        <v>1636</v>
      </c>
      <c r="J465" s="36" t="s">
        <v>1675</v>
      </c>
      <c r="K465" s="36" t="s">
        <v>1676</v>
      </c>
      <c r="L465" s="36" t="s">
        <v>1702</v>
      </c>
      <c r="M465" s="36" t="s">
        <v>1639</v>
      </c>
      <c r="N465" s="36" t="s">
        <v>1640</v>
      </c>
      <c r="O465" s="36" t="s">
        <v>1641</v>
      </c>
      <c r="P465" s="36" t="s">
        <v>1642</v>
      </c>
      <c r="Q465" s="36" t="s">
        <v>1643</v>
      </c>
      <c r="R465" s="36" t="s">
        <v>1644</v>
      </c>
      <c r="S465" s="36" t="s">
        <v>1636</v>
      </c>
      <c r="T465" s="36" t="s">
        <v>1636</v>
      </c>
      <c r="U465" s="36" t="s">
        <v>1645</v>
      </c>
      <c r="V465" s="36" t="s">
        <v>1646</v>
      </c>
      <c r="W465" s="36" t="s">
        <v>1669</v>
      </c>
      <c r="X465" s="36" t="s">
        <v>1646</v>
      </c>
      <c r="Y465" s="36" t="s">
        <v>1649</v>
      </c>
      <c r="Z465" s="36">
        <v>8.3000000000000007</v>
      </c>
      <c r="AA465" s="36">
        <v>8.1</v>
      </c>
      <c r="AB465" s="36">
        <v>0.2</v>
      </c>
      <c r="AC465" s="36">
        <v>8.1</v>
      </c>
      <c r="AD465" s="36">
        <v>0</v>
      </c>
      <c r="AE465" s="36">
        <v>0</v>
      </c>
      <c r="AF465" s="36" t="s">
        <v>1798</v>
      </c>
      <c r="AG465" s="36" t="s">
        <v>1675</v>
      </c>
      <c r="AH465" s="36" t="s">
        <v>1676</v>
      </c>
      <c r="AI465" s="36" t="s">
        <v>1800</v>
      </c>
      <c r="AJ465" s="36" t="s">
        <v>1645</v>
      </c>
      <c r="AK465" s="36" t="s">
        <v>337</v>
      </c>
      <c r="AL465" s="36" t="s">
        <v>1650</v>
      </c>
      <c r="AM465" s="36" t="s">
        <v>1651</v>
      </c>
      <c r="AN465" s="36" t="s">
        <v>1645</v>
      </c>
      <c r="AO465" s="36" t="s">
        <v>1636</v>
      </c>
      <c r="AP465" s="36" t="s">
        <v>1678</v>
      </c>
      <c r="AQ465" s="36" t="s">
        <v>1653</v>
      </c>
    </row>
    <row r="466" spans="1:43" x14ac:dyDescent="0.15">
      <c r="A466" s="36" t="s">
        <v>563</v>
      </c>
      <c r="B466" s="36" t="s">
        <v>1700</v>
      </c>
      <c r="C466" s="36" t="s">
        <v>1701</v>
      </c>
      <c r="D466" s="36" t="s">
        <v>1673</v>
      </c>
      <c r="E466" s="36" t="s">
        <v>1674</v>
      </c>
      <c r="F466" s="36" t="s">
        <v>372</v>
      </c>
      <c r="G466" s="36" t="s">
        <v>1636</v>
      </c>
      <c r="H466" s="36" t="s">
        <v>372</v>
      </c>
      <c r="I466" s="36" t="s">
        <v>1636</v>
      </c>
      <c r="J466" s="36" t="s">
        <v>1675</v>
      </c>
      <c r="K466" s="36" t="s">
        <v>1676</v>
      </c>
      <c r="L466" s="36" t="s">
        <v>1702</v>
      </c>
      <c r="M466" s="36" t="s">
        <v>1639</v>
      </c>
      <c r="N466" s="36" t="s">
        <v>1640</v>
      </c>
      <c r="O466" s="36" t="s">
        <v>1641</v>
      </c>
      <c r="P466" s="36" t="s">
        <v>1642</v>
      </c>
      <c r="Q466" s="36" t="s">
        <v>1643</v>
      </c>
      <c r="R466" s="36" t="s">
        <v>1644</v>
      </c>
      <c r="S466" s="36" t="s">
        <v>1636</v>
      </c>
      <c r="T466" s="36" t="s">
        <v>1636</v>
      </c>
      <c r="U466" s="36" t="s">
        <v>1645</v>
      </c>
      <c r="V466" s="36" t="s">
        <v>1646</v>
      </c>
      <c r="W466" s="36" t="s">
        <v>1657</v>
      </c>
      <c r="X466" s="36" t="s">
        <v>1658</v>
      </c>
      <c r="Y466" s="36" t="s">
        <v>1649</v>
      </c>
      <c r="Z466" s="36">
        <v>54.15</v>
      </c>
      <c r="AA466" s="36">
        <v>54.09</v>
      </c>
      <c r="AB466" s="36">
        <v>0.06</v>
      </c>
      <c r="AC466" s="36">
        <v>54.09</v>
      </c>
      <c r="AD466" s="36">
        <v>0</v>
      </c>
      <c r="AE466" s="36">
        <v>0</v>
      </c>
      <c r="AF466" s="36" t="s">
        <v>1798</v>
      </c>
      <c r="AG466" s="36" t="s">
        <v>1675</v>
      </c>
      <c r="AH466" s="36" t="s">
        <v>1676</v>
      </c>
      <c r="AI466" s="36" t="s">
        <v>1800</v>
      </c>
      <c r="AJ466" s="36" t="s">
        <v>1645</v>
      </c>
      <c r="AK466" s="36" t="s">
        <v>337</v>
      </c>
      <c r="AL466" s="36" t="s">
        <v>1650</v>
      </c>
      <c r="AM466" s="36" t="s">
        <v>1651</v>
      </c>
      <c r="AN466" s="36" t="s">
        <v>1645</v>
      </c>
      <c r="AO466" s="36" t="s">
        <v>1636</v>
      </c>
      <c r="AP466" s="36" t="s">
        <v>1678</v>
      </c>
      <c r="AQ466" s="36" t="s">
        <v>1653</v>
      </c>
    </row>
    <row r="467" spans="1:43" x14ac:dyDescent="0.15">
      <c r="A467" s="36" t="s">
        <v>563</v>
      </c>
      <c r="B467" s="36" t="s">
        <v>1700</v>
      </c>
      <c r="C467" s="36" t="s">
        <v>1701</v>
      </c>
      <c r="D467" s="36" t="s">
        <v>1673</v>
      </c>
      <c r="E467" s="36" t="s">
        <v>1674</v>
      </c>
      <c r="F467" s="36" t="s">
        <v>372</v>
      </c>
      <c r="G467" s="36" t="s">
        <v>1636</v>
      </c>
      <c r="H467" s="36" t="s">
        <v>372</v>
      </c>
      <c r="I467" s="36" t="s">
        <v>1636</v>
      </c>
      <c r="J467" s="36" t="s">
        <v>1675</v>
      </c>
      <c r="K467" s="36" t="s">
        <v>1676</v>
      </c>
      <c r="L467" s="36" t="s">
        <v>1702</v>
      </c>
      <c r="M467" s="36" t="s">
        <v>1639</v>
      </c>
      <c r="N467" s="36" t="s">
        <v>1640</v>
      </c>
      <c r="O467" s="36" t="s">
        <v>1641</v>
      </c>
      <c r="P467" s="36" t="s">
        <v>1642</v>
      </c>
      <c r="Q467" s="36" t="s">
        <v>1643</v>
      </c>
      <c r="R467" s="36" t="s">
        <v>1644</v>
      </c>
      <c r="S467" s="36" t="s">
        <v>1636</v>
      </c>
      <c r="T467" s="36" t="s">
        <v>1636</v>
      </c>
      <c r="U467" s="36" t="s">
        <v>1645</v>
      </c>
      <c r="V467" s="36" t="s">
        <v>1646</v>
      </c>
      <c r="W467" s="36" t="s">
        <v>1670</v>
      </c>
      <c r="X467" s="36" t="s">
        <v>1646</v>
      </c>
      <c r="Y467" s="36" t="s">
        <v>1649</v>
      </c>
      <c r="Z467" s="36">
        <v>0.35</v>
      </c>
      <c r="AA467" s="36">
        <v>0.35</v>
      </c>
      <c r="AB467" s="36">
        <v>0</v>
      </c>
      <c r="AC467" s="36">
        <v>0.35</v>
      </c>
      <c r="AD467" s="36">
        <v>0</v>
      </c>
      <c r="AE467" s="36">
        <v>0</v>
      </c>
      <c r="AF467" s="36" t="s">
        <v>1798</v>
      </c>
      <c r="AG467" s="36" t="s">
        <v>1675</v>
      </c>
      <c r="AH467" s="36" t="s">
        <v>1676</v>
      </c>
      <c r="AI467" s="36" t="s">
        <v>1800</v>
      </c>
      <c r="AJ467" s="36" t="s">
        <v>1645</v>
      </c>
      <c r="AK467" s="36" t="s">
        <v>337</v>
      </c>
      <c r="AL467" s="36" t="s">
        <v>1650</v>
      </c>
      <c r="AM467" s="36" t="s">
        <v>1651</v>
      </c>
      <c r="AN467" s="36" t="s">
        <v>1645</v>
      </c>
      <c r="AO467" s="36" t="s">
        <v>1636</v>
      </c>
      <c r="AP467" s="36" t="s">
        <v>1678</v>
      </c>
      <c r="AQ467" s="36" t="s">
        <v>1653</v>
      </c>
    </row>
    <row r="468" spans="1:43" x14ac:dyDescent="0.15">
      <c r="A468" s="36" t="s">
        <v>563</v>
      </c>
      <c r="B468" s="36" t="s">
        <v>1700</v>
      </c>
      <c r="C468" s="36" t="s">
        <v>1701</v>
      </c>
      <c r="D468" s="36" t="s">
        <v>1673</v>
      </c>
      <c r="E468" s="36" t="s">
        <v>1674</v>
      </c>
      <c r="F468" s="36" t="s">
        <v>372</v>
      </c>
      <c r="G468" s="36" t="s">
        <v>1636</v>
      </c>
      <c r="H468" s="36" t="s">
        <v>372</v>
      </c>
      <c r="I468" s="36" t="s">
        <v>1636</v>
      </c>
      <c r="J468" s="36" t="s">
        <v>1675</v>
      </c>
      <c r="K468" s="36" t="s">
        <v>1676</v>
      </c>
      <c r="L468" s="36" t="s">
        <v>1702</v>
      </c>
      <c r="M468" s="36" t="s">
        <v>1639</v>
      </c>
      <c r="N468" s="36" t="s">
        <v>1640</v>
      </c>
      <c r="O468" s="36" t="s">
        <v>1641</v>
      </c>
      <c r="P468" s="36" t="s">
        <v>1642</v>
      </c>
      <c r="Q468" s="36" t="s">
        <v>1643</v>
      </c>
      <c r="R468" s="36" t="s">
        <v>1644</v>
      </c>
      <c r="S468" s="36" t="s">
        <v>1636</v>
      </c>
      <c r="T468" s="36" t="s">
        <v>1636</v>
      </c>
      <c r="U468" s="36" t="s">
        <v>1645</v>
      </c>
      <c r="V468" s="36" t="s">
        <v>1646</v>
      </c>
      <c r="W468" s="36" t="s">
        <v>1679</v>
      </c>
      <c r="X468" s="36" t="s">
        <v>1646</v>
      </c>
      <c r="Y468" s="36" t="s">
        <v>1649</v>
      </c>
      <c r="Z468" s="36">
        <v>2412.3000000000002</v>
      </c>
      <c r="AA468" s="36">
        <v>2346.0500000000002</v>
      </c>
      <c r="AB468" s="36">
        <v>66.25</v>
      </c>
      <c r="AC468" s="36">
        <v>2346.0500000000002</v>
      </c>
      <c r="AD468" s="36">
        <v>0</v>
      </c>
      <c r="AE468" s="36">
        <v>0</v>
      </c>
      <c r="AF468" s="36" t="s">
        <v>1798</v>
      </c>
      <c r="AG468" s="36" t="s">
        <v>1675</v>
      </c>
      <c r="AH468" s="36" t="s">
        <v>1676</v>
      </c>
      <c r="AI468" s="36" t="s">
        <v>1800</v>
      </c>
      <c r="AJ468" s="36" t="s">
        <v>1645</v>
      </c>
      <c r="AK468" s="36" t="s">
        <v>337</v>
      </c>
      <c r="AL468" s="36" t="s">
        <v>1650</v>
      </c>
      <c r="AM468" s="36" t="s">
        <v>1651</v>
      </c>
      <c r="AN468" s="36" t="s">
        <v>1645</v>
      </c>
      <c r="AO468" s="36" t="s">
        <v>1636</v>
      </c>
      <c r="AP468" s="36" t="s">
        <v>1678</v>
      </c>
      <c r="AQ468" s="36" t="s">
        <v>1653</v>
      </c>
    </row>
    <row r="469" spans="1:43" x14ac:dyDescent="0.15">
      <c r="A469" s="36" t="s">
        <v>563</v>
      </c>
      <c r="B469" s="36" t="s">
        <v>1703</v>
      </c>
      <c r="C469" s="36" t="s">
        <v>1704</v>
      </c>
      <c r="D469" s="36" t="s">
        <v>1673</v>
      </c>
      <c r="E469" s="36" t="s">
        <v>1674</v>
      </c>
      <c r="F469" s="36" t="s">
        <v>372</v>
      </c>
      <c r="G469" s="36" t="s">
        <v>1636</v>
      </c>
      <c r="H469" s="36" t="s">
        <v>372</v>
      </c>
      <c r="I469" s="36" t="s">
        <v>1636</v>
      </c>
      <c r="J469" s="36" t="s">
        <v>1675</v>
      </c>
      <c r="K469" s="36" t="s">
        <v>1676</v>
      </c>
      <c r="L469" s="36" t="s">
        <v>1705</v>
      </c>
      <c r="M469" s="36" t="s">
        <v>1639</v>
      </c>
      <c r="N469" s="36" t="s">
        <v>1640</v>
      </c>
      <c r="O469" s="36" t="s">
        <v>1641</v>
      </c>
      <c r="P469" s="36" t="s">
        <v>1642</v>
      </c>
      <c r="Q469" s="36" t="s">
        <v>1643</v>
      </c>
      <c r="R469" s="36" t="s">
        <v>1644</v>
      </c>
      <c r="S469" s="36" t="s">
        <v>1636</v>
      </c>
      <c r="T469" s="36" t="s">
        <v>1636</v>
      </c>
      <c r="U469" s="36" t="s">
        <v>1645</v>
      </c>
      <c r="V469" s="36" t="s">
        <v>1646</v>
      </c>
      <c r="W469" s="36" t="s">
        <v>1647</v>
      </c>
      <c r="X469" s="36" t="s">
        <v>1667</v>
      </c>
      <c r="Y469" s="36" t="s">
        <v>1649</v>
      </c>
      <c r="Z469" s="36">
        <v>0.56000000000000005</v>
      </c>
      <c r="AA469" s="36">
        <v>0.45</v>
      </c>
      <c r="AB469" s="36">
        <v>0.11</v>
      </c>
      <c r="AC469" s="36">
        <v>0.45</v>
      </c>
      <c r="AD469" s="36">
        <v>0</v>
      </c>
      <c r="AE469" s="36">
        <v>0</v>
      </c>
      <c r="AF469" s="36" t="s">
        <v>1798</v>
      </c>
      <c r="AG469" s="36" t="s">
        <v>1675</v>
      </c>
      <c r="AH469" s="36" t="s">
        <v>1676</v>
      </c>
      <c r="AI469" s="36" t="s">
        <v>1800</v>
      </c>
      <c r="AJ469" s="36" t="s">
        <v>1645</v>
      </c>
      <c r="AK469" s="36" t="s">
        <v>337</v>
      </c>
      <c r="AL469" s="36" t="s">
        <v>1650</v>
      </c>
      <c r="AM469" s="36" t="s">
        <v>1651</v>
      </c>
      <c r="AN469" s="36" t="s">
        <v>1645</v>
      </c>
      <c r="AO469" s="36" t="s">
        <v>1636</v>
      </c>
      <c r="AP469" s="36" t="s">
        <v>1678</v>
      </c>
      <c r="AQ469" s="36" t="s">
        <v>1653</v>
      </c>
    </row>
    <row r="470" spans="1:43" x14ac:dyDescent="0.15">
      <c r="A470" s="36" t="s">
        <v>563</v>
      </c>
      <c r="B470" s="36" t="s">
        <v>1703</v>
      </c>
      <c r="C470" s="36" t="s">
        <v>1704</v>
      </c>
      <c r="D470" s="36" t="s">
        <v>1673</v>
      </c>
      <c r="E470" s="36" t="s">
        <v>1674</v>
      </c>
      <c r="F470" s="36" t="s">
        <v>372</v>
      </c>
      <c r="G470" s="36" t="s">
        <v>1636</v>
      </c>
      <c r="H470" s="36" t="s">
        <v>372</v>
      </c>
      <c r="I470" s="36" t="s">
        <v>1636</v>
      </c>
      <c r="J470" s="36" t="s">
        <v>1675</v>
      </c>
      <c r="K470" s="36" t="s">
        <v>1676</v>
      </c>
      <c r="L470" s="36" t="s">
        <v>1705</v>
      </c>
      <c r="M470" s="36" t="s">
        <v>1639</v>
      </c>
      <c r="N470" s="36" t="s">
        <v>1640</v>
      </c>
      <c r="O470" s="36" t="s">
        <v>1641</v>
      </c>
      <c r="P470" s="36" t="s">
        <v>1642</v>
      </c>
      <c r="Q470" s="36" t="s">
        <v>1643</v>
      </c>
      <c r="R470" s="36" t="s">
        <v>1644</v>
      </c>
      <c r="S470" s="36" t="s">
        <v>1636</v>
      </c>
      <c r="T470" s="36" t="s">
        <v>1636</v>
      </c>
      <c r="U470" s="36" t="s">
        <v>1645</v>
      </c>
      <c r="V470" s="36" t="s">
        <v>1646</v>
      </c>
      <c r="W470" s="36" t="s">
        <v>1679</v>
      </c>
      <c r="X470" s="36" t="s">
        <v>1646</v>
      </c>
      <c r="Y470" s="36" t="s">
        <v>1649</v>
      </c>
      <c r="Z470" s="36">
        <v>787.85</v>
      </c>
      <c r="AA470" s="36">
        <v>683.61</v>
      </c>
      <c r="AB470" s="36">
        <v>104.24</v>
      </c>
      <c r="AC470" s="36">
        <v>683.61</v>
      </c>
      <c r="AD470" s="36">
        <v>0</v>
      </c>
      <c r="AE470" s="36">
        <v>0</v>
      </c>
      <c r="AF470" s="36" t="s">
        <v>1798</v>
      </c>
      <c r="AG470" s="36" t="s">
        <v>1675</v>
      </c>
      <c r="AH470" s="36" t="s">
        <v>1676</v>
      </c>
      <c r="AI470" s="36" t="s">
        <v>1800</v>
      </c>
      <c r="AJ470" s="36" t="s">
        <v>1645</v>
      </c>
      <c r="AK470" s="36" t="s">
        <v>337</v>
      </c>
      <c r="AL470" s="36" t="s">
        <v>1650</v>
      </c>
      <c r="AM470" s="36" t="s">
        <v>1651</v>
      </c>
      <c r="AN470" s="36" t="s">
        <v>1645</v>
      </c>
      <c r="AO470" s="36" t="s">
        <v>1636</v>
      </c>
      <c r="AP470" s="36" t="s">
        <v>1678</v>
      </c>
      <c r="AQ470" s="36" t="s">
        <v>1653</v>
      </c>
    </row>
    <row r="471" spans="1:43" x14ac:dyDescent="0.15">
      <c r="A471" s="36" t="s">
        <v>563</v>
      </c>
      <c r="B471" s="36" t="s">
        <v>1706</v>
      </c>
      <c r="C471" s="36" t="s">
        <v>1707</v>
      </c>
      <c r="D471" s="36" t="s">
        <v>1673</v>
      </c>
      <c r="E471" s="36" t="s">
        <v>1674</v>
      </c>
      <c r="F471" s="36" t="s">
        <v>372</v>
      </c>
      <c r="G471" s="36" t="s">
        <v>1636</v>
      </c>
      <c r="H471" s="36" t="s">
        <v>372</v>
      </c>
      <c r="I471" s="36" t="s">
        <v>1636</v>
      </c>
      <c r="J471" s="36" t="s">
        <v>1675</v>
      </c>
      <c r="K471" s="36" t="s">
        <v>1676</v>
      </c>
      <c r="L471" s="36" t="s">
        <v>1708</v>
      </c>
      <c r="M471" s="36" t="s">
        <v>1639</v>
      </c>
      <c r="N471" s="36" t="s">
        <v>1640</v>
      </c>
      <c r="O471" s="36" t="s">
        <v>1641</v>
      </c>
      <c r="P471" s="36" t="s">
        <v>1642</v>
      </c>
      <c r="Q471" s="36" t="s">
        <v>1643</v>
      </c>
      <c r="R471" s="36" t="s">
        <v>1644</v>
      </c>
      <c r="S471" s="36" t="s">
        <v>1636</v>
      </c>
      <c r="T471" s="36" t="s">
        <v>1636</v>
      </c>
      <c r="U471" s="36" t="s">
        <v>1645</v>
      </c>
      <c r="V471" s="36" t="s">
        <v>1646</v>
      </c>
      <c r="W471" s="36" t="s">
        <v>1657</v>
      </c>
      <c r="X471" s="36" t="s">
        <v>1658</v>
      </c>
      <c r="Y471" s="36" t="s">
        <v>1649</v>
      </c>
      <c r="Z471" s="36">
        <v>577.57000000000005</v>
      </c>
      <c r="AA471" s="36">
        <v>577.57000000000005</v>
      </c>
      <c r="AB471" s="36">
        <v>0</v>
      </c>
      <c r="AC471" s="36">
        <v>577.57000000000005</v>
      </c>
      <c r="AD471" s="36">
        <v>0</v>
      </c>
      <c r="AE471" s="36">
        <v>0</v>
      </c>
      <c r="AF471" s="36" t="s">
        <v>1798</v>
      </c>
      <c r="AG471" s="36" t="s">
        <v>1675</v>
      </c>
      <c r="AH471" s="36" t="s">
        <v>1676</v>
      </c>
      <c r="AI471" s="36" t="s">
        <v>1800</v>
      </c>
      <c r="AJ471" s="36" t="s">
        <v>1645</v>
      </c>
      <c r="AK471" s="36" t="s">
        <v>337</v>
      </c>
      <c r="AL471" s="36" t="s">
        <v>1650</v>
      </c>
      <c r="AM471" s="36" t="s">
        <v>1651</v>
      </c>
      <c r="AN471" s="36" t="s">
        <v>1645</v>
      </c>
      <c r="AO471" s="36" t="s">
        <v>1636</v>
      </c>
      <c r="AP471" s="36" t="s">
        <v>1678</v>
      </c>
      <c r="AQ471" s="36" t="s">
        <v>1653</v>
      </c>
    </row>
    <row r="472" spans="1:43" x14ac:dyDescent="0.15">
      <c r="A472" s="36" t="s">
        <v>563</v>
      </c>
      <c r="B472" s="36" t="s">
        <v>1709</v>
      </c>
      <c r="C472" s="36" t="s">
        <v>1710</v>
      </c>
      <c r="D472" s="36" t="s">
        <v>1673</v>
      </c>
      <c r="E472" s="36" t="s">
        <v>1674</v>
      </c>
      <c r="F472" s="36" t="s">
        <v>372</v>
      </c>
      <c r="G472" s="36" t="s">
        <v>1636</v>
      </c>
      <c r="H472" s="36" t="s">
        <v>372</v>
      </c>
      <c r="I472" s="36" t="s">
        <v>1636</v>
      </c>
      <c r="J472" s="36" t="s">
        <v>1675</v>
      </c>
      <c r="K472" s="36" t="s">
        <v>1676</v>
      </c>
      <c r="L472" s="36" t="s">
        <v>1711</v>
      </c>
      <c r="M472" s="36" t="s">
        <v>1639</v>
      </c>
      <c r="N472" s="36" t="s">
        <v>1640</v>
      </c>
      <c r="O472" s="36" t="s">
        <v>1641</v>
      </c>
      <c r="P472" s="36" t="s">
        <v>1642</v>
      </c>
      <c r="Q472" s="36" t="s">
        <v>1643</v>
      </c>
      <c r="R472" s="36" t="s">
        <v>1644</v>
      </c>
      <c r="S472" s="36" t="s">
        <v>1636</v>
      </c>
      <c r="T472" s="36" t="s">
        <v>1636</v>
      </c>
      <c r="U472" s="36" t="s">
        <v>1645</v>
      </c>
      <c r="V472" s="36" t="s">
        <v>1646</v>
      </c>
      <c r="W472" s="36" t="s">
        <v>1664</v>
      </c>
      <c r="X472" s="36" t="s">
        <v>1646</v>
      </c>
      <c r="Y472" s="36" t="s">
        <v>1649</v>
      </c>
      <c r="Z472" s="36">
        <v>253.06</v>
      </c>
      <c r="AA472" s="36">
        <v>253.06</v>
      </c>
      <c r="AB472" s="36">
        <v>0</v>
      </c>
      <c r="AC472" s="36">
        <v>253.06</v>
      </c>
      <c r="AD472" s="36">
        <v>0</v>
      </c>
      <c r="AE472" s="36">
        <v>0</v>
      </c>
      <c r="AF472" s="36" t="s">
        <v>1798</v>
      </c>
      <c r="AG472" s="36" t="s">
        <v>666</v>
      </c>
      <c r="AH472" s="36" t="s">
        <v>1801</v>
      </c>
      <c r="AI472" s="36" t="s">
        <v>1800</v>
      </c>
      <c r="AJ472" s="36" t="s">
        <v>1645</v>
      </c>
      <c r="AK472" s="36" t="s">
        <v>337</v>
      </c>
      <c r="AL472" s="36" t="s">
        <v>1650</v>
      </c>
      <c r="AM472" s="36" t="s">
        <v>1651</v>
      </c>
      <c r="AN472" s="36" t="s">
        <v>1645</v>
      </c>
      <c r="AO472" s="36" t="s">
        <v>1636</v>
      </c>
      <c r="AP472" s="36" t="s">
        <v>1678</v>
      </c>
      <c r="AQ472" s="36" t="s">
        <v>1653</v>
      </c>
    </row>
    <row r="473" spans="1:43" x14ac:dyDescent="0.15">
      <c r="A473" s="36" t="s">
        <v>563</v>
      </c>
      <c r="B473" s="36" t="s">
        <v>1709</v>
      </c>
      <c r="C473" s="36" t="s">
        <v>1710</v>
      </c>
      <c r="D473" s="36" t="s">
        <v>1673</v>
      </c>
      <c r="E473" s="36" t="s">
        <v>1674</v>
      </c>
      <c r="F473" s="36" t="s">
        <v>372</v>
      </c>
      <c r="G473" s="36" t="s">
        <v>1636</v>
      </c>
      <c r="H473" s="36" t="s">
        <v>372</v>
      </c>
      <c r="I473" s="36" t="s">
        <v>1636</v>
      </c>
      <c r="J473" s="36" t="s">
        <v>1675</v>
      </c>
      <c r="K473" s="36" t="s">
        <v>1676</v>
      </c>
      <c r="L473" s="36" t="s">
        <v>1711</v>
      </c>
      <c r="M473" s="36" t="s">
        <v>1639</v>
      </c>
      <c r="N473" s="36" t="s">
        <v>1640</v>
      </c>
      <c r="O473" s="36" t="s">
        <v>1641</v>
      </c>
      <c r="P473" s="36" t="s">
        <v>1642</v>
      </c>
      <c r="Q473" s="36" t="s">
        <v>1643</v>
      </c>
      <c r="R473" s="36" t="s">
        <v>1644</v>
      </c>
      <c r="S473" s="36" t="s">
        <v>1636</v>
      </c>
      <c r="T473" s="36" t="s">
        <v>1636</v>
      </c>
      <c r="U473" s="36" t="s">
        <v>1645</v>
      </c>
      <c r="V473" s="36" t="s">
        <v>1646</v>
      </c>
      <c r="W473" s="36" t="s">
        <v>1665</v>
      </c>
      <c r="X473" s="36" t="s">
        <v>1646</v>
      </c>
      <c r="Y473" s="36" t="s">
        <v>1649</v>
      </c>
      <c r="Z473" s="36">
        <v>115.16</v>
      </c>
      <c r="AA473" s="36">
        <v>115.16</v>
      </c>
      <c r="AB473" s="36">
        <v>0</v>
      </c>
      <c r="AC473" s="36">
        <v>115.16</v>
      </c>
      <c r="AD473" s="36">
        <v>0</v>
      </c>
      <c r="AE473" s="36">
        <v>0</v>
      </c>
      <c r="AF473" s="36" t="s">
        <v>1798</v>
      </c>
      <c r="AG473" s="36" t="s">
        <v>666</v>
      </c>
      <c r="AH473" s="36" t="s">
        <v>1801</v>
      </c>
      <c r="AI473" s="36" t="s">
        <v>1800</v>
      </c>
      <c r="AJ473" s="36" t="s">
        <v>1645</v>
      </c>
      <c r="AK473" s="36" t="s">
        <v>337</v>
      </c>
      <c r="AL473" s="36" t="s">
        <v>1650</v>
      </c>
      <c r="AM473" s="36" t="s">
        <v>1651</v>
      </c>
      <c r="AN473" s="36" t="s">
        <v>1645</v>
      </c>
      <c r="AO473" s="36" t="s">
        <v>1636</v>
      </c>
      <c r="AP473" s="36" t="s">
        <v>1678</v>
      </c>
      <c r="AQ473" s="36" t="s">
        <v>1653</v>
      </c>
    </row>
    <row r="474" spans="1:43" x14ac:dyDescent="0.15">
      <c r="A474" s="36" t="s">
        <v>563</v>
      </c>
      <c r="B474" s="36" t="s">
        <v>1709</v>
      </c>
      <c r="C474" s="36" t="s">
        <v>1710</v>
      </c>
      <c r="D474" s="36" t="s">
        <v>1673</v>
      </c>
      <c r="E474" s="36" t="s">
        <v>1674</v>
      </c>
      <c r="F474" s="36" t="s">
        <v>372</v>
      </c>
      <c r="G474" s="36" t="s">
        <v>1636</v>
      </c>
      <c r="H474" s="36" t="s">
        <v>372</v>
      </c>
      <c r="I474" s="36" t="s">
        <v>1636</v>
      </c>
      <c r="J474" s="36" t="s">
        <v>1675</v>
      </c>
      <c r="K474" s="36" t="s">
        <v>1676</v>
      </c>
      <c r="L474" s="36" t="s">
        <v>1711</v>
      </c>
      <c r="M474" s="36" t="s">
        <v>1639</v>
      </c>
      <c r="N474" s="36" t="s">
        <v>1640</v>
      </c>
      <c r="O474" s="36" t="s">
        <v>1641</v>
      </c>
      <c r="P474" s="36" t="s">
        <v>1642</v>
      </c>
      <c r="Q474" s="36" t="s">
        <v>1643</v>
      </c>
      <c r="R474" s="36" t="s">
        <v>1644</v>
      </c>
      <c r="S474" s="36" t="s">
        <v>1636</v>
      </c>
      <c r="T474" s="36" t="s">
        <v>1636</v>
      </c>
      <c r="U474" s="36" t="s">
        <v>1645</v>
      </c>
      <c r="V474" s="36" t="s">
        <v>1646</v>
      </c>
      <c r="W474" s="36" t="s">
        <v>1669</v>
      </c>
      <c r="X474" s="36" t="s">
        <v>1646</v>
      </c>
      <c r="Y474" s="36" t="s">
        <v>1649</v>
      </c>
      <c r="Z474" s="36">
        <v>135.36000000000001</v>
      </c>
      <c r="AA474" s="36">
        <v>135.36000000000001</v>
      </c>
      <c r="AB474" s="36">
        <v>0</v>
      </c>
      <c r="AC474" s="36">
        <v>135.36000000000001</v>
      </c>
      <c r="AD474" s="36">
        <v>0</v>
      </c>
      <c r="AE474" s="36">
        <v>0</v>
      </c>
      <c r="AF474" s="36" t="s">
        <v>1798</v>
      </c>
      <c r="AG474" s="36" t="s">
        <v>666</v>
      </c>
      <c r="AH474" s="36" t="s">
        <v>1801</v>
      </c>
      <c r="AI474" s="36" t="s">
        <v>1800</v>
      </c>
      <c r="AJ474" s="36" t="s">
        <v>1645</v>
      </c>
      <c r="AK474" s="36" t="s">
        <v>337</v>
      </c>
      <c r="AL474" s="36" t="s">
        <v>1650</v>
      </c>
      <c r="AM474" s="36" t="s">
        <v>1651</v>
      </c>
      <c r="AN474" s="36" t="s">
        <v>1645</v>
      </c>
      <c r="AO474" s="36" t="s">
        <v>1636</v>
      </c>
      <c r="AP474" s="36" t="s">
        <v>1678</v>
      </c>
      <c r="AQ474" s="36" t="s">
        <v>1653</v>
      </c>
    </row>
    <row r="475" spans="1:43" x14ac:dyDescent="0.15">
      <c r="A475" s="36" t="s">
        <v>563</v>
      </c>
      <c r="B475" s="36" t="s">
        <v>1709</v>
      </c>
      <c r="C475" s="36" t="s">
        <v>1710</v>
      </c>
      <c r="D475" s="36" t="s">
        <v>1673</v>
      </c>
      <c r="E475" s="36" t="s">
        <v>1674</v>
      </c>
      <c r="F475" s="36" t="s">
        <v>372</v>
      </c>
      <c r="G475" s="36" t="s">
        <v>1636</v>
      </c>
      <c r="H475" s="36" t="s">
        <v>372</v>
      </c>
      <c r="I475" s="36" t="s">
        <v>1636</v>
      </c>
      <c r="J475" s="36" t="s">
        <v>1675</v>
      </c>
      <c r="K475" s="36" t="s">
        <v>1676</v>
      </c>
      <c r="L475" s="36" t="s">
        <v>1711</v>
      </c>
      <c r="M475" s="36" t="s">
        <v>1639</v>
      </c>
      <c r="N475" s="36" t="s">
        <v>1640</v>
      </c>
      <c r="O475" s="36" t="s">
        <v>1641</v>
      </c>
      <c r="P475" s="36" t="s">
        <v>1642</v>
      </c>
      <c r="Q475" s="36" t="s">
        <v>1643</v>
      </c>
      <c r="R475" s="36" t="s">
        <v>1644</v>
      </c>
      <c r="S475" s="36" t="s">
        <v>1636</v>
      </c>
      <c r="T475" s="36" t="s">
        <v>1636</v>
      </c>
      <c r="U475" s="36" t="s">
        <v>1645</v>
      </c>
      <c r="V475" s="36" t="s">
        <v>1646</v>
      </c>
      <c r="W475" s="36" t="s">
        <v>1670</v>
      </c>
      <c r="X475" s="36" t="s">
        <v>1646</v>
      </c>
      <c r="Y475" s="36" t="s">
        <v>1649</v>
      </c>
      <c r="Z475" s="36">
        <v>27.19</v>
      </c>
      <c r="AA475" s="36">
        <v>27.19</v>
      </c>
      <c r="AB475" s="36">
        <v>0</v>
      </c>
      <c r="AC475" s="36">
        <v>27.19</v>
      </c>
      <c r="AD475" s="36">
        <v>0</v>
      </c>
      <c r="AE475" s="36">
        <v>0</v>
      </c>
      <c r="AF475" s="36" t="s">
        <v>1798</v>
      </c>
      <c r="AG475" s="36" t="s">
        <v>666</v>
      </c>
      <c r="AH475" s="36" t="s">
        <v>1801</v>
      </c>
      <c r="AI475" s="36" t="s">
        <v>1800</v>
      </c>
      <c r="AJ475" s="36" t="s">
        <v>1645</v>
      </c>
      <c r="AK475" s="36" t="s">
        <v>337</v>
      </c>
      <c r="AL475" s="36" t="s">
        <v>1650</v>
      </c>
      <c r="AM475" s="36" t="s">
        <v>1651</v>
      </c>
      <c r="AN475" s="36" t="s">
        <v>1645</v>
      </c>
      <c r="AO475" s="36" t="s">
        <v>1636</v>
      </c>
      <c r="AP475" s="36" t="s">
        <v>1678</v>
      </c>
      <c r="AQ475" s="36" t="s">
        <v>1653</v>
      </c>
    </row>
    <row r="476" spans="1:43" x14ac:dyDescent="0.15">
      <c r="A476" s="36" t="s">
        <v>563</v>
      </c>
      <c r="B476" s="36" t="s">
        <v>1712</v>
      </c>
      <c r="C476" s="36" t="s">
        <v>1713</v>
      </c>
      <c r="D476" s="36" t="s">
        <v>1673</v>
      </c>
      <c r="E476" s="36" t="s">
        <v>1674</v>
      </c>
      <c r="F476" s="36" t="s">
        <v>372</v>
      </c>
      <c r="G476" s="36" t="s">
        <v>1636</v>
      </c>
      <c r="H476" s="36" t="s">
        <v>372</v>
      </c>
      <c r="I476" s="36" t="s">
        <v>1636</v>
      </c>
      <c r="J476" s="36" t="s">
        <v>1675</v>
      </c>
      <c r="K476" s="36" t="s">
        <v>1676</v>
      </c>
      <c r="L476" s="36" t="s">
        <v>1714</v>
      </c>
      <c r="M476" s="36" t="s">
        <v>1639</v>
      </c>
      <c r="N476" s="36" t="s">
        <v>1640</v>
      </c>
      <c r="O476" s="36" t="s">
        <v>1641</v>
      </c>
      <c r="P476" s="36" t="s">
        <v>1642</v>
      </c>
      <c r="Q476" s="36" t="s">
        <v>1643</v>
      </c>
      <c r="R476" s="36" t="s">
        <v>1644</v>
      </c>
      <c r="S476" s="36" t="s">
        <v>1636</v>
      </c>
      <c r="T476" s="36" t="s">
        <v>1636</v>
      </c>
      <c r="U476" s="36" t="s">
        <v>1645</v>
      </c>
      <c r="V476" s="36" t="s">
        <v>1646</v>
      </c>
      <c r="W476" s="36" t="s">
        <v>1664</v>
      </c>
      <c r="X476" s="36" t="s">
        <v>1646</v>
      </c>
      <c r="Y476" s="36" t="s">
        <v>1649</v>
      </c>
      <c r="Z476" s="36">
        <v>1111.3699999999999</v>
      </c>
      <c r="AA476" s="36">
        <v>1111.3699999999999</v>
      </c>
      <c r="AB476" s="36">
        <v>0</v>
      </c>
      <c r="AC476" s="36">
        <v>1111.3699999999999</v>
      </c>
      <c r="AD476" s="36">
        <v>0</v>
      </c>
      <c r="AE476" s="36">
        <v>0</v>
      </c>
      <c r="AF476" s="36" t="s">
        <v>1798</v>
      </c>
      <c r="AG476" s="36" t="s">
        <v>1675</v>
      </c>
      <c r="AH476" s="36" t="s">
        <v>1676</v>
      </c>
      <c r="AI476" s="36" t="s">
        <v>1800</v>
      </c>
      <c r="AJ476" s="36" t="s">
        <v>1645</v>
      </c>
      <c r="AK476" s="36" t="s">
        <v>337</v>
      </c>
      <c r="AL476" s="36" t="s">
        <v>1650</v>
      </c>
      <c r="AM476" s="36" t="s">
        <v>1651</v>
      </c>
      <c r="AN476" s="36" t="s">
        <v>1645</v>
      </c>
      <c r="AO476" s="36" t="s">
        <v>1636</v>
      </c>
      <c r="AP476" s="36" t="s">
        <v>1678</v>
      </c>
      <c r="AQ476" s="36" t="s">
        <v>1653</v>
      </c>
    </row>
    <row r="477" spans="1:43" x14ac:dyDescent="0.15">
      <c r="A477" s="36" t="s">
        <v>563</v>
      </c>
      <c r="B477" s="36" t="s">
        <v>1712</v>
      </c>
      <c r="C477" s="36" t="s">
        <v>1713</v>
      </c>
      <c r="D477" s="36" t="s">
        <v>1673</v>
      </c>
      <c r="E477" s="36" t="s">
        <v>1674</v>
      </c>
      <c r="F477" s="36" t="s">
        <v>372</v>
      </c>
      <c r="G477" s="36" t="s">
        <v>1636</v>
      </c>
      <c r="H477" s="36" t="s">
        <v>372</v>
      </c>
      <c r="I477" s="36" t="s">
        <v>1636</v>
      </c>
      <c r="J477" s="36" t="s">
        <v>1675</v>
      </c>
      <c r="K477" s="36" t="s">
        <v>1676</v>
      </c>
      <c r="L477" s="36" t="s">
        <v>1714</v>
      </c>
      <c r="M477" s="36" t="s">
        <v>1639</v>
      </c>
      <c r="N477" s="36" t="s">
        <v>1640</v>
      </c>
      <c r="O477" s="36" t="s">
        <v>1641</v>
      </c>
      <c r="P477" s="36" t="s">
        <v>1642</v>
      </c>
      <c r="Q477" s="36" t="s">
        <v>1643</v>
      </c>
      <c r="R477" s="36" t="s">
        <v>1644</v>
      </c>
      <c r="S477" s="36" t="s">
        <v>1636</v>
      </c>
      <c r="T477" s="36" t="s">
        <v>1636</v>
      </c>
      <c r="U477" s="36" t="s">
        <v>1645</v>
      </c>
      <c r="V477" s="36" t="s">
        <v>1646</v>
      </c>
      <c r="W477" s="36" t="s">
        <v>1665</v>
      </c>
      <c r="X477" s="36" t="s">
        <v>1646</v>
      </c>
      <c r="Y477" s="36" t="s">
        <v>1649</v>
      </c>
      <c r="Z477" s="36">
        <v>981.3</v>
      </c>
      <c r="AA477" s="36">
        <v>981.3</v>
      </c>
      <c r="AB477" s="36">
        <v>0</v>
      </c>
      <c r="AC477" s="36">
        <v>981.3</v>
      </c>
      <c r="AD477" s="36">
        <v>0</v>
      </c>
      <c r="AE477" s="36">
        <v>0</v>
      </c>
      <c r="AF477" s="36" t="s">
        <v>1798</v>
      </c>
      <c r="AG477" s="36" t="s">
        <v>1675</v>
      </c>
      <c r="AH477" s="36" t="s">
        <v>1676</v>
      </c>
      <c r="AI477" s="36" t="s">
        <v>1800</v>
      </c>
      <c r="AJ477" s="36" t="s">
        <v>1645</v>
      </c>
      <c r="AK477" s="36" t="s">
        <v>337</v>
      </c>
      <c r="AL477" s="36" t="s">
        <v>1650</v>
      </c>
      <c r="AM477" s="36" t="s">
        <v>1651</v>
      </c>
      <c r="AN477" s="36" t="s">
        <v>1645</v>
      </c>
      <c r="AO477" s="36" t="s">
        <v>1636</v>
      </c>
      <c r="AP477" s="36" t="s">
        <v>1678</v>
      </c>
      <c r="AQ477" s="36" t="s">
        <v>1653</v>
      </c>
    </row>
    <row r="478" spans="1:43" x14ac:dyDescent="0.15">
      <c r="A478" s="36" t="s">
        <v>563</v>
      </c>
      <c r="B478" s="36" t="s">
        <v>1712</v>
      </c>
      <c r="C478" s="36" t="s">
        <v>1713</v>
      </c>
      <c r="D478" s="36" t="s">
        <v>1673</v>
      </c>
      <c r="E478" s="36" t="s">
        <v>1674</v>
      </c>
      <c r="F478" s="36" t="s">
        <v>372</v>
      </c>
      <c r="G478" s="36" t="s">
        <v>1636</v>
      </c>
      <c r="H478" s="36" t="s">
        <v>372</v>
      </c>
      <c r="I478" s="36" t="s">
        <v>1636</v>
      </c>
      <c r="J478" s="36" t="s">
        <v>1675</v>
      </c>
      <c r="K478" s="36" t="s">
        <v>1676</v>
      </c>
      <c r="L478" s="36" t="s">
        <v>1714</v>
      </c>
      <c r="M478" s="36" t="s">
        <v>1639</v>
      </c>
      <c r="N478" s="36" t="s">
        <v>1640</v>
      </c>
      <c r="O478" s="36" t="s">
        <v>1641</v>
      </c>
      <c r="P478" s="36" t="s">
        <v>1642</v>
      </c>
      <c r="Q478" s="36" t="s">
        <v>1643</v>
      </c>
      <c r="R478" s="36" t="s">
        <v>1644</v>
      </c>
      <c r="S478" s="36" t="s">
        <v>1636</v>
      </c>
      <c r="T478" s="36" t="s">
        <v>1636</v>
      </c>
      <c r="U478" s="36" t="s">
        <v>1645</v>
      </c>
      <c r="V478" s="36" t="s">
        <v>1646</v>
      </c>
      <c r="W478" s="36" t="s">
        <v>1647</v>
      </c>
      <c r="X478" s="36" t="s">
        <v>1667</v>
      </c>
      <c r="Y478" s="36" t="s">
        <v>1649</v>
      </c>
      <c r="Z478" s="36">
        <v>0.25</v>
      </c>
      <c r="AA478" s="36">
        <v>0.25</v>
      </c>
      <c r="AB478" s="36">
        <v>0</v>
      </c>
      <c r="AC478" s="36">
        <v>0.25</v>
      </c>
      <c r="AD478" s="36">
        <v>0</v>
      </c>
      <c r="AE478" s="36">
        <v>0</v>
      </c>
      <c r="AF478" s="36" t="s">
        <v>1798</v>
      </c>
      <c r="AG478" s="36" t="s">
        <v>1675</v>
      </c>
      <c r="AH478" s="36" t="s">
        <v>1676</v>
      </c>
      <c r="AI478" s="36" t="s">
        <v>1800</v>
      </c>
      <c r="AJ478" s="36" t="s">
        <v>1645</v>
      </c>
      <c r="AK478" s="36" t="s">
        <v>337</v>
      </c>
      <c r="AL478" s="36" t="s">
        <v>1650</v>
      </c>
      <c r="AM478" s="36" t="s">
        <v>1651</v>
      </c>
      <c r="AN478" s="36" t="s">
        <v>1645</v>
      </c>
      <c r="AO478" s="36" t="s">
        <v>1636</v>
      </c>
      <c r="AP478" s="36" t="s">
        <v>1678</v>
      </c>
      <c r="AQ478" s="36" t="s">
        <v>1653</v>
      </c>
    </row>
    <row r="479" spans="1:43" x14ac:dyDescent="0.15">
      <c r="A479" s="36" t="s">
        <v>563</v>
      </c>
      <c r="B479" s="36" t="s">
        <v>1712</v>
      </c>
      <c r="C479" s="36" t="s">
        <v>1713</v>
      </c>
      <c r="D479" s="36" t="s">
        <v>1673</v>
      </c>
      <c r="E479" s="36" t="s">
        <v>1674</v>
      </c>
      <c r="F479" s="36" t="s">
        <v>372</v>
      </c>
      <c r="G479" s="36" t="s">
        <v>1636</v>
      </c>
      <c r="H479" s="36" t="s">
        <v>372</v>
      </c>
      <c r="I479" s="36" t="s">
        <v>1636</v>
      </c>
      <c r="J479" s="36" t="s">
        <v>1675</v>
      </c>
      <c r="K479" s="36" t="s">
        <v>1676</v>
      </c>
      <c r="L479" s="36" t="s">
        <v>1714</v>
      </c>
      <c r="M479" s="36" t="s">
        <v>1639</v>
      </c>
      <c r="N479" s="36" t="s">
        <v>1640</v>
      </c>
      <c r="O479" s="36" t="s">
        <v>1641</v>
      </c>
      <c r="P479" s="36" t="s">
        <v>1642</v>
      </c>
      <c r="Q479" s="36" t="s">
        <v>1643</v>
      </c>
      <c r="R479" s="36" t="s">
        <v>1644</v>
      </c>
      <c r="S479" s="36" t="s">
        <v>1636</v>
      </c>
      <c r="T479" s="36" t="s">
        <v>1636</v>
      </c>
      <c r="U479" s="36" t="s">
        <v>1645</v>
      </c>
      <c r="V479" s="36" t="s">
        <v>1646</v>
      </c>
      <c r="W479" s="36" t="s">
        <v>1669</v>
      </c>
      <c r="X479" s="36" t="s">
        <v>1646</v>
      </c>
      <c r="Y479" s="36" t="s">
        <v>1649</v>
      </c>
      <c r="Z479" s="36">
        <v>568.49</v>
      </c>
      <c r="AA479" s="36">
        <v>568.49</v>
      </c>
      <c r="AB479" s="36">
        <v>0</v>
      </c>
      <c r="AC479" s="36">
        <v>568.49</v>
      </c>
      <c r="AD479" s="36">
        <v>0</v>
      </c>
      <c r="AE479" s="36">
        <v>0</v>
      </c>
      <c r="AF479" s="36" t="s">
        <v>1798</v>
      </c>
      <c r="AG479" s="36" t="s">
        <v>1675</v>
      </c>
      <c r="AH479" s="36" t="s">
        <v>1676</v>
      </c>
      <c r="AI479" s="36" t="s">
        <v>1800</v>
      </c>
      <c r="AJ479" s="36" t="s">
        <v>1645</v>
      </c>
      <c r="AK479" s="36" t="s">
        <v>337</v>
      </c>
      <c r="AL479" s="36" t="s">
        <v>1650</v>
      </c>
      <c r="AM479" s="36" t="s">
        <v>1651</v>
      </c>
      <c r="AN479" s="36" t="s">
        <v>1645</v>
      </c>
      <c r="AO479" s="36" t="s">
        <v>1636</v>
      </c>
      <c r="AP479" s="36" t="s">
        <v>1678</v>
      </c>
      <c r="AQ479" s="36" t="s">
        <v>1653</v>
      </c>
    </row>
    <row r="480" spans="1:43" x14ac:dyDescent="0.15">
      <c r="A480" s="36" t="s">
        <v>563</v>
      </c>
      <c r="B480" s="36" t="s">
        <v>1712</v>
      </c>
      <c r="C480" s="36" t="s">
        <v>1713</v>
      </c>
      <c r="D480" s="36" t="s">
        <v>1673</v>
      </c>
      <c r="E480" s="36" t="s">
        <v>1674</v>
      </c>
      <c r="F480" s="36" t="s">
        <v>372</v>
      </c>
      <c r="G480" s="36" t="s">
        <v>1636</v>
      </c>
      <c r="H480" s="36" t="s">
        <v>372</v>
      </c>
      <c r="I480" s="36" t="s">
        <v>1636</v>
      </c>
      <c r="J480" s="36" t="s">
        <v>1675</v>
      </c>
      <c r="K480" s="36" t="s">
        <v>1676</v>
      </c>
      <c r="L480" s="36" t="s">
        <v>1714</v>
      </c>
      <c r="M480" s="36" t="s">
        <v>1639</v>
      </c>
      <c r="N480" s="36" t="s">
        <v>1640</v>
      </c>
      <c r="O480" s="36" t="s">
        <v>1641</v>
      </c>
      <c r="P480" s="36" t="s">
        <v>1642</v>
      </c>
      <c r="Q480" s="36" t="s">
        <v>1643</v>
      </c>
      <c r="R480" s="36" t="s">
        <v>1644</v>
      </c>
      <c r="S480" s="36" t="s">
        <v>1636</v>
      </c>
      <c r="T480" s="36" t="s">
        <v>1636</v>
      </c>
      <c r="U480" s="36" t="s">
        <v>1645</v>
      </c>
      <c r="V480" s="36" t="s">
        <v>1646</v>
      </c>
      <c r="W480" s="36" t="s">
        <v>1670</v>
      </c>
      <c r="X480" s="36" t="s">
        <v>1646</v>
      </c>
      <c r="Y480" s="36" t="s">
        <v>1649</v>
      </c>
      <c r="Z480" s="36">
        <v>90.57</v>
      </c>
      <c r="AA480" s="36">
        <v>90.57</v>
      </c>
      <c r="AB480" s="36">
        <v>0</v>
      </c>
      <c r="AC480" s="36">
        <v>90.57</v>
      </c>
      <c r="AD480" s="36">
        <v>0</v>
      </c>
      <c r="AE480" s="36">
        <v>0</v>
      </c>
      <c r="AF480" s="36" t="s">
        <v>1798</v>
      </c>
      <c r="AG480" s="36" t="s">
        <v>1675</v>
      </c>
      <c r="AH480" s="36" t="s">
        <v>1676</v>
      </c>
      <c r="AI480" s="36" t="s">
        <v>1800</v>
      </c>
      <c r="AJ480" s="36" t="s">
        <v>1645</v>
      </c>
      <c r="AK480" s="36" t="s">
        <v>337</v>
      </c>
      <c r="AL480" s="36" t="s">
        <v>1650</v>
      </c>
      <c r="AM480" s="36" t="s">
        <v>1651</v>
      </c>
      <c r="AN480" s="36" t="s">
        <v>1645</v>
      </c>
      <c r="AO480" s="36" t="s">
        <v>1636</v>
      </c>
      <c r="AP480" s="36" t="s">
        <v>1678</v>
      </c>
      <c r="AQ480" s="36" t="s">
        <v>1653</v>
      </c>
    </row>
    <row r="481" spans="1:43" x14ac:dyDescent="0.15">
      <c r="A481" s="36" t="s">
        <v>563</v>
      </c>
      <c r="B481" s="36" t="s">
        <v>1715</v>
      </c>
      <c r="C481" s="36" t="s">
        <v>1716</v>
      </c>
      <c r="D481" s="36" t="s">
        <v>1661</v>
      </c>
      <c r="E481" s="36" t="s">
        <v>1662</v>
      </c>
      <c r="F481" s="36" t="s">
        <v>372</v>
      </c>
      <c r="G481" s="36" t="s">
        <v>1636</v>
      </c>
      <c r="H481" s="36" t="s">
        <v>372</v>
      </c>
      <c r="I481" s="36" t="s">
        <v>1636</v>
      </c>
      <c r="J481" s="36" t="s">
        <v>1637</v>
      </c>
      <c r="K481" s="36" t="s">
        <v>599</v>
      </c>
      <c r="L481" s="36" t="s">
        <v>1717</v>
      </c>
      <c r="M481" s="36" t="s">
        <v>1639</v>
      </c>
      <c r="N481" s="36" t="s">
        <v>1640</v>
      </c>
      <c r="O481" s="36" t="s">
        <v>1641</v>
      </c>
      <c r="P481" s="36" t="s">
        <v>1642</v>
      </c>
      <c r="Q481" s="36" t="s">
        <v>1643</v>
      </c>
      <c r="R481" s="36" t="s">
        <v>1644</v>
      </c>
      <c r="S481" s="36" t="s">
        <v>1636</v>
      </c>
      <c r="T481" s="36" t="s">
        <v>1636</v>
      </c>
      <c r="U481" s="36" t="s">
        <v>1645</v>
      </c>
      <c r="V481" s="36" t="s">
        <v>1646</v>
      </c>
      <c r="W481" s="36" t="s">
        <v>1664</v>
      </c>
      <c r="X481" s="36" t="s">
        <v>1646</v>
      </c>
      <c r="Y481" s="36" t="s">
        <v>1649</v>
      </c>
      <c r="Z481" s="36">
        <v>7.68</v>
      </c>
      <c r="AA481" s="36">
        <v>7.68</v>
      </c>
      <c r="AB481" s="36">
        <v>0</v>
      </c>
      <c r="AC481" s="36">
        <v>7.68</v>
      </c>
      <c r="AD481" s="36">
        <v>0</v>
      </c>
      <c r="AE481" s="36">
        <v>0</v>
      </c>
      <c r="AF481" s="36" t="s">
        <v>1798</v>
      </c>
      <c r="AG481" s="36" t="s">
        <v>1637</v>
      </c>
      <c r="AH481" s="36" t="s">
        <v>599</v>
      </c>
      <c r="AI481" s="36" t="s">
        <v>1799</v>
      </c>
      <c r="AJ481" s="36" t="s">
        <v>1645</v>
      </c>
      <c r="AK481" s="36" t="s">
        <v>337</v>
      </c>
      <c r="AL481" s="36" t="s">
        <v>1650</v>
      </c>
      <c r="AM481" s="36" t="s">
        <v>1651</v>
      </c>
      <c r="AN481" s="36" t="s">
        <v>1645</v>
      </c>
      <c r="AO481" s="36" t="s">
        <v>1636</v>
      </c>
      <c r="AP481" s="36" t="s">
        <v>1652</v>
      </c>
      <c r="AQ481" s="36" t="s">
        <v>1653</v>
      </c>
    </row>
    <row r="482" spans="1:43" x14ac:dyDescent="0.15">
      <c r="A482" s="36" t="s">
        <v>563</v>
      </c>
      <c r="B482" s="36" t="s">
        <v>1715</v>
      </c>
      <c r="C482" s="36" t="s">
        <v>1716</v>
      </c>
      <c r="D482" s="36" t="s">
        <v>1661</v>
      </c>
      <c r="E482" s="36" t="s">
        <v>1662</v>
      </c>
      <c r="F482" s="36" t="s">
        <v>372</v>
      </c>
      <c r="G482" s="36" t="s">
        <v>1636</v>
      </c>
      <c r="H482" s="36" t="s">
        <v>372</v>
      </c>
      <c r="I482" s="36" t="s">
        <v>1636</v>
      </c>
      <c r="J482" s="36" t="s">
        <v>1637</v>
      </c>
      <c r="K482" s="36" t="s">
        <v>599</v>
      </c>
      <c r="L482" s="36" t="s">
        <v>1717</v>
      </c>
      <c r="M482" s="36" t="s">
        <v>1639</v>
      </c>
      <c r="N482" s="36" t="s">
        <v>1640</v>
      </c>
      <c r="O482" s="36" t="s">
        <v>1641</v>
      </c>
      <c r="P482" s="36" t="s">
        <v>1642</v>
      </c>
      <c r="Q482" s="36" t="s">
        <v>1643</v>
      </c>
      <c r="R482" s="36" t="s">
        <v>1644</v>
      </c>
      <c r="S482" s="36" t="s">
        <v>1636</v>
      </c>
      <c r="T482" s="36" t="s">
        <v>1636</v>
      </c>
      <c r="U482" s="36" t="s">
        <v>1645</v>
      </c>
      <c r="V482" s="36" t="s">
        <v>1646</v>
      </c>
      <c r="W482" s="36" t="s">
        <v>1665</v>
      </c>
      <c r="X482" s="36" t="s">
        <v>1646</v>
      </c>
      <c r="Y482" s="36" t="s">
        <v>1649</v>
      </c>
      <c r="Z482" s="36">
        <v>2335.08</v>
      </c>
      <c r="AA482" s="36">
        <v>2335.08</v>
      </c>
      <c r="AB482" s="36">
        <v>0</v>
      </c>
      <c r="AC482" s="36">
        <v>2335.08</v>
      </c>
      <c r="AD482" s="36">
        <v>0</v>
      </c>
      <c r="AE482" s="36">
        <v>0</v>
      </c>
      <c r="AF482" s="36" t="s">
        <v>1798</v>
      </c>
      <c r="AG482" s="36" t="s">
        <v>1637</v>
      </c>
      <c r="AH482" s="36" t="s">
        <v>599</v>
      </c>
      <c r="AI482" s="36" t="s">
        <v>1799</v>
      </c>
      <c r="AJ482" s="36" t="s">
        <v>1645</v>
      </c>
      <c r="AK482" s="36" t="s">
        <v>337</v>
      </c>
      <c r="AL482" s="36" t="s">
        <v>1650</v>
      </c>
      <c r="AM482" s="36" t="s">
        <v>1651</v>
      </c>
      <c r="AN482" s="36" t="s">
        <v>1645</v>
      </c>
      <c r="AO482" s="36" t="s">
        <v>1636</v>
      </c>
      <c r="AP482" s="36" t="s">
        <v>1652</v>
      </c>
      <c r="AQ482" s="36" t="s">
        <v>1653</v>
      </c>
    </row>
    <row r="483" spans="1:43" x14ac:dyDescent="0.15">
      <c r="A483" s="36" t="s">
        <v>563</v>
      </c>
      <c r="B483" s="36" t="s">
        <v>1715</v>
      </c>
      <c r="C483" s="36" t="s">
        <v>1716</v>
      </c>
      <c r="D483" s="36" t="s">
        <v>1661</v>
      </c>
      <c r="E483" s="36" t="s">
        <v>1662</v>
      </c>
      <c r="F483" s="36" t="s">
        <v>372</v>
      </c>
      <c r="G483" s="36" t="s">
        <v>1636</v>
      </c>
      <c r="H483" s="36" t="s">
        <v>372</v>
      </c>
      <c r="I483" s="36" t="s">
        <v>1636</v>
      </c>
      <c r="J483" s="36" t="s">
        <v>1637</v>
      </c>
      <c r="K483" s="36" t="s">
        <v>599</v>
      </c>
      <c r="L483" s="36" t="s">
        <v>1717</v>
      </c>
      <c r="M483" s="36" t="s">
        <v>1639</v>
      </c>
      <c r="N483" s="36" t="s">
        <v>1640</v>
      </c>
      <c r="O483" s="36" t="s">
        <v>1641</v>
      </c>
      <c r="P483" s="36" t="s">
        <v>1642</v>
      </c>
      <c r="Q483" s="36" t="s">
        <v>1643</v>
      </c>
      <c r="R483" s="36" t="s">
        <v>1644</v>
      </c>
      <c r="S483" s="36" t="s">
        <v>1636</v>
      </c>
      <c r="T483" s="36" t="s">
        <v>1636</v>
      </c>
      <c r="U483" s="36" t="s">
        <v>1645</v>
      </c>
      <c r="V483" s="36" t="s">
        <v>1646</v>
      </c>
      <c r="W483" s="36" t="s">
        <v>1647</v>
      </c>
      <c r="X483" s="36" t="s">
        <v>1667</v>
      </c>
      <c r="Y483" s="36" t="s">
        <v>1649</v>
      </c>
      <c r="Z483" s="36">
        <v>13.04</v>
      </c>
      <c r="AA483" s="36">
        <v>13.04</v>
      </c>
      <c r="AB483" s="36">
        <v>0</v>
      </c>
      <c r="AC483" s="36">
        <v>13.04</v>
      </c>
      <c r="AD483" s="36">
        <v>0</v>
      </c>
      <c r="AE483" s="36">
        <v>0</v>
      </c>
      <c r="AF483" s="36" t="s">
        <v>1798</v>
      </c>
      <c r="AG483" s="36" t="s">
        <v>1637</v>
      </c>
      <c r="AH483" s="36" t="s">
        <v>599</v>
      </c>
      <c r="AI483" s="36" t="s">
        <v>1799</v>
      </c>
      <c r="AJ483" s="36" t="s">
        <v>1645</v>
      </c>
      <c r="AK483" s="36" t="s">
        <v>337</v>
      </c>
      <c r="AL483" s="36" t="s">
        <v>1650</v>
      </c>
      <c r="AM483" s="36" t="s">
        <v>1651</v>
      </c>
      <c r="AN483" s="36" t="s">
        <v>1645</v>
      </c>
      <c r="AO483" s="36" t="s">
        <v>1636</v>
      </c>
      <c r="AP483" s="36" t="s">
        <v>1652</v>
      </c>
      <c r="AQ483" s="36" t="s">
        <v>1653</v>
      </c>
    </row>
    <row r="484" spans="1:43" x14ac:dyDescent="0.15">
      <c r="A484" s="36" t="s">
        <v>563</v>
      </c>
      <c r="B484" s="36" t="s">
        <v>1715</v>
      </c>
      <c r="C484" s="36" t="s">
        <v>1716</v>
      </c>
      <c r="D484" s="36" t="s">
        <v>1661</v>
      </c>
      <c r="E484" s="36" t="s">
        <v>1662</v>
      </c>
      <c r="F484" s="36" t="s">
        <v>372</v>
      </c>
      <c r="G484" s="36" t="s">
        <v>1636</v>
      </c>
      <c r="H484" s="36" t="s">
        <v>372</v>
      </c>
      <c r="I484" s="36" t="s">
        <v>1636</v>
      </c>
      <c r="J484" s="36" t="s">
        <v>1637</v>
      </c>
      <c r="K484" s="36" t="s">
        <v>599</v>
      </c>
      <c r="L484" s="36" t="s">
        <v>1717</v>
      </c>
      <c r="M484" s="36" t="s">
        <v>1639</v>
      </c>
      <c r="N484" s="36" t="s">
        <v>1640</v>
      </c>
      <c r="O484" s="36" t="s">
        <v>1641</v>
      </c>
      <c r="P484" s="36" t="s">
        <v>1642</v>
      </c>
      <c r="Q484" s="36" t="s">
        <v>1643</v>
      </c>
      <c r="R484" s="36" t="s">
        <v>1644</v>
      </c>
      <c r="S484" s="36" t="s">
        <v>1636</v>
      </c>
      <c r="T484" s="36" t="s">
        <v>1636</v>
      </c>
      <c r="U484" s="36" t="s">
        <v>1645</v>
      </c>
      <c r="V484" s="36" t="s">
        <v>1646</v>
      </c>
      <c r="W484" s="36" t="s">
        <v>1669</v>
      </c>
      <c r="X484" s="36" t="s">
        <v>1646</v>
      </c>
      <c r="Y484" s="36" t="s">
        <v>1649</v>
      </c>
      <c r="Z484" s="36">
        <v>6.52</v>
      </c>
      <c r="AA484" s="36">
        <v>6.52</v>
      </c>
      <c r="AB484" s="36">
        <v>0</v>
      </c>
      <c r="AC484" s="36">
        <v>6.52</v>
      </c>
      <c r="AD484" s="36">
        <v>0</v>
      </c>
      <c r="AE484" s="36">
        <v>0</v>
      </c>
      <c r="AF484" s="36" t="s">
        <v>1798</v>
      </c>
      <c r="AG484" s="36" t="s">
        <v>1637</v>
      </c>
      <c r="AH484" s="36" t="s">
        <v>599</v>
      </c>
      <c r="AI484" s="36" t="s">
        <v>1799</v>
      </c>
      <c r="AJ484" s="36" t="s">
        <v>1645</v>
      </c>
      <c r="AK484" s="36" t="s">
        <v>337</v>
      </c>
      <c r="AL484" s="36" t="s">
        <v>1650</v>
      </c>
      <c r="AM484" s="36" t="s">
        <v>1651</v>
      </c>
      <c r="AN484" s="36" t="s">
        <v>1645</v>
      </c>
      <c r="AO484" s="36" t="s">
        <v>1636</v>
      </c>
      <c r="AP484" s="36" t="s">
        <v>1652</v>
      </c>
      <c r="AQ484" s="36" t="s">
        <v>1653</v>
      </c>
    </row>
    <row r="485" spans="1:43" x14ac:dyDescent="0.15">
      <c r="A485" s="36" t="s">
        <v>563</v>
      </c>
      <c r="B485" s="36" t="s">
        <v>1715</v>
      </c>
      <c r="C485" s="36" t="s">
        <v>1716</v>
      </c>
      <c r="D485" s="36" t="s">
        <v>1661</v>
      </c>
      <c r="E485" s="36" t="s">
        <v>1662</v>
      </c>
      <c r="F485" s="36" t="s">
        <v>372</v>
      </c>
      <c r="G485" s="36" t="s">
        <v>1636</v>
      </c>
      <c r="H485" s="36" t="s">
        <v>372</v>
      </c>
      <c r="I485" s="36" t="s">
        <v>1636</v>
      </c>
      <c r="J485" s="36" t="s">
        <v>1637</v>
      </c>
      <c r="K485" s="36" t="s">
        <v>599</v>
      </c>
      <c r="L485" s="36" t="s">
        <v>1717</v>
      </c>
      <c r="M485" s="36" t="s">
        <v>1639</v>
      </c>
      <c r="N485" s="36" t="s">
        <v>1640</v>
      </c>
      <c r="O485" s="36" t="s">
        <v>1641</v>
      </c>
      <c r="P485" s="36" t="s">
        <v>1642</v>
      </c>
      <c r="Q485" s="36" t="s">
        <v>1643</v>
      </c>
      <c r="R485" s="36" t="s">
        <v>1644</v>
      </c>
      <c r="S485" s="36" t="s">
        <v>1636</v>
      </c>
      <c r="T485" s="36" t="s">
        <v>1636</v>
      </c>
      <c r="U485" s="36" t="s">
        <v>1645</v>
      </c>
      <c r="V485" s="36" t="s">
        <v>1646</v>
      </c>
      <c r="W485" s="36" t="s">
        <v>1670</v>
      </c>
      <c r="X485" s="36" t="s">
        <v>1646</v>
      </c>
      <c r="Y485" s="36" t="s">
        <v>1649</v>
      </c>
      <c r="Z485" s="36">
        <v>137.68</v>
      </c>
      <c r="AA485" s="36">
        <v>137.68</v>
      </c>
      <c r="AB485" s="36">
        <v>0</v>
      </c>
      <c r="AC485" s="36">
        <v>137.68</v>
      </c>
      <c r="AD485" s="36">
        <v>0</v>
      </c>
      <c r="AE485" s="36">
        <v>0</v>
      </c>
      <c r="AF485" s="36" t="s">
        <v>1798</v>
      </c>
      <c r="AG485" s="36" t="s">
        <v>1637</v>
      </c>
      <c r="AH485" s="36" t="s">
        <v>599</v>
      </c>
      <c r="AI485" s="36" t="s">
        <v>1799</v>
      </c>
      <c r="AJ485" s="36" t="s">
        <v>1645</v>
      </c>
      <c r="AK485" s="36" t="s">
        <v>337</v>
      </c>
      <c r="AL485" s="36" t="s">
        <v>1650</v>
      </c>
      <c r="AM485" s="36" t="s">
        <v>1651</v>
      </c>
      <c r="AN485" s="36" t="s">
        <v>1645</v>
      </c>
      <c r="AO485" s="36" t="s">
        <v>1636</v>
      </c>
      <c r="AP485" s="36" t="s">
        <v>1652</v>
      </c>
      <c r="AQ485" s="36" t="s">
        <v>1653</v>
      </c>
    </row>
    <row r="486" spans="1:43" x14ac:dyDescent="0.15">
      <c r="A486" s="36" t="s">
        <v>563</v>
      </c>
      <c r="B486" s="36" t="s">
        <v>1718</v>
      </c>
      <c r="C486" s="36" t="s">
        <v>1719</v>
      </c>
      <c r="D486" s="36" t="s">
        <v>1661</v>
      </c>
      <c r="E486" s="36" t="s">
        <v>1662</v>
      </c>
      <c r="F486" s="36" t="s">
        <v>372</v>
      </c>
      <c r="G486" s="36" t="s">
        <v>1636</v>
      </c>
      <c r="H486" s="36" t="s">
        <v>372</v>
      </c>
      <c r="I486" s="36" t="s">
        <v>1636</v>
      </c>
      <c r="J486" s="36" t="s">
        <v>1637</v>
      </c>
      <c r="K486" s="36" t="s">
        <v>599</v>
      </c>
      <c r="L486" s="36" t="s">
        <v>1720</v>
      </c>
      <c r="M486" s="36" t="s">
        <v>1639</v>
      </c>
      <c r="N486" s="36" t="s">
        <v>1640</v>
      </c>
      <c r="O486" s="36" t="s">
        <v>1641</v>
      </c>
      <c r="P486" s="36" t="s">
        <v>1642</v>
      </c>
      <c r="Q486" s="36" t="s">
        <v>1643</v>
      </c>
      <c r="R486" s="36" t="s">
        <v>1644</v>
      </c>
      <c r="S486" s="36" t="s">
        <v>1636</v>
      </c>
      <c r="T486" s="36" t="s">
        <v>1636</v>
      </c>
      <c r="U486" s="36" t="s">
        <v>1645</v>
      </c>
      <c r="V486" s="36" t="s">
        <v>1646</v>
      </c>
      <c r="W486" s="36" t="s">
        <v>1665</v>
      </c>
      <c r="X486" s="36" t="s">
        <v>1646</v>
      </c>
      <c r="Y486" s="36" t="s">
        <v>1649</v>
      </c>
      <c r="Z486" s="36">
        <v>2491.23</v>
      </c>
      <c r="AA486" s="36">
        <v>2491.23</v>
      </c>
      <c r="AB486" s="36">
        <v>0</v>
      </c>
      <c r="AC486" s="36">
        <v>2491.23</v>
      </c>
      <c r="AD486" s="36">
        <v>0</v>
      </c>
      <c r="AE486" s="36">
        <v>0</v>
      </c>
      <c r="AF486" s="36" t="s">
        <v>1798</v>
      </c>
      <c r="AG486" s="36" t="s">
        <v>1637</v>
      </c>
      <c r="AH486" s="36" t="s">
        <v>599</v>
      </c>
      <c r="AI486" s="36" t="s">
        <v>1799</v>
      </c>
      <c r="AJ486" s="36" t="s">
        <v>1645</v>
      </c>
      <c r="AK486" s="36" t="s">
        <v>337</v>
      </c>
      <c r="AL486" s="36" t="s">
        <v>1650</v>
      </c>
      <c r="AM486" s="36" t="s">
        <v>1651</v>
      </c>
      <c r="AN486" s="36" t="s">
        <v>1645</v>
      </c>
      <c r="AO486" s="36" t="s">
        <v>1636</v>
      </c>
      <c r="AP486" s="36" t="s">
        <v>1652</v>
      </c>
      <c r="AQ486" s="36" t="s">
        <v>1653</v>
      </c>
    </row>
    <row r="487" spans="1:43" x14ac:dyDescent="0.15">
      <c r="A487" s="36" t="s">
        <v>563</v>
      </c>
      <c r="B487" s="36" t="s">
        <v>1718</v>
      </c>
      <c r="C487" s="36" t="s">
        <v>1719</v>
      </c>
      <c r="D487" s="36" t="s">
        <v>1661</v>
      </c>
      <c r="E487" s="36" t="s">
        <v>1662</v>
      </c>
      <c r="F487" s="36" t="s">
        <v>372</v>
      </c>
      <c r="G487" s="36" t="s">
        <v>1636</v>
      </c>
      <c r="H487" s="36" t="s">
        <v>372</v>
      </c>
      <c r="I487" s="36" t="s">
        <v>1636</v>
      </c>
      <c r="J487" s="36" t="s">
        <v>1637</v>
      </c>
      <c r="K487" s="36" t="s">
        <v>599</v>
      </c>
      <c r="L487" s="36" t="s">
        <v>1720</v>
      </c>
      <c r="M487" s="36" t="s">
        <v>1639</v>
      </c>
      <c r="N487" s="36" t="s">
        <v>1640</v>
      </c>
      <c r="O487" s="36" t="s">
        <v>1641</v>
      </c>
      <c r="P487" s="36" t="s">
        <v>1642</v>
      </c>
      <c r="Q487" s="36" t="s">
        <v>1643</v>
      </c>
      <c r="R487" s="36" t="s">
        <v>1644</v>
      </c>
      <c r="S487" s="36" t="s">
        <v>1636</v>
      </c>
      <c r="T487" s="36" t="s">
        <v>1636</v>
      </c>
      <c r="U487" s="36" t="s">
        <v>1645</v>
      </c>
      <c r="V487" s="36" t="s">
        <v>1646</v>
      </c>
      <c r="W487" s="36" t="s">
        <v>1647</v>
      </c>
      <c r="X487" s="36" t="s">
        <v>1667</v>
      </c>
      <c r="Y487" s="36" t="s">
        <v>1649</v>
      </c>
      <c r="Z487" s="36">
        <v>8.77</v>
      </c>
      <c r="AA487" s="36">
        <v>8.77</v>
      </c>
      <c r="AB487" s="36">
        <v>0</v>
      </c>
      <c r="AC487" s="36">
        <v>8.77</v>
      </c>
      <c r="AD487" s="36">
        <v>0</v>
      </c>
      <c r="AE487" s="36">
        <v>0</v>
      </c>
      <c r="AF487" s="36" t="s">
        <v>1798</v>
      </c>
      <c r="AG487" s="36" t="s">
        <v>1637</v>
      </c>
      <c r="AH487" s="36" t="s">
        <v>599</v>
      </c>
      <c r="AI487" s="36" t="s">
        <v>1799</v>
      </c>
      <c r="AJ487" s="36" t="s">
        <v>1645</v>
      </c>
      <c r="AK487" s="36" t="s">
        <v>337</v>
      </c>
      <c r="AL487" s="36" t="s">
        <v>1650</v>
      </c>
      <c r="AM487" s="36" t="s">
        <v>1651</v>
      </c>
      <c r="AN487" s="36" t="s">
        <v>1645</v>
      </c>
      <c r="AO487" s="36" t="s">
        <v>1636</v>
      </c>
      <c r="AP487" s="36" t="s">
        <v>1652</v>
      </c>
      <c r="AQ487" s="36" t="s">
        <v>1653</v>
      </c>
    </row>
    <row r="488" spans="1:43" x14ac:dyDescent="0.15">
      <c r="A488" s="36" t="s">
        <v>563</v>
      </c>
      <c r="B488" s="36" t="s">
        <v>1721</v>
      </c>
      <c r="C488" s="36" t="s">
        <v>1722</v>
      </c>
      <c r="D488" s="36" t="s">
        <v>1723</v>
      </c>
      <c r="E488" s="36" t="s">
        <v>1724</v>
      </c>
      <c r="F488" s="36" t="s">
        <v>372</v>
      </c>
      <c r="G488" s="36" t="s">
        <v>1636</v>
      </c>
      <c r="H488" s="36" t="s">
        <v>372</v>
      </c>
      <c r="I488" s="36" t="s">
        <v>1636</v>
      </c>
      <c r="J488" s="36" t="s">
        <v>1307</v>
      </c>
      <c r="K488" s="36" t="s">
        <v>1725</v>
      </c>
      <c r="L488" s="36" t="s">
        <v>1726</v>
      </c>
      <c r="M488" s="36" t="s">
        <v>1727</v>
      </c>
      <c r="N488" s="36" t="s">
        <v>1728</v>
      </c>
      <c r="O488" s="36" t="s">
        <v>1729</v>
      </c>
      <c r="P488" s="36" t="s">
        <v>1730</v>
      </c>
      <c r="Q488" s="36" t="s">
        <v>1731</v>
      </c>
      <c r="R488" s="36" t="s">
        <v>1732</v>
      </c>
      <c r="S488" s="36" t="s">
        <v>1636</v>
      </c>
      <c r="T488" s="36" t="s">
        <v>1636</v>
      </c>
      <c r="U488" s="36" t="s">
        <v>1645</v>
      </c>
      <c r="V488" s="36" t="s">
        <v>1646</v>
      </c>
      <c r="W488" s="36" t="s">
        <v>1665</v>
      </c>
      <c r="X488" s="36" t="s">
        <v>1646</v>
      </c>
      <c r="Y488" s="36" t="s">
        <v>1649</v>
      </c>
      <c r="Z488" s="36">
        <v>34.61</v>
      </c>
      <c r="AA488" s="36">
        <v>34.61</v>
      </c>
      <c r="AB488" s="36">
        <v>0</v>
      </c>
      <c r="AC488" s="36">
        <v>34.61</v>
      </c>
      <c r="AD488" s="36">
        <v>0</v>
      </c>
      <c r="AE488" s="36">
        <v>0</v>
      </c>
      <c r="AF488" s="36" t="s">
        <v>1798</v>
      </c>
      <c r="AG488" s="36" t="s">
        <v>1307</v>
      </c>
      <c r="AH488" s="36" t="s">
        <v>1725</v>
      </c>
      <c r="AI488" s="36" t="s">
        <v>1800</v>
      </c>
      <c r="AJ488" s="36" t="s">
        <v>1645</v>
      </c>
      <c r="AK488" s="36" t="s">
        <v>337</v>
      </c>
      <c r="AL488" s="36" t="s">
        <v>1650</v>
      </c>
      <c r="AM488" s="36" t="s">
        <v>1651</v>
      </c>
      <c r="AN488" s="36" t="s">
        <v>1645</v>
      </c>
      <c r="AO488" s="36" t="s">
        <v>1636</v>
      </c>
      <c r="AP488" s="36" t="s">
        <v>1652</v>
      </c>
      <c r="AQ488" s="36" t="s">
        <v>1653</v>
      </c>
    </row>
    <row r="489" spans="1:43" x14ac:dyDescent="0.15">
      <c r="A489" s="36" t="s">
        <v>563</v>
      </c>
      <c r="B489" s="36" t="s">
        <v>1721</v>
      </c>
      <c r="C489" s="36" t="s">
        <v>1722</v>
      </c>
      <c r="D489" s="36" t="s">
        <v>1723</v>
      </c>
      <c r="E489" s="36" t="s">
        <v>1724</v>
      </c>
      <c r="F489" s="36" t="s">
        <v>372</v>
      </c>
      <c r="G489" s="36" t="s">
        <v>1636</v>
      </c>
      <c r="H489" s="36" t="s">
        <v>372</v>
      </c>
      <c r="I489" s="36" t="s">
        <v>1636</v>
      </c>
      <c r="J489" s="36" t="s">
        <v>1307</v>
      </c>
      <c r="K489" s="36" t="s">
        <v>1725</v>
      </c>
      <c r="L489" s="36" t="s">
        <v>1726</v>
      </c>
      <c r="M489" s="36" t="s">
        <v>1727</v>
      </c>
      <c r="N489" s="36" t="s">
        <v>1728</v>
      </c>
      <c r="O489" s="36" t="s">
        <v>1729</v>
      </c>
      <c r="P489" s="36" t="s">
        <v>1730</v>
      </c>
      <c r="Q489" s="36" t="s">
        <v>1731</v>
      </c>
      <c r="R489" s="36" t="s">
        <v>1732</v>
      </c>
      <c r="S489" s="36" t="s">
        <v>1636</v>
      </c>
      <c r="T489" s="36" t="s">
        <v>1636</v>
      </c>
      <c r="U489" s="36" t="s">
        <v>1645</v>
      </c>
      <c r="V489" s="36" t="s">
        <v>1646</v>
      </c>
      <c r="W489" s="36" t="s">
        <v>1647</v>
      </c>
      <c r="X489" s="36" t="s">
        <v>1667</v>
      </c>
      <c r="Y489" s="36" t="s">
        <v>1649</v>
      </c>
      <c r="Z489" s="36">
        <v>1.75</v>
      </c>
      <c r="AA489" s="36">
        <v>1.75</v>
      </c>
      <c r="AB489" s="36">
        <v>0</v>
      </c>
      <c r="AC489" s="36">
        <v>1.75</v>
      </c>
      <c r="AD489" s="36">
        <v>0</v>
      </c>
      <c r="AE489" s="36">
        <v>0</v>
      </c>
      <c r="AF489" s="36" t="s">
        <v>1798</v>
      </c>
      <c r="AG489" s="36" t="s">
        <v>1307</v>
      </c>
      <c r="AH489" s="36" t="s">
        <v>1725</v>
      </c>
      <c r="AI489" s="36" t="s">
        <v>1800</v>
      </c>
      <c r="AJ489" s="36" t="s">
        <v>1645</v>
      </c>
      <c r="AK489" s="36" t="s">
        <v>337</v>
      </c>
      <c r="AL489" s="36" t="s">
        <v>1650</v>
      </c>
      <c r="AM489" s="36" t="s">
        <v>1651</v>
      </c>
      <c r="AN489" s="36" t="s">
        <v>1645</v>
      </c>
      <c r="AO489" s="36" t="s">
        <v>1636</v>
      </c>
      <c r="AP489" s="36" t="s">
        <v>1652</v>
      </c>
      <c r="AQ489" s="36" t="s">
        <v>1653</v>
      </c>
    </row>
    <row r="490" spans="1:43" x14ac:dyDescent="0.15">
      <c r="A490" s="36" t="s">
        <v>563</v>
      </c>
      <c r="B490" s="36" t="s">
        <v>1733</v>
      </c>
      <c r="C490" s="36" t="s">
        <v>1734</v>
      </c>
      <c r="D490" s="36" t="s">
        <v>1723</v>
      </c>
      <c r="E490" s="36" t="s">
        <v>1724</v>
      </c>
      <c r="F490" s="36" t="s">
        <v>372</v>
      </c>
      <c r="G490" s="36" t="s">
        <v>1636</v>
      </c>
      <c r="H490" s="36" t="s">
        <v>372</v>
      </c>
      <c r="I490" s="36" t="s">
        <v>1636</v>
      </c>
      <c r="J490" s="36" t="s">
        <v>1307</v>
      </c>
      <c r="K490" s="36" t="s">
        <v>1725</v>
      </c>
      <c r="L490" s="36" t="s">
        <v>1735</v>
      </c>
      <c r="M490" s="36" t="s">
        <v>1727</v>
      </c>
      <c r="N490" s="36" t="s">
        <v>1728</v>
      </c>
      <c r="O490" s="36" t="s">
        <v>1729</v>
      </c>
      <c r="P490" s="36" t="s">
        <v>1730</v>
      </c>
      <c r="Q490" s="36" t="s">
        <v>1731</v>
      </c>
      <c r="R490" s="36" t="s">
        <v>1732</v>
      </c>
      <c r="S490" s="36" t="s">
        <v>1636</v>
      </c>
      <c r="T490" s="36" t="s">
        <v>1636</v>
      </c>
      <c r="U490" s="36" t="s">
        <v>1645</v>
      </c>
      <c r="V490" s="36" t="s">
        <v>1646</v>
      </c>
      <c r="W490" s="36" t="s">
        <v>1664</v>
      </c>
      <c r="X490" s="36" t="s">
        <v>1646</v>
      </c>
      <c r="Y490" s="36" t="s">
        <v>1649</v>
      </c>
      <c r="Z490" s="36">
        <v>86.64</v>
      </c>
      <c r="AA490" s="36">
        <v>86.64</v>
      </c>
      <c r="AB490" s="36">
        <v>0</v>
      </c>
      <c r="AC490" s="36">
        <v>86.64</v>
      </c>
      <c r="AD490" s="36">
        <v>0</v>
      </c>
      <c r="AE490" s="36">
        <v>0</v>
      </c>
      <c r="AF490" s="36" t="s">
        <v>1798</v>
      </c>
      <c r="AG490" s="36" t="s">
        <v>1307</v>
      </c>
      <c r="AH490" s="36" t="s">
        <v>1725</v>
      </c>
      <c r="AI490" s="36" t="s">
        <v>1800</v>
      </c>
      <c r="AJ490" s="36" t="s">
        <v>1645</v>
      </c>
      <c r="AK490" s="36" t="s">
        <v>337</v>
      </c>
      <c r="AL490" s="36" t="s">
        <v>1650</v>
      </c>
      <c r="AM490" s="36" t="s">
        <v>1651</v>
      </c>
      <c r="AN490" s="36" t="s">
        <v>1645</v>
      </c>
      <c r="AO490" s="36" t="s">
        <v>1636</v>
      </c>
      <c r="AP490" s="36" t="s">
        <v>1652</v>
      </c>
      <c r="AQ490" s="36" t="s">
        <v>1653</v>
      </c>
    </row>
    <row r="491" spans="1:43" x14ac:dyDescent="0.15">
      <c r="A491" s="36" t="s">
        <v>563</v>
      </c>
      <c r="B491" s="36" t="s">
        <v>1733</v>
      </c>
      <c r="C491" s="36" t="s">
        <v>1734</v>
      </c>
      <c r="D491" s="36" t="s">
        <v>1723</v>
      </c>
      <c r="E491" s="36" t="s">
        <v>1724</v>
      </c>
      <c r="F491" s="36" t="s">
        <v>372</v>
      </c>
      <c r="G491" s="36" t="s">
        <v>1636</v>
      </c>
      <c r="H491" s="36" t="s">
        <v>372</v>
      </c>
      <c r="I491" s="36" t="s">
        <v>1636</v>
      </c>
      <c r="J491" s="36" t="s">
        <v>1307</v>
      </c>
      <c r="K491" s="36" t="s">
        <v>1725</v>
      </c>
      <c r="L491" s="36" t="s">
        <v>1735</v>
      </c>
      <c r="M491" s="36" t="s">
        <v>1727</v>
      </c>
      <c r="N491" s="36" t="s">
        <v>1728</v>
      </c>
      <c r="O491" s="36" t="s">
        <v>1729</v>
      </c>
      <c r="P491" s="36" t="s">
        <v>1730</v>
      </c>
      <c r="Q491" s="36" t="s">
        <v>1731</v>
      </c>
      <c r="R491" s="36" t="s">
        <v>1732</v>
      </c>
      <c r="S491" s="36" t="s">
        <v>1636</v>
      </c>
      <c r="T491" s="36" t="s">
        <v>1636</v>
      </c>
      <c r="U491" s="36" t="s">
        <v>1645</v>
      </c>
      <c r="V491" s="36" t="s">
        <v>1646</v>
      </c>
      <c r="W491" s="36" t="s">
        <v>1665</v>
      </c>
      <c r="X491" s="36" t="s">
        <v>1646</v>
      </c>
      <c r="Y491" s="36" t="s">
        <v>1649</v>
      </c>
      <c r="Z491" s="36">
        <v>4211.1099999999997</v>
      </c>
      <c r="AA491" s="36">
        <v>4211.1099999999997</v>
      </c>
      <c r="AB491" s="36">
        <v>0</v>
      </c>
      <c r="AC491" s="36">
        <v>4211.1099999999997</v>
      </c>
      <c r="AD491" s="36">
        <v>0</v>
      </c>
      <c r="AE491" s="36">
        <v>0</v>
      </c>
      <c r="AF491" s="36" t="s">
        <v>1798</v>
      </c>
      <c r="AG491" s="36" t="s">
        <v>1307</v>
      </c>
      <c r="AH491" s="36" t="s">
        <v>1725</v>
      </c>
      <c r="AI491" s="36" t="s">
        <v>1800</v>
      </c>
      <c r="AJ491" s="36" t="s">
        <v>1645</v>
      </c>
      <c r="AK491" s="36" t="s">
        <v>337</v>
      </c>
      <c r="AL491" s="36" t="s">
        <v>1650</v>
      </c>
      <c r="AM491" s="36" t="s">
        <v>1651</v>
      </c>
      <c r="AN491" s="36" t="s">
        <v>1645</v>
      </c>
      <c r="AO491" s="36" t="s">
        <v>1636</v>
      </c>
      <c r="AP491" s="36" t="s">
        <v>1652</v>
      </c>
      <c r="AQ491" s="36" t="s">
        <v>1653</v>
      </c>
    </row>
    <row r="492" spans="1:43" x14ac:dyDescent="0.15">
      <c r="A492" s="36" t="s">
        <v>563</v>
      </c>
      <c r="B492" s="36" t="s">
        <v>1733</v>
      </c>
      <c r="C492" s="36" t="s">
        <v>1734</v>
      </c>
      <c r="D492" s="36" t="s">
        <v>1723</v>
      </c>
      <c r="E492" s="36" t="s">
        <v>1724</v>
      </c>
      <c r="F492" s="36" t="s">
        <v>372</v>
      </c>
      <c r="G492" s="36" t="s">
        <v>1636</v>
      </c>
      <c r="H492" s="36" t="s">
        <v>372</v>
      </c>
      <c r="I492" s="36" t="s">
        <v>1636</v>
      </c>
      <c r="J492" s="36" t="s">
        <v>1307</v>
      </c>
      <c r="K492" s="36" t="s">
        <v>1725</v>
      </c>
      <c r="L492" s="36" t="s">
        <v>1735</v>
      </c>
      <c r="M492" s="36" t="s">
        <v>1727</v>
      </c>
      <c r="N492" s="36" t="s">
        <v>1728</v>
      </c>
      <c r="O492" s="36" t="s">
        <v>1729</v>
      </c>
      <c r="P492" s="36" t="s">
        <v>1730</v>
      </c>
      <c r="Q492" s="36" t="s">
        <v>1731</v>
      </c>
      <c r="R492" s="36" t="s">
        <v>1732</v>
      </c>
      <c r="S492" s="36" t="s">
        <v>1636</v>
      </c>
      <c r="T492" s="36" t="s">
        <v>1636</v>
      </c>
      <c r="U492" s="36" t="s">
        <v>1645</v>
      </c>
      <c r="V492" s="36" t="s">
        <v>1646</v>
      </c>
      <c r="W492" s="36" t="s">
        <v>1647</v>
      </c>
      <c r="X492" s="36" t="s">
        <v>1667</v>
      </c>
      <c r="Y492" s="36" t="s">
        <v>1649</v>
      </c>
      <c r="Z492" s="36">
        <v>25.38</v>
      </c>
      <c r="AA492" s="36">
        <v>25.38</v>
      </c>
      <c r="AB492" s="36">
        <v>0</v>
      </c>
      <c r="AC492" s="36">
        <v>25.38</v>
      </c>
      <c r="AD492" s="36">
        <v>0</v>
      </c>
      <c r="AE492" s="36">
        <v>0</v>
      </c>
      <c r="AF492" s="36" t="s">
        <v>1798</v>
      </c>
      <c r="AG492" s="36" t="s">
        <v>1307</v>
      </c>
      <c r="AH492" s="36" t="s">
        <v>1725</v>
      </c>
      <c r="AI492" s="36" t="s">
        <v>1800</v>
      </c>
      <c r="AJ492" s="36" t="s">
        <v>1645</v>
      </c>
      <c r="AK492" s="36" t="s">
        <v>337</v>
      </c>
      <c r="AL492" s="36" t="s">
        <v>1650</v>
      </c>
      <c r="AM492" s="36" t="s">
        <v>1651</v>
      </c>
      <c r="AN492" s="36" t="s">
        <v>1645</v>
      </c>
      <c r="AO492" s="36" t="s">
        <v>1636</v>
      </c>
      <c r="AP492" s="36" t="s">
        <v>1652</v>
      </c>
      <c r="AQ492" s="36" t="s">
        <v>1653</v>
      </c>
    </row>
    <row r="493" spans="1:43" x14ac:dyDescent="0.15">
      <c r="A493" s="36" t="s">
        <v>563</v>
      </c>
      <c r="B493" s="36" t="s">
        <v>1736</v>
      </c>
      <c r="C493" s="36" t="s">
        <v>1737</v>
      </c>
      <c r="D493" s="36" t="s">
        <v>1723</v>
      </c>
      <c r="E493" s="36" t="s">
        <v>1724</v>
      </c>
      <c r="F493" s="36" t="s">
        <v>372</v>
      </c>
      <c r="G493" s="36" t="s">
        <v>1636</v>
      </c>
      <c r="H493" s="36" t="s">
        <v>372</v>
      </c>
      <c r="I493" s="36" t="s">
        <v>1636</v>
      </c>
      <c r="J493" s="36" t="s">
        <v>1307</v>
      </c>
      <c r="K493" s="36" t="s">
        <v>1725</v>
      </c>
      <c r="L493" s="36" t="s">
        <v>1738</v>
      </c>
      <c r="M493" s="36" t="s">
        <v>1727</v>
      </c>
      <c r="N493" s="36" t="s">
        <v>1728</v>
      </c>
      <c r="O493" s="36" t="s">
        <v>1729</v>
      </c>
      <c r="P493" s="36" t="s">
        <v>1730</v>
      </c>
      <c r="Q493" s="36" t="s">
        <v>1731</v>
      </c>
      <c r="R493" s="36" t="s">
        <v>1732</v>
      </c>
      <c r="S493" s="36" t="s">
        <v>1636</v>
      </c>
      <c r="T493" s="36" t="s">
        <v>1636</v>
      </c>
      <c r="U493" s="36" t="s">
        <v>1645</v>
      </c>
      <c r="V493" s="36" t="s">
        <v>1646</v>
      </c>
      <c r="W493" s="36" t="s">
        <v>1664</v>
      </c>
      <c r="X493" s="36" t="s">
        <v>1646</v>
      </c>
      <c r="Y493" s="36" t="s">
        <v>1649</v>
      </c>
      <c r="Z493" s="36">
        <v>2.4700000000000002</v>
      </c>
      <c r="AA493" s="36">
        <v>2.4700000000000002</v>
      </c>
      <c r="AB493" s="36">
        <v>0</v>
      </c>
      <c r="AC493" s="36">
        <v>2.4700000000000002</v>
      </c>
      <c r="AD493" s="36">
        <v>0</v>
      </c>
      <c r="AE493" s="36">
        <v>0</v>
      </c>
      <c r="AF493" s="36" t="s">
        <v>1798</v>
      </c>
      <c r="AG493" s="36" t="s">
        <v>1307</v>
      </c>
      <c r="AH493" s="36" t="s">
        <v>1725</v>
      </c>
      <c r="AI493" s="36" t="s">
        <v>1800</v>
      </c>
      <c r="AJ493" s="36" t="s">
        <v>1645</v>
      </c>
      <c r="AK493" s="36" t="s">
        <v>337</v>
      </c>
      <c r="AL493" s="36" t="s">
        <v>1650</v>
      </c>
      <c r="AM493" s="36" t="s">
        <v>1651</v>
      </c>
      <c r="AN493" s="36" t="s">
        <v>1645</v>
      </c>
      <c r="AO493" s="36" t="s">
        <v>1636</v>
      </c>
      <c r="AP493" s="36" t="s">
        <v>1652</v>
      </c>
      <c r="AQ493" s="36" t="s">
        <v>1653</v>
      </c>
    </row>
    <row r="494" spans="1:43" x14ac:dyDescent="0.15">
      <c r="A494" s="36" t="s">
        <v>563</v>
      </c>
      <c r="B494" s="36" t="s">
        <v>1736</v>
      </c>
      <c r="C494" s="36" t="s">
        <v>1737</v>
      </c>
      <c r="D494" s="36" t="s">
        <v>1723</v>
      </c>
      <c r="E494" s="36" t="s">
        <v>1724</v>
      </c>
      <c r="F494" s="36" t="s">
        <v>372</v>
      </c>
      <c r="G494" s="36" t="s">
        <v>1636</v>
      </c>
      <c r="H494" s="36" t="s">
        <v>372</v>
      </c>
      <c r="I494" s="36" t="s">
        <v>1636</v>
      </c>
      <c r="J494" s="36" t="s">
        <v>1307</v>
      </c>
      <c r="K494" s="36" t="s">
        <v>1725</v>
      </c>
      <c r="L494" s="36" t="s">
        <v>1738</v>
      </c>
      <c r="M494" s="36" t="s">
        <v>1727</v>
      </c>
      <c r="N494" s="36" t="s">
        <v>1728</v>
      </c>
      <c r="O494" s="36" t="s">
        <v>1729</v>
      </c>
      <c r="P494" s="36" t="s">
        <v>1730</v>
      </c>
      <c r="Q494" s="36" t="s">
        <v>1731</v>
      </c>
      <c r="R494" s="36" t="s">
        <v>1732</v>
      </c>
      <c r="S494" s="36" t="s">
        <v>1636</v>
      </c>
      <c r="T494" s="36" t="s">
        <v>1636</v>
      </c>
      <c r="U494" s="36" t="s">
        <v>1645</v>
      </c>
      <c r="V494" s="36" t="s">
        <v>1646</v>
      </c>
      <c r="W494" s="36" t="s">
        <v>1665</v>
      </c>
      <c r="X494" s="36" t="s">
        <v>1646</v>
      </c>
      <c r="Y494" s="36" t="s">
        <v>1649</v>
      </c>
      <c r="Z494" s="36">
        <v>58.75</v>
      </c>
      <c r="AA494" s="36">
        <v>58.75</v>
      </c>
      <c r="AB494" s="36">
        <v>0</v>
      </c>
      <c r="AC494" s="36">
        <v>58.75</v>
      </c>
      <c r="AD494" s="36">
        <v>0</v>
      </c>
      <c r="AE494" s="36">
        <v>0</v>
      </c>
      <c r="AF494" s="36" t="s">
        <v>1798</v>
      </c>
      <c r="AG494" s="36" t="s">
        <v>1307</v>
      </c>
      <c r="AH494" s="36" t="s">
        <v>1725</v>
      </c>
      <c r="AI494" s="36" t="s">
        <v>1800</v>
      </c>
      <c r="AJ494" s="36" t="s">
        <v>1645</v>
      </c>
      <c r="AK494" s="36" t="s">
        <v>337</v>
      </c>
      <c r="AL494" s="36" t="s">
        <v>1650</v>
      </c>
      <c r="AM494" s="36" t="s">
        <v>1651</v>
      </c>
      <c r="AN494" s="36" t="s">
        <v>1645</v>
      </c>
      <c r="AO494" s="36" t="s">
        <v>1636</v>
      </c>
      <c r="AP494" s="36" t="s">
        <v>1652</v>
      </c>
      <c r="AQ494" s="36" t="s">
        <v>1653</v>
      </c>
    </row>
    <row r="495" spans="1:43" x14ac:dyDescent="0.15">
      <c r="A495" s="36" t="s">
        <v>563</v>
      </c>
      <c r="B495" s="36" t="s">
        <v>1736</v>
      </c>
      <c r="C495" s="36" t="s">
        <v>1737</v>
      </c>
      <c r="D495" s="36" t="s">
        <v>1723</v>
      </c>
      <c r="E495" s="36" t="s">
        <v>1724</v>
      </c>
      <c r="F495" s="36" t="s">
        <v>372</v>
      </c>
      <c r="G495" s="36" t="s">
        <v>1636</v>
      </c>
      <c r="H495" s="36" t="s">
        <v>372</v>
      </c>
      <c r="I495" s="36" t="s">
        <v>1636</v>
      </c>
      <c r="J495" s="36" t="s">
        <v>1307</v>
      </c>
      <c r="K495" s="36" t="s">
        <v>1725</v>
      </c>
      <c r="L495" s="36" t="s">
        <v>1738</v>
      </c>
      <c r="M495" s="36" t="s">
        <v>1727</v>
      </c>
      <c r="N495" s="36" t="s">
        <v>1728</v>
      </c>
      <c r="O495" s="36" t="s">
        <v>1729</v>
      </c>
      <c r="P495" s="36" t="s">
        <v>1730</v>
      </c>
      <c r="Q495" s="36" t="s">
        <v>1731</v>
      </c>
      <c r="R495" s="36" t="s">
        <v>1732</v>
      </c>
      <c r="S495" s="36" t="s">
        <v>1636</v>
      </c>
      <c r="T495" s="36" t="s">
        <v>1636</v>
      </c>
      <c r="U495" s="36" t="s">
        <v>1645</v>
      </c>
      <c r="V495" s="36" t="s">
        <v>1646</v>
      </c>
      <c r="W495" s="36" t="s">
        <v>1647</v>
      </c>
      <c r="X495" s="36" t="s">
        <v>1667</v>
      </c>
      <c r="Y495" s="36" t="s">
        <v>1649</v>
      </c>
      <c r="Z495" s="36">
        <v>1.72</v>
      </c>
      <c r="AA495" s="36">
        <v>1.72</v>
      </c>
      <c r="AB495" s="36">
        <v>0</v>
      </c>
      <c r="AC495" s="36">
        <v>1.72</v>
      </c>
      <c r="AD495" s="36">
        <v>0</v>
      </c>
      <c r="AE495" s="36">
        <v>0</v>
      </c>
      <c r="AF495" s="36" t="s">
        <v>1798</v>
      </c>
      <c r="AG495" s="36" t="s">
        <v>1307</v>
      </c>
      <c r="AH495" s="36" t="s">
        <v>1725</v>
      </c>
      <c r="AI495" s="36" t="s">
        <v>1800</v>
      </c>
      <c r="AJ495" s="36" t="s">
        <v>1645</v>
      </c>
      <c r="AK495" s="36" t="s">
        <v>337</v>
      </c>
      <c r="AL495" s="36" t="s">
        <v>1650</v>
      </c>
      <c r="AM495" s="36" t="s">
        <v>1651</v>
      </c>
      <c r="AN495" s="36" t="s">
        <v>1645</v>
      </c>
      <c r="AO495" s="36" t="s">
        <v>1636</v>
      </c>
      <c r="AP495" s="36" t="s">
        <v>1652</v>
      </c>
      <c r="AQ495" s="36" t="s">
        <v>1653</v>
      </c>
    </row>
    <row r="496" spans="1:43" x14ac:dyDescent="0.15">
      <c r="A496" s="36" t="s">
        <v>563</v>
      </c>
      <c r="B496" s="36" t="s">
        <v>1739</v>
      </c>
      <c r="C496" s="36" t="s">
        <v>1740</v>
      </c>
      <c r="D496" s="36" t="s">
        <v>1723</v>
      </c>
      <c r="E496" s="36" t="s">
        <v>1724</v>
      </c>
      <c r="F496" s="36" t="s">
        <v>372</v>
      </c>
      <c r="G496" s="36" t="s">
        <v>1636</v>
      </c>
      <c r="H496" s="36" t="s">
        <v>372</v>
      </c>
      <c r="I496" s="36" t="s">
        <v>1636</v>
      </c>
      <c r="J496" s="36" t="s">
        <v>1307</v>
      </c>
      <c r="K496" s="36" t="s">
        <v>1725</v>
      </c>
      <c r="L496" s="36" t="s">
        <v>1741</v>
      </c>
      <c r="M496" s="36" t="s">
        <v>1727</v>
      </c>
      <c r="N496" s="36" t="s">
        <v>1728</v>
      </c>
      <c r="O496" s="36" t="s">
        <v>1729</v>
      </c>
      <c r="P496" s="36" t="s">
        <v>1730</v>
      </c>
      <c r="Q496" s="36" t="s">
        <v>1731</v>
      </c>
      <c r="R496" s="36" t="s">
        <v>1732</v>
      </c>
      <c r="S496" s="36" t="s">
        <v>1636</v>
      </c>
      <c r="T496" s="36" t="s">
        <v>1636</v>
      </c>
      <c r="U496" s="36" t="s">
        <v>1645</v>
      </c>
      <c r="V496" s="36" t="s">
        <v>1646</v>
      </c>
      <c r="W496" s="36" t="s">
        <v>1665</v>
      </c>
      <c r="X496" s="36" t="s">
        <v>1646</v>
      </c>
      <c r="Y496" s="36" t="s">
        <v>1649</v>
      </c>
      <c r="Z496" s="36">
        <v>498.84</v>
      </c>
      <c r="AA496" s="36">
        <v>498.84</v>
      </c>
      <c r="AB496" s="36">
        <v>0</v>
      </c>
      <c r="AC496" s="36">
        <v>498.84</v>
      </c>
      <c r="AD496" s="36">
        <v>0</v>
      </c>
      <c r="AE496" s="36">
        <v>0</v>
      </c>
      <c r="AF496" s="36" t="s">
        <v>1798</v>
      </c>
      <c r="AG496" s="36" t="s">
        <v>1307</v>
      </c>
      <c r="AH496" s="36" t="s">
        <v>1725</v>
      </c>
      <c r="AI496" s="36" t="s">
        <v>1800</v>
      </c>
      <c r="AJ496" s="36" t="s">
        <v>1645</v>
      </c>
      <c r="AK496" s="36" t="s">
        <v>337</v>
      </c>
      <c r="AL496" s="36" t="s">
        <v>1650</v>
      </c>
      <c r="AM496" s="36" t="s">
        <v>1651</v>
      </c>
      <c r="AN496" s="36" t="s">
        <v>1645</v>
      </c>
      <c r="AO496" s="36" t="s">
        <v>1636</v>
      </c>
      <c r="AP496" s="36" t="s">
        <v>1652</v>
      </c>
      <c r="AQ496" s="36" t="s">
        <v>1653</v>
      </c>
    </row>
    <row r="497" spans="1:43" x14ac:dyDescent="0.15">
      <c r="A497" s="36" t="s">
        <v>563</v>
      </c>
      <c r="B497" s="36" t="s">
        <v>1739</v>
      </c>
      <c r="C497" s="36" t="s">
        <v>1740</v>
      </c>
      <c r="D497" s="36" t="s">
        <v>1723</v>
      </c>
      <c r="E497" s="36" t="s">
        <v>1724</v>
      </c>
      <c r="F497" s="36" t="s">
        <v>372</v>
      </c>
      <c r="G497" s="36" t="s">
        <v>1636</v>
      </c>
      <c r="H497" s="36" t="s">
        <v>372</v>
      </c>
      <c r="I497" s="36" t="s">
        <v>1636</v>
      </c>
      <c r="J497" s="36" t="s">
        <v>1307</v>
      </c>
      <c r="K497" s="36" t="s">
        <v>1725</v>
      </c>
      <c r="L497" s="36" t="s">
        <v>1741</v>
      </c>
      <c r="M497" s="36" t="s">
        <v>1727</v>
      </c>
      <c r="N497" s="36" t="s">
        <v>1728</v>
      </c>
      <c r="O497" s="36" t="s">
        <v>1729</v>
      </c>
      <c r="P497" s="36" t="s">
        <v>1730</v>
      </c>
      <c r="Q497" s="36" t="s">
        <v>1731</v>
      </c>
      <c r="R497" s="36" t="s">
        <v>1732</v>
      </c>
      <c r="S497" s="36" t="s">
        <v>1636</v>
      </c>
      <c r="T497" s="36" t="s">
        <v>1636</v>
      </c>
      <c r="U497" s="36" t="s">
        <v>1645</v>
      </c>
      <c r="V497" s="36" t="s">
        <v>1646</v>
      </c>
      <c r="W497" s="36" t="s">
        <v>1647</v>
      </c>
      <c r="X497" s="36" t="s">
        <v>1667</v>
      </c>
      <c r="Y497" s="36" t="s">
        <v>1649</v>
      </c>
      <c r="Z497" s="36">
        <v>2.35</v>
      </c>
      <c r="AA497" s="36">
        <v>2.35</v>
      </c>
      <c r="AB497" s="36">
        <v>0</v>
      </c>
      <c r="AC497" s="36">
        <v>2.35</v>
      </c>
      <c r="AD497" s="36">
        <v>0</v>
      </c>
      <c r="AE497" s="36">
        <v>0</v>
      </c>
      <c r="AF497" s="36" t="s">
        <v>1798</v>
      </c>
      <c r="AG497" s="36" t="s">
        <v>1307</v>
      </c>
      <c r="AH497" s="36" t="s">
        <v>1725</v>
      </c>
      <c r="AI497" s="36" t="s">
        <v>1800</v>
      </c>
      <c r="AJ497" s="36" t="s">
        <v>1645</v>
      </c>
      <c r="AK497" s="36" t="s">
        <v>337</v>
      </c>
      <c r="AL497" s="36" t="s">
        <v>1650</v>
      </c>
      <c r="AM497" s="36" t="s">
        <v>1651</v>
      </c>
      <c r="AN497" s="36" t="s">
        <v>1645</v>
      </c>
      <c r="AO497" s="36" t="s">
        <v>1636</v>
      </c>
      <c r="AP497" s="36" t="s">
        <v>1652</v>
      </c>
      <c r="AQ497" s="36" t="s">
        <v>1653</v>
      </c>
    </row>
    <row r="498" spans="1:43" x14ac:dyDescent="0.15">
      <c r="A498" s="36" t="s">
        <v>563</v>
      </c>
      <c r="B498" s="36" t="s">
        <v>1742</v>
      </c>
      <c r="C498" s="36" t="s">
        <v>1743</v>
      </c>
      <c r="D498" s="36" t="s">
        <v>1723</v>
      </c>
      <c r="E498" s="36" t="s">
        <v>1724</v>
      </c>
      <c r="F498" s="36" t="s">
        <v>372</v>
      </c>
      <c r="G498" s="36" t="s">
        <v>1636</v>
      </c>
      <c r="H498" s="36" t="s">
        <v>372</v>
      </c>
      <c r="I498" s="36" t="s">
        <v>1636</v>
      </c>
      <c r="J498" s="36" t="s">
        <v>1307</v>
      </c>
      <c r="K498" s="36" t="s">
        <v>1725</v>
      </c>
      <c r="L498" s="36" t="s">
        <v>1744</v>
      </c>
      <c r="M498" s="36" t="s">
        <v>1727</v>
      </c>
      <c r="N498" s="36" t="s">
        <v>1728</v>
      </c>
      <c r="O498" s="36" t="s">
        <v>1729</v>
      </c>
      <c r="P498" s="36" t="s">
        <v>1730</v>
      </c>
      <c r="Q498" s="36" t="s">
        <v>1731</v>
      </c>
      <c r="R498" s="36" t="s">
        <v>1732</v>
      </c>
      <c r="S498" s="36" t="s">
        <v>1636</v>
      </c>
      <c r="T498" s="36" t="s">
        <v>1636</v>
      </c>
      <c r="U498" s="36" t="s">
        <v>1645</v>
      </c>
      <c r="V498" s="36" t="s">
        <v>1646</v>
      </c>
      <c r="W498" s="36" t="s">
        <v>1665</v>
      </c>
      <c r="X498" s="36" t="s">
        <v>1646</v>
      </c>
      <c r="Y498" s="36" t="s">
        <v>1649</v>
      </c>
      <c r="Z498" s="36">
        <v>84.01</v>
      </c>
      <c r="AA498" s="36">
        <v>84.01</v>
      </c>
      <c r="AB498" s="36">
        <v>0</v>
      </c>
      <c r="AC498" s="36">
        <v>84.01</v>
      </c>
      <c r="AD498" s="36">
        <v>0</v>
      </c>
      <c r="AE498" s="36">
        <v>0</v>
      </c>
      <c r="AF498" s="36" t="s">
        <v>1798</v>
      </c>
      <c r="AG498" s="36" t="s">
        <v>1307</v>
      </c>
      <c r="AH498" s="36" t="s">
        <v>1725</v>
      </c>
      <c r="AI498" s="36" t="s">
        <v>1800</v>
      </c>
      <c r="AJ498" s="36" t="s">
        <v>1645</v>
      </c>
      <c r="AK498" s="36" t="s">
        <v>337</v>
      </c>
      <c r="AL498" s="36" t="s">
        <v>1650</v>
      </c>
      <c r="AM498" s="36" t="s">
        <v>1651</v>
      </c>
      <c r="AN498" s="36" t="s">
        <v>1645</v>
      </c>
      <c r="AO498" s="36" t="s">
        <v>1636</v>
      </c>
      <c r="AP498" s="36" t="s">
        <v>1652</v>
      </c>
      <c r="AQ498" s="36" t="s">
        <v>1653</v>
      </c>
    </row>
    <row r="499" spans="1:43" x14ac:dyDescent="0.15">
      <c r="A499" s="36" t="s">
        <v>563</v>
      </c>
      <c r="B499" s="36" t="s">
        <v>1742</v>
      </c>
      <c r="C499" s="36" t="s">
        <v>1743</v>
      </c>
      <c r="D499" s="36" t="s">
        <v>1723</v>
      </c>
      <c r="E499" s="36" t="s">
        <v>1724</v>
      </c>
      <c r="F499" s="36" t="s">
        <v>372</v>
      </c>
      <c r="G499" s="36" t="s">
        <v>1636</v>
      </c>
      <c r="H499" s="36" t="s">
        <v>372</v>
      </c>
      <c r="I499" s="36" t="s">
        <v>1636</v>
      </c>
      <c r="J499" s="36" t="s">
        <v>1307</v>
      </c>
      <c r="K499" s="36" t="s">
        <v>1725</v>
      </c>
      <c r="L499" s="36" t="s">
        <v>1744</v>
      </c>
      <c r="M499" s="36" t="s">
        <v>1727</v>
      </c>
      <c r="N499" s="36" t="s">
        <v>1728</v>
      </c>
      <c r="O499" s="36" t="s">
        <v>1729</v>
      </c>
      <c r="P499" s="36" t="s">
        <v>1730</v>
      </c>
      <c r="Q499" s="36" t="s">
        <v>1731</v>
      </c>
      <c r="R499" s="36" t="s">
        <v>1732</v>
      </c>
      <c r="S499" s="36" t="s">
        <v>1636</v>
      </c>
      <c r="T499" s="36" t="s">
        <v>1636</v>
      </c>
      <c r="U499" s="36" t="s">
        <v>1645</v>
      </c>
      <c r="V499" s="36" t="s">
        <v>1646</v>
      </c>
      <c r="W499" s="36" t="s">
        <v>1647</v>
      </c>
      <c r="X499" s="36" t="s">
        <v>1667</v>
      </c>
      <c r="Y499" s="36" t="s">
        <v>1649</v>
      </c>
      <c r="Z499" s="36">
        <v>0.99</v>
      </c>
      <c r="AA499" s="36">
        <v>0.99</v>
      </c>
      <c r="AB499" s="36">
        <v>0</v>
      </c>
      <c r="AC499" s="36">
        <v>0.99</v>
      </c>
      <c r="AD499" s="36">
        <v>0</v>
      </c>
      <c r="AE499" s="36">
        <v>0</v>
      </c>
      <c r="AF499" s="36" t="s">
        <v>1798</v>
      </c>
      <c r="AG499" s="36" t="s">
        <v>1307</v>
      </c>
      <c r="AH499" s="36" t="s">
        <v>1725</v>
      </c>
      <c r="AI499" s="36" t="s">
        <v>1800</v>
      </c>
      <c r="AJ499" s="36" t="s">
        <v>1645</v>
      </c>
      <c r="AK499" s="36" t="s">
        <v>337</v>
      </c>
      <c r="AL499" s="36" t="s">
        <v>1650</v>
      </c>
      <c r="AM499" s="36" t="s">
        <v>1651</v>
      </c>
      <c r="AN499" s="36" t="s">
        <v>1645</v>
      </c>
      <c r="AO499" s="36" t="s">
        <v>1636</v>
      </c>
      <c r="AP499" s="36" t="s">
        <v>1652</v>
      </c>
      <c r="AQ499" s="36" t="s">
        <v>1653</v>
      </c>
    </row>
    <row r="500" spans="1:43" x14ac:dyDescent="0.15">
      <c r="A500" s="36" t="s">
        <v>563</v>
      </c>
      <c r="B500" s="36" t="s">
        <v>1745</v>
      </c>
      <c r="C500" s="36" t="s">
        <v>1746</v>
      </c>
      <c r="D500" s="36" t="s">
        <v>1747</v>
      </c>
      <c r="E500" s="36" t="s">
        <v>1748</v>
      </c>
      <c r="F500" s="36" t="s">
        <v>372</v>
      </c>
      <c r="G500" s="36" t="s">
        <v>1636</v>
      </c>
      <c r="H500" s="36" t="s">
        <v>372</v>
      </c>
      <c r="I500" s="36" t="s">
        <v>1636</v>
      </c>
      <c r="J500" s="36" t="s">
        <v>1749</v>
      </c>
      <c r="K500" s="36" t="s">
        <v>1750</v>
      </c>
      <c r="L500" s="36" t="s">
        <v>1751</v>
      </c>
      <c r="M500" s="36" t="s">
        <v>1639</v>
      </c>
      <c r="N500" s="36" t="s">
        <v>1640</v>
      </c>
      <c r="O500" s="36" t="s">
        <v>1641</v>
      </c>
      <c r="P500" s="36" t="s">
        <v>1642</v>
      </c>
      <c r="Q500" s="36" t="s">
        <v>1643</v>
      </c>
      <c r="R500" s="36" t="s">
        <v>1644</v>
      </c>
      <c r="S500" s="36" t="s">
        <v>1636</v>
      </c>
      <c r="T500" s="36" t="s">
        <v>1636</v>
      </c>
      <c r="U500" s="36" t="s">
        <v>1645</v>
      </c>
      <c r="V500" s="36" t="s">
        <v>1646</v>
      </c>
      <c r="W500" s="36" t="s">
        <v>1665</v>
      </c>
      <c r="X500" s="36" t="s">
        <v>1646</v>
      </c>
      <c r="Y500" s="36" t="s">
        <v>1649</v>
      </c>
      <c r="Z500" s="36">
        <v>9989.81</v>
      </c>
      <c r="AA500" s="36">
        <v>9989.81</v>
      </c>
      <c r="AB500" s="36">
        <v>0</v>
      </c>
      <c r="AC500" s="36">
        <v>9989.81</v>
      </c>
      <c r="AD500" s="36">
        <v>0</v>
      </c>
      <c r="AE500" s="36">
        <v>0</v>
      </c>
      <c r="AF500" s="36" t="s">
        <v>1798</v>
      </c>
      <c r="AG500" s="36" t="s">
        <v>1749</v>
      </c>
      <c r="AH500" s="36" t="s">
        <v>1802</v>
      </c>
      <c r="AI500" s="36" t="s">
        <v>1799</v>
      </c>
      <c r="AJ500" s="36" t="s">
        <v>1645</v>
      </c>
      <c r="AK500" s="36" t="s">
        <v>337</v>
      </c>
      <c r="AL500" s="36" t="s">
        <v>1650</v>
      </c>
      <c r="AM500" s="36" t="s">
        <v>1651</v>
      </c>
      <c r="AN500" s="36" t="s">
        <v>1645</v>
      </c>
      <c r="AO500" s="36" t="s">
        <v>1636</v>
      </c>
      <c r="AP500" s="36" t="s">
        <v>1678</v>
      </c>
      <c r="AQ500" s="36" t="s">
        <v>1653</v>
      </c>
    </row>
    <row r="501" spans="1:43" x14ac:dyDescent="0.15">
      <c r="A501" s="36" t="s">
        <v>563</v>
      </c>
      <c r="B501" s="36" t="s">
        <v>1745</v>
      </c>
      <c r="C501" s="36" t="s">
        <v>1746</v>
      </c>
      <c r="D501" s="36" t="s">
        <v>1747</v>
      </c>
      <c r="E501" s="36" t="s">
        <v>1748</v>
      </c>
      <c r="F501" s="36" t="s">
        <v>372</v>
      </c>
      <c r="G501" s="36" t="s">
        <v>1636</v>
      </c>
      <c r="H501" s="36" t="s">
        <v>372</v>
      </c>
      <c r="I501" s="36" t="s">
        <v>1636</v>
      </c>
      <c r="J501" s="36" t="s">
        <v>1749</v>
      </c>
      <c r="K501" s="36" t="s">
        <v>1750</v>
      </c>
      <c r="L501" s="36" t="s">
        <v>1751</v>
      </c>
      <c r="M501" s="36" t="s">
        <v>1639</v>
      </c>
      <c r="N501" s="36" t="s">
        <v>1640</v>
      </c>
      <c r="O501" s="36" t="s">
        <v>1641</v>
      </c>
      <c r="P501" s="36" t="s">
        <v>1642</v>
      </c>
      <c r="Q501" s="36" t="s">
        <v>1643</v>
      </c>
      <c r="R501" s="36" t="s">
        <v>1644</v>
      </c>
      <c r="S501" s="36" t="s">
        <v>1636</v>
      </c>
      <c r="T501" s="36" t="s">
        <v>1636</v>
      </c>
      <c r="U501" s="36" t="s">
        <v>1645</v>
      </c>
      <c r="V501" s="36" t="s">
        <v>1646</v>
      </c>
      <c r="W501" s="36" t="s">
        <v>1647</v>
      </c>
      <c r="X501" s="36" t="s">
        <v>1752</v>
      </c>
      <c r="Y501" s="36" t="s">
        <v>1649</v>
      </c>
      <c r="Z501" s="36">
        <v>10.19</v>
      </c>
      <c r="AA501" s="36">
        <v>10.19</v>
      </c>
      <c r="AB501" s="36">
        <v>0</v>
      </c>
      <c r="AC501" s="36">
        <v>10.19</v>
      </c>
      <c r="AD501" s="36">
        <v>0</v>
      </c>
      <c r="AE501" s="36">
        <v>0</v>
      </c>
      <c r="AF501" s="36" t="s">
        <v>1798</v>
      </c>
      <c r="AG501" s="36" t="s">
        <v>1749</v>
      </c>
      <c r="AH501" s="36" t="s">
        <v>1802</v>
      </c>
      <c r="AI501" s="36" t="s">
        <v>1799</v>
      </c>
      <c r="AJ501" s="36" t="s">
        <v>1645</v>
      </c>
      <c r="AK501" s="36" t="s">
        <v>337</v>
      </c>
      <c r="AL501" s="36" t="s">
        <v>1650</v>
      </c>
      <c r="AM501" s="36" t="s">
        <v>1651</v>
      </c>
      <c r="AN501" s="36" t="s">
        <v>1645</v>
      </c>
      <c r="AO501" s="36" t="s">
        <v>1636</v>
      </c>
      <c r="AP501" s="36" t="s">
        <v>1678</v>
      </c>
      <c r="AQ501" s="36" t="s">
        <v>1653</v>
      </c>
    </row>
    <row r="502" spans="1:43" x14ac:dyDescent="0.15">
      <c r="A502" s="36" t="s">
        <v>563</v>
      </c>
      <c r="B502" s="36" t="s">
        <v>1811</v>
      </c>
      <c r="C502" s="36" t="s">
        <v>1812</v>
      </c>
      <c r="D502" s="36" t="s">
        <v>1813</v>
      </c>
      <c r="E502" s="36" t="s">
        <v>1814</v>
      </c>
      <c r="F502" s="36" t="s">
        <v>372</v>
      </c>
      <c r="G502" s="36" t="s">
        <v>1636</v>
      </c>
      <c r="H502" s="36" t="s">
        <v>372</v>
      </c>
      <c r="I502" s="36" t="s">
        <v>1636</v>
      </c>
      <c r="J502" s="36" t="s">
        <v>1749</v>
      </c>
      <c r="K502" s="36" t="s">
        <v>1750</v>
      </c>
      <c r="L502" s="36" t="s">
        <v>1815</v>
      </c>
      <c r="M502" s="36" t="s">
        <v>1639</v>
      </c>
      <c r="N502" s="36" t="s">
        <v>1640</v>
      </c>
      <c r="O502" s="36" t="s">
        <v>1641</v>
      </c>
      <c r="P502" s="36" t="s">
        <v>1642</v>
      </c>
      <c r="Q502" s="36" t="s">
        <v>1643</v>
      </c>
      <c r="R502" s="36" t="s">
        <v>1644</v>
      </c>
      <c r="S502" s="36" t="s">
        <v>1636</v>
      </c>
      <c r="T502" s="36" t="s">
        <v>1636</v>
      </c>
      <c r="U502" s="36" t="s">
        <v>1645</v>
      </c>
      <c r="V502" s="36" t="s">
        <v>1646</v>
      </c>
      <c r="W502" s="36" t="s">
        <v>1665</v>
      </c>
      <c r="X502" s="36" t="s">
        <v>1646</v>
      </c>
      <c r="Y502" s="36" t="s">
        <v>1649</v>
      </c>
      <c r="Z502" s="36">
        <v>19978.71</v>
      </c>
      <c r="AA502" s="36">
        <v>19978.71</v>
      </c>
      <c r="AB502" s="36">
        <v>0</v>
      </c>
      <c r="AC502" s="36">
        <v>19978.71</v>
      </c>
      <c r="AD502" s="36">
        <v>0</v>
      </c>
      <c r="AE502" s="36">
        <v>0</v>
      </c>
      <c r="AF502" s="36" t="s">
        <v>1798</v>
      </c>
      <c r="AG502" s="36" t="s">
        <v>1749</v>
      </c>
      <c r="AH502" s="36" t="s">
        <v>1750</v>
      </c>
      <c r="AI502" s="36" t="s">
        <v>1799</v>
      </c>
      <c r="AJ502" s="36" t="s">
        <v>1645</v>
      </c>
      <c r="AK502" s="36" t="s">
        <v>337</v>
      </c>
      <c r="AL502" s="36" t="s">
        <v>1650</v>
      </c>
      <c r="AM502" s="36" t="s">
        <v>1651</v>
      </c>
      <c r="AN502" s="36" t="s">
        <v>1645</v>
      </c>
      <c r="AO502" s="36" t="s">
        <v>1636</v>
      </c>
      <c r="AP502" s="36" t="s">
        <v>1678</v>
      </c>
      <c r="AQ502" s="36" t="s">
        <v>1653</v>
      </c>
    </row>
    <row r="503" spans="1:43" x14ac:dyDescent="0.15">
      <c r="A503" s="36" t="s">
        <v>563</v>
      </c>
      <c r="B503" s="36" t="s">
        <v>1811</v>
      </c>
      <c r="C503" s="36" t="s">
        <v>1812</v>
      </c>
      <c r="D503" s="36" t="s">
        <v>1813</v>
      </c>
      <c r="E503" s="36" t="s">
        <v>1814</v>
      </c>
      <c r="F503" s="36" t="s">
        <v>372</v>
      </c>
      <c r="G503" s="36" t="s">
        <v>1636</v>
      </c>
      <c r="H503" s="36" t="s">
        <v>372</v>
      </c>
      <c r="I503" s="36" t="s">
        <v>1636</v>
      </c>
      <c r="J503" s="36" t="s">
        <v>1749</v>
      </c>
      <c r="K503" s="36" t="s">
        <v>1750</v>
      </c>
      <c r="L503" s="36" t="s">
        <v>1815</v>
      </c>
      <c r="M503" s="36" t="s">
        <v>1639</v>
      </c>
      <c r="N503" s="36" t="s">
        <v>1640</v>
      </c>
      <c r="O503" s="36" t="s">
        <v>1641</v>
      </c>
      <c r="P503" s="36" t="s">
        <v>1642</v>
      </c>
      <c r="Q503" s="36" t="s">
        <v>1643</v>
      </c>
      <c r="R503" s="36" t="s">
        <v>1644</v>
      </c>
      <c r="S503" s="36" t="s">
        <v>1636</v>
      </c>
      <c r="T503" s="36" t="s">
        <v>1636</v>
      </c>
      <c r="U503" s="36" t="s">
        <v>1645</v>
      </c>
      <c r="V503" s="36" t="s">
        <v>1646</v>
      </c>
      <c r="W503" s="36" t="s">
        <v>1647</v>
      </c>
      <c r="X503" s="36" t="s">
        <v>1752</v>
      </c>
      <c r="Y503" s="36" t="s">
        <v>1649</v>
      </c>
      <c r="Z503" s="36">
        <v>21.29</v>
      </c>
      <c r="AA503" s="36">
        <v>21.29</v>
      </c>
      <c r="AB503" s="36">
        <v>0</v>
      </c>
      <c r="AC503" s="36">
        <v>21.29</v>
      </c>
      <c r="AD503" s="36">
        <v>0</v>
      </c>
      <c r="AE503" s="36">
        <v>0</v>
      </c>
      <c r="AF503" s="36" t="s">
        <v>1798</v>
      </c>
      <c r="AG503" s="36" t="s">
        <v>1749</v>
      </c>
      <c r="AH503" s="36" t="s">
        <v>1750</v>
      </c>
      <c r="AI503" s="36" t="s">
        <v>1799</v>
      </c>
      <c r="AJ503" s="36" t="s">
        <v>1645</v>
      </c>
      <c r="AK503" s="36" t="s">
        <v>337</v>
      </c>
      <c r="AL503" s="36" t="s">
        <v>1650</v>
      </c>
      <c r="AM503" s="36" t="s">
        <v>1651</v>
      </c>
      <c r="AN503" s="36" t="s">
        <v>1645</v>
      </c>
      <c r="AO503" s="36" t="s">
        <v>1636</v>
      </c>
      <c r="AP503" s="36" t="s">
        <v>1678</v>
      </c>
      <c r="AQ503" s="36" t="s">
        <v>1653</v>
      </c>
    </row>
    <row r="504" spans="1:43" x14ac:dyDescent="0.15">
      <c r="A504" s="36" t="s">
        <v>563</v>
      </c>
      <c r="B504" s="36" t="s">
        <v>1828</v>
      </c>
      <c r="C504" s="36" t="s">
        <v>1829</v>
      </c>
      <c r="D504" s="36" t="s">
        <v>1813</v>
      </c>
      <c r="E504" s="36" t="s">
        <v>1814</v>
      </c>
      <c r="F504" s="36" t="s">
        <v>372</v>
      </c>
      <c r="G504" s="36" t="s">
        <v>1636</v>
      </c>
      <c r="H504" s="36" t="s">
        <v>372</v>
      </c>
      <c r="I504" s="36" t="s">
        <v>1636</v>
      </c>
      <c r="J504" s="36" t="s">
        <v>1749</v>
      </c>
      <c r="K504" s="36" t="s">
        <v>1750</v>
      </c>
      <c r="L504" s="36" t="s">
        <v>1830</v>
      </c>
      <c r="M504" s="36" t="s">
        <v>1639</v>
      </c>
      <c r="N504" s="36" t="s">
        <v>1640</v>
      </c>
      <c r="O504" s="36" t="s">
        <v>1641</v>
      </c>
      <c r="P504" s="36" t="s">
        <v>1642</v>
      </c>
      <c r="Q504" s="36" t="s">
        <v>1643</v>
      </c>
      <c r="R504" s="36" t="s">
        <v>1644</v>
      </c>
      <c r="S504" s="36" t="s">
        <v>1636</v>
      </c>
      <c r="T504" s="36" t="s">
        <v>1636</v>
      </c>
      <c r="U504" s="36" t="s">
        <v>1645</v>
      </c>
      <c r="V504" s="36" t="s">
        <v>1646</v>
      </c>
      <c r="W504" s="36" t="s">
        <v>1665</v>
      </c>
      <c r="X504" s="36" t="s">
        <v>1646</v>
      </c>
      <c r="Y504" s="36" t="s">
        <v>1649</v>
      </c>
      <c r="Z504" s="36">
        <v>4916.21</v>
      </c>
      <c r="AA504" s="36">
        <v>4916.21</v>
      </c>
      <c r="AB504" s="36">
        <v>0</v>
      </c>
      <c r="AC504" s="36">
        <v>4916.21</v>
      </c>
      <c r="AD504" s="36">
        <v>0</v>
      </c>
      <c r="AE504" s="36">
        <v>0</v>
      </c>
      <c r="AF504" s="36" t="s">
        <v>1798</v>
      </c>
      <c r="AG504" s="36" t="s">
        <v>1749</v>
      </c>
      <c r="AH504" s="36" t="s">
        <v>1750</v>
      </c>
      <c r="AI504" s="36" t="s">
        <v>1799</v>
      </c>
      <c r="AJ504" s="36" t="s">
        <v>1645</v>
      </c>
      <c r="AK504" s="36" t="s">
        <v>337</v>
      </c>
      <c r="AL504" s="36" t="s">
        <v>1650</v>
      </c>
      <c r="AM504" s="36" t="s">
        <v>1651</v>
      </c>
      <c r="AN504" s="36" t="s">
        <v>1645</v>
      </c>
      <c r="AO504" s="36" t="s">
        <v>1636</v>
      </c>
      <c r="AP504" s="36" t="s">
        <v>1678</v>
      </c>
      <c r="AQ504" s="36" t="s">
        <v>1653</v>
      </c>
    </row>
    <row r="505" spans="1:43" x14ac:dyDescent="0.15">
      <c r="A505" s="36" t="s">
        <v>563</v>
      </c>
      <c r="B505" s="36" t="s">
        <v>1816</v>
      </c>
      <c r="C505" s="36" t="s">
        <v>1817</v>
      </c>
      <c r="D505" s="36" t="s">
        <v>1747</v>
      </c>
      <c r="E505" s="36" t="s">
        <v>1748</v>
      </c>
      <c r="F505" s="36" t="s">
        <v>372</v>
      </c>
      <c r="G505" s="36" t="s">
        <v>1636</v>
      </c>
      <c r="H505" s="36" t="s">
        <v>372</v>
      </c>
      <c r="I505" s="36" t="s">
        <v>1636</v>
      </c>
      <c r="J505" s="36" t="s">
        <v>1749</v>
      </c>
      <c r="K505" s="36" t="s">
        <v>1750</v>
      </c>
      <c r="L505" s="36" t="s">
        <v>1818</v>
      </c>
      <c r="M505" s="36" t="s">
        <v>1639</v>
      </c>
      <c r="N505" s="36" t="s">
        <v>1640</v>
      </c>
      <c r="O505" s="36" t="s">
        <v>1641</v>
      </c>
      <c r="P505" s="36" t="s">
        <v>1642</v>
      </c>
      <c r="Q505" s="36" t="s">
        <v>1643</v>
      </c>
      <c r="R505" s="36" t="s">
        <v>1644</v>
      </c>
      <c r="S505" s="36" t="s">
        <v>1636</v>
      </c>
      <c r="T505" s="36" t="s">
        <v>1636</v>
      </c>
      <c r="U505" s="36" t="s">
        <v>1645</v>
      </c>
      <c r="V505" s="36" t="s">
        <v>1646</v>
      </c>
      <c r="W505" s="36" t="s">
        <v>1665</v>
      </c>
      <c r="X505" s="36" t="s">
        <v>1646</v>
      </c>
      <c r="Y505" s="36" t="s">
        <v>1649</v>
      </c>
      <c r="Z505" s="36">
        <v>837.32</v>
      </c>
      <c r="AA505" s="36">
        <v>837.32</v>
      </c>
      <c r="AB505" s="36">
        <v>0</v>
      </c>
      <c r="AC505" s="36">
        <v>837.32</v>
      </c>
      <c r="AD505" s="36">
        <v>0</v>
      </c>
      <c r="AE505" s="36">
        <v>0</v>
      </c>
      <c r="AF505" s="36" t="s">
        <v>1798</v>
      </c>
      <c r="AG505" s="36" t="s">
        <v>1749</v>
      </c>
      <c r="AH505" s="36" t="s">
        <v>1819</v>
      </c>
      <c r="AI505" s="36" t="s">
        <v>1799</v>
      </c>
      <c r="AJ505" s="36" t="s">
        <v>1645</v>
      </c>
      <c r="AK505" s="36" t="s">
        <v>337</v>
      </c>
      <c r="AL505" s="36" t="s">
        <v>1650</v>
      </c>
      <c r="AM505" s="36" t="s">
        <v>1651</v>
      </c>
      <c r="AN505" s="36" t="s">
        <v>1645</v>
      </c>
      <c r="AO505" s="36" t="s">
        <v>1636</v>
      </c>
      <c r="AP505" s="36" t="s">
        <v>1678</v>
      </c>
      <c r="AQ505" s="36" t="s">
        <v>1653</v>
      </c>
    </row>
    <row r="506" spans="1:43" x14ac:dyDescent="0.15">
      <c r="A506" s="36" t="s">
        <v>563</v>
      </c>
      <c r="B506" s="36" t="s">
        <v>1753</v>
      </c>
      <c r="C506" s="36" t="s">
        <v>1754</v>
      </c>
      <c r="D506" s="36" t="s">
        <v>1747</v>
      </c>
      <c r="E506" s="36" t="s">
        <v>1748</v>
      </c>
      <c r="F506" s="36" t="s">
        <v>372</v>
      </c>
      <c r="G506" s="36" t="s">
        <v>1636</v>
      </c>
      <c r="H506" s="36" t="s">
        <v>372</v>
      </c>
      <c r="I506" s="36" t="s">
        <v>1636</v>
      </c>
      <c r="J506" s="36" t="s">
        <v>1749</v>
      </c>
      <c r="K506" s="36" t="s">
        <v>1750</v>
      </c>
      <c r="L506" s="36" t="s">
        <v>1755</v>
      </c>
      <c r="M506" s="36" t="s">
        <v>1639</v>
      </c>
      <c r="N506" s="36" t="s">
        <v>1640</v>
      </c>
      <c r="O506" s="36" t="s">
        <v>1641</v>
      </c>
      <c r="P506" s="36" t="s">
        <v>1642</v>
      </c>
      <c r="Q506" s="36" t="s">
        <v>1643</v>
      </c>
      <c r="R506" s="36" t="s">
        <v>1644</v>
      </c>
      <c r="S506" s="36" t="s">
        <v>1636</v>
      </c>
      <c r="T506" s="36" t="s">
        <v>1636</v>
      </c>
      <c r="U506" s="36" t="s">
        <v>1645</v>
      </c>
      <c r="V506" s="36" t="s">
        <v>1646</v>
      </c>
      <c r="W506" s="36" t="s">
        <v>1665</v>
      </c>
      <c r="X506" s="36" t="s">
        <v>1646</v>
      </c>
      <c r="Y506" s="36" t="s">
        <v>1649</v>
      </c>
      <c r="Z506" s="36">
        <v>4975.93</v>
      </c>
      <c r="AA506" s="36">
        <v>4975.93</v>
      </c>
      <c r="AB506" s="36">
        <v>0</v>
      </c>
      <c r="AC506" s="36">
        <v>4975.93</v>
      </c>
      <c r="AD506" s="36">
        <v>0</v>
      </c>
      <c r="AE506" s="36">
        <v>0</v>
      </c>
      <c r="AF506" s="36" t="s">
        <v>1798</v>
      </c>
      <c r="AG506" s="36" t="s">
        <v>1749</v>
      </c>
      <c r="AH506" s="36" t="s">
        <v>1802</v>
      </c>
      <c r="AI506" s="36" t="s">
        <v>1799</v>
      </c>
      <c r="AJ506" s="36" t="s">
        <v>1645</v>
      </c>
      <c r="AK506" s="36" t="s">
        <v>337</v>
      </c>
      <c r="AL506" s="36" t="s">
        <v>1650</v>
      </c>
      <c r="AM506" s="36" t="s">
        <v>1651</v>
      </c>
      <c r="AN506" s="36" t="s">
        <v>1645</v>
      </c>
      <c r="AO506" s="36" t="s">
        <v>1636</v>
      </c>
      <c r="AP506" s="36" t="s">
        <v>1678</v>
      </c>
      <c r="AQ506" s="36" t="s">
        <v>1653</v>
      </c>
    </row>
    <row r="507" spans="1:43" x14ac:dyDescent="0.15">
      <c r="A507" s="36" t="s">
        <v>563</v>
      </c>
      <c r="B507" s="36" t="s">
        <v>1753</v>
      </c>
      <c r="C507" s="36" t="s">
        <v>1754</v>
      </c>
      <c r="D507" s="36" t="s">
        <v>1747</v>
      </c>
      <c r="E507" s="36" t="s">
        <v>1748</v>
      </c>
      <c r="F507" s="36" t="s">
        <v>372</v>
      </c>
      <c r="G507" s="36" t="s">
        <v>1636</v>
      </c>
      <c r="H507" s="36" t="s">
        <v>372</v>
      </c>
      <c r="I507" s="36" t="s">
        <v>1636</v>
      </c>
      <c r="J507" s="36" t="s">
        <v>1749</v>
      </c>
      <c r="K507" s="36" t="s">
        <v>1750</v>
      </c>
      <c r="L507" s="36" t="s">
        <v>1755</v>
      </c>
      <c r="M507" s="36" t="s">
        <v>1639</v>
      </c>
      <c r="N507" s="36" t="s">
        <v>1640</v>
      </c>
      <c r="O507" s="36" t="s">
        <v>1641</v>
      </c>
      <c r="P507" s="36" t="s">
        <v>1642</v>
      </c>
      <c r="Q507" s="36" t="s">
        <v>1643</v>
      </c>
      <c r="R507" s="36" t="s">
        <v>1644</v>
      </c>
      <c r="S507" s="36" t="s">
        <v>1636</v>
      </c>
      <c r="T507" s="36" t="s">
        <v>1636</v>
      </c>
      <c r="U507" s="36" t="s">
        <v>1645</v>
      </c>
      <c r="V507" s="36" t="s">
        <v>1646</v>
      </c>
      <c r="W507" s="36" t="s">
        <v>1647</v>
      </c>
      <c r="X507" s="36" t="s">
        <v>1752</v>
      </c>
      <c r="Y507" s="36" t="s">
        <v>1649</v>
      </c>
      <c r="Z507" s="36">
        <v>24.07</v>
      </c>
      <c r="AA507" s="36">
        <v>24.07</v>
      </c>
      <c r="AB507" s="36">
        <v>0</v>
      </c>
      <c r="AC507" s="36">
        <v>24.07</v>
      </c>
      <c r="AD507" s="36">
        <v>0</v>
      </c>
      <c r="AE507" s="36">
        <v>0</v>
      </c>
      <c r="AF507" s="36" t="s">
        <v>1798</v>
      </c>
      <c r="AG507" s="36" t="s">
        <v>1749</v>
      </c>
      <c r="AH507" s="36" t="s">
        <v>1802</v>
      </c>
      <c r="AI507" s="36" t="s">
        <v>1799</v>
      </c>
      <c r="AJ507" s="36" t="s">
        <v>1645</v>
      </c>
      <c r="AK507" s="36" t="s">
        <v>337</v>
      </c>
      <c r="AL507" s="36" t="s">
        <v>1650</v>
      </c>
      <c r="AM507" s="36" t="s">
        <v>1651</v>
      </c>
      <c r="AN507" s="36" t="s">
        <v>1645</v>
      </c>
      <c r="AO507" s="36" t="s">
        <v>1636</v>
      </c>
      <c r="AP507" s="36" t="s">
        <v>1678</v>
      </c>
      <c r="AQ507" s="36" t="s">
        <v>1653</v>
      </c>
    </row>
    <row r="508" spans="1:43" x14ac:dyDescent="0.15">
      <c r="A508" s="36" t="s">
        <v>563</v>
      </c>
      <c r="B508" s="36" t="s">
        <v>1756</v>
      </c>
      <c r="C508" s="36" t="s">
        <v>1757</v>
      </c>
      <c r="D508" s="36" t="s">
        <v>1673</v>
      </c>
      <c r="E508" s="36" t="s">
        <v>1674</v>
      </c>
      <c r="F508" s="36" t="s">
        <v>372</v>
      </c>
      <c r="G508" s="36" t="s">
        <v>1636</v>
      </c>
      <c r="H508" s="36" t="s">
        <v>372</v>
      </c>
      <c r="I508" s="36" t="s">
        <v>1636</v>
      </c>
      <c r="J508" s="36" t="s">
        <v>1675</v>
      </c>
      <c r="K508" s="36" t="s">
        <v>1676</v>
      </c>
      <c r="L508" s="36" t="s">
        <v>1758</v>
      </c>
      <c r="M508" s="36" t="s">
        <v>1639</v>
      </c>
      <c r="N508" s="36" t="s">
        <v>1640</v>
      </c>
      <c r="O508" s="36" t="s">
        <v>1641</v>
      </c>
      <c r="P508" s="36" t="s">
        <v>1642</v>
      </c>
      <c r="Q508" s="36" t="s">
        <v>1643</v>
      </c>
      <c r="R508" s="36" t="s">
        <v>1644</v>
      </c>
      <c r="S508" s="36" t="s">
        <v>1636</v>
      </c>
      <c r="T508" s="36" t="s">
        <v>1636</v>
      </c>
      <c r="U508" s="36" t="s">
        <v>1645</v>
      </c>
      <c r="V508" s="36" t="s">
        <v>1646</v>
      </c>
      <c r="W508" s="36" t="s">
        <v>1679</v>
      </c>
      <c r="X508" s="36" t="s">
        <v>1646</v>
      </c>
      <c r="Y508" s="36" t="s">
        <v>1649</v>
      </c>
      <c r="Z508" s="36">
        <v>244.68</v>
      </c>
      <c r="AA508" s="36">
        <v>244.68</v>
      </c>
      <c r="AB508" s="36">
        <v>0</v>
      </c>
      <c r="AC508" s="36">
        <v>244.68</v>
      </c>
      <c r="AD508" s="36">
        <v>0</v>
      </c>
      <c r="AE508" s="36">
        <v>0</v>
      </c>
      <c r="AF508" s="36" t="s">
        <v>1798</v>
      </c>
      <c r="AG508" s="36" t="s">
        <v>1768</v>
      </c>
      <c r="AH508" s="36" t="s">
        <v>1807</v>
      </c>
      <c r="AI508" s="36" t="s">
        <v>1799</v>
      </c>
      <c r="AJ508" s="36" t="s">
        <v>1645</v>
      </c>
      <c r="AK508" s="36" t="s">
        <v>337</v>
      </c>
      <c r="AL508" s="36" t="s">
        <v>1650</v>
      </c>
      <c r="AM508" s="36" t="s">
        <v>1651</v>
      </c>
      <c r="AN508" s="36" t="s">
        <v>1645</v>
      </c>
      <c r="AO508" s="36" t="s">
        <v>1636</v>
      </c>
      <c r="AP508" s="36" t="s">
        <v>1678</v>
      </c>
      <c r="AQ508" s="36" t="s">
        <v>1653</v>
      </c>
    </row>
    <row r="509" spans="1:43" x14ac:dyDescent="0.15">
      <c r="A509" s="36" t="s">
        <v>563</v>
      </c>
      <c r="B509" s="36" t="s">
        <v>1759</v>
      </c>
      <c r="C509" s="36" t="s">
        <v>1760</v>
      </c>
      <c r="D509" s="36" t="s">
        <v>1673</v>
      </c>
      <c r="E509" s="36" t="s">
        <v>1674</v>
      </c>
      <c r="F509" s="36" t="s">
        <v>372</v>
      </c>
      <c r="G509" s="36" t="s">
        <v>1636</v>
      </c>
      <c r="H509" s="36" t="s">
        <v>372</v>
      </c>
      <c r="I509" s="36" t="s">
        <v>1636</v>
      </c>
      <c r="J509" s="36" t="s">
        <v>1675</v>
      </c>
      <c r="K509" s="36" t="s">
        <v>1676</v>
      </c>
      <c r="L509" s="36" t="s">
        <v>1758</v>
      </c>
      <c r="M509" s="36" t="s">
        <v>1639</v>
      </c>
      <c r="N509" s="36" t="s">
        <v>1640</v>
      </c>
      <c r="O509" s="36" t="s">
        <v>1641</v>
      </c>
      <c r="P509" s="36" t="s">
        <v>1642</v>
      </c>
      <c r="Q509" s="36" t="s">
        <v>1643</v>
      </c>
      <c r="R509" s="36" t="s">
        <v>1644</v>
      </c>
      <c r="S509" s="36" t="s">
        <v>1636</v>
      </c>
      <c r="T509" s="36" t="s">
        <v>1636</v>
      </c>
      <c r="U509" s="36" t="s">
        <v>1645</v>
      </c>
      <c r="V509" s="36" t="s">
        <v>1646</v>
      </c>
      <c r="W509" s="36" t="s">
        <v>1657</v>
      </c>
      <c r="X509" s="36" t="s">
        <v>1658</v>
      </c>
      <c r="Y509" s="36" t="s">
        <v>1649</v>
      </c>
      <c r="Z509" s="36">
        <v>401.66</v>
      </c>
      <c r="AA509" s="36">
        <v>401.66</v>
      </c>
      <c r="AB509" s="36">
        <v>0</v>
      </c>
      <c r="AC509" s="36">
        <v>401.66</v>
      </c>
      <c r="AD509" s="36">
        <v>0</v>
      </c>
      <c r="AE509" s="36">
        <v>0</v>
      </c>
      <c r="AF509" s="36" t="s">
        <v>1798</v>
      </c>
      <c r="AG509" s="36" t="s">
        <v>1675</v>
      </c>
      <c r="AH509" s="36" t="s">
        <v>1676</v>
      </c>
      <c r="AI509" s="36" t="s">
        <v>1800</v>
      </c>
      <c r="AJ509" s="36" t="s">
        <v>1645</v>
      </c>
      <c r="AK509" s="36" t="s">
        <v>337</v>
      </c>
      <c r="AL509" s="36" t="s">
        <v>1650</v>
      </c>
      <c r="AM509" s="36" t="s">
        <v>1651</v>
      </c>
      <c r="AN509" s="36" t="s">
        <v>1645</v>
      </c>
      <c r="AO509" s="36" t="s">
        <v>1636</v>
      </c>
      <c r="AP509" s="36" t="s">
        <v>1678</v>
      </c>
      <c r="AQ509" s="36" t="s">
        <v>1653</v>
      </c>
    </row>
    <row r="510" spans="1:43" x14ac:dyDescent="0.15">
      <c r="A510" s="36" t="s">
        <v>563</v>
      </c>
      <c r="B510" s="36" t="s">
        <v>1759</v>
      </c>
      <c r="C510" s="36" t="s">
        <v>1760</v>
      </c>
      <c r="D510" s="36" t="s">
        <v>1673</v>
      </c>
      <c r="E510" s="36" t="s">
        <v>1674</v>
      </c>
      <c r="F510" s="36" t="s">
        <v>372</v>
      </c>
      <c r="G510" s="36" t="s">
        <v>1636</v>
      </c>
      <c r="H510" s="36" t="s">
        <v>372</v>
      </c>
      <c r="I510" s="36" t="s">
        <v>1636</v>
      </c>
      <c r="J510" s="36" t="s">
        <v>1675</v>
      </c>
      <c r="K510" s="36" t="s">
        <v>1676</v>
      </c>
      <c r="L510" s="36" t="s">
        <v>1758</v>
      </c>
      <c r="M510" s="36" t="s">
        <v>1639</v>
      </c>
      <c r="N510" s="36" t="s">
        <v>1640</v>
      </c>
      <c r="O510" s="36" t="s">
        <v>1641</v>
      </c>
      <c r="P510" s="36" t="s">
        <v>1642</v>
      </c>
      <c r="Q510" s="36" t="s">
        <v>1643</v>
      </c>
      <c r="R510" s="36" t="s">
        <v>1644</v>
      </c>
      <c r="S510" s="36" t="s">
        <v>1636</v>
      </c>
      <c r="T510" s="36" t="s">
        <v>1636</v>
      </c>
      <c r="U510" s="36" t="s">
        <v>1645</v>
      </c>
      <c r="V510" s="36" t="s">
        <v>1646</v>
      </c>
      <c r="W510" s="36" t="s">
        <v>1679</v>
      </c>
      <c r="X510" s="36" t="s">
        <v>1646</v>
      </c>
      <c r="Y510" s="36" t="s">
        <v>1649</v>
      </c>
      <c r="Z510" s="36">
        <v>586.17999999999995</v>
      </c>
      <c r="AA510" s="36">
        <v>586.17999999999995</v>
      </c>
      <c r="AB510" s="36">
        <v>0</v>
      </c>
      <c r="AC510" s="36">
        <v>586.17999999999995</v>
      </c>
      <c r="AD510" s="36">
        <v>0</v>
      </c>
      <c r="AE510" s="36">
        <v>0</v>
      </c>
      <c r="AF510" s="36" t="s">
        <v>1798</v>
      </c>
      <c r="AG510" s="36" t="s">
        <v>1675</v>
      </c>
      <c r="AH510" s="36" t="s">
        <v>1676</v>
      </c>
      <c r="AI510" s="36" t="s">
        <v>1800</v>
      </c>
      <c r="AJ510" s="36" t="s">
        <v>1645</v>
      </c>
      <c r="AK510" s="36" t="s">
        <v>337</v>
      </c>
      <c r="AL510" s="36" t="s">
        <v>1650</v>
      </c>
      <c r="AM510" s="36" t="s">
        <v>1651</v>
      </c>
      <c r="AN510" s="36" t="s">
        <v>1645</v>
      </c>
      <c r="AO510" s="36" t="s">
        <v>1636</v>
      </c>
      <c r="AP510" s="36" t="s">
        <v>1678</v>
      </c>
      <c r="AQ510" s="36" t="s">
        <v>1653</v>
      </c>
    </row>
    <row r="511" spans="1:43" x14ac:dyDescent="0.15">
      <c r="A511" s="36" t="s">
        <v>563</v>
      </c>
      <c r="B511" s="36" t="s">
        <v>1761</v>
      </c>
      <c r="C511" s="36" t="s">
        <v>1762</v>
      </c>
      <c r="D511" s="36" t="s">
        <v>1673</v>
      </c>
      <c r="E511" s="36" t="s">
        <v>1674</v>
      </c>
      <c r="F511" s="36" t="s">
        <v>372</v>
      </c>
      <c r="G511" s="36" t="s">
        <v>1636</v>
      </c>
      <c r="H511" s="36" t="s">
        <v>372</v>
      </c>
      <c r="I511" s="36" t="s">
        <v>1636</v>
      </c>
      <c r="J511" s="36" t="s">
        <v>1675</v>
      </c>
      <c r="K511" s="36" t="s">
        <v>1676</v>
      </c>
      <c r="L511" s="36" t="s">
        <v>1763</v>
      </c>
      <c r="M511" s="36" t="s">
        <v>1639</v>
      </c>
      <c r="N511" s="36" t="s">
        <v>1640</v>
      </c>
      <c r="O511" s="36" t="s">
        <v>1641</v>
      </c>
      <c r="P511" s="36" t="s">
        <v>1642</v>
      </c>
      <c r="Q511" s="36" t="s">
        <v>1643</v>
      </c>
      <c r="R511" s="36" t="s">
        <v>1644</v>
      </c>
      <c r="S511" s="36" t="s">
        <v>1636</v>
      </c>
      <c r="T511" s="36" t="s">
        <v>1636</v>
      </c>
      <c r="U511" s="36" t="s">
        <v>1645</v>
      </c>
      <c r="V511" s="36" t="s">
        <v>1646</v>
      </c>
      <c r="W511" s="36" t="s">
        <v>1657</v>
      </c>
      <c r="X511" s="36" t="s">
        <v>1658</v>
      </c>
      <c r="Y511" s="36" t="s">
        <v>1649</v>
      </c>
      <c r="Z511" s="36">
        <v>9.1300000000000008</v>
      </c>
      <c r="AA511" s="36">
        <v>9.1300000000000008</v>
      </c>
      <c r="AB511" s="36">
        <v>0</v>
      </c>
      <c r="AC511" s="36">
        <v>9.1300000000000008</v>
      </c>
      <c r="AD511" s="36">
        <v>0</v>
      </c>
      <c r="AE511" s="36">
        <v>0</v>
      </c>
      <c r="AF511" s="36" t="s">
        <v>1798</v>
      </c>
      <c r="AG511" s="36" t="s">
        <v>1768</v>
      </c>
      <c r="AH511" s="36" t="s">
        <v>1807</v>
      </c>
      <c r="AI511" s="36" t="s">
        <v>1799</v>
      </c>
      <c r="AJ511" s="36" t="s">
        <v>1645</v>
      </c>
      <c r="AK511" s="36" t="s">
        <v>337</v>
      </c>
      <c r="AL511" s="36" t="s">
        <v>1650</v>
      </c>
      <c r="AM511" s="36" t="s">
        <v>1651</v>
      </c>
      <c r="AN511" s="36" t="s">
        <v>1645</v>
      </c>
      <c r="AO511" s="36" t="s">
        <v>1636</v>
      </c>
      <c r="AP511" s="36" t="s">
        <v>1678</v>
      </c>
      <c r="AQ511" s="36" t="s">
        <v>1653</v>
      </c>
    </row>
    <row r="512" spans="1:43" x14ac:dyDescent="0.15">
      <c r="A512" s="36" t="s">
        <v>563</v>
      </c>
      <c r="B512" s="36" t="s">
        <v>1764</v>
      </c>
      <c r="C512" s="36" t="s">
        <v>1765</v>
      </c>
      <c r="D512" s="36" t="s">
        <v>1766</v>
      </c>
      <c r="E512" s="36" t="s">
        <v>1767</v>
      </c>
      <c r="F512" s="36" t="s">
        <v>372</v>
      </c>
      <c r="G512" s="36" t="s">
        <v>1636</v>
      </c>
      <c r="H512" s="36" t="s">
        <v>372</v>
      </c>
      <c r="I512" s="36" t="s">
        <v>1636</v>
      </c>
      <c r="J512" s="36" t="s">
        <v>1768</v>
      </c>
      <c r="K512" s="36" t="s">
        <v>1769</v>
      </c>
      <c r="L512" s="36" t="s">
        <v>1770</v>
      </c>
      <c r="M512" s="36" t="s">
        <v>1639</v>
      </c>
      <c r="N512" s="36" t="s">
        <v>1640</v>
      </c>
      <c r="O512" s="36" t="s">
        <v>1641</v>
      </c>
      <c r="P512" s="36" t="s">
        <v>1642</v>
      </c>
      <c r="Q512" s="36" t="s">
        <v>1643</v>
      </c>
      <c r="R512" s="36" t="s">
        <v>1644</v>
      </c>
      <c r="S512" s="36" t="s">
        <v>1636</v>
      </c>
      <c r="T512" s="36" t="s">
        <v>1636</v>
      </c>
      <c r="U512" s="36" t="s">
        <v>1645</v>
      </c>
      <c r="V512" s="36" t="s">
        <v>1646</v>
      </c>
      <c r="W512" s="36" t="s">
        <v>1664</v>
      </c>
      <c r="X512" s="36" t="s">
        <v>1646</v>
      </c>
      <c r="Y512" s="36" t="s">
        <v>1649</v>
      </c>
      <c r="Z512" s="36">
        <v>8847.32</v>
      </c>
      <c r="AA512" s="36">
        <v>8847.32</v>
      </c>
      <c r="AB512" s="36">
        <v>0</v>
      </c>
      <c r="AC512" s="36">
        <v>8847.32</v>
      </c>
      <c r="AD512" s="36">
        <v>0</v>
      </c>
      <c r="AE512" s="36">
        <v>0</v>
      </c>
      <c r="AF512" s="36" t="s">
        <v>1798</v>
      </c>
      <c r="AG512" s="36" t="s">
        <v>1768</v>
      </c>
      <c r="AH512" s="36" t="s">
        <v>1769</v>
      </c>
      <c r="AI512" s="36" t="s">
        <v>1799</v>
      </c>
      <c r="AJ512" s="36" t="s">
        <v>1645</v>
      </c>
      <c r="AK512" s="36" t="s">
        <v>337</v>
      </c>
      <c r="AL512" s="36" t="s">
        <v>1650</v>
      </c>
      <c r="AM512" s="36" t="s">
        <v>1651</v>
      </c>
      <c r="AN512" s="36" t="s">
        <v>1645</v>
      </c>
      <c r="AO512" s="36" t="s">
        <v>1636</v>
      </c>
      <c r="AP512" s="36" t="s">
        <v>1771</v>
      </c>
      <c r="AQ512" s="36" t="s">
        <v>207</v>
      </c>
    </row>
    <row r="513" spans="1:43" x14ac:dyDescent="0.15">
      <c r="A513" s="36" t="s">
        <v>563</v>
      </c>
      <c r="B513" s="36" t="s">
        <v>1764</v>
      </c>
      <c r="C513" s="36" t="s">
        <v>1765</v>
      </c>
      <c r="D513" s="36" t="s">
        <v>1766</v>
      </c>
      <c r="E513" s="36" t="s">
        <v>1767</v>
      </c>
      <c r="F513" s="36" t="s">
        <v>372</v>
      </c>
      <c r="G513" s="36" t="s">
        <v>1636</v>
      </c>
      <c r="H513" s="36" t="s">
        <v>372</v>
      </c>
      <c r="I513" s="36" t="s">
        <v>1636</v>
      </c>
      <c r="J513" s="36" t="s">
        <v>1768</v>
      </c>
      <c r="K513" s="36" t="s">
        <v>1769</v>
      </c>
      <c r="L513" s="36" t="s">
        <v>1770</v>
      </c>
      <c r="M513" s="36" t="s">
        <v>1639</v>
      </c>
      <c r="N513" s="36" t="s">
        <v>1640</v>
      </c>
      <c r="O513" s="36" t="s">
        <v>1641</v>
      </c>
      <c r="P513" s="36" t="s">
        <v>1642</v>
      </c>
      <c r="Q513" s="36" t="s">
        <v>1643</v>
      </c>
      <c r="R513" s="36" t="s">
        <v>1644</v>
      </c>
      <c r="S513" s="36" t="s">
        <v>1636</v>
      </c>
      <c r="T513" s="36" t="s">
        <v>1636</v>
      </c>
      <c r="U513" s="36" t="s">
        <v>1645</v>
      </c>
      <c r="V513" s="36" t="s">
        <v>1646</v>
      </c>
      <c r="W513" s="36" t="s">
        <v>1665</v>
      </c>
      <c r="X513" s="36" t="s">
        <v>1646</v>
      </c>
      <c r="Y513" s="36" t="s">
        <v>1649</v>
      </c>
      <c r="Z513" s="36">
        <v>31566.59</v>
      </c>
      <c r="AA513" s="36">
        <v>31566.59</v>
      </c>
      <c r="AB513" s="36">
        <v>0</v>
      </c>
      <c r="AC513" s="36">
        <v>31566.59</v>
      </c>
      <c r="AD513" s="36">
        <v>0</v>
      </c>
      <c r="AE513" s="36">
        <v>0</v>
      </c>
      <c r="AF513" s="36" t="s">
        <v>1798</v>
      </c>
      <c r="AG513" s="36" t="s">
        <v>1768</v>
      </c>
      <c r="AH513" s="36" t="s">
        <v>1769</v>
      </c>
      <c r="AI513" s="36" t="s">
        <v>1799</v>
      </c>
      <c r="AJ513" s="36" t="s">
        <v>1645</v>
      </c>
      <c r="AK513" s="36" t="s">
        <v>337</v>
      </c>
      <c r="AL513" s="36" t="s">
        <v>1650</v>
      </c>
      <c r="AM513" s="36" t="s">
        <v>1651</v>
      </c>
      <c r="AN513" s="36" t="s">
        <v>1645</v>
      </c>
      <c r="AO513" s="36" t="s">
        <v>1636</v>
      </c>
      <c r="AP513" s="36" t="s">
        <v>1771</v>
      </c>
      <c r="AQ513" s="36" t="s">
        <v>207</v>
      </c>
    </row>
    <row r="514" spans="1:43" x14ac:dyDescent="0.15">
      <c r="A514" s="36" t="s">
        <v>563</v>
      </c>
      <c r="B514" s="36" t="s">
        <v>1764</v>
      </c>
      <c r="C514" s="36" t="s">
        <v>1765</v>
      </c>
      <c r="D514" s="36" t="s">
        <v>1766</v>
      </c>
      <c r="E514" s="36" t="s">
        <v>1767</v>
      </c>
      <c r="F514" s="36" t="s">
        <v>372</v>
      </c>
      <c r="G514" s="36" t="s">
        <v>1636</v>
      </c>
      <c r="H514" s="36" t="s">
        <v>372</v>
      </c>
      <c r="I514" s="36" t="s">
        <v>1636</v>
      </c>
      <c r="J514" s="36" t="s">
        <v>1768</v>
      </c>
      <c r="K514" s="36" t="s">
        <v>1769</v>
      </c>
      <c r="L514" s="36" t="s">
        <v>1770</v>
      </c>
      <c r="M514" s="36" t="s">
        <v>1639</v>
      </c>
      <c r="N514" s="36" t="s">
        <v>1640</v>
      </c>
      <c r="O514" s="36" t="s">
        <v>1641</v>
      </c>
      <c r="P514" s="36" t="s">
        <v>1642</v>
      </c>
      <c r="Q514" s="36" t="s">
        <v>1643</v>
      </c>
      <c r="R514" s="36" t="s">
        <v>1644</v>
      </c>
      <c r="S514" s="36" t="s">
        <v>1636</v>
      </c>
      <c r="T514" s="36" t="s">
        <v>1636</v>
      </c>
      <c r="U514" s="36" t="s">
        <v>1645</v>
      </c>
      <c r="V514" s="36" t="s">
        <v>1646</v>
      </c>
      <c r="W514" s="36" t="s">
        <v>1670</v>
      </c>
      <c r="X514" s="36" t="s">
        <v>1646</v>
      </c>
      <c r="Y514" s="36" t="s">
        <v>1649</v>
      </c>
      <c r="Z514" s="36">
        <v>2632.27</v>
      </c>
      <c r="AA514" s="36">
        <v>2632.27</v>
      </c>
      <c r="AB514" s="36">
        <v>0</v>
      </c>
      <c r="AC514" s="36">
        <v>2632.27</v>
      </c>
      <c r="AD514" s="36">
        <v>0</v>
      </c>
      <c r="AE514" s="36">
        <v>0</v>
      </c>
      <c r="AF514" s="36" t="s">
        <v>1798</v>
      </c>
      <c r="AG514" s="36" t="s">
        <v>1768</v>
      </c>
      <c r="AH514" s="36" t="s">
        <v>1769</v>
      </c>
      <c r="AI514" s="36" t="s">
        <v>1799</v>
      </c>
      <c r="AJ514" s="36" t="s">
        <v>1645</v>
      </c>
      <c r="AK514" s="36" t="s">
        <v>337</v>
      </c>
      <c r="AL514" s="36" t="s">
        <v>1650</v>
      </c>
      <c r="AM514" s="36" t="s">
        <v>1651</v>
      </c>
      <c r="AN514" s="36" t="s">
        <v>1645</v>
      </c>
      <c r="AO514" s="36" t="s">
        <v>1636</v>
      </c>
      <c r="AP514" s="36" t="s">
        <v>1771</v>
      </c>
      <c r="AQ514" s="36" t="s">
        <v>207</v>
      </c>
    </row>
    <row r="515" spans="1:43" x14ac:dyDescent="0.15">
      <c r="A515" s="36" t="s">
        <v>563</v>
      </c>
      <c r="B515" s="36" t="s">
        <v>1772</v>
      </c>
      <c r="C515" s="36" t="s">
        <v>1773</v>
      </c>
      <c r="D515" s="36" t="s">
        <v>1766</v>
      </c>
      <c r="E515" s="36" t="s">
        <v>1767</v>
      </c>
      <c r="F515" s="36" t="s">
        <v>372</v>
      </c>
      <c r="G515" s="36" t="s">
        <v>1636</v>
      </c>
      <c r="H515" s="36" t="s">
        <v>372</v>
      </c>
      <c r="I515" s="36" t="s">
        <v>1636</v>
      </c>
      <c r="J515" s="36" t="s">
        <v>1768</v>
      </c>
      <c r="K515" s="36" t="s">
        <v>1769</v>
      </c>
      <c r="L515" s="36" t="s">
        <v>1774</v>
      </c>
      <c r="M515" s="36" t="s">
        <v>1639</v>
      </c>
      <c r="N515" s="36" t="s">
        <v>1640</v>
      </c>
      <c r="O515" s="36" t="s">
        <v>1641</v>
      </c>
      <c r="P515" s="36" t="s">
        <v>1642</v>
      </c>
      <c r="Q515" s="36" t="s">
        <v>1643</v>
      </c>
      <c r="R515" s="36" t="s">
        <v>1644</v>
      </c>
      <c r="S515" s="36" t="s">
        <v>1636</v>
      </c>
      <c r="T515" s="36" t="s">
        <v>1636</v>
      </c>
      <c r="U515" s="36" t="s">
        <v>1645</v>
      </c>
      <c r="V515" s="36" t="s">
        <v>1646</v>
      </c>
      <c r="W515" s="36" t="s">
        <v>1657</v>
      </c>
      <c r="X515" s="36" t="s">
        <v>1658</v>
      </c>
      <c r="Y515" s="36" t="s">
        <v>1649</v>
      </c>
      <c r="Z515" s="36">
        <v>23000</v>
      </c>
      <c r="AA515" s="36">
        <v>23000</v>
      </c>
      <c r="AB515" s="36">
        <v>0</v>
      </c>
      <c r="AC515" s="36">
        <v>23000</v>
      </c>
      <c r="AD515" s="36">
        <v>0</v>
      </c>
      <c r="AE515" s="36">
        <v>0</v>
      </c>
      <c r="AF515" s="36" t="s">
        <v>1798</v>
      </c>
      <c r="AG515" s="36" t="s">
        <v>1768</v>
      </c>
      <c r="AH515" s="36" t="s">
        <v>1769</v>
      </c>
      <c r="AI515" s="36" t="s">
        <v>1799</v>
      </c>
      <c r="AJ515" s="36" t="s">
        <v>1645</v>
      </c>
      <c r="AK515" s="36" t="s">
        <v>337</v>
      </c>
      <c r="AL515" s="36" t="s">
        <v>1650</v>
      </c>
      <c r="AM515" s="36" t="s">
        <v>1651</v>
      </c>
      <c r="AN515" s="36" t="s">
        <v>1645</v>
      </c>
      <c r="AO515" s="36" t="s">
        <v>1636</v>
      </c>
      <c r="AP515" s="36" t="s">
        <v>1771</v>
      </c>
      <c r="AQ515" s="36" t="s">
        <v>207</v>
      </c>
    </row>
    <row r="516" spans="1:43" x14ac:dyDescent="0.15">
      <c r="A516" s="36" t="s">
        <v>563</v>
      </c>
      <c r="B516" s="36" t="s">
        <v>1775</v>
      </c>
      <c r="C516" s="36" t="s">
        <v>1776</v>
      </c>
      <c r="D516" s="36" t="s">
        <v>1766</v>
      </c>
      <c r="E516" s="36" t="s">
        <v>1767</v>
      </c>
      <c r="F516" s="36" t="s">
        <v>372</v>
      </c>
      <c r="G516" s="36" t="s">
        <v>1636</v>
      </c>
      <c r="H516" s="36" t="s">
        <v>372</v>
      </c>
      <c r="I516" s="36" t="s">
        <v>1636</v>
      </c>
      <c r="J516" s="36" t="s">
        <v>1768</v>
      </c>
      <c r="K516" s="36" t="s">
        <v>1769</v>
      </c>
      <c r="L516" s="36" t="s">
        <v>1777</v>
      </c>
      <c r="M516" s="36" t="s">
        <v>1639</v>
      </c>
      <c r="N516" s="36" t="s">
        <v>1640</v>
      </c>
      <c r="O516" s="36" t="s">
        <v>1641</v>
      </c>
      <c r="P516" s="36" t="s">
        <v>1642</v>
      </c>
      <c r="Q516" s="36" t="s">
        <v>1643</v>
      </c>
      <c r="R516" s="36" t="s">
        <v>1644</v>
      </c>
      <c r="S516" s="36" t="s">
        <v>1636</v>
      </c>
      <c r="T516" s="36" t="s">
        <v>1636</v>
      </c>
      <c r="U516" s="36" t="s">
        <v>1645</v>
      </c>
      <c r="V516" s="36" t="s">
        <v>1646</v>
      </c>
      <c r="W516" s="36" t="s">
        <v>1664</v>
      </c>
      <c r="X516" s="36" t="s">
        <v>1646</v>
      </c>
      <c r="Y516" s="36" t="s">
        <v>1649</v>
      </c>
      <c r="Z516" s="36">
        <v>297.77</v>
      </c>
      <c r="AA516" s="36">
        <v>297.77</v>
      </c>
      <c r="AB516" s="36">
        <v>0</v>
      </c>
      <c r="AC516" s="36">
        <v>297.77</v>
      </c>
      <c r="AD516" s="36">
        <v>0</v>
      </c>
      <c r="AE516" s="36">
        <v>0</v>
      </c>
      <c r="AF516" s="36" t="s">
        <v>1798</v>
      </c>
      <c r="AG516" s="36" t="s">
        <v>1768</v>
      </c>
      <c r="AH516" s="36" t="s">
        <v>1769</v>
      </c>
      <c r="AI516" s="36" t="s">
        <v>1799</v>
      </c>
      <c r="AJ516" s="36" t="s">
        <v>1645</v>
      </c>
      <c r="AK516" s="36" t="s">
        <v>337</v>
      </c>
      <c r="AL516" s="36" t="s">
        <v>1650</v>
      </c>
      <c r="AM516" s="36" t="s">
        <v>1651</v>
      </c>
      <c r="AN516" s="36" t="s">
        <v>1645</v>
      </c>
      <c r="AO516" s="36" t="s">
        <v>1636</v>
      </c>
      <c r="AP516" s="36" t="s">
        <v>1767</v>
      </c>
      <c r="AQ516" s="36" t="s">
        <v>207</v>
      </c>
    </row>
    <row r="517" spans="1:43" x14ac:dyDescent="0.15">
      <c r="A517" s="36" t="s">
        <v>563</v>
      </c>
      <c r="B517" s="36" t="s">
        <v>1775</v>
      </c>
      <c r="C517" s="36" t="s">
        <v>1776</v>
      </c>
      <c r="D517" s="36" t="s">
        <v>1766</v>
      </c>
      <c r="E517" s="36" t="s">
        <v>1767</v>
      </c>
      <c r="F517" s="36" t="s">
        <v>372</v>
      </c>
      <c r="G517" s="36" t="s">
        <v>1636</v>
      </c>
      <c r="H517" s="36" t="s">
        <v>372</v>
      </c>
      <c r="I517" s="36" t="s">
        <v>1636</v>
      </c>
      <c r="J517" s="36" t="s">
        <v>1768</v>
      </c>
      <c r="K517" s="36" t="s">
        <v>1769</v>
      </c>
      <c r="L517" s="36" t="s">
        <v>1777</v>
      </c>
      <c r="M517" s="36" t="s">
        <v>1639</v>
      </c>
      <c r="N517" s="36" t="s">
        <v>1640</v>
      </c>
      <c r="O517" s="36" t="s">
        <v>1641</v>
      </c>
      <c r="P517" s="36" t="s">
        <v>1642</v>
      </c>
      <c r="Q517" s="36" t="s">
        <v>1643</v>
      </c>
      <c r="R517" s="36" t="s">
        <v>1644</v>
      </c>
      <c r="S517" s="36" t="s">
        <v>1636</v>
      </c>
      <c r="T517" s="36" t="s">
        <v>1636</v>
      </c>
      <c r="U517" s="36" t="s">
        <v>1645</v>
      </c>
      <c r="V517" s="36" t="s">
        <v>1646</v>
      </c>
      <c r="W517" s="36" t="s">
        <v>1665</v>
      </c>
      <c r="X517" s="36" t="s">
        <v>1646</v>
      </c>
      <c r="Y517" s="36" t="s">
        <v>1649</v>
      </c>
      <c r="Z517" s="36">
        <v>1453.88</v>
      </c>
      <c r="AA517" s="36">
        <v>1453.88</v>
      </c>
      <c r="AB517" s="36">
        <v>0</v>
      </c>
      <c r="AC517" s="36">
        <v>1453.88</v>
      </c>
      <c r="AD517" s="36">
        <v>0</v>
      </c>
      <c r="AE517" s="36">
        <v>0</v>
      </c>
      <c r="AF517" s="36" t="s">
        <v>1798</v>
      </c>
      <c r="AG517" s="36" t="s">
        <v>1768</v>
      </c>
      <c r="AH517" s="36" t="s">
        <v>1769</v>
      </c>
      <c r="AI517" s="36" t="s">
        <v>1799</v>
      </c>
      <c r="AJ517" s="36" t="s">
        <v>1645</v>
      </c>
      <c r="AK517" s="36" t="s">
        <v>337</v>
      </c>
      <c r="AL517" s="36" t="s">
        <v>1650</v>
      </c>
      <c r="AM517" s="36" t="s">
        <v>1651</v>
      </c>
      <c r="AN517" s="36" t="s">
        <v>1645</v>
      </c>
      <c r="AO517" s="36" t="s">
        <v>1636</v>
      </c>
      <c r="AP517" s="36" t="s">
        <v>1767</v>
      </c>
      <c r="AQ517" s="36" t="s">
        <v>207</v>
      </c>
    </row>
    <row r="518" spans="1:43" x14ac:dyDescent="0.15">
      <c r="A518" s="36" t="s">
        <v>563</v>
      </c>
      <c r="B518" s="36" t="s">
        <v>1775</v>
      </c>
      <c r="C518" s="36" t="s">
        <v>1776</v>
      </c>
      <c r="D518" s="36" t="s">
        <v>1766</v>
      </c>
      <c r="E518" s="36" t="s">
        <v>1767</v>
      </c>
      <c r="F518" s="36" t="s">
        <v>372</v>
      </c>
      <c r="G518" s="36" t="s">
        <v>1636</v>
      </c>
      <c r="H518" s="36" t="s">
        <v>372</v>
      </c>
      <c r="I518" s="36" t="s">
        <v>1636</v>
      </c>
      <c r="J518" s="36" t="s">
        <v>1768</v>
      </c>
      <c r="K518" s="36" t="s">
        <v>1769</v>
      </c>
      <c r="L518" s="36" t="s">
        <v>1777</v>
      </c>
      <c r="M518" s="36" t="s">
        <v>1639</v>
      </c>
      <c r="N518" s="36" t="s">
        <v>1640</v>
      </c>
      <c r="O518" s="36" t="s">
        <v>1641</v>
      </c>
      <c r="P518" s="36" t="s">
        <v>1642</v>
      </c>
      <c r="Q518" s="36" t="s">
        <v>1643</v>
      </c>
      <c r="R518" s="36" t="s">
        <v>1644</v>
      </c>
      <c r="S518" s="36" t="s">
        <v>1636</v>
      </c>
      <c r="T518" s="36" t="s">
        <v>1636</v>
      </c>
      <c r="U518" s="36" t="s">
        <v>1645</v>
      </c>
      <c r="V518" s="36" t="s">
        <v>1646</v>
      </c>
      <c r="W518" s="36" t="s">
        <v>1647</v>
      </c>
      <c r="X518" s="36" t="s">
        <v>1667</v>
      </c>
      <c r="Y518" s="36" t="s">
        <v>1649</v>
      </c>
      <c r="Z518" s="36">
        <v>29.34</v>
      </c>
      <c r="AA518" s="36">
        <v>29.34</v>
      </c>
      <c r="AB518" s="36">
        <v>0</v>
      </c>
      <c r="AC518" s="36">
        <v>29.34</v>
      </c>
      <c r="AD518" s="36">
        <v>0</v>
      </c>
      <c r="AE518" s="36">
        <v>0</v>
      </c>
      <c r="AF518" s="36" t="s">
        <v>1798</v>
      </c>
      <c r="AG518" s="36" t="s">
        <v>1768</v>
      </c>
      <c r="AH518" s="36" t="s">
        <v>1769</v>
      </c>
      <c r="AI518" s="36" t="s">
        <v>1799</v>
      </c>
      <c r="AJ518" s="36" t="s">
        <v>1645</v>
      </c>
      <c r="AK518" s="36" t="s">
        <v>337</v>
      </c>
      <c r="AL518" s="36" t="s">
        <v>1650</v>
      </c>
      <c r="AM518" s="36" t="s">
        <v>1651</v>
      </c>
      <c r="AN518" s="36" t="s">
        <v>1645</v>
      </c>
      <c r="AO518" s="36" t="s">
        <v>1636</v>
      </c>
      <c r="AP518" s="36" t="s">
        <v>1767</v>
      </c>
      <c r="AQ518" s="36" t="s">
        <v>207</v>
      </c>
    </row>
    <row r="519" spans="1:43" x14ac:dyDescent="0.15">
      <c r="A519" s="36" t="s">
        <v>563</v>
      </c>
      <c r="B519" s="36" t="s">
        <v>1775</v>
      </c>
      <c r="C519" s="36" t="s">
        <v>1776</v>
      </c>
      <c r="D519" s="36" t="s">
        <v>1766</v>
      </c>
      <c r="E519" s="36" t="s">
        <v>1767</v>
      </c>
      <c r="F519" s="36" t="s">
        <v>372</v>
      </c>
      <c r="G519" s="36" t="s">
        <v>1636</v>
      </c>
      <c r="H519" s="36" t="s">
        <v>372</v>
      </c>
      <c r="I519" s="36" t="s">
        <v>1636</v>
      </c>
      <c r="J519" s="36" t="s">
        <v>1768</v>
      </c>
      <c r="K519" s="36" t="s">
        <v>1769</v>
      </c>
      <c r="L519" s="36" t="s">
        <v>1777</v>
      </c>
      <c r="M519" s="36" t="s">
        <v>1639</v>
      </c>
      <c r="N519" s="36" t="s">
        <v>1640</v>
      </c>
      <c r="O519" s="36" t="s">
        <v>1641</v>
      </c>
      <c r="P519" s="36" t="s">
        <v>1642</v>
      </c>
      <c r="Q519" s="36" t="s">
        <v>1643</v>
      </c>
      <c r="R519" s="36" t="s">
        <v>1644</v>
      </c>
      <c r="S519" s="36" t="s">
        <v>1636</v>
      </c>
      <c r="T519" s="36" t="s">
        <v>1636</v>
      </c>
      <c r="U519" s="36" t="s">
        <v>1645</v>
      </c>
      <c r="V519" s="36" t="s">
        <v>1646</v>
      </c>
      <c r="W519" s="36" t="s">
        <v>1670</v>
      </c>
      <c r="X519" s="36" t="s">
        <v>1646</v>
      </c>
      <c r="Y519" s="36" t="s">
        <v>1649</v>
      </c>
      <c r="Z519" s="36">
        <v>209.34</v>
      </c>
      <c r="AA519" s="36">
        <v>209.34</v>
      </c>
      <c r="AB519" s="36">
        <v>0</v>
      </c>
      <c r="AC519" s="36">
        <v>209.34</v>
      </c>
      <c r="AD519" s="36">
        <v>0</v>
      </c>
      <c r="AE519" s="36">
        <v>0</v>
      </c>
      <c r="AF519" s="36" t="s">
        <v>1798</v>
      </c>
      <c r="AG519" s="36" t="s">
        <v>1768</v>
      </c>
      <c r="AH519" s="36" t="s">
        <v>1769</v>
      </c>
      <c r="AI519" s="36" t="s">
        <v>1799</v>
      </c>
      <c r="AJ519" s="36" t="s">
        <v>1645</v>
      </c>
      <c r="AK519" s="36" t="s">
        <v>337</v>
      </c>
      <c r="AL519" s="36" t="s">
        <v>1650</v>
      </c>
      <c r="AM519" s="36" t="s">
        <v>1651</v>
      </c>
      <c r="AN519" s="36" t="s">
        <v>1645</v>
      </c>
      <c r="AO519" s="36" t="s">
        <v>1636</v>
      </c>
      <c r="AP519" s="36" t="s">
        <v>1767</v>
      </c>
      <c r="AQ519" s="36" t="s">
        <v>207</v>
      </c>
    </row>
    <row r="520" spans="1:43" x14ac:dyDescent="0.15">
      <c r="A520" s="36" t="s">
        <v>563</v>
      </c>
      <c r="B520" s="36" t="s">
        <v>1831</v>
      </c>
      <c r="C520" s="36" t="s">
        <v>1832</v>
      </c>
      <c r="D520" s="36" t="s">
        <v>1766</v>
      </c>
      <c r="E520" s="36" t="s">
        <v>1767</v>
      </c>
      <c r="F520" s="36" t="s">
        <v>372</v>
      </c>
      <c r="G520" s="36" t="s">
        <v>1636</v>
      </c>
      <c r="H520" s="36" t="s">
        <v>372</v>
      </c>
      <c r="I520" s="36" t="s">
        <v>1636</v>
      </c>
      <c r="J520" s="36" t="s">
        <v>1768</v>
      </c>
      <c r="K520" s="36" t="s">
        <v>1769</v>
      </c>
      <c r="L520" s="36" t="s">
        <v>1780</v>
      </c>
      <c r="M520" s="36" t="s">
        <v>1639</v>
      </c>
      <c r="N520" s="36" t="s">
        <v>1640</v>
      </c>
      <c r="O520" s="36" t="s">
        <v>1641</v>
      </c>
      <c r="P520" s="36" t="s">
        <v>1642</v>
      </c>
      <c r="Q520" s="36" t="s">
        <v>1643</v>
      </c>
      <c r="R520" s="36" t="s">
        <v>1644</v>
      </c>
      <c r="S520" s="36" t="s">
        <v>1636</v>
      </c>
      <c r="T520" s="36" t="s">
        <v>1636</v>
      </c>
      <c r="U520" s="36" t="s">
        <v>1645</v>
      </c>
      <c r="V520" s="36" t="s">
        <v>1646</v>
      </c>
      <c r="W520" s="36" t="s">
        <v>1664</v>
      </c>
      <c r="X520" s="36" t="s">
        <v>1646</v>
      </c>
      <c r="Y520" s="36" t="s">
        <v>1649</v>
      </c>
      <c r="Z520" s="36">
        <v>924.29</v>
      </c>
      <c r="AA520" s="36">
        <v>924.29</v>
      </c>
      <c r="AB520" s="36">
        <v>0</v>
      </c>
      <c r="AC520" s="36">
        <v>924.29</v>
      </c>
      <c r="AD520" s="36">
        <v>0</v>
      </c>
      <c r="AE520" s="36">
        <v>0</v>
      </c>
      <c r="AF520" s="36" t="s">
        <v>1798</v>
      </c>
      <c r="AG520" s="36" t="s">
        <v>1768</v>
      </c>
      <c r="AH520" s="36" t="s">
        <v>1769</v>
      </c>
      <c r="AI520" s="36" t="s">
        <v>1799</v>
      </c>
      <c r="AJ520" s="36" t="s">
        <v>1645</v>
      </c>
      <c r="AK520" s="36" t="s">
        <v>337</v>
      </c>
      <c r="AL520" s="36" t="s">
        <v>1650</v>
      </c>
      <c r="AM520" s="36" t="s">
        <v>1651</v>
      </c>
      <c r="AN520" s="36" t="s">
        <v>1645</v>
      </c>
      <c r="AO520" s="36" t="s">
        <v>1636</v>
      </c>
      <c r="AP520" s="36" t="s">
        <v>1767</v>
      </c>
      <c r="AQ520" s="36" t="s">
        <v>207</v>
      </c>
    </row>
    <row r="521" spans="1:43" x14ac:dyDescent="0.15">
      <c r="A521" s="36" t="s">
        <v>563</v>
      </c>
      <c r="B521" s="36" t="s">
        <v>1831</v>
      </c>
      <c r="C521" s="36" t="s">
        <v>1832</v>
      </c>
      <c r="D521" s="36" t="s">
        <v>1766</v>
      </c>
      <c r="E521" s="36" t="s">
        <v>1767</v>
      </c>
      <c r="F521" s="36" t="s">
        <v>372</v>
      </c>
      <c r="G521" s="36" t="s">
        <v>1636</v>
      </c>
      <c r="H521" s="36" t="s">
        <v>372</v>
      </c>
      <c r="I521" s="36" t="s">
        <v>1636</v>
      </c>
      <c r="J521" s="36" t="s">
        <v>1768</v>
      </c>
      <c r="K521" s="36" t="s">
        <v>1769</v>
      </c>
      <c r="L521" s="36" t="s">
        <v>1780</v>
      </c>
      <c r="M521" s="36" t="s">
        <v>1639</v>
      </c>
      <c r="N521" s="36" t="s">
        <v>1640</v>
      </c>
      <c r="O521" s="36" t="s">
        <v>1641</v>
      </c>
      <c r="P521" s="36" t="s">
        <v>1642</v>
      </c>
      <c r="Q521" s="36" t="s">
        <v>1643</v>
      </c>
      <c r="R521" s="36" t="s">
        <v>1644</v>
      </c>
      <c r="S521" s="36" t="s">
        <v>1636</v>
      </c>
      <c r="T521" s="36" t="s">
        <v>1636</v>
      </c>
      <c r="U521" s="36" t="s">
        <v>1645</v>
      </c>
      <c r="V521" s="36" t="s">
        <v>1646</v>
      </c>
      <c r="W521" s="36" t="s">
        <v>1665</v>
      </c>
      <c r="X521" s="36" t="s">
        <v>1646</v>
      </c>
      <c r="Y521" s="36" t="s">
        <v>1649</v>
      </c>
      <c r="Z521" s="36">
        <v>310.76</v>
      </c>
      <c r="AA521" s="36">
        <v>310.76</v>
      </c>
      <c r="AB521" s="36">
        <v>0</v>
      </c>
      <c r="AC521" s="36">
        <v>310.76</v>
      </c>
      <c r="AD521" s="36">
        <v>0</v>
      </c>
      <c r="AE521" s="36">
        <v>0</v>
      </c>
      <c r="AF521" s="36" t="s">
        <v>1798</v>
      </c>
      <c r="AG521" s="36" t="s">
        <v>1768</v>
      </c>
      <c r="AH521" s="36" t="s">
        <v>1769</v>
      </c>
      <c r="AI521" s="36" t="s">
        <v>1799</v>
      </c>
      <c r="AJ521" s="36" t="s">
        <v>1645</v>
      </c>
      <c r="AK521" s="36" t="s">
        <v>337</v>
      </c>
      <c r="AL521" s="36" t="s">
        <v>1650</v>
      </c>
      <c r="AM521" s="36" t="s">
        <v>1651</v>
      </c>
      <c r="AN521" s="36" t="s">
        <v>1645</v>
      </c>
      <c r="AO521" s="36" t="s">
        <v>1636</v>
      </c>
      <c r="AP521" s="36" t="s">
        <v>1767</v>
      </c>
      <c r="AQ521" s="36" t="s">
        <v>207</v>
      </c>
    </row>
    <row r="522" spans="1:43" x14ac:dyDescent="0.15">
      <c r="A522" s="36" t="s">
        <v>563</v>
      </c>
      <c r="B522" s="36" t="s">
        <v>1831</v>
      </c>
      <c r="C522" s="36" t="s">
        <v>1832</v>
      </c>
      <c r="D522" s="36" t="s">
        <v>1766</v>
      </c>
      <c r="E522" s="36" t="s">
        <v>1767</v>
      </c>
      <c r="F522" s="36" t="s">
        <v>372</v>
      </c>
      <c r="G522" s="36" t="s">
        <v>1636</v>
      </c>
      <c r="H522" s="36" t="s">
        <v>372</v>
      </c>
      <c r="I522" s="36" t="s">
        <v>1636</v>
      </c>
      <c r="J522" s="36" t="s">
        <v>1768</v>
      </c>
      <c r="K522" s="36" t="s">
        <v>1769</v>
      </c>
      <c r="L522" s="36" t="s">
        <v>1780</v>
      </c>
      <c r="M522" s="36" t="s">
        <v>1639</v>
      </c>
      <c r="N522" s="36" t="s">
        <v>1640</v>
      </c>
      <c r="O522" s="36" t="s">
        <v>1641</v>
      </c>
      <c r="P522" s="36" t="s">
        <v>1642</v>
      </c>
      <c r="Q522" s="36" t="s">
        <v>1643</v>
      </c>
      <c r="R522" s="36" t="s">
        <v>1644</v>
      </c>
      <c r="S522" s="36" t="s">
        <v>1636</v>
      </c>
      <c r="T522" s="36" t="s">
        <v>1636</v>
      </c>
      <c r="U522" s="36" t="s">
        <v>1645</v>
      </c>
      <c r="V522" s="36" t="s">
        <v>1646</v>
      </c>
      <c r="W522" s="36" t="s">
        <v>1647</v>
      </c>
      <c r="X522" s="36" t="s">
        <v>1667</v>
      </c>
      <c r="Y522" s="36" t="s">
        <v>1649</v>
      </c>
      <c r="Z522" s="36">
        <v>244.87</v>
      </c>
      <c r="AA522" s="36">
        <v>244.87</v>
      </c>
      <c r="AB522" s="36">
        <v>0</v>
      </c>
      <c r="AC522" s="36">
        <v>244.87</v>
      </c>
      <c r="AD522" s="36">
        <v>0</v>
      </c>
      <c r="AE522" s="36">
        <v>0</v>
      </c>
      <c r="AF522" s="36" t="s">
        <v>1798</v>
      </c>
      <c r="AG522" s="36" t="s">
        <v>1768</v>
      </c>
      <c r="AH522" s="36" t="s">
        <v>1769</v>
      </c>
      <c r="AI522" s="36" t="s">
        <v>1799</v>
      </c>
      <c r="AJ522" s="36" t="s">
        <v>1645</v>
      </c>
      <c r="AK522" s="36" t="s">
        <v>337</v>
      </c>
      <c r="AL522" s="36" t="s">
        <v>1650</v>
      </c>
      <c r="AM522" s="36" t="s">
        <v>1651</v>
      </c>
      <c r="AN522" s="36" t="s">
        <v>1645</v>
      </c>
      <c r="AO522" s="36" t="s">
        <v>1636</v>
      </c>
      <c r="AP522" s="36" t="s">
        <v>1767</v>
      </c>
      <c r="AQ522" s="36" t="s">
        <v>207</v>
      </c>
    </row>
    <row r="523" spans="1:43" x14ac:dyDescent="0.15">
      <c r="A523" s="36" t="s">
        <v>563</v>
      </c>
      <c r="B523" s="36" t="s">
        <v>1831</v>
      </c>
      <c r="C523" s="36" t="s">
        <v>1832</v>
      </c>
      <c r="D523" s="36" t="s">
        <v>1766</v>
      </c>
      <c r="E523" s="36" t="s">
        <v>1767</v>
      </c>
      <c r="F523" s="36" t="s">
        <v>372</v>
      </c>
      <c r="G523" s="36" t="s">
        <v>1636</v>
      </c>
      <c r="H523" s="36" t="s">
        <v>372</v>
      </c>
      <c r="I523" s="36" t="s">
        <v>1636</v>
      </c>
      <c r="J523" s="36" t="s">
        <v>1768</v>
      </c>
      <c r="K523" s="36" t="s">
        <v>1769</v>
      </c>
      <c r="L523" s="36" t="s">
        <v>1780</v>
      </c>
      <c r="M523" s="36" t="s">
        <v>1639</v>
      </c>
      <c r="N523" s="36" t="s">
        <v>1640</v>
      </c>
      <c r="O523" s="36" t="s">
        <v>1641</v>
      </c>
      <c r="P523" s="36" t="s">
        <v>1642</v>
      </c>
      <c r="Q523" s="36" t="s">
        <v>1643</v>
      </c>
      <c r="R523" s="36" t="s">
        <v>1644</v>
      </c>
      <c r="S523" s="36" t="s">
        <v>1636</v>
      </c>
      <c r="T523" s="36" t="s">
        <v>1636</v>
      </c>
      <c r="U523" s="36" t="s">
        <v>1645</v>
      </c>
      <c r="V523" s="36" t="s">
        <v>1646</v>
      </c>
      <c r="W523" s="36" t="s">
        <v>1670</v>
      </c>
      <c r="X523" s="36" t="s">
        <v>1646</v>
      </c>
      <c r="Y523" s="36" t="s">
        <v>1649</v>
      </c>
      <c r="Z523" s="36">
        <v>20.079999999999998</v>
      </c>
      <c r="AA523" s="36">
        <v>20.079999999999998</v>
      </c>
      <c r="AB523" s="36">
        <v>0</v>
      </c>
      <c r="AC523" s="36">
        <v>20.079999999999998</v>
      </c>
      <c r="AD523" s="36">
        <v>0</v>
      </c>
      <c r="AE523" s="36">
        <v>0</v>
      </c>
      <c r="AF523" s="36" t="s">
        <v>1798</v>
      </c>
      <c r="AG523" s="36" t="s">
        <v>1768</v>
      </c>
      <c r="AH523" s="36" t="s">
        <v>1769</v>
      </c>
      <c r="AI523" s="36" t="s">
        <v>1799</v>
      </c>
      <c r="AJ523" s="36" t="s">
        <v>1645</v>
      </c>
      <c r="AK523" s="36" t="s">
        <v>337</v>
      </c>
      <c r="AL523" s="36" t="s">
        <v>1650</v>
      </c>
      <c r="AM523" s="36" t="s">
        <v>1651</v>
      </c>
      <c r="AN523" s="36" t="s">
        <v>1645</v>
      </c>
      <c r="AO523" s="36" t="s">
        <v>1636</v>
      </c>
      <c r="AP523" s="36" t="s">
        <v>1767</v>
      </c>
      <c r="AQ523" s="36" t="s">
        <v>207</v>
      </c>
    </row>
    <row r="524" spans="1:43" x14ac:dyDescent="0.15">
      <c r="A524" s="36" t="s">
        <v>563</v>
      </c>
      <c r="B524" s="36" t="s">
        <v>1833</v>
      </c>
      <c r="C524" s="36" t="s">
        <v>1834</v>
      </c>
      <c r="D524" s="36" t="s">
        <v>1766</v>
      </c>
      <c r="E524" s="36" t="s">
        <v>1767</v>
      </c>
      <c r="F524" s="36" t="s">
        <v>372</v>
      </c>
      <c r="G524" s="36" t="s">
        <v>1636</v>
      </c>
      <c r="H524" s="36" t="s">
        <v>372</v>
      </c>
      <c r="I524" s="36" t="s">
        <v>1636</v>
      </c>
      <c r="J524" s="36" t="s">
        <v>1768</v>
      </c>
      <c r="K524" s="36" t="s">
        <v>1769</v>
      </c>
      <c r="L524" s="36" t="s">
        <v>1835</v>
      </c>
      <c r="M524" s="36" t="s">
        <v>1639</v>
      </c>
      <c r="N524" s="36" t="s">
        <v>1640</v>
      </c>
      <c r="O524" s="36" t="s">
        <v>1641</v>
      </c>
      <c r="P524" s="36" t="s">
        <v>1642</v>
      </c>
      <c r="Q524" s="36" t="s">
        <v>1643</v>
      </c>
      <c r="R524" s="36" t="s">
        <v>1644</v>
      </c>
      <c r="S524" s="36" t="s">
        <v>1636</v>
      </c>
      <c r="T524" s="36" t="s">
        <v>1636</v>
      </c>
      <c r="U524" s="36" t="s">
        <v>1645</v>
      </c>
      <c r="V524" s="36" t="s">
        <v>1646</v>
      </c>
      <c r="W524" s="36" t="s">
        <v>1647</v>
      </c>
      <c r="X524" s="36" t="s">
        <v>1667</v>
      </c>
      <c r="Y524" s="36" t="s">
        <v>1649</v>
      </c>
      <c r="Z524" s="36">
        <v>4.8099999999999996</v>
      </c>
      <c r="AA524" s="36">
        <v>4.8099999999999996</v>
      </c>
      <c r="AB524" s="36">
        <v>0</v>
      </c>
      <c r="AC524" s="36">
        <v>4.8099999999999996</v>
      </c>
      <c r="AD524" s="36">
        <v>0</v>
      </c>
      <c r="AE524" s="36">
        <v>0</v>
      </c>
      <c r="AF524" s="36" t="s">
        <v>1798</v>
      </c>
      <c r="AG524" s="36" t="s">
        <v>1768</v>
      </c>
      <c r="AH524" s="36" t="s">
        <v>1769</v>
      </c>
      <c r="AI524" s="36" t="s">
        <v>1799</v>
      </c>
      <c r="AJ524" s="36" t="s">
        <v>1645</v>
      </c>
      <c r="AK524" s="36" t="s">
        <v>337</v>
      </c>
      <c r="AL524" s="36" t="s">
        <v>1650</v>
      </c>
      <c r="AM524" s="36" t="s">
        <v>1651</v>
      </c>
      <c r="AN524" s="36" t="s">
        <v>1645</v>
      </c>
      <c r="AO524" s="36" t="s">
        <v>1636</v>
      </c>
      <c r="AP524" s="36" t="s">
        <v>1767</v>
      </c>
      <c r="AQ524" s="36" t="s">
        <v>207</v>
      </c>
    </row>
    <row r="525" spans="1:43" x14ac:dyDescent="0.15">
      <c r="A525" s="36" t="s">
        <v>563</v>
      </c>
      <c r="B525" s="36" t="s">
        <v>1784</v>
      </c>
      <c r="C525" s="36" t="s">
        <v>1785</v>
      </c>
      <c r="D525" s="36" t="s">
        <v>1766</v>
      </c>
      <c r="E525" s="36" t="s">
        <v>1767</v>
      </c>
      <c r="F525" s="36" t="s">
        <v>372</v>
      </c>
      <c r="G525" s="36" t="s">
        <v>1636</v>
      </c>
      <c r="H525" s="36" t="s">
        <v>372</v>
      </c>
      <c r="I525" s="36" t="s">
        <v>1636</v>
      </c>
      <c r="J525" s="36" t="s">
        <v>1768</v>
      </c>
      <c r="K525" s="36" t="s">
        <v>1769</v>
      </c>
      <c r="L525" s="36" t="s">
        <v>1786</v>
      </c>
      <c r="M525" s="36" t="s">
        <v>1639</v>
      </c>
      <c r="N525" s="36" t="s">
        <v>1640</v>
      </c>
      <c r="O525" s="36" t="s">
        <v>1641</v>
      </c>
      <c r="P525" s="36" t="s">
        <v>1642</v>
      </c>
      <c r="Q525" s="36" t="s">
        <v>1643</v>
      </c>
      <c r="R525" s="36" t="s">
        <v>1644</v>
      </c>
      <c r="S525" s="36" t="s">
        <v>1636</v>
      </c>
      <c r="T525" s="36" t="s">
        <v>1636</v>
      </c>
      <c r="U525" s="36" t="s">
        <v>1645</v>
      </c>
      <c r="V525" s="36" t="s">
        <v>1646</v>
      </c>
      <c r="W525" s="36" t="s">
        <v>1664</v>
      </c>
      <c r="X525" s="36" t="s">
        <v>1646</v>
      </c>
      <c r="Y525" s="36" t="s">
        <v>1649</v>
      </c>
      <c r="Z525" s="36">
        <v>8.19</v>
      </c>
      <c r="AA525" s="36">
        <v>8.19</v>
      </c>
      <c r="AB525" s="36">
        <v>0</v>
      </c>
      <c r="AC525" s="36">
        <v>8.19</v>
      </c>
      <c r="AD525" s="36">
        <v>0</v>
      </c>
      <c r="AE525" s="36">
        <v>0</v>
      </c>
      <c r="AF525" s="36" t="s">
        <v>1798</v>
      </c>
      <c r="AG525" s="36" t="s">
        <v>1768</v>
      </c>
      <c r="AH525" s="36" t="s">
        <v>1769</v>
      </c>
      <c r="AI525" s="36" t="s">
        <v>1799</v>
      </c>
      <c r="AJ525" s="36" t="s">
        <v>1645</v>
      </c>
      <c r="AK525" s="36" t="s">
        <v>337</v>
      </c>
      <c r="AL525" s="36" t="s">
        <v>1650</v>
      </c>
      <c r="AM525" s="36" t="s">
        <v>1651</v>
      </c>
      <c r="AN525" s="36" t="s">
        <v>1645</v>
      </c>
      <c r="AO525" s="36" t="s">
        <v>1636</v>
      </c>
      <c r="AP525" s="36" t="s">
        <v>1767</v>
      </c>
      <c r="AQ525" s="36" t="s">
        <v>207</v>
      </c>
    </row>
    <row r="526" spans="1:43" x14ac:dyDescent="0.15">
      <c r="A526" s="36" t="s">
        <v>563</v>
      </c>
      <c r="B526" s="36" t="s">
        <v>1784</v>
      </c>
      <c r="C526" s="36" t="s">
        <v>1785</v>
      </c>
      <c r="D526" s="36" t="s">
        <v>1766</v>
      </c>
      <c r="E526" s="36" t="s">
        <v>1767</v>
      </c>
      <c r="F526" s="36" t="s">
        <v>372</v>
      </c>
      <c r="G526" s="36" t="s">
        <v>1636</v>
      </c>
      <c r="H526" s="36" t="s">
        <v>372</v>
      </c>
      <c r="I526" s="36" t="s">
        <v>1636</v>
      </c>
      <c r="J526" s="36" t="s">
        <v>1768</v>
      </c>
      <c r="K526" s="36" t="s">
        <v>1769</v>
      </c>
      <c r="L526" s="36" t="s">
        <v>1786</v>
      </c>
      <c r="M526" s="36" t="s">
        <v>1639</v>
      </c>
      <c r="N526" s="36" t="s">
        <v>1640</v>
      </c>
      <c r="O526" s="36" t="s">
        <v>1641</v>
      </c>
      <c r="P526" s="36" t="s">
        <v>1642</v>
      </c>
      <c r="Q526" s="36" t="s">
        <v>1643</v>
      </c>
      <c r="R526" s="36" t="s">
        <v>1644</v>
      </c>
      <c r="S526" s="36" t="s">
        <v>1636</v>
      </c>
      <c r="T526" s="36" t="s">
        <v>1636</v>
      </c>
      <c r="U526" s="36" t="s">
        <v>1645</v>
      </c>
      <c r="V526" s="36" t="s">
        <v>1646</v>
      </c>
      <c r="W526" s="36" t="s">
        <v>1665</v>
      </c>
      <c r="X526" s="36" t="s">
        <v>1646</v>
      </c>
      <c r="Y526" s="36" t="s">
        <v>1649</v>
      </c>
      <c r="Z526" s="36">
        <v>617.67999999999995</v>
      </c>
      <c r="AA526" s="36">
        <v>617.67999999999995</v>
      </c>
      <c r="AB526" s="36">
        <v>0</v>
      </c>
      <c r="AC526" s="36">
        <v>617.67999999999995</v>
      </c>
      <c r="AD526" s="36">
        <v>0</v>
      </c>
      <c r="AE526" s="36">
        <v>0</v>
      </c>
      <c r="AF526" s="36" t="s">
        <v>1798</v>
      </c>
      <c r="AG526" s="36" t="s">
        <v>1768</v>
      </c>
      <c r="AH526" s="36" t="s">
        <v>1769</v>
      </c>
      <c r="AI526" s="36" t="s">
        <v>1799</v>
      </c>
      <c r="AJ526" s="36" t="s">
        <v>1645</v>
      </c>
      <c r="AK526" s="36" t="s">
        <v>337</v>
      </c>
      <c r="AL526" s="36" t="s">
        <v>1650</v>
      </c>
      <c r="AM526" s="36" t="s">
        <v>1651</v>
      </c>
      <c r="AN526" s="36" t="s">
        <v>1645</v>
      </c>
      <c r="AO526" s="36" t="s">
        <v>1636</v>
      </c>
      <c r="AP526" s="36" t="s">
        <v>1767</v>
      </c>
      <c r="AQ526" s="36" t="s">
        <v>207</v>
      </c>
    </row>
    <row r="527" spans="1:43" x14ac:dyDescent="0.15">
      <c r="A527" s="36" t="s">
        <v>563</v>
      </c>
      <c r="B527" s="36" t="s">
        <v>1784</v>
      </c>
      <c r="C527" s="36" t="s">
        <v>1785</v>
      </c>
      <c r="D527" s="36" t="s">
        <v>1766</v>
      </c>
      <c r="E527" s="36" t="s">
        <v>1767</v>
      </c>
      <c r="F527" s="36" t="s">
        <v>372</v>
      </c>
      <c r="G527" s="36" t="s">
        <v>1636</v>
      </c>
      <c r="H527" s="36" t="s">
        <v>372</v>
      </c>
      <c r="I527" s="36" t="s">
        <v>1636</v>
      </c>
      <c r="J527" s="36" t="s">
        <v>1768</v>
      </c>
      <c r="K527" s="36" t="s">
        <v>1769</v>
      </c>
      <c r="L527" s="36" t="s">
        <v>1786</v>
      </c>
      <c r="M527" s="36" t="s">
        <v>1639</v>
      </c>
      <c r="N527" s="36" t="s">
        <v>1640</v>
      </c>
      <c r="O527" s="36" t="s">
        <v>1641</v>
      </c>
      <c r="P527" s="36" t="s">
        <v>1642</v>
      </c>
      <c r="Q527" s="36" t="s">
        <v>1643</v>
      </c>
      <c r="R527" s="36" t="s">
        <v>1644</v>
      </c>
      <c r="S527" s="36" t="s">
        <v>1636</v>
      </c>
      <c r="T527" s="36" t="s">
        <v>1636</v>
      </c>
      <c r="U527" s="36" t="s">
        <v>1645</v>
      </c>
      <c r="V527" s="36" t="s">
        <v>1646</v>
      </c>
      <c r="W527" s="36" t="s">
        <v>1657</v>
      </c>
      <c r="X527" s="36" t="s">
        <v>1658</v>
      </c>
      <c r="Y527" s="36" t="s">
        <v>1649</v>
      </c>
      <c r="Z527" s="36">
        <v>556.17999999999995</v>
      </c>
      <c r="AA527" s="36">
        <v>556.17999999999995</v>
      </c>
      <c r="AB527" s="36">
        <v>0</v>
      </c>
      <c r="AC527" s="36">
        <v>556.17999999999995</v>
      </c>
      <c r="AD527" s="36">
        <v>0</v>
      </c>
      <c r="AE527" s="36">
        <v>0</v>
      </c>
      <c r="AF527" s="36" t="s">
        <v>1798</v>
      </c>
      <c r="AG527" s="36" t="s">
        <v>1768</v>
      </c>
      <c r="AH527" s="36" t="s">
        <v>1769</v>
      </c>
      <c r="AI527" s="36" t="s">
        <v>1799</v>
      </c>
      <c r="AJ527" s="36" t="s">
        <v>1645</v>
      </c>
      <c r="AK527" s="36" t="s">
        <v>337</v>
      </c>
      <c r="AL527" s="36" t="s">
        <v>1650</v>
      </c>
      <c r="AM527" s="36" t="s">
        <v>1651</v>
      </c>
      <c r="AN527" s="36" t="s">
        <v>1645</v>
      </c>
      <c r="AO527" s="36" t="s">
        <v>1636</v>
      </c>
      <c r="AP527" s="36" t="s">
        <v>1767</v>
      </c>
      <c r="AQ527" s="36" t="s">
        <v>207</v>
      </c>
    </row>
    <row r="528" spans="1:43" x14ac:dyDescent="0.15">
      <c r="A528" s="36" t="s">
        <v>563</v>
      </c>
      <c r="B528" s="36" t="s">
        <v>1787</v>
      </c>
      <c r="C528" s="36" t="s">
        <v>1788</v>
      </c>
      <c r="D528" s="36" t="s">
        <v>1747</v>
      </c>
      <c r="E528" s="36" t="s">
        <v>1748</v>
      </c>
      <c r="F528" s="36" t="s">
        <v>372</v>
      </c>
      <c r="G528" s="36" t="s">
        <v>1636</v>
      </c>
      <c r="H528" s="36" t="s">
        <v>372</v>
      </c>
      <c r="I528" s="36" t="s">
        <v>1636</v>
      </c>
      <c r="J528" s="36" t="s">
        <v>1749</v>
      </c>
      <c r="K528" s="36" t="s">
        <v>1750</v>
      </c>
      <c r="L528" s="36" t="s">
        <v>1789</v>
      </c>
      <c r="M528" s="36" t="s">
        <v>1639</v>
      </c>
      <c r="N528" s="36" t="s">
        <v>1640</v>
      </c>
      <c r="O528" s="36" t="s">
        <v>1641</v>
      </c>
      <c r="P528" s="36" t="s">
        <v>1642</v>
      </c>
      <c r="Q528" s="36" t="s">
        <v>1643</v>
      </c>
      <c r="R528" s="36" t="s">
        <v>1644</v>
      </c>
      <c r="S528" s="36" t="s">
        <v>1636</v>
      </c>
      <c r="T528" s="36" t="s">
        <v>1636</v>
      </c>
      <c r="U528" s="36" t="s">
        <v>1645</v>
      </c>
      <c r="V528" s="36" t="s">
        <v>1646</v>
      </c>
      <c r="W528" s="36" t="s">
        <v>1665</v>
      </c>
      <c r="X528" s="36" t="s">
        <v>1646</v>
      </c>
      <c r="Y528" s="36" t="s">
        <v>1649</v>
      </c>
      <c r="Z528" s="36">
        <v>3184.37</v>
      </c>
      <c r="AA528" s="36">
        <v>3184.37</v>
      </c>
      <c r="AB528" s="36">
        <v>0</v>
      </c>
      <c r="AC528" s="36">
        <v>3184.37</v>
      </c>
      <c r="AD528" s="36">
        <v>0</v>
      </c>
      <c r="AE528" s="36">
        <v>0</v>
      </c>
      <c r="AF528" s="36" t="s">
        <v>1798</v>
      </c>
      <c r="AG528" s="36" t="s">
        <v>1749</v>
      </c>
      <c r="AH528" s="36" t="s">
        <v>1802</v>
      </c>
      <c r="AI528" s="36" t="s">
        <v>1799</v>
      </c>
      <c r="AJ528" s="36" t="s">
        <v>1645</v>
      </c>
      <c r="AK528" s="36" t="s">
        <v>337</v>
      </c>
      <c r="AL528" s="36" t="s">
        <v>1650</v>
      </c>
      <c r="AM528" s="36" t="s">
        <v>1651</v>
      </c>
      <c r="AN528" s="36" t="s">
        <v>1645</v>
      </c>
      <c r="AO528" s="36" t="s">
        <v>1636</v>
      </c>
      <c r="AP528" s="36" t="s">
        <v>1678</v>
      </c>
      <c r="AQ528" s="36" t="s">
        <v>1653</v>
      </c>
    </row>
    <row r="529" spans="1:43" x14ac:dyDescent="0.15">
      <c r="A529" s="36" t="s">
        <v>563</v>
      </c>
      <c r="B529" s="36" t="s">
        <v>1787</v>
      </c>
      <c r="C529" s="36" t="s">
        <v>1788</v>
      </c>
      <c r="D529" s="36" t="s">
        <v>1747</v>
      </c>
      <c r="E529" s="36" t="s">
        <v>1748</v>
      </c>
      <c r="F529" s="36" t="s">
        <v>372</v>
      </c>
      <c r="G529" s="36" t="s">
        <v>1636</v>
      </c>
      <c r="H529" s="36" t="s">
        <v>372</v>
      </c>
      <c r="I529" s="36" t="s">
        <v>1636</v>
      </c>
      <c r="J529" s="36" t="s">
        <v>1749</v>
      </c>
      <c r="K529" s="36" t="s">
        <v>1750</v>
      </c>
      <c r="L529" s="36" t="s">
        <v>1789</v>
      </c>
      <c r="M529" s="36" t="s">
        <v>1639</v>
      </c>
      <c r="N529" s="36" t="s">
        <v>1640</v>
      </c>
      <c r="O529" s="36" t="s">
        <v>1641</v>
      </c>
      <c r="P529" s="36" t="s">
        <v>1642</v>
      </c>
      <c r="Q529" s="36" t="s">
        <v>1643</v>
      </c>
      <c r="R529" s="36" t="s">
        <v>1644</v>
      </c>
      <c r="S529" s="36" t="s">
        <v>1636</v>
      </c>
      <c r="T529" s="36" t="s">
        <v>1636</v>
      </c>
      <c r="U529" s="36" t="s">
        <v>1645</v>
      </c>
      <c r="V529" s="36" t="s">
        <v>1646</v>
      </c>
      <c r="W529" s="36" t="s">
        <v>1647</v>
      </c>
      <c r="X529" s="36" t="s">
        <v>1667</v>
      </c>
      <c r="Y529" s="36" t="s">
        <v>1649</v>
      </c>
      <c r="Z529" s="36">
        <v>15.63</v>
      </c>
      <c r="AA529" s="36">
        <v>15.63</v>
      </c>
      <c r="AB529" s="36">
        <v>0</v>
      </c>
      <c r="AC529" s="36">
        <v>15.63</v>
      </c>
      <c r="AD529" s="36">
        <v>0</v>
      </c>
      <c r="AE529" s="36">
        <v>0</v>
      </c>
      <c r="AF529" s="36" t="s">
        <v>1798</v>
      </c>
      <c r="AG529" s="36" t="s">
        <v>1749</v>
      </c>
      <c r="AH529" s="36" t="s">
        <v>1802</v>
      </c>
      <c r="AI529" s="36" t="s">
        <v>1799</v>
      </c>
      <c r="AJ529" s="36" t="s">
        <v>1645</v>
      </c>
      <c r="AK529" s="36" t="s">
        <v>337</v>
      </c>
      <c r="AL529" s="36" t="s">
        <v>1650</v>
      </c>
      <c r="AM529" s="36" t="s">
        <v>1651</v>
      </c>
      <c r="AN529" s="36" t="s">
        <v>1645</v>
      </c>
      <c r="AO529" s="36" t="s">
        <v>1636</v>
      </c>
      <c r="AP529" s="36" t="s">
        <v>1678</v>
      </c>
      <c r="AQ529" s="36" t="s">
        <v>1653</v>
      </c>
    </row>
    <row r="530" spans="1:43" x14ac:dyDescent="0.15">
      <c r="A530" s="36" t="s">
        <v>563</v>
      </c>
      <c r="B530" s="36" t="s">
        <v>1790</v>
      </c>
      <c r="C530" s="36" t="s">
        <v>1791</v>
      </c>
      <c r="D530" s="36" t="s">
        <v>1747</v>
      </c>
      <c r="E530" s="36" t="s">
        <v>1748</v>
      </c>
      <c r="F530" s="36" t="s">
        <v>372</v>
      </c>
      <c r="G530" s="36" t="s">
        <v>1636</v>
      </c>
      <c r="H530" s="36" t="s">
        <v>372</v>
      </c>
      <c r="I530" s="36" t="s">
        <v>1636</v>
      </c>
      <c r="J530" s="36" t="s">
        <v>1749</v>
      </c>
      <c r="K530" s="36" t="s">
        <v>1750</v>
      </c>
      <c r="L530" s="36" t="s">
        <v>1792</v>
      </c>
      <c r="M530" s="36" t="s">
        <v>1639</v>
      </c>
      <c r="N530" s="36" t="s">
        <v>1640</v>
      </c>
      <c r="O530" s="36" t="s">
        <v>1641</v>
      </c>
      <c r="P530" s="36" t="s">
        <v>1642</v>
      </c>
      <c r="Q530" s="36" t="s">
        <v>1643</v>
      </c>
      <c r="R530" s="36" t="s">
        <v>1644</v>
      </c>
      <c r="S530" s="36" t="s">
        <v>1636</v>
      </c>
      <c r="T530" s="36" t="s">
        <v>1636</v>
      </c>
      <c r="U530" s="36" t="s">
        <v>1645</v>
      </c>
      <c r="V530" s="36" t="s">
        <v>1646</v>
      </c>
      <c r="W530" s="36" t="s">
        <v>1665</v>
      </c>
      <c r="X530" s="36" t="s">
        <v>1646</v>
      </c>
      <c r="Y530" s="36" t="s">
        <v>1649</v>
      </c>
      <c r="Z530" s="36">
        <v>5600.5</v>
      </c>
      <c r="AA530" s="36">
        <v>5600.5</v>
      </c>
      <c r="AB530" s="36">
        <v>0</v>
      </c>
      <c r="AC530" s="36">
        <v>5600.5</v>
      </c>
      <c r="AD530" s="36">
        <v>0</v>
      </c>
      <c r="AE530" s="36">
        <v>0</v>
      </c>
      <c r="AF530" s="36" t="s">
        <v>1798</v>
      </c>
      <c r="AG530" s="36" t="s">
        <v>1749</v>
      </c>
      <c r="AH530" s="36" t="s">
        <v>1802</v>
      </c>
      <c r="AI530" s="36" t="s">
        <v>1799</v>
      </c>
      <c r="AJ530" s="36" t="s">
        <v>1645</v>
      </c>
      <c r="AK530" s="36" t="s">
        <v>337</v>
      </c>
      <c r="AL530" s="36" t="s">
        <v>1650</v>
      </c>
      <c r="AM530" s="36" t="s">
        <v>1651</v>
      </c>
      <c r="AN530" s="36" t="s">
        <v>1645</v>
      </c>
      <c r="AO530" s="36" t="s">
        <v>1636</v>
      </c>
      <c r="AP530" s="36" t="s">
        <v>1678</v>
      </c>
      <c r="AQ530" s="36" t="s">
        <v>1653</v>
      </c>
    </row>
    <row r="531" spans="1:43" x14ac:dyDescent="0.15">
      <c r="A531" s="36" t="s">
        <v>563</v>
      </c>
      <c r="B531" s="36" t="s">
        <v>1820</v>
      </c>
      <c r="C531" s="36" t="s">
        <v>1821</v>
      </c>
      <c r="D531" s="36" t="s">
        <v>1747</v>
      </c>
      <c r="E531" s="36" t="s">
        <v>1748</v>
      </c>
      <c r="F531" s="36" t="s">
        <v>372</v>
      </c>
      <c r="G531" s="36" t="s">
        <v>1636</v>
      </c>
      <c r="H531" s="36" t="s">
        <v>372</v>
      </c>
      <c r="I531" s="36" t="s">
        <v>1636</v>
      </c>
      <c r="J531" s="36" t="s">
        <v>1749</v>
      </c>
      <c r="K531" s="36" t="s">
        <v>1750</v>
      </c>
      <c r="L531" s="36" t="s">
        <v>1822</v>
      </c>
      <c r="M531" s="36" t="s">
        <v>1639</v>
      </c>
      <c r="N531" s="36" t="s">
        <v>1640</v>
      </c>
      <c r="O531" s="36" t="s">
        <v>1641</v>
      </c>
      <c r="P531" s="36" t="s">
        <v>1642</v>
      </c>
      <c r="Q531" s="36" t="s">
        <v>1643</v>
      </c>
      <c r="R531" s="36" t="s">
        <v>1644</v>
      </c>
      <c r="S531" s="36" t="s">
        <v>1636</v>
      </c>
      <c r="T531" s="36" t="s">
        <v>1636</v>
      </c>
      <c r="U531" s="36" t="s">
        <v>1645</v>
      </c>
      <c r="V531" s="36" t="s">
        <v>1646</v>
      </c>
      <c r="W531" s="36" t="s">
        <v>1665</v>
      </c>
      <c r="X531" s="36" t="s">
        <v>1646</v>
      </c>
      <c r="Y531" s="36" t="s">
        <v>1649</v>
      </c>
      <c r="Z531" s="36">
        <v>1951.08</v>
      </c>
      <c r="AA531" s="36">
        <v>1951.08</v>
      </c>
      <c r="AB531" s="36">
        <v>0</v>
      </c>
      <c r="AC531" s="36">
        <v>1951.08</v>
      </c>
      <c r="AD531" s="36">
        <v>0</v>
      </c>
      <c r="AE531" s="36">
        <v>0</v>
      </c>
      <c r="AF531" s="36" t="s">
        <v>1798</v>
      </c>
      <c r="AG531" s="36" t="s">
        <v>1749</v>
      </c>
      <c r="AH531" s="36" t="s">
        <v>1802</v>
      </c>
      <c r="AI531" s="36" t="s">
        <v>1799</v>
      </c>
      <c r="AJ531" s="36" t="s">
        <v>1645</v>
      </c>
      <c r="AK531" s="36" t="s">
        <v>337</v>
      </c>
      <c r="AL531" s="36" t="s">
        <v>1650</v>
      </c>
      <c r="AM531" s="36" t="s">
        <v>1651</v>
      </c>
      <c r="AN531" s="36" t="s">
        <v>1645</v>
      </c>
      <c r="AO531" s="36" t="s">
        <v>1636</v>
      </c>
      <c r="AP531" s="36" t="s">
        <v>1678</v>
      </c>
      <c r="AQ531" s="36" t="s">
        <v>1653</v>
      </c>
    </row>
    <row r="532" spans="1:43" x14ac:dyDescent="0.15">
      <c r="A532" s="36" t="s">
        <v>563</v>
      </c>
      <c r="B532" s="36" t="s">
        <v>1808</v>
      </c>
      <c r="C532" s="36" t="s">
        <v>1809</v>
      </c>
      <c r="D532" s="36" t="s">
        <v>1747</v>
      </c>
      <c r="E532" s="36" t="s">
        <v>1748</v>
      </c>
      <c r="F532" s="36" t="s">
        <v>372</v>
      </c>
      <c r="G532" s="36" t="s">
        <v>1636</v>
      </c>
      <c r="H532" s="36" t="s">
        <v>372</v>
      </c>
      <c r="I532" s="36" t="s">
        <v>1636</v>
      </c>
      <c r="J532" s="36" t="s">
        <v>1749</v>
      </c>
      <c r="K532" s="36" t="s">
        <v>1750</v>
      </c>
      <c r="L532" s="36" t="s">
        <v>1810</v>
      </c>
      <c r="M532" s="36" t="s">
        <v>1639</v>
      </c>
      <c r="N532" s="36" t="s">
        <v>1640</v>
      </c>
      <c r="O532" s="36" t="s">
        <v>1641</v>
      </c>
      <c r="P532" s="36" t="s">
        <v>1642</v>
      </c>
      <c r="Q532" s="36" t="s">
        <v>1643</v>
      </c>
      <c r="R532" s="36" t="s">
        <v>1644</v>
      </c>
      <c r="S532" s="36" t="s">
        <v>1636</v>
      </c>
      <c r="T532" s="36" t="s">
        <v>1636</v>
      </c>
      <c r="U532" s="36" t="s">
        <v>1645</v>
      </c>
      <c r="V532" s="36" t="s">
        <v>1646</v>
      </c>
      <c r="W532" s="36" t="s">
        <v>1665</v>
      </c>
      <c r="X532" s="36" t="s">
        <v>1646</v>
      </c>
      <c r="Y532" s="36" t="s">
        <v>1649</v>
      </c>
      <c r="Z532" s="36">
        <v>5885.98</v>
      </c>
      <c r="AA532" s="36">
        <v>5885.98</v>
      </c>
      <c r="AB532" s="36">
        <v>0</v>
      </c>
      <c r="AC532" s="36">
        <v>5885.98</v>
      </c>
      <c r="AD532" s="36">
        <v>0</v>
      </c>
      <c r="AE532" s="36">
        <v>0</v>
      </c>
      <c r="AF532" s="36" t="s">
        <v>1798</v>
      </c>
      <c r="AG532" s="36" t="s">
        <v>1749</v>
      </c>
      <c r="AH532" s="36" t="s">
        <v>1802</v>
      </c>
      <c r="AI532" s="36" t="s">
        <v>1799</v>
      </c>
      <c r="AJ532" s="36" t="s">
        <v>1645</v>
      </c>
      <c r="AK532" s="36" t="s">
        <v>337</v>
      </c>
      <c r="AL532" s="36" t="s">
        <v>1650</v>
      </c>
      <c r="AM532" s="36" t="s">
        <v>1651</v>
      </c>
      <c r="AN532" s="36" t="s">
        <v>1645</v>
      </c>
      <c r="AO532" s="36" t="s">
        <v>1636</v>
      </c>
      <c r="AP532" s="36" t="s">
        <v>1678</v>
      </c>
      <c r="AQ532" s="36" t="s">
        <v>1653</v>
      </c>
    </row>
    <row r="533" spans="1:43" x14ac:dyDescent="0.15">
      <c r="A533" s="36" t="s">
        <v>563</v>
      </c>
      <c r="B533" s="36" t="s">
        <v>1808</v>
      </c>
      <c r="C533" s="36" t="s">
        <v>1809</v>
      </c>
      <c r="D533" s="36" t="s">
        <v>1747</v>
      </c>
      <c r="E533" s="36" t="s">
        <v>1748</v>
      </c>
      <c r="F533" s="36" t="s">
        <v>372</v>
      </c>
      <c r="G533" s="36" t="s">
        <v>1636</v>
      </c>
      <c r="H533" s="36" t="s">
        <v>372</v>
      </c>
      <c r="I533" s="36" t="s">
        <v>1636</v>
      </c>
      <c r="J533" s="36" t="s">
        <v>1749</v>
      </c>
      <c r="K533" s="36" t="s">
        <v>1750</v>
      </c>
      <c r="L533" s="36" t="s">
        <v>1810</v>
      </c>
      <c r="M533" s="36" t="s">
        <v>1639</v>
      </c>
      <c r="N533" s="36" t="s">
        <v>1640</v>
      </c>
      <c r="O533" s="36" t="s">
        <v>1641</v>
      </c>
      <c r="P533" s="36" t="s">
        <v>1642</v>
      </c>
      <c r="Q533" s="36" t="s">
        <v>1643</v>
      </c>
      <c r="R533" s="36" t="s">
        <v>1644</v>
      </c>
      <c r="S533" s="36" t="s">
        <v>1636</v>
      </c>
      <c r="T533" s="36" t="s">
        <v>1636</v>
      </c>
      <c r="U533" s="36" t="s">
        <v>1645</v>
      </c>
      <c r="V533" s="36" t="s">
        <v>1646</v>
      </c>
      <c r="W533" s="36" t="s">
        <v>1647</v>
      </c>
      <c r="X533" s="36" t="s">
        <v>1752</v>
      </c>
      <c r="Y533" s="36" t="s">
        <v>1649</v>
      </c>
      <c r="Z533" s="36">
        <v>3.36</v>
      </c>
      <c r="AA533" s="36">
        <v>3.36</v>
      </c>
      <c r="AB533" s="36">
        <v>0</v>
      </c>
      <c r="AC533" s="36">
        <v>3.36</v>
      </c>
      <c r="AD533" s="36">
        <v>0</v>
      </c>
      <c r="AE533" s="36">
        <v>0</v>
      </c>
      <c r="AF533" s="36" t="s">
        <v>1798</v>
      </c>
      <c r="AG533" s="36" t="s">
        <v>1749</v>
      </c>
      <c r="AH533" s="36" t="s">
        <v>1802</v>
      </c>
      <c r="AI533" s="36" t="s">
        <v>1799</v>
      </c>
      <c r="AJ533" s="36" t="s">
        <v>1645</v>
      </c>
      <c r="AK533" s="36" t="s">
        <v>337</v>
      </c>
      <c r="AL533" s="36" t="s">
        <v>1650</v>
      </c>
      <c r="AM533" s="36" t="s">
        <v>1651</v>
      </c>
      <c r="AN533" s="36" t="s">
        <v>1645</v>
      </c>
      <c r="AO533" s="36" t="s">
        <v>1636</v>
      </c>
      <c r="AP533" s="36" t="s">
        <v>1678</v>
      </c>
      <c r="AQ533" s="36" t="s">
        <v>1653</v>
      </c>
    </row>
    <row r="534" spans="1:43" x14ac:dyDescent="0.15">
      <c r="A534" s="36" t="s">
        <v>563</v>
      </c>
      <c r="B534" s="36" t="s">
        <v>1823</v>
      </c>
      <c r="C534" s="36" t="s">
        <v>1824</v>
      </c>
      <c r="D534" s="36" t="s">
        <v>1747</v>
      </c>
      <c r="E534" s="36" t="s">
        <v>1748</v>
      </c>
      <c r="F534" s="36" t="s">
        <v>372</v>
      </c>
      <c r="G534" s="36" t="s">
        <v>1636</v>
      </c>
      <c r="H534" s="36" t="s">
        <v>372</v>
      </c>
      <c r="I534" s="36" t="s">
        <v>1636</v>
      </c>
      <c r="J534" s="36" t="s">
        <v>1749</v>
      </c>
      <c r="K534" s="36" t="s">
        <v>1750</v>
      </c>
      <c r="L534" s="36" t="s">
        <v>1825</v>
      </c>
      <c r="M534" s="36" t="s">
        <v>1639</v>
      </c>
      <c r="N534" s="36" t="s">
        <v>1640</v>
      </c>
      <c r="O534" s="36" t="s">
        <v>1641</v>
      </c>
      <c r="P534" s="36" t="s">
        <v>1642</v>
      </c>
      <c r="Q534" s="36" t="s">
        <v>1643</v>
      </c>
      <c r="R534" s="36" t="s">
        <v>1644</v>
      </c>
      <c r="S534" s="36" t="s">
        <v>1636</v>
      </c>
      <c r="T534" s="36" t="s">
        <v>1636</v>
      </c>
      <c r="U534" s="36" t="s">
        <v>1645</v>
      </c>
      <c r="V534" s="36" t="s">
        <v>1646</v>
      </c>
      <c r="W534" s="36" t="s">
        <v>1665</v>
      </c>
      <c r="X534" s="36" t="s">
        <v>1646</v>
      </c>
      <c r="Y534" s="36" t="s">
        <v>1649</v>
      </c>
      <c r="Z534" s="36">
        <v>2558.02</v>
      </c>
      <c r="AA534" s="36">
        <v>2558.02</v>
      </c>
      <c r="AB534" s="36">
        <v>0</v>
      </c>
      <c r="AC534" s="36">
        <v>2558.02</v>
      </c>
      <c r="AD534" s="36">
        <v>0</v>
      </c>
      <c r="AE534" s="36">
        <v>0</v>
      </c>
      <c r="AF534" s="36" t="s">
        <v>1798</v>
      </c>
      <c r="AG534" s="36" t="s">
        <v>1749</v>
      </c>
      <c r="AH534" s="36" t="s">
        <v>1802</v>
      </c>
      <c r="AI534" s="36" t="s">
        <v>1799</v>
      </c>
      <c r="AJ534" s="36" t="s">
        <v>1645</v>
      </c>
      <c r="AK534" s="36" t="s">
        <v>337</v>
      </c>
      <c r="AL534" s="36" t="s">
        <v>1650</v>
      </c>
      <c r="AM534" s="36" t="s">
        <v>1651</v>
      </c>
      <c r="AN534" s="36" t="s">
        <v>1645</v>
      </c>
      <c r="AO534" s="36" t="s">
        <v>1636</v>
      </c>
      <c r="AP534" s="36" t="s">
        <v>1678</v>
      </c>
      <c r="AQ534" s="36" t="s">
        <v>1653</v>
      </c>
    </row>
    <row r="535" spans="1:43" x14ac:dyDescent="0.15">
      <c r="A535" s="36" t="s">
        <v>563</v>
      </c>
      <c r="B535" s="36" t="s">
        <v>1823</v>
      </c>
      <c r="C535" s="36" t="s">
        <v>1824</v>
      </c>
      <c r="D535" s="36" t="s">
        <v>1747</v>
      </c>
      <c r="E535" s="36" t="s">
        <v>1748</v>
      </c>
      <c r="F535" s="36" t="s">
        <v>372</v>
      </c>
      <c r="G535" s="36" t="s">
        <v>1636</v>
      </c>
      <c r="H535" s="36" t="s">
        <v>372</v>
      </c>
      <c r="I535" s="36" t="s">
        <v>1636</v>
      </c>
      <c r="J535" s="36" t="s">
        <v>1749</v>
      </c>
      <c r="K535" s="36" t="s">
        <v>1750</v>
      </c>
      <c r="L535" s="36" t="s">
        <v>1825</v>
      </c>
      <c r="M535" s="36" t="s">
        <v>1639</v>
      </c>
      <c r="N535" s="36" t="s">
        <v>1640</v>
      </c>
      <c r="O535" s="36" t="s">
        <v>1641</v>
      </c>
      <c r="P535" s="36" t="s">
        <v>1642</v>
      </c>
      <c r="Q535" s="36" t="s">
        <v>1643</v>
      </c>
      <c r="R535" s="36" t="s">
        <v>1644</v>
      </c>
      <c r="S535" s="36" t="s">
        <v>1636</v>
      </c>
      <c r="T535" s="36" t="s">
        <v>1636</v>
      </c>
      <c r="U535" s="36" t="s">
        <v>1645</v>
      </c>
      <c r="V535" s="36" t="s">
        <v>1646</v>
      </c>
      <c r="W535" s="36" t="s">
        <v>1647</v>
      </c>
      <c r="X535" s="36" t="s">
        <v>1667</v>
      </c>
      <c r="Y535" s="36" t="s">
        <v>1649</v>
      </c>
      <c r="Z535" s="36">
        <v>5.16</v>
      </c>
      <c r="AA535" s="36">
        <v>5.16</v>
      </c>
      <c r="AB535" s="36">
        <v>0</v>
      </c>
      <c r="AC535" s="36">
        <v>5.16</v>
      </c>
      <c r="AD535" s="36">
        <v>0</v>
      </c>
      <c r="AE535" s="36">
        <v>0</v>
      </c>
      <c r="AF535" s="36" t="s">
        <v>1798</v>
      </c>
      <c r="AG535" s="36" t="s">
        <v>1749</v>
      </c>
      <c r="AH535" s="36" t="s">
        <v>1802</v>
      </c>
      <c r="AI535" s="36" t="s">
        <v>1799</v>
      </c>
      <c r="AJ535" s="36" t="s">
        <v>1645</v>
      </c>
      <c r="AK535" s="36" t="s">
        <v>337</v>
      </c>
      <c r="AL535" s="36" t="s">
        <v>1650</v>
      </c>
      <c r="AM535" s="36" t="s">
        <v>1651</v>
      </c>
      <c r="AN535" s="36" t="s">
        <v>1645</v>
      </c>
      <c r="AO535" s="36" t="s">
        <v>1636</v>
      </c>
      <c r="AP535" s="36" t="s">
        <v>1678</v>
      </c>
      <c r="AQ535" s="36" t="s">
        <v>1653</v>
      </c>
    </row>
    <row r="536" spans="1:43" x14ac:dyDescent="0.15">
      <c r="A536" s="36" t="s">
        <v>558</v>
      </c>
      <c r="B536" s="36" t="s">
        <v>1632</v>
      </c>
      <c r="C536" s="36" t="s">
        <v>1633</v>
      </c>
      <c r="D536" s="36" t="s">
        <v>1634</v>
      </c>
      <c r="E536" s="36" t="s">
        <v>1635</v>
      </c>
      <c r="F536" s="36" t="s">
        <v>372</v>
      </c>
      <c r="G536" s="36" t="s">
        <v>1636</v>
      </c>
      <c r="H536" s="36" t="s">
        <v>372</v>
      </c>
      <c r="I536" s="36" t="s">
        <v>1636</v>
      </c>
      <c r="J536" s="36" t="s">
        <v>1637</v>
      </c>
      <c r="K536" s="36" t="s">
        <v>599</v>
      </c>
      <c r="L536" s="36" t="s">
        <v>1638</v>
      </c>
      <c r="M536" s="36" t="s">
        <v>1639</v>
      </c>
      <c r="N536" s="36" t="s">
        <v>1640</v>
      </c>
      <c r="O536" s="36" t="s">
        <v>1641</v>
      </c>
      <c r="P536" s="36" t="s">
        <v>1642</v>
      </c>
      <c r="Q536" s="36" t="s">
        <v>1643</v>
      </c>
      <c r="R536" s="36" t="s">
        <v>1644</v>
      </c>
      <c r="S536" s="36" t="s">
        <v>1636</v>
      </c>
      <c r="T536" s="36" t="s">
        <v>1636</v>
      </c>
      <c r="U536" s="36" t="s">
        <v>1645</v>
      </c>
      <c r="V536" s="36" t="s">
        <v>1646</v>
      </c>
      <c r="W536" s="36" t="s">
        <v>1647</v>
      </c>
      <c r="X536" s="36" t="s">
        <v>1648</v>
      </c>
      <c r="Y536" s="36" t="s">
        <v>1649</v>
      </c>
      <c r="Z536" s="36">
        <v>7000</v>
      </c>
      <c r="AA536" s="36">
        <v>7000</v>
      </c>
      <c r="AB536" s="36">
        <v>0</v>
      </c>
      <c r="AC536" s="36">
        <v>7000</v>
      </c>
      <c r="AD536" s="36">
        <v>0</v>
      </c>
      <c r="AE536" s="36">
        <v>0</v>
      </c>
      <c r="AF536" s="36" t="s">
        <v>1798</v>
      </c>
      <c r="AG536" s="36" t="s">
        <v>1637</v>
      </c>
      <c r="AH536" s="36" t="s">
        <v>599</v>
      </c>
      <c r="AI536" s="36" t="s">
        <v>1799</v>
      </c>
      <c r="AJ536" s="36" t="s">
        <v>1645</v>
      </c>
      <c r="AK536" s="36" t="s">
        <v>337</v>
      </c>
      <c r="AL536" s="36" t="s">
        <v>1650</v>
      </c>
      <c r="AM536" s="36" t="s">
        <v>1651</v>
      </c>
      <c r="AN536" s="36" t="s">
        <v>1645</v>
      </c>
      <c r="AO536" s="36" t="s">
        <v>1636</v>
      </c>
      <c r="AP536" s="36" t="s">
        <v>1652</v>
      </c>
      <c r="AQ536" s="36" t="s">
        <v>1653</v>
      </c>
    </row>
    <row r="537" spans="1:43" x14ac:dyDescent="0.15">
      <c r="A537" s="36" t="s">
        <v>558</v>
      </c>
      <c r="B537" s="36" t="s">
        <v>1654</v>
      </c>
      <c r="C537" s="36" t="s">
        <v>1655</v>
      </c>
      <c r="D537" s="36" t="s">
        <v>1634</v>
      </c>
      <c r="E537" s="36" t="s">
        <v>1635</v>
      </c>
      <c r="F537" s="36" t="s">
        <v>372</v>
      </c>
      <c r="G537" s="36" t="s">
        <v>1636</v>
      </c>
      <c r="H537" s="36" t="s">
        <v>372</v>
      </c>
      <c r="I537" s="36" t="s">
        <v>1636</v>
      </c>
      <c r="J537" s="36" t="s">
        <v>1637</v>
      </c>
      <c r="K537" s="36" t="s">
        <v>599</v>
      </c>
      <c r="L537" s="36" t="s">
        <v>1656</v>
      </c>
      <c r="M537" s="36" t="s">
        <v>1639</v>
      </c>
      <c r="N537" s="36" t="s">
        <v>1640</v>
      </c>
      <c r="O537" s="36" t="s">
        <v>1641</v>
      </c>
      <c r="P537" s="36" t="s">
        <v>1642</v>
      </c>
      <c r="Q537" s="36" t="s">
        <v>1643</v>
      </c>
      <c r="R537" s="36" t="s">
        <v>1644</v>
      </c>
      <c r="S537" s="36" t="s">
        <v>1636</v>
      </c>
      <c r="T537" s="36" t="s">
        <v>1636</v>
      </c>
      <c r="U537" s="36" t="s">
        <v>1645</v>
      </c>
      <c r="V537" s="36" t="s">
        <v>1646</v>
      </c>
      <c r="W537" s="36" t="s">
        <v>1657</v>
      </c>
      <c r="X537" s="36" t="s">
        <v>1658</v>
      </c>
      <c r="Y537" s="36" t="s">
        <v>1649</v>
      </c>
      <c r="Z537" s="36">
        <v>1000</v>
      </c>
      <c r="AA537" s="36">
        <v>1000</v>
      </c>
      <c r="AB537" s="36">
        <v>0</v>
      </c>
      <c r="AC537" s="36">
        <v>1000</v>
      </c>
      <c r="AD537" s="36">
        <v>0</v>
      </c>
      <c r="AE537" s="36">
        <v>0</v>
      </c>
      <c r="AF537" s="36" t="s">
        <v>1798</v>
      </c>
      <c r="AG537" s="36" t="s">
        <v>1637</v>
      </c>
      <c r="AH537" s="36" t="s">
        <v>599</v>
      </c>
      <c r="AI537" s="36" t="s">
        <v>1799</v>
      </c>
      <c r="AJ537" s="36" t="s">
        <v>1645</v>
      </c>
      <c r="AK537" s="36" t="s">
        <v>337</v>
      </c>
      <c r="AL537" s="36" t="s">
        <v>1650</v>
      </c>
      <c r="AM537" s="36" t="s">
        <v>1651</v>
      </c>
      <c r="AN537" s="36" t="s">
        <v>1645</v>
      </c>
      <c r="AO537" s="36" t="s">
        <v>1636</v>
      </c>
      <c r="AP537" s="36" t="s">
        <v>1652</v>
      </c>
      <c r="AQ537" s="36" t="s">
        <v>1653</v>
      </c>
    </row>
    <row r="538" spans="1:43" x14ac:dyDescent="0.15">
      <c r="A538" s="36" t="s">
        <v>558</v>
      </c>
      <c r="B538" s="36" t="s">
        <v>1659</v>
      </c>
      <c r="C538" s="36" t="s">
        <v>1660</v>
      </c>
      <c r="D538" s="36" t="s">
        <v>1661</v>
      </c>
      <c r="E538" s="36" t="s">
        <v>1662</v>
      </c>
      <c r="F538" s="36" t="s">
        <v>372</v>
      </c>
      <c r="G538" s="36" t="s">
        <v>1636</v>
      </c>
      <c r="H538" s="36" t="s">
        <v>372</v>
      </c>
      <c r="I538" s="36" t="s">
        <v>1636</v>
      </c>
      <c r="J538" s="36" t="s">
        <v>1637</v>
      </c>
      <c r="K538" s="36" t="s">
        <v>599</v>
      </c>
      <c r="L538" s="36" t="s">
        <v>1663</v>
      </c>
      <c r="M538" s="36" t="s">
        <v>1639</v>
      </c>
      <c r="N538" s="36" t="s">
        <v>1640</v>
      </c>
      <c r="O538" s="36" t="s">
        <v>1641</v>
      </c>
      <c r="P538" s="36" t="s">
        <v>1642</v>
      </c>
      <c r="Q538" s="36" t="s">
        <v>1643</v>
      </c>
      <c r="R538" s="36" t="s">
        <v>1644</v>
      </c>
      <c r="S538" s="36" t="s">
        <v>1636</v>
      </c>
      <c r="T538" s="36" t="s">
        <v>1636</v>
      </c>
      <c r="U538" s="36" t="s">
        <v>1645</v>
      </c>
      <c r="V538" s="36" t="s">
        <v>1646</v>
      </c>
      <c r="W538" s="36" t="s">
        <v>1664</v>
      </c>
      <c r="X538" s="36" t="s">
        <v>1646</v>
      </c>
      <c r="Y538" s="36" t="s">
        <v>1649</v>
      </c>
      <c r="Z538" s="36">
        <v>848.09</v>
      </c>
      <c r="AA538" s="36">
        <v>848.09</v>
      </c>
      <c r="AB538" s="36">
        <v>0</v>
      </c>
      <c r="AC538" s="36">
        <v>848.09</v>
      </c>
      <c r="AD538" s="36">
        <v>0</v>
      </c>
      <c r="AE538" s="36">
        <v>0</v>
      </c>
      <c r="AF538" s="36" t="s">
        <v>1798</v>
      </c>
      <c r="AG538" s="36" t="s">
        <v>1637</v>
      </c>
      <c r="AH538" s="36" t="s">
        <v>599</v>
      </c>
      <c r="AI538" s="36" t="s">
        <v>1799</v>
      </c>
      <c r="AJ538" s="36" t="s">
        <v>1645</v>
      </c>
      <c r="AK538" s="36" t="s">
        <v>337</v>
      </c>
      <c r="AL538" s="36" t="s">
        <v>1650</v>
      </c>
      <c r="AM538" s="36" t="s">
        <v>1651</v>
      </c>
      <c r="AN538" s="36" t="s">
        <v>1645</v>
      </c>
      <c r="AO538" s="36" t="s">
        <v>1636</v>
      </c>
      <c r="AP538" s="36" t="s">
        <v>1652</v>
      </c>
      <c r="AQ538" s="36" t="s">
        <v>1653</v>
      </c>
    </row>
    <row r="539" spans="1:43" x14ac:dyDescent="0.15">
      <c r="A539" s="36" t="s">
        <v>558</v>
      </c>
      <c r="B539" s="36" t="s">
        <v>1659</v>
      </c>
      <c r="C539" s="36" t="s">
        <v>1660</v>
      </c>
      <c r="D539" s="36" t="s">
        <v>1661</v>
      </c>
      <c r="E539" s="36" t="s">
        <v>1662</v>
      </c>
      <c r="F539" s="36" t="s">
        <v>372</v>
      </c>
      <c r="G539" s="36" t="s">
        <v>1636</v>
      </c>
      <c r="H539" s="36" t="s">
        <v>372</v>
      </c>
      <c r="I539" s="36" t="s">
        <v>1636</v>
      </c>
      <c r="J539" s="36" t="s">
        <v>1637</v>
      </c>
      <c r="K539" s="36" t="s">
        <v>599</v>
      </c>
      <c r="L539" s="36" t="s">
        <v>1663</v>
      </c>
      <c r="M539" s="36" t="s">
        <v>1639</v>
      </c>
      <c r="N539" s="36" t="s">
        <v>1640</v>
      </c>
      <c r="O539" s="36" t="s">
        <v>1641</v>
      </c>
      <c r="P539" s="36" t="s">
        <v>1642</v>
      </c>
      <c r="Q539" s="36" t="s">
        <v>1643</v>
      </c>
      <c r="R539" s="36" t="s">
        <v>1644</v>
      </c>
      <c r="S539" s="36" t="s">
        <v>1636</v>
      </c>
      <c r="T539" s="36" t="s">
        <v>1636</v>
      </c>
      <c r="U539" s="36" t="s">
        <v>1645</v>
      </c>
      <c r="V539" s="36" t="s">
        <v>1646</v>
      </c>
      <c r="W539" s="36" t="s">
        <v>1665</v>
      </c>
      <c r="X539" s="36" t="s">
        <v>1646</v>
      </c>
      <c r="Y539" s="36" t="s">
        <v>1649</v>
      </c>
      <c r="Z539" s="36">
        <v>9059</v>
      </c>
      <c r="AA539" s="36">
        <v>9059</v>
      </c>
      <c r="AB539" s="36">
        <v>0</v>
      </c>
      <c r="AC539" s="36">
        <v>9059</v>
      </c>
      <c r="AD539" s="36">
        <v>0</v>
      </c>
      <c r="AE539" s="36">
        <v>0</v>
      </c>
      <c r="AF539" s="36" t="s">
        <v>1798</v>
      </c>
      <c r="AG539" s="36" t="s">
        <v>1637</v>
      </c>
      <c r="AH539" s="36" t="s">
        <v>599</v>
      </c>
      <c r="AI539" s="36" t="s">
        <v>1799</v>
      </c>
      <c r="AJ539" s="36" t="s">
        <v>1645</v>
      </c>
      <c r="AK539" s="36" t="s">
        <v>337</v>
      </c>
      <c r="AL539" s="36" t="s">
        <v>1650</v>
      </c>
      <c r="AM539" s="36" t="s">
        <v>1651</v>
      </c>
      <c r="AN539" s="36" t="s">
        <v>1645</v>
      </c>
      <c r="AO539" s="36" t="s">
        <v>1636</v>
      </c>
      <c r="AP539" s="36" t="s">
        <v>1652</v>
      </c>
      <c r="AQ539" s="36" t="s">
        <v>1653</v>
      </c>
    </row>
    <row r="540" spans="1:43" x14ac:dyDescent="0.15">
      <c r="A540" s="36" t="s">
        <v>558</v>
      </c>
      <c r="B540" s="36" t="s">
        <v>1659</v>
      </c>
      <c r="C540" s="36" t="s">
        <v>1660</v>
      </c>
      <c r="D540" s="36" t="s">
        <v>1661</v>
      </c>
      <c r="E540" s="36" t="s">
        <v>1662</v>
      </c>
      <c r="F540" s="36" t="s">
        <v>372</v>
      </c>
      <c r="G540" s="36" t="s">
        <v>1636</v>
      </c>
      <c r="H540" s="36" t="s">
        <v>372</v>
      </c>
      <c r="I540" s="36" t="s">
        <v>1636</v>
      </c>
      <c r="J540" s="36" t="s">
        <v>1637</v>
      </c>
      <c r="K540" s="36" t="s">
        <v>599</v>
      </c>
      <c r="L540" s="36" t="s">
        <v>1663</v>
      </c>
      <c r="M540" s="36" t="s">
        <v>1639</v>
      </c>
      <c r="N540" s="36" t="s">
        <v>1640</v>
      </c>
      <c r="O540" s="36" t="s">
        <v>1641</v>
      </c>
      <c r="P540" s="36" t="s">
        <v>1642</v>
      </c>
      <c r="Q540" s="36" t="s">
        <v>1643</v>
      </c>
      <c r="R540" s="36" t="s">
        <v>1644</v>
      </c>
      <c r="S540" s="36" t="s">
        <v>1636</v>
      </c>
      <c r="T540" s="36" t="s">
        <v>1636</v>
      </c>
      <c r="U540" s="36" t="s">
        <v>1645</v>
      </c>
      <c r="V540" s="36" t="s">
        <v>1646</v>
      </c>
      <c r="W540" s="36" t="s">
        <v>1647</v>
      </c>
      <c r="X540" s="36" t="s">
        <v>1667</v>
      </c>
      <c r="Y540" s="36" t="s">
        <v>1649</v>
      </c>
      <c r="Z540" s="36">
        <v>253.64</v>
      </c>
      <c r="AA540" s="36">
        <v>253.64</v>
      </c>
      <c r="AB540" s="36">
        <v>0</v>
      </c>
      <c r="AC540" s="36">
        <v>253.64</v>
      </c>
      <c r="AD540" s="36">
        <v>0</v>
      </c>
      <c r="AE540" s="36">
        <v>0</v>
      </c>
      <c r="AF540" s="36" t="s">
        <v>1798</v>
      </c>
      <c r="AG540" s="36" t="s">
        <v>1637</v>
      </c>
      <c r="AH540" s="36" t="s">
        <v>599</v>
      </c>
      <c r="AI540" s="36" t="s">
        <v>1799</v>
      </c>
      <c r="AJ540" s="36" t="s">
        <v>1645</v>
      </c>
      <c r="AK540" s="36" t="s">
        <v>337</v>
      </c>
      <c r="AL540" s="36" t="s">
        <v>1650</v>
      </c>
      <c r="AM540" s="36" t="s">
        <v>1651</v>
      </c>
      <c r="AN540" s="36" t="s">
        <v>1645</v>
      </c>
      <c r="AO540" s="36" t="s">
        <v>1636</v>
      </c>
      <c r="AP540" s="36" t="s">
        <v>1652</v>
      </c>
      <c r="AQ540" s="36" t="s">
        <v>1653</v>
      </c>
    </row>
    <row r="541" spans="1:43" x14ac:dyDescent="0.15">
      <c r="A541" s="36" t="s">
        <v>558</v>
      </c>
      <c r="B541" s="36" t="s">
        <v>1659</v>
      </c>
      <c r="C541" s="36" t="s">
        <v>1660</v>
      </c>
      <c r="D541" s="36" t="s">
        <v>1661</v>
      </c>
      <c r="E541" s="36" t="s">
        <v>1662</v>
      </c>
      <c r="F541" s="36" t="s">
        <v>372</v>
      </c>
      <c r="G541" s="36" t="s">
        <v>1636</v>
      </c>
      <c r="H541" s="36" t="s">
        <v>372</v>
      </c>
      <c r="I541" s="36" t="s">
        <v>1636</v>
      </c>
      <c r="J541" s="36" t="s">
        <v>1637</v>
      </c>
      <c r="K541" s="36" t="s">
        <v>599</v>
      </c>
      <c r="L541" s="36" t="s">
        <v>1663</v>
      </c>
      <c r="M541" s="36" t="s">
        <v>1639</v>
      </c>
      <c r="N541" s="36" t="s">
        <v>1640</v>
      </c>
      <c r="O541" s="36" t="s">
        <v>1641</v>
      </c>
      <c r="P541" s="36" t="s">
        <v>1642</v>
      </c>
      <c r="Q541" s="36" t="s">
        <v>1643</v>
      </c>
      <c r="R541" s="36" t="s">
        <v>1644</v>
      </c>
      <c r="S541" s="36" t="s">
        <v>1636</v>
      </c>
      <c r="T541" s="36" t="s">
        <v>1636</v>
      </c>
      <c r="U541" s="36" t="s">
        <v>1645</v>
      </c>
      <c r="V541" s="36" t="s">
        <v>1646</v>
      </c>
      <c r="W541" s="36" t="s">
        <v>1668</v>
      </c>
      <c r="X541" s="36" t="s">
        <v>1646</v>
      </c>
      <c r="Y541" s="36" t="s">
        <v>1649</v>
      </c>
      <c r="Z541" s="36">
        <v>8.27</v>
      </c>
      <c r="AA541" s="36">
        <v>8.27</v>
      </c>
      <c r="AB541" s="36">
        <v>0</v>
      </c>
      <c r="AC541" s="36">
        <v>8.27</v>
      </c>
      <c r="AD541" s="36">
        <v>0</v>
      </c>
      <c r="AE541" s="36">
        <v>0</v>
      </c>
      <c r="AF541" s="36" t="s">
        <v>1798</v>
      </c>
      <c r="AG541" s="36" t="s">
        <v>1637</v>
      </c>
      <c r="AH541" s="36" t="s">
        <v>599</v>
      </c>
      <c r="AI541" s="36" t="s">
        <v>1799</v>
      </c>
      <c r="AJ541" s="36" t="s">
        <v>1645</v>
      </c>
      <c r="AK541" s="36" t="s">
        <v>337</v>
      </c>
      <c r="AL541" s="36" t="s">
        <v>1650</v>
      </c>
      <c r="AM541" s="36" t="s">
        <v>1651</v>
      </c>
      <c r="AN541" s="36" t="s">
        <v>1645</v>
      </c>
      <c r="AO541" s="36" t="s">
        <v>1636</v>
      </c>
      <c r="AP541" s="36" t="s">
        <v>1652</v>
      </c>
      <c r="AQ541" s="36" t="s">
        <v>1653</v>
      </c>
    </row>
    <row r="542" spans="1:43" x14ac:dyDescent="0.15">
      <c r="A542" s="36" t="s">
        <v>558</v>
      </c>
      <c r="B542" s="36" t="s">
        <v>1659</v>
      </c>
      <c r="C542" s="36" t="s">
        <v>1660</v>
      </c>
      <c r="D542" s="36" t="s">
        <v>1661</v>
      </c>
      <c r="E542" s="36" t="s">
        <v>1662</v>
      </c>
      <c r="F542" s="36" t="s">
        <v>372</v>
      </c>
      <c r="G542" s="36" t="s">
        <v>1636</v>
      </c>
      <c r="H542" s="36" t="s">
        <v>372</v>
      </c>
      <c r="I542" s="36" t="s">
        <v>1636</v>
      </c>
      <c r="J542" s="36" t="s">
        <v>1637</v>
      </c>
      <c r="K542" s="36" t="s">
        <v>599</v>
      </c>
      <c r="L542" s="36" t="s">
        <v>1663</v>
      </c>
      <c r="M542" s="36" t="s">
        <v>1639</v>
      </c>
      <c r="N542" s="36" t="s">
        <v>1640</v>
      </c>
      <c r="O542" s="36" t="s">
        <v>1641</v>
      </c>
      <c r="P542" s="36" t="s">
        <v>1642</v>
      </c>
      <c r="Q542" s="36" t="s">
        <v>1643</v>
      </c>
      <c r="R542" s="36" t="s">
        <v>1644</v>
      </c>
      <c r="S542" s="36" t="s">
        <v>1636</v>
      </c>
      <c r="T542" s="36" t="s">
        <v>1636</v>
      </c>
      <c r="U542" s="36" t="s">
        <v>1645</v>
      </c>
      <c r="V542" s="36" t="s">
        <v>1646</v>
      </c>
      <c r="W542" s="36" t="s">
        <v>1669</v>
      </c>
      <c r="X542" s="36" t="s">
        <v>1646</v>
      </c>
      <c r="Y542" s="36" t="s">
        <v>1649</v>
      </c>
      <c r="Z542" s="36">
        <v>313.39</v>
      </c>
      <c r="AA542" s="36">
        <v>313.39</v>
      </c>
      <c r="AB542" s="36">
        <v>0</v>
      </c>
      <c r="AC542" s="36">
        <v>313.39</v>
      </c>
      <c r="AD542" s="36">
        <v>0</v>
      </c>
      <c r="AE542" s="36">
        <v>0</v>
      </c>
      <c r="AF542" s="36" t="s">
        <v>1798</v>
      </c>
      <c r="AG542" s="36" t="s">
        <v>1637</v>
      </c>
      <c r="AH542" s="36" t="s">
        <v>599</v>
      </c>
      <c r="AI542" s="36" t="s">
        <v>1799</v>
      </c>
      <c r="AJ542" s="36" t="s">
        <v>1645</v>
      </c>
      <c r="AK542" s="36" t="s">
        <v>337</v>
      </c>
      <c r="AL542" s="36" t="s">
        <v>1650</v>
      </c>
      <c r="AM542" s="36" t="s">
        <v>1651</v>
      </c>
      <c r="AN542" s="36" t="s">
        <v>1645</v>
      </c>
      <c r="AO542" s="36" t="s">
        <v>1636</v>
      </c>
      <c r="AP542" s="36" t="s">
        <v>1652</v>
      </c>
      <c r="AQ542" s="36" t="s">
        <v>1653</v>
      </c>
    </row>
    <row r="543" spans="1:43" x14ac:dyDescent="0.15">
      <c r="A543" s="36" t="s">
        <v>558</v>
      </c>
      <c r="B543" s="36" t="s">
        <v>1659</v>
      </c>
      <c r="C543" s="36" t="s">
        <v>1660</v>
      </c>
      <c r="D543" s="36" t="s">
        <v>1661</v>
      </c>
      <c r="E543" s="36" t="s">
        <v>1662</v>
      </c>
      <c r="F543" s="36" t="s">
        <v>372</v>
      </c>
      <c r="G543" s="36" t="s">
        <v>1636</v>
      </c>
      <c r="H543" s="36" t="s">
        <v>372</v>
      </c>
      <c r="I543" s="36" t="s">
        <v>1636</v>
      </c>
      <c r="J543" s="36" t="s">
        <v>1637</v>
      </c>
      <c r="K543" s="36" t="s">
        <v>599</v>
      </c>
      <c r="L543" s="36" t="s">
        <v>1663</v>
      </c>
      <c r="M543" s="36" t="s">
        <v>1639</v>
      </c>
      <c r="N543" s="36" t="s">
        <v>1640</v>
      </c>
      <c r="O543" s="36" t="s">
        <v>1641</v>
      </c>
      <c r="P543" s="36" t="s">
        <v>1642</v>
      </c>
      <c r="Q543" s="36" t="s">
        <v>1643</v>
      </c>
      <c r="R543" s="36" t="s">
        <v>1644</v>
      </c>
      <c r="S543" s="36" t="s">
        <v>1636</v>
      </c>
      <c r="T543" s="36" t="s">
        <v>1636</v>
      </c>
      <c r="U543" s="36" t="s">
        <v>1645</v>
      </c>
      <c r="V543" s="36" t="s">
        <v>1646</v>
      </c>
      <c r="W543" s="36" t="s">
        <v>1670</v>
      </c>
      <c r="X543" s="36" t="s">
        <v>1646</v>
      </c>
      <c r="Y543" s="36" t="s">
        <v>1649</v>
      </c>
      <c r="Z543" s="36">
        <v>322.93</v>
      </c>
      <c r="AA543" s="36">
        <v>322.93</v>
      </c>
      <c r="AB543" s="36">
        <v>0</v>
      </c>
      <c r="AC543" s="36">
        <v>322.93</v>
      </c>
      <c r="AD543" s="36">
        <v>0</v>
      </c>
      <c r="AE543" s="36">
        <v>0</v>
      </c>
      <c r="AF543" s="36" t="s">
        <v>1798</v>
      </c>
      <c r="AG543" s="36" t="s">
        <v>1637</v>
      </c>
      <c r="AH543" s="36" t="s">
        <v>599</v>
      </c>
      <c r="AI543" s="36" t="s">
        <v>1799</v>
      </c>
      <c r="AJ543" s="36" t="s">
        <v>1645</v>
      </c>
      <c r="AK543" s="36" t="s">
        <v>337</v>
      </c>
      <c r="AL543" s="36" t="s">
        <v>1650</v>
      </c>
      <c r="AM543" s="36" t="s">
        <v>1651</v>
      </c>
      <c r="AN543" s="36" t="s">
        <v>1645</v>
      </c>
      <c r="AO543" s="36" t="s">
        <v>1636</v>
      </c>
      <c r="AP543" s="36" t="s">
        <v>1652</v>
      </c>
      <c r="AQ543" s="36" t="s">
        <v>1653</v>
      </c>
    </row>
    <row r="544" spans="1:43" x14ac:dyDescent="0.15">
      <c r="A544" s="36" t="s">
        <v>558</v>
      </c>
      <c r="B544" s="36" t="s">
        <v>1671</v>
      </c>
      <c r="C544" s="36" t="s">
        <v>1672</v>
      </c>
      <c r="D544" s="36" t="s">
        <v>1673</v>
      </c>
      <c r="E544" s="36" t="s">
        <v>1674</v>
      </c>
      <c r="F544" s="36" t="s">
        <v>372</v>
      </c>
      <c r="G544" s="36" t="s">
        <v>1636</v>
      </c>
      <c r="H544" s="36" t="s">
        <v>372</v>
      </c>
      <c r="I544" s="36" t="s">
        <v>1636</v>
      </c>
      <c r="J544" s="36" t="s">
        <v>1675</v>
      </c>
      <c r="K544" s="36" t="s">
        <v>1676</v>
      </c>
      <c r="L544" s="36" t="s">
        <v>1677</v>
      </c>
      <c r="M544" s="36" t="s">
        <v>1639</v>
      </c>
      <c r="N544" s="36" t="s">
        <v>1640</v>
      </c>
      <c r="O544" s="36" t="s">
        <v>1641</v>
      </c>
      <c r="P544" s="36" t="s">
        <v>1642</v>
      </c>
      <c r="Q544" s="36" t="s">
        <v>1643</v>
      </c>
      <c r="R544" s="36" t="s">
        <v>1644</v>
      </c>
      <c r="S544" s="36" t="s">
        <v>1636</v>
      </c>
      <c r="T544" s="36" t="s">
        <v>1636</v>
      </c>
      <c r="U544" s="36" t="s">
        <v>1645</v>
      </c>
      <c r="V544" s="36" t="s">
        <v>1646</v>
      </c>
      <c r="W544" s="36" t="s">
        <v>1657</v>
      </c>
      <c r="X544" s="36" t="s">
        <v>1658</v>
      </c>
      <c r="Y544" s="36" t="s">
        <v>1649</v>
      </c>
      <c r="Z544" s="36">
        <v>66.95</v>
      </c>
      <c r="AA544" s="36">
        <v>66.95</v>
      </c>
      <c r="AB544" s="36">
        <v>0</v>
      </c>
      <c r="AC544" s="36">
        <v>66.95</v>
      </c>
      <c r="AD544" s="36">
        <v>0</v>
      </c>
      <c r="AE544" s="36">
        <v>0</v>
      </c>
      <c r="AF544" s="36" t="s">
        <v>1798</v>
      </c>
      <c r="AG544" s="36" t="s">
        <v>1675</v>
      </c>
      <c r="AH544" s="36" t="s">
        <v>1676</v>
      </c>
      <c r="AI544" s="36" t="s">
        <v>1800</v>
      </c>
      <c r="AJ544" s="36" t="s">
        <v>1645</v>
      </c>
      <c r="AK544" s="36" t="s">
        <v>337</v>
      </c>
      <c r="AL544" s="36" t="s">
        <v>1650</v>
      </c>
      <c r="AM544" s="36" t="s">
        <v>1651</v>
      </c>
      <c r="AN544" s="36" t="s">
        <v>1645</v>
      </c>
      <c r="AO544" s="36" t="s">
        <v>1636</v>
      </c>
      <c r="AP544" s="36" t="s">
        <v>1678</v>
      </c>
      <c r="AQ544" s="36" t="s">
        <v>1653</v>
      </c>
    </row>
    <row r="545" spans="1:43" x14ac:dyDescent="0.15">
      <c r="A545" s="36" t="s">
        <v>558</v>
      </c>
      <c r="B545" s="36" t="s">
        <v>1671</v>
      </c>
      <c r="C545" s="36" t="s">
        <v>1672</v>
      </c>
      <c r="D545" s="36" t="s">
        <v>1673</v>
      </c>
      <c r="E545" s="36" t="s">
        <v>1674</v>
      </c>
      <c r="F545" s="36" t="s">
        <v>372</v>
      </c>
      <c r="G545" s="36" t="s">
        <v>1636</v>
      </c>
      <c r="H545" s="36" t="s">
        <v>372</v>
      </c>
      <c r="I545" s="36" t="s">
        <v>1636</v>
      </c>
      <c r="J545" s="36" t="s">
        <v>1675</v>
      </c>
      <c r="K545" s="36" t="s">
        <v>1676</v>
      </c>
      <c r="L545" s="36" t="s">
        <v>1677</v>
      </c>
      <c r="M545" s="36" t="s">
        <v>1639</v>
      </c>
      <c r="N545" s="36" t="s">
        <v>1640</v>
      </c>
      <c r="O545" s="36" t="s">
        <v>1641</v>
      </c>
      <c r="P545" s="36" t="s">
        <v>1642</v>
      </c>
      <c r="Q545" s="36" t="s">
        <v>1643</v>
      </c>
      <c r="R545" s="36" t="s">
        <v>1644</v>
      </c>
      <c r="S545" s="36" t="s">
        <v>1636</v>
      </c>
      <c r="T545" s="36" t="s">
        <v>1636</v>
      </c>
      <c r="U545" s="36" t="s">
        <v>1645</v>
      </c>
      <c r="V545" s="36" t="s">
        <v>1646</v>
      </c>
      <c r="W545" s="36" t="s">
        <v>1679</v>
      </c>
      <c r="X545" s="36" t="s">
        <v>1646</v>
      </c>
      <c r="Y545" s="36" t="s">
        <v>1649</v>
      </c>
      <c r="Z545" s="36">
        <v>2654.54</v>
      </c>
      <c r="AA545" s="36">
        <v>2654.54</v>
      </c>
      <c r="AB545" s="36">
        <v>0</v>
      </c>
      <c r="AC545" s="36">
        <v>2654.54</v>
      </c>
      <c r="AD545" s="36">
        <v>0</v>
      </c>
      <c r="AE545" s="36">
        <v>0</v>
      </c>
      <c r="AF545" s="36" t="s">
        <v>1798</v>
      </c>
      <c r="AG545" s="36" t="s">
        <v>1675</v>
      </c>
      <c r="AH545" s="36" t="s">
        <v>1676</v>
      </c>
      <c r="AI545" s="36" t="s">
        <v>1800</v>
      </c>
      <c r="AJ545" s="36" t="s">
        <v>1645</v>
      </c>
      <c r="AK545" s="36" t="s">
        <v>337</v>
      </c>
      <c r="AL545" s="36" t="s">
        <v>1650</v>
      </c>
      <c r="AM545" s="36" t="s">
        <v>1651</v>
      </c>
      <c r="AN545" s="36" t="s">
        <v>1645</v>
      </c>
      <c r="AO545" s="36" t="s">
        <v>1636</v>
      </c>
      <c r="AP545" s="36" t="s">
        <v>1678</v>
      </c>
      <c r="AQ545" s="36" t="s">
        <v>1653</v>
      </c>
    </row>
    <row r="546" spans="1:43" x14ac:dyDescent="0.15">
      <c r="A546" s="36" t="s">
        <v>558</v>
      </c>
      <c r="B546" s="36" t="s">
        <v>1680</v>
      </c>
      <c r="C546" s="36" t="s">
        <v>1681</v>
      </c>
      <c r="D546" s="36" t="s">
        <v>1634</v>
      </c>
      <c r="E546" s="36" t="s">
        <v>1635</v>
      </c>
      <c r="F546" s="36" t="s">
        <v>372</v>
      </c>
      <c r="G546" s="36" t="s">
        <v>1636</v>
      </c>
      <c r="H546" s="36" t="s">
        <v>372</v>
      </c>
      <c r="I546" s="36" t="s">
        <v>1636</v>
      </c>
      <c r="J546" s="36" t="s">
        <v>1637</v>
      </c>
      <c r="K546" s="36" t="s">
        <v>599</v>
      </c>
      <c r="L546" s="36" t="s">
        <v>1682</v>
      </c>
      <c r="M546" s="36" t="s">
        <v>1639</v>
      </c>
      <c r="N546" s="36" t="s">
        <v>1640</v>
      </c>
      <c r="O546" s="36" t="s">
        <v>1641</v>
      </c>
      <c r="P546" s="36" t="s">
        <v>1642</v>
      </c>
      <c r="Q546" s="36" t="s">
        <v>1643</v>
      </c>
      <c r="R546" s="36" t="s">
        <v>1644</v>
      </c>
      <c r="S546" s="36" t="s">
        <v>1636</v>
      </c>
      <c r="T546" s="36" t="s">
        <v>1636</v>
      </c>
      <c r="U546" s="36" t="s">
        <v>1645</v>
      </c>
      <c r="V546" s="36" t="s">
        <v>1646</v>
      </c>
      <c r="W546" s="36" t="s">
        <v>1657</v>
      </c>
      <c r="X546" s="36" t="s">
        <v>1658</v>
      </c>
      <c r="Y546" s="36" t="s">
        <v>1649</v>
      </c>
      <c r="Z546" s="36">
        <v>1012.11</v>
      </c>
      <c r="AA546" s="36">
        <v>1007.01</v>
      </c>
      <c r="AB546" s="36">
        <v>5.0999999999999996</v>
      </c>
      <c r="AC546" s="36">
        <v>1007.01</v>
      </c>
      <c r="AD546" s="36">
        <v>0</v>
      </c>
      <c r="AE546" s="36">
        <v>0</v>
      </c>
      <c r="AF546" s="36" t="s">
        <v>1798</v>
      </c>
      <c r="AG546" s="36" t="s">
        <v>1637</v>
      </c>
      <c r="AH546" s="36" t="s">
        <v>599</v>
      </c>
      <c r="AI546" s="36" t="s">
        <v>1799</v>
      </c>
      <c r="AJ546" s="36" t="s">
        <v>1645</v>
      </c>
      <c r="AK546" s="36" t="s">
        <v>337</v>
      </c>
      <c r="AL546" s="36" t="s">
        <v>1650</v>
      </c>
      <c r="AM546" s="36" t="s">
        <v>1651</v>
      </c>
      <c r="AN546" s="36" t="s">
        <v>1645</v>
      </c>
      <c r="AO546" s="36" t="s">
        <v>1636</v>
      </c>
      <c r="AP546" s="36" t="s">
        <v>1652</v>
      </c>
      <c r="AQ546" s="36" t="s">
        <v>1653</v>
      </c>
    </row>
    <row r="547" spans="1:43" x14ac:dyDescent="0.15">
      <c r="A547" s="36" t="s">
        <v>558</v>
      </c>
      <c r="B547" s="36" t="s">
        <v>1683</v>
      </c>
      <c r="C547" s="36" t="s">
        <v>1684</v>
      </c>
      <c r="D547" s="36" t="s">
        <v>1634</v>
      </c>
      <c r="E547" s="36" t="s">
        <v>1635</v>
      </c>
      <c r="F547" s="36" t="s">
        <v>372</v>
      </c>
      <c r="G547" s="36" t="s">
        <v>1636</v>
      </c>
      <c r="H547" s="36" t="s">
        <v>372</v>
      </c>
      <c r="I547" s="36" t="s">
        <v>1636</v>
      </c>
      <c r="J547" s="36" t="s">
        <v>1637</v>
      </c>
      <c r="K547" s="36" t="s">
        <v>599</v>
      </c>
      <c r="L547" s="36" t="s">
        <v>1685</v>
      </c>
      <c r="M547" s="36" t="s">
        <v>1639</v>
      </c>
      <c r="N547" s="36" t="s">
        <v>1640</v>
      </c>
      <c r="O547" s="36" t="s">
        <v>1641</v>
      </c>
      <c r="P547" s="36" t="s">
        <v>1642</v>
      </c>
      <c r="Q547" s="36" t="s">
        <v>1643</v>
      </c>
      <c r="R547" s="36" t="s">
        <v>1644</v>
      </c>
      <c r="S547" s="36" t="s">
        <v>1636</v>
      </c>
      <c r="T547" s="36" t="s">
        <v>1636</v>
      </c>
      <c r="U547" s="36" t="s">
        <v>1645</v>
      </c>
      <c r="V547" s="36" t="s">
        <v>1646</v>
      </c>
      <c r="W547" s="36" t="s">
        <v>1657</v>
      </c>
      <c r="X547" s="36" t="s">
        <v>1658</v>
      </c>
      <c r="Y547" s="36" t="s">
        <v>1649</v>
      </c>
      <c r="Z547" s="36">
        <v>5207.24</v>
      </c>
      <c r="AA547" s="36">
        <v>5165.7</v>
      </c>
      <c r="AB547" s="36">
        <v>41.54</v>
      </c>
      <c r="AC547" s="36">
        <v>5165.7</v>
      </c>
      <c r="AD547" s="36">
        <v>0</v>
      </c>
      <c r="AE547" s="36">
        <v>0</v>
      </c>
      <c r="AF547" s="36" t="s">
        <v>1798</v>
      </c>
      <c r="AG547" s="36" t="s">
        <v>1637</v>
      </c>
      <c r="AH547" s="36" t="s">
        <v>599</v>
      </c>
      <c r="AI547" s="36" t="s">
        <v>1799</v>
      </c>
      <c r="AJ547" s="36" t="s">
        <v>1645</v>
      </c>
      <c r="AK547" s="36" t="s">
        <v>337</v>
      </c>
      <c r="AL547" s="36" t="s">
        <v>1650</v>
      </c>
      <c r="AM547" s="36" t="s">
        <v>1651</v>
      </c>
      <c r="AN547" s="36" t="s">
        <v>1645</v>
      </c>
      <c r="AO547" s="36" t="s">
        <v>1636</v>
      </c>
      <c r="AP547" s="36" t="s">
        <v>1652</v>
      </c>
      <c r="AQ547" s="36" t="s">
        <v>1653</v>
      </c>
    </row>
    <row r="548" spans="1:43" x14ac:dyDescent="0.15">
      <c r="A548" s="36" t="s">
        <v>558</v>
      </c>
      <c r="B548" s="36" t="s">
        <v>1686</v>
      </c>
      <c r="C548" s="36" t="s">
        <v>1687</v>
      </c>
      <c r="D548" s="36" t="s">
        <v>1634</v>
      </c>
      <c r="E548" s="36" t="s">
        <v>1635</v>
      </c>
      <c r="F548" s="36" t="s">
        <v>372</v>
      </c>
      <c r="G548" s="36" t="s">
        <v>1636</v>
      </c>
      <c r="H548" s="36" t="s">
        <v>372</v>
      </c>
      <c r="I548" s="36" t="s">
        <v>1636</v>
      </c>
      <c r="J548" s="36" t="s">
        <v>1637</v>
      </c>
      <c r="K548" s="36" t="s">
        <v>599</v>
      </c>
      <c r="L548" s="36" t="s">
        <v>1688</v>
      </c>
      <c r="M548" s="36" t="s">
        <v>1639</v>
      </c>
      <c r="N548" s="36" t="s">
        <v>1640</v>
      </c>
      <c r="O548" s="36" t="s">
        <v>1641</v>
      </c>
      <c r="P548" s="36" t="s">
        <v>1642</v>
      </c>
      <c r="Q548" s="36" t="s">
        <v>1643</v>
      </c>
      <c r="R548" s="36" t="s">
        <v>1644</v>
      </c>
      <c r="S548" s="36" t="s">
        <v>1636</v>
      </c>
      <c r="T548" s="36" t="s">
        <v>1636</v>
      </c>
      <c r="U548" s="36" t="s">
        <v>1645</v>
      </c>
      <c r="V548" s="36" t="s">
        <v>1646</v>
      </c>
      <c r="W548" s="36" t="s">
        <v>1657</v>
      </c>
      <c r="X548" s="36" t="s">
        <v>1658</v>
      </c>
      <c r="Y548" s="36" t="s">
        <v>1649</v>
      </c>
      <c r="Z548" s="36">
        <v>1816.04</v>
      </c>
      <c r="AA548" s="36">
        <v>1734.78</v>
      </c>
      <c r="AB548" s="36">
        <v>81.260000000000005</v>
      </c>
      <c r="AC548" s="36">
        <v>1734.78</v>
      </c>
      <c r="AD548" s="36">
        <v>0</v>
      </c>
      <c r="AE548" s="36">
        <v>0</v>
      </c>
      <c r="AF548" s="36" t="s">
        <v>1798</v>
      </c>
      <c r="AG548" s="36" t="s">
        <v>1637</v>
      </c>
      <c r="AH548" s="36" t="s">
        <v>599</v>
      </c>
      <c r="AI548" s="36" t="s">
        <v>1799</v>
      </c>
      <c r="AJ548" s="36" t="s">
        <v>1645</v>
      </c>
      <c r="AK548" s="36" t="s">
        <v>337</v>
      </c>
      <c r="AL548" s="36" t="s">
        <v>1650</v>
      </c>
      <c r="AM548" s="36" t="s">
        <v>1651</v>
      </c>
      <c r="AN548" s="36" t="s">
        <v>1645</v>
      </c>
      <c r="AO548" s="36" t="s">
        <v>1636</v>
      </c>
      <c r="AP548" s="36" t="s">
        <v>1652</v>
      </c>
      <c r="AQ548" s="36" t="s">
        <v>1653</v>
      </c>
    </row>
    <row r="549" spans="1:43" x14ac:dyDescent="0.15">
      <c r="A549" s="36" t="s">
        <v>558</v>
      </c>
      <c r="B549" s="36" t="s">
        <v>1689</v>
      </c>
      <c r="C549" s="36" t="s">
        <v>1690</v>
      </c>
      <c r="D549" s="36" t="s">
        <v>1634</v>
      </c>
      <c r="E549" s="36" t="s">
        <v>1635</v>
      </c>
      <c r="F549" s="36" t="s">
        <v>372</v>
      </c>
      <c r="G549" s="36" t="s">
        <v>1636</v>
      </c>
      <c r="H549" s="36" t="s">
        <v>372</v>
      </c>
      <c r="I549" s="36" t="s">
        <v>1636</v>
      </c>
      <c r="J549" s="36" t="s">
        <v>1637</v>
      </c>
      <c r="K549" s="36" t="s">
        <v>599</v>
      </c>
      <c r="L549" s="36" t="s">
        <v>1691</v>
      </c>
      <c r="M549" s="36" t="s">
        <v>1639</v>
      </c>
      <c r="N549" s="36" t="s">
        <v>1640</v>
      </c>
      <c r="O549" s="36" t="s">
        <v>1641</v>
      </c>
      <c r="P549" s="36" t="s">
        <v>1642</v>
      </c>
      <c r="Q549" s="36" t="s">
        <v>1643</v>
      </c>
      <c r="R549" s="36" t="s">
        <v>1644</v>
      </c>
      <c r="S549" s="36" t="s">
        <v>1636</v>
      </c>
      <c r="T549" s="36" t="s">
        <v>1636</v>
      </c>
      <c r="U549" s="36" t="s">
        <v>1645</v>
      </c>
      <c r="V549" s="36" t="s">
        <v>1646</v>
      </c>
      <c r="W549" s="36" t="s">
        <v>1657</v>
      </c>
      <c r="X549" s="36" t="s">
        <v>1658</v>
      </c>
      <c r="Y549" s="36" t="s">
        <v>1649</v>
      </c>
      <c r="Z549" s="36">
        <v>4343.3900000000003</v>
      </c>
      <c r="AA549" s="36">
        <v>4250.8999999999996</v>
      </c>
      <c r="AB549" s="36">
        <v>92.49</v>
      </c>
      <c r="AC549" s="36">
        <v>4250.8999999999996</v>
      </c>
      <c r="AD549" s="36">
        <v>0</v>
      </c>
      <c r="AE549" s="36">
        <v>0</v>
      </c>
      <c r="AF549" s="36" t="s">
        <v>1798</v>
      </c>
      <c r="AG549" s="36" t="s">
        <v>1637</v>
      </c>
      <c r="AH549" s="36" t="s">
        <v>599</v>
      </c>
      <c r="AI549" s="36" t="s">
        <v>1799</v>
      </c>
      <c r="AJ549" s="36" t="s">
        <v>1645</v>
      </c>
      <c r="AK549" s="36" t="s">
        <v>337</v>
      </c>
      <c r="AL549" s="36" t="s">
        <v>1650</v>
      </c>
      <c r="AM549" s="36" t="s">
        <v>1651</v>
      </c>
      <c r="AN549" s="36" t="s">
        <v>1645</v>
      </c>
      <c r="AO549" s="36" t="s">
        <v>1636</v>
      </c>
      <c r="AP549" s="36" t="s">
        <v>1652</v>
      </c>
      <c r="AQ549" s="36" t="s">
        <v>1653</v>
      </c>
    </row>
    <row r="550" spans="1:43" x14ac:dyDescent="0.15">
      <c r="A550" s="36" t="s">
        <v>558</v>
      </c>
      <c r="B550" s="36" t="s">
        <v>1826</v>
      </c>
      <c r="C550" s="36" t="s">
        <v>1827</v>
      </c>
      <c r="D550" s="36" t="s">
        <v>1634</v>
      </c>
      <c r="E550" s="36" t="s">
        <v>1635</v>
      </c>
      <c r="F550" s="36" t="s">
        <v>372</v>
      </c>
      <c r="G550" s="36" t="s">
        <v>1636</v>
      </c>
      <c r="H550" s="36" t="s">
        <v>372</v>
      </c>
      <c r="I550" s="36" t="s">
        <v>1636</v>
      </c>
      <c r="J550" s="36" t="s">
        <v>1637</v>
      </c>
      <c r="K550" s="36" t="s">
        <v>599</v>
      </c>
      <c r="L550" s="36" t="s">
        <v>1691</v>
      </c>
      <c r="M550" s="36" t="s">
        <v>1639</v>
      </c>
      <c r="N550" s="36" t="s">
        <v>1640</v>
      </c>
      <c r="O550" s="36" t="s">
        <v>1641</v>
      </c>
      <c r="P550" s="36" t="s">
        <v>1642</v>
      </c>
      <c r="Q550" s="36" t="s">
        <v>1643</v>
      </c>
      <c r="R550" s="36" t="s">
        <v>1644</v>
      </c>
      <c r="S550" s="36" t="s">
        <v>1636</v>
      </c>
      <c r="T550" s="36" t="s">
        <v>1636</v>
      </c>
      <c r="U550" s="36" t="s">
        <v>1645</v>
      </c>
      <c r="V550" s="36" t="s">
        <v>1646</v>
      </c>
      <c r="W550" s="36" t="s">
        <v>1657</v>
      </c>
      <c r="X550" s="36" t="s">
        <v>1658</v>
      </c>
      <c r="Y550" s="36" t="s">
        <v>1649</v>
      </c>
      <c r="Z550" s="36">
        <v>68.62</v>
      </c>
      <c r="AA550" s="36">
        <v>67.540000000000006</v>
      </c>
      <c r="AB550" s="36">
        <v>1.08</v>
      </c>
      <c r="AC550" s="36">
        <v>67.540000000000006</v>
      </c>
      <c r="AD550" s="36">
        <v>0</v>
      </c>
      <c r="AE550" s="36">
        <v>0</v>
      </c>
      <c r="AF550" s="36" t="s">
        <v>1798</v>
      </c>
      <c r="AG550" s="36" t="s">
        <v>1637</v>
      </c>
      <c r="AH550" s="36" t="s">
        <v>599</v>
      </c>
      <c r="AI550" s="36" t="s">
        <v>1799</v>
      </c>
      <c r="AJ550" s="36" t="s">
        <v>1645</v>
      </c>
      <c r="AK550" s="36" t="s">
        <v>337</v>
      </c>
      <c r="AL550" s="36" t="s">
        <v>1650</v>
      </c>
      <c r="AM550" s="36" t="s">
        <v>1651</v>
      </c>
      <c r="AN550" s="36" t="s">
        <v>1645</v>
      </c>
      <c r="AO550" s="36" t="s">
        <v>1636</v>
      </c>
      <c r="AP550" s="36" t="s">
        <v>1652</v>
      </c>
      <c r="AQ550" s="36" t="s">
        <v>1653</v>
      </c>
    </row>
    <row r="551" spans="1:43" x14ac:dyDescent="0.15">
      <c r="A551" s="36" t="s">
        <v>558</v>
      </c>
      <c r="B551" s="36" t="s">
        <v>1692</v>
      </c>
      <c r="C551" s="36" t="s">
        <v>1693</v>
      </c>
      <c r="D551" s="36" t="s">
        <v>1634</v>
      </c>
      <c r="E551" s="36" t="s">
        <v>1635</v>
      </c>
      <c r="F551" s="36" t="s">
        <v>372</v>
      </c>
      <c r="G551" s="36" t="s">
        <v>1636</v>
      </c>
      <c r="H551" s="36" t="s">
        <v>372</v>
      </c>
      <c r="I551" s="36" t="s">
        <v>1636</v>
      </c>
      <c r="J551" s="36" t="s">
        <v>1637</v>
      </c>
      <c r="K551" s="36" t="s">
        <v>599</v>
      </c>
      <c r="L551" s="36" t="s">
        <v>1691</v>
      </c>
      <c r="M551" s="36" t="s">
        <v>1639</v>
      </c>
      <c r="N551" s="36" t="s">
        <v>1640</v>
      </c>
      <c r="O551" s="36" t="s">
        <v>1641</v>
      </c>
      <c r="P551" s="36" t="s">
        <v>1642</v>
      </c>
      <c r="Q551" s="36" t="s">
        <v>1643</v>
      </c>
      <c r="R551" s="36" t="s">
        <v>1644</v>
      </c>
      <c r="S551" s="36" t="s">
        <v>1636</v>
      </c>
      <c r="T551" s="36" t="s">
        <v>1636</v>
      </c>
      <c r="U551" s="36" t="s">
        <v>1645</v>
      </c>
      <c r="V551" s="36" t="s">
        <v>1646</v>
      </c>
      <c r="W551" s="36" t="s">
        <v>1657</v>
      </c>
      <c r="X551" s="36" t="s">
        <v>1658</v>
      </c>
      <c r="Y551" s="36" t="s">
        <v>1649</v>
      </c>
      <c r="Z551" s="36">
        <v>283.45</v>
      </c>
      <c r="AA551" s="36">
        <v>283.45</v>
      </c>
      <c r="AB551" s="36">
        <v>0</v>
      </c>
      <c r="AC551" s="36">
        <v>283.45</v>
      </c>
      <c r="AD551" s="36">
        <v>0</v>
      </c>
      <c r="AE551" s="36">
        <v>0</v>
      </c>
      <c r="AF551" s="36" t="s">
        <v>1798</v>
      </c>
      <c r="AG551" s="36" t="s">
        <v>1637</v>
      </c>
      <c r="AH551" s="36" t="s">
        <v>599</v>
      </c>
      <c r="AI551" s="36" t="s">
        <v>1799</v>
      </c>
      <c r="AJ551" s="36" t="s">
        <v>1645</v>
      </c>
      <c r="AK551" s="36" t="s">
        <v>337</v>
      </c>
      <c r="AL551" s="36" t="s">
        <v>1650</v>
      </c>
      <c r="AM551" s="36" t="s">
        <v>1651</v>
      </c>
      <c r="AN551" s="36" t="s">
        <v>1645</v>
      </c>
      <c r="AO551" s="36" t="s">
        <v>1636</v>
      </c>
      <c r="AP551" s="36" t="s">
        <v>1652</v>
      </c>
      <c r="AQ551" s="36" t="s">
        <v>1653</v>
      </c>
    </row>
    <row r="552" spans="1:43" x14ac:dyDescent="0.15">
      <c r="A552" s="36" t="s">
        <v>558</v>
      </c>
      <c r="B552" s="36" t="s">
        <v>1694</v>
      </c>
      <c r="C552" s="36" t="s">
        <v>1695</v>
      </c>
      <c r="D552" s="36" t="s">
        <v>1634</v>
      </c>
      <c r="E552" s="36" t="s">
        <v>1635</v>
      </c>
      <c r="F552" s="36" t="s">
        <v>372</v>
      </c>
      <c r="G552" s="36" t="s">
        <v>1636</v>
      </c>
      <c r="H552" s="36" t="s">
        <v>372</v>
      </c>
      <c r="I552" s="36" t="s">
        <v>1636</v>
      </c>
      <c r="J552" s="36" t="s">
        <v>1637</v>
      </c>
      <c r="K552" s="36" t="s">
        <v>599</v>
      </c>
      <c r="L552" s="36" t="s">
        <v>1696</v>
      </c>
      <c r="M552" s="36" t="s">
        <v>1639</v>
      </c>
      <c r="N552" s="36" t="s">
        <v>1640</v>
      </c>
      <c r="O552" s="36" t="s">
        <v>1641</v>
      </c>
      <c r="P552" s="36" t="s">
        <v>1642</v>
      </c>
      <c r="Q552" s="36" t="s">
        <v>1643</v>
      </c>
      <c r="R552" s="36" t="s">
        <v>1644</v>
      </c>
      <c r="S552" s="36" t="s">
        <v>1636</v>
      </c>
      <c r="T552" s="36" t="s">
        <v>1636</v>
      </c>
      <c r="U552" s="36" t="s">
        <v>1645</v>
      </c>
      <c r="V552" s="36" t="s">
        <v>1646</v>
      </c>
      <c r="W552" s="36" t="s">
        <v>1647</v>
      </c>
      <c r="X552" s="36" t="s">
        <v>1648</v>
      </c>
      <c r="Y552" s="36" t="s">
        <v>1649</v>
      </c>
      <c r="Z552" s="36">
        <v>3000</v>
      </c>
      <c r="AA552" s="36">
        <v>3000</v>
      </c>
      <c r="AB552" s="36">
        <v>0</v>
      </c>
      <c r="AC552" s="36">
        <v>3000</v>
      </c>
      <c r="AD552" s="36">
        <v>0</v>
      </c>
      <c r="AE552" s="36">
        <v>0</v>
      </c>
      <c r="AF552" s="36" t="s">
        <v>1798</v>
      </c>
      <c r="AG552" s="36" t="s">
        <v>1637</v>
      </c>
      <c r="AH552" s="36" t="s">
        <v>599</v>
      </c>
      <c r="AI552" s="36" t="s">
        <v>1799</v>
      </c>
      <c r="AJ552" s="36" t="s">
        <v>1645</v>
      </c>
      <c r="AK552" s="36" t="s">
        <v>337</v>
      </c>
      <c r="AL552" s="36" t="s">
        <v>1650</v>
      </c>
      <c r="AM552" s="36" t="s">
        <v>1651</v>
      </c>
      <c r="AN552" s="36" t="s">
        <v>1645</v>
      </c>
      <c r="AO552" s="36" t="s">
        <v>1636</v>
      </c>
      <c r="AP552" s="36" t="s">
        <v>1652</v>
      </c>
      <c r="AQ552" s="36" t="s">
        <v>1653</v>
      </c>
    </row>
    <row r="553" spans="1:43" x14ac:dyDescent="0.15">
      <c r="A553" s="36" t="s">
        <v>558</v>
      </c>
      <c r="B553" s="36" t="s">
        <v>1697</v>
      </c>
      <c r="C553" s="36" t="s">
        <v>1698</v>
      </c>
      <c r="D553" s="36" t="s">
        <v>1634</v>
      </c>
      <c r="E553" s="36" t="s">
        <v>1635</v>
      </c>
      <c r="F553" s="36" t="s">
        <v>372</v>
      </c>
      <c r="G553" s="36" t="s">
        <v>1636</v>
      </c>
      <c r="H553" s="36" t="s">
        <v>372</v>
      </c>
      <c r="I553" s="36" t="s">
        <v>1636</v>
      </c>
      <c r="J553" s="36" t="s">
        <v>1637</v>
      </c>
      <c r="K553" s="36" t="s">
        <v>599</v>
      </c>
      <c r="L553" s="36" t="s">
        <v>1699</v>
      </c>
      <c r="M553" s="36" t="s">
        <v>1639</v>
      </c>
      <c r="N553" s="36" t="s">
        <v>1640</v>
      </c>
      <c r="O553" s="36" t="s">
        <v>1641</v>
      </c>
      <c r="P553" s="36" t="s">
        <v>1642</v>
      </c>
      <c r="Q553" s="36" t="s">
        <v>1643</v>
      </c>
      <c r="R553" s="36" t="s">
        <v>1644</v>
      </c>
      <c r="S553" s="36" t="s">
        <v>1636</v>
      </c>
      <c r="T553" s="36" t="s">
        <v>1636</v>
      </c>
      <c r="U553" s="36" t="s">
        <v>1645</v>
      </c>
      <c r="V553" s="36" t="s">
        <v>1646</v>
      </c>
      <c r="W553" s="36" t="s">
        <v>1657</v>
      </c>
      <c r="X553" s="36" t="s">
        <v>1658</v>
      </c>
      <c r="Y553" s="36" t="s">
        <v>1649</v>
      </c>
      <c r="Z553" s="36">
        <v>2020.35</v>
      </c>
      <c r="AA553" s="36">
        <v>2020.35</v>
      </c>
      <c r="AB553" s="36">
        <v>0</v>
      </c>
      <c r="AC553" s="36">
        <v>2020.35</v>
      </c>
      <c r="AD553" s="36">
        <v>0</v>
      </c>
      <c r="AE553" s="36">
        <v>0</v>
      </c>
      <c r="AF553" s="36" t="s">
        <v>1798</v>
      </c>
      <c r="AG553" s="36" t="s">
        <v>1637</v>
      </c>
      <c r="AH553" s="36" t="s">
        <v>599</v>
      </c>
      <c r="AI553" s="36" t="s">
        <v>1799</v>
      </c>
      <c r="AJ553" s="36" t="s">
        <v>1645</v>
      </c>
      <c r="AK553" s="36" t="s">
        <v>337</v>
      </c>
      <c r="AL553" s="36" t="s">
        <v>1650</v>
      </c>
      <c r="AM553" s="36" t="s">
        <v>1651</v>
      </c>
      <c r="AN553" s="36" t="s">
        <v>1645</v>
      </c>
      <c r="AO553" s="36" t="s">
        <v>1636</v>
      </c>
      <c r="AP553" s="36" t="s">
        <v>1652</v>
      </c>
      <c r="AQ553" s="36" t="s">
        <v>1653</v>
      </c>
    </row>
    <row r="554" spans="1:43" x14ac:dyDescent="0.15">
      <c r="A554" s="36" t="s">
        <v>558</v>
      </c>
      <c r="B554" s="36" t="s">
        <v>1700</v>
      </c>
      <c r="C554" s="36" t="s">
        <v>1701</v>
      </c>
      <c r="D554" s="36" t="s">
        <v>1673</v>
      </c>
      <c r="E554" s="36" t="s">
        <v>1674</v>
      </c>
      <c r="F554" s="36" t="s">
        <v>372</v>
      </c>
      <c r="G554" s="36" t="s">
        <v>1636</v>
      </c>
      <c r="H554" s="36" t="s">
        <v>372</v>
      </c>
      <c r="I554" s="36" t="s">
        <v>1636</v>
      </c>
      <c r="J554" s="36" t="s">
        <v>1675</v>
      </c>
      <c r="K554" s="36" t="s">
        <v>1676</v>
      </c>
      <c r="L554" s="36" t="s">
        <v>1702</v>
      </c>
      <c r="M554" s="36" t="s">
        <v>1639</v>
      </c>
      <c r="N554" s="36" t="s">
        <v>1640</v>
      </c>
      <c r="O554" s="36" t="s">
        <v>1641</v>
      </c>
      <c r="P554" s="36" t="s">
        <v>1642</v>
      </c>
      <c r="Q554" s="36" t="s">
        <v>1643</v>
      </c>
      <c r="R554" s="36" t="s">
        <v>1644</v>
      </c>
      <c r="S554" s="36" t="s">
        <v>1636</v>
      </c>
      <c r="T554" s="36" t="s">
        <v>1636</v>
      </c>
      <c r="U554" s="36" t="s">
        <v>1645</v>
      </c>
      <c r="V554" s="36" t="s">
        <v>1646</v>
      </c>
      <c r="W554" s="36" t="s">
        <v>1664</v>
      </c>
      <c r="X554" s="36" t="s">
        <v>1646</v>
      </c>
      <c r="Y554" s="36" t="s">
        <v>1649</v>
      </c>
      <c r="Z554" s="36">
        <v>4.12</v>
      </c>
      <c r="AA554" s="36">
        <v>4.05</v>
      </c>
      <c r="AB554" s="36">
        <v>7.0000000000000007E-2</v>
      </c>
      <c r="AC554" s="36">
        <v>4.05</v>
      </c>
      <c r="AD554" s="36">
        <v>0</v>
      </c>
      <c r="AE554" s="36">
        <v>0</v>
      </c>
      <c r="AF554" s="36" t="s">
        <v>1798</v>
      </c>
      <c r="AG554" s="36" t="s">
        <v>1675</v>
      </c>
      <c r="AH554" s="36" t="s">
        <v>1676</v>
      </c>
      <c r="AI554" s="36" t="s">
        <v>1800</v>
      </c>
      <c r="AJ554" s="36" t="s">
        <v>1645</v>
      </c>
      <c r="AK554" s="36" t="s">
        <v>337</v>
      </c>
      <c r="AL554" s="36" t="s">
        <v>1650</v>
      </c>
      <c r="AM554" s="36" t="s">
        <v>1651</v>
      </c>
      <c r="AN554" s="36" t="s">
        <v>1645</v>
      </c>
      <c r="AO554" s="36" t="s">
        <v>1636</v>
      </c>
      <c r="AP554" s="36" t="s">
        <v>1678</v>
      </c>
      <c r="AQ554" s="36" t="s">
        <v>1653</v>
      </c>
    </row>
    <row r="555" spans="1:43" x14ac:dyDescent="0.15">
      <c r="A555" s="36" t="s">
        <v>558</v>
      </c>
      <c r="B555" s="36" t="s">
        <v>1700</v>
      </c>
      <c r="C555" s="36" t="s">
        <v>1701</v>
      </c>
      <c r="D555" s="36" t="s">
        <v>1673</v>
      </c>
      <c r="E555" s="36" t="s">
        <v>1674</v>
      </c>
      <c r="F555" s="36" t="s">
        <v>372</v>
      </c>
      <c r="G555" s="36" t="s">
        <v>1636</v>
      </c>
      <c r="H555" s="36" t="s">
        <v>372</v>
      </c>
      <c r="I555" s="36" t="s">
        <v>1636</v>
      </c>
      <c r="J555" s="36" t="s">
        <v>1675</v>
      </c>
      <c r="K555" s="36" t="s">
        <v>1676</v>
      </c>
      <c r="L555" s="36" t="s">
        <v>1702</v>
      </c>
      <c r="M555" s="36" t="s">
        <v>1639</v>
      </c>
      <c r="N555" s="36" t="s">
        <v>1640</v>
      </c>
      <c r="O555" s="36" t="s">
        <v>1641</v>
      </c>
      <c r="P555" s="36" t="s">
        <v>1642</v>
      </c>
      <c r="Q555" s="36" t="s">
        <v>1643</v>
      </c>
      <c r="R555" s="36" t="s">
        <v>1644</v>
      </c>
      <c r="S555" s="36" t="s">
        <v>1636</v>
      </c>
      <c r="T555" s="36" t="s">
        <v>1636</v>
      </c>
      <c r="U555" s="36" t="s">
        <v>1645</v>
      </c>
      <c r="V555" s="36" t="s">
        <v>1646</v>
      </c>
      <c r="W555" s="36" t="s">
        <v>1665</v>
      </c>
      <c r="X555" s="36" t="s">
        <v>1646</v>
      </c>
      <c r="Y555" s="36" t="s">
        <v>1649</v>
      </c>
      <c r="Z555" s="36">
        <v>3.34</v>
      </c>
      <c r="AA555" s="36">
        <v>3.27</v>
      </c>
      <c r="AB555" s="36">
        <v>7.0000000000000007E-2</v>
      </c>
      <c r="AC555" s="36">
        <v>3.27</v>
      </c>
      <c r="AD555" s="36">
        <v>0</v>
      </c>
      <c r="AE555" s="36">
        <v>0</v>
      </c>
      <c r="AF555" s="36" t="s">
        <v>1798</v>
      </c>
      <c r="AG555" s="36" t="s">
        <v>1675</v>
      </c>
      <c r="AH555" s="36" t="s">
        <v>1676</v>
      </c>
      <c r="AI555" s="36" t="s">
        <v>1800</v>
      </c>
      <c r="AJ555" s="36" t="s">
        <v>1645</v>
      </c>
      <c r="AK555" s="36" t="s">
        <v>337</v>
      </c>
      <c r="AL555" s="36" t="s">
        <v>1650</v>
      </c>
      <c r="AM555" s="36" t="s">
        <v>1651</v>
      </c>
      <c r="AN555" s="36" t="s">
        <v>1645</v>
      </c>
      <c r="AO555" s="36" t="s">
        <v>1636</v>
      </c>
      <c r="AP555" s="36" t="s">
        <v>1678</v>
      </c>
      <c r="AQ555" s="36" t="s">
        <v>1653</v>
      </c>
    </row>
    <row r="556" spans="1:43" x14ac:dyDescent="0.15">
      <c r="A556" s="36" t="s">
        <v>558</v>
      </c>
      <c r="B556" s="36" t="s">
        <v>1700</v>
      </c>
      <c r="C556" s="36" t="s">
        <v>1701</v>
      </c>
      <c r="D556" s="36" t="s">
        <v>1673</v>
      </c>
      <c r="E556" s="36" t="s">
        <v>1674</v>
      </c>
      <c r="F556" s="36" t="s">
        <v>372</v>
      </c>
      <c r="G556" s="36" t="s">
        <v>1636</v>
      </c>
      <c r="H556" s="36" t="s">
        <v>372</v>
      </c>
      <c r="I556" s="36" t="s">
        <v>1636</v>
      </c>
      <c r="J556" s="36" t="s">
        <v>1675</v>
      </c>
      <c r="K556" s="36" t="s">
        <v>1676</v>
      </c>
      <c r="L556" s="36" t="s">
        <v>1702</v>
      </c>
      <c r="M556" s="36" t="s">
        <v>1639</v>
      </c>
      <c r="N556" s="36" t="s">
        <v>1640</v>
      </c>
      <c r="O556" s="36" t="s">
        <v>1641</v>
      </c>
      <c r="P556" s="36" t="s">
        <v>1642</v>
      </c>
      <c r="Q556" s="36" t="s">
        <v>1643</v>
      </c>
      <c r="R556" s="36" t="s">
        <v>1644</v>
      </c>
      <c r="S556" s="36" t="s">
        <v>1636</v>
      </c>
      <c r="T556" s="36" t="s">
        <v>1636</v>
      </c>
      <c r="U556" s="36" t="s">
        <v>1645</v>
      </c>
      <c r="V556" s="36" t="s">
        <v>1646</v>
      </c>
      <c r="W556" s="36" t="s">
        <v>1669</v>
      </c>
      <c r="X556" s="36" t="s">
        <v>1646</v>
      </c>
      <c r="Y556" s="36" t="s">
        <v>1649</v>
      </c>
      <c r="Z556" s="36">
        <v>2.0099999999999998</v>
      </c>
      <c r="AA556" s="36">
        <v>2</v>
      </c>
      <c r="AB556" s="36">
        <v>0.01</v>
      </c>
      <c r="AC556" s="36">
        <v>2</v>
      </c>
      <c r="AD556" s="36">
        <v>0</v>
      </c>
      <c r="AE556" s="36">
        <v>0</v>
      </c>
      <c r="AF556" s="36" t="s">
        <v>1798</v>
      </c>
      <c r="AG556" s="36" t="s">
        <v>1675</v>
      </c>
      <c r="AH556" s="36" t="s">
        <v>1676</v>
      </c>
      <c r="AI556" s="36" t="s">
        <v>1800</v>
      </c>
      <c r="AJ556" s="36" t="s">
        <v>1645</v>
      </c>
      <c r="AK556" s="36" t="s">
        <v>337</v>
      </c>
      <c r="AL556" s="36" t="s">
        <v>1650</v>
      </c>
      <c r="AM556" s="36" t="s">
        <v>1651</v>
      </c>
      <c r="AN556" s="36" t="s">
        <v>1645</v>
      </c>
      <c r="AO556" s="36" t="s">
        <v>1636</v>
      </c>
      <c r="AP556" s="36" t="s">
        <v>1678</v>
      </c>
      <c r="AQ556" s="36" t="s">
        <v>1653</v>
      </c>
    </row>
    <row r="557" spans="1:43" x14ac:dyDescent="0.15">
      <c r="A557" s="36" t="s">
        <v>558</v>
      </c>
      <c r="B557" s="36" t="s">
        <v>1700</v>
      </c>
      <c r="C557" s="36" t="s">
        <v>1701</v>
      </c>
      <c r="D557" s="36" t="s">
        <v>1673</v>
      </c>
      <c r="E557" s="36" t="s">
        <v>1674</v>
      </c>
      <c r="F557" s="36" t="s">
        <v>372</v>
      </c>
      <c r="G557" s="36" t="s">
        <v>1636</v>
      </c>
      <c r="H557" s="36" t="s">
        <v>372</v>
      </c>
      <c r="I557" s="36" t="s">
        <v>1636</v>
      </c>
      <c r="J557" s="36" t="s">
        <v>1675</v>
      </c>
      <c r="K557" s="36" t="s">
        <v>1676</v>
      </c>
      <c r="L557" s="36" t="s">
        <v>1702</v>
      </c>
      <c r="M557" s="36" t="s">
        <v>1639</v>
      </c>
      <c r="N557" s="36" t="s">
        <v>1640</v>
      </c>
      <c r="O557" s="36" t="s">
        <v>1641</v>
      </c>
      <c r="P557" s="36" t="s">
        <v>1642</v>
      </c>
      <c r="Q557" s="36" t="s">
        <v>1643</v>
      </c>
      <c r="R557" s="36" t="s">
        <v>1644</v>
      </c>
      <c r="S557" s="36" t="s">
        <v>1636</v>
      </c>
      <c r="T557" s="36" t="s">
        <v>1636</v>
      </c>
      <c r="U557" s="36" t="s">
        <v>1645</v>
      </c>
      <c r="V557" s="36" t="s">
        <v>1646</v>
      </c>
      <c r="W557" s="36" t="s">
        <v>1657</v>
      </c>
      <c r="X557" s="36" t="s">
        <v>1658</v>
      </c>
      <c r="Y557" s="36" t="s">
        <v>1649</v>
      </c>
      <c r="Z557" s="36">
        <v>24.27</v>
      </c>
      <c r="AA557" s="36">
        <v>23.83</v>
      </c>
      <c r="AB557" s="36">
        <v>0.44</v>
      </c>
      <c r="AC557" s="36">
        <v>23.83</v>
      </c>
      <c r="AD557" s="36">
        <v>0</v>
      </c>
      <c r="AE557" s="36">
        <v>0</v>
      </c>
      <c r="AF557" s="36" t="s">
        <v>1798</v>
      </c>
      <c r="AG557" s="36" t="s">
        <v>1675</v>
      </c>
      <c r="AH557" s="36" t="s">
        <v>1676</v>
      </c>
      <c r="AI557" s="36" t="s">
        <v>1800</v>
      </c>
      <c r="AJ557" s="36" t="s">
        <v>1645</v>
      </c>
      <c r="AK557" s="36" t="s">
        <v>337</v>
      </c>
      <c r="AL557" s="36" t="s">
        <v>1650</v>
      </c>
      <c r="AM557" s="36" t="s">
        <v>1651</v>
      </c>
      <c r="AN557" s="36" t="s">
        <v>1645</v>
      </c>
      <c r="AO557" s="36" t="s">
        <v>1636</v>
      </c>
      <c r="AP557" s="36" t="s">
        <v>1678</v>
      </c>
      <c r="AQ557" s="36" t="s">
        <v>1653</v>
      </c>
    </row>
    <row r="558" spans="1:43" x14ac:dyDescent="0.15">
      <c r="A558" s="36" t="s">
        <v>558</v>
      </c>
      <c r="B558" s="36" t="s">
        <v>1700</v>
      </c>
      <c r="C558" s="36" t="s">
        <v>1701</v>
      </c>
      <c r="D558" s="36" t="s">
        <v>1673</v>
      </c>
      <c r="E558" s="36" t="s">
        <v>1674</v>
      </c>
      <c r="F558" s="36" t="s">
        <v>372</v>
      </c>
      <c r="G558" s="36" t="s">
        <v>1636</v>
      </c>
      <c r="H558" s="36" t="s">
        <v>372</v>
      </c>
      <c r="I558" s="36" t="s">
        <v>1636</v>
      </c>
      <c r="J558" s="36" t="s">
        <v>1675</v>
      </c>
      <c r="K558" s="36" t="s">
        <v>1676</v>
      </c>
      <c r="L558" s="36" t="s">
        <v>1702</v>
      </c>
      <c r="M558" s="36" t="s">
        <v>1639</v>
      </c>
      <c r="N558" s="36" t="s">
        <v>1640</v>
      </c>
      <c r="O558" s="36" t="s">
        <v>1641</v>
      </c>
      <c r="P558" s="36" t="s">
        <v>1642</v>
      </c>
      <c r="Q558" s="36" t="s">
        <v>1643</v>
      </c>
      <c r="R558" s="36" t="s">
        <v>1644</v>
      </c>
      <c r="S558" s="36" t="s">
        <v>1636</v>
      </c>
      <c r="T558" s="36" t="s">
        <v>1636</v>
      </c>
      <c r="U558" s="36" t="s">
        <v>1645</v>
      </c>
      <c r="V558" s="36" t="s">
        <v>1646</v>
      </c>
      <c r="W558" s="36" t="s">
        <v>1670</v>
      </c>
      <c r="X558" s="36" t="s">
        <v>1646</v>
      </c>
      <c r="Y558" s="36" t="s">
        <v>1649</v>
      </c>
      <c r="Z558" s="36">
        <v>0.21</v>
      </c>
      <c r="AA558" s="36">
        <v>0.21</v>
      </c>
      <c r="AB558" s="36">
        <v>0</v>
      </c>
      <c r="AC558" s="36">
        <v>0.21</v>
      </c>
      <c r="AD558" s="36">
        <v>0</v>
      </c>
      <c r="AE558" s="36">
        <v>0</v>
      </c>
      <c r="AF558" s="36" t="s">
        <v>1798</v>
      </c>
      <c r="AG558" s="36" t="s">
        <v>1675</v>
      </c>
      <c r="AH558" s="36" t="s">
        <v>1676</v>
      </c>
      <c r="AI558" s="36" t="s">
        <v>1800</v>
      </c>
      <c r="AJ558" s="36" t="s">
        <v>1645</v>
      </c>
      <c r="AK558" s="36" t="s">
        <v>337</v>
      </c>
      <c r="AL558" s="36" t="s">
        <v>1650</v>
      </c>
      <c r="AM558" s="36" t="s">
        <v>1651</v>
      </c>
      <c r="AN558" s="36" t="s">
        <v>1645</v>
      </c>
      <c r="AO558" s="36" t="s">
        <v>1636</v>
      </c>
      <c r="AP558" s="36" t="s">
        <v>1678</v>
      </c>
      <c r="AQ558" s="36" t="s">
        <v>1653</v>
      </c>
    </row>
    <row r="559" spans="1:43" x14ac:dyDescent="0.15">
      <c r="A559" s="36" t="s">
        <v>558</v>
      </c>
      <c r="B559" s="36" t="s">
        <v>1700</v>
      </c>
      <c r="C559" s="36" t="s">
        <v>1701</v>
      </c>
      <c r="D559" s="36" t="s">
        <v>1673</v>
      </c>
      <c r="E559" s="36" t="s">
        <v>1674</v>
      </c>
      <c r="F559" s="36" t="s">
        <v>372</v>
      </c>
      <c r="G559" s="36" t="s">
        <v>1636</v>
      </c>
      <c r="H559" s="36" t="s">
        <v>372</v>
      </c>
      <c r="I559" s="36" t="s">
        <v>1636</v>
      </c>
      <c r="J559" s="36" t="s">
        <v>1675</v>
      </c>
      <c r="K559" s="36" t="s">
        <v>1676</v>
      </c>
      <c r="L559" s="36" t="s">
        <v>1702</v>
      </c>
      <c r="M559" s="36" t="s">
        <v>1639</v>
      </c>
      <c r="N559" s="36" t="s">
        <v>1640</v>
      </c>
      <c r="O559" s="36" t="s">
        <v>1641</v>
      </c>
      <c r="P559" s="36" t="s">
        <v>1642</v>
      </c>
      <c r="Q559" s="36" t="s">
        <v>1643</v>
      </c>
      <c r="R559" s="36" t="s">
        <v>1644</v>
      </c>
      <c r="S559" s="36" t="s">
        <v>1636</v>
      </c>
      <c r="T559" s="36" t="s">
        <v>1636</v>
      </c>
      <c r="U559" s="36" t="s">
        <v>1645</v>
      </c>
      <c r="V559" s="36" t="s">
        <v>1646</v>
      </c>
      <c r="W559" s="36" t="s">
        <v>1679</v>
      </c>
      <c r="X559" s="36" t="s">
        <v>1646</v>
      </c>
      <c r="Y559" s="36" t="s">
        <v>1649</v>
      </c>
      <c r="Z559" s="36">
        <v>1986.36</v>
      </c>
      <c r="AA559" s="36">
        <v>1933.75</v>
      </c>
      <c r="AB559" s="36">
        <v>52.61</v>
      </c>
      <c r="AC559" s="36">
        <v>1933.75</v>
      </c>
      <c r="AD559" s="36">
        <v>0</v>
      </c>
      <c r="AE559" s="36">
        <v>0</v>
      </c>
      <c r="AF559" s="36" t="s">
        <v>1798</v>
      </c>
      <c r="AG559" s="36" t="s">
        <v>1675</v>
      </c>
      <c r="AH559" s="36" t="s">
        <v>1676</v>
      </c>
      <c r="AI559" s="36" t="s">
        <v>1800</v>
      </c>
      <c r="AJ559" s="36" t="s">
        <v>1645</v>
      </c>
      <c r="AK559" s="36" t="s">
        <v>337</v>
      </c>
      <c r="AL559" s="36" t="s">
        <v>1650</v>
      </c>
      <c r="AM559" s="36" t="s">
        <v>1651</v>
      </c>
      <c r="AN559" s="36" t="s">
        <v>1645</v>
      </c>
      <c r="AO559" s="36" t="s">
        <v>1636</v>
      </c>
      <c r="AP559" s="36" t="s">
        <v>1678</v>
      </c>
      <c r="AQ559" s="36" t="s">
        <v>1653</v>
      </c>
    </row>
    <row r="560" spans="1:43" x14ac:dyDescent="0.15">
      <c r="A560" s="36" t="s">
        <v>558</v>
      </c>
      <c r="B560" s="36" t="s">
        <v>1703</v>
      </c>
      <c r="C560" s="36" t="s">
        <v>1704</v>
      </c>
      <c r="D560" s="36" t="s">
        <v>1673</v>
      </c>
      <c r="E560" s="36" t="s">
        <v>1674</v>
      </c>
      <c r="F560" s="36" t="s">
        <v>372</v>
      </c>
      <c r="G560" s="36" t="s">
        <v>1636</v>
      </c>
      <c r="H560" s="36" t="s">
        <v>372</v>
      </c>
      <c r="I560" s="36" t="s">
        <v>1636</v>
      </c>
      <c r="J560" s="36" t="s">
        <v>1675</v>
      </c>
      <c r="K560" s="36" t="s">
        <v>1676</v>
      </c>
      <c r="L560" s="36" t="s">
        <v>1705</v>
      </c>
      <c r="M560" s="36" t="s">
        <v>1639</v>
      </c>
      <c r="N560" s="36" t="s">
        <v>1640</v>
      </c>
      <c r="O560" s="36" t="s">
        <v>1641</v>
      </c>
      <c r="P560" s="36" t="s">
        <v>1642</v>
      </c>
      <c r="Q560" s="36" t="s">
        <v>1643</v>
      </c>
      <c r="R560" s="36" t="s">
        <v>1644</v>
      </c>
      <c r="S560" s="36" t="s">
        <v>1636</v>
      </c>
      <c r="T560" s="36" t="s">
        <v>1636</v>
      </c>
      <c r="U560" s="36" t="s">
        <v>1645</v>
      </c>
      <c r="V560" s="36" t="s">
        <v>1646</v>
      </c>
      <c r="W560" s="36" t="s">
        <v>1647</v>
      </c>
      <c r="X560" s="36" t="s">
        <v>1667</v>
      </c>
      <c r="Y560" s="36" t="s">
        <v>1649</v>
      </c>
      <c r="Z560" s="36">
        <v>1.53</v>
      </c>
      <c r="AA560" s="36">
        <v>1.53</v>
      </c>
      <c r="AB560" s="36">
        <v>0</v>
      </c>
      <c r="AC560" s="36">
        <v>1.53</v>
      </c>
      <c r="AD560" s="36">
        <v>0</v>
      </c>
      <c r="AE560" s="36">
        <v>0</v>
      </c>
      <c r="AF560" s="36" t="s">
        <v>1798</v>
      </c>
      <c r="AG560" s="36" t="s">
        <v>1675</v>
      </c>
      <c r="AH560" s="36" t="s">
        <v>1676</v>
      </c>
      <c r="AI560" s="36" t="s">
        <v>1800</v>
      </c>
      <c r="AJ560" s="36" t="s">
        <v>1645</v>
      </c>
      <c r="AK560" s="36" t="s">
        <v>337</v>
      </c>
      <c r="AL560" s="36" t="s">
        <v>1650</v>
      </c>
      <c r="AM560" s="36" t="s">
        <v>1651</v>
      </c>
      <c r="AN560" s="36" t="s">
        <v>1645</v>
      </c>
      <c r="AO560" s="36" t="s">
        <v>1636</v>
      </c>
      <c r="AP560" s="36" t="s">
        <v>1678</v>
      </c>
      <c r="AQ560" s="36" t="s">
        <v>1653</v>
      </c>
    </row>
    <row r="561" spans="1:43" x14ac:dyDescent="0.15">
      <c r="A561" s="36" t="s">
        <v>558</v>
      </c>
      <c r="B561" s="36" t="s">
        <v>1703</v>
      </c>
      <c r="C561" s="36" t="s">
        <v>1704</v>
      </c>
      <c r="D561" s="36" t="s">
        <v>1673</v>
      </c>
      <c r="E561" s="36" t="s">
        <v>1674</v>
      </c>
      <c r="F561" s="36" t="s">
        <v>372</v>
      </c>
      <c r="G561" s="36" t="s">
        <v>1636</v>
      </c>
      <c r="H561" s="36" t="s">
        <v>372</v>
      </c>
      <c r="I561" s="36" t="s">
        <v>1636</v>
      </c>
      <c r="J561" s="36" t="s">
        <v>1675</v>
      </c>
      <c r="K561" s="36" t="s">
        <v>1676</v>
      </c>
      <c r="L561" s="36" t="s">
        <v>1705</v>
      </c>
      <c r="M561" s="36" t="s">
        <v>1639</v>
      </c>
      <c r="N561" s="36" t="s">
        <v>1640</v>
      </c>
      <c r="O561" s="36" t="s">
        <v>1641</v>
      </c>
      <c r="P561" s="36" t="s">
        <v>1642</v>
      </c>
      <c r="Q561" s="36" t="s">
        <v>1643</v>
      </c>
      <c r="R561" s="36" t="s">
        <v>1644</v>
      </c>
      <c r="S561" s="36" t="s">
        <v>1636</v>
      </c>
      <c r="T561" s="36" t="s">
        <v>1636</v>
      </c>
      <c r="U561" s="36" t="s">
        <v>1645</v>
      </c>
      <c r="V561" s="36" t="s">
        <v>1646</v>
      </c>
      <c r="W561" s="36" t="s">
        <v>1679</v>
      </c>
      <c r="X561" s="36" t="s">
        <v>1646</v>
      </c>
      <c r="Y561" s="36" t="s">
        <v>1649</v>
      </c>
      <c r="Z561" s="36">
        <v>1147.3699999999999</v>
      </c>
      <c r="AA561" s="36">
        <v>1147.3699999999999</v>
      </c>
      <c r="AB561" s="36">
        <v>0</v>
      </c>
      <c r="AC561" s="36">
        <v>1147.3699999999999</v>
      </c>
      <c r="AD561" s="36">
        <v>0</v>
      </c>
      <c r="AE561" s="36">
        <v>0</v>
      </c>
      <c r="AF561" s="36" t="s">
        <v>1798</v>
      </c>
      <c r="AG561" s="36" t="s">
        <v>1675</v>
      </c>
      <c r="AH561" s="36" t="s">
        <v>1676</v>
      </c>
      <c r="AI561" s="36" t="s">
        <v>1800</v>
      </c>
      <c r="AJ561" s="36" t="s">
        <v>1645</v>
      </c>
      <c r="AK561" s="36" t="s">
        <v>337</v>
      </c>
      <c r="AL561" s="36" t="s">
        <v>1650</v>
      </c>
      <c r="AM561" s="36" t="s">
        <v>1651</v>
      </c>
      <c r="AN561" s="36" t="s">
        <v>1645</v>
      </c>
      <c r="AO561" s="36" t="s">
        <v>1636</v>
      </c>
      <c r="AP561" s="36" t="s">
        <v>1678</v>
      </c>
      <c r="AQ561" s="36" t="s">
        <v>1653</v>
      </c>
    </row>
    <row r="562" spans="1:43" x14ac:dyDescent="0.15">
      <c r="A562" s="36" t="s">
        <v>558</v>
      </c>
      <c r="B562" s="36" t="s">
        <v>1706</v>
      </c>
      <c r="C562" s="36" t="s">
        <v>1707</v>
      </c>
      <c r="D562" s="36" t="s">
        <v>1673</v>
      </c>
      <c r="E562" s="36" t="s">
        <v>1674</v>
      </c>
      <c r="F562" s="36" t="s">
        <v>372</v>
      </c>
      <c r="G562" s="36" t="s">
        <v>1636</v>
      </c>
      <c r="H562" s="36" t="s">
        <v>372</v>
      </c>
      <c r="I562" s="36" t="s">
        <v>1636</v>
      </c>
      <c r="J562" s="36" t="s">
        <v>1675</v>
      </c>
      <c r="K562" s="36" t="s">
        <v>1676</v>
      </c>
      <c r="L562" s="36" t="s">
        <v>1708</v>
      </c>
      <c r="M562" s="36" t="s">
        <v>1639</v>
      </c>
      <c r="N562" s="36" t="s">
        <v>1640</v>
      </c>
      <c r="O562" s="36" t="s">
        <v>1641</v>
      </c>
      <c r="P562" s="36" t="s">
        <v>1642</v>
      </c>
      <c r="Q562" s="36" t="s">
        <v>1643</v>
      </c>
      <c r="R562" s="36" t="s">
        <v>1644</v>
      </c>
      <c r="S562" s="36" t="s">
        <v>1636</v>
      </c>
      <c r="T562" s="36" t="s">
        <v>1636</v>
      </c>
      <c r="U562" s="36" t="s">
        <v>1645</v>
      </c>
      <c r="V562" s="36" t="s">
        <v>1646</v>
      </c>
      <c r="W562" s="36" t="s">
        <v>1657</v>
      </c>
      <c r="X562" s="36" t="s">
        <v>1658</v>
      </c>
      <c r="Y562" s="36" t="s">
        <v>1649</v>
      </c>
      <c r="Z562" s="36">
        <v>541.84</v>
      </c>
      <c r="AA562" s="36">
        <v>541.84</v>
      </c>
      <c r="AB562" s="36">
        <v>0</v>
      </c>
      <c r="AC562" s="36">
        <v>541.84</v>
      </c>
      <c r="AD562" s="36">
        <v>0</v>
      </c>
      <c r="AE562" s="36">
        <v>0</v>
      </c>
      <c r="AF562" s="36" t="s">
        <v>1798</v>
      </c>
      <c r="AG562" s="36" t="s">
        <v>1675</v>
      </c>
      <c r="AH562" s="36" t="s">
        <v>1676</v>
      </c>
      <c r="AI562" s="36" t="s">
        <v>1800</v>
      </c>
      <c r="AJ562" s="36" t="s">
        <v>1645</v>
      </c>
      <c r="AK562" s="36" t="s">
        <v>337</v>
      </c>
      <c r="AL562" s="36" t="s">
        <v>1650</v>
      </c>
      <c r="AM562" s="36" t="s">
        <v>1651</v>
      </c>
      <c r="AN562" s="36" t="s">
        <v>1645</v>
      </c>
      <c r="AO562" s="36" t="s">
        <v>1636</v>
      </c>
      <c r="AP562" s="36" t="s">
        <v>1678</v>
      </c>
      <c r="AQ562" s="36" t="s">
        <v>1653</v>
      </c>
    </row>
    <row r="563" spans="1:43" x14ac:dyDescent="0.15">
      <c r="A563" s="36" t="s">
        <v>558</v>
      </c>
      <c r="B563" s="36" t="s">
        <v>1709</v>
      </c>
      <c r="C563" s="36" t="s">
        <v>1710</v>
      </c>
      <c r="D563" s="36" t="s">
        <v>1673</v>
      </c>
      <c r="E563" s="36" t="s">
        <v>1674</v>
      </c>
      <c r="F563" s="36" t="s">
        <v>372</v>
      </c>
      <c r="G563" s="36" t="s">
        <v>1636</v>
      </c>
      <c r="H563" s="36" t="s">
        <v>372</v>
      </c>
      <c r="I563" s="36" t="s">
        <v>1636</v>
      </c>
      <c r="J563" s="36" t="s">
        <v>1675</v>
      </c>
      <c r="K563" s="36" t="s">
        <v>1676</v>
      </c>
      <c r="L563" s="36" t="s">
        <v>1711</v>
      </c>
      <c r="M563" s="36" t="s">
        <v>1639</v>
      </c>
      <c r="N563" s="36" t="s">
        <v>1640</v>
      </c>
      <c r="O563" s="36" t="s">
        <v>1641</v>
      </c>
      <c r="P563" s="36" t="s">
        <v>1642</v>
      </c>
      <c r="Q563" s="36" t="s">
        <v>1643</v>
      </c>
      <c r="R563" s="36" t="s">
        <v>1644</v>
      </c>
      <c r="S563" s="36" t="s">
        <v>1636</v>
      </c>
      <c r="T563" s="36" t="s">
        <v>1636</v>
      </c>
      <c r="U563" s="36" t="s">
        <v>1645</v>
      </c>
      <c r="V563" s="36" t="s">
        <v>1646</v>
      </c>
      <c r="W563" s="36" t="s">
        <v>1664</v>
      </c>
      <c r="X563" s="36" t="s">
        <v>1646</v>
      </c>
      <c r="Y563" s="36" t="s">
        <v>1649</v>
      </c>
      <c r="Z563" s="36">
        <v>222.98</v>
      </c>
      <c r="AA563" s="36">
        <v>222.98</v>
      </c>
      <c r="AB563" s="36">
        <v>0</v>
      </c>
      <c r="AC563" s="36">
        <v>222.98</v>
      </c>
      <c r="AD563" s="36">
        <v>0</v>
      </c>
      <c r="AE563" s="36">
        <v>0</v>
      </c>
      <c r="AF563" s="36" t="s">
        <v>1798</v>
      </c>
      <c r="AG563" s="36" t="s">
        <v>666</v>
      </c>
      <c r="AH563" s="36" t="s">
        <v>1801</v>
      </c>
      <c r="AI563" s="36" t="s">
        <v>1800</v>
      </c>
      <c r="AJ563" s="36" t="s">
        <v>1645</v>
      </c>
      <c r="AK563" s="36" t="s">
        <v>337</v>
      </c>
      <c r="AL563" s="36" t="s">
        <v>1650</v>
      </c>
      <c r="AM563" s="36" t="s">
        <v>1651</v>
      </c>
      <c r="AN563" s="36" t="s">
        <v>1645</v>
      </c>
      <c r="AO563" s="36" t="s">
        <v>1636</v>
      </c>
      <c r="AP563" s="36" t="s">
        <v>1678</v>
      </c>
      <c r="AQ563" s="36" t="s">
        <v>1653</v>
      </c>
    </row>
    <row r="564" spans="1:43" x14ac:dyDescent="0.15">
      <c r="A564" s="36" t="s">
        <v>558</v>
      </c>
      <c r="B564" s="36" t="s">
        <v>1709</v>
      </c>
      <c r="C564" s="36" t="s">
        <v>1710</v>
      </c>
      <c r="D564" s="36" t="s">
        <v>1673</v>
      </c>
      <c r="E564" s="36" t="s">
        <v>1674</v>
      </c>
      <c r="F564" s="36" t="s">
        <v>372</v>
      </c>
      <c r="G564" s="36" t="s">
        <v>1636</v>
      </c>
      <c r="H564" s="36" t="s">
        <v>372</v>
      </c>
      <c r="I564" s="36" t="s">
        <v>1636</v>
      </c>
      <c r="J564" s="36" t="s">
        <v>1675</v>
      </c>
      <c r="K564" s="36" t="s">
        <v>1676</v>
      </c>
      <c r="L564" s="36" t="s">
        <v>1711</v>
      </c>
      <c r="M564" s="36" t="s">
        <v>1639</v>
      </c>
      <c r="N564" s="36" t="s">
        <v>1640</v>
      </c>
      <c r="O564" s="36" t="s">
        <v>1641</v>
      </c>
      <c r="P564" s="36" t="s">
        <v>1642</v>
      </c>
      <c r="Q564" s="36" t="s">
        <v>1643</v>
      </c>
      <c r="R564" s="36" t="s">
        <v>1644</v>
      </c>
      <c r="S564" s="36" t="s">
        <v>1636</v>
      </c>
      <c r="T564" s="36" t="s">
        <v>1636</v>
      </c>
      <c r="U564" s="36" t="s">
        <v>1645</v>
      </c>
      <c r="V564" s="36" t="s">
        <v>1646</v>
      </c>
      <c r="W564" s="36" t="s">
        <v>1665</v>
      </c>
      <c r="X564" s="36" t="s">
        <v>1646</v>
      </c>
      <c r="Y564" s="36" t="s">
        <v>1649</v>
      </c>
      <c r="Z564" s="36">
        <v>112</v>
      </c>
      <c r="AA564" s="36">
        <v>112</v>
      </c>
      <c r="AB564" s="36">
        <v>0</v>
      </c>
      <c r="AC564" s="36">
        <v>112</v>
      </c>
      <c r="AD564" s="36">
        <v>0</v>
      </c>
      <c r="AE564" s="36">
        <v>0</v>
      </c>
      <c r="AF564" s="36" t="s">
        <v>1798</v>
      </c>
      <c r="AG564" s="36" t="s">
        <v>666</v>
      </c>
      <c r="AH564" s="36" t="s">
        <v>1801</v>
      </c>
      <c r="AI564" s="36" t="s">
        <v>1800</v>
      </c>
      <c r="AJ564" s="36" t="s">
        <v>1645</v>
      </c>
      <c r="AK564" s="36" t="s">
        <v>337</v>
      </c>
      <c r="AL564" s="36" t="s">
        <v>1650</v>
      </c>
      <c r="AM564" s="36" t="s">
        <v>1651</v>
      </c>
      <c r="AN564" s="36" t="s">
        <v>1645</v>
      </c>
      <c r="AO564" s="36" t="s">
        <v>1636</v>
      </c>
      <c r="AP564" s="36" t="s">
        <v>1678</v>
      </c>
      <c r="AQ564" s="36" t="s">
        <v>1653</v>
      </c>
    </row>
    <row r="565" spans="1:43" x14ac:dyDescent="0.15">
      <c r="A565" s="36" t="s">
        <v>558</v>
      </c>
      <c r="B565" s="36" t="s">
        <v>1709</v>
      </c>
      <c r="C565" s="36" t="s">
        <v>1710</v>
      </c>
      <c r="D565" s="36" t="s">
        <v>1673</v>
      </c>
      <c r="E565" s="36" t="s">
        <v>1674</v>
      </c>
      <c r="F565" s="36" t="s">
        <v>372</v>
      </c>
      <c r="G565" s="36" t="s">
        <v>1636</v>
      </c>
      <c r="H565" s="36" t="s">
        <v>372</v>
      </c>
      <c r="I565" s="36" t="s">
        <v>1636</v>
      </c>
      <c r="J565" s="36" t="s">
        <v>1675</v>
      </c>
      <c r="K565" s="36" t="s">
        <v>1676</v>
      </c>
      <c r="L565" s="36" t="s">
        <v>1711</v>
      </c>
      <c r="M565" s="36" t="s">
        <v>1639</v>
      </c>
      <c r="N565" s="36" t="s">
        <v>1640</v>
      </c>
      <c r="O565" s="36" t="s">
        <v>1641</v>
      </c>
      <c r="P565" s="36" t="s">
        <v>1642</v>
      </c>
      <c r="Q565" s="36" t="s">
        <v>1643</v>
      </c>
      <c r="R565" s="36" t="s">
        <v>1644</v>
      </c>
      <c r="S565" s="36" t="s">
        <v>1636</v>
      </c>
      <c r="T565" s="36" t="s">
        <v>1636</v>
      </c>
      <c r="U565" s="36" t="s">
        <v>1645</v>
      </c>
      <c r="V565" s="36" t="s">
        <v>1646</v>
      </c>
      <c r="W565" s="36" t="s">
        <v>1669</v>
      </c>
      <c r="X565" s="36" t="s">
        <v>1646</v>
      </c>
      <c r="Y565" s="36" t="s">
        <v>1649</v>
      </c>
      <c r="Z565" s="36">
        <v>120.04</v>
      </c>
      <c r="AA565" s="36">
        <v>120.04</v>
      </c>
      <c r="AB565" s="36">
        <v>0</v>
      </c>
      <c r="AC565" s="36">
        <v>120.04</v>
      </c>
      <c r="AD565" s="36">
        <v>0</v>
      </c>
      <c r="AE565" s="36">
        <v>0</v>
      </c>
      <c r="AF565" s="36" t="s">
        <v>1798</v>
      </c>
      <c r="AG565" s="36" t="s">
        <v>666</v>
      </c>
      <c r="AH565" s="36" t="s">
        <v>1801</v>
      </c>
      <c r="AI565" s="36" t="s">
        <v>1800</v>
      </c>
      <c r="AJ565" s="36" t="s">
        <v>1645</v>
      </c>
      <c r="AK565" s="36" t="s">
        <v>337</v>
      </c>
      <c r="AL565" s="36" t="s">
        <v>1650</v>
      </c>
      <c r="AM565" s="36" t="s">
        <v>1651</v>
      </c>
      <c r="AN565" s="36" t="s">
        <v>1645</v>
      </c>
      <c r="AO565" s="36" t="s">
        <v>1636</v>
      </c>
      <c r="AP565" s="36" t="s">
        <v>1678</v>
      </c>
      <c r="AQ565" s="36" t="s">
        <v>1653</v>
      </c>
    </row>
    <row r="566" spans="1:43" x14ac:dyDescent="0.15">
      <c r="A566" s="36" t="s">
        <v>558</v>
      </c>
      <c r="B566" s="36" t="s">
        <v>1709</v>
      </c>
      <c r="C566" s="36" t="s">
        <v>1710</v>
      </c>
      <c r="D566" s="36" t="s">
        <v>1673</v>
      </c>
      <c r="E566" s="36" t="s">
        <v>1674</v>
      </c>
      <c r="F566" s="36" t="s">
        <v>372</v>
      </c>
      <c r="G566" s="36" t="s">
        <v>1636</v>
      </c>
      <c r="H566" s="36" t="s">
        <v>372</v>
      </c>
      <c r="I566" s="36" t="s">
        <v>1636</v>
      </c>
      <c r="J566" s="36" t="s">
        <v>1675</v>
      </c>
      <c r="K566" s="36" t="s">
        <v>1676</v>
      </c>
      <c r="L566" s="36" t="s">
        <v>1711</v>
      </c>
      <c r="M566" s="36" t="s">
        <v>1639</v>
      </c>
      <c r="N566" s="36" t="s">
        <v>1640</v>
      </c>
      <c r="O566" s="36" t="s">
        <v>1641</v>
      </c>
      <c r="P566" s="36" t="s">
        <v>1642</v>
      </c>
      <c r="Q566" s="36" t="s">
        <v>1643</v>
      </c>
      <c r="R566" s="36" t="s">
        <v>1644</v>
      </c>
      <c r="S566" s="36" t="s">
        <v>1636</v>
      </c>
      <c r="T566" s="36" t="s">
        <v>1636</v>
      </c>
      <c r="U566" s="36" t="s">
        <v>1645</v>
      </c>
      <c r="V566" s="36" t="s">
        <v>1646</v>
      </c>
      <c r="W566" s="36" t="s">
        <v>1670</v>
      </c>
      <c r="X566" s="36" t="s">
        <v>1646</v>
      </c>
      <c r="Y566" s="36" t="s">
        <v>1649</v>
      </c>
      <c r="Z566" s="36">
        <v>24.42</v>
      </c>
      <c r="AA566" s="36">
        <v>24.42</v>
      </c>
      <c r="AB566" s="36">
        <v>0</v>
      </c>
      <c r="AC566" s="36">
        <v>24.42</v>
      </c>
      <c r="AD566" s="36">
        <v>0</v>
      </c>
      <c r="AE566" s="36">
        <v>0</v>
      </c>
      <c r="AF566" s="36" t="s">
        <v>1798</v>
      </c>
      <c r="AG566" s="36" t="s">
        <v>666</v>
      </c>
      <c r="AH566" s="36" t="s">
        <v>1801</v>
      </c>
      <c r="AI566" s="36" t="s">
        <v>1800</v>
      </c>
      <c r="AJ566" s="36" t="s">
        <v>1645</v>
      </c>
      <c r="AK566" s="36" t="s">
        <v>337</v>
      </c>
      <c r="AL566" s="36" t="s">
        <v>1650</v>
      </c>
      <c r="AM566" s="36" t="s">
        <v>1651</v>
      </c>
      <c r="AN566" s="36" t="s">
        <v>1645</v>
      </c>
      <c r="AO566" s="36" t="s">
        <v>1636</v>
      </c>
      <c r="AP566" s="36" t="s">
        <v>1678</v>
      </c>
      <c r="AQ566" s="36" t="s">
        <v>1653</v>
      </c>
    </row>
    <row r="567" spans="1:43" x14ac:dyDescent="0.15">
      <c r="A567" s="36" t="s">
        <v>558</v>
      </c>
      <c r="B567" s="36" t="s">
        <v>1712</v>
      </c>
      <c r="C567" s="36" t="s">
        <v>1713</v>
      </c>
      <c r="D567" s="36" t="s">
        <v>1673</v>
      </c>
      <c r="E567" s="36" t="s">
        <v>1674</v>
      </c>
      <c r="F567" s="36" t="s">
        <v>372</v>
      </c>
      <c r="G567" s="36" t="s">
        <v>1636</v>
      </c>
      <c r="H567" s="36" t="s">
        <v>372</v>
      </c>
      <c r="I567" s="36" t="s">
        <v>1636</v>
      </c>
      <c r="J567" s="36" t="s">
        <v>1675</v>
      </c>
      <c r="K567" s="36" t="s">
        <v>1676</v>
      </c>
      <c r="L567" s="36" t="s">
        <v>1714</v>
      </c>
      <c r="M567" s="36" t="s">
        <v>1639</v>
      </c>
      <c r="N567" s="36" t="s">
        <v>1640</v>
      </c>
      <c r="O567" s="36" t="s">
        <v>1641</v>
      </c>
      <c r="P567" s="36" t="s">
        <v>1642</v>
      </c>
      <c r="Q567" s="36" t="s">
        <v>1643</v>
      </c>
      <c r="R567" s="36" t="s">
        <v>1644</v>
      </c>
      <c r="S567" s="36" t="s">
        <v>1636</v>
      </c>
      <c r="T567" s="36" t="s">
        <v>1636</v>
      </c>
      <c r="U567" s="36" t="s">
        <v>1645</v>
      </c>
      <c r="V567" s="36" t="s">
        <v>1646</v>
      </c>
      <c r="W567" s="36" t="s">
        <v>1664</v>
      </c>
      <c r="X567" s="36" t="s">
        <v>1646</v>
      </c>
      <c r="Y567" s="36" t="s">
        <v>1649</v>
      </c>
      <c r="Z567" s="36">
        <v>1356.33</v>
      </c>
      <c r="AA567" s="36">
        <v>1356.33</v>
      </c>
      <c r="AB567" s="36">
        <v>0</v>
      </c>
      <c r="AC567" s="36">
        <v>1356.33</v>
      </c>
      <c r="AD567" s="36">
        <v>0</v>
      </c>
      <c r="AE567" s="36">
        <v>0</v>
      </c>
      <c r="AF567" s="36" t="s">
        <v>1798</v>
      </c>
      <c r="AG567" s="36" t="s">
        <v>1675</v>
      </c>
      <c r="AH567" s="36" t="s">
        <v>1676</v>
      </c>
      <c r="AI567" s="36" t="s">
        <v>1800</v>
      </c>
      <c r="AJ567" s="36" t="s">
        <v>1645</v>
      </c>
      <c r="AK567" s="36" t="s">
        <v>337</v>
      </c>
      <c r="AL567" s="36" t="s">
        <v>1650</v>
      </c>
      <c r="AM567" s="36" t="s">
        <v>1651</v>
      </c>
      <c r="AN567" s="36" t="s">
        <v>1645</v>
      </c>
      <c r="AO567" s="36" t="s">
        <v>1636</v>
      </c>
      <c r="AP567" s="36" t="s">
        <v>1678</v>
      </c>
      <c r="AQ567" s="36" t="s">
        <v>1653</v>
      </c>
    </row>
    <row r="568" spans="1:43" x14ac:dyDescent="0.15">
      <c r="A568" s="36" t="s">
        <v>558</v>
      </c>
      <c r="B568" s="36" t="s">
        <v>1712</v>
      </c>
      <c r="C568" s="36" t="s">
        <v>1713</v>
      </c>
      <c r="D568" s="36" t="s">
        <v>1673</v>
      </c>
      <c r="E568" s="36" t="s">
        <v>1674</v>
      </c>
      <c r="F568" s="36" t="s">
        <v>372</v>
      </c>
      <c r="G568" s="36" t="s">
        <v>1636</v>
      </c>
      <c r="H568" s="36" t="s">
        <v>372</v>
      </c>
      <c r="I568" s="36" t="s">
        <v>1636</v>
      </c>
      <c r="J568" s="36" t="s">
        <v>1675</v>
      </c>
      <c r="K568" s="36" t="s">
        <v>1676</v>
      </c>
      <c r="L568" s="36" t="s">
        <v>1714</v>
      </c>
      <c r="M568" s="36" t="s">
        <v>1639</v>
      </c>
      <c r="N568" s="36" t="s">
        <v>1640</v>
      </c>
      <c r="O568" s="36" t="s">
        <v>1641</v>
      </c>
      <c r="P568" s="36" t="s">
        <v>1642</v>
      </c>
      <c r="Q568" s="36" t="s">
        <v>1643</v>
      </c>
      <c r="R568" s="36" t="s">
        <v>1644</v>
      </c>
      <c r="S568" s="36" t="s">
        <v>1636</v>
      </c>
      <c r="T568" s="36" t="s">
        <v>1636</v>
      </c>
      <c r="U568" s="36" t="s">
        <v>1645</v>
      </c>
      <c r="V568" s="36" t="s">
        <v>1646</v>
      </c>
      <c r="W568" s="36" t="s">
        <v>1665</v>
      </c>
      <c r="X568" s="36" t="s">
        <v>1646</v>
      </c>
      <c r="Y568" s="36" t="s">
        <v>1649</v>
      </c>
      <c r="Z568" s="36">
        <v>1245.1099999999999</v>
      </c>
      <c r="AA568" s="36">
        <v>1245.1099999999999</v>
      </c>
      <c r="AB568" s="36">
        <v>0</v>
      </c>
      <c r="AC568" s="36">
        <v>1245.1099999999999</v>
      </c>
      <c r="AD568" s="36">
        <v>0</v>
      </c>
      <c r="AE568" s="36">
        <v>0</v>
      </c>
      <c r="AF568" s="36" t="s">
        <v>1798</v>
      </c>
      <c r="AG568" s="36" t="s">
        <v>1675</v>
      </c>
      <c r="AH568" s="36" t="s">
        <v>1676</v>
      </c>
      <c r="AI568" s="36" t="s">
        <v>1800</v>
      </c>
      <c r="AJ568" s="36" t="s">
        <v>1645</v>
      </c>
      <c r="AK568" s="36" t="s">
        <v>337</v>
      </c>
      <c r="AL568" s="36" t="s">
        <v>1650</v>
      </c>
      <c r="AM568" s="36" t="s">
        <v>1651</v>
      </c>
      <c r="AN568" s="36" t="s">
        <v>1645</v>
      </c>
      <c r="AO568" s="36" t="s">
        <v>1636</v>
      </c>
      <c r="AP568" s="36" t="s">
        <v>1678</v>
      </c>
      <c r="AQ568" s="36" t="s">
        <v>1653</v>
      </c>
    </row>
    <row r="569" spans="1:43" x14ac:dyDescent="0.15">
      <c r="A569" s="36" t="s">
        <v>558</v>
      </c>
      <c r="B569" s="36" t="s">
        <v>1712</v>
      </c>
      <c r="C569" s="36" t="s">
        <v>1713</v>
      </c>
      <c r="D569" s="36" t="s">
        <v>1673</v>
      </c>
      <c r="E569" s="36" t="s">
        <v>1674</v>
      </c>
      <c r="F569" s="36" t="s">
        <v>372</v>
      </c>
      <c r="G569" s="36" t="s">
        <v>1636</v>
      </c>
      <c r="H569" s="36" t="s">
        <v>372</v>
      </c>
      <c r="I569" s="36" t="s">
        <v>1636</v>
      </c>
      <c r="J569" s="36" t="s">
        <v>1675</v>
      </c>
      <c r="K569" s="36" t="s">
        <v>1676</v>
      </c>
      <c r="L569" s="36" t="s">
        <v>1714</v>
      </c>
      <c r="M569" s="36" t="s">
        <v>1639</v>
      </c>
      <c r="N569" s="36" t="s">
        <v>1640</v>
      </c>
      <c r="O569" s="36" t="s">
        <v>1641</v>
      </c>
      <c r="P569" s="36" t="s">
        <v>1642</v>
      </c>
      <c r="Q569" s="36" t="s">
        <v>1643</v>
      </c>
      <c r="R569" s="36" t="s">
        <v>1644</v>
      </c>
      <c r="S569" s="36" t="s">
        <v>1636</v>
      </c>
      <c r="T569" s="36" t="s">
        <v>1636</v>
      </c>
      <c r="U569" s="36" t="s">
        <v>1645</v>
      </c>
      <c r="V569" s="36" t="s">
        <v>1646</v>
      </c>
      <c r="W569" s="36" t="s">
        <v>1647</v>
      </c>
      <c r="X569" s="36" t="s">
        <v>1667</v>
      </c>
      <c r="Y569" s="36" t="s">
        <v>1649</v>
      </c>
      <c r="Z569" s="36">
        <v>0.09</v>
      </c>
      <c r="AA569" s="36">
        <v>0.09</v>
      </c>
      <c r="AB569" s="36">
        <v>0</v>
      </c>
      <c r="AC569" s="36">
        <v>0.09</v>
      </c>
      <c r="AD569" s="36">
        <v>0</v>
      </c>
      <c r="AE569" s="36">
        <v>0</v>
      </c>
      <c r="AF569" s="36" t="s">
        <v>1798</v>
      </c>
      <c r="AG569" s="36" t="s">
        <v>1675</v>
      </c>
      <c r="AH569" s="36" t="s">
        <v>1676</v>
      </c>
      <c r="AI569" s="36" t="s">
        <v>1800</v>
      </c>
      <c r="AJ569" s="36" t="s">
        <v>1645</v>
      </c>
      <c r="AK569" s="36" t="s">
        <v>337</v>
      </c>
      <c r="AL569" s="36" t="s">
        <v>1650</v>
      </c>
      <c r="AM569" s="36" t="s">
        <v>1651</v>
      </c>
      <c r="AN569" s="36" t="s">
        <v>1645</v>
      </c>
      <c r="AO569" s="36" t="s">
        <v>1636</v>
      </c>
      <c r="AP569" s="36" t="s">
        <v>1678</v>
      </c>
      <c r="AQ569" s="36" t="s">
        <v>1653</v>
      </c>
    </row>
    <row r="570" spans="1:43" x14ac:dyDescent="0.15">
      <c r="A570" s="36" t="s">
        <v>558</v>
      </c>
      <c r="B570" s="36" t="s">
        <v>1712</v>
      </c>
      <c r="C570" s="36" t="s">
        <v>1713</v>
      </c>
      <c r="D570" s="36" t="s">
        <v>1673</v>
      </c>
      <c r="E570" s="36" t="s">
        <v>1674</v>
      </c>
      <c r="F570" s="36" t="s">
        <v>372</v>
      </c>
      <c r="G570" s="36" t="s">
        <v>1636</v>
      </c>
      <c r="H570" s="36" t="s">
        <v>372</v>
      </c>
      <c r="I570" s="36" t="s">
        <v>1636</v>
      </c>
      <c r="J570" s="36" t="s">
        <v>1675</v>
      </c>
      <c r="K570" s="36" t="s">
        <v>1676</v>
      </c>
      <c r="L570" s="36" t="s">
        <v>1714</v>
      </c>
      <c r="M570" s="36" t="s">
        <v>1639</v>
      </c>
      <c r="N570" s="36" t="s">
        <v>1640</v>
      </c>
      <c r="O570" s="36" t="s">
        <v>1641</v>
      </c>
      <c r="P570" s="36" t="s">
        <v>1642</v>
      </c>
      <c r="Q570" s="36" t="s">
        <v>1643</v>
      </c>
      <c r="R570" s="36" t="s">
        <v>1644</v>
      </c>
      <c r="S570" s="36" t="s">
        <v>1636</v>
      </c>
      <c r="T570" s="36" t="s">
        <v>1636</v>
      </c>
      <c r="U570" s="36" t="s">
        <v>1645</v>
      </c>
      <c r="V570" s="36" t="s">
        <v>1646</v>
      </c>
      <c r="W570" s="36" t="s">
        <v>1669</v>
      </c>
      <c r="X570" s="36" t="s">
        <v>1646</v>
      </c>
      <c r="Y570" s="36" t="s">
        <v>1649</v>
      </c>
      <c r="Z570" s="36">
        <v>564.74</v>
      </c>
      <c r="AA570" s="36">
        <v>564.74</v>
      </c>
      <c r="AB570" s="36">
        <v>0</v>
      </c>
      <c r="AC570" s="36">
        <v>564.74</v>
      </c>
      <c r="AD570" s="36">
        <v>0</v>
      </c>
      <c r="AE570" s="36">
        <v>0</v>
      </c>
      <c r="AF570" s="36" t="s">
        <v>1798</v>
      </c>
      <c r="AG570" s="36" t="s">
        <v>1675</v>
      </c>
      <c r="AH570" s="36" t="s">
        <v>1676</v>
      </c>
      <c r="AI570" s="36" t="s">
        <v>1800</v>
      </c>
      <c r="AJ570" s="36" t="s">
        <v>1645</v>
      </c>
      <c r="AK570" s="36" t="s">
        <v>337</v>
      </c>
      <c r="AL570" s="36" t="s">
        <v>1650</v>
      </c>
      <c r="AM570" s="36" t="s">
        <v>1651</v>
      </c>
      <c r="AN570" s="36" t="s">
        <v>1645</v>
      </c>
      <c r="AO570" s="36" t="s">
        <v>1636</v>
      </c>
      <c r="AP570" s="36" t="s">
        <v>1678</v>
      </c>
      <c r="AQ570" s="36" t="s">
        <v>1653</v>
      </c>
    </row>
    <row r="571" spans="1:43" x14ac:dyDescent="0.15">
      <c r="A571" s="36" t="s">
        <v>558</v>
      </c>
      <c r="B571" s="36" t="s">
        <v>1712</v>
      </c>
      <c r="C571" s="36" t="s">
        <v>1713</v>
      </c>
      <c r="D571" s="36" t="s">
        <v>1673</v>
      </c>
      <c r="E571" s="36" t="s">
        <v>1674</v>
      </c>
      <c r="F571" s="36" t="s">
        <v>372</v>
      </c>
      <c r="G571" s="36" t="s">
        <v>1636</v>
      </c>
      <c r="H571" s="36" t="s">
        <v>372</v>
      </c>
      <c r="I571" s="36" t="s">
        <v>1636</v>
      </c>
      <c r="J571" s="36" t="s">
        <v>1675</v>
      </c>
      <c r="K571" s="36" t="s">
        <v>1676</v>
      </c>
      <c r="L571" s="36" t="s">
        <v>1714</v>
      </c>
      <c r="M571" s="36" t="s">
        <v>1639</v>
      </c>
      <c r="N571" s="36" t="s">
        <v>1640</v>
      </c>
      <c r="O571" s="36" t="s">
        <v>1641</v>
      </c>
      <c r="P571" s="36" t="s">
        <v>1642</v>
      </c>
      <c r="Q571" s="36" t="s">
        <v>1643</v>
      </c>
      <c r="R571" s="36" t="s">
        <v>1644</v>
      </c>
      <c r="S571" s="36" t="s">
        <v>1636</v>
      </c>
      <c r="T571" s="36" t="s">
        <v>1636</v>
      </c>
      <c r="U571" s="36" t="s">
        <v>1645</v>
      </c>
      <c r="V571" s="36" t="s">
        <v>1646</v>
      </c>
      <c r="W571" s="36" t="s">
        <v>1670</v>
      </c>
      <c r="X571" s="36" t="s">
        <v>1646</v>
      </c>
      <c r="Y571" s="36" t="s">
        <v>1649</v>
      </c>
      <c r="Z571" s="36">
        <v>99.87</v>
      </c>
      <c r="AA571" s="36">
        <v>99.87</v>
      </c>
      <c r="AB571" s="36">
        <v>0</v>
      </c>
      <c r="AC571" s="36">
        <v>99.87</v>
      </c>
      <c r="AD571" s="36">
        <v>0</v>
      </c>
      <c r="AE571" s="36">
        <v>0</v>
      </c>
      <c r="AF571" s="36" t="s">
        <v>1798</v>
      </c>
      <c r="AG571" s="36" t="s">
        <v>1675</v>
      </c>
      <c r="AH571" s="36" t="s">
        <v>1676</v>
      </c>
      <c r="AI571" s="36" t="s">
        <v>1800</v>
      </c>
      <c r="AJ571" s="36" t="s">
        <v>1645</v>
      </c>
      <c r="AK571" s="36" t="s">
        <v>337</v>
      </c>
      <c r="AL571" s="36" t="s">
        <v>1650</v>
      </c>
      <c r="AM571" s="36" t="s">
        <v>1651</v>
      </c>
      <c r="AN571" s="36" t="s">
        <v>1645</v>
      </c>
      <c r="AO571" s="36" t="s">
        <v>1636</v>
      </c>
      <c r="AP571" s="36" t="s">
        <v>1678</v>
      </c>
      <c r="AQ571" s="36" t="s">
        <v>1653</v>
      </c>
    </row>
    <row r="572" spans="1:43" x14ac:dyDescent="0.15">
      <c r="A572" s="36" t="s">
        <v>558</v>
      </c>
      <c r="B572" s="36" t="s">
        <v>1715</v>
      </c>
      <c r="C572" s="36" t="s">
        <v>1716</v>
      </c>
      <c r="D572" s="36" t="s">
        <v>1661</v>
      </c>
      <c r="E572" s="36" t="s">
        <v>1662</v>
      </c>
      <c r="F572" s="36" t="s">
        <v>372</v>
      </c>
      <c r="G572" s="36" t="s">
        <v>1636</v>
      </c>
      <c r="H572" s="36" t="s">
        <v>372</v>
      </c>
      <c r="I572" s="36" t="s">
        <v>1636</v>
      </c>
      <c r="J572" s="36" t="s">
        <v>1637</v>
      </c>
      <c r="K572" s="36" t="s">
        <v>599</v>
      </c>
      <c r="L572" s="36" t="s">
        <v>1717</v>
      </c>
      <c r="M572" s="36" t="s">
        <v>1639</v>
      </c>
      <c r="N572" s="36" t="s">
        <v>1640</v>
      </c>
      <c r="O572" s="36" t="s">
        <v>1641</v>
      </c>
      <c r="P572" s="36" t="s">
        <v>1642</v>
      </c>
      <c r="Q572" s="36" t="s">
        <v>1643</v>
      </c>
      <c r="R572" s="36" t="s">
        <v>1644</v>
      </c>
      <c r="S572" s="36" t="s">
        <v>1636</v>
      </c>
      <c r="T572" s="36" t="s">
        <v>1636</v>
      </c>
      <c r="U572" s="36" t="s">
        <v>1645</v>
      </c>
      <c r="V572" s="36" t="s">
        <v>1646</v>
      </c>
      <c r="W572" s="36" t="s">
        <v>1664</v>
      </c>
      <c r="X572" s="36" t="s">
        <v>1646</v>
      </c>
      <c r="Y572" s="36" t="s">
        <v>1649</v>
      </c>
      <c r="Z572" s="36">
        <v>5.66</v>
      </c>
      <c r="AA572" s="36">
        <v>5.66</v>
      </c>
      <c r="AB572" s="36">
        <v>0</v>
      </c>
      <c r="AC572" s="36">
        <v>5.66</v>
      </c>
      <c r="AD572" s="36">
        <v>0</v>
      </c>
      <c r="AE572" s="36">
        <v>0</v>
      </c>
      <c r="AF572" s="36" t="s">
        <v>1798</v>
      </c>
      <c r="AG572" s="36" t="s">
        <v>1637</v>
      </c>
      <c r="AH572" s="36" t="s">
        <v>599</v>
      </c>
      <c r="AI572" s="36" t="s">
        <v>1799</v>
      </c>
      <c r="AJ572" s="36" t="s">
        <v>1645</v>
      </c>
      <c r="AK572" s="36" t="s">
        <v>337</v>
      </c>
      <c r="AL572" s="36" t="s">
        <v>1650</v>
      </c>
      <c r="AM572" s="36" t="s">
        <v>1651</v>
      </c>
      <c r="AN572" s="36" t="s">
        <v>1645</v>
      </c>
      <c r="AO572" s="36" t="s">
        <v>1636</v>
      </c>
      <c r="AP572" s="36" t="s">
        <v>1652</v>
      </c>
      <c r="AQ572" s="36" t="s">
        <v>1653</v>
      </c>
    </row>
    <row r="573" spans="1:43" x14ac:dyDescent="0.15">
      <c r="A573" s="36" t="s">
        <v>558</v>
      </c>
      <c r="B573" s="36" t="s">
        <v>1715</v>
      </c>
      <c r="C573" s="36" t="s">
        <v>1716</v>
      </c>
      <c r="D573" s="36" t="s">
        <v>1661</v>
      </c>
      <c r="E573" s="36" t="s">
        <v>1662</v>
      </c>
      <c r="F573" s="36" t="s">
        <v>372</v>
      </c>
      <c r="G573" s="36" t="s">
        <v>1636</v>
      </c>
      <c r="H573" s="36" t="s">
        <v>372</v>
      </c>
      <c r="I573" s="36" t="s">
        <v>1636</v>
      </c>
      <c r="J573" s="36" t="s">
        <v>1637</v>
      </c>
      <c r="K573" s="36" t="s">
        <v>599</v>
      </c>
      <c r="L573" s="36" t="s">
        <v>1717</v>
      </c>
      <c r="M573" s="36" t="s">
        <v>1639</v>
      </c>
      <c r="N573" s="36" t="s">
        <v>1640</v>
      </c>
      <c r="O573" s="36" t="s">
        <v>1641</v>
      </c>
      <c r="P573" s="36" t="s">
        <v>1642</v>
      </c>
      <c r="Q573" s="36" t="s">
        <v>1643</v>
      </c>
      <c r="R573" s="36" t="s">
        <v>1644</v>
      </c>
      <c r="S573" s="36" t="s">
        <v>1636</v>
      </c>
      <c r="T573" s="36" t="s">
        <v>1636</v>
      </c>
      <c r="U573" s="36" t="s">
        <v>1645</v>
      </c>
      <c r="V573" s="36" t="s">
        <v>1646</v>
      </c>
      <c r="W573" s="36" t="s">
        <v>1665</v>
      </c>
      <c r="X573" s="36" t="s">
        <v>1646</v>
      </c>
      <c r="Y573" s="36" t="s">
        <v>1649</v>
      </c>
      <c r="Z573" s="36">
        <v>2317.15</v>
      </c>
      <c r="AA573" s="36">
        <v>2317.15</v>
      </c>
      <c r="AB573" s="36">
        <v>0</v>
      </c>
      <c r="AC573" s="36">
        <v>2317.15</v>
      </c>
      <c r="AD573" s="36">
        <v>0</v>
      </c>
      <c r="AE573" s="36">
        <v>0</v>
      </c>
      <c r="AF573" s="36" t="s">
        <v>1798</v>
      </c>
      <c r="AG573" s="36" t="s">
        <v>1637</v>
      </c>
      <c r="AH573" s="36" t="s">
        <v>599</v>
      </c>
      <c r="AI573" s="36" t="s">
        <v>1799</v>
      </c>
      <c r="AJ573" s="36" t="s">
        <v>1645</v>
      </c>
      <c r="AK573" s="36" t="s">
        <v>337</v>
      </c>
      <c r="AL573" s="36" t="s">
        <v>1650</v>
      </c>
      <c r="AM573" s="36" t="s">
        <v>1651</v>
      </c>
      <c r="AN573" s="36" t="s">
        <v>1645</v>
      </c>
      <c r="AO573" s="36" t="s">
        <v>1636</v>
      </c>
      <c r="AP573" s="36" t="s">
        <v>1652</v>
      </c>
      <c r="AQ573" s="36" t="s">
        <v>1653</v>
      </c>
    </row>
    <row r="574" spans="1:43" x14ac:dyDescent="0.15">
      <c r="A574" s="36" t="s">
        <v>558</v>
      </c>
      <c r="B574" s="36" t="s">
        <v>1715</v>
      </c>
      <c r="C574" s="36" t="s">
        <v>1716</v>
      </c>
      <c r="D574" s="36" t="s">
        <v>1661</v>
      </c>
      <c r="E574" s="36" t="s">
        <v>1662</v>
      </c>
      <c r="F574" s="36" t="s">
        <v>372</v>
      </c>
      <c r="G574" s="36" t="s">
        <v>1636</v>
      </c>
      <c r="H574" s="36" t="s">
        <v>372</v>
      </c>
      <c r="I574" s="36" t="s">
        <v>1636</v>
      </c>
      <c r="J574" s="36" t="s">
        <v>1637</v>
      </c>
      <c r="K574" s="36" t="s">
        <v>599</v>
      </c>
      <c r="L574" s="36" t="s">
        <v>1717</v>
      </c>
      <c r="M574" s="36" t="s">
        <v>1639</v>
      </c>
      <c r="N574" s="36" t="s">
        <v>1640</v>
      </c>
      <c r="O574" s="36" t="s">
        <v>1641</v>
      </c>
      <c r="P574" s="36" t="s">
        <v>1642</v>
      </c>
      <c r="Q574" s="36" t="s">
        <v>1643</v>
      </c>
      <c r="R574" s="36" t="s">
        <v>1644</v>
      </c>
      <c r="S574" s="36" t="s">
        <v>1636</v>
      </c>
      <c r="T574" s="36" t="s">
        <v>1636</v>
      </c>
      <c r="U574" s="36" t="s">
        <v>1645</v>
      </c>
      <c r="V574" s="36" t="s">
        <v>1646</v>
      </c>
      <c r="W574" s="36" t="s">
        <v>1647</v>
      </c>
      <c r="X574" s="36" t="s">
        <v>1667</v>
      </c>
      <c r="Y574" s="36" t="s">
        <v>1649</v>
      </c>
      <c r="Z574" s="36">
        <v>6.39</v>
      </c>
      <c r="AA574" s="36">
        <v>6.39</v>
      </c>
      <c r="AB574" s="36">
        <v>0</v>
      </c>
      <c r="AC574" s="36">
        <v>6.39</v>
      </c>
      <c r="AD574" s="36">
        <v>0</v>
      </c>
      <c r="AE574" s="36">
        <v>0</v>
      </c>
      <c r="AF574" s="36" t="s">
        <v>1798</v>
      </c>
      <c r="AG574" s="36" t="s">
        <v>1637</v>
      </c>
      <c r="AH574" s="36" t="s">
        <v>599</v>
      </c>
      <c r="AI574" s="36" t="s">
        <v>1799</v>
      </c>
      <c r="AJ574" s="36" t="s">
        <v>1645</v>
      </c>
      <c r="AK574" s="36" t="s">
        <v>337</v>
      </c>
      <c r="AL574" s="36" t="s">
        <v>1650</v>
      </c>
      <c r="AM574" s="36" t="s">
        <v>1651</v>
      </c>
      <c r="AN574" s="36" t="s">
        <v>1645</v>
      </c>
      <c r="AO574" s="36" t="s">
        <v>1636</v>
      </c>
      <c r="AP574" s="36" t="s">
        <v>1652</v>
      </c>
      <c r="AQ574" s="36" t="s">
        <v>1653</v>
      </c>
    </row>
    <row r="575" spans="1:43" x14ac:dyDescent="0.15">
      <c r="A575" s="36" t="s">
        <v>558</v>
      </c>
      <c r="B575" s="36" t="s">
        <v>1715</v>
      </c>
      <c r="C575" s="36" t="s">
        <v>1716</v>
      </c>
      <c r="D575" s="36" t="s">
        <v>1661</v>
      </c>
      <c r="E575" s="36" t="s">
        <v>1662</v>
      </c>
      <c r="F575" s="36" t="s">
        <v>372</v>
      </c>
      <c r="G575" s="36" t="s">
        <v>1636</v>
      </c>
      <c r="H575" s="36" t="s">
        <v>372</v>
      </c>
      <c r="I575" s="36" t="s">
        <v>1636</v>
      </c>
      <c r="J575" s="36" t="s">
        <v>1637</v>
      </c>
      <c r="K575" s="36" t="s">
        <v>599</v>
      </c>
      <c r="L575" s="36" t="s">
        <v>1717</v>
      </c>
      <c r="M575" s="36" t="s">
        <v>1639</v>
      </c>
      <c r="N575" s="36" t="s">
        <v>1640</v>
      </c>
      <c r="O575" s="36" t="s">
        <v>1641</v>
      </c>
      <c r="P575" s="36" t="s">
        <v>1642</v>
      </c>
      <c r="Q575" s="36" t="s">
        <v>1643</v>
      </c>
      <c r="R575" s="36" t="s">
        <v>1644</v>
      </c>
      <c r="S575" s="36" t="s">
        <v>1636</v>
      </c>
      <c r="T575" s="36" t="s">
        <v>1636</v>
      </c>
      <c r="U575" s="36" t="s">
        <v>1645</v>
      </c>
      <c r="V575" s="36" t="s">
        <v>1646</v>
      </c>
      <c r="W575" s="36" t="s">
        <v>1669</v>
      </c>
      <c r="X575" s="36" t="s">
        <v>1646</v>
      </c>
      <c r="Y575" s="36" t="s">
        <v>1649</v>
      </c>
      <c r="Z575" s="36">
        <v>6.68</v>
      </c>
      <c r="AA575" s="36">
        <v>6.68</v>
      </c>
      <c r="AB575" s="36">
        <v>0</v>
      </c>
      <c r="AC575" s="36">
        <v>6.68</v>
      </c>
      <c r="AD575" s="36">
        <v>0</v>
      </c>
      <c r="AE575" s="36">
        <v>0</v>
      </c>
      <c r="AF575" s="36" t="s">
        <v>1798</v>
      </c>
      <c r="AG575" s="36" t="s">
        <v>1637</v>
      </c>
      <c r="AH575" s="36" t="s">
        <v>599</v>
      </c>
      <c r="AI575" s="36" t="s">
        <v>1799</v>
      </c>
      <c r="AJ575" s="36" t="s">
        <v>1645</v>
      </c>
      <c r="AK575" s="36" t="s">
        <v>337</v>
      </c>
      <c r="AL575" s="36" t="s">
        <v>1650</v>
      </c>
      <c r="AM575" s="36" t="s">
        <v>1651</v>
      </c>
      <c r="AN575" s="36" t="s">
        <v>1645</v>
      </c>
      <c r="AO575" s="36" t="s">
        <v>1636</v>
      </c>
      <c r="AP575" s="36" t="s">
        <v>1652</v>
      </c>
      <c r="AQ575" s="36" t="s">
        <v>1653</v>
      </c>
    </row>
    <row r="576" spans="1:43" x14ac:dyDescent="0.15">
      <c r="A576" s="36" t="s">
        <v>558</v>
      </c>
      <c r="B576" s="36" t="s">
        <v>1715</v>
      </c>
      <c r="C576" s="36" t="s">
        <v>1716</v>
      </c>
      <c r="D576" s="36" t="s">
        <v>1661</v>
      </c>
      <c r="E576" s="36" t="s">
        <v>1662</v>
      </c>
      <c r="F576" s="36" t="s">
        <v>372</v>
      </c>
      <c r="G576" s="36" t="s">
        <v>1636</v>
      </c>
      <c r="H576" s="36" t="s">
        <v>372</v>
      </c>
      <c r="I576" s="36" t="s">
        <v>1636</v>
      </c>
      <c r="J576" s="36" t="s">
        <v>1637</v>
      </c>
      <c r="K576" s="36" t="s">
        <v>599</v>
      </c>
      <c r="L576" s="36" t="s">
        <v>1717</v>
      </c>
      <c r="M576" s="36" t="s">
        <v>1639</v>
      </c>
      <c r="N576" s="36" t="s">
        <v>1640</v>
      </c>
      <c r="O576" s="36" t="s">
        <v>1641</v>
      </c>
      <c r="P576" s="36" t="s">
        <v>1642</v>
      </c>
      <c r="Q576" s="36" t="s">
        <v>1643</v>
      </c>
      <c r="R576" s="36" t="s">
        <v>1644</v>
      </c>
      <c r="S576" s="36" t="s">
        <v>1636</v>
      </c>
      <c r="T576" s="36" t="s">
        <v>1636</v>
      </c>
      <c r="U576" s="36" t="s">
        <v>1645</v>
      </c>
      <c r="V576" s="36" t="s">
        <v>1646</v>
      </c>
      <c r="W576" s="36" t="s">
        <v>1670</v>
      </c>
      <c r="X576" s="36" t="s">
        <v>1646</v>
      </c>
      <c r="Y576" s="36" t="s">
        <v>1649</v>
      </c>
      <c r="Z576" s="36">
        <v>164.12</v>
      </c>
      <c r="AA576" s="36">
        <v>164.12</v>
      </c>
      <c r="AB576" s="36">
        <v>0</v>
      </c>
      <c r="AC576" s="36">
        <v>164.12</v>
      </c>
      <c r="AD576" s="36">
        <v>0</v>
      </c>
      <c r="AE576" s="36">
        <v>0</v>
      </c>
      <c r="AF576" s="36" t="s">
        <v>1798</v>
      </c>
      <c r="AG576" s="36" t="s">
        <v>1637</v>
      </c>
      <c r="AH576" s="36" t="s">
        <v>599</v>
      </c>
      <c r="AI576" s="36" t="s">
        <v>1799</v>
      </c>
      <c r="AJ576" s="36" t="s">
        <v>1645</v>
      </c>
      <c r="AK576" s="36" t="s">
        <v>337</v>
      </c>
      <c r="AL576" s="36" t="s">
        <v>1650</v>
      </c>
      <c r="AM576" s="36" t="s">
        <v>1651</v>
      </c>
      <c r="AN576" s="36" t="s">
        <v>1645</v>
      </c>
      <c r="AO576" s="36" t="s">
        <v>1636</v>
      </c>
      <c r="AP576" s="36" t="s">
        <v>1652</v>
      </c>
      <c r="AQ576" s="36" t="s">
        <v>1653</v>
      </c>
    </row>
    <row r="577" spans="1:43" x14ac:dyDescent="0.15">
      <c r="A577" s="36" t="s">
        <v>558</v>
      </c>
      <c r="B577" s="36" t="s">
        <v>1718</v>
      </c>
      <c r="C577" s="36" t="s">
        <v>1719</v>
      </c>
      <c r="D577" s="36" t="s">
        <v>1661</v>
      </c>
      <c r="E577" s="36" t="s">
        <v>1662</v>
      </c>
      <c r="F577" s="36" t="s">
        <v>372</v>
      </c>
      <c r="G577" s="36" t="s">
        <v>1636</v>
      </c>
      <c r="H577" s="36" t="s">
        <v>372</v>
      </c>
      <c r="I577" s="36" t="s">
        <v>1636</v>
      </c>
      <c r="J577" s="36" t="s">
        <v>1637</v>
      </c>
      <c r="K577" s="36" t="s">
        <v>599</v>
      </c>
      <c r="L577" s="36" t="s">
        <v>1720</v>
      </c>
      <c r="M577" s="36" t="s">
        <v>1639</v>
      </c>
      <c r="N577" s="36" t="s">
        <v>1640</v>
      </c>
      <c r="O577" s="36" t="s">
        <v>1641</v>
      </c>
      <c r="P577" s="36" t="s">
        <v>1642</v>
      </c>
      <c r="Q577" s="36" t="s">
        <v>1643</v>
      </c>
      <c r="R577" s="36" t="s">
        <v>1644</v>
      </c>
      <c r="S577" s="36" t="s">
        <v>1636</v>
      </c>
      <c r="T577" s="36" t="s">
        <v>1636</v>
      </c>
      <c r="U577" s="36" t="s">
        <v>1645</v>
      </c>
      <c r="V577" s="36" t="s">
        <v>1646</v>
      </c>
      <c r="W577" s="36" t="s">
        <v>1665</v>
      </c>
      <c r="X577" s="36" t="s">
        <v>1646</v>
      </c>
      <c r="Y577" s="36" t="s">
        <v>1649</v>
      </c>
      <c r="Z577" s="36">
        <v>2490.35</v>
      </c>
      <c r="AA577" s="36">
        <v>2490.35</v>
      </c>
      <c r="AB577" s="36">
        <v>0</v>
      </c>
      <c r="AC577" s="36">
        <v>2490.35</v>
      </c>
      <c r="AD577" s="36">
        <v>0</v>
      </c>
      <c r="AE577" s="36">
        <v>0</v>
      </c>
      <c r="AF577" s="36" t="s">
        <v>1798</v>
      </c>
      <c r="AG577" s="36" t="s">
        <v>1637</v>
      </c>
      <c r="AH577" s="36" t="s">
        <v>599</v>
      </c>
      <c r="AI577" s="36" t="s">
        <v>1799</v>
      </c>
      <c r="AJ577" s="36" t="s">
        <v>1645</v>
      </c>
      <c r="AK577" s="36" t="s">
        <v>337</v>
      </c>
      <c r="AL577" s="36" t="s">
        <v>1650</v>
      </c>
      <c r="AM577" s="36" t="s">
        <v>1651</v>
      </c>
      <c r="AN577" s="36" t="s">
        <v>1645</v>
      </c>
      <c r="AO577" s="36" t="s">
        <v>1636</v>
      </c>
      <c r="AP577" s="36" t="s">
        <v>1652</v>
      </c>
      <c r="AQ577" s="36" t="s">
        <v>1653</v>
      </c>
    </row>
    <row r="578" spans="1:43" x14ac:dyDescent="0.15">
      <c r="A578" s="36" t="s">
        <v>558</v>
      </c>
      <c r="B578" s="36" t="s">
        <v>1718</v>
      </c>
      <c r="C578" s="36" t="s">
        <v>1719</v>
      </c>
      <c r="D578" s="36" t="s">
        <v>1661</v>
      </c>
      <c r="E578" s="36" t="s">
        <v>1662</v>
      </c>
      <c r="F578" s="36" t="s">
        <v>372</v>
      </c>
      <c r="G578" s="36" t="s">
        <v>1636</v>
      </c>
      <c r="H578" s="36" t="s">
        <v>372</v>
      </c>
      <c r="I578" s="36" t="s">
        <v>1636</v>
      </c>
      <c r="J578" s="36" t="s">
        <v>1637</v>
      </c>
      <c r="K578" s="36" t="s">
        <v>599</v>
      </c>
      <c r="L578" s="36" t="s">
        <v>1720</v>
      </c>
      <c r="M578" s="36" t="s">
        <v>1639</v>
      </c>
      <c r="N578" s="36" t="s">
        <v>1640</v>
      </c>
      <c r="O578" s="36" t="s">
        <v>1641</v>
      </c>
      <c r="P578" s="36" t="s">
        <v>1642</v>
      </c>
      <c r="Q578" s="36" t="s">
        <v>1643</v>
      </c>
      <c r="R578" s="36" t="s">
        <v>1644</v>
      </c>
      <c r="S578" s="36" t="s">
        <v>1636</v>
      </c>
      <c r="T578" s="36" t="s">
        <v>1636</v>
      </c>
      <c r="U578" s="36" t="s">
        <v>1645</v>
      </c>
      <c r="V578" s="36" t="s">
        <v>1646</v>
      </c>
      <c r="W578" s="36" t="s">
        <v>1647</v>
      </c>
      <c r="X578" s="36" t="s">
        <v>1667</v>
      </c>
      <c r="Y578" s="36" t="s">
        <v>1649</v>
      </c>
      <c r="Z578" s="36">
        <v>9.65</v>
      </c>
      <c r="AA578" s="36">
        <v>9.65</v>
      </c>
      <c r="AB578" s="36">
        <v>0</v>
      </c>
      <c r="AC578" s="36">
        <v>9.65</v>
      </c>
      <c r="AD578" s="36">
        <v>0</v>
      </c>
      <c r="AE578" s="36">
        <v>0</v>
      </c>
      <c r="AF578" s="36" t="s">
        <v>1798</v>
      </c>
      <c r="AG578" s="36" t="s">
        <v>1637</v>
      </c>
      <c r="AH578" s="36" t="s">
        <v>599</v>
      </c>
      <c r="AI578" s="36" t="s">
        <v>1799</v>
      </c>
      <c r="AJ578" s="36" t="s">
        <v>1645</v>
      </c>
      <c r="AK578" s="36" t="s">
        <v>337</v>
      </c>
      <c r="AL578" s="36" t="s">
        <v>1650</v>
      </c>
      <c r="AM578" s="36" t="s">
        <v>1651</v>
      </c>
      <c r="AN578" s="36" t="s">
        <v>1645</v>
      </c>
      <c r="AO578" s="36" t="s">
        <v>1636</v>
      </c>
      <c r="AP578" s="36" t="s">
        <v>1652</v>
      </c>
      <c r="AQ578" s="36" t="s">
        <v>1653</v>
      </c>
    </row>
    <row r="579" spans="1:43" x14ac:dyDescent="0.15">
      <c r="A579" s="36" t="s">
        <v>558</v>
      </c>
      <c r="B579" s="36" t="s">
        <v>1721</v>
      </c>
      <c r="C579" s="36" t="s">
        <v>1722</v>
      </c>
      <c r="D579" s="36" t="s">
        <v>1723</v>
      </c>
      <c r="E579" s="36" t="s">
        <v>1724</v>
      </c>
      <c r="F579" s="36" t="s">
        <v>372</v>
      </c>
      <c r="G579" s="36" t="s">
        <v>1636</v>
      </c>
      <c r="H579" s="36" t="s">
        <v>372</v>
      </c>
      <c r="I579" s="36" t="s">
        <v>1636</v>
      </c>
      <c r="J579" s="36" t="s">
        <v>1307</v>
      </c>
      <c r="K579" s="36" t="s">
        <v>1725</v>
      </c>
      <c r="L579" s="36" t="s">
        <v>1726</v>
      </c>
      <c r="M579" s="36" t="s">
        <v>1727</v>
      </c>
      <c r="N579" s="36" t="s">
        <v>1728</v>
      </c>
      <c r="O579" s="36" t="s">
        <v>1729</v>
      </c>
      <c r="P579" s="36" t="s">
        <v>1730</v>
      </c>
      <c r="Q579" s="36" t="s">
        <v>1731</v>
      </c>
      <c r="R579" s="36" t="s">
        <v>1732</v>
      </c>
      <c r="S579" s="36" t="s">
        <v>1636</v>
      </c>
      <c r="T579" s="36" t="s">
        <v>1636</v>
      </c>
      <c r="U579" s="36" t="s">
        <v>1645</v>
      </c>
      <c r="V579" s="36" t="s">
        <v>1646</v>
      </c>
      <c r="W579" s="36" t="s">
        <v>1665</v>
      </c>
      <c r="X579" s="36" t="s">
        <v>1646</v>
      </c>
      <c r="Y579" s="36" t="s">
        <v>1649</v>
      </c>
      <c r="Z579" s="36">
        <v>53.88</v>
      </c>
      <c r="AA579" s="36">
        <v>53.88</v>
      </c>
      <c r="AB579" s="36">
        <v>0</v>
      </c>
      <c r="AC579" s="36">
        <v>53.88</v>
      </c>
      <c r="AD579" s="36">
        <v>0</v>
      </c>
      <c r="AE579" s="36">
        <v>0</v>
      </c>
      <c r="AF579" s="36" t="s">
        <v>1798</v>
      </c>
      <c r="AG579" s="36" t="s">
        <v>1307</v>
      </c>
      <c r="AH579" s="36" t="s">
        <v>1725</v>
      </c>
      <c r="AI579" s="36" t="s">
        <v>1800</v>
      </c>
      <c r="AJ579" s="36" t="s">
        <v>1645</v>
      </c>
      <c r="AK579" s="36" t="s">
        <v>337</v>
      </c>
      <c r="AL579" s="36" t="s">
        <v>1650</v>
      </c>
      <c r="AM579" s="36" t="s">
        <v>1651</v>
      </c>
      <c r="AN579" s="36" t="s">
        <v>1645</v>
      </c>
      <c r="AO579" s="36" t="s">
        <v>1636</v>
      </c>
      <c r="AP579" s="36" t="s">
        <v>1652</v>
      </c>
      <c r="AQ579" s="36" t="s">
        <v>1653</v>
      </c>
    </row>
    <row r="580" spans="1:43" x14ac:dyDescent="0.15">
      <c r="A580" s="36" t="s">
        <v>558</v>
      </c>
      <c r="B580" s="36" t="s">
        <v>1721</v>
      </c>
      <c r="C580" s="36" t="s">
        <v>1722</v>
      </c>
      <c r="D580" s="36" t="s">
        <v>1723</v>
      </c>
      <c r="E580" s="36" t="s">
        <v>1724</v>
      </c>
      <c r="F580" s="36" t="s">
        <v>372</v>
      </c>
      <c r="G580" s="36" t="s">
        <v>1636</v>
      </c>
      <c r="H580" s="36" t="s">
        <v>372</v>
      </c>
      <c r="I580" s="36" t="s">
        <v>1636</v>
      </c>
      <c r="J580" s="36" t="s">
        <v>1307</v>
      </c>
      <c r="K580" s="36" t="s">
        <v>1725</v>
      </c>
      <c r="L580" s="36" t="s">
        <v>1726</v>
      </c>
      <c r="M580" s="36" t="s">
        <v>1727</v>
      </c>
      <c r="N580" s="36" t="s">
        <v>1728</v>
      </c>
      <c r="O580" s="36" t="s">
        <v>1729</v>
      </c>
      <c r="P580" s="36" t="s">
        <v>1730</v>
      </c>
      <c r="Q580" s="36" t="s">
        <v>1731</v>
      </c>
      <c r="R580" s="36" t="s">
        <v>1732</v>
      </c>
      <c r="S580" s="36" t="s">
        <v>1636</v>
      </c>
      <c r="T580" s="36" t="s">
        <v>1636</v>
      </c>
      <c r="U580" s="36" t="s">
        <v>1645</v>
      </c>
      <c r="V580" s="36" t="s">
        <v>1646</v>
      </c>
      <c r="W580" s="36" t="s">
        <v>1647</v>
      </c>
      <c r="X580" s="36" t="s">
        <v>1667</v>
      </c>
      <c r="Y580" s="36" t="s">
        <v>1649</v>
      </c>
      <c r="Z580" s="36">
        <v>1.94</v>
      </c>
      <c r="AA580" s="36">
        <v>1.94</v>
      </c>
      <c r="AB580" s="36">
        <v>0</v>
      </c>
      <c r="AC580" s="36">
        <v>1.94</v>
      </c>
      <c r="AD580" s="36">
        <v>0</v>
      </c>
      <c r="AE580" s="36">
        <v>0</v>
      </c>
      <c r="AF580" s="36" t="s">
        <v>1798</v>
      </c>
      <c r="AG580" s="36" t="s">
        <v>1307</v>
      </c>
      <c r="AH580" s="36" t="s">
        <v>1725</v>
      </c>
      <c r="AI580" s="36" t="s">
        <v>1800</v>
      </c>
      <c r="AJ580" s="36" t="s">
        <v>1645</v>
      </c>
      <c r="AK580" s="36" t="s">
        <v>337</v>
      </c>
      <c r="AL580" s="36" t="s">
        <v>1650</v>
      </c>
      <c r="AM580" s="36" t="s">
        <v>1651</v>
      </c>
      <c r="AN580" s="36" t="s">
        <v>1645</v>
      </c>
      <c r="AO580" s="36" t="s">
        <v>1636</v>
      </c>
      <c r="AP580" s="36" t="s">
        <v>1652</v>
      </c>
      <c r="AQ580" s="36" t="s">
        <v>1653</v>
      </c>
    </row>
    <row r="581" spans="1:43" x14ac:dyDescent="0.15">
      <c r="A581" s="36" t="s">
        <v>558</v>
      </c>
      <c r="B581" s="36" t="s">
        <v>1733</v>
      </c>
      <c r="C581" s="36" t="s">
        <v>1734</v>
      </c>
      <c r="D581" s="36" t="s">
        <v>1723</v>
      </c>
      <c r="E581" s="36" t="s">
        <v>1724</v>
      </c>
      <c r="F581" s="36" t="s">
        <v>372</v>
      </c>
      <c r="G581" s="36" t="s">
        <v>1636</v>
      </c>
      <c r="H581" s="36" t="s">
        <v>372</v>
      </c>
      <c r="I581" s="36" t="s">
        <v>1636</v>
      </c>
      <c r="J581" s="36" t="s">
        <v>1307</v>
      </c>
      <c r="K581" s="36" t="s">
        <v>1725</v>
      </c>
      <c r="L581" s="36" t="s">
        <v>1735</v>
      </c>
      <c r="M581" s="36" t="s">
        <v>1727</v>
      </c>
      <c r="N581" s="36" t="s">
        <v>1728</v>
      </c>
      <c r="O581" s="36" t="s">
        <v>1729</v>
      </c>
      <c r="P581" s="36" t="s">
        <v>1730</v>
      </c>
      <c r="Q581" s="36" t="s">
        <v>1731</v>
      </c>
      <c r="R581" s="36" t="s">
        <v>1732</v>
      </c>
      <c r="S581" s="36" t="s">
        <v>1636</v>
      </c>
      <c r="T581" s="36" t="s">
        <v>1636</v>
      </c>
      <c r="U581" s="36" t="s">
        <v>1645</v>
      </c>
      <c r="V581" s="36" t="s">
        <v>1646</v>
      </c>
      <c r="W581" s="36" t="s">
        <v>1664</v>
      </c>
      <c r="X581" s="36" t="s">
        <v>1646</v>
      </c>
      <c r="Y581" s="36" t="s">
        <v>1649</v>
      </c>
      <c r="Z581" s="36">
        <v>66.59</v>
      </c>
      <c r="AA581" s="36">
        <v>66.59</v>
      </c>
      <c r="AB581" s="36">
        <v>0</v>
      </c>
      <c r="AC581" s="36">
        <v>66.59</v>
      </c>
      <c r="AD581" s="36">
        <v>0</v>
      </c>
      <c r="AE581" s="36">
        <v>0</v>
      </c>
      <c r="AF581" s="36" t="s">
        <v>1798</v>
      </c>
      <c r="AG581" s="36" t="s">
        <v>1307</v>
      </c>
      <c r="AH581" s="36" t="s">
        <v>1725</v>
      </c>
      <c r="AI581" s="36" t="s">
        <v>1800</v>
      </c>
      <c r="AJ581" s="36" t="s">
        <v>1645</v>
      </c>
      <c r="AK581" s="36" t="s">
        <v>337</v>
      </c>
      <c r="AL581" s="36" t="s">
        <v>1650</v>
      </c>
      <c r="AM581" s="36" t="s">
        <v>1651</v>
      </c>
      <c r="AN581" s="36" t="s">
        <v>1645</v>
      </c>
      <c r="AO581" s="36" t="s">
        <v>1636</v>
      </c>
      <c r="AP581" s="36" t="s">
        <v>1652</v>
      </c>
      <c r="AQ581" s="36" t="s">
        <v>1653</v>
      </c>
    </row>
    <row r="582" spans="1:43" x14ac:dyDescent="0.15">
      <c r="A582" s="36" t="s">
        <v>558</v>
      </c>
      <c r="B582" s="36" t="s">
        <v>1733</v>
      </c>
      <c r="C582" s="36" t="s">
        <v>1734</v>
      </c>
      <c r="D582" s="36" t="s">
        <v>1723</v>
      </c>
      <c r="E582" s="36" t="s">
        <v>1724</v>
      </c>
      <c r="F582" s="36" t="s">
        <v>372</v>
      </c>
      <c r="G582" s="36" t="s">
        <v>1636</v>
      </c>
      <c r="H582" s="36" t="s">
        <v>372</v>
      </c>
      <c r="I582" s="36" t="s">
        <v>1636</v>
      </c>
      <c r="J582" s="36" t="s">
        <v>1307</v>
      </c>
      <c r="K582" s="36" t="s">
        <v>1725</v>
      </c>
      <c r="L582" s="36" t="s">
        <v>1735</v>
      </c>
      <c r="M582" s="36" t="s">
        <v>1727</v>
      </c>
      <c r="N582" s="36" t="s">
        <v>1728</v>
      </c>
      <c r="O582" s="36" t="s">
        <v>1729</v>
      </c>
      <c r="P582" s="36" t="s">
        <v>1730</v>
      </c>
      <c r="Q582" s="36" t="s">
        <v>1731</v>
      </c>
      <c r="R582" s="36" t="s">
        <v>1732</v>
      </c>
      <c r="S582" s="36" t="s">
        <v>1636</v>
      </c>
      <c r="T582" s="36" t="s">
        <v>1636</v>
      </c>
      <c r="U582" s="36" t="s">
        <v>1645</v>
      </c>
      <c r="V582" s="36" t="s">
        <v>1646</v>
      </c>
      <c r="W582" s="36" t="s">
        <v>1665</v>
      </c>
      <c r="X582" s="36" t="s">
        <v>1646</v>
      </c>
      <c r="Y582" s="36" t="s">
        <v>1649</v>
      </c>
      <c r="Z582" s="36">
        <v>4193.51</v>
      </c>
      <c r="AA582" s="36">
        <v>4193.51</v>
      </c>
      <c r="AB582" s="36">
        <v>0</v>
      </c>
      <c r="AC582" s="36">
        <v>4193.51</v>
      </c>
      <c r="AD582" s="36">
        <v>0</v>
      </c>
      <c r="AE582" s="36">
        <v>0</v>
      </c>
      <c r="AF582" s="36" t="s">
        <v>1798</v>
      </c>
      <c r="AG582" s="36" t="s">
        <v>1307</v>
      </c>
      <c r="AH582" s="36" t="s">
        <v>1725</v>
      </c>
      <c r="AI582" s="36" t="s">
        <v>1800</v>
      </c>
      <c r="AJ582" s="36" t="s">
        <v>1645</v>
      </c>
      <c r="AK582" s="36" t="s">
        <v>337</v>
      </c>
      <c r="AL582" s="36" t="s">
        <v>1650</v>
      </c>
      <c r="AM582" s="36" t="s">
        <v>1651</v>
      </c>
      <c r="AN582" s="36" t="s">
        <v>1645</v>
      </c>
      <c r="AO582" s="36" t="s">
        <v>1636</v>
      </c>
      <c r="AP582" s="36" t="s">
        <v>1652</v>
      </c>
      <c r="AQ582" s="36" t="s">
        <v>1653</v>
      </c>
    </row>
    <row r="583" spans="1:43" x14ac:dyDescent="0.15">
      <c r="A583" s="36" t="s">
        <v>558</v>
      </c>
      <c r="B583" s="36" t="s">
        <v>1733</v>
      </c>
      <c r="C583" s="36" t="s">
        <v>1734</v>
      </c>
      <c r="D583" s="36" t="s">
        <v>1723</v>
      </c>
      <c r="E583" s="36" t="s">
        <v>1724</v>
      </c>
      <c r="F583" s="36" t="s">
        <v>372</v>
      </c>
      <c r="G583" s="36" t="s">
        <v>1636</v>
      </c>
      <c r="H583" s="36" t="s">
        <v>372</v>
      </c>
      <c r="I583" s="36" t="s">
        <v>1636</v>
      </c>
      <c r="J583" s="36" t="s">
        <v>1307</v>
      </c>
      <c r="K583" s="36" t="s">
        <v>1725</v>
      </c>
      <c r="L583" s="36" t="s">
        <v>1735</v>
      </c>
      <c r="M583" s="36" t="s">
        <v>1727</v>
      </c>
      <c r="N583" s="36" t="s">
        <v>1728</v>
      </c>
      <c r="O583" s="36" t="s">
        <v>1729</v>
      </c>
      <c r="P583" s="36" t="s">
        <v>1730</v>
      </c>
      <c r="Q583" s="36" t="s">
        <v>1731</v>
      </c>
      <c r="R583" s="36" t="s">
        <v>1732</v>
      </c>
      <c r="S583" s="36" t="s">
        <v>1636</v>
      </c>
      <c r="T583" s="36" t="s">
        <v>1636</v>
      </c>
      <c r="U583" s="36" t="s">
        <v>1645</v>
      </c>
      <c r="V583" s="36" t="s">
        <v>1646</v>
      </c>
      <c r="W583" s="36" t="s">
        <v>1647</v>
      </c>
      <c r="X583" s="36" t="s">
        <v>1667</v>
      </c>
      <c r="Y583" s="36" t="s">
        <v>1649</v>
      </c>
      <c r="Z583" s="36">
        <v>26.76</v>
      </c>
      <c r="AA583" s="36">
        <v>26.76</v>
      </c>
      <c r="AB583" s="36">
        <v>0</v>
      </c>
      <c r="AC583" s="36">
        <v>26.76</v>
      </c>
      <c r="AD583" s="36">
        <v>0</v>
      </c>
      <c r="AE583" s="36">
        <v>0</v>
      </c>
      <c r="AF583" s="36" t="s">
        <v>1798</v>
      </c>
      <c r="AG583" s="36" t="s">
        <v>1307</v>
      </c>
      <c r="AH583" s="36" t="s">
        <v>1725</v>
      </c>
      <c r="AI583" s="36" t="s">
        <v>1800</v>
      </c>
      <c r="AJ583" s="36" t="s">
        <v>1645</v>
      </c>
      <c r="AK583" s="36" t="s">
        <v>337</v>
      </c>
      <c r="AL583" s="36" t="s">
        <v>1650</v>
      </c>
      <c r="AM583" s="36" t="s">
        <v>1651</v>
      </c>
      <c r="AN583" s="36" t="s">
        <v>1645</v>
      </c>
      <c r="AO583" s="36" t="s">
        <v>1636</v>
      </c>
      <c r="AP583" s="36" t="s">
        <v>1652</v>
      </c>
      <c r="AQ583" s="36" t="s">
        <v>1653</v>
      </c>
    </row>
    <row r="584" spans="1:43" x14ac:dyDescent="0.15">
      <c r="A584" s="36" t="s">
        <v>558</v>
      </c>
      <c r="B584" s="36" t="s">
        <v>1736</v>
      </c>
      <c r="C584" s="36" t="s">
        <v>1737</v>
      </c>
      <c r="D584" s="36" t="s">
        <v>1723</v>
      </c>
      <c r="E584" s="36" t="s">
        <v>1724</v>
      </c>
      <c r="F584" s="36" t="s">
        <v>372</v>
      </c>
      <c r="G584" s="36" t="s">
        <v>1636</v>
      </c>
      <c r="H584" s="36" t="s">
        <v>372</v>
      </c>
      <c r="I584" s="36" t="s">
        <v>1636</v>
      </c>
      <c r="J584" s="36" t="s">
        <v>1307</v>
      </c>
      <c r="K584" s="36" t="s">
        <v>1725</v>
      </c>
      <c r="L584" s="36" t="s">
        <v>1738</v>
      </c>
      <c r="M584" s="36" t="s">
        <v>1727</v>
      </c>
      <c r="N584" s="36" t="s">
        <v>1728</v>
      </c>
      <c r="O584" s="36" t="s">
        <v>1729</v>
      </c>
      <c r="P584" s="36" t="s">
        <v>1730</v>
      </c>
      <c r="Q584" s="36" t="s">
        <v>1731</v>
      </c>
      <c r="R584" s="36" t="s">
        <v>1732</v>
      </c>
      <c r="S584" s="36" t="s">
        <v>1636</v>
      </c>
      <c r="T584" s="36" t="s">
        <v>1636</v>
      </c>
      <c r="U584" s="36" t="s">
        <v>1645</v>
      </c>
      <c r="V584" s="36" t="s">
        <v>1646</v>
      </c>
      <c r="W584" s="36" t="s">
        <v>1664</v>
      </c>
      <c r="X584" s="36" t="s">
        <v>1646</v>
      </c>
      <c r="Y584" s="36" t="s">
        <v>1649</v>
      </c>
      <c r="Z584" s="36">
        <v>1.0900000000000001</v>
      </c>
      <c r="AA584" s="36">
        <v>1.0900000000000001</v>
      </c>
      <c r="AB584" s="36">
        <v>0</v>
      </c>
      <c r="AC584" s="36">
        <v>1.0900000000000001</v>
      </c>
      <c r="AD584" s="36">
        <v>0</v>
      </c>
      <c r="AE584" s="36">
        <v>0</v>
      </c>
      <c r="AF584" s="36" t="s">
        <v>1798</v>
      </c>
      <c r="AG584" s="36" t="s">
        <v>1307</v>
      </c>
      <c r="AH584" s="36" t="s">
        <v>1725</v>
      </c>
      <c r="AI584" s="36" t="s">
        <v>1800</v>
      </c>
      <c r="AJ584" s="36" t="s">
        <v>1645</v>
      </c>
      <c r="AK584" s="36" t="s">
        <v>337</v>
      </c>
      <c r="AL584" s="36" t="s">
        <v>1650</v>
      </c>
      <c r="AM584" s="36" t="s">
        <v>1651</v>
      </c>
      <c r="AN584" s="36" t="s">
        <v>1645</v>
      </c>
      <c r="AO584" s="36" t="s">
        <v>1636</v>
      </c>
      <c r="AP584" s="36" t="s">
        <v>1652</v>
      </c>
      <c r="AQ584" s="36" t="s">
        <v>1653</v>
      </c>
    </row>
    <row r="585" spans="1:43" x14ac:dyDescent="0.15">
      <c r="A585" s="36" t="s">
        <v>558</v>
      </c>
      <c r="B585" s="36" t="s">
        <v>1736</v>
      </c>
      <c r="C585" s="36" t="s">
        <v>1737</v>
      </c>
      <c r="D585" s="36" t="s">
        <v>1723</v>
      </c>
      <c r="E585" s="36" t="s">
        <v>1724</v>
      </c>
      <c r="F585" s="36" t="s">
        <v>372</v>
      </c>
      <c r="G585" s="36" t="s">
        <v>1636</v>
      </c>
      <c r="H585" s="36" t="s">
        <v>372</v>
      </c>
      <c r="I585" s="36" t="s">
        <v>1636</v>
      </c>
      <c r="J585" s="36" t="s">
        <v>1307</v>
      </c>
      <c r="K585" s="36" t="s">
        <v>1725</v>
      </c>
      <c r="L585" s="36" t="s">
        <v>1738</v>
      </c>
      <c r="M585" s="36" t="s">
        <v>1727</v>
      </c>
      <c r="N585" s="36" t="s">
        <v>1728</v>
      </c>
      <c r="O585" s="36" t="s">
        <v>1729</v>
      </c>
      <c r="P585" s="36" t="s">
        <v>1730</v>
      </c>
      <c r="Q585" s="36" t="s">
        <v>1731</v>
      </c>
      <c r="R585" s="36" t="s">
        <v>1732</v>
      </c>
      <c r="S585" s="36" t="s">
        <v>1636</v>
      </c>
      <c r="T585" s="36" t="s">
        <v>1636</v>
      </c>
      <c r="U585" s="36" t="s">
        <v>1645</v>
      </c>
      <c r="V585" s="36" t="s">
        <v>1646</v>
      </c>
      <c r="W585" s="36" t="s">
        <v>1665</v>
      </c>
      <c r="X585" s="36" t="s">
        <v>1646</v>
      </c>
      <c r="Y585" s="36" t="s">
        <v>1649</v>
      </c>
      <c r="Z585" s="36">
        <v>45.25</v>
      </c>
      <c r="AA585" s="36">
        <v>45.25</v>
      </c>
      <c r="AB585" s="36">
        <v>0</v>
      </c>
      <c r="AC585" s="36">
        <v>45.25</v>
      </c>
      <c r="AD585" s="36">
        <v>0</v>
      </c>
      <c r="AE585" s="36">
        <v>0</v>
      </c>
      <c r="AF585" s="36" t="s">
        <v>1798</v>
      </c>
      <c r="AG585" s="36" t="s">
        <v>1307</v>
      </c>
      <c r="AH585" s="36" t="s">
        <v>1725</v>
      </c>
      <c r="AI585" s="36" t="s">
        <v>1800</v>
      </c>
      <c r="AJ585" s="36" t="s">
        <v>1645</v>
      </c>
      <c r="AK585" s="36" t="s">
        <v>337</v>
      </c>
      <c r="AL585" s="36" t="s">
        <v>1650</v>
      </c>
      <c r="AM585" s="36" t="s">
        <v>1651</v>
      </c>
      <c r="AN585" s="36" t="s">
        <v>1645</v>
      </c>
      <c r="AO585" s="36" t="s">
        <v>1636</v>
      </c>
      <c r="AP585" s="36" t="s">
        <v>1652</v>
      </c>
      <c r="AQ585" s="36" t="s">
        <v>1653</v>
      </c>
    </row>
    <row r="586" spans="1:43" x14ac:dyDescent="0.15">
      <c r="A586" s="36" t="s">
        <v>558</v>
      </c>
      <c r="B586" s="36" t="s">
        <v>1736</v>
      </c>
      <c r="C586" s="36" t="s">
        <v>1737</v>
      </c>
      <c r="D586" s="36" t="s">
        <v>1723</v>
      </c>
      <c r="E586" s="36" t="s">
        <v>1724</v>
      </c>
      <c r="F586" s="36" t="s">
        <v>372</v>
      </c>
      <c r="G586" s="36" t="s">
        <v>1636</v>
      </c>
      <c r="H586" s="36" t="s">
        <v>372</v>
      </c>
      <c r="I586" s="36" t="s">
        <v>1636</v>
      </c>
      <c r="J586" s="36" t="s">
        <v>1307</v>
      </c>
      <c r="K586" s="36" t="s">
        <v>1725</v>
      </c>
      <c r="L586" s="36" t="s">
        <v>1738</v>
      </c>
      <c r="M586" s="36" t="s">
        <v>1727</v>
      </c>
      <c r="N586" s="36" t="s">
        <v>1728</v>
      </c>
      <c r="O586" s="36" t="s">
        <v>1729</v>
      </c>
      <c r="P586" s="36" t="s">
        <v>1730</v>
      </c>
      <c r="Q586" s="36" t="s">
        <v>1731</v>
      </c>
      <c r="R586" s="36" t="s">
        <v>1732</v>
      </c>
      <c r="S586" s="36" t="s">
        <v>1636</v>
      </c>
      <c r="T586" s="36" t="s">
        <v>1636</v>
      </c>
      <c r="U586" s="36" t="s">
        <v>1645</v>
      </c>
      <c r="V586" s="36" t="s">
        <v>1646</v>
      </c>
      <c r="W586" s="36" t="s">
        <v>1647</v>
      </c>
      <c r="X586" s="36" t="s">
        <v>1667</v>
      </c>
      <c r="Y586" s="36" t="s">
        <v>1649</v>
      </c>
      <c r="Z586" s="36">
        <v>1</v>
      </c>
      <c r="AA586" s="36">
        <v>1</v>
      </c>
      <c r="AB586" s="36">
        <v>0</v>
      </c>
      <c r="AC586" s="36">
        <v>1</v>
      </c>
      <c r="AD586" s="36">
        <v>0</v>
      </c>
      <c r="AE586" s="36">
        <v>0</v>
      </c>
      <c r="AF586" s="36" t="s">
        <v>1798</v>
      </c>
      <c r="AG586" s="36" t="s">
        <v>1307</v>
      </c>
      <c r="AH586" s="36" t="s">
        <v>1725</v>
      </c>
      <c r="AI586" s="36" t="s">
        <v>1800</v>
      </c>
      <c r="AJ586" s="36" t="s">
        <v>1645</v>
      </c>
      <c r="AK586" s="36" t="s">
        <v>337</v>
      </c>
      <c r="AL586" s="36" t="s">
        <v>1650</v>
      </c>
      <c r="AM586" s="36" t="s">
        <v>1651</v>
      </c>
      <c r="AN586" s="36" t="s">
        <v>1645</v>
      </c>
      <c r="AO586" s="36" t="s">
        <v>1636</v>
      </c>
      <c r="AP586" s="36" t="s">
        <v>1652</v>
      </c>
      <c r="AQ586" s="36" t="s">
        <v>1653</v>
      </c>
    </row>
    <row r="587" spans="1:43" x14ac:dyDescent="0.15">
      <c r="A587" s="36" t="s">
        <v>558</v>
      </c>
      <c r="B587" s="36" t="s">
        <v>1739</v>
      </c>
      <c r="C587" s="36" t="s">
        <v>1740</v>
      </c>
      <c r="D587" s="36" t="s">
        <v>1723</v>
      </c>
      <c r="E587" s="36" t="s">
        <v>1724</v>
      </c>
      <c r="F587" s="36" t="s">
        <v>372</v>
      </c>
      <c r="G587" s="36" t="s">
        <v>1636</v>
      </c>
      <c r="H587" s="36" t="s">
        <v>372</v>
      </c>
      <c r="I587" s="36" t="s">
        <v>1636</v>
      </c>
      <c r="J587" s="36" t="s">
        <v>1307</v>
      </c>
      <c r="K587" s="36" t="s">
        <v>1725</v>
      </c>
      <c r="L587" s="36" t="s">
        <v>1741</v>
      </c>
      <c r="M587" s="36" t="s">
        <v>1727</v>
      </c>
      <c r="N587" s="36" t="s">
        <v>1728</v>
      </c>
      <c r="O587" s="36" t="s">
        <v>1729</v>
      </c>
      <c r="P587" s="36" t="s">
        <v>1730</v>
      </c>
      <c r="Q587" s="36" t="s">
        <v>1731</v>
      </c>
      <c r="R587" s="36" t="s">
        <v>1732</v>
      </c>
      <c r="S587" s="36" t="s">
        <v>1636</v>
      </c>
      <c r="T587" s="36" t="s">
        <v>1636</v>
      </c>
      <c r="U587" s="36" t="s">
        <v>1645</v>
      </c>
      <c r="V587" s="36" t="s">
        <v>1646</v>
      </c>
      <c r="W587" s="36" t="s">
        <v>1665</v>
      </c>
      <c r="X587" s="36" t="s">
        <v>1646</v>
      </c>
      <c r="Y587" s="36" t="s">
        <v>1649</v>
      </c>
      <c r="Z587" s="36">
        <v>65.989999999999995</v>
      </c>
      <c r="AA587" s="36">
        <v>65.989999999999995</v>
      </c>
      <c r="AB587" s="36">
        <v>0</v>
      </c>
      <c r="AC587" s="36">
        <v>65.989999999999995</v>
      </c>
      <c r="AD587" s="36">
        <v>0</v>
      </c>
      <c r="AE587" s="36">
        <v>0</v>
      </c>
      <c r="AF587" s="36" t="s">
        <v>1798</v>
      </c>
      <c r="AG587" s="36" t="s">
        <v>1307</v>
      </c>
      <c r="AH587" s="36" t="s">
        <v>1725</v>
      </c>
      <c r="AI587" s="36" t="s">
        <v>1800</v>
      </c>
      <c r="AJ587" s="36" t="s">
        <v>1645</v>
      </c>
      <c r="AK587" s="36" t="s">
        <v>337</v>
      </c>
      <c r="AL587" s="36" t="s">
        <v>1650</v>
      </c>
      <c r="AM587" s="36" t="s">
        <v>1651</v>
      </c>
      <c r="AN587" s="36" t="s">
        <v>1645</v>
      </c>
      <c r="AO587" s="36" t="s">
        <v>1636</v>
      </c>
      <c r="AP587" s="36" t="s">
        <v>1652</v>
      </c>
      <c r="AQ587" s="36" t="s">
        <v>1653</v>
      </c>
    </row>
    <row r="588" spans="1:43" x14ac:dyDescent="0.15">
      <c r="A588" s="36" t="s">
        <v>558</v>
      </c>
      <c r="B588" s="36" t="s">
        <v>1739</v>
      </c>
      <c r="C588" s="36" t="s">
        <v>1740</v>
      </c>
      <c r="D588" s="36" t="s">
        <v>1723</v>
      </c>
      <c r="E588" s="36" t="s">
        <v>1724</v>
      </c>
      <c r="F588" s="36" t="s">
        <v>372</v>
      </c>
      <c r="G588" s="36" t="s">
        <v>1636</v>
      </c>
      <c r="H588" s="36" t="s">
        <v>372</v>
      </c>
      <c r="I588" s="36" t="s">
        <v>1636</v>
      </c>
      <c r="J588" s="36" t="s">
        <v>1307</v>
      </c>
      <c r="K588" s="36" t="s">
        <v>1725</v>
      </c>
      <c r="L588" s="36" t="s">
        <v>1741</v>
      </c>
      <c r="M588" s="36" t="s">
        <v>1727</v>
      </c>
      <c r="N588" s="36" t="s">
        <v>1728</v>
      </c>
      <c r="O588" s="36" t="s">
        <v>1729</v>
      </c>
      <c r="P588" s="36" t="s">
        <v>1730</v>
      </c>
      <c r="Q588" s="36" t="s">
        <v>1731</v>
      </c>
      <c r="R588" s="36" t="s">
        <v>1732</v>
      </c>
      <c r="S588" s="36" t="s">
        <v>1636</v>
      </c>
      <c r="T588" s="36" t="s">
        <v>1636</v>
      </c>
      <c r="U588" s="36" t="s">
        <v>1645</v>
      </c>
      <c r="V588" s="36" t="s">
        <v>1646</v>
      </c>
      <c r="W588" s="36" t="s">
        <v>1647</v>
      </c>
      <c r="X588" s="36" t="s">
        <v>1667</v>
      </c>
      <c r="Y588" s="36" t="s">
        <v>1649</v>
      </c>
      <c r="Z588" s="36">
        <v>1.18</v>
      </c>
      <c r="AA588" s="36">
        <v>1.18</v>
      </c>
      <c r="AB588" s="36">
        <v>0</v>
      </c>
      <c r="AC588" s="36">
        <v>1.18</v>
      </c>
      <c r="AD588" s="36">
        <v>0</v>
      </c>
      <c r="AE588" s="36">
        <v>0</v>
      </c>
      <c r="AF588" s="36" t="s">
        <v>1798</v>
      </c>
      <c r="AG588" s="36" t="s">
        <v>1307</v>
      </c>
      <c r="AH588" s="36" t="s">
        <v>1725</v>
      </c>
      <c r="AI588" s="36" t="s">
        <v>1800</v>
      </c>
      <c r="AJ588" s="36" t="s">
        <v>1645</v>
      </c>
      <c r="AK588" s="36" t="s">
        <v>337</v>
      </c>
      <c r="AL588" s="36" t="s">
        <v>1650</v>
      </c>
      <c r="AM588" s="36" t="s">
        <v>1651</v>
      </c>
      <c r="AN588" s="36" t="s">
        <v>1645</v>
      </c>
      <c r="AO588" s="36" t="s">
        <v>1636</v>
      </c>
      <c r="AP588" s="36" t="s">
        <v>1652</v>
      </c>
      <c r="AQ588" s="36" t="s">
        <v>1653</v>
      </c>
    </row>
    <row r="589" spans="1:43" x14ac:dyDescent="0.15">
      <c r="A589" s="36" t="s">
        <v>558</v>
      </c>
      <c r="B589" s="36" t="s">
        <v>1742</v>
      </c>
      <c r="C589" s="36" t="s">
        <v>1743</v>
      </c>
      <c r="D589" s="36" t="s">
        <v>1723</v>
      </c>
      <c r="E589" s="36" t="s">
        <v>1724</v>
      </c>
      <c r="F589" s="36" t="s">
        <v>372</v>
      </c>
      <c r="G589" s="36" t="s">
        <v>1636</v>
      </c>
      <c r="H589" s="36" t="s">
        <v>372</v>
      </c>
      <c r="I589" s="36" t="s">
        <v>1636</v>
      </c>
      <c r="J589" s="36" t="s">
        <v>1307</v>
      </c>
      <c r="K589" s="36" t="s">
        <v>1725</v>
      </c>
      <c r="L589" s="36" t="s">
        <v>1744</v>
      </c>
      <c r="M589" s="36" t="s">
        <v>1727</v>
      </c>
      <c r="N589" s="36" t="s">
        <v>1728</v>
      </c>
      <c r="O589" s="36" t="s">
        <v>1729</v>
      </c>
      <c r="P589" s="36" t="s">
        <v>1730</v>
      </c>
      <c r="Q589" s="36" t="s">
        <v>1731</v>
      </c>
      <c r="R589" s="36" t="s">
        <v>1732</v>
      </c>
      <c r="S589" s="36" t="s">
        <v>1636</v>
      </c>
      <c r="T589" s="36" t="s">
        <v>1636</v>
      </c>
      <c r="U589" s="36" t="s">
        <v>1645</v>
      </c>
      <c r="V589" s="36" t="s">
        <v>1646</v>
      </c>
      <c r="W589" s="36" t="s">
        <v>1665</v>
      </c>
      <c r="X589" s="36" t="s">
        <v>1646</v>
      </c>
      <c r="Y589" s="36" t="s">
        <v>1649</v>
      </c>
      <c r="Z589" s="36">
        <v>18.84</v>
      </c>
      <c r="AA589" s="36">
        <v>18.84</v>
      </c>
      <c r="AB589" s="36">
        <v>0</v>
      </c>
      <c r="AC589" s="36">
        <v>18.84</v>
      </c>
      <c r="AD589" s="36">
        <v>0</v>
      </c>
      <c r="AE589" s="36">
        <v>0</v>
      </c>
      <c r="AF589" s="36" t="s">
        <v>1798</v>
      </c>
      <c r="AG589" s="36" t="s">
        <v>1307</v>
      </c>
      <c r="AH589" s="36" t="s">
        <v>1725</v>
      </c>
      <c r="AI589" s="36" t="s">
        <v>1800</v>
      </c>
      <c r="AJ589" s="36" t="s">
        <v>1645</v>
      </c>
      <c r="AK589" s="36" t="s">
        <v>337</v>
      </c>
      <c r="AL589" s="36" t="s">
        <v>1650</v>
      </c>
      <c r="AM589" s="36" t="s">
        <v>1651</v>
      </c>
      <c r="AN589" s="36" t="s">
        <v>1645</v>
      </c>
      <c r="AO589" s="36" t="s">
        <v>1636</v>
      </c>
      <c r="AP589" s="36" t="s">
        <v>1652</v>
      </c>
      <c r="AQ589" s="36" t="s">
        <v>1653</v>
      </c>
    </row>
    <row r="590" spans="1:43" x14ac:dyDescent="0.15">
      <c r="A590" s="36" t="s">
        <v>558</v>
      </c>
      <c r="B590" s="36" t="s">
        <v>1742</v>
      </c>
      <c r="C590" s="36" t="s">
        <v>1743</v>
      </c>
      <c r="D590" s="36" t="s">
        <v>1723</v>
      </c>
      <c r="E590" s="36" t="s">
        <v>1724</v>
      </c>
      <c r="F590" s="36" t="s">
        <v>372</v>
      </c>
      <c r="G590" s="36" t="s">
        <v>1636</v>
      </c>
      <c r="H590" s="36" t="s">
        <v>372</v>
      </c>
      <c r="I590" s="36" t="s">
        <v>1636</v>
      </c>
      <c r="J590" s="36" t="s">
        <v>1307</v>
      </c>
      <c r="K590" s="36" t="s">
        <v>1725</v>
      </c>
      <c r="L590" s="36" t="s">
        <v>1744</v>
      </c>
      <c r="M590" s="36" t="s">
        <v>1727</v>
      </c>
      <c r="N590" s="36" t="s">
        <v>1728</v>
      </c>
      <c r="O590" s="36" t="s">
        <v>1729</v>
      </c>
      <c r="P590" s="36" t="s">
        <v>1730</v>
      </c>
      <c r="Q590" s="36" t="s">
        <v>1731</v>
      </c>
      <c r="R590" s="36" t="s">
        <v>1732</v>
      </c>
      <c r="S590" s="36" t="s">
        <v>1636</v>
      </c>
      <c r="T590" s="36" t="s">
        <v>1636</v>
      </c>
      <c r="U590" s="36" t="s">
        <v>1645</v>
      </c>
      <c r="V590" s="36" t="s">
        <v>1646</v>
      </c>
      <c r="W590" s="36" t="s">
        <v>1647</v>
      </c>
      <c r="X590" s="36" t="s">
        <v>1667</v>
      </c>
      <c r="Y590" s="36" t="s">
        <v>1649</v>
      </c>
      <c r="Z590" s="36">
        <v>5.66</v>
      </c>
      <c r="AA590" s="36">
        <v>5.66</v>
      </c>
      <c r="AB590" s="36">
        <v>0</v>
      </c>
      <c r="AC590" s="36">
        <v>5.66</v>
      </c>
      <c r="AD590" s="36">
        <v>0</v>
      </c>
      <c r="AE590" s="36">
        <v>0</v>
      </c>
      <c r="AF590" s="36" t="s">
        <v>1798</v>
      </c>
      <c r="AG590" s="36" t="s">
        <v>1307</v>
      </c>
      <c r="AH590" s="36" t="s">
        <v>1725</v>
      </c>
      <c r="AI590" s="36" t="s">
        <v>1800</v>
      </c>
      <c r="AJ590" s="36" t="s">
        <v>1645</v>
      </c>
      <c r="AK590" s="36" t="s">
        <v>337</v>
      </c>
      <c r="AL590" s="36" t="s">
        <v>1650</v>
      </c>
      <c r="AM590" s="36" t="s">
        <v>1651</v>
      </c>
      <c r="AN590" s="36" t="s">
        <v>1645</v>
      </c>
      <c r="AO590" s="36" t="s">
        <v>1636</v>
      </c>
      <c r="AP590" s="36" t="s">
        <v>1652</v>
      </c>
      <c r="AQ590" s="36" t="s">
        <v>1653</v>
      </c>
    </row>
    <row r="591" spans="1:43" x14ac:dyDescent="0.15">
      <c r="A591" s="36" t="s">
        <v>558</v>
      </c>
      <c r="B591" s="36" t="s">
        <v>1745</v>
      </c>
      <c r="C591" s="36" t="s">
        <v>1746</v>
      </c>
      <c r="D591" s="36" t="s">
        <v>1747</v>
      </c>
      <c r="E591" s="36" t="s">
        <v>1748</v>
      </c>
      <c r="F591" s="36" t="s">
        <v>372</v>
      </c>
      <c r="G591" s="36" t="s">
        <v>1636</v>
      </c>
      <c r="H591" s="36" t="s">
        <v>372</v>
      </c>
      <c r="I591" s="36" t="s">
        <v>1636</v>
      </c>
      <c r="J591" s="36" t="s">
        <v>1749</v>
      </c>
      <c r="K591" s="36" t="s">
        <v>1750</v>
      </c>
      <c r="L591" s="36" t="s">
        <v>1751</v>
      </c>
      <c r="M591" s="36" t="s">
        <v>1639</v>
      </c>
      <c r="N591" s="36" t="s">
        <v>1640</v>
      </c>
      <c r="O591" s="36" t="s">
        <v>1641</v>
      </c>
      <c r="P591" s="36" t="s">
        <v>1642</v>
      </c>
      <c r="Q591" s="36" t="s">
        <v>1643</v>
      </c>
      <c r="R591" s="36" t="s">
        <v>1644</v>
      </c>
      <c r="S591" s="36" t="s">
        <v>1636</v>
      </c>
      <c r="T591" s="36" t="s">
        <v>1636</v>
      </c>
      <c r="U591" s="36" t="s">
        <v>1645</v>
      </c>
      <c r="V591" s="36" t="s">
        <v>1646</v>
      </c>
      <c r="W591" s="36" t="s">
        <v>1665</v>
      </c>
      <c r="X591" s="36" t="s">
        <v>1646</v>
      </c>
      <c r="Y591" s="36" t="s">
        <v>1649</v>
      </c>
      <c r="Z591" s="36">
        <v>9993.56</v>
      </c>
      <c r="AA591" s="36">
        <v>9993.56</v>
      </c>
      <c r="AB591" s="36">
        <v>0</v>
      </c>
      <c r="AC591" s="36">
        <v>9993.56</v>
      </c>
      <c r="AD591" s="36">
        <v>0</v>
      </c>
      <c r="AE591" s="36">
        <v>0</v>
      </c>
      <c r="AF591" s="36" t="s">
        <v>1798</v>
      </c>
      <c r="AG591" s="36" t="s">
        <v>1749</v>
      </c>
      <c r="AH591" s="36" t="s">
        <v>1802</v>
      </c>
      <c r="AI591" s="36" t="s">
        <v>1799</v>
      </c>
      <c r="AJ591" s="36" t="s">
        <v>1645</v>
      </c>
      <c r="AK591" s="36" t="s">
        <v>337</v>
      </c>
      <c r="AL591" s="36" t="s">
        <v>1650</v>
      </c>
      <c r="AM591" s="36" t="s">
        <v>1651</v>
      </c>
      <c r="AN591" s="36" t="s">
        <v>1645</v>
      </c>
      <c r="AO591" s="36" t="s">
        <v>1636</v>
      </c>
      <c r="AP591" s="36" t="s">
        <v>1678</v>
      </c>
      <c r="AQ591" s="36" t="s">
        <v>1653</v>
      </c>
    </row>
    <row r="592" spans="1:43" x14ac:dyDescent="0.15">
      <c r="A592" s="36" t="s">
        <v>558</v>
      </c>
      <c r="B592" s="36" t="s">
        <v>1745</v>
      </c>
      <c r="C592" s="36" t="s">
        <v>1746</v>
      </c>
      <c r="D592" s="36" t="s">
        <v>1747</v>
      </c>
      <c r="E592" s="36" t="s">
        <v>1748</v>
      </c>
      <c r="F592" s="36" t="s">
        <v>372</v>
      </c>
      <c r="G592" s="36" t="s">
        <v>1636</v>
      </c>
      <c r="H592" s="36" t="s">
        <v>372</v>
      </c>
      <c r="I592" s="36" t="s">
        <v>1636</v>
      </c>
      <c r="J592" s="36" t="s">
        <v>1749</v>
      </c>
      <c r="K592" s="36" t="s">
        <v>1750</v>
      </c>
      <c r="L592" s="36" t="s">
        <v>1751</v>
      </c>
      <c r="M592" s="36" t="s">
        <v>1639</v>
      </c>
      <c r="N592" s="36" t="s">
        <v>1640</v>
      </c>
      <c r="O592" s="36" t="s">
        <v>1641</v>
      </c>
      <c r="P592" s="36" t="s">
        <v>1642</v>
      </c>
      <c r="Q592" s="36" t="s">
        <v>1643</v>
      </c>
      <c r="R592" s="36" t="s">
        <v>1644</v>
      </c>
      <c r="S592" s="36" t="s">
        <v>1636</v>
      </c>
      <c r="T592" s="36" t="s">
        <v>1636</v>
      </c>
      <c r="U592" s="36" t="s">
        <v>1645</v>
      </c>
      <c r="V592" s="36" t="s">
        <v>1646</v>
      </c>
      <c r="W592" s="36" t="s">
        <v>1647</v>
      </c>
      <c r="X592" s="36" t="s">
        <v>1752</v>
      </c>
      <c r="Y592" s="36" t="s">
        <v>1649</v>
      </c>
      <c r="Z592" s="36">
        <v>6.44</v>
      </c>
      <c r="AA592" s="36">
        <v>6.44</v>
      </c>
      <c r="AB592" s="36">
        <v>0</v>
      </c>
      <c r="AC592" s="36">
        <v>6.44</v>
      </c>
      <c r="AD592" s="36">
        <v>0</v>
      </c>
      <c r="AE592" s="36">
        <v>0</v>
      </c>
      <c r="AF592" s="36" t="s">
        <v>1798</v>
      </c>
      <c r="AG592" s="36" t="s">
        <v>1749</v>
      </c>
      <c r="AH592" s="36" t="s">
        <v>1802</v>
      </c>
      <c r="AI592" s="36" t="s">
        <v>1799</v>
      </c>
      <c r="AJ592" s="36" t="s">
        <v>1645</v>
      </c>
      <c r="AK592" s="36" t="s">
        <v>337</v>
      </c>
      <c r="AL592" s="36" t="s">
        <v>1650</v>
      </c>
      <c r="AM592" s="36" t="s">
        <v>1651</v>
      </c>
      <c r="AN592" s="36" t="s">
        <v>1645</v>
      </c>
      <c r="AO592" s="36" t="s">
        <v>1636</v>
      </c>
      <c r="AP592" s="36" t="s">
        <v>1678</v>
      </c>
      <c r="AQ592" s="36" t="s">
        <v>1653</v>
      </c>
    </row>
    <row r="593" spans="1:43" x14ac:dyDescent="0.15">
      <c r="A593" s="36" t="s">
        <v>558</v>
      </c>
      <c r="B593" s="36" t="s">
        <v>1836</v>
      </c>
      <c r="C593" s="36" t="s">
        <v>1837</v>
      </c>
      <c r="D593" s="36" t="s">
        <v>1747</v>
      </c>
      <c r="E593" s="36" t="s">
        <v>1748</v>
      </c>
      <c r="F593" s="36" t="s">
        <v>372</v>
      </c>
      <c r="G593" s="36" t="s">
        <v>1636</v>
      </c>
      <c r="H593" s="36" t="s">
        <v>372</v>
      </c>
      <c r="I593" s="36" t="s">
        <v>1636</v>
      </c>
      <c r="J593" s="36" t="s">
        <v>1749</v>
      </c>
      <c r="K593" s="36" t="s">
        <v>1750</v>
      </c>
      <c r="L593" s="36" t="s">
        <v>1838</v>
      </c>
      <c r="M593" s="36" t="s">
        <v>1639</v>
      </c>
      <c r="N593" s="36" t="s">
        <v>1640</v>
      </c>
      <c r="O593" s="36" t="s">
        <v>1641</v>
      </c>
      <c r="P593" s="36" t="s">
        <v>1642</v>
      </c>
      <c r="Q593" s="36" t="s">
        <v>1643</v>
      </c>
      <c r="R593" s="36" t="s">
        <v>1644</v>
      </c>
      <c r="S593" s="36" t="s">
        <v>1636</v>
      </c>
      <c r="T593" s="36" t="s">
        <v>1636</v>
      </c>
      <c r="U593" s="36" t="s">
        <v>1645</v>
      </c>
      <c r="V593" s="36" t="s">
        <v>1646</v>
      </c>
      <c r="W593" s="36" t="s">
        <v>1664</v>
      </c>
      <c r="X593" s="36" t="s">
        <v>1646</v>
      </c>
      <c r="Y593" s="36" t="s">
        <v>1649</v>
      </c>
      <c r="Z593" s="36">
        <v>2760.54</v>
      </c>
      <c r="AA593" s="36">
        <v>2760.54</v>
      </c>
      <c r="AB593" s="36">
        <v>0</v>
      </c>
      <c r="AC593" s="36">
        <v>2760.54</v>
      </c>
      <c r="AD593" s="36">
        <v>0</v>
      </c>
      <c r="AE593" s="36">
        <v>0</v>
      </c>
      <c r="AF593" s="36" t="s">
        <v>1798</v>
      </c>
      <c r="AG593" s="36" t="s">
        <v>1749</v>
      </c>
      <c r="AH593" s="36" t="s">
        <v>1839</v>
      </c>
      <c r="AI593" s="36" t="s">
        <v>1799</v>
      </c>
      <c r="AJ593" s="36" t="s">
        <v>1645</v>
      </c>
      <c r="AK593" s="36" t="s">
        <v>337</v>
      </c>
      <c r="AL593" s="36" t="s">
        <v>1650</v>
      </c>
      <c r="AM593" s="36" t="s">
        <v>1651</v>
      </c>
      <c r="AN593" s="36" t="s">
        <v>1645</v>
      </c>
      <c r="AO593" s="36" t="s">
        <v>1636</v>
      </c>
      <c r="AP593" s="36" t="s">
        <v>1678</v>
      </c>
      <c r="AQ593" s="36" t="s">
        <v>1653</v>
      </c>
    </row>
    <row r="594" spans="1:43" x14ac:dyDescent="0.15">
      <c r="A594" s="36" t="s">
        <v>558</v>
      </c>
      <c r="B594" s="36" t="s">
        <v>1836</v>
      </c>
      <c r="C594" s="36" t="s">
        <v>1837</v>
      </c>
      <c r="D594" s="36" t="s">
        <v>1747</v>
      </c>
      <c r="E594" s="36" t="s">
        <v>1748</v>
      </c>
      <c r="F594" s="36" t="s">
        <v>372</v>
      </c>
      <c r="G594" s="36" t="s">
        <v>1636</v>
      </c>
      <c r="H594" s="36" t="s">
        <v>372</v>
      </c>
      <c r="I594" s="36" t="s">
        <v>1636</v>
      </c>
      <c r="J594" s="36" t="s">
        <v>1749</v>
      </c>
      <c r="K594" s="36" t="s">
        <v>1750</v>
      </c>
      <c r="L594" s="36" t="s">
        <v>1838</v>
      </c>
      <c r="M594" s="36" t="s">
        <v>1639</v>
      </c>
      <c r="N594" s="36" t="s">
        <v>1640</v>
      </c>
      <c r="O594" s="36" t="s">
        <v>1641</v>
      </c>
      <c r="P594" s="36" t="s">
        <v>1642</v>
      </c>
      <c r="Q594" s="36" t="s">
        <v>1643</v>
      </c>
      <c r="R594" s="36" t="s">
        <v>1644</v>
      </c>
      <c r="S594" s="36" t="s">
        <v>1636</v>
      </c>
      <c r="T594" s="36" t="s">
        <v>1636</v>
      </c>
      <c r="U594" s="36" t="s">
        <v>1645</v>
      </c>
      <c r="V594" s="36" t="s">
        <v>1646</v>
      </c>
      <c r="W594" s="36" t="s">
        <v>1665</v>
      </c>
      <c r="X594" s="36" t="s">
        <v>1646</v>
      </c>
      <c r="Y594" s="36" t="s">
        <v>1649</v>
      </c>
      <c r="Z594" s="36">
        <v>17207.810000000001</v>
      </c>
      <c r="AA594" s="36">
        <v>17207.810000000001</v>
      </c>
      <c r="AB594" s="36">
        <v>0</v>
      </c>
      <c r="AC594" s="36">
        <v>17207.810000000001</v>
      </c>
      <c r="AD594" s="36">
        <v>0</v>
      </c>
      <c r="AE594" s="36">
        <v>0</v>
      </c>
      <c r="AF594" s="36" t="s">
        <v>1798</v>
      </c>
      <c r="AG594" s="36" t="s">
        <v>1749</v>
      </c>
      <c r="AH594" s="36" t="s">
        <v>1839</v>
      </c>
      <c r="AI594" s="36" t="s">
        <v>1799</v>
      </c>
      <c r="AJ594" s="36" t="s">
        <v>1645</v>
      </c>
      <c r="AK594" s="36" t="s">
        <v>337</v>
      </c>
      <c r="AL594" s="36" t="s">
        <v>1650</v>
      </c>
      <c r="AM594" s="36" t="s">
        <v>1651</v>
      </c>
      <c r="AN594" s="36" t="s">
        <v>1645</v>
      </c>
      <c r="AO594" s="36" t="s">
        <v>1636</v>
      </c>
      <c r="AP594" s="36" t="s">
        <v>1678</v>
      </c>
      <c r="AQ594" s="36" t="s">
        <v>1653</v>
      </c>
    </row>
    <row r="595" spans="1:43" x14ac:dyDescent="0.15">
      <c r="A595" s="36" t="s">
        <v>558</v>
      </c>
      <c r="B595" s="36" t="s">
        <v>1836</v>
      </c>
      <c r="C595" s="36" t="s">
        <v>1837</v>
      </c>
      <c r="D595" s="36" t="s">
        <v>1747</v>
      </c>
      <c r="E595" s="36" t="s">
        <v>1748</v>
      </c>
      <c r="F595" s="36" t="s">
        <v>372</v>
      </c>
      <c r="G595" s="36" t="s">
        <v>1636</v>
      </c>
      <c r="H595" s="36" t="s">
        <v>372</v>
      </c>
      <c r="I595" s="36" t="s">
        <v>1636</v>
      </c>
      <c r="J595" s="36" t="s">
        <v>1749</v>
      </c>
      <c r="K595" s="36" t="s">
        <v>1750</v>
      </c>
      <c r="L595" s="36" t="s">
        <v>1838</v>
      </c>
      <c r="M595" s="36" t="s">
        <v>1639</v>
      </c>
      <c r="N595" s="36" t="s">
        <v>1640</v>
      </c>
      <c r="O595" s="36" t="s">
        <v>1641</v>
      </c>
      <c r="P595" s="36" t="s">
        <v>1642</v>
      </c>
      <c r="Q595" s="36" t="s">
        <v>1643</v>
      </c>
      <c r="R595" s="36" t="s">
        <v>1644</v>
      </c>
      <c r="S595" s="36" t="s">
        <v>1636</v>
      </c>
      <c r="T595" s="36" t="s">
        <v>1636</v>
      </c>
      <c r="U595" s="36" t="s">
        <v>1645</v>
      </c>
      <c r="V595" s="36" t="s">
        <v>1646</v>
      </c>
      <c r="W595" s="36" t="s">
        <v>1647</v>
      </c>
      <c r="X595" s="36" t="s">
        <v>1752</v>
      </c>
      <c r="Y595" s="36" t="s">
        <v>1649</v>
      </c>
      <c r="Z595" s="36">
        <v>31.65</v>
      </c>
      <c r="AA595" s="36">
        <v>31.65</v>
      </c>
      <c r="AB595" s="36">
        <v>0</v>
      </c>
      <c r="AC595" s="36">
        <v>31.65</v>
      </c>
      <c r="AD595" s="36">
        <v>0</v>
      </c>
      <c r="AE595" s="36">
        <v>0</v>
      </c>
      <c r="AF595" s="36" t="s">
        <v>1798</v>
      </c>
      <c r="AG595" s="36" t="s">
        <v>1749</v>
      </c>
      <c r="AH595" s="36" t="s">
        <v>1839</v>
      </c>
      <c r="AI595" s="36" t="s">
        <v>1799</v>
      </c>
      <c r="AJ595" s="36" t="s">
        <v>1645</v>
      </c>
      <c r="AK595" s="36" t="s">
        <v>337</v>
      </c>
      <c r="AL595" s="36" t="s">
        <v>1650</v>
      </c>
      <c r="AM595" s="36" t="s">
        <v>1651</v>
      </c>
      <c r="AN595" s="36" t="s">
        <v>1645</v>
      </c>
      <c r="AO595" s="36" t="s">
        <v>1636</v>
      </c>
      <c r="AP595" s="36" t="s">
        <v>1678</v>
      </c>
      <c r="AQ595" s="36" t="s">
        <v>1653</v>
      </c>
    </row>
    <row r="596" spans="1:43" x14ac:dyDescent="0.15">
      <c r="A596" s="36" t="s">
        <v>558</v>
      </c>
      <c r="B596" s="36" t="s">
        <v>1811</v>
      </c>
      <c r="C596" s="36" t="s">
        <v>1812</v>
      </c>
      <c r="D596" s="36" t="s">
        <v>1813</v>
      </c>
      <c r="E596" s="36" t="s">
        <v>1814</v>
      </c>
      <c r="F596" s="36" t="s">
        <v>372</v>
      </c>
      <c r="G596" s="36" t="s">
        <v>1636</v>
      </c>
      <c r="H596" s="36" t="s">
        <v>372</v>
      </c>
      <c r="I596" s="36" t="s">
        <v>1636</v>
      </c>
      <c r="J596" s="36" t="s">
        <v>1749</v>
      </c>
      <c r="K596" s="36" t="s">
        <v>1750</v>
      </c>
      <c r="L596" s="36" t="s">
        <v>1815</v>
      </c>
      <c r="M596" s="36" t="s">
        <v>1639</v>
      </c>
      <c r="N596" s="36" t="s">
        <v>1640</v>
      </c>
      <c r="O596" s="36" t="s">
        <v>1641</v>
      </c>
      <c r="P596" s="36" t="s">
        <v>1642</v>
      </c>
      <c r="Q596" s="36" t="s">
        <v>1643</v>
      </c>
      <c r="R596" s="36" t="s">
        <v>1644</v>
      </c>
      <c r="S596" s="36" t="s">
        <v>1636</v>
      </c>
      <c r="T596" s="36" t="s">
        <v>1636</v>
      </c>
      <c r="U596" s="36" t="s">
        <v>1645</v>
      </c>
      <c r="V596" s="36" t="s">
        <v>1646</v>
      </c>
      <c r="W596" s="36" t="s">
        <v>1665</v>
      </c>
      <c r="X596" s="36" t="s">
        <v>1646</v>
      </c>
      <c r="Y596" s="36" t="s">
        <v>1649</v>
      </c>
      <c r="Z596" s="36">
        <v>17250.53</v>
      </c>
      <c r="AA596" s="36">
        <v>17250.53</v>
      </c>
      <c r="AB596" s="36">
        <v>0</v>
      </c>
      <c r="AC596" s="36">
        <v>17250.53</v>
      </c>
      <c r="AD596" s="36">
        <v>0</v>
      </c>
      <c r="AE596" s="36">
        <v>0</v>
      </c>
      <c r="AF596" s="36" t="s">
        <v>1798</v>
      </c>
      <c r="AG596" s="36" t="s">
        <v>1749</v>
      </c>
      <c r="AH596" s="36" t="s">
        <v>1750</v>
      </c>
      <c r="AI596" s="36" t="s">
        <v>1799</v>
      </c>
      <c r="AJ596" s="36" t="s">
        <v>1645</v>
      </c>
      <c r="AK596" s="36" t="s">
        <v>337</v>
      </c>
      <c r="AL596" s="36" t="s">
        <v>1650</v>
      </c>
      <c r="AM596" s="36" t="s">
        <v>1651</v>
      </c>
      <c r="AN596" s="36" t="s">
        <v>1645</v>
      </c>
      <c r="AO596" s="36" t="s">
        <v>1636</v>
      </c>
      <c r="AP596" s="36" t="s">
        <v>1678</v>
      </c>
      <c r="AQ596" s="36" t="s">
        <v>1653</v>
      </c>
    </row>
    <row r="597" spans="1:43" x14ac:dyDescent="0.15">
      <c r="A597" s="36" t="s">
        <v>558</v>
      </c>
      <c r="B597" s="36" t="s">
        <v>1811</v>
      </c>
      <c r="C597" s="36" t="s">
        <v>1812</v>
      </c>
      <c r="D597" s="36" t="s">
        <v>1813</v>
      </c>
      <c r="E597" s="36" t="s">
        <v>1814</v>
      </c>
      <c r="F597" s="36" t="s">
        <v>372</v>
      </c>
      <c r="G597" s="36" t="s">
        <v>1636</v>
      </c>
      <c r="H597" s="36" t="s">
        <v>372</v>
      </c>
      <c r="I597" s="36" t="s">
        <v>1636</v>
      </c>
      <c r="J597" s="36" t="s">
        <v>1749</v>
      </c>
      <c r="K597" s="36" t="s">
        <v>1750</v>
      </c>
      <c r="L597" s="36" t="s">
        <v>1815</v>
      </c>
      <c r="M597" s="36" t="s">
        <v>1639</v>
      </c>
      <c r="N597" s="36" t="s">
        <v>1640</v>
      </c>
      <c r="O597" s="36" t="s">
        <v>1641</v>
      </c>
      <c r="P597" s="36" t="s">
        <v>1642</v>
      </c>
      <c r="Q597" s="36" t="s">
        <v>1643</v>
      </c>
      <c r="R597" s="36" t="s">
        <v>1644</v>
      </c>
      <c r="S597" s="36" t="s">
        <v>1636</v>
      </c>
      <c r="T597" s="36" t="s">
        <v>1636</v>
      </c>
      <c r="U597" s="36" t="s">
        <v>1645</v>
      </c>
      <c r="V597" s="36" t="s">
        <v>1646</v>
      </c>
      <c r="W597" s="36" t="s">
        <v>1647</v>
      </c>
      <c r="X597" s="36" t="s">
        <v>1752</v>
      </c>
      <c r="Y597" s="36" t="s">
        <v>1649</v>
      </c>
      <c r="Z597" s="36">
        <v>49.47</v>
      </c>
      <c r="AA597" s="36">
        <v>49.47</v>
      </c>
      <c r="AB597" s="36">
        <v>0</v>
      </c>
      <c r="AC597" s="36">
        <v>49.47</v>
      </c>
      <c r="AD597" s="36">
        <v>0</v>
      </c>
      <c r="AE597" s="36">
        <v>0</v>
      </c>
      <c r="AF597" s="36" t="s">
        <v>1798</v>
      </c>
      <c r="AG597" s="36" t="s">
        <v>1749</v>
      </c>
      <c r="AH597" s="36" t="s">
        <v>1750</v>
      </c>
      <c r="AI597" s="36" t="s">
        <v>1799</v>
      </c>
      <c r="AJ597" s="36" t="s">
        <v>1645</v>
      </c>
      <c r="AK597" s="36" t="s">
        <v>337</v>
      </c>
      <c r="AL597" s="36" t="s">
        <v>1650</v>
      </c>
      <c r="AM597" s="36" t="s">
        <v>1651</v>
      </c>
      <c r="AN597" s="36" t="s">
        <v>1645</v>
      </c>
      <c r="AO597" s="36" t="s">
        <v>1636</v>
      </c>
      <c r="AP597" s="36" t="s">
        <v>1678</v>
      </c>
      <c r="AQ597" s="36" t="s">
        <v>1653</v>
      </c>
    </row>
    <row r="598" spans="1:43" x14ac:dyDescent="0.15">
      <c r="A598" s="36" t="s">
        <v>558</v>
      </c>
      <c r="B598" s="36" t="s">
        <v>1753</v>
      </c>
      <c r="C598" s="36" t="s">
        <v>1754</v>
      </c>
      <c r="D598" s="36" t="s">
        <v>1747</v>
      </c>
      <c r="E598" s="36" t="s">
        <v>1748</v>
      </c>
      <c r="F598" s="36" t="s">
        <v>372</v>
      </c>
      <c r="G598" s="36" t="s">
        <v>1636</v>
      </c>
      <c r="H598" s="36" t="s">
        <v>372</v>
      </c>
      <c r="I598" s="36" t="s">
        <v>1636</v>
      </c>
      <c r="J598" s="36" t="s">
        <v>1749</v>
      </c>
      <c r="K598" s="36" t="s">
        <v>1750</v>
      </c>
      <c r="L598" s="36" t="s">
        <v>1755</v>
      </c>
      <c r="M598" s="36" t="s">
        <v>1639</v>
      </c>
      <c r="N598" s="36" t="s">
        <v>1640</v>
      </c>
      <c r="O598" s="36" t="s">
        <v>1641</v>
      </c>
      <c r="P598" s="36" t="s">
        <v>1642</v>
      </c>
      <c r="Q598" s="36" t="s">
        <v>1643</v>
      </c>
      <c r="R598" s="36" t="s">
        <v>1644</v>
      </c>
      <c r="S598" s="36" t="s">
        <v>1636</v>
      </c>
      <c r="T598" s="36" t="s">
        <v>1636</v>
      </c>
      <c r="U598" s="36" t="s">
        <v>1645</v>
      </c>
      <c r="V598" s="36" t="s">
        <v>1646</v>
      </c>
      <c r="W598" s="36" t="s">
        <v>1665</v>
      </c>
      <c r="X598" s="36" t="s">
        <v>1646</v>
      </c>
      <c r="Y598" s="36" t="s">
        <v>1649</v>
      </c>
      <c r="Z598" s="36">
        <v>9922.36</v>
      </c>
      <c r="AA598" s="36">
        <v>9922.36</v>
      </c>
      <c r="AB598" s="36">
        <v>0</v>
      </c>
      <c r="AC598" s="36">
        <v>9922.36</v>
      </c>
      <c r="AD598" s="36">
        <v>0</v>
      </c>
      <c r="AE598" s="36">
        <v>0</v>
      </c>
      <c r="AF598" s="36" t="s">
        <v>1798</v>
      </c>
      <c r="AG598" s="36" t="s">
        <v>1749</v>
      </c>
      <c r="AH598" s="36" t="s">
        <v>1802</v>
      </c>
      <c r="AI598" s="36" t="s">
        <v>1799</v>
      </c>
      <c r="AJ598" s="36" t="s">
        <v>1645</v>
      </c>
      <c r="AK598" s="36" t="s">
        <v>337</v>
      </c>
      <c r="AL598" s="36" t="s">
        <v>1650</v>
      </c>
      <c r="AM598" s="36" t="s">
        <v>1651</v>
      </c>
      <c r="AN598" s="36" t="s">
        <v>1645</v>
      </c>
      <c r="AO598" s="36" t="s">
        <v>1636</v>
      </c>
      <c r="AP598" s="36" t="s">
        <v>1678</v>
      </c>
      <c r="AQ598" s="36" t="s">
        <v>1653</v>
      </c>
    </row>
    <row r="599" spans="1:43" x14ac:dyDescent="0.15">
      <c r="A599" s="36" t="s">
        <v>558</v>
      </c>
      <c r="B599" s="36" t="s">
        <v>1753</v>
      </c>
      <c r="C599" s="36" t="s">
        <v>1754</v>
      </c>
      <c r="D599" s="36" t="s">
        <v>1747</v>
      </c>
      <c r="E599" s="36" t="s">
        <v>1748</v>
      </c>
      <c r="F599" s="36" t="s">
        <v>372</v>
      </c>
      <c r="G599" s="36" t="s">
        <v>1636</v>
      </c>
      <c r="H599" s="36" t="s">
        <v>372</v>
      </c>
      <c r="I599" s="36" t="s">
        <v>1636</v>
      </c>
      <c r="J599" s="36" t="s">
        <v>1749</v>
      </c>
      <c r="K599" s="36" t="s">
        <v>1750</v>
      </c>
      <c r="L599" s="36" t="s">
        <v>1755</v>
      </c>
      <c r="M599" s="36" t="s">
        <v>1639</v>
      </c>
      <c r="N599" s="36" t="s">
        <v>1640</v>
      </c>
      <c r="O599" s="36" t="s">
        <v>1641</v>
      </c>
      <c r="P599" s="36" t="s">
        <v>1642</v>
      </c>
      <c r="Q599" s="36" t="s">
        <v>1643</v>
      </c>
      <c r="R599" s="36" t="s">
        <v>1644</v>
      </c>
      <c r="S599" s="36" t="s">
        <v>1636</v>
      </c>
      <c r="T599" s="36" t="s">
        <v>1636</v>
      </c>
      <c r="U599" s="36" t="s">
        <v>1645</v>
      </c>
      <c r="V599" s="36" t="s">
        <v>1646</v>
      </c>
      <c r="W599" s="36" t="s">
        <v>1647</v>
      </c>
      <c r="X599" s="36" t="s">
        <v>1752</v>
      </c>
      <c r="Y599" s="36" t="s">
        <v>1649</v>
      </c>
      <c r="Z599" s="36">
        <v>77.64</v>
      </c>
      <c r="AA599" s="36">
        <v>77.64</v>
      </c>
      <c r="AB599" s="36">
        <v>0</v>
      </c>
      <c r="AC599" s="36">
        <v>77.64</v>
      </c>
      <c r="AD599" s="36">
        <v>0</v>
      </c>
      <c r="AE599" s="36">
        <v>0</v>
      </c>
      <c r="AF599" s="36" t="s">
        <v>1798</v>
      </c>
      <c r="AG599" s="36" t="s">
        <v>1749</v>
      </c>
      <c r="AH599" s="36" t="s">
        <v>1802</v>
      </c>
      <c r="AI599" s="36" t="s">
        <v>1799</v>
      </c>
      <c r="AJ599" s="36" t="s">
        <v>1645</v>
      </c>
      <c r="AK599" s="36" t="s">
        <v>337</v>
      </c>
      <c r="AL599" s="36" t="s">
        <v>1650</v>
      </c>
      <c r="AM599" s="36" t="s">
        <v>1651</v>
      </c>
      <c r="AN599" s="36" t="s">
        <v>1645</v>
      </c>
      <c r="AO599" s="36" t="s">
        <v>1636</v>
      </c>
      <c r="AP599" s="36" t="s">
        <v>1678</v>
      </c>
      <c r="AQ599" s="36" t="s">
        <v>1653</v>
      </c>
    </row>
    <row r="600" spans="1:43" x14ac:dyDescent="0.15">
      <c r="A600" s="36" t="s">
        <v>558</v>
      </c>
      <c r="B600" s="36" t="s">
        <v>1759</v>
      </c>
      <c r="C600" s="36" t="s">
        <v>1760</v>
      </c>
      <c r="D600" s="36" t="s">
        <v>1673</v>
      </c>
      <c r="E600" s="36" t="s">
        <v>1674</v>
      </c>
      <c r="F600" s="36" t="s">
        <v>372</v>
      </c>
      <c r="G600" s="36" t="s">
        <v>1636</v>
      </c>
      <c r="H600" s="36" t="s">
        <v>372</v>
      </c>
      <c r="I600" s="36" t="s">
        <v>1636</v>
      </c>
      <c r="J600" s="36" t="s">
        <v>1675</v>
      </c>
      <c r="K600" s="36" t="s">
        <v>1676</v>
      </c>
      <c r="L600" s="36" t="s">
        <v>1758</v>
      </c>
      <c r="M600" s="36" t="s">
        <v>1639</v>
      </c>
      <c r="N600" s="36" t="s">
        <v>1640</v>
      </c>
      <c r="O600" s="36" t="s">
        <v>1641</v>
      </c>
      <c r="P600" s="36" t="s">
        <v>1642</v>
      </c>
      <c r="Q600" s="36" t="s">
        <v>1643</v>
      </c>
      <c r="R600" s="36" t="s">
        <v>1644</v>
      </c>
      <c r="S600" s="36" t="s">
        <v>1636</v>
      </c>
      <c r="T600" s="36" t="s">
        <v>1636</v>
      </c>
      <c r="U600" s="36" t="s">
        <v>1645</v>
      </c>
      <c r="V600" s="36" t="s">
        <v>1646</v>
      </c>
      <c r="W600" s="36" t="s">
        <v>1657</v>
      </c>
      <c r="X600" s="36" t="s">
        <v>1658</v>
      </c>
      <c r="Y600" s="36" t="s">
        <v>1649</v>
      </c>
      <c r="Z600" s="36">
        <v>450.11</v>
      </c>
      <c r="AA600" s="36">
        <v>450.11</v>
      </c>
      <c r="AB600" s="36">
        <v>0</v>
      </c>
      <c r="AC600" s="36">
        <v>450.11</v>
      </c>
      <c r="AD600" s="36">
        <v>0</v>
      </c>
      <c r="AE600" s="36">
        <v>0</v>
      </c>
      <c r="AF600" s="36" t="s">
        <v>1798</v>
      </c>
      <c r="AG600" s="36" t="s">
        <v>1675</v>
      </c>
      <c r="AH600" s="36" t="s">
        <v>1676</v>
      </c>
      <c r="AI600" s="36" t="s">
        <v>1800</v>
      </c>
      <c r="AJ600" s="36" t="s">
        <v>1645</v>
      </c>
      <c r="AK600" s="36" t="s">
        <v>337</v>
      </c>
      <c r="AL600" s="36" t="s">
        <v>1650</v>
      </c>
      <c r="AM600" s="36" t="s">
        <v>1651</v>
      </c>
      <c r="AN600" s="36" t="s">
        <v>1645</v>
      </c>
      <c r="AO600" s="36" t="s">
        <v>1636</v>
      </c>
      <c r="AP600" s="36" t="s">
        <v>1678</v>
      </c>
      <c r="AQ600" s="36" t="s">
        <v>1653</v>
      </c>
    </row>
    <row r="601" spans="1:43" x14ac:dyDescent="0.15">
      <c r="A601" s="36" t="s">
        <v>558</v>
      </c>
      <c r="B601" s="36" t="s">
        <v>1759</v>
      </c>
      <c r="C601" s="36" t="s">
        <v>1760</v>
      </c>
      <c r="D601" s="36" t="s">
        <v>1673</v>
      </c>
      <c r="E601" s="36" t="s">
        <v>1674</v>
      </c>
      <c r="F601" s="36" t="s">
        <v>372</v>
      </c>
      <c r="G601" s="36" t="s">
        <v>1636</v>
      </c>
      <c r="H601" s="36" t="s">
        <v>372</v>
      </c>
      <c r="I601" s="36" t="s">
        <v>1636</v>
      </c>
      <c r="J601" s="36" t="s">
        <v>1675</v>
      </c>
      <c r="K601" s="36" t="s">
        <v>1676</v>
      </c>
      <c r="L601" s="36" t="s">
        <v>1758</v>
      </c>
      <c r="M601" s="36" t="s">
        <v>1639</v>
      </c>
      <c r="N601" s="36" t="s">
        <v>1640</v>
      </c>
      <c r="O601" s="36" t="s">
        <v>1641</v>
      </c>
      <c r="P601" s="36" t="s">
        <v>1642</v>
      </c>
      <c r="Q601" s="36" t="s">
        <v>1643</v>
      </c>
      <c r="R601" s="36" t="s">
        <v>1644</v>
      </c>
      <c r="S601" s="36" t="s">
        <v>1636</v>
      </c>
      <c r="T601" s="36" t="s">
        <v>1636</v>
      </c>
      <c r="U601" s="36" t="s">
        <v>1645</v>
      </c>
      <c r="V601" s="36" t="s">
        <v>1646</v>
      </c>
      <c r="W601" s="36" t="s">
        <v>1679</v>
      </c>
      <c r="X601" s="36" t="s">
        <v>1646</v>
      </c>
      <c r="Y601" s="36" t="s">
        <v>1649</v>
      </c>
      <c r="Z601" s="36">
        <v>320.89999999999998</v>
      </c>
      <c r="AA601" s="36">
        <v>320.89999999999998</v>
      </c>
      <c r="AB601" s="36">
        <v>0</v>
      </c>
      <c r="AC601" s="36">
        <v>320.89999999999998</v>
      </c>
      <c r="AD601" s="36">
        <v>0</v>
      </c>
      <c r="AE601" s="36">
        <v>0</v>
      </c>
      <c r="AF601" s="36" t="s">
        <v>1798</v>
      </c>
      <c r="AG601" s="36" t="s">
        <v>1675</v>
      </c>
      <c r="AH601" s="36" t="s">
        <v>1676</v>
      </c>
      <c r="AI601" s="36" t="s">
        <v>1800</v>
      </c>
      <c r="AJ601" s="36" t="s">
        <v>1645</v>
      </c>
      <c r="AK601" s="36" t="s">
        <v>337</v>
      </c>
      <c r="AL601" s="36" t="s">
        <v>1650</v>
      </c>
      <c r="AM601" s="36" t="s">
        <v>1651</v>
      </c>
      <c r="AN601" s="36" t="s">
        <v>1645</v>
      </c>
      <c r="AO601" s="36" t="s">
        <v>1636</v>
      </c>
      <c r="AP601" s="36" t="s">
        <v>1678</v>
      </c>
      <c r="AQ601" s="36" t="s">
        <v>1653</v>
      </c>
    </row>
    <row r="602" spans="1:43" x14ac:dyDescent="0.15">
      <c r="A602" s="36" t="s">
        <v>558</v>
      </c>
      <c r="B602" s="36" t="s">
        <v>1761</v>
      </c>
      <c r="C602" s="36" t="s">
        <v>1762</v>
      </c>
      <c r="D602" s="36" t="s">
        <v>1673</v>
      </c>
      <c r="E602" s="36" t="s">
        <v>1674</v>
      </c>
      <c r="F602" s="36" t="s">
        <v>372</v>
      </c>
      <c r="G602" s="36" t="s">
        <v>1636</v>
      </c>
      <c r="H602" s="36" t="s">
        <v>372</v>
      </c>
      <c r="I602" s="36" t="s">
        <v>1636</v>
      </c>
      <c r="J602" s="36" t="s">
        <v>1675</v>
      </c>
      <c r="K602" s="36" t="s">
        <v>1676</v>
      </c>
      <c r="L602" s="36" t="s">
        <v>1763</v>
      </c>
      <c r="M602" s="36" t="s">
        <v>1639</v>
      </c>
      <c r="N602" s="36" t="s">
        <v>1640</v>
      </c>
      <c r="O602" s="36" t="s">
        <v>1641</v>
      </c>
      <c r="P602" s="36" t="s">
        <v>1642</v>
      </c>
      <c r="Q602" s="36" t="s">
        <v>1643</v>
      </c>
      <c r="R602" s="36" t="s">
        <v>1644</v>
      </c>
      <c r="S602" s="36" t="s">
        <v>1636</v>
      </c>
      <c r="T602" s="36" t="s">
        <v>1636</v>
      </c>
      <c r="U602" s="36" t="s">
        <v>1645</v>
      </c>
      <c r="V602" s="36" t="s">
        <v>1646</v>
      </c>
      <c r="W602" s="36" t="s">
        <v>1657</v>
      </c>
      <c r="X602" s="36" t="s">
        <v>1658</v>
      </c>
      <c r="Y602" s="36" t="s">
        <v>1649</v>
      </c>
      <c r="Z602" s="36">
        <v>17.52</v>
      </c>
      <c r="AA602" s="36">
        <v>17.52</v>
      </c>
      <c r="AB602" s="36">
        <v>0</v>
      </c>
      <c r="AC602" s="36">
        <v>17.52</v>
      </c>
      <c r="AD602" s="36">
        <v>0</v>
      </c>
      <c r="AE602" s="36">
        <v>0</v>
      </c>
      <c r="AF602" s="36" t="s">
        <v>1798</v>
      </c>
      <c r="AG602" s="36" t="s">
        <v>1768</v>
      </c>
      <c r="AH602" s="36" t="s">
        <v>1807</v>
      </c>
      <c r="AI602" s="36" t="s">
        <v>1799</v>
      </c>
      <c r="AJ602" s="36" t="s">
        <v>1645</v>
      </c>
      <c r="AK602" s="36" t="s">
        <v>337</v>
      </c>
      <c r="AL602" s="36" t="s">
        <v>1650</v>
      </c>
      <c r="AM602" s="36" t="s">
        <v>1651</v>
      </c>
      <c r="AN602" s="36" t="s">
        <v>1645</v>
      </c>
      <c r="AO602" s="36" t="s">
        <v>1636</v>
      </c>
      <c r="AP602" s="36" t="s">
        <v>1678</v>
      </c>
      <c r="AQ602" s="36" t="s">
        <v>1653</v>
      </c>
    </row>
    <row r="603" spans="1:43" x14ac:dyDescent="0.15">
      <c r="A603" s="36" t="s">
        <v>558</v>
      </c>
      <c r="B603" s="36" t="s">
        <v>1764</v>
      </c>
      <c r="C603" s="36" t="s">
        <v>1765</v>
      </c>
      <c r="D603" s="36" t="s">
        <v>1766</v>
      </c>
      <c r="E603" s="36" t="s">
        <v>1767</v>
      </c>
      <c r="F603" s="36" t="s">
        <v>372</v>
      </c>
      <c r="G603" s="36" t="s">
        <v>1636</v>
      </c>
      <c r="H603" s="36" t="s">
        <v>372</v>
      </c>
      <c r="I603" s="36" t="s">
        <v>1636</v>
      </c>
      <c r="J603" s="36" t="s">
        <v>1768</v>
      </c>
      <c r="K603" s="36" t="s">
        <v>1769</v>
      </c>
      <c r="L603" s="36" t="s">
        <v>1770</v>
      </c>
      <c r="M603" s="36" t="s">
        <v>1639</v>
      </c>
      <c r="N603" s="36" t="s">
        <v>1640</v>
      </c>
      <c r="O603" s="36" t="s">
        <v>1641</v>
      </c>
      <c r="P603" s="36" t="s">
        <v>1642</v>
      </c>
      <c r="Q603" s="36" t="s">
        <v>1643</v>
      </c>
      <c r="R603" s="36" t="s">
        <v>1644</v>
      </c>
      <c r="S603" s="36" t="s">
        <v>1636</v>
      </c>
      <c r="T603" s="36" t="s">
        <v>1636</v>
      </c>
      <c r="U603" s="36" t="s">
        <v>1645</v>
      </c>
      <c r="V603" s="36" t="s">
        <v>1646</v>
      </c>
      <c r="W603" s="36" t="s">
        <v>1664</v>
      </c>
      <c r="X603" s="36" t="s">
        <v>1646</v>
      </c>
      <c r="Y603" s="36" t="s">
        <v>1649</v>
      </c>
      <c r="Z603" s="36">
        <v>9036.94</v>
      </c>
      <c r="AA603" s="36">
        <v>9036.94</v>
      </c>
      <c r="AB603" s="36">
        <v>0</v>
      </c>
      <c r="AC603" s="36">
        <v>9036.94</v>
      </c>
      <c r="AD603" s="36">
        <v>0</v>
      </c>
      <c r="AE603" s="36">
        <v>0</v>
      </c>
      <c r="AF603" s="36" t="s">
        <v>1798</v>
      </c>
      <c r="AG603" s="36" t="s">
        <v>1768</v>
      </c>
      <c r="AH603" s="36" t="s">
        <v>1769</v>
      </c>
      <c r="AI603" s="36" t="s">
        <v>1799</v>
      </c>
      <c r="AJ603" s="36" t="s">
        <v>1645</v>
      </c>
      <c r="AK603" s="36" t="s">
        <v>337</v>
      </c>
      <c r="AL603" s="36" t="s">
        <v>1650</v>
      </c>
      <c r="AM603" s="36" t="s">
        <v>1651</v>
      </c>
      <c r="AN603" s="36" t="s">
        <v>1645</v>
      </c>
      <c r="AO603" s="36" t="s">
        <v>1636</v>
      </c>
      <c r="AP603" s="36" t="s">
        <v>1771</v>
      </c>
      <c r="AQ603" s="36" t="s">
        <v>207</v>
      </c>
    </row>
    <row r="604" spans="1:43" x14ac:dyDescent="0.15">
      <c r="A604" s="36" t="s">
        <v>558</v>
      </c>
      <c r="B604" s="36" t="s">
        <v>1764</v>
      </c>
      <c r="C604" s="36" t="s">
        <v>1765</v>
      </c>
      <c r="D604" s="36" t="s">
        <v>1766</v>
      </c>
      <c r="E604" s="36" t="s">
        <v>1767</v>
      </c>
      <c r="F604" s="36" t="s">
        <v>372</v>
      </c>
      <c r="G604" s="36" t="s">
        <v>1636</v>
      </c>
      <c r="H604" s="36" t="s">
        <v>372</v>
      </c>
      <c r="I604" s="36" t="s">
        <v>1636</v>
      </c>
      <c r="J604" s="36" t="s">
        <v>1768</v>
      </c>
      <c r="K604" s="36" t="s">
        <v>1769</v>
      </c>
      <c r="L604" s="36" t="s">
        <v>1770</v>
      </c>
      <c r="M604" s="36" t="s">
        <v>1639</v>
      </c>
      <c r="N604" s="36" t="s">
        <v>1640</v>
      </c>
      <c r="O604" s="36" t="s">
        <v>1641</v>
      </c>
      <c r="P604" s="36" t="s">
        <v>1642</v>
      </c>
      <c r="Q604" s="36" t="s">
        <v>1643</v>
      </c>
      <c r="R604" s="36" t="s">
        <v>1644</v>
      </c>
      <c r="S604" s="36" t="s">
        <v>1636</v>
      </c>
      <c r="T604" s="36" t="s">
        <v>1636</v>
      </c>
      <c r="U604" s="36" t="s">
        <v>1645</v>
      </c>
      <c r="V604" s="36" t="s">
        <v>1646</v>
      </c>
      <c r="W604" s="36" t="s">
        <v>1665</v>
      </c>
      <c r="X604" s="36" t="s">
        <v>1646</v>
      </c>
      <c r="Y604" s="36" t="s">
        <v>1649</v>
      </c>
      <c r="Z604" s="36">
        <v>31355.42</v>
      </c>
      <c r="AA604" s="36">
        <v>31355.42</v>
      </c>
      <c r="AB604" s="36">
        <v>0</v>
      </c>
      <c r="AC604" s="36">
        <v>31355.42</v>
      </c>
      <c r="AD604" s="36">
        <v>0</v>
      </c>
      <c r="AE604" s="36">
        <v>0</v>
      </c>
      <c r="AF604" s="36" t="s">
        <v>1798</v>
      </c>
      <c r="AG604" s="36" t="s">
        <v>1768</v>
      </c>
      <c r="AH604" s="36" t="s">
        <v>1769</v>
      </c>
      <c r="AI604" s="36" t="s">
        <v>1799</v>
      </c>
      <c r="AJ604" s="36" t="s">
        <v>1645</v>
      </c>
      <c r="AK604" s="36" t="s">
        <v>337</v>
      </c>
      <c r="AL604" s="36" t="s">
        <v>1650</v>
      </c>
      <c r="AM604" s="36" t="s">
        <v>1651</v>
      </c>
      <c r="AN604" s="36" t="s">
        <v>1645</v>
      </c>
      <c r="AO604" s="36" t="s">
        <v>1636</v>
      </c>
      <c r="AP604" s="36" t="s">
        <v>1771</v>
      </c>
      <c r="AQ604" s="36" t="s">
        <v>207</v>
      </c>
    </row>
    <row r="605" spans="1:43" x14ac:dyDescent="0.15">
      <c r="A605" s="36" t="s">
        <v>558</v>
      </c>
      <c r="B605" s="36" t="s">
        <v>1764</v>
      </c>
      <c r="C605" s="36" t="s">
        <v>1765</v>
      </c>
      <c r="D605" s="36" t="s">
        <v>1766</v>
      </c>
      <c r="E605" s="36" t="s">
        <v>1767</v>
      </c>
      <c r="F605" s="36" t="s">
        <v>372</v>
      </c>
      <c r="G605" s="36" t="s">
        <v>1636</v>
      </c>
      <c r="H605" s="36" t="s">
        <v>372</v>
      </c>
      <c r="I605" s="36" t="s">
        <v>1636</v>
      </c>
      <c r="J605" s="36" t="s">
        <v>1768</v>
      </c>
      <c r="K605" s="36" t="s">
        <v>1769</v>
      </c>
      <c r="L605" s="36" t="s">
        <v>1770</v>
      </c>
      <c r="M605" s="36" t="s">
        <v>1639</v>
      </c>
      <c r="N605" s="36" t="s">
        <v>1640</v>
      </c>
      <c r="O605" s="36" t="s">
        <v>1641</v>
      </c>
      <c r="P605" s="36" t="s">
        <v>1642</v>
      </c>
      <c r="Q605" s="36" t="s">
        <v>1643</v>
      </c>
      <c r="R605" s="36" t="s">
        <v>1644</v>
      </c>
      <c r="S605" s="36" t="s">
        <v>1636</v>
      </c>
      <c r="T605" s="36" t="s">
        <v>1636</v>
      </c>
      <c r="U605" s="36" t="s">
        <v>1645</v>
      </c>
      <c r="V605" s="36" t="s">
        <v>1646</v>
      </c>
      <c r="W605" s="36" t="s">
        <v>1670</v>
      </c>
      <c r="X605" s="36" t="s">
        <v>1646</v>
      </c>
      <c r="Y605" s="36" t="s">
        <v>1649</v>
      </c>
      <c r="Z605" s="36">
        <v>2579.98</v>
      </c>
      <c r="AA605" s="36">
        <v>2579.98</v>
      </c>
      <c r="AB605" s="36">
        <v>0</v>
      </c>
      <c r="AC605" s="36">
        <v>2579.98</v>
      </c>
      <c r="AD605" s="36">
        <v>0</v>
      </c>
      <c r="AE605" s="36">
        <v>0</v>
      </c>
      <c r="AF605" s="36" t="s">
        <v>1798</v>
      </c>
      <c r="AG605" s="36" t="s">
        <v>1768</v>
      </c>
      <c r="AH605" s="36" t="s">
        <v>1769</v>
      </c>
      <c r="AI605" s="36" t="s">
        <v>1799</v>
      </c>
      <c r="AJ605" s="36" t="s">
        <v>1645</v>
      </c>
      <c r="AK605" s="36" t="s">
        <v>337</v>
      </c>
      <c r="AL605" s="36" t="s">
        <v>1650</v>
      </c>
      <c r="AM605" s="36" t="s">
        <v>1651</v>
      </c>
      <c r="AN605" s="36" t="s">
        <v>1645</v>
      </c>
      <c r="AO605" s="36" t="s">
        <v>1636</v>
      </c>
      <c r="AP605" s="36" t="s">
        <v>1771</v>
      </c>
      <c r="AQ605" s="36" t="s">
        <v>207</v>
      </c>
    </row>
    <row r="606" spans="1:43" x14ac:dyDescent="0.15">
      <c r="A606" s="36" t="s">
        <v>558</v>
      </c>
      <c r="B606" s="36" t="s">
        <v>1772</v>
      </c>
      <c r="C606" s="36" t="s">
        <v>1773</v>
      </c>
      <c r="D606" s="36" t="s">
        <v>1766</v>
      </c>
      <c r="E606" s="36" t="s">
        <v>1767</v>
      </c>
      <c r="F606" s="36" t="s">
        <v>372</v>
      </c>
      <c r="G606" s="36" t="s">
        <v>1636</v>
      </c>
      <c r="H606" s="36" t="s">
        <v>372</v>
      </c>
      <c r="I606" s="36" t="s">
        <v>1636</v>
      </c>
      <c r="J606" s="36" t="s">
        <v>1768</v>
      </c>
      <c r="K606" s="36" t="s">
        <v>1769</v>
      </c>
      <c r="L606" s="36" t="s">
        <v>1774</v>
      </c>
      <c r="M606" s="36" t="s">
        <v>1639</v>
      </c>
      <c r="N606" s="36" t="s">
        <v>1640</v>
      </c>
      <c r="O606" s="36" t="s">
        <v>1641</v>
      </c>
      <c r="P606" s="36" t="s">
        <v>1642</v>
      </c>
      <c r="Q606" s="36" t="s">
        <v>1643</v>
      </c>
      <c r="R606" s="36" t="s">
        <v>1644</v>
      </c>
      <c r="S606" s="36" t="s">
        <v>1636</v>
      </c>
      <c r="T606" s="36" t="s">
        <v>1636</v>
      </c>
      <c r="U606" s="36" t="s">
        <v>1645</v>
      </c>
      <c r="V606" s="36" t="s">
        <v>1646</v>
      </c>
      <c r="W606" s="36" t="s">
        <v>1657</v>
      </c>
      <c r="X606" s="36" t="s">
        <v>1658</v>
      </c>
      <c r="Y606" s="36" t="s">
        <v>1649</v>
      </c>
      <c r="Z606" s="36">
        <v>23000</v>
      </c>
      <c r="AA606" s="36">
        <v>23000</v>
      </c>
      <c r="AB606" s="36">
        <v>0</v>
      </c>
      <c r="AC606" s="36">
        <v>23000</v>
      </c>
      <c r="AD606" s="36">
        <v>0</v>
      </c>
      <c r="AE606" s="36">
        <v>0</v>
      </c>
      <c r="AF606" s="36" t="s">
        <v>1798</v>
      </c>
      <c r="AG606" s="36" t="s">
        <v>1768</v>
      </c>
      <c r="AH606" s="36" t="s">
        <v>1769</v>
      </c>
      <c r="AI606" s="36" t="s">
        <v>1799</v>
      </c>
      <c r="AJ606" s="36" t="s">
        <v>1645</v>
      </c>
      <c r="AK606" s="36" t="s">
        <v>337</v>
      </c>
      <c r="AL606" s="36" t="s">
        <v>1650</v>
      </c>
      <c r="AM606" s="36" t="s">
        <v>1651</v>
      </c>
      <c r="AN606" s="36" t="s">
        <v>1645</v>
      </c>
      <c r="AO606" s="36" t="s">
        <v>1636</v>
      </c>
      <c r="AP606" s="36" t="s">
        <v>1771</v>
      </c>
      <c r="AQ606" s="36" t="s">
        <v>207</v>
      </c>
    </row>
    <row r="607" spans="1:43" x14ac:dyDescent="0.15">
      <c r="A607" s="36" t="s">
        <v>558</v>
      </c>
      <c r="B607" s="36" t="s">
        <v>1775</v>
      </c>
      <c r="C607" s="36" t="s">
        <v>1776</v>
      </c>
      <c r="D607" s="36" t="s">
        <v>1766</v>
      </c>
      <c r="E607" s="36" t="s">
        <v>1767</v>
      </c>
      <c r="F607" s="36" t="s">
        <v>372</v>
      </c>
      <c r="G607" s="36" t="s">
        <v>1636</v>
      </c>
      <c r="H607" s="36" t="s">
        <v>372</v>
      </c>
      <c r="I607" s="36" t="s">
        <v>1636</v>
      </c>
      <c r="J607" s="36" t="s">
        <v>1768</v>
      </c>
      <c r="K607" s="36" t="s">
        <v>1769</v>
      </c>
      <c r="L607" s="36" t="s">
        <v>1777</v>
      </c>
      <c r="M607" s="36" t="s">
        <v>1639</v>
      </c>
      <c r="N607" s="36" t="s">
        <v>1640</v>
      </c>
      <c r="O607" s="36" t="s">
        <v>1641</v>
      </c>
      <c r="P607" s="36" t="s">
        <v>1642</v>
      </c>
      <c r="Q607" s="36" t="s">
        <v>1643</v>
      </c>
      <c r="R607" s="36" t="s">
        <v>1644</v>
      </c>
      <c r="S607" s="36" t="s">
        <v>1636</v>
      </c>
      <c r="T607" s="36" t="s">
        <v>1636</v>
      </c>
      <c r="U607" s="36" t="s">
        <v>1645</v>
      </c>
      <c r="V607" s="36" t="s">
        <v>1646</v>
      </c>
      <c r="W607" s="36" t="s">
        <v>1664</v>
      </c>
      <c r="X607" s="36" t="s">
        <v>1646</v>
      </c>
      <c r="Y607" s="36" t="s">
        <v>1649</v>
      </c>
      <c r="Z607" s="36">
        <v>331.18</v>
      </c>
      <c r="AA607" s="36">
        <v>331.18</v>
      </c>
      <c r="AB607" s="36">
        <v>0</v>
      </c>
      <c r="AC607" s="36">
        <v>331.18</v>
      </c>
      <c r="AD607" s="36">
        <v>0</v>
      </c>
      <c r="AE607" s="36">
        <v>0</v>
      </c>
      <c r="AF607" s="36" t="s">
        <v>1798</v>
      </c>
      <c r="AG607" s="36" t="s">
        <v>1768</v>
      </c>
      <c r="AH607" s="36" t="s">
        <v>1769</v>
      </c>
      <c r="AI607" s="36" t="s">
        <v>1799</v>
      </c>
      <c r="AJ607" s="36" t="s">
        <v>1645</v>
      </c>
      <c r="AK607" s="36" t="s">
        <v>337</v>
      </c>
      <c r="AL607" s="36" t="s">
        <v>1650</v>
      </c>
      <c r="AM607" s="36" t="s">
        <v>1651</v>
      </c>
      <c r="AN607" s="36" t="s">
        <v>1645</v>
      </c>
      <c r="AO607" s="36" t="s">
        <v>1636</v>
      </c>
      <c r="AP607" s="36" t="s">
        <v>1767</v>
      </c>
      <c r="AQ607" s="36" t="s">
        <v>207</v>
      </c>
    </row>
    <row r="608" spans="1:43" x14ac:dyDescent="0.15">
      <c r="A608" s="36" t="s">
        <v>558</v>
      </c>
      <c r="B608" s="36" t="s">
        <v>1775</v>
      </c>
      <c r="C608" s="36" t="s">
        <v>1776</v>
      </c>
      <c r="D608" s="36" t="s">
        <v>1766</v>
      </c>
      <c r="E608" s="36" t="s">
        <v>1767</v>
      </c>
      <c r="F608" s="36" t="s">
        <v>372</v>
      </c>
      <c r="G608" s="36" t="s">
        <v>1636</v>
      </c>
      <c r="H608" s="36" t="s">
        <v>372</v>
      </c>
      <c r="I608" s="36" t="s">
        <v>1636</v>
      </c>
      <c r="J608" s="36" t="s">
        <v>1768</v>
      </c>
      <c r="K608" s="36" t="s">
        <v>1769</v>
      </c>
      <c r="L608" s="36" t="s">
        <v>1777</v>
      </c>
      <c r="M608" s="36" t="s">
        <v>1639</v>
      </c>
      <c r="N608" s="36" t="s">
        <v>1640</v>
      </c>
      <c r="O608" s="36" t="s">
        <v>1641</v>
      </c>
      <c r="P608" s="36" t="s">
        <v>1642</v>
      </c>
      <c r="Q608" s="36" t="s">
        <v>1643</v>
      </c>
      <c r="R608" s="36" t="s">
        <v>1644</v>
      </c>
      <c r="S608" s="36" t="s">
        <v>1636</v>
      </c>
      <c r="T608" s="36" t="s">
        <v>1636</v>
      </c>
      <c r="U608" s="36" t="s">
        <v>1645</v>
      </c>
      <c r="V608" s="36" t="s">
        <v>1646</v>
      </c>
      <c r="W608" s="36" t="s">
        <v>1665</v>
      </c>
      <c r="X608" s="36" t="s">
        <v>1646</v>
      </c>
      <c r="Y608" s="36" t="s">
        <v>1649</v>
      </c>
      <c r="Z608" s="36">
        <v>1473.37</v>
      </c>
      <c r="AA608" s="36">
        <v>1473.37</v>
      </c>
      <c r="AB608" s="36">
        <v>0</v>
      </c>
      <c r="AC608" s="36">
        <v>1473.37</v>
      </c>
      <c r="AD608" s="36">
        <v>0</v>
      </c>
      <c r="AE608" s="36">
        <v>0</v>
      </c>
      <c r="AF608" s="36" t="s">
        <v>1798</v>
      </c>
      <c r="AG608" s="36" t="s">
        <v>1768</v>
      </c>
      <c r="AH608" s="36" t="s">
        <v>1769</v>
      </c>
      <c r="AI608" s="36" t="s">
        <v>1799</v>
      </c>
      <c r="AJ608" s="36" t="s">
        <v>1645</v>
      </c>
      <c r="AK608" s="36" t="s">
        <v>337</v>
      </c>
      <c r="AL608" s="36" t="s">
        <v>1650</v>
      </c>
      <c r="AM608" s="36" t="s">
        <v>1651</v>
      </c>
      <c r="AN608" s="36" t="s">
        <v>1645</v>
      </c>
      <c r="AO608" s="36" t="s">
        <v>1636</v>
      </c>
      <c r="AP608" s="36" t="s">
        <v>1767</v>
      </c>
      <c r="AQ608" s="36" t="s">
        <v>207</v>
      </c>
    </row>
    <row r="609" spans="1:43" x14ac:dyDescent="0.15">
      <c r="A609" s="36" t="s">
        <v>558</v>
      </c>
      <c r="B609" s="36" t="s">
        <v>1775</v>
      </c>
      <c r="C609" s="36" t="s">
        <v>1776</v>
      </c>
      <c r="D609" s="36" t="s">
        <v>1766</v>
      </c>
      <c r="E609" s="36" t="s">
        <v>1767</v>
      </c>
      <c r="F609" s="36" t="s">
        <v>372</v>
      </c>
      <c r="G609" s="36" t="s">
        <v>1636</v>
      </c>
      <c r="H609" s="36" t="s">
        <v>372</v>
      </c>
      <c r="I609" s="36" t="s">
        <v>1636</v>
      </c>
      <c r="J609" s="36" t="s">
        <v>1768</v>
      </c>
      <c r="K609" s="36" t="s">
        <v>1769</v>
      </c>
      <c r="L609" s="36" t="s">
        <v>1777</v>
      </c>
      <c r="M609" s="36" t="s">
        <v>1639</v>
      </c>
      <c r="N609" s="36" t="s">
        <v>1640</v>
      </c>
      <c r="O609" s="36" t="s">
        <v>1641</v>
      </c>
      <c r="P609" s="36" t="s">
        <v>1642</v>
      </c>
      <c r="Q609" s="36" t="s">
        <v>1643</v>
      </c>
      <c r="R609" s="36" t="s">
        <v>1644</v>
      </c>
      <c r="S609" s="36" t="s">
        <v>1636</v>
      </c>
      <c r="T609" s="36" t="s">
        <v>1636</v>
      </c>
      <c r="U609" s="36" t="s">
        <v>1645</v>
      </c>
      <c r="V609" s="36" t="s">
        <v>1646</v>
      </c>
      <c r="W609" s="36" t="s">
        <v>1647</v>
      </c>
      <c r="X609" s="36" t="s">
        <v>1667</v>
      </c>
      <c r="Y609" s="36" t="s">
        <v>1649</v>
      </c>
      <c r="Z609" s="36">
        <v>28.94</v>
      </c>
      <c r="AA609" s="36">
        <v>28.94</v>
      </c>
      <c r="AB609" s="36">
        <v>0</v>
      </c>
      <c r="AC609" s="36">
        <v>28.94</v>
      </c>
      <c r="AD609" s="36">
        <v>0</v>
      </c>
      <c r="AE609" s="36">
        <v>0</v>
      </c>
      <c r="AF609" s="36" t="s">
        <v>1798</v>
      </c>
      <c r="AG609" s="36" t="s">
        <v>1768</v>
      </c>
      <c r="AH609" s="36" t="s">
        <v>1769</v>
      </c>
      <c r="AI609" s="36" t="s">
        <v>1799</v>
      </c>
      <c r="AJ609" s="36" t="s">
        <v>1645</v>
      </c>
      <c r="AK609" s="36" t="s">
        <v>337</v>
      </c>
      <c r="AL609" s="36" t="s">
        <v>1650</v>
      </c>
      <c r="AM609" s="36" t="s">
        <v>1651</v>
      </c>
      <c r="AN609" s="36" t="s">
        <v>1645</v>
      </c>
      <c r="AO609" s="36" t="s">
        <v>1636</v>
      </c>
      <c r="AP609" s="36" t="s">
        <v>1767</v>
      </c>
      <c r="AQ609" s="36" t="s">
        <v>207</v>
      </c>
    </row>
    <row r="610" spans="1:43" x14ac:dyDescent="0.15">
      <c r="A610" s="36" t="s">
        <v>558</v>
      </c>
      <c r="B610" s="36" t="s">
        <v>1775</v>
      </c>
      <c r="C610" s="36" t="s">
        <v>1776</v>
      </c>
      <c r="D610" s="36" t="s">
        <v>1766</v>
      </c>
      <c r="E610" s="36" t="s">
        <v>1767</v>
      </c>
      <c r="F610" s="36" t="s">
        <v>372</v>
      </c>
      <c r="G610" s="36" t="s">
        <v>1636</v>
      </c>
      <c r="H610" s="36" t="s">
        <v>372</v>
      </c>
      <c r="I610" s="36" t="s">
        <v>1636</v>
      </c>
      <c r="J610" s="36" t="s">
        <v>1768</v>
      </c>
      <c r="K610" s="36" t="s">
        <v>1769</v>
      </c>
      <c r="L610" s="36" t="s">
        <v>1777</v>
      </c>
      <c r="M610" s="36" t="s">
        <v>1639</v>
      </c>
      <c r="N610" s="36" t="s">
        <v>1640</v>
      </c>
      <c r="O610" s="36" t="s">
        <v>1641</v>
      </c>
      <c r="P610" s="36" t="s">
        <v>1642</v>
      </c>
      <c r="Q610" s="36" t="s">
        <v>1643</v>
      </c>
      <c r="R610" s="36" t="s">
        <v>1644</v>
      </c>
      <c r="S610" s="36" t="s">
        <v>1636</v>
      </c>
      <c r="T610" s="36" t="s">
        <v>1636</v>
      </c>
      <c r="U610" s="36" t="s">
        <v>1645</v>
      </c>
      <c r="V610" s="36" t="s">
        <v>1646</v>
      </c>
      <c r="W610" s="36" t="s">
        <v>1670</v>
      </c>
      <c r="X610" s="36" t="s">
        <v>1646</v>
      </c>
      <c r="Y610" s="36" t="s">
        <v>1649</v>
      </c>
      <c r="Z610" s="36">
        <v>166.51</v>
      </c>
      <c r="AA610" s="36">
        <v>166.51</v>
      </c>
      <c r="AB610" s="36">
        <v>0</v>
      </c>
      <c r="AC610" s="36">
        <v>166.51</v>
      </c>
      <c r="AD610" s="36">
        <v>0</v>
      </c>
      <c r="AE610" s="36">
        <v>0</v>
      </c>
      <c r="AF610" s="36" t="s">
        <v>1798</v>
      </c>
      <c r="AG610" s="36" t="s">
        <v>1768</v>
      </c>
      <c r="AH610" s="36" t="s">
        <v>1769</v>
      </c>
      <c r="AI610" s="36" t="s">
        <v>1799</v>
      </c>
      <c r="AJ610" s="36" t="s">
        <v>1645</v>
      </c>
      <c r="AK610" s="36" t="s">
        <v>337</v>
      </c>
      <c r="AL610" s="36" t="s">
        <v>1650</v>
      </c>
      <c r="AM610" s="36" t="s">
        <v>1651</v>
      </c>
      <c r="AN610" s="36" t="s">
        <v>1645</v>
      </c>
      <c r="AO610" s="36" t="s">
        <v>1636</v>
      </c>
      <c r="AP610" s="36" t="s">
        <v>1767</v>
      </c>
      <c r="AQ610" s="36" t="s">
        <v>207</v>
      </c>
    </row>
    <row r="611" spans="1:43" x14ac:dyDescent="0.15">
      <c r="A611" s="36" t="s">
        <v>558</v>
      </c>
      <c r="B611" s="36" t="s">
        <v>1831</v>
      </c>
      <c r="C611" s="36" t="s">
        <v>1832</v>
      </c>
      <c r="D611" s="36" t="s">
        <v>1766</v>
      </c>
      <c r="E611" s="36" t="s">
        <v>1767</v>
      </c>
      <c r="F611" s="36" t="s">
        <v>372</v>
      </c>
      <c r="G611" s="36" t="s">
        <v>1636</v>
      </c>
      <c r="H611" s="36" t="s">
        <v>372</v>
      </c>
      <c r="I611" s="36" t="s">
        <v>1636</v>
      </c>
      <c r="J611" s="36" t="s">
        <v>1768</v>
      </c>
      <c r="K611" s="36" t="s">
        <v>1769</v>
      </c>
      <c r="L611" s="36" t="s">
        <v>1780</v>
      </c>
      <c r="M611" s="36" t="s">
        <v>1639</v>
      </c>
      <c r="N611" s="36" t="s">
        <v>1640</v>
      </c>
      <c r="O611" s="36" t="s">
        <v>1641</v>
      </c>
      <c r="P611" s="36" t="s">
        <v>1642</v>
      </c>
      <c r="Q611" s="36" t="s">
        <v>1643</v>
      </c>
      <c r="R611" s="36" t="s">
        <v>1644</v>
      </c>
      <c r="S611" s="36" t="s">
        <v>1636</v>
      </c>
      <c r="T611" s="36" t="s">
        <v>1636</v>
      </c>
      <c r="U611" s="36" t="s">
        <v>1645</v>
      </c>
      <c r="V611" s="36" t="s">
        <v>1646</v>
      </c>
      <c r="W611" s="36" t="s">
        <v>1664</v>
      </c>
      <c r="X611" s="36" t="s">
        <v>1646</v>
      </c>
      <c r="Y611" s="36" t="s">
        <v>1649</v>
      </c>
      <c r="Z611" s="36">
        <v>208.34</v>
      </c>
      <c r="AA611" s="36">
        <v>208.34</v>
      </c>
      <c r="AB611" s="36">
        <v>0</v>
      </c>
      <c r="AC611" s="36">
        <v>208.34</v>
      </c>
      <c r="AD611" s="36">
        <v>0</v>
      </c>
      <c r="AE611" s="36">
        <v>0</v>
      </c>
      <c r="AF611" s="36" t="s">
        <v>1798</v>
      </c>
      <c r="AG611" s="36" t="s">
        <v>1768</v>
      </c>
      <c r="AH611" s="36" t="s">
        <v>1769</v>
      </c>
      <c r="AI611" s="36" t="s">
        <v>1799</v>
      </c>
      <c r="AJ611" s="36" t="s">
        <v>1645</v>
      </c>
      <c r="AK611" s="36" t="s">
        <v>337</v>
      </c>
      <c r="AL611" s="36" t="s">
        <v>1650</v>
      </c>
      <c r="AM611" s="36" t="s">
        <v>1651</v>
      </c>
      <c r="AN611" s="36" t="s">
        <v>1645</v>
      </c>
      <c r="AO611" s="36" t="s">
        <v>1636</v>
      </c>
      <c r="AP611" s="36" t="s">
        <v>1767</v>
      </c>
      <c r="AQ611" s="36" t="s">
        <v>207</v>
      </c>
    </row>
    <row r="612" spans="1:43" x14ac:dyDescent="0.15">
      <c r="A612" s="36" t="s">
        <v>558</v>
      </c>
      <c r="B612" s="36" t="s">
        <v>1831</v>
      </c>
      <c r="C612" s="36" t="s">
        <v>1832</v>
      </c>
      <c r="D612" s="36" t="s">
        <v>1766</v>
      </c>
      <c r="E612" s="36" t="s">
        <v>1767</v>
      </c>
      <c r="F612" s="36" t="s">
        <v>372</v>
      </c>
      <c r="G612" s="36" t="s">
        <v>1636</v>
      </c>
      <c r="H612" s="36" t="s">
        <v>372</v>
      </c>
      <c r="I612" s="36" t="s">
        <v>1636</v>
      </c>
      <c r="J612" s="36" t="s">
        <v>1768</v>
      </c>
      <c r="K612" s="36" t="s">
        <v>1769</v>
      </c>
      <c r="L612" s="36" t="s">
        <v>1780</v>
      </c>
      <c r="M612" s="36" t="s">
        <v>1639</v>
      </c>
      <c r="N612" s="36" t="s">
        <v>1640</v>
      </c>
      <c r="O612" s="36" t="s">
        <v>1641</v>
      </c>
      <c r="P612" s="36" t="s">
        <v>1642</v>
      </c>
      <c r="Q612" s="36" t="s">
        <v>1643</v>
      </c>
      <c r="R612" s="36" t="s">
        <v>1644</v>
      </c>
      <c r="S612" s="36" t="s">
        <v>1636</v>
      </c>
      <c r="T612" s="36" t="s">
        <v>1636</v>
      </c>
      <c r="U612" s="36" t="s">
        <v>1645</v>
      </c>
      <c r="V612" s="36" t="s">
        <v>1646</v>
      </c>
      <c r="W612" s="36" t="s">
        <v>1665</v>
      </c>
      <c r="X612" s="36" t="s">
        <v>1646</v>
      </c>
      <c r="Y612" s="36" t="s">
        <v>1649</v>
      </c>
      <c r="Z612" s="36">
        <v>1279.3</v>
      </c>
      <c r="AA612" s="36">
        <v>1279.3</v>
      </c>
      <c r="AB612" s="36">
        <v>0</v>
      </c>
      <c r="AC612" s="36">
        <v>1279.3</v>
      </c>
      <c r="AD612" s="36">
        <v>0</v>
      </c>
      <c r="AE612" s="36">
        <v>0</v>
      </c>
      <c r="AF612" s="36" t="s">
        <v>1798</v>
      </c>
      <c r="AG612" s="36" t="s">
        <v>1768</v>
      </c>
      <c r="AH612" s="36" t="s">
        <v>1769</v>
      </c>
      <c r="AI612" s="36" t="s">
        <v>1799</v>
      </c>
      <c r="AJ612" s="36" t="s">
        <v>1645</v>
      </c>
      <c r="AK612" s="36" t="s">
        <v>337</v>
      </c>
      <c r="AL612" s="36" t="s">
        <v>1650</v>
      </c>
      <c r="AM612" s="36" t="s">
        <v>1651</v>
      </c>
      <c r="AN612" s="36" t="s">
        <v>1645</v>
      </c>
      <c r="AO612" s="36" t="s">
        <v>1636</v>
      </c>
      <c r="AP612" s="36" t="s">
        <v>1767</v>
      </c>
      <c r="AQ612" s="36" t="s">
        <v>207</v>
      </c>
    </row>
    <row r="613" spans="1:43" x14ac:dyDescent="0.15">
      <c r="A613" s="36" t="s">
        <v>558</v>
      </c>
      <c r="B613" s="36" t="s">
        <v>1831</v>
      </c>
      <c r="C613" s="36" t="s">
        <v>1832</v>
      </c>
      <c r="D613" s="36" t="s">
        <v>1766</v>
      </c>
      <c r="E613" s="36" t="s">
        <v>1767</v>
      </c>
      <c r="F613" s="36" t="s">
        <v>372</v>
      </c>
      <c r="G613" s="36" t="s">
        <v>1636</v>
      </c>
      <c r="H613" s="36" t="s">
        <v>372</v>
      </c>
      <c r="I613" s="36" t="s">
        <v>1636</v>
      </c>
      <c r="J613" s="36" t="s">
        <v>1768</v>
      </c>
      <c r="K613" s="36" t="s">
        <v>1769</v>
      </c>
      <c r="L613" s="36" t="s">
        <v>1780</v>
      </c>
      <c r="M613" s="36" t="s">
        <v>1639</v>
      </c>
      <c r="N613" s="36" t="s">
        <v>1640</v>
      </c>
      <c r="O613" s="36" t="s">
        <v>1641</v>
      </c>
      <c r="P613" s="36" t="s">
        <v>1642</v>
      </c>
      <c r="Q613" s="36" t="s">
        <v>1643</v>
      </c>
      <c r="R613" s="36" t="s">
        <v>1644</v>
      </c>
      <c r="S613" s="36" t="s">
        <v>1636</v>
      </c>
      <c r="T613" s="36" t="s">
        <v>1636</v>
      </c>
      <c r="U613" s="36" t="s">
        <v>1645</v>
      </c>
      <c r="V613" s="36" t="s">
        <v>1646</v>
      </c>
      <c r="W613" s="36" t="s">
        <v>1647</v>
      </c>
      <c r="X613" s="36" t="s">
        <v>1667</v>
      </c>
      <c r="Y613" s="36" t="s">
        <v>1649</v>
      </c>
      <c r="Z613" s="36">
        <v>442.84</v>
      </c>
      <c r="AA613" s="36">
        <v>442.84</v>
      </c>
      <c r="AB613" s="36">
        <v>0</v>
      </c>
      <c r="AC613" s="36">
        <v>442.84</v>
      </c>
      <c r="AD613" s="36">
        <v>0</v>
      </c>
      <c r="AE613" s="36">
        <v>0</v>
      </c>
      <c r="AF613" s="36" t="s">
        <v>1798</v>
      </c>
      <c r="AG613" s="36" t="s">
        <v>1768</v>
      </c>
      <c r="AH613" s="36" t="s">
        <v>1769</v>
      </c>
      <c r="AI613" s="36" t="s">
        <v>1799</v>
      </c>
      <c r="AJ613" s="36" t="s">
        <v>1645</v>
      </c>
      <c r="AK613" s="36" t="s">
        <v>337</v>
      </c>
      <c r="AL613" s="36" t="s">
        <v>1650</v>
      </c>
      <c r="AM613" s="36" t="s">
        <v>1651</v>
      </c>
      <c r="AN613" s="36" t="s">
        <v>1645</v>
      </c>
      <c r="AO613" s="36" t="s">
        <v>1636</v>
      </c>
      <c r="AP613" s="36" t="s">
        <v>1767</v>
      </c>
      <c r="AQ613" s="36" t="s">
        <v>207</v>
      </c>
    </row>
    <row r="614" spans="1:43" x14ac:dyDescent="0.15">
      <c r="A614" s="36" t="s">
        <v>558</v>
      </c>
      <c r="B614" s="36" t="s">
        <v>1831</v>
      </c>
      <c r="C614" s="36" t="s">
        <v>1832</v>
      </c>
      <c r="D614" s="36" t="s">
        <v>1766</v>
      </c>
      <c r="E614" s="36" t="s">
        <v>1767</v>
      </c>
      <c r="F614" s="36" t="s">
        <v>372</v>
      </c>
      <c r="G614" s="36" t="s">
        <v>1636</v>
      </c>
      <c r="H614" s="36" t="s">
        <v>372</v>
      </c>
      <c r="I614" s="36" t="s">
        <v>1636</v>
      </c>
      <c r="J614" s="36" t="s">
        <v>1768</v>
      </c>
      <c r="K614" s="36" t="s">
        <v>1769</v>
      </c>
      <c r="L614" s="36" t="s">
        <v>1780</v>
      </c>
      <c r="M614" s="36" t="s">
        <v>1639</v>
      </c>
      <c r="N614" s="36" t="s">
        <v>1640</v>
      </c>
      <c r="O614" s="36" t="s">
        <v>1641</v>
      </c>
      <c r="P614" s="36" t="s">
        <v>1642</v>
      </c>
      <c r="Q614" s="36" t="s">
        <v>1643</v>
      </c>
      <c r="R614" s="36" t="s">
        <v>1644</v>
      </c>
      <c r="S614" s="36" t="s">
        <v>1636</v>
      </c>
      <c r="T614" s="36" t="s">
        <v>1636</v>
      </c>
      <c r="U614" s="36" t="s">
        <v>1645</v>
      </c>
      <c r="V614" s="36" t="s">
        <v>1646</v>
      </c>
      <c r="W614" s="36" t="s">
        <v>1670</v>
      </c>
      <c r="X614" s="36" t="s">
        <v>1646</v>
      </c>
      <c r="Y614" s="36" t="s">
        <v>1649</v>
      </c>
      <c r="Z614" s="36">
        <v>69.52</v>
      </c>
      <c r="AA614" s="36">
        <v>69.52</v>
      </c>
      <c r="AB614" s="36">
        <v>0</v>
      </c>
      <c r="AC614" s="36">
        <v>69.52</v>
      </c>
      <c r="AD614" s="36">
        <v>0</v>
      </c>
      <c r="AE614" s="36">
        <v>0</v>
      </c>
      <c r="AF614" s="36" t="s">
        <v>1798</v>
      </c>
      <c r="AG614" s="36" t="s">
        <v>1768</v>
      </c>
      <c r="AH614" s="36" t="s">
        <v>1769</v>
      </c>
      <c r="AI614" s="36" t="s">
        <v>1799</v>
      </c>
      <c r="AJ614" s="36" t="s">
        <v>1645</v>
      </c>
      <c r="AK614" s="36" t="s">
        <v>337</v>
      </c>
      <c r="AL614" s="36" t="s">
        <v>1650</v>
      </c>
      <c r="AM614" s="36" t="s">
        <v>1651</v>
      </c>
      <c r="AN614" s="36" t="s">
        <v>1645</v>
      </c>
      <c r="AO614" s="36" t="s">
        <v>1636</v>
      </c>
      <c r="AP614" s="36" t="s">
        <v>1767</v>
      </c>
      <c r="AQ614" s="36" t="s">
        <v>207</v>
      </c>
    </row>
    <row r="615" spans="1:43" x14ac:dyDescent="0.15">
      <c r="A615" s="36" t="s">
        <v>558</v>
      </c>
      <c r="B615" s="36" t="s">
        <v>1833</v>
      </c>
      <c r="C615" s="36" t="s">
        <v>1834</v>
      </c>
      <c r="D615" s="36" t="s">
        <v>1766</v>
      </c>
      <c r="E615" s="36" t="s">
        <v>1767</v>
      </c>
      <c r="F615" s="36" t="s">
        <v>372</v>
      </c>
      <c r="G615" s="36" t="s">
        <v>1636</v>
      </c>
      <c r="H615" s="36" t="s">
        <v>372</v>
      </c>
      <c r="I615" s="36" t="s">
        <v>1636</v>
      </c>
      <c r="J615" s="36" t="s">
        <v>1768</v>
      </c>
      <c r="K615" s="36" t="s">
        <v>1769</v>
      </c>
      <c r="L615" s="36" t="s">
        <v>1835</v>
      </c>
      <c r="M615" s="36" t="s">
        <v>1639</v>
      </c>
      <c r="N615" s="36" t="s">
        <v>1640</v>
      </c>
      <c r="O615" s="36" t="s">
        <v>1641</v>
      </c>
      <c r="P615" s="36" t="s">
        <v>1642</v>
      </c>
      <c r="Q615" s="36" t="s">
        <v>1643</v>
      </c>
      <c r="R615" s="36" t="s">
        <v>1644</v>
      </c>
      <c r="S615" s="36" t="s">
        <v>1636</v>
      </c>
      <c r="T615" s="36" t="s">
        <v>1636</v>
      </c>
      <c r="U615" s="36" t="s">
        <v>1645</v>
      </c>
      <c r="V615" s="36" t="s">
        <v>1646</v>
      </c>
      <c r="W615" s="36" t="s">
        <v>1647</v>
      </c>
      <c r="X615" s="36" t="s">
        <v>1667</v>
      </c>
      <c r="Y615" s="36" t="s">
        <v>1649</v>
      </c>
      <c r="Z615" s="36">
        <v>412.21</v>
      </c>
      <c r="AA615" s="36">
        <v>412.21</v>
      </c>
      <c r="AB615" s="36">
        <v>0</v>
      </c>
      <c r="AC615" s="36">
        <v>412.21</v>
      </c>
      <c r="AD615" s="36">
        <v>0</v>
      </c>
      <c r="AE615" s="36">
        <v>0</v>
      </c>
      <c r="AF615" s="36" t="s">
        <v>1798</v>
      </c>
      <c r="AG615" s="36" t="s">
        <v>1768</v>
      </c>
      <c r="AH615" s="36" t="s">
        <v>1769</v>
      </c>
      <c r="AI615" s="36" t="s">
        <v>1799</v>
      </c>
      <c r="AJ615" s="36" t="s">
        <v>1645</v>
      </c>
      <c r="AK615" s="36" t="s">
        <v>337</v>
      </c>
      <c r="AL615" s="36" t="s">
        <v>1650</v>
      </c>
      <c r="AM615" s="36" t="s">
        <v>1651</v>
      </c>
      <c r="AN615" s="36" t="s">
        <v>1645</v>
      </c>
      <c r="AO615" s="36" t="s">
        <v>1636</v>
      </c>
      <c r="AP615" s="36" t="s">
        <v>1767</v>
      </c>
      <c r="AQ615" s="36" t="s">
        <v>207</v>
      </c>
    </row>
    <row r="616" spans="1:43" x14ac:dyDescent="0.15">
      <c r="A616" s="36" t="s">
        <v>558</v>
      </c>
      <c r="B616" s="36" t="s">
        <v>1833</v>
      </c>
      <c r="C616" s="36" t="s">
        <v>1834</v>
      </c>
      <c r="D616" s="36" t="s">
        <v>1766</v>
      </c>
      <c r="E616" s="36" t="s">
        <v>1767</v>
      </c>
      <c r="F616" s="36" t="s">
        <v>372</v>
      </c>
      <c r="G616" s="36" t="s">
        <v>1636</v>
      </c>
      <c r="H616" s="36" t="s">
        <v>372</v>
      </c>
      <c r="I616" s="36" t="s">
        <v>1636</v>
      </c>
      <c r="J616" s="36" t="s">
        <v>1768</v>
      </c>
      <c r="K616" s="36" t="s">
        <v>1769</v>
      </c>
      <c r="L616" s="36" t="s">
        <v>1835</v>
      </c>
      <c r="M616" s="36" t="s">
        <v>1639</v>
      </c>
      <c r="N616" s="36" t="s">
        <v>1640</v>
      </c>
      <c r="O616" s="36" t="s">
        <v>1641</v>
      </c>
      <c r="P616" s="36" t="s">
        <v>1642</v>
      </c>
      <c r="Q616" s="36" t="s">
        <v>1643</v>
      </c>
      <c r="R616" s="36" t="s">
        <v>1644</v>
      </c>
      <c r="S616" s="36" t="s">
        <v>1636</v>
      </c>
      <c r="T616" s="36" t="s">
        <v>1636</v>
      </c>
      <c r="U616" s="36" t="s">
        <v>1645</v>
      </c>
      <c r="V616" s="36" t="s">
        <v>1646</v>
      </c>
      <c r="W616" s="36" t="s">
        <v>1669</v>
      </c>
      <c r="X616" s="36" t="s">
        <v>1646</v>
      </c>
      <c r="Y616" s="36" t="s">
        <v>1649</v>
      </c>
      <c r="Z616" s="36">
        <v>587.79</v>
      </c>
      <c r="AA616" s="36">
        <v>587.79</v>
      </c>
      <c r="AB616" s="36">
        <v>0</v>
      </c>
      <c r="AC616" s="36">
        <v>587.79</v>
      </c>
      <c r="AD616" s="36">
        <v>0</v>
      </c>
      <c r="AE616" s="36">
        <v>0</v>
      </c>
      <c r="AF616" s="36" t="s">
        <v>1798</v>
      </c>
      <c r="AG616" s="36" t="s">
        <v>1768</v>
      </c>
      <c r="AH616" s="36" t="s">
        <v>1769</v>
      </c>
      <c r="AI616" s="36" t="s">
        <v>1799</v>
      </c>
      <c r="AJ616" s="36" t="s">
        <v>1645</v>
      </c>
      <c r="AK616" s="36" t="s">
        <v>337</v>
      </c>
      <c r="AL616" s="36" t="s">
        <v>1650</v>
      </c>
      <c r="AM616" s="36" t="s">
        <v>1651</v>
      </c>
      <c r="AN616" s="36" t="s">
        <v>1645</v>
      </c>
      <c r="AO616" s="36" t="s">
        <v>1636</v>
      </c>
      <c r="AP616" s="36" t="s">
        <v>1767</v>
      </c>
      <c r="AQ616" s="36" t="s">
        <v>207</v>
      </c>
    </row>
    <row r="617" spans="1:43" x14ac:dyDescent="0.15">
      <c r="A617" s="36" t="s">
        <v>558</v>
      </c>
      <c r="B617" s="36" t="s">
        <v>1784</v>
      </c>
      <c r="C617" s="36" t="s">
        <v>1785</v>
      </c>
      <c r="D617" s="36" t="s">
        <v>1766</v>
      </c>
      <c r="E617" s="36" t="s">
        <v>1767</v>
      </c>
      <c r="F617" s="36" t="s">
        <v>372</v>
      </c>
      <c r="G617" s="36" t="s">
        <v>1636</v>
      </c>
      <c r="H617" s="36" t="s">
        <v>372</v>
      </c>
      <c r="I617" s="36" t="s">
        <v>1636</v>
      </c>
      <c r="J617" s="36" t="s">
        <v>1768</v>
      </c>
      <c r="K617" s="36" t="s">
        <v>1769</v>
      </c>
      <c r="L617" s="36" t="s">
        <v>1786</v>
      </c>
      <c r="M617" s="36" t="s">
        <v>1639</v>
      </c>
      <c r="N617" s="36" t="s">
        <v>1640</v>
      </c>
      <c r="O617" s="36" t="s">
        <v>1641</v>
      </c>
      <c r="P617" s="36" t="s">
        <v>1642</v>
      </c>
      <c r="Q617" s="36" t="s">
        <v>1643</v>
      </c>
      <c r="R617" s="36" t="s">
        <v>1644</v>
      </c>
      <c r="S617" s="36" t="s">
        <v>1636</v>
      </c>
      <c r="T617" s="36" t="s">
        <v>1636</v>
      </c>
      <c r="U617" s="36" t="s">
        <v>1645</v>
      </c>
      <c r="V617" s="36" t="s">
        <v>1646</v>
      </c>
      <c r="W617" s="36" t="s">
        <v>1664</v>
      </c>
      <c r="X617" s="36" t="s">
        <v>1646</v>
      </c>
      <c r="Y617" s="36" t="s">
        <v>1649</v>
      </c>
      <c r="Z617" s="36">
        <v>5.58</v>
      </c>
      <c r="AA617" s="36">
        <v>5.58</v>
      </c>
      <c r="AB617" s="36">
        <v>0</v>
      </c>
      <c r="AC617" s="36">
        <v>5.58</v>
      </c>
      <c r="AD617" s="36">
        <v>0</v>
      </c>
      <c r="AE617" s="36">
        <v>0</v>
      </c>
      <c r="AF617" s="36" t="s">
        <v>1798</v>
      </c>
      <c r="AG617" s="36" t="s">
        <v>1768</v>
      </c>
      <c r="AH617" s="36" t="s">
        <v>1769</v>
      </c>
      <c r="AI617" s="36" t="s">
        <v>1799</v>
      </c>
      <c r="AJ617" s="36" t="s">
        <v>1645</v>
      </c>
      <c r="AK617" s="36" t="s">
        <v>337</v>
      </c>
      <c r="AL617" s="36" t="s">
        <v>1650</v>
      </c>
      <c r="AM617" s="36" t="s">
        <v>1651</v>
      </c>
      <c r="AN617" s="36" t="s">
        <v>1645</v>
      </c>
      <c r="AO617" s="36" t="s">
        <v>1636</v>
      </c>
      <c r="AP617" s="36" t="s">
        <v>1767</v>
      </c>
      <c r="AQ617" s="36" t="s">
        <v>207</v>
      </c>
    </row>
    <row r="618" spans="1:43" x14ac:dyDescent="0.15">
      <c r="A618" s="36" t="s">
        <v>558</v>
      </c>
      <c r="B618" s="36" t="s">
        <v>1784</v>
      </c>
      <c r="C618" s="36" t="s">
        <v>1785</v>
      </c>
      <c r="D618" s="36" t="s">
        <v>1766</v>
      </c>
      <c r="E618" s="36" t="s">
        <v>1767</v>
      </c>
      <c r="F618" s="36" t="s">
        <v>372</v>
      </c>
      <c r="G618" s="36" t="s">
        <v>1636</v>
      </c>
      <c r="H618" s="36" t="s">
        <v>372</v>
      </c>
      <c r="I618" s="36" t="s">
        <v>1636</v>
      </c>
      <c r="J618" s="36" t="s">
        <v>1768</v>
      </c>
      <c r="K618" s="36" t="s">
        <v>1769</v>
      </c>
      <c r="L618" s="36" t="s">
        <v>1786</v>
      </c>
      <c r="M618" s="36" t="s">
        <v>1639</v>
      </c>
      <c r="N618" s="36" t="s">
        <v>1640</v>
      </c>
      <c r="O618" s="36" t="s">
        <v>1641</v>
      </c>
      <c r="P618" s="36" t="s">
        <v>1642</v>
      </c>
      <c r="Q618" s="36" t="s">
        <v>1643</v>
      </c>
      <c r="R618" s="36" t="s">
        <v>1644</v>
      </c>
      <c r="S618" s="36" t="s">
        <v>1636</v>
      </c>
      <c r="T618" s="36" t="s">
        <v>1636</v>
      </c>
      <c r="U618" s="36" t="s">
        <v>1645</v>
      </c>
      <c r="V618" s="36" t="s">
        <v>1646</v>
      </c>
      <c r="W618" s="36" t="s">
        <v>1665</v>
      </c>
      <c r="X618" s="36" t="s">
        <v>1646</v>
      </c>
      <c r="Y618" s="36" t="s">
        <v>1649</v>
      </c>
      <c r="Z618" s="36">
        <v>605.07000000000005</v>
      </c>
      <c r="AA618" s="36">
        <v>605.07000000000005</v>
      </c>
      <c r="AB618" s="36">
        <v>0</v>
      </c>
      <c r="AC618" s="36">
        <v>605.07000000000005</v>
      </c>
      <c r="AD618" s="36">
        <v>0</v>
      </c>
      <c r="AE618" s="36">
        <v>0</v>
      </c>
      <c r="AF618" s="36" t="s">
        <v>1798</v>
      </c>
      <c r="AG618" s="36" t="s">
        <v>1768</v>
      </c>
      <c r="AH618" s="36" t="s">
        <v>1769</v>
      </c>
      <c r="AI618" s="36" t="s">
        <v>1799</v>
      </c>
      <c r="AJ618" s="36" t="s">
        <v>1645</v>
      </c>
      <c r="AK618" s="36" t="s">
        <v>337</v>
      </c>
      <c r="AL618" s="36" t="s">
        <v>1650</v>
      </c>
      <c r="AM618" s="36" t="s">
        <v>1651</v>
      </c>
      <c r="AN618" s="36" t="s">
        <v>1645</v>
      </c>
      <c r="AO618" s="36" t="s">
        <v>1636</v>
      </c>
      <c r="AP618" s="36" t="s">
        <v>1767</v>
      </c>
      <c r="AQ618" s="36" t="s">
        <v>207</v>
      </c>
    </row>
    <row r="619" spans="1:43" x14ac:dyDescent="0.15">
      <c r="A619" s="36" t="s">
        <v>558</v>
      </c>
      <c r="B619" s="36" t="s">
        <v>1784</v>
      </c>
      <c r="C619" s="36" t="s">
        <v>1785</v>
      </c>
      <c r="D619" s="36" t="s">
        <v>1766</v>
      </c>
      <c r="E619" s="36" t="s">
        <v>1767</v>
      </c>
      <c r="F619" s="36" t="s">
        <v>372</v>
      </c>
      <c r="G619" s="36" t="s">
        <v>1636</v>
      </c>
      <c r="H619" s="36" t="s">
        <v>372</v>
      </c>
      <c r="I619" s="36" t="s">
        <v>1636</v>
      </c>
      <c r="J619" s="36" t="s">
        <v>1768</v>
      </c>
      <c r="K619" s="36" t="s">
        <v>1769</v>
      </c>
      <c r="L619" s="36" t="s">
        <v>1786</v>
      </c>
      <c r="M619" s="36" t="s">
        <v>1639</v>
      </c>
      <c r="N619" s="36" t="s">
        <v>1640</v>
      </c>
      <c r="O619" s="36" t="s">
        <v>1641</v>
      </c>
      <c r="P619" s="36" t="s">
        <v>1642</v>
      </c>
      <c r="Q619" s="36" t="s">
        <v>1643</v>
      </c>
      <c r="R619" s="36" t="s">
        <v>1644</v>
      </c>
      <c r="S619" s="36" t="s">
        <v>1636</v>
      </c>
      <c r="T619" s="36" t="s">
        <v>1636</v>
      </c>
      <c r="U619" s="36" t="s">
        <v>1645</v>
      </c>
      <c r="V619" s="36" t="s">
        <v>1646</v>
      </c>
      <c r="W619" s="36" t="s">
        <v>1657</v>
      </c>
      <c r="X619" s="36" t="s">
        <v>1658</v>
      </c>
      <c r="Y619" s="36" t="s">
        <v>1649</v>
      </c>
      <c r="Z619" s="36">
        <v>458.89</v>
      </c>
      <c r="AA619" s="36">
        <v>458.89</v>
      </c>
      <c r="AB619" s="36">
        <v>0</v>
      </c>
      <c r="AC619" s="36">
        <v>458.89</v>
      </c>
      <c r="AD619" s="36">
        <v>0</v>
      </c>
      <c r="AE619" s="36">
        <v>0</v>
      </c>
      <c r="AF619" s="36" t="s">
        <v>1798</v>
      </c>
      <c r="AG619" s="36" t="s">
        <v>1768</v>
      </c>
      <c r="AH619" s="36" t="s">
        <v>1769</v>
      </c>
      <c r="AI619" s="36" t="s">
        <v>1799</v>
      </c>
      <c r="AJ619" s="36" t="s">
        <v>1645</v>
      </c>
      <c r="AK619" s="36" t="s">
        <v>337</v>
      </c>
      <c r="AL619" s="36" t="s">
        <v>1650</v>
      </c>
      <c r="AM619" s="36" t="s">
        <v>1651</v>
      </c>
      <c r="AN619" s="36" t="s">
        <v>1645</v>
      </c>
      <c r="AO619" s="36" t="s">
        <v>1636</v>
      </c>
      <c r="AP619" s="36" t="s">
        <v>1767</v>
      </c>
      <c r="AQ619" s="36" t="s">
        <v>207</v>
      </c>
    </row>
    <row r="620" spans="1:43" x14ac:dyDescent="0.15">
      <c r="A620" s="36" t="s">
        <v>558</v>
      </c>
      <c r="B620" s="36" t="s">
        <v>1784</v>
      </c>
      <c r="C620" s="36" t="s">
        <v>1785</v>
      </c>
      <c r="D620" s="36" t="s">
        <v>1766</v>
      </c>
      <c r="E620" s="36" t="s">
        <v>1767</v>
      </c>
      <c r="F620" s="36" t="s">
        <v>372</v>
      </c>
      <c r="G620" s="36" t="s">
        <v>1636</v>
      </c>
      <c r="H620" s="36" t="s">
        <v>372</v>
      </c>
      <c r="I620" s="36" t="s">
        <v>1636</v>
      </c>
      <c r="J620" s="36" t="s">
        <v>1768</v>
      </c>
      <c r="K620" s="36" t="s">
        <v>1769</v>
      </c>
      <c r="L620" s="36" t="s">
        <v>1786</v>
      </c>
      <c r="M620" s="36" t="s">
        <v>1639</v>
      </c>
      <c r="N620" s="36" t="s">
        <v>1640</v>
      </c>
      <c r="O620" s="36" t="s">
        <v>1641</v>
      </c>
      <c r="P620" s="36" t="s">
        <v>1642</v>
      </c>
      <c r="Q620" s="36" t="s">
        <v>1643</v>
      </c>
      <c r="R620" s="36" t="s">
        <v>1644</v>
      </c>
      <c r="S620" s="36" t="s">
        <v>1636</v>
      </c>
      <c r="T620" s="36" t="s">
        <v>1636</v>
      </c>
      <c r="U620" s="36" t="s">
        <v>1645</v>
      </c>
      <c r="V620" s="36" t="s">
        <v>1646</v>
      </c>
      <c r="W620" s="36" t="s">
        <v>1670</v>
      </c>
      <c r="X620" s="36" t="s">
        <v>1646</v>
      </c>
      <c r="Y620" s="36" t="s">
        <v>1649</v>
      </c>
      <c r="Z620" s="36">
        <v>0.04</v>
      </c>
      <c r="AA620" s="36">
        <v>0.04</v>
      </c>
      <c r="AB620" s="36">
        <v>0</v>
      </c>
      <c r="AC620" s="36">
        <v>0.04</v>
      </c>
      <c r="AD620" s="36">
        <v>0</v>
      </c>
      <c r="AE620" s="36">
        <v>0</v>
      </c>
      <c r="AF620" s="36" t="s">
        <v>1798</v>
      </c>
      <c r="AG620" s="36" t="s">
        <v>1768</v>
      </c>
      <c r="AH620" s="36" t="s">
        <v>1769</v>
      </c>
      <c r="AI620" s="36" t="s">
        <v>1799</v>
      </c>
      <c r="AJ620" s="36" t="s">
        <v>1645</v>
      </c>
      <c r="AK620" s="36" t="s">
        <v>337</v>
      </c>
      <c r="AL620" s="36" t="s">
        <v>1650</v>
      </c>
      <c r="AM620" s="36" t="s">
        <v>1651</v>
      </c>
      <c r="AN620" s="36" t="s">
        <v>1645</v>
      </c>
      <c r="AO620" s="36" t="s">
        <v>1636</v>
      </c>
      <c r="AP620" s="36" t="s">
        <v>1767</v>
      </c>
      <c r="AQ620" s="36" t="s">
        <v>207</v>
      </c>
    </row>
    <row r="621" spans="1:43" x14ac:dyDescent="0.15">
      <c r="A621" s="36" t="s">
        <v>558</v>
      </c>
      <c r="B621" s="36" t="s">
        <v>1790</v>
      </c>
      <c r="C621" s="36" t="s">
        <v>1791</v>
      </c>
      <c r="D621" s="36" t="s">
        <v>1747</v>
      </c>
      <c r="E621" s="36" t="s">
        <v>1748</v>
      </c>
      <c r="F621" s="36" t="s">
        <v>372</v>
      </c>
      <c r="G621" s="36" t="s">
        <v>1636</v>
      </c>
      <c r="H621" s="36" t="s">
        <v>372</v>
      </c>
      <c r="I621" s="36" t="s">
        <v>1636</v>
      </c>
      <c r="J621" s="36" t="s">
        <v>1749</v>
      </c>
      <c r="K621" s="36" t="s">
        <v>1750</v>
      </c>
      <c r="L621" s="36" t="s">
        <v>1792</v>
      </c>
      <c r="M621" s="36" t="s">
        <v>1639</v>
      </c>
      <c r="N621" s="36" t="s">
        <v>1640</v>
      </c>
      <c r="O621" s="36" t="s">
        <v>1641</v>
      </c>
      <c r="P621" s="36" t="s">
        <v>1642</v>
      </c>
      <c r="Q621" s="36" t="s">
        <v>1643</v>
      </c>
      <c r="R621" s="36" t="s">
        <v>1644</v>
      </c>
      <c r="S621" s="36" t="s">
        <v>1636</v>
      </c>
      <c r="T621" s="36" t="s">
        <v>1636</v>
      </c>
      <c r="U621" s="36" t="s">
        <v>1645</v>
      </c>
      <c r="V621" s="36" t="s">
        <v>1646</v>
      </c>
      <c r="W621" s="36" t="s">
        <v>1665</v>
      </c>
      <c r="X621" s="36" t="s">
        <v>1646</v>
      </c>
      <c r="Y621" s="36" t="s">
        <v>1649</v>
      </c>
      <c r="Z621" s="36">
        <v>6345.09</v>
      </c>
      <c r="AA621" s="36">
        <v>6345.09</v>
      </c>
      <c r="AB621" s="36">
        <v>0</v>
      </c>
      <c r="AC621" s="36">
        <v>6345.09</v>
      </c>
      <c r="AD621" s="36">
        <v>0</v>
      </c>
      <c r="AE621" s="36">
        <v>0</v>
      </c>
      <c r="AF621" s="36" t="s">
        <v>1798</v>
      </c>
      <c r="AG621" s="36" t="s">
        <v>1749</v>
      </c>
      <c r="AH621" s="36" t="s">
        <v>1802</v>
      </c>
      <c r="AI621" s="36" t="s">
        <v>1799</v>
      </c>
      <c r="AJ621" s="36" t="s">
        <v>1645</v>
      </c>
      <c r="AK621" s="36" t="s">
        <v>337</v>
      </c>
      <c r="AL621" s="36" t="s">
        <v>1650</v>
      </c>
      <c r="AM621" s="36" t="s">
        <v>1651</v>
      </c>
      <c r="AN621" s="36" t="s">
        <v>1645</v>
      </c>
      <c r="AO621" s="36" t="s">
        <v>1636</v>
      </c>
      <c r="AP621" s="36" t="s">
        <v>1678</v>
      </c>
      <c r="AQ621" s="36" t="s">
        <v>1653</v>
      </c>
    </row>
    <row r="622" spans="1:43" x14ac:dyDescent="0.15">
      <c r="A622" s="36" t="s">
        <v>558</v>
      </c>
      <c r="B622" s="36" t="s">
        <v>1823</v>
      </c>
      <c r="C622" s="36" t="s">
        <v>1824</v>
      </c>
      <c r="D622" s="36" t="s">
        <v>1747</v>
      </c>
      <c r="E622" s="36" t="s">
        <v>1748</v>
      </c>
      <c r="F622" s="36" t="s">
        <v>372</v>
      </c>
      <c r="G622" s="36" t="s">
        <v>1636</v>
      </c>
      <c r="H622" s="36" t="s">
        <v>372</v>
      </c>
      <c r="I622" s="36" t="s">
        <v>1636</v>
      </c>
      <c r="J622" s="36" t="s">
        <v>1749</v>
      </c>
      <c r="K622" s="36" t="s">
        <v>1750</v>
      </c>
      <c r="L622" s="36" t="s">
        <v>1825</v>
      </c>
      <c r="M622" s="36" t="s">
        <v>1639</v>
      </c>
      <c r="N622" s="36" t="s">
        <v>1640</v>
      </c>
      <c r="O622" s="36" t="s">
        <v>1641</v>
      </c>
      <c r="P622" s="36" t="s">
        <v>1642</v>
      </c>
      <c r="Q622" s="36" t="s">
        <v>1643</v>
      </c>
      <c r="R622" s="36" t="s">
        <v>1644</v>
      </c>
      <c r="S622" s="36" t="s">
        <v>1636</v>
      </c>
      <c r="T622" s="36" t="s">
        <v>1636</v>
      </c>
      <c r="U622" s="36" t="s">
        <v>1645</v>
      </c>
      <c r="V622" s="36" t="s">
        <v>1646</v>
      </c>
      <c r="W622" s="36" t="s">
        <v>1665</v>
      </c>
      <c r="X622" s="36" t="s">
        <v>1646</v>
      </c>
      <c r="Y622" s="36" t="s">
        <v>1649</v>
      </c>
      <c r="Z622" s="36">
        <v>2891.04</v>
      </c>
      <c r="AA622" s="36">
        <v>2891.04</v>
      </c>
      <c r="AB622" s="36">
        <v>0</v>
      </c>
      <c r="AC622" s="36">
        <v>2891.04</v>
      </c>
      <c r="AD622" s="36">
        <v>0</v>
      </c>
      <c r="AE622" s="36">
        <v>0</v>
      </c>
      <c r="AF622" s="36" t="s">
        <v>1798</v>
      </c>
      <c r="AG622" s="36" t="s">
        <v>1749</v>
      </c>
      <c r="AH622" s="36" t="s">
        <v>1802</v>
      </c>
      <c r="AI622" s="36" t="s">
        <v>1799</v>
      </c>
      <c r="AJ622" s="36" t="s">
        <v>1645</v>
      </c>
      <c r="AK622" s="36" t="s">
        <v>337</v>
      </c>
      <c r="AL622" s="36" t="s">
        <v>1650</v>
      </c>
      <c r="AM622" s="36" t="s">
        <v>1651</v>
      </c>
      <c r="AN622" s="36" t="s">
        <v>1645</v>
      </c>
      <c r="AO622" s="36" t="s">
        <v>1636</v>
      </c>
      <c r="AP622" s="36" t="s">
        <v>1678</v>
      </c>
      <c r="AQ622" s="36" t="s">
        <v>1653</v>
      </c>
    </row>
    <row r="623" spans="1:43" x14ac:dyDescent="0.15">
      <c r="A623" s="36" t="s">
        <v>558</v>
      </c>
      <c r="B623" s="36" t="s">
        <v>1823</v>
      </c>
      <c r="C623" s="36" t="s">
        <v>1824</v>
      </c>
      <c r="D623" s="36" t="s">
        <v>1747</v>
      </c>
      <c r="E623" s="36" t="s">
        <v>1748</v>
      </c>
      <c r="F623" s="36" t="s">
        <v>372</v>
      </c>
      <c r="G623" s="36" t="s">
        <v>1636</v>
      </c>
      <c r="H623" s="36" t="s">
        <v>372</v>
      </c>
      <c r="I623" s="36" t="s">
        <v>1636</v>
      </c>
      <c r="J623" s="36" t="s">
        <v>1749</v>
      </c>
      <c r="K623" s="36" t="s">
        <v>1750</v>
      </c>
      <c r="L623" s="36" t="s">
        <v>1825</v>
      </c>
      <c r="M623" s="36" t="s">
        <v>1639</v>
      </c>
      <c r="N623" s="36" t="s">
        <v>1640</v>
      </c>
      <c r="O623" s="36" t="s">
        <v>1641</v>
      </c>
      <c r="P623" s="36" t="s">
        <v>1642</v>
      </c>
      <c r="Q623" s="36" t="s">
        <v>1643</v>
      </c>
      <c r="R623" s="36" t="s">
        <v>1644</v>
      </c>
      <c r="S623" s="36" t="s">
        <v>1636</v>
      </c>
      <c r="T623" s="36" t="s">
        <v>1636</v>
      </c>
      <c r="U623" s="36" t="s">
        <v>1645</v>
      </c>
      <c r="V623" s="36" t="s">
        <v>1646</v>
      </c>
      <c r="W623" s="36" t="s">
        <v>1647</v>
      </c>
      <c r="X623" s="36" t="s">
        <v>1667</v>
      </c>
      <c r="Y623" s="36" t="s">
        <v>1649</v>
      </c>
      <c r="Z623" s="36">
        <v>0.1</v>
      </c>
      <c r="AA623" s="36">
        <v>0.1</v>
      </c>
      <c r="AB623" s="36">
        <v>0</v>
      </c>
      <c r="AC623" s="36">
        <v>0.1</v>
      </c>
      <c r="AD623" s="36">
        <v>0</v>
      </c>
      <c r="AE623" s="36">
        <v>0</v>
      </c>
      <c r="AF623" s="36" t="s">
        <v>1798</v>
      </c>
      <c r="AG623" s="36" t="s">
        <v>1749</v>
      </c>
      <c r="AH623" s="36" t="s">
        <v>1802</v>
      </c>
      <c r="AI623" s="36" t="s">
        <v>1799</v>
      </c>
      <c r="AJ623" s="36" t="s">
        <v>1645</v>
      </c>
      <c r="AK623" s="36" t="s">
        <v>337</v>
      </c>
      <c r="AL623" s="36" t="s">
        <v>1650</v>
      </c>
      <c r="AM623" s="36" t="s">
        <v>1651</v>
      </c>
      <c r="AN623" s="36" t="s">
        <v>1645</v>
      </c>
      <c r="AO623" s="36" t="s">
        <v>1636</v>
      </c>
      <c r="AP623" s="36" t="s">
        <v>1678</v>
      </c>
      <c r="AQ623" s="36" t="s">
        <v>1653</v>
      </c>
    </row>
    <row r="624" spans="1:43" x14ac:dyDescent="0.15">
      <c r="A624" s="36" t="s">
        <v>553</v>
      </c>
      <c r="B624" s="36" t="s">
        <v>1632</v>
      </c>
      <c r="C624" s="36" t="s">
        <v>1633</v>
      </c>
      <c r="D624" s="36" t="s">
        <v>1634</v>
      </c>
      <c r="E624" s="36" t="s">
        <v>1635</v>
      </c>
      <c r="F624" s="36" t="s">
        <v>372</v>
      </c>
      <c r="G624" s="36" t="s">
        <v>1636</v>
      </c>
      <c r="H624" s="36" t="s">
        <v>372</v>
      </c>
      <c r="I624" s="36" t="s">
        <v>1636</v>
      </c>
      <c r="J624" s="36" t="s">
        <v>1637</v>
      </c>
      <c r="K624" s="36" t="s">
        <v>599</v>
      </c>
      <c r="L624" s="36" t="s">
        <v>1638</v>
      </c>
      <c r="M624" s="36" t="s">
        <v>1639</v>
      </c>
      <c r="N624" s="36" t="s">
        <v>1640</v>
      </c>
      <c r="O624" s="36" t="s">
        <v>1641</v>
      </c>
      <c r="P624" s="36" t="s">
        <v>1642</v>
      </c>
      <c r="Q624" s="36" t="s">
        <v>1643</v>
      </c>
      <c r="R624" s="36" t="s">
        <v>1644</v>
      </c>
      <c r="S624" s="36" t="s">
        <v>1636</v>
      </c>
      <c r="T624" s="36" t="s">
        <v>1636</v>
      </c>
      <c r="U624" s="36" t="s">
        <v>1645</v>
      </c>
      <c r="V624" s="36" t="s">
        <v>1646</v>
      </c>
      <c r="W624" s="36" t="s">
        <v>1647</v>
      </c>
      <c r="X624" s="36" t="s">
        <v>1648</v>
      </c>
      <c r="Y624" s="36" t="s">
        <v>1649</v>
      </c>
      <c r="Z624" s="36">
        <v>6922.45</v>
      </c>
      <c r="AA624" s="36">
        <v>6922.45</v>
      </c>
      <c r="AB624" s="36">
        <v>0</v>
      </c>
      <c r="AC624" s="36">
        <v>6922.45</v>
      </c>
      <c r="AD624" s="36">
        <v>0</v>
      </c>
      <c r="AE624" s="36">
        <v>0</v>
      </c>
      <c r="AF624" s="36" t="s">
        <v>1798</v>
      </c>
      <c r="AG624" s="36" t="s">
        <v>1637</v>
      </c>
      <c r="AH624" s="36" t="s">
        <v>599</v>
      </c>
      <c r="AI624" s="36" t="s">
        <v>1799</v>
      </c>
      <c r="AJ624" s="36" t="s">
        <v>1645</v>
      </c>
      <c r="AK624" s="36" t="s">
        <v>337</v>
      </c>
      <c r="AL624" s="36" t="s">
        <v>1650</v>
      </c>
      <c r="AM624" s="36" t="s">
        <v>1651</v>
      </c>
      <c r="AN624" s="36" t="s">
        <v>1645</v>
      </c>
      <c r="AO624" s="36" t="s">
        <v>1636</v>
      </c>
      <c r="AP624" s="36" t="s">
        <v>1652</v>
      </c>
      <c r="AQ624" s="36" t="s">
        <v>1653</v>
      </c>
    </row>
    <row r="625" spans="1:43" x14ac:dyDescent="0.15">
      <c r="A625" s="36" t="s">
        <v>553</v>
      </c>
      <c r="B625" s="36" t="s">
        <v>1654</v>
      </c>
      <c r="C625" s="36" t="s">
        <v>1655</v>
      </c>
      <c r="D625" s="36" t="s">
        <v>1634</v>
      </c>
      <c r="E625" s="36" t="s">
        <v>1635</v>
      </c>
      <c r="F625" s="36" t="s">
        <v>372</v>
      </c>
      <c r="G625" s="36" t="s">
        <v>1636</v>
      </c>
      <c r="H625" s="36" t="s">
        <v>372</v>
      </c>
      <c r="I625" s="36" t="s">
        <v>1636</v>
      </c>
      <c r="J625" s="36" t="s">
        <v>1637</v>
      </c>
      <c r="K625" s="36" t="s">
        <v>599</v>
      </c>
      <c r="L625" s="36" t="s">
        <v>1656</v>
      </c>
      <c r="M625" s="36" t="s">
        <v>1639</v>
      </c>
      <c r="N625" s="36" t="s">
        <v>1640</v>
      </c>
      <c r="O625" s="36" t="s">
        <v>1641</v>
      </c>
      <c r="P625" s="36" t="s">
        <v>1642</v>
      </c>
      <c r="Q625" s="36" t="s">
        <v>1643</v>
      </c>
      <c r="R625" s="36" t="s">
        <v>1644</v>
      </c>
      <c r="S625" s="36" t="s">
        <v>1636</v>
      </c>
      <c r="T625" s="36" t="s">
        <v>1636</v>
      </c>
      <c r="U625" s="36" t="s">
        <v>1645</v>
      </c>
      <c r="V625" s="36" t="s">
        <v>1646</v>
      </c>
      <c r="W625" s="36" t="s">
        <v>1657</v>
      </c>
      <c r="X625" s="36" t="s">
        <v>1658</v>
      </c>
      <c r="Y625" s="36" t="s">
        <v>1649</v>
      </c>
      <c r="Z625" s="36">
        <v>1000</v>
      </c>
      <c r="AA625" s="36">
        <v>1000</v>
      </c>
      <c r="AB625" s="36">
        <v>0</v>
      </c>
      <c r="AC625" s="36">
        <v>1000</v>
      </c>
      <c r="AD625" s="36">
        <v>0</v>
      </c>
      <c r="AE625" s="36">
        <v>0</v>
      </c>
      <c r="AF625" s="36" t="s">
        <v>1798</v>
      </c>
      <c r="AG625" s="36" t="s">
        <v>1637</v>
      </c>
      <c r="AH625" s="36" t="s">
        <v>599</v>
      </c>
      <c r="AI625" s="36" t="s">
        <v>1799</v>
      </c>
      <c r="AJ625" s="36" t="s">
        <v>1645</v>
      </c>
      <c r="AK625" s="36" t="s">
        <v>337</v>
      </c>
      <c r="AL625" s="36" t="s">
        <v>1650</v>
      </c>
      <c r="AM625" s="36" t="s">
        <v>1651</v>
      </c>
      <c r="AN625" s="36" t="s">
        <v>1645</v>
      </c>
      <c r="AO625" s="36" t="s">
        <v>1636</v>
      </c>
      <c r="AP625" s="36" t="s">
        <v>1652</v>
      </c>
      <c r="AQ625" s="36" t="s">
        <v>1653</v>
      </c>
    </row>
    <row r="626" spans="1:43" x14ac:dyDescent="0.15">
      <c r="A626" s="36" t="s">
        <v>553</v>
      </c>
      <c r="B626" s="36" t="s">
        <v>1659</v>
      </c>
      <c r="C626" s="36" t="s">
        <v>1660</v>
      </c>
      <c r="D626" s="36" t="s">
        <v>1661</v>
      </c>
      <c r="E626" s="36" t="s">
        <v>1662</v>
      </c>
      <c r="F626" s="36" t="s">
        <v>372</v>
      </c>
      <c r="G626" s="36" t="s">
        <v>1636</v>
      </c>
      <c r="H626" s="36" t="s">
        <v>372</v>
      </c>
      <c r="I626" s="36" t="s">
        <v>1636</v>
      </c>
      <c r="J626" s="36" t="s">
        <v>1637</v>
      </c>
      <c r="K626" s="36" t="s">
        <v>599</v>
      </c>
      <c r="L626" s="36" t="s">
        <v>1663</v>
      </c>
      <c r="M626" s="36" t="s">
        <v>1639</v>
      </c>
      <c r="N626" s="36" t="s">
        <v>1640</v>
      </c>
      <c r="O626" s="36" t="s">
        <v>1641</v>
      </c>
      <c r="P626" s="36" t="s">
        <v>1642</v>
      </c>
      <c r="Q626" s="36" t="s">
        <v>1643</v>
      </c>
      <c r="R626" s="36" t="s">
        <v>1644</v>
      </c>
      <c r="S626" s="36" t="s">
        <v>1636</v>
      </c>
      <c r="T626" s="36" t="s">
        <v>1636</v>
      </c>
      <c r="U626" s="36" t="s">
        <v>1645</v>
      </c>
      <c r="V626" s="36" t="s">
        <v>1646</v>
      </c>
      <c r="W626" s="36" t="s">
        <v>1664</v>
      </c>
      <c r="X626" s="36" t="s">
        <v>1646</v>
      </c>
      <c r="Y626" s="36" t="s">
        <v>1649</v>
      </c>
      <c r="Z626" s="36">
        <v>643.72</v>
      </c>
      <c r="AA626" s="36">
        <v>643.72</v>
      </c>
      <c r="AB626" s="36">
        <v>0</v>
      </c>
      <c r="AC626" s="36">
        <v>643.72</v>
      </c>
      <c r="AD626" s="36">
        <v>0</v>
      </c>
      <c r="AE626" s="36">
        <v>0</v>
      </c>
      <c r="AF626" s="36" t="s">
        <v>1798</v>
      </c>
      <c r="AG626" s="36" t="s">
        <v>1637</v>
      </c>
      <c r="AH626" s="36" t="s">
        <v>599</v>
      </c>
      <c r="AI626" s="36" t="s">
        <v>1799</v>
      </c>
      <c r="AJ626" s="36" t="s">
        <v>1645</v>
      </c>
      <c r="AK626" s="36" t="s">
        <v>337</v>
      </c>
      <c r="AL626" s="36" t="s">
        <v>1650</v>
      </c>
      <c r="AM626" s="36" t="s">
        <v>1651</v>
      </c>
      <c r="AN626" s="36" t="s">
        <v>1645</v>
      </c>
      <c r="AO626" s="36" t="s">
        <v>1636</v>
      </c>
      <c r="AP626" s="36" t="s">
        <v>1652</v>
      </c>
      <c r="AQ626" s="36" t="s">
        <v>1653</v>
      </c>
    </row>
    <row r="627" spans="1:43" x14ac:dyDescent="0.15">
      <c r="A627" s="36" t="s">
        <v>553</v>
      </c>
      <c r="B627" s="36" t="s">
        <v>1659</v>
      </c>
      <c r="C627" s="36" t="s">
        <v>1660</v>
      </c>
      <c r="D627" s="36" t="s">
        <v>1661</v>
      </c>
      <c r="E627" s="36" t="s">
        <v>1662</v>
      </c>
      <c r="F627" s="36" t="s">
        <v>372</v>
      </c>
      <c r="G627" s="36" t="s">
        <v>1636</v>
      </c>
      <c r="H627" s="36" t="s">
        <v>372</v>
      </c>
      <c r="I627" s="36" t="s">
        <v>1636</v>
      </c>
      <c r="J627" s="36" t="s">
        <v>1637</v>
      </c>
      <c r="K627" s="36" t="s">
        <v>599</v>
      </c>
      <c r="L627" s="36" t="s">
        <v>1663</v>
      </c>
      <c r="M627" s="36" t="s">
        <v>1639</v>
      </c>
      <c r="N627" s="36" t="s">
        <v>1640</v>
      </c>
      <c r="O627" s="36" t="s">
        <v>1641</v>
      </c>
      <c r="P627" s="36" t="s">
        <v>1642</v>
      </c>
      <c r="Q627" s="36" t="s">
        <v>1643</v>
      </c>
      <c r="R627" s="36" t="s">
        <v>1644</v>
      </c>
      <c r="S627" s="36" t="s">
        <v>1636</v>
      </c>
      <c r="T627" s="36" t="s">
        <v>1636</v>
      </c>
      <c r="U627" s="36" t="s">
        <v>1645</v>
      </c>
      <c r="V627" s="36" t="s">
        <v>1646</v>
      </c>
      <c r="W627" s="36" t="s">
        <v>1665</v>
      </c>
      <c r="X627" s="36" t="s">
        <v>1646</v>
      </c>
      <c r="Y627" s="36" t="s">
        <v>1649</v>
      </c>
      <c r="Z627" s="36">
        <v>9125.2000000000007</v>
      </c>
      <c r="AA627" s="36">
        <v>9125.2000000000007</v>
      </c>
      <c r="AB627" s="36">
        <v>0</v>
      </c>
      <c r="AC627" s="36">
        <v>9125.2000000000007</v>
      </c>
      <c r="AD627" s="36">
        <v>0</v>
      </c>
      <c r="AE627" s="36">
        <v>0</v>
      </c>
      <c r="AF627" s="36" t="s">
        <v>1798</v>
      </c>
      <c r="AG627" s="36" t="s">
        <v>1637</v>
      </c>
      <c r="AH627" s="36" t="s">
        <v>599</v>
      </c>
      <c r="AI627" s="36" t="s">
        <v>1799</v>
      </c>
      <c r="AJ627" s="36" t="s">
        <v>1645</v>
      </c>
      <c r="AK627" s="36" t="s">
        <v>337</v>
      </c>
      <c r="AL627" s="36" t="s">
        <v>1650</v>
      </c>
      <c r="AM627" s="36" t="s">
        <v>1651</v>
      </c>
      <c r="AN627" s="36" t="s">
        <v>1645</v>
      </c>
      <c r="AO627" s="36" t="s">
        <v>1636</v>
      </c>
      <c r="AP627" s="36" t="s">
        <v>1652</v>
      </c>
      <c r="AQ627" s="36" t="s">
        <v>1653</v>
      </c>
    </row>
    <row r="628" spans="1:43" x14ac:dyDescent="0.15">
      <c r="A628" s="36" t="s">
        <v>553</v>
      </c>
      <c r="B628" s="36" t="s">
        <v>1659</v>
      </c>
      <c r="C628" s="36" t="s">
        <v>1660</v>
      </c>
      <c r="D628" s="36" t="s">
        <v>1661</v>
      </c>
      <c r="E628" s="36" t="s">
        <v>1662</v>
      </c>
      <c r="F628" s="36" t="s">
        <v>372</v>
      </c>
      <c r="G628" s="36" t="s">
        <v>1636</v>
      </c>
      <c r="H628" s="36" t="s">
        <v>372</v>
      </c>
      <c r="I628" s="36" t="s">
        <v>1636</v>
      </c>
      <c r="J628" s="36" t="s">
        <v>1637</v>
      </c>
      <c r="K628" s="36" t="s">
        <v>599</v>
      </c>
      <c r="L628" s="36" t="s">
        <v>1663</v>
      </c>
      <c r="M628" s="36" t="s">
        <v>1639</v>
      </c>
      <c r="N628" s="36" t="s">
        <v>1640</v>
      </c>
      <c r="O628" s="36" t="s">
        <v>1641</v>
      </c>
      <c r="P628" s="36" t="s">
        <v>1642</v>
      </c>
      <c r="Q628" s="36" t="s">
        <v>1643</v>
      </c>
      <c r="R628" s="36" t="s">
        <v>1644</v>
      </c>
      <c r="S628" s="36" t="s">
        <v>1636</v>
      </c>
      <c r="T628" s="36" t="s">
        <v>1636</v>
      </c>
      <c r="U628" s="36" t="s">
        <v>1645</v>
      </c>
      <c r="V628" s="36" t="s">
        <v>1646</v>
      </c>
      <c r="W628" s="36" t="s">
        <v>1647</v>
      </c>
      <c r="X628" s="36" t="s">
        <v>1667</v>
      </c>
      <c r="Y628" s="36" t="s">
        <v>1649</v>
      </c>
      <c r="Z628" s="36">
        <v>246.8</v>
      </c>
      <c r="AA628" s="36">
        <v>246.8</v>
      </c>
      <c r="AB628" s="36">
        <v>0</v>
      </c>
      <c r="AC628" s="36">
        <v>246.8</v>
      </c>
      <c r="AD628" s="36">
        <v>0</v>
      </c>
      <c r="AE628" s="36">
        <v>0</v>
      </c>
      <c r="AF628" s="36" t="s">
        <v>1798</v>
      </c>
      <c r="AG628" s="36" t="s">
        <v>1637</v>
      </c>
      <c r="AH628" s="36" t="s">
        <v>599</v>
      </c>
      <c r="AI628" s="36" t="s">
        <v>1799</v>
      </c>
      <c r="AJ628" s="36" t="s">
        <v>1645</v>
      </c>
      <c r="AK628" s="36" t="s">
        <v>337</v>
      </c>
      <c r="AL628" s="36" t="s">
        <v>1650</v>
      </c>
      <c r="AM628" s="36" t="s">
        <v>1651</v>
      </c>
      <c r="AN628" s="36" t="s">
        <v>1645</v>
      </c>
      <c r="AO628" s="36" t="s">
        <v>1636</v>
      </c>
      <c r="AP628" s="36" t="s">
        <v>1652</v>
      </c>
      <c r="AQ628" s="36" t="s">
        <v>1653</v>
      </c>
    </row>
    <row r="629" spans="1:43" x14ac:dyDescent="0.15">
      <c r="A629" s="36" t="s">
        <v>553</v>
      </c>
      <c r="B629" s="36" t="s">
        <v>1659</v>
      </c>
      <c r="C629" s="36" t="s">
        <v>1660</v>
      </c>
      <c r="D629" s="36" t="s">
        <v>1661</v>
      </c>
      <c r="E629" s="36" t="s">
        <v>1662</v>
      </c>
      <c r="F629" s="36" t="s">
        <v>372</v>
      </c>
      <c r="G629" s="36" t="s">
        <v>1636</v>
      </c>
      <c r="H629" s="36" t="s">
        <v>372</v>
      </c>
      <c r="I629" s="36" t="s">
        <v>1636</v>
      </c>
      <c r="J629" s="36" t="s">
        <v>1637</v>
      </c>
      <c r="K629" s="36" t="s">
        <v>599</v>
      </c>
      <c r="L629" s="36" t="s">
        <v>1663</v>
      </c>
      <c r="M629" s="36" t="s">
        <v>1639</v>
      </c>
      <c r="N629" s="36" t="s">
        <v>1640</v>
      </c>
      <c r="O629" s="36" t="s">
        <v>1641</v>
      </c>
      <c r="P629" s="36" t="s">
        <v>1642</v>
      </c>
      <c r="Q629" s="36" t="s">
        <v>1643</v>
      </c>
      <c r="R629" s="36" t="s">
        <v>1644</v>
      </c>
      <c r="S629" s="36" t="s">
        <v>1636</v>
      </c>
      <c r="T629" s="36" t="s">
        <v>1636</v>
      </c>
      <c r="U629" s="36" t="s">
        <v>1645</v>
      </c>
      <c r="V629" s="36" t="s">
        <v>1646</v>
      </c>
      <c r="W629" s="36" t="s">
        <v>1668</v>
      </c>
      <c r="X629" s="36" t="s">
        <v>1646</v>
      </c>
      <c r="Y629" s="36" t="s">
        <v>1649</v>
      </c>
      <c r="Z629" s="36">
        <v>9.14</v>
      </c>
      <c r="AA629" s="36">
        <v>9.14</v>
      </c>
      <c r="AB629" s="36">
        <v>0</v>
      </c>
      <c r="AC629" s="36">
        <v>9.14</v>
      </c>
      <c r="AD629" s="36">
        <v>0</v>
      </c>
      <c r="AE629" s="36">
        <v>0</v>
      </c>
      <c r="AF629" s="36" t="s">
        <v>1798</v>
      </c>
      <c r="AG629" s="36" t="s">
        <v>1637</v>
      </c>
      <c r="AH629" s="36" t="s">
        <v>599</v>
      </c>
      <c r="AI629" s="36" t="s">
        <v>1799</v>
      </c>
      <c r="AJ629" s="36" t="s">
        <v>1645</v>
      </c>
      <c r="AK629" s="36" t="s">
        <v>337</v>
      </c>
      <c r="AL629" s="36" t="s">
        <v>1650</v>
      </c>
      <c r="AM629" s="36" t="s">
        <v>1651</v>
      </c>
      <c r="AN629" s="36" t="s">
        <v>1645</v>
      </c>
      <c r="AO629" s="36" t="s">
        <v>1636</v>
      </c>
      <c r="AP629" s="36" t="s">
        <v>1652</v>
      </c>
      <c r="AQ629" s="36" t="s">
        <v>1653</v>
      </c>
    </row>
    <row r="630" spans="1:43" x14ac:dyDescent="0.15">
      <c r="A630" s="36" t="s">
        <v>553</v>
      </c>
      <c r="B630" s="36" t="s">
        <v>1659</v>
      </c>
      <c r="C630" s="36" t="s">
        <v>1660</v>
      </c>
      <c r="D630" s="36" t="s">
        <v>1661</v>
      </c>
      <c r="E630" s="36" t="s">
        <v>1662</v>
      </c>
      <c r="F630" s="36" t="s">
        <v>372</v>
      </c>
      <c r="G630" s="36" t="s">
        <v>1636</v>
      </c>
      <c r="H630" s="36" t="s">
        <v>372</v>
      </c>
      <c r="I630" s="36" t="s">
        <v>1636</v>
      </c>
      <c r="J630" s="36" t="s">
        <v>1637</v>
      </c>
      <c r="K630" s="36" t="s">
        <v>599</v>
      </c>
      <c r="L630" s="36" t="s">
        <v>1663</v>
      </c>
      <c r="M630" s="36" t="s">
        <v>1639</v>
      </c>
      <c r="N630" s="36" t="s">
        <v>1640</v>
      </c>
      <c r="O630" s="36" t="s">
        <v>1641</v>
      </c>
      <c r="P630" s="36" t="s">
        <v>1642</v>
      </c>
      <c r="Q630" s="36" t="s">
        <v>1643</v>
      </c>
      <c r="R630" s="36" t="s">
        <v>1644</v>
      </c>
      <c r="S630" s="36" t="s">
        <v>1636</v>
      </c>
      <c r="T630" s="36" t="s">
        <v>1636</v>
      </c>
      <c r="U630" s="36" t="s">
        <v>1645</v>
      </c>
      <c r="V630" s="36" t="s">
        <v>1646</v>
      </c>
      <c r="W630" s="36" t="s">
        <v>1669</v>
      </c>
      <c r="X630" s="36" t="s">
        <v>1646</v>
      </c>
      <c r="Y630" s="36" t="s">
        <v>1649</v>
      </c>
      <c r="Z630" s="36">
        <v>152.35</v>
      </c>
      <c r="AA630" s="36">
        <v>152.35</v>
      </c>
      <c r="AB630" s="36">
        <v>0</v>
      </c>
      <c r="AC630" s="36">
        <v>152.35</v>
      </c>
      <c r="AD630" s="36">
        <v>0</v>
      </c>
      <c r="AE630" s="36">
        <v>0</v>
      </c>
      <c r="AF630" s="36" t="s">
        <v>1798</v>
      </c>
      <c r="AG630" s="36" t="s">
        <v>1637</v>
      </c>
      <c r="AH630" s="36" t="s">
        <v>599</v>
      </c>
      <c r="AI630" s="36" t="s">
        <v>1799</v>
      </c>
      <c r="AJ630" s="36" t="s">
        <v>1645</v>
      </c>
      <c r="AK630" s="36" t="s">
        <v>337</v>
      </c>
      <c r="AL630" s="36" t="s">
        <v>1650</v>
      </c>
      <c r="AM630" s="36" t="s">
        <v>1651</v>
      </c>
      <c r="AN630" s="36" t="s">
        <v>1645</v>
      </c>
      <c r="AO630" s="36" t="s">
        <v>1636</v>
      </c>
      <c r="AP630" s="36" t="s">
        <v>1652</v>
      </c>
      <c r="AQ630" s="36" t="s">
        <v>1653</v>
      </c>
    </row>
    <row r="631" spans="1:43" x14ac:dyDescent="0.15">
      <c r="A631" s="36" t="s">
        <v>553</v>
      </c>
      <c r="B631" s="36" t="s">
        <v>1659</v>
      </c>
      <c r="C631" s="36" t="s">
        <v>1660</v>
      </c>
      <c r="D631" s="36" t="s">
        <v>1661</v>
      </c>
      <c r="E631" s="36" t="s">
        <v>1662</v>
      </c>
      <c r="F631" s="36" t="s">
        <v>372</v>
      </c>
      <c r="G631" s="36" t="s">
        <v>1636</v>
      </c>
      <c r="H631" s="36" t="s">
        <v>372</v>
      </c>
      <c r="I631" s="36" t="s">
        <v>1636</v>
      </c>
      <c r="J631" s="36" t="s">
        <v>1637</v>
      </c>
      <c r="K631" s="36" t="s">
        <v>599</v>
      </c>
      <c r="L631" s="36" t="s">
        <v>1663</v>
      </c>
      <c r="M631" s="36" t="s">
        <v>1639</v>
      </c>
      <c r="N631" s="36" t="s">
        <v>1640</v>
      </c>
      <c r="O631" s="36" t="s">
        <v>1641</v>
      </c>
      <c r="P631" s="36" t="s">
        <v>1642</v>
      </c>
      <c r="Q631" s="36" t="s">
        <v>1643</v>
      </c>
      <c r="R631" s="36" t="s">
        <v>1644</v>
      </c>
      <c r="S631" s="36" t="s">
        <v>1636</v>
      </c>
      <c r="T631" s="36" t="s">
        <v>1636</v>
      </c>
      <c r="U631" s="36" t="s">
        <v>1645</v>
      </c>
      <c r="V631" s="36" t="s">
        <v>1646</v>
      </c>
      <c r="W631" s="36" t="s">
        <v>1670</v>
      </c>
      <c r="X631" s="36" t="s">
        <v>1646</v>
      </c>
      <c r="Y631" s="36" t="s">
        <v>1649</v>
      </c>
      <c r="Z631" s="36">
        <v>226.52</v>
      </c>
      <c r="AA631" s="36">
        <v>226.52</v>
      </c>
      <c r="AB631" s="36">
        <v>0</v>
      </c>
      <c r="AC631" s="36">
        <v>226.52</v>
      </c>
      <c r="AD631" s="36">
        <v>0</v>
      </c>
      <c r="AE631" s="36">
        <v>0</v>
      </c>
      <c r="AF631" s="36" t="s">
        <v>1798</v>
      </c>
      <c r="AG631" s="36" t="s">
        <v>1637</v>
      </c>
      <c r="AH631" s="36" t="s">
        <v>599</v>
      </c>
      <c r="AI631" s="36" t="s">
        <v>1799</v>
      </c>
      <c r="AJ631" s="36" t="s">
        <v>1645</v>
      </c>
      <c r="AK631" s="36" t="s">
        <v>337</v>
      </c>
      <c r="AL631" s="36" t="s">
        <v>1650</v>
      </c>
      <c r="AM631" s="36" t="s">
        <v>1651</v>
      </c>
      <c r="AN631" s="36" t="s">
        <v>1645</v>
      </c>
      <c r="AO631" s="36" t="s">
        <v>1636</v>
      </c>
      <c r="AP631" s="36" t="s">
        <v>1652</v>
      </c>
      <c r="AQ631" s="36" t="s">
        <v>1653</v>
      </c>
    </row>
    <row r="632" spans="1:43" x14ac:dyDescent="0.15">
      <c r="A632" s="36" t="s">
        <v>553</v>
      </c>
      <c r="B632" s="36" t="s">
        <v>1671</v>
      </c>
      <c r="C632" s="36" t="s">
        <v>1672</v>
      </c>
      <c r="D632" s="36" t="s">
        <v>1673</v>
      </c>
      <c r="E632" s="36" t="s">
        <v>1674</v>
      </c>
      <c r="F632" s="36" t="s">
        <v>372</v>
      </c>
      <c r="G632" s="36" t="s">
        <v>1636</v>
      </c>
      <c r="H632" s="36" t="s">
        <v>372</v>
      </c>
      <c r="I632" s="36" t="s">
        <v>1636</v>
      </c>
      <c r="J632" s="36" t="s">
        <v>1675</v>
      </c>
      <c r="K632" s="36" t="s">
        <v>1676</v>
      </c>
      <c r="L632" s="36" t="s">
        <v>1677</v>
      </c>
      <c r="M632" s="36" t="s">
        <v>1639</v>
      </c>
      <c r="N632" s="36" t="s">
        <v>1640</v>
      </c>
      <c r="O632" s="36" t="s">
        <v>1641</v>
      </c>
      <c r="P632" s="36" t="s">
        <v>1642</v>
      </c>
      <c r="Q632" s="36" t="s">
        <v>1643</v>
      </c>
      <c r="R632" s="36" t="s">
        <v>1644</v>
      </c>
      <c r="S632" s="36" t="s">
        <v>1636</v>
      </c>
      <c r="T632" s="36" t="s">
        <v>1636</v>
      </c>
      <c r="U632" s="36" t="s">
        <v>1645</v>
      </c>
      <c r="V632" s="36" t="s">
        <v>1646</v>
      </c>
      <c r="W632" s="36" t="s">
        <v>1657</v>
      </c>
      <c r="X632" s="36" t="s">
        <v>1658</v>
      </c>
      <c r="Y632" s="36" t="s">
        <v>1649</v>
      </c>
      <c r="Z632" s="36">
        <v>28.21</v>
      </c>
      <c r="AA632" s="36">
        <v>28.21</v>
      </c>
      <c r="AB632" s="36">
        <v>0</v>
      </c>
      <c r="AC632" s="36">
        <v>28.21</v>
      </c>
      <c r="AD632" s="36">
        <v>0</v>
      </c>
      <c r="AE632" s="36">
        <v>0</v>
      </c>
      <c r="AF632" s="36" t="s">
        <v>1798</v>
      </c>
      <c r="AG632" s="36" t="s">
        <v>1675</v>
      </c>
      <c r="AH632" s="36" t="s">
        <v>1676</v>
      </c>
      <c r="AI632" s="36" t="s">
        <v>1800</v>
      </c>
      <c r="AJ632" s="36" t="s">
        <v>1645</v>
      </c>
      <c r="AK632" s="36" t="s">
        <v>337</v>
      </c>
      <c r="AL632" s="36" t="s">
        <v>1650</v>
      </c>
      <c r="AM632" s="36" t="s">
        <v>1651</v>
      </c>
      <c r="AN632" s="36" t="s">
        <v>1645</v>
      </c>
      <c r="AO632" s="36" t="s">
        <v>1636</v>
      </c>
      <c r="AP632" s="36" t="s">
        <v>1678</v>
      </c>
      <c r="AQ632" s="36" t="s">
        <v>1653</v>
      </c>
    </row>
    <row r="633" spans="1:43" x14ac:dyDescent="0.15">
      <c r="A633" s="36" t="s">
        <v>553</v>
      </c>
      <c r="B633" s="36" t="s">
        <v>1671</v>
      </c>
      <c r="C633" s="36" t="s">
        <v>1672</v>
      </c>
      <c r="D633" s="36" t="s">
        <v>1673</v>
      </c>
      <c r="E633" s="36" t="s">
        <v>1674</v>
      </c>
      <c r="F633" s="36" t="s">
        <v>372</v>
      </c>
      <c r="G633" s="36" t="s">
        <v>1636</v>
      </c>
      <c r="H633" s="36" t="s">
        <v>372</v>
      </c>
      <c r="I633" s="36" t="s">
        <v>1636</v>
      </c>
      <c r="J633" s="36" t="s">
        <v>1675</v>
      </c>
      <c r="K633" s="36" t="s">
        <v>1676</v>
      </c>
      <c r="L633" s="36" t="s">
        <v>1677</v>
      </c>
      <c r="M633" s="36" t="s">
        <v>1639</v>
      </c>
      <c r="N633" s="36" t="s">
        <v>1640</v>
      </c>
      <c r="O633" s="36" t="s">
        <v>1641</v>
      </c>
      <c r="P633" s="36" t="s">
        <v>1642</v>
      </c>
      <c r="Q633" s="36" t="s">
        <v>1643</v>
      </c>
      <c r="R633" s="36" t="s">
        <v>1644</v>
      </c>
      <c r="S633" s="36" t="s">
        <v>1636</v>
      </c>
      <c r="T633" s="36" t="s">
        <v>1636</v>
      </c>
      <c r="U633" s="36" t="s">
        <v>1645</v>
      </c>
      <c r="V633" s="36" t="s">
        <v>1646</v>
      </c>
      <c r="W633" s="36" t="s">
        <v>1679</v>
      </c>
      <c r="X633" s="36" t="s">
        <v>1646</v>
      </c>
      <c r="Y633" s="36" t="s">
        <v>1649</v>
      </c>
      <c r="Z633" s="36">
        <v>3134.54</v>
      </c>
      <c r="AA633" s="36">
        <v>3134.54</v>
      </c>
      <c r="AB633" s="36">
        <v>0</v>
      </c>
      <c r="AC633" s="36">
        <v>3134.54</v>
      </c>
      <c r="AD633" s="36">
        <v>0</v>
      </c>
      <c r="AE633" s="36">
        <v>0</v>
      </c>
      <c r="AF633" s="36" t="s">
        <v>1798</v>
      </c>
      <c r="AG633" s="36" t="s">
        <v>1675</v>
      </c>
      <c r="AH633" s="36" t="s">
        <v>1676</v>
      </c>
      <c r="AI633" s="36" t="s">
        <v>1800</v>
      </c>
      <c r="AJ633" s="36" t="s">
        <v>1645</v>
      </c>
      <c r="AK633" s="36" t="s">
        <v>337</v>
      </c>
      <c r="AL633" s="36" t="s">
        <v>1650</v>
      </c>
      <c r="AM633" s="36" t="s">
        <v>1651</v>
      </c>
      <c r="AN633" s="36" t="s">
        <v>1645</v>
      </c>
      <c r="AO633" s="36" t="s">
        <v>1636</v>
      </c>
      <c r="AP633" s="36" t="s">
        <v>1678</v>
      </c>
      <c r="AQ633" s="36" t="s">
        <v>1653</v>
      </c>
    </row>
    <row r="634" spans="1:43" x14ac:dyDescent="0.15">
      <c r="A634" s="36" t="s">
        <v>553</v>
      </c>
      <c r="B634" s="36" t="s">
        <v>1680</v>
      </c>
      <c r="C634" s="36" t="s">
        <v>1681</v>
      </c>
      <c r="D634" s="36" t="s">
        <v>1634</v>
      </c>
      <c r="E634" s="36" t="s">
        <v>1635</v>
      </c>
      <c r="F634" s="36" t="s">
        <v>372</v>
      </c>
      <c r="G634" s="36" t="s">
        <v>1636</v>
      </c>
      <c r="H634" s="36" t="s">
        <v>372</v>
      </c>
      <c r="I634" s="36" t="s">
        <v>1636</v>
      </c>
      <c r="J634" s="36" t="s">
        <v>1637</v>
      </c>
      <c r="K634" s="36" t="s">
        <v>599</v>
      </c>
      <c r="L634" s="36" t="s">
        <v>1682</v>
      </c>
      <c r="M634" s="36" t="s">
        <v>1639</v>
      </c>
      <c r="N634" s="36" t="s">
        <v>1640</v>
      </c>
      <c r="O634" s="36" t="s">
        <v>1641</v>
      </c>
      <c r="P634" s="36" t="s">
        <v>1642</v>
      </c>
      <c r="Q634" s="36" t="s">
        <v>1643</v>
      </c>
      <c r="R634" s="36" t="s">
        <v>1644</v>
      </c>
      <c r="S634" s="36" t="s">
        <v>1636</v>
      </c>
      <c r="T634" s="36" t="s">
        <v>1636</v>
      </c>
      <c r="U634" s="36" t="s">
        <v>1645</v>
      </c>
      <c r="V634" s="36" t="s">
        <v>1646</v>
      </c>
      <c r="W634" s="36" t="s">
        <v>1657</v>
      </c>
      <c r="X634" s="36" t="s">
        <v>1658</v>
      </c>
      <c r="Y634" s="36" t="s">
        <v>1649</v>
      </c>
      <c r="Z634" s="36">
        <v>1977.08</v>
      </c>
      <c r="AA634" s="36">
        <v>1977.08</v>
      </c>
      <c r="AB634" s="36">
        <v>0</v>
      </c>
      <c r="AC634" s="36">
        <v>1977.08</v>
      </c>
      <c r="AD634" s="36">
        <v>0</v>
      </c>
      <c r="AE634" s="36">
        <v>0</v>
      </c>
      <c r="AF634" s="36" t="s">
        <v>1798</v>
      </c>
      <c r="AG634" s="36" t="s">
        <v>1637</v>
      </c>
      <c r="AH634" s="36" t="s">
        <v>599</v>
      </c>
      <c r="AI634" s="36" t="s">
        <v>1799</v>
      </c>
      <c r="AJ634" s="36" t="s">
        <v>1645</v>
      </c>
      <c r="AK634" s="36" t="s">
        <v>337</v>
      </c>
      <c r="AL634" s="36" t="s">
        <v>1650</v>
      </c>
      <c r="AM634" s="36" t="s">
        <v>1651</v>
      </c>
      <c r="AN634" s="36" t="s">
        <v>1645</v>
      </c>
      <c r="AO634" s="36" t="s">
        <v>1636</v>
      </c>
      <c r="AP634" s="36" t="s">
        <v>1652</v>
      </c>
      <c r="AQ634" s="36" t="s">
        <v>1653</v>
      </c>
    </row>
    <row r="635" spans="1:43" x14ac:dyDescent="0.15">
      <c r="A635" s="36" t="s">
        <v>553</v>
      </c>
      <c r="B635" s="36" t="s">
        <v>1683</v>
      </c>
      <c r="C635" s="36" t="s">
        <v>1684</v>
      </c>
      <c r="D635" s="36" t="s">
        <v>1634</v>
      </c>
      <c r="E635" s="36" t="s">
        <v>1635</v>
      </c>
      <c r="F635" s="36" t="s">
        <v>372</v>
      </c>
      <c r="G635" s="36" t="s">
        <v>1636</v>
      </c>
      <c r="H635" s="36" t="s">
        <v>372</v>
      </c>
      <c r="I635" s="36" t="s">
        <v>1636</v>
      </c>
      <c r="J635" s="36" t="s">
        <v>1637</v>
      </c>
      <c r="K635" s="36" t="s">
        <v>599</v>
      </c>
      <c r="L635" s="36" t="s">
        <v>1685</v>
      </c>
      <c r="M635" s="36" t="s">
        <v>1639</v>
      </c>
      <c r="N635" s="36" t="s">
        <v>1640</v>
      </c>
      <c r="O635" s="36" t="s">
        <v>1641</v>
      </c>
      <c r="P635" s="36" t="s">
        <v>1642</v>
      </c>
      <c r="Q635" s="36" t="s">
        <v>1643</v>
      </c>
      <c r="R635" s="36" t="s">
        <v>1644</v>
      </c>
      <c r="S635" s="36" t="s">
        <v>1636</v>
      </c>
      <c r="T635" s="36" t="s">
        <v>1636</v>
      </c>
      <c r="U635" s="36" t="s">
        <v>1645</v>
      </c>
      <c r="V635" s="36" t="s">
        <v>1646</v>
      </c>
      <c r="W635" s="36" t="s">
        <v>1657</v>
      </c>
      <c r="X635" s="36" t="s">
        <v>1658</v>
      </c>
      <c r="Y635" s="36" t="s">
        <v>1649</v>
      </c>
      <c r="Z635" s="36">
        <v>1246.81</v>
      </c>
      <c r="AA635" s="36">
        <v>1104.24</v>
      </c>
      <c r="AB635" s="36">
        <v>142.57</v>
      </c>
      <c r="AC635" s="36">
        <v>1104.24</v>
      </c>
      <c r="AD635" s="36">
        <v>0</v>
      </c>
      <c r="AE635" s="36">
        <v>0</v>
      </c>
      <c r="AF635" s="36" t="s">
        <v>1798</v>
      </c>
      <c r="AG635" s="36" t="s">
        <v>1637</v>
      </c>
      <c r="AH635" s="36" t="s">
        <v>599</v>
      </c>
      <c r="AI635" s="36" t="s">
        <v>1799</v>
      </c>
      <c r="AJ635" s="36" t="s">
        <v>1645</v>
      </c>
      <c r="AK635" s="36" t="s">
        <v>337</v>
      </c>
      <c r="AL635" s="36" t="s">
        <v>1650</v>
      </c>
      <c r="AM635" s="36" t="s">
        <v>1651</v>
      </c>
      <c r="AN635" s="36" t="s">
        <v>1645</v>
      </c>
      <c r="AO635" s="36" t="s">
        <v>1636</v>
      </c>
      <c r="AP635" s="36" t="s">
        <v>1652</v>
      </c>
      <c r="AQ635" s="36" t="s">
        <v>1653</v>
      </c>
    </row>
    <row r="636" spans="1:43" x14ac:dyDescent="0.15">
      <c r="A636" s="36" t="s">
        <v>553</v>
      </c>
      <c r="B636" s="36" t="s">
        <v>1686</v>
      </c>
      <c r="C636" s="36" t="s">
        <v>1687</v>
      </c>
      <c r="D636" s="36" t="s">
        <v>1634</v>
      </c>
      <c r="E636" s="36" t="s">
        <v>1635</v>
      </c>
      <c r="F636" s="36" t="s">
        <v>372</v>
      </c>
      <c r="G636" s="36" t="s">
        <v>1636</v>
      </c>
      <c r="H636" s="36" t="s">
        <v>372</v>
      </c>
      <c r="I636" s="36" t="s">
        <v>1636</v>
      </c>
      <c r="J636" s="36" t="s">
        <v>1637</v>
      </c>
      <c r="K636" s="36" t="s">
        <v>599</v>
      </c>
      <c r="L636" s="36" t="s">
        <v>1688</v>
      </c>
      <c r="M636" s="36" t="s">
        <v>1639</v>
      </c>
      <c r="N636" s="36" t="s">
        <v>1640</v>
      </c>
      <c r="O636" s="36" t="s">
        <v>1641</v>
      </c>
      <c r="P636" s="36" t="s">
        <v>1642</v>
      </c>
      <c r="Q636" s="36" t="s">
        <v>1643</v>
      </c>
      <c r="R636" s="36" t="s">
        <v>1644</v>
      </c>
      <c r="S636" s="36" t="s">
        <v>1636</v>
      </c>
      <c r="T636" s="36" t="s">
        <v>1636</v>
      </c>
      <c r="U636" s="36" t="s">
        <v>1645</v>
      </c>
      <c r="V636" s="36" t="s">
        <v>1646</v>
      </c>
      <c r="W636" s="36" t="s">
        <v>1657</v>
      </c>
      <c r="X636" s="36" t="s">
        <v>1658</v>
      </c>
      <c r="Y636" s="36" t="s">
        <v>1649</v>
      </c>
      <c r="Z636" s="36">
        <v>736.08</v>
      </c>
      <c r="AA636" s="36">
        <v>588.08000000000004</v>
      </c>
      <c r="AB636" s="36">
        <v>148</v>
      </c>
      <c r="AC636" s="36">
        <v>588.08000000000004</v>
      </c>
      <c r="AD636" s="36">
        <v>0</v>
      </c>
      <c r="AE636" s="36">
        <v>0</v>
      </c>
      <c r="AF636" s="36" t="s">
        <v>1798</v>
      </c>
      <c r="AG636" s="36" t="s">
        <v>1637</v>
      </c>
      <c r="AH636" s="36" t="s">
        <v>599</v>
      </c>
      <c r="AI636" s="36" t="s">
        <v>1799</v>
      </c>
      <c r="AJ636" s="36" t="s">
        <v>1645</v>
      </c>
      <c r="AK636" s="36" t="s">
        <v>337</v>
      </c>
      <c r="AL636" s="36" t="s">
        <v>1650</v>
      </c>
      <c r="AM636" s="36" t="s">
        <v>1651</v>
      </c>
      <c r="AN636" s="36" t="s">
        <v>1645</v>
      </c>
      <c r="AO636" s="36" t="s">
        <v>1636</v>
      </c>
      <c r="AP636" s="36" t="s">
        <v>1652</v>
      </c>
      <c r="AQ636" s="36" t="s">
        <v>1653</v>
      </c>
    </row>
    <row r="637" spans="1:43" x14ac:dyDescent="0.15">
      <c r="A637" s="36" t="s">
        <v>553</v>
      </c>
      <c r="B637" s="36" t="s">
        <v>1689</v>
      </c>
      <c r="C637" s="36" t="s">
        <v>1690</v>
      </c>
      <c r="D637" s="36" t="s">
        <v>1634</v>
      </c>
      <c r="E637" s="36" t="s">
        <v>1635</v>
      </c>
      <c r="F637" s="36" t="s">
        <v>372</v>
      </c>
      <c r="G637" s="36" t="s">
        <v>1636</v>
      </c>
      <c r="H637" s="36" t="s">
        <v>372</v>
      </c>
      <c r="I637" s="36" t="s">
        <v>1636</v>
      </c>
      <c r="J637" s="36" t="s">
        <v>1637</v>
      </c>
      <c r="K637" s="36" t="s">
        <v>599</v>
      </c>
      <c r="L637" s="36" t="s">
        <v>1691</v>
      </c>
      <c r="M637" s="36" t="s">
        <v>1639</v>
      </c>
      <c r="N637" s="36" t="s">
        <v>1640</v>
      </c>
      <c r="O637" s="36" t="s">
        <v>1641</v>
      </c>
      <c r="P637" s="36" t="s">
        <v>1642</v>
      </c>
      <c r="Q637" s="36" t="s">
        <v>1643</v>
      </c>
      <c r="R637" s="36" t="s">
        <v>1644</v>
      </c>
      <c r="S637" s="36" t="s">
        <v>1636</v>
      </c>
      <c r="T637" s="36" t="s">
        <v>1636</v>
      </c>
      <c r="U637" s="36" t="s">
        <v>1645</v>
      </c>
      <c r="V637" s="36" t="s">
        <v>1646</v>
      </c>
      <c r="W637" s="36" t="s">
        <v>1657</v>
      </c>
      <c r="X637" s="36" t="s">
        <v>1658</v>
      </c>
      <c r="Y637" s="36" t="s">
        <v>1649</v>
      </c>
      <c r="Z637" s="36">
        <v>1539.95</v>
      </c>
      <c r="AA637" s="36">
        <v>1227.24</v>
      </c>
      <c r="AB637" s="36">
        <v>312.70999999999998</v>
      </c>
      <c r="AC637" s="36">
        <v>1227.24</v>
      </c>
      <c r="AD637" s="36">
        <v>0</v>
      </c>
      <c r="AE637" s="36">
        <v>0</v>
      </c>
      <c r="AF637" s="36" t="s">
        <v>1798</v>
      </c>
      <c r="AG637" s="36" t="s">
        <v>1637</v>
      </c>
      <c r="AH637" s="36" t="s">
        <v>599</v>
      </c>
      <c r="AI637" s="36" t="s">
        <v>1799</v>
      </c>
      <c r="AJ637" s="36" t="s">
        <v>1645</v>
      </c>
      <c r="AK637" s="36" t="s">
        <v>337</v>
      </c>
      <c r="AL637" s="36" t="s">
        <v>1650</v>
      </c>
      <c r="AM637" s="36" t="s">
        <v>1651</v>
      </c>
      <c r="AN637" s="36" t="s">
        <v>1645</v>
      </c>
      <c r="AO637" s="36" t="s">
        <v>1636</v>
      </c>
      <c r="AP637" s="36" t="s">
        <v>1652</v>
      </c>
      <c r="AQ637" s="36" t="s">
        <v>1653</v>
      </c>
    </row>
    <row r="638" spans="1:43" x14ac:dyDescent="0.15">
      <c r="A638" s="36" t="s">
        <v>553</v>
      </c>
      <c r="B638" s="36" t="s">
        <v>1826</v>
      </c>
      <c r="C638" s="36" t="s">
        <v>1827</v>
      </c>
      <c r="D638" s="36" t="s">
        <v>1634</v>
      </c>
      <c r="E638" s="36" t="s">
        <v>1635</v>
      </c>
      <c r="F638" s="36" t="s">
        <v>372</v>
      </c>
      <c r="G638" s="36" t="s">
        <v>1636</v>
      </c>
      <c r="H638" s="36" t="s">
        <v>372</v>
      </c>
      <c r="I638" s="36" t="s">
        <v>1636</v>
      </c>
      <c r="J638" s="36" t="s">
        <v>1637</v>
      </c>
      <c r="K638" s="36" t="s">
        <v>599</v>
      </c>
      <c r="L638" s="36" t="s">
        <v>1691</v>
      </c>
      <c r="M638" s="36" t="s">
        <v>1639</v>
      </c>
      <c r="N638" s="36" t="s">
        <v>1640</v>
      </c>
      <c r="O638" s="36" t="s">
        <v>1641</v>
      </c>
      <c r="P638" s="36" t="s">
        <v>1642</v>
      </c>
      <c r="Q638" s="36" t="s">
        <v>1643</v>
      </c>
      <c r="R638" s="36" t="s">
        <v>1644</v>
      </c>
      <c r="S638" s="36" t="s">
        <v>1636</v>
      </c>
      <c r="T638" s="36" t="s">
        <v>1636</v>
      </c>
      <c r="U638" s="36" t="s">
        <v>1645</v>
      </c>
      <c r="V638" s="36" t="s">
        <v>1646</v>
      </c>
      <c r="W638" s="36" t="s">
        <v>1657</v>
      </c>
      <c r="X638" s="36" t="s">
        <v>1658</v>
      </c>
      <c r="Y638" s="36" t="s">
        <v>1649</v>
      </c>
      <c r="Z638" s="36">
        <v>108.31</v>
      </c>
      <c r="AA638" s="36">
        <v>108.31</v>
      </c>
      <c r="AB638" s="36">
        <v>0</v>
      </c>
      <c r="AC638" s="36">
        <v>108.31</v>
      </c>
      <c r="AD638" s="36">
        <v>0</v>
      </c>
      <c r="AE638" s="36">
        <v>0</v>
      </c>
      <c r="AF638" s="36" t="s">
        <v>1798</v>
      </c>
      <c r="AG638" s="36" t="s">
        <v>1637</v>
      </c>
      <c r="AH638" s="36" t="s">
        <v>599</v>
      </c>
      <c r="AI638" s="36" t="s">
        <v>1799</v>
      </c>
      <c r="AJ638" s="36" t="s">
        <v>1645</v>
      </c>
      <c r="AK638" s="36" t="s">
        <v>337</v>
      </c>
      <c r="AL638" s="36" t="s">
        <v>1650</v>
      </c>
      <c r="AM638" s="36" t="s">
        <v>1651</v>
      </c>
      <c r="AN638" s="36" t="s">
        <v>1645</v>
      </c>
      <c r="AO638" s="36" t="s">
        <v>1636</v>
      </c>
      <c r="AP638" s="36" t="s">
        <v>1652</v>
      </c>
      <c r="AQ638" s="36" t="s">
        <v>1653</v>
      </c>
    </row>
    <row r="639" spans="1:43" x14ac:dyDescent="0.15">
      <c r="A639" s="36" t="s">
        <v>553</v>
      </c>
      <c r="B639" s="36" t="s">
        <v>1692</v>
      </c>
      <c r="C639" s="36" t="s">
        <v>1693</v>
      </c>
      <c r="D639" s="36" t="s">
        <v>1634</v>
      </c>
      <c r="E639" s="36" t="s">
        <v>1635</v>
      </c>
      <c r="F639" s="36" t="s">
        <v>372</v>
      </c>
      <c r="G639" s="36" t="s">
        <v>1636</v>
      </c>
      <c r="H639" s="36" t="s">
        <v>372</v>
      </c>
      <c r="I639" s="36" t="s">
        <v>1636</v>
      </c>
      <c r="J639" s="36" t="s">
        <v>1637</v>
      </c>
      <c r="K639" s="36" t="s">
        <v>599</v>
      </c>
      <c r="L639" s="36" t="s">
        <v>1691</v>
      </c>
      <c r="M639" s="36" t="s">
        <v>1639</v>
      </c>
      <c r="N639" s="36" t="s">
        <v>1640</v>
      </c>
      <c r="O639" s="36" t="s">
        <v>1641</v>
      </c>
      <c r="P639" s="36" t="s">
        <v>1642</v>
      </c>
      <c r="Q639" s="36" t="s">
        <v>1643</v>
      </c>
      <c r="R639" s="36" t="s">
        <v>1644</v>
      </c>
      <c r="S639" s="36" t="s">
        <v>1636</v>
      </c>
      <c r="T639" s="36" t="s">
        <v>1636</v>
      </c>
      <c r="U639" s="36" t="s">
        <v>1645</v>
      </c>
      <c r="V639" s="36" t="s">
        <v>1646</v>
      </c>
      <c r="W639" s="36" t="s">
        <v>1657</v>
      </c>
      <c r="X639" s="36" t="s">
        <v>1658</v>
      </c>
      <c r="Y639" s="36" t="s">
        <v>1649</v>
      </c>
      <c r="Z639" s="36">
        <v>95.81</v>
      </c>
      <c r="AA639" s="36">
        <v>83.32</v>
      </c>
      <c r="AB639" s="36">
        <v>12.49</v>
      </c>
      <c r="AC639" s="36">
        <v>83.32</v>
      </c>
      <c r="AD639" s="36">
        <v>0</v>
      </c>
      <c r="AE639" s="36">
        <v>0</v>
      </c>
      <c r="AF639" s="36" t="s">
        <v>1798</v>
      </c>
      <c r="AG639" s="36" t="s">
        <v>1637</v>
      </c>
      <c r="AH639" s="36" t="s">
        <v>599</v>
      </c>
      <c r="AI639" s="36" t="s">
        <v>1799</v>
      </c>
      <c r="AJ639" s="36" t="s">
        <v>1645</v>
      </c>
      <c r="AK639" s="36" t="s">
        <v>337</v>
      </c>
      <c r="AL639" s="36" t="s">
        <v>1650</v>
      </c>
      <c r="AM639" s="36" t="s">
        <v>1651</v>
      </c>
      <c r="AN639" s="36" t="s">
        <v>1645</v>
      </c>
      <c r="AO639" s="36" t="s">
        <v>1636</v>
      </c>
      <c r="AP639" s="36" t="s">
        <v>1652</v>
      </c>
      <c r="AQ639" s="36" t="s">
        <v>1653</v>
      </c>
    </row>
    <row r="640" spans="1:43" x14ac:dyDescent="0.15">
      <c r="A640" s="36" t="s">
        <v>553</v>
      </c>
      <c r="B640" s="36" t="s">
        <v>1694</v>
      </c>
      <c r="C640" s="36" t="s">
        <v>1695</v>
      </c>
      <c r="D640" s="36" t="s">
        <v>1634</v>
      </c>
      <c r="E640" s="36" t="s">
        <v>1635</v>
      </c>
      <c r="F640" s="36" t="s">
        <v>372</v>
      </c>
      <c r="G640" s="36" t="s">
        <v>1636</v>
      </c>
      <c r="H640" s="36" t="s">
        <v>372</v>
      </c>
      <c r="I640" s="36" t="s">
        <v>1636</v>
      </c>
      <c r="J640" s="36" t="s">
        <v>1637</v>
      </c>
      <c r="K640" s="36" t="s">
        <v>599</v>
      </c>
      <c r="L640" s="36" t="s">
        <v>1696</v>
      </c>
      <c r="M640" s="36" t="s">
        <v>1639</v>
      </c>
      <c r="N640" s="36" t="s">
        <v>1640</v>
      </c>
      <c r="O640" s="36" t="s">
        <v>1641</v>
      </c>
      <c r="P640" s="36" t="s">
        <v>1642</v>
      </c>
      <c r="Q640" s="36" t="s">
        <v>1643</v>
      </c>
      <c r="R640" s="36" t="s">
        <v>1644</v>
      </c>
      <c r="S640" s="36" t="s">
        <v>1636</v>
      </c>
      <c r="T640" s="36" t="s">
        <v>1636</v>
      </c>
      <c r="U640" s="36" t="s">
        <v>1645</v>
      </c>
      <c r="V640" s="36" t="s">
        <v>1646</v>
      </c>
      <c r="W640" s="36" t="s">
        <v>1647</v>
      </c>
      <c r="X640" s="36" t="s">
        <v>1648</v>
      </c>
      <c r="Y640" s="36" t="s">
        <v>1649</v>
      </c>
      <c r="Z640" s="36">
        <v>1584.46</v>
      </c>
      <c r="AA640" s="36">
        <v>1584.46</v>
      </c>
      <c r="AB640" s="36">
        <v>0</v>
      </c>
      <c r="AC640" s="36">
        <v>1584.46</v>
      </c>
      <c r="AD640" s="36">
        <v>0</v>
      </c>
      <c r="AE640" s="36">
        <v>0</v>
      </c>
      <c r="AF640" s="36" t="s">
        <v>1798</v>
      </c>
      <c r="AG640" s="36" t="s">
        <v>1637</v>
      </c>
      <c r="AH640" s="36" t="s">
        <v>599</v>
      </c>
      <c r="AI640" s="36" t="s">
        <v>1799</v>
      </c>
      <c r="AJ640" s="36" t="s">
        <v>1645</v>
      </c>
      <c r="AK640" s="36" t="s">
        <v>337</v>
      </c>
      <c r="AL640" s="36" t="s">
        <v>1650</v>
      </c>
      <c r="AM640" s="36" t="s">
        <v>1651</v>
      </c>
      <c r="AN640" s="36" t="s">
        <v>1645</v>
      </c>
      <c r="AO640" s="36" t="s">
        <v>1636</v>
      </c>
      <c r="AP640" s="36" t="s">
        <v>1652</v>
      </c>
      <c r="AQ640" s="36" t="s">
        <v>1653</v>
      </c>
    </row>
    <row r="641" spans="1:43" x14ac:dyDescent="0.15">
      <c r="A641" s="36" t="s">
        <v>553</v>
      </c>
      <c r="B641" s="36" t="s">
        <v>1697</v>
      </c>
      <c r="C641" s="36" t="s">
        <v>1698</v>
      </c>
      <c r="D641" s="36" t="s">
        <v>1634</v>
      </c>
      <c r="E641" s="36" t="s">
        <v>1635</v>
      </c>
      <c r="F641" s="36" t="s">
        <v>372</v>
      </c>
      <c r="G641" s="36" t="s">
        <v>1636</v>
      </c>
      <c r="H641" s="36" t="s">
        <v>372</v>
      </c>
      <c r="I641" s="36" t="s">
        <v>1636</v>
      </c>
      <c r="J641" s="36" t="s">
        <v>1637</v>
      </c>
      <c r="K641" s="36" t="s">
        <v>599</v>
      </c>
      <c r="L641" s="36" t="s">
        <v>1699</v>
      </c>
      <c r="M641" s="36" t="s">
        <v>1639</v>
      </c>
      <c r="N641" s="36" t="s">
        <v>1640</v>
      </c>
      <c r="O641" s="36" t="s">
        <v>1641</v>
      </c>
      <c r="P641" s="36" t="s">
        <v>1642</v>
      </c>
      <c r="Q641" s="36" t="s">
        <v>1643</v>
      </c>
      <c r="R641" s="36" t="s">
        <v>1644</v>
      </c>
      <c r="S641" s="36" t="s">
        <v>1636</v>
      </c>
      <c r="T641" s="36" t="s">
        <v>1636</v>
      </c>
      <c r="U641" s="36" t="s">
        <v>1645</v>
      </c>
      <c r="V641" s="36" t="s">
        <v>1646</v>
      </c>
      <c r="W641" s="36" t="s">
        <v>1657</v>
      </c>
      <c r="X641" s="36" t="s">
        <v>1658</v>
      </c>
      <c r="Y641" s="36" t="s">
        <v>1649</v>
      </c>
      <c r="Z641" s="36">
        <v>891.4</v>
      </c>
      <c r="AA641" s="36">
        <v>777.33</v>
      </c>
      <c r="AB641" s="36">
        <v>114.07</v>
      </c>
      <c r="AC641" s="36">
        <v>777.33</v>
      </c>
      <c r="AD641" s="36">
        <v>0</v>
      </c>
      <c r="AE641" s="36">
        <v>0</v>
      </c>
      <c r="AF641" s="36" t="s">
        <v>1798</v>
      </c>
      <c r="AG641" s="36" t="s">
        <v>1637</v>
      </c>
      <c r="AH641" s="36" t="s">
        <v>599</v>
      </c>
      <c r="AI641" s="36" t="s">
        <v>1799</v>
      </c>
      <c r="AJ641" s="36" t="s">
        <v>1645</v>
      </c>
      <c r="AK641" s="36" t="s">
        <v>337</v>
      </c>
      <c r="AL641" s="36" t="s">
        <v>1650</v>
      </c>
      <c r="AM641" s="36" t="s">
        <v>1651</v>
      </c>
      <c r="AN641" s="36" t="s">
        <v>1645</v>
      </c>
      <c r="AO641" s="36" t="s">
        <v>1636</v>
      </c>
      <c r="AP641" s="36" t="s">
        <v>1652</v>
      </c>
      <c r="AQ641" s="36" t="s">
        <v>1653</v>
      </c>
    </row>
    <row r="642" spans="1:43" x14ac:dyDescent="0.15">
      <c r="A642" s="36" t="s">
        <v>553</v>
      </c>
      <c r="B642" s="36" t="s">
        <v>1700</v>
      </c>
      <c r="C642" s="36" t="s">
        <v>1701</v>
      </c>
      <c r="D642" s="36" t="s">
        <v>1673</v>
      </c>
      <c r="E642" s="36" t="s">
        <v>1674</v>
      </c>
      <c r="F642" s="36" t="s">
        <v>372</v>
      </c>
      <c r="G642" s="36" t="s">
        <v>1636</v>
      </c>
      <c r="H642" s="36" t="s">
        <v>372</v>
      </c>
      <c r="I642" s="36" t="s">
        <v>1636</v>
      </c>
      <c r="J642" s="36" t="s">
        <v>1675</v>
      </c>
      <c r="K642" s="36" t="s">
        <v>1676</v>
      </c>
      <c r="L642" s="36" t="s">
        <v>1702</v>
      </c>
      <c r="M642" s="36" t="s">
        <v>1639</v>
      </c>
      <c r="N642" s="36" t="s">
        <v>1640</v>
      </c>
      <c r="O642" s="36" t="s">
        <v>1641</v>
      </c>
      <c r="P642" s="36" t="s">
        <v>1642</v>
      </c>
      <c r="Q642" s="36" t="s">
        <v>1643</v>
      </c>
      <c r="R642" s="36" t="s">
        <v>1644</v>
      </c>
      <c r="S642" s="36" t="s">
        <v>1636</v>
      </c>
      <c r="T642" s="36" t="s">
        <v>1636</v>
      </c>
      <c r="U642" s="36" t="s">
        <v>1645</v>
      </c>
      <c r="V642" s="36" t="s">
        <v>1646</v>
      </c>
      <c r="W642" s="36" t="s">
        <v>1664</v>
      </c>
      <c r="X642" s="36" t="s">
        <v>1646</v>
      </c>
      <c r="Y642" s="36" t="s">
        <v>1649</v>
      </c>
      <c r="Z642" s="36">
        <v>6.85</v>
      </c>
      <c r="AA642" s="36">
        <v>6.85</v>
      </c>
      <c r="AB642" s="36">
        <v>0</v>
      </c>
      <c r="AC642" s="36">
        <v>6.85</v>
      </c>
      <c r="AD642" s="36">
        <v>0</v>
      </c>
      <c r="AE642" s="36">
        <v>0</v>
      </c>
      <c r="AF642" s="36" t="s">
        <v>1798</v>
      </c>
      <c r="AG642" s="36" t="s">
        <v>1675</v>
      </c>
      <c r="AH642" s="36" t="s">
        <v>1676</v>
      </c>
      <c r="AI642" s="36" t="s">
        <v>1800</v>
      </c>
      <c r="AJ642" s="36" t="s">
        <v>1645</v>
      </c>
      <c r="AK642" s="36" t="s">
        <v>337</v>
      </c>
      <c r="AL642" s="36" t="s">
        <v>1650</v>
      </c>
      <c r="AM642" s="36" t="s">
        <v>1651</v>
      </c>
      <c r="AN642" s="36" t="s">
        <v>1645</v>
      </c>
      <c r="AO642" s="36" t="s">
        <v>1636</v>
      </c>
      <c r="AP642" s="36" t="s">
        <v>1678</v>
      </c>
      <c r="AQ642" s="36" t="s">
        <v>1653</v>
      </c>
    </row>
    <row r="643" spans="1:43" x14ac:dyDescent="0.15">
      <c r="A643" s="36" t="s">
        <v>553</v>
      </c>
      <c r="B643" s="36" t="s">
        <v>1700</v>
      </c>
      <c r="C643" s="36" t="s">
        <v>1701</v>
      </c>
      <c r="D643" s="36" t="s">
        <v>1673</v>
      </c>
      <c r="E643" s="36" t="s">
        <v>1674</v>
      </c>
      <c r="F643" s="36" t="s">
        <v>372</v>
      </c>
      <c r="G643" s="36" t="s">
        <v>1636</v>
      </c>
      <c r="H643" s="36" t="s">
        <v>372</v>
      </c>
      <c r="I643" s="36" t="s">
        <v>1636</v>
      </c>
      <c r="J643" s="36" t="s">
        <v>1675</v>
      </c>
      <c r="K643" s="36" t="s">
        <v>1676</v>
      </c>
      <c r="L643" s="36" t="s">
        <v>1702</v>
      </c>
      <c r="M643" s="36" t="s">
        <v>1639</v>
      </c>
      <c r="N643" s="36" t="s">
        <v>1640</v>
      </c>
      <c r="O643" s="36" t="s">
        <v>1641</v>
      </c>
      <c r="P643" s="36" t="s">
        <v>1642</v>
      </c>
      <c r="Q643" s="36" t="s">
        <v>1643</v>
      </c>
      <c r="R643" s="36" t="s">
        <v>1644</v>
      </c>
      <c r="S643" s="36" t="s">
        <v>1636</v>
      </c>
      <c r="T643" s="36" t="s">
        <v>1636</v>
      </c>
      <c r="U643" s="36" t="s">
        <v>1645</v>
      </c>
      <c r="V643" s="36" t="s">
        <v>1646</v>
      </c>
      <c r="W643" s="36" t="s">
        <v>1665</v>
      </c>
      <c r="X643" s="36" t="s">
        <v>1646</v>
      </c>
      <c r="Y643" s="36" t="s">
        <v>1649</v>
      </c>
      <c r="Z643" s="36">
        <v>4.0999999999999996</v>
      </c>
      <c r="AA643" s="36">
        <v>4.0999999999999996</v>
      </c>
      <c r="AB643" s="36">
        <v>0</v>
      </c>
      <c r="AC643" s="36">
        <v>4.0999999999999996</v>
      </c>
      <c r="AD643" s="36">
        <v>0</v>
      </c>
      <c r="AE643" s="36">
        <v>0</v>
      </c>
      <c r="AF643" s="36" t="s">
        <v>1798</v>
      </c>
      <c r="AG643" s="36" t="s">
        <v>1675</v>
      </c>
      <c r="AH643" s="36" t="s">
        <v>1676</v>
      </c>
      <c r="AI643" s="36" t="s">
        <v>1800</v>
      </c>
      <c r="AJ643" s="36" t="s">
        <v>1645</v>
      </c>
      <c r="AK643" s="36" t="s">
        <v>337</v>
      </c>
      <c r="AL643" s="36" t="s">
        <v>1650</v>
      </c>
      <c r="AM643" s="36" t="s">
        <v>1651</v>
      </c>
      <c r="AN643" s="36" t="s">
        <v>1645</v>
      </c>
      <c r="AO643" s="36" t="s">
        <v>1636</v>
      </c>
      <c r="AP643" s="36" t="s">
        <v>1678</v>
      </c>
      <c r="AQ643" s="36" t="s">
        <v>1653</v>
      </c>
    </row>
    <row r="644" spans="1:43" x14ac:dyDescent="0.15">
      <c r="A644" s="36" t="s">
        <v>553</v>
      </c>
      <c r="B644" s="36" t="s">
        <v>1700</v>
      </c>
      <c r="C644" s="36" t="s">
        <v>1701</v>
      </c>
      <c r="D644" s="36" t="s">
        <v>1673</v>
      </c>
      <c r="E644" s="36" t="s">
        <v>1674</v>
      </c>
      <c r="F644" s="36" t="s">
        <v>372</v>
      </c>
      <c r="G644" s="36" t="s">
        <v>1636</v>
      </c>
      <c r="H644" s="36" t="s">
        <v>372</v>
      </c>
      <c r="I644" s="36" t="s">
        <v>1636</v>
      </c>
      <c r="J644" s="36" t="s">
        <v>1675</v>
      </c>
      <c r="K644" s="36" t="s">
        <v>1676</v>
      </c>
      <c r="L644" s="36" t="s">
        <v>1702</v>
      </c>
      <c r="M644" s="36" t="s">
        <v>1639</v>
      </c>
      <c r="N644" s="36" t="s">
        <v>1640</v>
      </c>
      <c r="O644" s="36" t="s">
        <v>1641</v>
      </c>
      <c r="P644" s="36" t="s">
        <v>1642</v>
      </c>
      <c r="Q644" s="36" t="s">
        <v>1643</v>
      </c>
      <c r="R644" s="36" t="s">
        <v>1644</v>
      </c>
      <c r="S644" s="36" t="s">
        <v>1636</v>
      </c>
      <c r="T644" s="36" t="s">
        <v>1636</v>
      </c>
      <c r="U644" s="36" t="s">
        <v>1645</v>
      </c>
      <c r="V644" s="36" t="s">
        <v>1646</v>
      </c>
      <c r="W644" s="36" t="s">
        <v>1669</v>
      </c>
      <c r="X644" s="36" t="s">
        <v>1646</v>
      </c>
      <c r="Y644" s="36" t="s">
        <v>1649</v>
      </c>
      <c r="Z644" s="36">
        <v>4.87</v>
      </c>
      <c r="AA644" s="36">
        <v>4.87</v>
      </c>
      <c r="AB644" s="36">
        <v>0</v>
      </c>
      <c r="AC644" s="36">
        <v>4.87</v>
      </c>
      <c r="AD644" s="36">
        <v>0</v>
      </c>
      <c r="AE644" s="36">
        <v>0</v>
      </c>
      <c r="AF644" s="36" t="s">
        <v>1798</v>
      </c>
      <c r="AG644" s="36" t="s">
        <v>1675</v>
      </c>
      <c r="AH644" s="36" t="s">
        <v>1676</v>
      </c>
      <c r="AI644" s="36" t="s">
        <v>1800</v>
      </c>
      <c r="AJ644" s="36" t="s">
        <v>1645</v>
      </c>
      <c r="AK644" s="36" t="s">
        <v>337</v>
      </c>
      <c r="AL644" s="36" t="s">
        <v>1650</v>
      </c>
      <c r="AM644" s="36" t="s">
        <v>1651</v>
      </c>
      <c r="AN644" s="36" t="s">
        <v>1645</v>
      </c>
      <c r="AO644" s="36" t="s">
        <v>1636</v>
      </c>
      <c r="AP644" s="36" t="s">
        <v>1678</v>
      </c>
      <c r="AQ644" s="36" t="s">
        <v>1653</v>
      </c>
    </row>
    <row r="645" spans="1:43" x14ac:dyDescent="0.15">
      <c r="A645" s="36" t="s">
        <v>553</v>
      </c>
      <c r="B645" s="36" t="s">
        <v>1700</v>
      </c>
      <c r="C645" s="36" t="s">
        <v>1701</v>
      </c>
      <c r="D645" s="36" t="s">
        <v>1673</v>
      </c>
      <c r="E645" s="36" t="s">
        <v>1674</v>
      </c>
      <c r="F645" s="36" t="s">
        <v>372</v>
      </c>
      <c r="G645" s="36" t="s">
        <v>1636</v>
      </c>
      <c r="H645" s="36" t="s">
        <v>372</v>
      </c>
      <c r="I645" s="36" t="s">
        <v>1636</v>
      </c>
      <c r="J645" s="36" t="s">
        <v>1675</v>
      </c>
      <c r="K645" s="36" t="s">
        <v>1676</v>
      </c>
      <c r="L645" s="36" t="s">
        <v>1702</v>
      </c>
      <c r="M645" s="36" t="s">
        <v>1639</v>
      </c>
      <c r="N645" s="36" t="s">
        <v>1640</v>
      </c>
      <c r="O645" s="36" t="s">
        <v>1641</v>
      </c>
      <c r="P645" s="36" t="s">
        <v>1642</v>
      </c>
      <c r="Q645" s="36" t="s">
        <v>1643</v>
      </c>
      <c r="R645" s="36" t="s">
        <v>1644</v>
      </c>
      <c r="S645" s="36" t="s">
        <v>1636</v>
      </c>
      <c r="T645" s="36" t="s">
        <v>1636</v>
      </c>
      <c r="U645" s="36" t="s">
        <v>1645</v>
      </c>
      <c r="V645" s="36" t="s">
        <v>1646</v>
      </c>
      <c r="W645" s="36" t="s">
        <v>1657</v>
      </c>
      <c r="X645" s="36" t="s">
        <v>1658</v>
      </c>
      <c r="Y645" s="36" t="s">
        <v>1649</v>
      </c>
      <c r="Z645" s="36">
        <v>38.31</v>
      </c>
      <c r="AA645" s="36">
        <v>38.31</v>
      </c>
      <c r="AB645" s="36">
        <v>0</v>
      </c>
      <c r="AC645" s="36">
        <v>38.31</v>
      </c>
      <c r="AD645" s="36">
        <v>0</v>
      </c>
      <c r="AE645" s="36">
        <v>0</v>
      </c>
      <c r="AF645" s="36" t="s">
        <v>1798</v>
      </c>
      <c r="AG645" s="36" t="s">
        <v>1675</v>
      </c>
      <c r="AH645" s="36" t="s">
        <v>1676</v>
      </c>
      <c r="AI645" s="36" t="s">
        <v>1800</v>
      </c>
      <c r="AJ645" s="36" t="s">
        <v>1645</v>
      </c>
      <c r="AK645" s="36" t="s">
        <v>337</v>
      </c>
      <c r="AL645" s="36" t="s">
        <v>1650</v>
      </c>
      <c r="AM645" s="36" t="s">
        <v>1651</v>
      </c>
      <c r="AN645" s="36" t="s">
        <v>1645</v>
      </c>
      <c r="AO645" s="36" t="s">
        <v>1636</v>
      </c>
      <c r="AP645" s="36" t="s">
        <v>1678</v>
      </c>
      <c r="AQ645" s="36" t="s">
        <v>1653</v>
      </c>
    </row>
    <row r="646" spans="1:43" x14ac:dyDescent="0.15">
      <c r="A646" s="36" t="s">
        <v>553</v>
      </c>
      <c r="B646" s="36" t="s">
        <v>1700</v>
      </c>
      <c r="C646" s="36" t="s">
        <v>1701</v>
      </c>
      <c r="D646" s="36" t="s">
        <v>1673</v>
      </c>
      <c r="E646" s="36" t="s">
        <v>1674</v>
      </c>
      <c r="F646" s="36" t="s">
        <v>372</v>
      </c>
      <c r="G646" s="36" t="s">
        <v>1636</v>
      </c>
      <c r="H646" s="36" t="s">
        <v>372</v>
      </c>
      <c r="I646" s="36" t="s">
        <v>1636</v>
      </c>
      <c r="J646" s="36" t="s">
        <v>1675</v>
      </c>
      <c r="K646" s="36" t="s">
        <v>1676</v>
      </c>
      <c r="L646" s="36" t="s">
        <v>1702</v>
      </c>
      <c r="M646" s="36" t="s">
        <v>1639</v>
      </c>
      <c r="N646" s="36" t="s">
        <v>1640</v>
      </c>
      <c r="O646" s="36" t="s">
        <v>1641</v>
      </c>
      <c r="P646" s="36" t="s">
        <v>1642</v>
      </c>
      <c r="Q646" s="36" t="s">
        <v>1643</v>
      </c>
      <c r="R646" s="36" t="s">
        <v>1644</v>
      </c>
      <c r="S646" s="36" t="s">
        <v>1636</v>
      </c>
      <c r="T646" s="36" t="s">
        <v>1636</v>
      </c>
      <c r="U646" s="36" t="s">
        <v>1645</v>
      </c>
      <c r="V646" s="36" t="s">
        <v>1646</v>
      </c>
      <c r="W646" s="36" t="s">
        <v>1670</v>
      </c>
      <c r="X646" s="36" t="s">
        <v>1646</v>
      </c>
      <c r="Y646" s="36" t="s">
        <v>1649</v>
      </c>
      <c r="Z646" s="36">
        <v>0.28999999999999998</v>
      </c>
      <c r="AA646" s="36">
        <v>0.28999999999999998</v>
      </c>
      <c r="AB646" s="36">
        <v>0</v>
      </c>
      <c r="AC646" s="36">
        <v>0.28999999999999998</v>
      </c>
      <c r="AD646" s="36">
        <v>0</v>
      </c>
      <c r="AE646" s="36">
        <v>0</v>
      </c>
      <c r="AF646" s="36" t="s">
        <v>1798</v>
      </c>
      <c r="AG646" s="36" t="s">
        <v>1675</v>
      </c>
      <c r="AH646" s="36" t="s">
        <v>1676</v>
      </c>
      <c r="AI646" s="36" t="s">
        <v>1800</v>
      </c>
      <c r="AJ646" s="36" t="s">
        <v>1645</v>
      </c>
      <c r="AK646" s="36" t="s">
        <v>337</v>
      </c>
      <c r="AL646" s="36" t="s">
        <v>1650</v>
      </c>
      <c r="AM646" s="36" t="s">
        <v>1651</v>
      </c>
      <c r="AN646" s="36" t="s">
        <v>1645</v>
      </c>
      <c r="AO646" s="36" t="s">
        <v>1636</v>
      </c>
      <c r="AP646" s="36" t="s">
        <v>1678</v>
      </c>
      <c r="AQ646" s="36" t="s">
        <v>1653</v>
      </c>
    </row>
    <row r="647" spans="1:43" x14ac:dyDescent="0.15">
      <c r="A647" s="36" t="s">
        <v>553</v>
      </c>
      <c r="B647" s="36" t="s">
        <v>1700</v>
      </c>
      <c r="C647" s="36" t="s">
        <v>1701</v>
      </c>
      <c r="D647" s="36" t="s">
        <v>1673</v>
      </c>
      <c r="E647" s="36" t="s">
        <v>1674</v>
      </c>
      <c r="F647" s="36" t="s">
        <v>372</v>
      </c>
      <c r="G647" s="36" t="s">
        <v>1636</v>
      </c>
      <c r="H647" s="36" t="s">
        <v>372</v>
      </c>
      <c r="I647" s="36" t="s">
        <v>1636</v>
      </c>
      <c r="J647" s="36" t="s">
        <v>1675</v>
      </c>
      <c r="K647" s="36" t="s">
        <v>1676</v>
      </c>
      <c r="L647" s="36" t="s">
        <v>1702</v>
      </c>
      <c r="M647" s="36" t="s">
        <v>1639</v>
      </c>
      <c r="N647" s="36" t="s">
        <v>1640</v>
      </c>
      <c r="O647" s="36" t="s">
        <v>1641</v>
      </c>
      <c r="P647" s="36" t="s">
        <v>1642</v>
      </c>
      <c r="Q647" s="36" t="s">
        <v>1643</v>
      </c>
      <c r="R647" s="36" t="s">
        <v>1644</v>
      </c>
      <c r="S647" s="36" t="s">
        <v>1636</v>
      </c>
      <c r="T647" s="36" t="s">
        <v>1636</v>
      </c>
      <c r="U647" s="36" t="s">
        <v>1645</v>
      </c>
      <c r="V647" s="36" t="s">
        <v>1646</v>
      </c>
      <c r="W647" s="36" t="s">
        <v>1679</v>
      </c>
      <c r="X647" s="36" t="s">
        <v>1646</v>
      </c>
      <c r="Y647" s="36" t="s">
        <v>1649</v>
      </c>
      <c r="Z647" s="36">
        <v>1538.1</v>
      </c>
      <c r="AA647" s="36">
        <v>1538.1</v>
      </c>
      <c r="AB647" s="36">
        <v>0</v>
      </c>
      <c r="AC647" s="36">
        <v>1538.1</v>
      </c>
      <c r="AD647" s="36">
        <v>0</v>
      </c>
      <c r="AE647" s="36">
        <v>0</v>
      </c>
      <c r="AF647" s="36" t="s">
        <v>1798</v>
      </c>
      <c r="AG647" s="36" t="s">
        <v>1675</v>
      </c>
      <c r="AH647" s="36" t="s">
        <v>1676</v>
      </c>
      <c r="AI647" s="36" t="s">
        <v>1800</v>
      </c>
      <c r="AJ647" s="36" t="s">
        <v>1645</v>
      </c>
      <c r="AK647" s="36" t="s">
        <v>337</v>
      </c>
      <c r="AL647" s="36" t="s">
        <v>1650</v>
      </c>
      <c r="AM647" s="36" t="s">
        <v>1651</v>
      </c>
      <c r="AN647" s="36" t="s">
        <v>1645</v>
      </c>
      <c r="AO647" s="36" t="s">
        <v>1636</v>
      </c>
      <c r="AP647" s="36" t="s">
        <v>1678</v>
      </c>
      <c r="AQ647" s="36" t="s">
        <v>1653</v>
      </c>
    </row>
    <row r="648" spans="1:43" x14ac:dyDescent="0.15">
      <c r="A648" s="36" t="s">
        <v>553</v>
      </c>
      <c r="B648" s="36" t="s">
        <v>1703</v>
      </c>
      <c r="C648" s="36" t="s">
        <v>1704</v>
      </c>
      <c r="D648" s="36" t="s">
        <v>1673</v>
      </c>
      <c r="E648" s="36" t="s">
        <v>1674</v>
      </c>
      <c r="F648" s="36" t="s">
        <v>372</v>
      </c>
      <c r="G648" s="36" t="s">
        <v>1636</v>
      </c>
      <c r="H648" s="36" t="s">
        <v>372</v>
      </c>
      <c r="I648" s="36" t="s">
        <v>1636</v>
      </c>
      <c r="J648" s="36" t="s">
        <v>1675</v>
      </c>
      <c r="K648" s="36" t="s">
        <v>1676</v>
      </c>
      <c r="L648" s="36" t="s">
        <v>1705</v>
      </c>
      <c r="M648" s="36" t="s">
        <v>1639</v>
      </c>
      <c r="N648" s="36" t="s">
        <v>1640</v>
      </c>
      <c r="O648" s="36" t="s">
        <v>1641</v>
      </c>
      <c r="P648" s="36" t="s">
        <v>1642</v>
      </c>
      <c r="Q648" s="36" t="s">
        <v>1643</v>
      </c>
      <c r="R648" s="36" t="s">
        <v>1644</v>
      </c>
      <c r="S648" s="36" t="s">
        <v>1636</v>
      </c>
      <c r="T648" s="36" t="s">
        <v>1636</v>
      </c>
      <c r="U648" s="36" t="s">
        <v>1645</v>
      </c>
      <c r="V648" s="36" t="s">
        <v>1646</v>
      </c>
      <c r="W648" s="36" t="s">
        <v>1647</v>
      </c>
      <c r="X648" s="36" t="s">
        <v>1667</v>
      </c>
      <c r="Y648" s="36" t="s">
        <v>1649</v>
      </c>
      <c r="Z648" s="36">
        <v>4.01</v>
      </c>
      <c r="AA648" s="36">
        <v>4.01</v>
      </c>
      <c r="AB648" s="36">
        <v>0</v>
      </c>
      <c r="AC648" s="36">
        <v>4.01</v>
      </c>
      <c r="AD648" s="36">
        <v>0</v>
      </c>
      <c r="AE648" s="36">
        <v>0</v>
      </c>
      <c r="AF648" s="36" t="s">
        <v>1798</v>
      </c>
      <c r="AG648" s="36" t="s">
        <v>1675</v>
      </c>
      <c r="AH648" s="36" t="s">
        <v>1676</v>
      </c>
      <c r="AI648" s="36" t="s">
        <v>1800</v>
      </c>
      <c r="AJ648" s="36" t="s">
        <v>1645</v>
      </c>
      <c r="AK648" s="36" t="s">
        <v>337</v>
      </c>
      <c r="AL648" s="36" t="s">
        <v>1650</v>
      </c>
      <c r="AM648" s="36" t="s">
        <v>1651</v>
      </c>
      <c r="AN648" s="36" t="s">
        <v>1645</v>
      </c>
      <c r="AO648" s="36" t="s">
        <v>1636</v>
      </c>
      <c r="AP648" s="36" t="s">
        <v>1678</v>
      </c>
      <c r="AQ648" s="36" t="s">
        <v>1653</v>
      </c>
    </row>
    <row r="649" spans="1:43" x14ac:dyDescent="0.15">
      <c r="A649" s="36" t="s">
        <v>553</v>
      </c>
      <c r="B649" s="36" t="s">
        <v>1703</v>
      </c>
      <c r="C649" s="36" t="s">
        <v>1704</v>
      </c>
      <c r="D649" s="36" t="s">
        <v>1673</v>
      </c>
      <c r="E649" s="36" t="s">
        <v>1674</v>
      </c>
      <c r="F649" s="36" t="s">
        <v>372</v>
      </c>
      <c r="G649" s="36" t="s">
        <v>1636</v>
      </c>
      <c r="H649" s="36" t="s">
        <v>372</v>
      </c>
      <c r="I649" s="36" t="s">
        <v>1636</v>
      </c>
      <c r="J649" s="36" t="s">
        <v>1675</v>
      </c>
      <c r="K649" s="36" t="s">
        <v>1676</v>
      </c>
      <c r="L649" s="36" t="s">
        <v>1705</v>
      </c>
      <c r="M649" s="36" t="s">
        <v>1639</v>
      </c>
      <c r="N649" s="36" t="s">
        <v>1640</v>
      </c>
      <c r="O649" s="36" t="s">
        <v>1641</v>
      </c>
      <c r="P649" s="36" t="s">
        <v>1642</v>
      </c>
      <c r="Q649" s="36" t="s">
        <v>1643</v>
      </c>
      <c r="R649" s="36" t="s">
        <v>1644</v>
      </c>
      <c r="S649" s="36" t="s">
        <v>1636</v>
      </c>
      <c r="T649" s="36" t="s">
        <v>1636</v>
      </c>
      <c r="U649" s="36" t="s">
        <v>1645</v>
      </c>
      <c r="V649" s="36" t="s">
        <v>1646</v>
      </c>
      <c r="W649" s="36" t="s">
        <v>1679</v>
      </c>
      <c r="X649" s="36" t="s">
        <v>1646</v>
      </c>
      <c r="Y649" s="36" t="s">
        <v>1649</v>
      </c>
      <c r="Z649" s="36">
        <v>1922.65</v>
      </c>
      <c r="AA649" s="36">
        <v>1922.65</v>
      </c>
      <c r="AB649" s="36">
        <v>0</v>
      </c>
      <c r="AC649" s="36">
        <v>1922.65</v>
      </c>
      <c r="AD649" s="36">
        <v>0</v>
      </c>
      <c r="AE649" s="36">
        <v>0</v>
      </c>
      <c r="AF649" s="36" t="s">
        <v>1798</v>
      </c>
      <c r="AG649" s="36" t="s">
        <v>1675</v>
      </c>
      <c r="AH649" s="36" t="s">
        <v>1676</v>
      </c>
      <c r="AI649" s="36" t="s">
        <v>1800</v>
      </c>
      <c r="AJ649" s="36" t="s">
        <v>1645</v>
      </c>
      <c r="AK649" s="36" t="s">
        <v>337</v>
      </c>
      <c r="AL649" s="36" t="s">
        <v>1650</v>
      </c>
      <c r="AM649" s="36" t="s">
        <v>1651</v>
      </c>
      <c r="AN649" s="36" t="s">
        <v>1645</v>
      </c>
      <c r="AO649" s="36" t="s">
        <v>1636</v>
      </c>
      <c r="AP649" s="36" t="s">
        <v>1678</v>
      </c>
      <c r="AQ649" s="36" t="s">
        <v>1653</v>
      </c>
    </row>
    <row r="650" spans="1:43" x14ac:dyDescent="0.15">
      <c r="A650" s="36" t="s">
        <v>553</v>
      </c>
      <c r="B650" s="36" t="s">
        <v>1706</v>
      </c>
      <c r="C650" s="36" t="s">
        <v>1707</v>
      </c>
      <c r="D650" s="36" t="s">
        <v>1673</v>
      </c>
      <c r="E650" s="36" t="s">
        <v>1674</v>
      </c>
      <c r="F650" s="36" t="s">
        <v>372</v>
      </c>
      <c r="G650" s="36" t="s">
        <v>1636</v>
      </c>
      <c r="H650" s="36" t="s">
        <v>372</v>
      </c>
      <c r="I650" s="36" t="s">
        <v>1636</v>
      </c>
      <c r="J650" s="36" t="s">
        <v>1675</v>
      </c>
      <c r="K650" s="36" t="s">
        <v>1676</v>
      </c>
      <c r="L650" s="36" t="s">
        <v>1708</v>
      </c>
      <c r="M650" s="36" t="s">
        <v>1639</v>
      </c>
      <c r="N650" s="36" t="s">
        <v>1640</v>
      </c>
      <c r="O650" s="36" t="s">
        <v>1641</v>
      </c>
      <c r="P650" s="36" t="s">
        <v>1642</v>
      </c>
      <c r="Q650" s="36" t="s">
        <v>1643</v>
      </c>
      <c r="R650" s="36" t="s">
        <v>1644</v>
      </c>
      <c r="S650" s="36" t="s">
        <v>1636</v>
      </c>
      <c r="T650" s="36" t="s">
        <v>1636</v>
      </c>
      <c r="U650" s="36" t="s">
        <v>1645</v>
      </c>
      <c r="V650" s="36" t="s">
        <v>1646</v>
      </c>
      <c r="W650" s="36" t="s">
        <v>1657</v>
      </c>
      <c r="X650" s="36" t="s">
        <v>1658</v>
      </c>
      <c r="Y650" s="36" t="s">
        <v>1649</v>
      </c>
      <c r="Z650" s="36">
        <v>695.54</v>
      </c>
      <c r="AA650" s="36">
        <v>671.95</v>
      </c>
      <c r="AB650" s="36">
        <v>23.59</v>
      </c>
      <c r="AC650" s="36">
        <v>671.95</v>
      </c>
      <c r="AD650" s="36">
        <v>0</v>
      </c>
      <c r="AE650" s="36">
        <v>0</v>
      </c>
      <c r="AF650" s="36" t="s">
        <v>1798</v>
      </c>
      <c r="AG650" s="36" t="s">
        <v>1675</v>
      </c>
      <c r="AH650" s="36" t="s">
        <v>1676</v>
      </c>
      <c r="AI650" s="36" t="s">
        <v>1800</v>
      </c>
      <c r="AJ650" s="36" t="s">
        <v>1645</v>
      </c>
      <c r="AK650" s="36" t="s">
        <v>337</v>
      </c>
      <c r="AL650" s="36" t="s">
        <v>1650</v>
      </c>
      <c r="AM650" s="36" t="s">
        <v>1651</v>
      </c>
      <c r="AN650" s="36" t="s">
        <v>1645</v>
      </c>
      <c r="AO650" s="36" t="s">
        <v>1636</v>
      </c>
      <c r="AP650" s="36" t="s">
        <v>1678</v>
      </c>
      <c r="AQ650" s="36" t="s">
        <v>1653</v>
      </c>
    </row>
    <row r="651" spans="1:43" x14ac:dyDescent="0.15">
      <c r="A651" s="36" t="s">
        <v>553</v>
      </c>
      <c r="B651" s="36" t="s">
        <v>1709</v>
      </c>
      <c r="C651" s="36" t="s">
        <v>1710</v>
      </c>
      <c r="D651" s="36" t="s">
        <v>1673</v>
      </c>
      <c r="E651" s="36" t="s">
        <v>1674</v>
      </c>
      <c r="F651" s="36" t="s">
        <v>372</v>
      </c>
      <c r="G651" s="36" t="s">
        <v>1636</v>
      </c>
      <c r="H651" s="36" t="s">
        <v>372</v>
      </c>
      <c r="I651" s="36" t="s">
        <v>1636</v>
      </c>
      <c r="J651" s="36" t="s">
        <v>1675</v>
      </c>
      <c r="K651" s="36" t="s">
        <v>1676</v>
      </c>
      <c r="L651" s="36" t="s">
        <v>1711</v>
      </c>
      <c r="M651" s="36" t="s">
        <v>1639</v>
      </c>
      <c r="N651" s="36" t="s">
        <v>1640</v>
      </c>
      <c r="O651" s="36" t="s">
        <v>1641</v>
      </c>
      <c r="P651" s="36" t="s">
        <v>1642</v>
      </c>
      <c r="Q651" s="36" t="s">
        <v>1643</v>
      </c>
      <c r="R651" s="36" t="s">
        <v>1644</v>
      </c>
      <c r="S651" s="36" t="s">
        <v>1636</v>
      </c>
      <c r="T651" s="36" t="s">
        <v>1636</v>
      </c>
      <c r="U651" s="36" t="s">
        <v>1645</v>
      </c>
      <c r="V651" s="36" t="s">
        <v>1646</v>
      </c>
      <c r="W651" s="36" t="s">
        <v>1664</v>
      </c>
      <c r="X651" s="36" t="s">
        <v>1646</v>
      </c>
      <c r="Y651" s="36" t="s">
        <v>1649</v>
      </c>
      <c r="Z651" s="36">
        <v>277.7</v>
      </c>
      <c r="AA651" s="36">
        <v>277.7</v>
      </c>
      <c r="AB651" s="36">
        <v>0</v>
      </c>
      <c r="AC651" s="36">
        <v>277.7</v>
      </c>
      <c r="AD651" s="36">
        <v>0</v>
      </c>
      <c r="AE651" s="36">
        <v>0</v>
      </c>
      <c r="AF651" s="36" t="s">
        <v>1798</v>
      </c>
      <c r="AG651" s="36" t="s">
        <v>666</v>
      </c>
      <c r="AH651" s="36" t="s">
        <v>1801</v>
      </c>
      <c r="AI651" s="36" t="s">
        <v>1800</v>
      </c>
      <c r="AJ651" s="36" t="s">
        <v>1645</v>
      </c>
      <c r="AK651" s="36" t="s">
        <v>337</v>
      </c>
      <c r="AL651" s="36" t="s">
        <v>1650</v>
      </c>
      <c r="AM651" s="36" t="s">
        <v>1651</v>
      </c>
      <c r="AN651" s="36" t="s">
        <v>1645</v>
      </c>
      <c r="AO651" s="36" t="s">
        <v>1636</v>
      </c>
      <c r="AP651" s="36" t="s">
        <v>1678</v>
      </c>
      <c r="AQ651" s="36" t="s">
        <v>1653</v>
      </c>
    </row>
    <row r="652" spans="1:43" x14ac:dyDescent="0.15">
      <c r="A652" s="36" t="s">
        <v>553</v>
      </c>
      <c r="B652" s="36" t="s">
        <v>1709</v>
      </c>
      <c r="C652" s="36" t="s">
        <v>1710</v>
      </c>
      <c r="D652" s="36" t="s">
        <v>1673</v>
      </c>
      <c r="E652" s="36" t="s">
        <v>1674</v>
      </c>
      <c r="F652" s="36" t="s">
        <v>372</v>
      </c>
      <c r="G652" s="36" t="s">
        <v>1636</v>
      </c>
      <c r="H652" s="36" t="s">
        <v>372</v>
      </c>
      <c r="I652" s="36" t="s">
        <v>1636</v>
      </c>
      <c r="J652" s="36" t="s">
        <v>1675</v>
      </c>
      <c r="K652" s="36" t="s">
        <v>1676</v>
      </c>
      <c r="L652" s="36" t="s">
        <v>1711</v>
      </c>
      <c r="M652" s="36" t="s">
        <v>1639</v>
      </c>
      <c r="N652" s="36" t="s">
        <v>1640</v>
      </c>
      <c r="O652" s="36" t="s">
        <v>1641</v>
      </c>
      <c r="P652" s="36" t="s">
        <v>1642</v>
      </c>
      <c r="Q652" s="36" t="s">
        <v>1643</v>
      </c>
      <c r="R652" s="36" t="s">
        <v>1644</v>
      </c>
      <c r="S652" s="36" t="s">
        <v>1636</v>
      </c>
      <c r="T652" s="36" t="s">
        <v>1636</v>
      </c>
      <c r="U652" s="36" t="s">
        <v>1645</v>
      </c>
      <c r="V652" s="36" t="s">
        <v>1646</v>
      </c>
      <c r="W652" s="36" t="s">
        <v>1665</v>
      </c>
      <c r="X652" s="36" t="s">
        <v>1646</v>
      </c>
      <c r="Y652" s="36" t="s">
        <v>1649</v>
      </c>
      <c r="Z652" s="36">
        <v>151.44999999999999</v>
      </c>
      <c r="AA652" s="36">
        <v>151.44999999999999</v>
      </c>
      <c r="AB652" s="36">
        <v>0</v>
      </c>
      <c r="AC652" s="36">
        <v>151.44999999999999</v>
      </c>
      <c r="AD652" s="36">
        <v>0</v>
      </c>
      <c r="AE652" s="36">
        <v>0</v>
      </c>
      <c r="AF652" s="36" t="s">
        <v>1798</v>
      </c>
      <c r="AG652" s="36" t="s">
        <v>666</v>
      </c>
      <c r="AH652" s="36" t="s">
        <v>1801</v>
      </c>
      <c r="AI652" s="36" t="s">
        <v>1800</v>
      </c>
      <c r="AJ652" s="36" t="s">
        <v>1645</v>
      </c>
      <c r="AK652" s="36" t="s">
        <v>337</v>
      </c>
      <c r="AL652" s="36" t="s">
        <v>1650</v>
      </c>
      <c r="AM652" s="36" t="s">
        <v>1651</v>
      </c>
      <c r="AN652" s="36" t="s">
        <v>1645</v>
      </c>
      <c r="AO652" s="36" t="s">
        <v>1636</v>
      </c>
      <c r="AP652" s="36" t="s">
        <v>1678</v>
      </c>
      <c r="AQ652" s="36" t="s">
        <v>1653</v>
      </c>
    </row>
    <row r="653" spans="1:43" x14ac:dyDescent="0.15">
      <c r="A653" s="36" t="s">
        <v>553</v>
      </c>
      <c r="B653" s="36" t="s">
        <v>1709</v>
      </c>
      <c r="C653" s="36" t="s">
        <v>1710</v>
      </c>
      <c r="D653" s="36" t="s">
        <v>1673</v>
      </c>
      <c r="E653" s="36" t="s">
        <v>1674</v>
      </c>
      <c r="F653" s="36" t="s">
        <v>372</v>
      </c>
      <c r="G653" s="36" t="s">
        <v>1636</v>
      </c>
      <c r="H653" s="36" t="s">
        <v>372</v>
      </c>
      <c r="I653" s="36" t="s">
        <v>1636</v>
      </c>
      <c r="J653" s="36" t="s">
        <v>1675</v>
      </c>
      <c r="K653" s="36" t="s">
        <v>1676</v>
      </c>
      <c r="L653" s="36" t="s">
        <v>1711</v>
      </c>
      <c r="M653" s="36" t="s">
        <v>1639</v>
      </c>
      <c r="N653" s="36" t="s">
        <v>1640</v>
      </c>
      <c r="O653" s="36" t="s">
        <v>1641</v>
      </c>
      <c r="P653" s="36" t="s">
        <v>1642</v>
      </c>
      <c r="Q653" s="36" t="s">
        <v>1643</v>
      </c>
      <c r="R653" s="36" t="s">
        <v>1644</v>
      </c>
      <c r="S653" s="36" t="s">
        <v>1636</v>
      </c>
      <c r="T653" s="36" t="s">
        <v>1636</v>
      </c>
      <c r="U653" s="36" t="s">
        <v>1645</v>
      </c>
      <c r="V653" s="36" t="s">
        <v>1646</v>
      </c>
      <c r="W653" s="36" t="s">
        <v>1647</v>
      </c>
      <c r="X653" s="36" t="s">
        <v>1667</v>
      </c>
      <c r="Y653" s="36" t="s">
        <v>1649</v>
      </c>
      <c r="Z653" s="36">
        <v>0.01</v>
      </c>
      <c r="AA653" s="36">
        <v>0.01</v>
      </c>
      <c r="AB653" s="36">
        <v>0</v>
      </c>
      <c r="AC653" s="36">
        <v>0.01</v>
      </c>
      <c r="AD653" s="36">
        <v>0</v>
      </c>
      <c r="AE653" s="36">
        <v>0</v>
      </c>
      <c r="AF653" s="36" t="s">
        <v>1798</v>
      </c>
      <c r="AG653" s="36" t="s">
        <v>666</v>
      </c>
      <c r="AH653" s="36" t="s">
        <v>1801</v>
      </c>
      <c r="AI653" s="36" t="s">
        <v>1800</v>
      </c>
      <c r="AJ653" s="36" t="s">
        <v>1645</v>
      </c>
      <c r="AK653" s="36" t="s">
        <v>337</v>
      </c>
      <c r="AL653" s="36" t="s">
        <v>1650</v>
      </c>
      <c r="AM653" s="36" t="s">
        <v>1651</v>
      </c>
      <c r="AN653" s="36" t="s">
        <v>1645</v>
      </c>
      <c r="AO653" s="36" t="s">
        <v>1636</v>
      </c>
      <c r="AP653" s="36" t="s">
        <v>1678</v>
      </c>
      <c r="AQ653" s="36" t="s">
        <v>1653</v>
      </c>
    </row>
    <row r="654" spans="1:43" x14ac:dyDescent="0.15">
      <c r="A654" s="36" t="s">
        <v>553</v>
      </c>
      <c r="B654" s="36" t="s">
        <v>1709</v>
      </c>
      <c r="C654" s="36" t="s">
        <v>1710</v>
      </c>
      <c r="D654" s="36" t="s">
        <v>1673</v>
      </c>
      <c r="E654" s="36" t="s">
        <v>1674</v>
      </c>
      <c r="F654" s="36" t="s">
        <v>372</v>
      </c>
      <c r="G654" s="36" t="s">
        <v>1636</v>
      </c>
      <c r="H654" s="36" t="s">
        <v>372</v>
      </c>
      <c r="I654" s="36" t="s">
        <v>1636</v>
      </c>
      <c r="J654" s="36" t="s">
        <v>1675</v>
      </c>
      <c r="K654" s="36" t="s">
        <v>1676</v>
      </c>
      <c r="L654" s="36" t="s">
        <v>1711</v>
      </c>
      <c r="M654" s="36" t="s">
        <v>1639</v>
      </c>
      <c r="N654" s="36" t="s">
        <v>1640</v>
      </c>
      <c r="O654" s="36" t="s">
        <v>1641</v>
      </c>
      <c r="P654" s="36" t="s">
        <v>1642</v>
      </c>
      <c r="Q654" s="36" t="s">
        <v>1643</v>
      </c>
      <c r="R654" s="36" t="s">
        <v>1644</v>
      </c>
      <c r="S654" s="36" t="s">
        <v>1636</v>
      </c>
      <c r="T654" s="36" t="s">
        <v>1636</v>
      </c>
      <c r="U654" s="36" t="s">
        <v>1645</v>
      </c>
      <c r="V654" s="36" t="s">
        <v>1646</v>
      </c>
      <c r="W654" s="36" t="s">
        <v>1669</v>
      </c>
      <c r="X654" s="36" t="s">
        <v>1646</v>
      </c>
      <c r="Y654" s="36" t="s">
        <v>1649</v>
      </c>
      <c r="Z654" s="36">
        <v>148.36000000000001</v>
      </c>
      <c r="AA654" s="36">
        <v>148.36000000000001</v>
      </c>
      <c r="AB654" s="36">
        <v>0</v>
      </c>
      <c r="AC654" s="36">
        <v>148.36000000000001</v>
      </c>
      <c r="AD654" s="36">
        <v>0</v>
      </c>
      <c r="AE654" s="36">
        <v>0</v>
      </c>
      <c r="AF654" s="36" t="s">
        <v>1798</v>
      </c>
      <c r="AG654" s="36" t="s">
        <v>666</v>
      </c>
      <c r="AH654" s="36" t="s">
        <v>1801</v>
      </c>
      <c r="AI654" s="36" t="s">
        <v>1800</v>
      </c>
      <c r="AJ654" s="36" t="s">
        <v>1645</v>
      </c>
      <c r="AK654" s="36" t="s">
        <v>337</v>
      </c>
      <c r="AL654" s="36" t="s">
        <v>1650</v>
      </c>
      <c r="AM654" s="36" t="s">
        <v>1651</v>
      </c>
      <c r="AN654" s="36" t="s">
        <v>1645</v>
      </c>
      <c r="AO654" s="36" t="s">
        <v>1636</v>
      </c>
      <c r="AP654" s="36" t="s">
        <v>1678</v>
      </c>
      <c r="AQ654" s="36" t="s">
        <v>1653</v>
      </c>
    </row>
    <row r="655" spans="1:43" x14ac:dyDescent="0.15">
      <c r="A655" s="36" t="s">
        <v>553</v>
      </c>
      <c r="B655" s="36" t="s">
        <v>1709</v>
      </c>
      <c r="C655" s="36" t="s">
        <v>1710</v>
      </c>
      <c r="D655" s="36" t="s">
        <v>1673</v>
      </c>
      <c r="E655" s="36" t="s">
        <v>1674</v>
      </c>
      <c r="F655" s="36" t="s">
        <v>372</v>
      </c>
      <c r="G655" s="36" t="s">
        <v>1636</v>
      </c>
      <c r="H655" s="36" t="s">
        <v>372</v>
      </c>
      <c r="I655" s="36" t="s">
        <v>1636</v>
      </c>
      <c r="J655" s="36" t="s">
        <v>1675</v>
      </c>
      <c r="K655" s="36" t="s">
        <v>1676</v>
      </c>
      <c r="L655" s="36" t="s">
        <v>1711</v>
      </c>
      <c r="M655" s="36" t="s">
        <v>1639</v>
      </c>
      <c r="N655" s="36" t="s">
        <v>1640</v>
      </c>
      <c r="O655" s="36" t="s">
        <v>1641</v>
      </c>
      <c r="P655" s="36" t="s">
        <v>1642</v>
      </c>
      <c r="Q655" s="36" t="s">
        <v>1643</v>
      </c>
      <c r="R655" s="36" t="s">
        <v>1644</v>
      </c>
      <c r="S655" s="36" t="s">
        <v>1636</v>
      </c>
      <c r="T655" s="36" t="s">
        <v>1636</v>
      </c>
      <c r="U655" s="36" t="s">
        <v>1645</v>
      </c>
      <c r="V655" s="36" t="s">
        <v>1646</v>
      </c>
      <c r="W655" s="36" t="s">
        <v>1670</v>
      </c>
      <c r="X655" s="36" t="s">
        <v>1646</v>
      </c>
      <c r="Y655" s="36" t="s">
        <v>1649</v>
      </c>
      <c r="Z655" s="36">
        <v>32.11</v>
      </c>
      <c r="AA655" s="36">
        <v>32.11</v>
      </c>
      <c r="AB655" s="36">
        <v>0</v>
      </c>
      <c r="AC655" s="36">
        <v>32.11</v>
      </c>
      <c r="AD655" s="36">
        <v>0</v>
      </c>
      <c r="AE655" s="36">
        <v>0</v>
      </c>
      <c r="AF655" s="36" t="s">
        <v>1798</v>
      </c>
      <c r="AG655" s="36" t="s">
        <v>666</v>
      </c>
      <c r="AH655" s="36" t="s">
        <v>1801</v>
      </c>
      <c r="AI655" s="36" t="s">
        <v>1800</v>
      </c>
      <c r="AJ655" s="36" t="s">
        <v>1645</v>
      </c>
      <c r="AK655" s="36" t="s">
        <v>337</v>
      </c>
      <c r="AL655" s="36" t="s">
        <v>1650</v>
      </c>
      <c r="AM655" s="36" t="s">
        <v>1651</v>
      </c>
      <c r="AN655" s="36" t="s">
        <v>1645</v>
      </c>
      <c r="AO655" s="36" t="s">
        <v>1636</v>
      </c>
      <c r="AP655" s="36" t="s">
        <v>1678</v>
      </c>
      <c r="AQ655" s="36" t="s">
        <v>1653</v>
      </c>
    </row>
    <row r="656" spans="1:43" x14ac:dyDescent="0.15">
      <c r="A656" s="36" t="s">
        <v>553</v>
      </c>
      <c r="B656" s="36" t="s">
        <v>1712</v>
      </c>
      <c r="C656" s="36" t="s">
        <v>1713</v>
      </c>
      <c r="D656" s="36" t="s">
        <v>1673</v>
      </c>
      <c r="E656" s="36" t="s">
        <v>1674</v>
      </c>
      <c r="F656" s="36" t="s">
        <v>372</v>
      </c>
      <c r="G656" s="36" t="s">
        <v>1636</v>
      </c>
      <c r="H656" s="36" t="s">
        <v>372</v>
      </c>
      <c r="I656" s="36" t="s">
        <v>1636</v>
      </c>
      <c r="J656" s="36" t="s">
        <v>1675</v>
      </c>
      <c r="K656" s="36" t="s">
        <v>1676</v>
      </c>
      <c r="L656" s="36" t="s">
        <v>1714</v>
      </c>
      <c r="M656" s="36" t="s">
        <v>1639</v>
      </c>
      <c r="N656" s="36" t="s">
        <v>1640</v>
      </c>
      <c r="O656" s="36" t="s">
        <v>1641</v>
      </c>
      <c r="P656" s="36" t="s">
        <v>1642</v>
      </c>
      <c r="Q656" s="36" t="s">
        <v>1643</v>
      </c>
      <c r="R656" s="36" t="s">
        <v>1644</v>
      </c>
      <c r="S656" s="36" t="s">
        <v>1636</v>
      </c>
      <c r="T656" s="36" t="s">
        <v>1636</v>
      </c>
      <c r="U656" s="36" t="s">
        <v>1645</v>
      </c>
      <c r="V656" s="36" t="s">
        <v>1646</v>
      </c>
      <c r="W656" s="36" t="s">
        <v>1664</v>
      </c>
      <c r="X656" s="36" t="s">
        <v>1646</v>
      </c>
      <c r="Y656" s="36" t="s">
        <v>1649</v>
      </c>
      <c r="Z656" s="36">
        <v>1410.93</v>
      </c>
      <c r="AA656" s="36">
        <v>1410.93</v>
      </c>
      <c r="AB656" s="36">
        <v>0</v>
      </c>
      <c r="AC656" s="36">
        <v>1410.93</v>
      </c>
      <c r="AD656" s="36">
        <v>0</v>
      </c>
      <c r="AE656" s="36">
        <v>0</v>
      </c>
      <c r="AF656" s="36" t="s">
        <v>1798</v>
      </c>
      <c r="AG656" s="36" t="s">
        <v>1675</v>
      </c>
      <c r="AH656" s="36" t="s">
        <v>1676</v>
      </c>
      <c r="AI656" s="36" t="s">
        <v>1800</v>
      </c>
      <c r="AJ656" s="36" t="s">
        <v>1645</v>
      </c>
      <c r="AK656" s="36" t="s">
        <v>337</v>
      </c>
      <c r="AL656" s="36" t="s">
        <v>1650</v>
      </c>
      <c r="AM656" s="36" t="s">
        <v>1651</v>
      </c>
      <c r="AN656" s="36" t="s">
        <v>1645</v>
      </c>
      <c r="AO656" s="36" t="s">
        <v>1636</v>
      </c>
      <c r="AP656" s="36" t="s">
        <v>1678</v>
      </c>
      <c r="AQ656" s="36" t="s">
        <v>1653</v>
      </c>
    </row>
    <row r="657" spans="1:43" x14ac:dyDescent="0.15">
      <c r="A657" s="36" t="s">
        <v>553</v>
      </c>
      <c r="B657" s="36" t="s">
        <v>1712</v>
      </c>
      <c r="C657" s="36" t="s">
        <v>1713</v>
      </c>
      <c r="D657" s="36" t="s">
        <v>1673</v>
      </c>
      <c r="E657" s="36" t="s">
        <v>1674</v>
      </c>
      <c r="F657" s="36" t="s">
        <v>372</v>
      </c>
      <c r="G657" s="36" t="s">
        <v>1636</v>
      </c>
      <c r="H657" s="36" t="s">
        <v>372</v>
      </c>
      <c r="I657" s="36" t="s">
        <v>1636</v>
      </c>
      <c r="J657" s="36" t="s">
        <v>1675</v>
      </c>
      <c r="K657" s="36" t="s">
        <v>1676</v>
      </c>
      <c r="L657" s="36" t="s">
        <v>1714</v>
      </c>
      <c r="M657" s="36" t="s">
        <v>1639</v>
      </c>
      <c r="N657" s="36" t="s">
        <v>1640</v>
      </c>
      <c r="O657" s="36" t="s">
        <v>1641</v>
      </c>
      <c r="P657" s="36" t="s">
        <v>1642</v>
      </c>
      <c r="Q657" s="36" t="s">
        <v>1643</v>
      </c>
      <c r="R657" s="36" t="s">
        <v>1644</v>
      </c>
      <c r="S657" s="36" t="s">
        <v>1636</v>
      </c>
      <c r="T657" s="36" t="s">
        <v>1636</v>
      </c>
      <c r="U657" s="36" t="s">
        <v>1645</v>
      </c>
      <c r="V657" s="36" t="s">
        <v>1646</v>
      </c>
      <c r="W657" s="36" t="s">
        <v>1665</v>
      </c>
      <c r="X657" s="36" t="s">
        <v>1646</v>
      </c>
      <c r="Y657" s="36" t="s">
        <v>1649</v>
      </c>
      <c r="Z657" s="36">
        <v>1623.38</v>
      </c>
      <c r="AA657" s="36">
        <v>1623.38</v>
      </c>
      <c r="AB657" s="36">
        <v>0</v>
      </c>
      <c r="AC657" s="36">
        <v>1623.38</v>
      </c>
      <c r="AD657" s="36">
        <v>0</v>
      </c>
      <c r="AE657" s="36">
        <v>0</v>
      </c>
      <c r="AF657" s="36" t="s">
        <v>1798</v>
      </c>
      <c r="AG657" s="36" t="s">
        <v>1675</v>
      </c>
      <c r="AH657" s="36" t="s">
        <v>1676</v>
      </c>
      <c r="AI657" s="36" t="s">
        <v>1800</v>
      </c>
      <c r="AJ657" s="36" t="s">
        <v>1645</v>
      </c>
      <c r="AK657" s="36" t="s">
        <v>337</v>
      </c>
      <c r="AL657" s="36" t="s">
        <v>1650</v>
      </c>
      <c r="AM657" s="36" t="s">
        <v>1651</v>
      </c>
      <c r="AN657" s="36" t="s">
        <v>1645</v>
      </c>
      <c r="AO657" s="36" t="s">
        <v>1636</v>
      </c>
      <c r="AP657" s="36" t="s">
        <v>1678</v>
      </c>
      <c r="AQ657" s="36" t="s">
        <v>1653</v>
      </c>
    </row>
    <row r="658" spans="1:43" x14ac:dyDescent="0.15">
      <c r="A658" s="36" t="s">
        <v>553</v>
      </c>
      <c r="B658" s="36" t="s">
        <v>1712</v>
      </c>
      <c r="C658" s="36" t="s">
        <v>1713</v>
      </c>
      <c r="D658" s="36" t="s">
        <v>1673</v>
      </c>
      <c r="E658" s="36" t="s">
        <v>1674</v>
      </c>
      <c r="F658" s="36" t="s">
        <v>372</v>
      </c>
      <c r="G658" s="36" t="s">
        <v>1636</v>
      </c>
      <c r="H658" s="36" t="s">
        <v>372</v>
      </c>
      <c r="I658" s="36" t="s">
        <v>1636</v>
      </c>
      <c r="J658" s="36" t="s">
        <v>1675</v>
      </c>
      <c r="K658" s="36" t="s">
        <v>1676</v>
      </c>
      <c r="L658" s="36" t="s">
        <v>1714</v>
      </c>
      <c r="M658" s="36" t="s">
        <v>1639</v>
      </c>
      <c r="N658" s="36" t="s">
        <v>1640</v>
      </c>
      <c r="O658" s="36" t="s">
        <v>1641</v>
      </c>
      <c r="P658" s="36" t="s">
        <v>1642</v>
      </c>
      <c r="Q658" s="36" t="s">
        <v>1643</v>
      </c>
      <c r="R658" s="36" t="s">
        <v>1644</v>
      </c>
      <c r="S658" s="36" t="s">
        <v>1636</v>
      </c>
      <c r="T658" s="36" t="s">
        <v>1636</v>
      </c>
      <c r="U658" s="36" t="s">
        <v>1645</v>
      </c>
      <c r="V658" s="36" t="s">
        <v>1646</v>
      </c>
      <c r="W658" s="36" t="s">
        <v>1647</v>
      </c>
      <c r="X658" s="36" t="s">
        <v>1667</v>
      </c>
      <c r="Y658" s="36" t="s">
        <v>1649</v>
      </c>
      <c r="Z658" s="36">
        <v>0.56999999999999995</v>
      </c>
      <c r="AA658" s="36">
        <v>0.56999999999999995</v>
      </c>
      <c r="AB658" s="36">
        <v>0</v>
      </c>
      <c r="AC658" s="36">
        <v>0.56999999999999995</v>
      </c>
      <c r="AD658" s="36">
        <v>0</v>
      </c>
      <c r="AE658" s="36">
        <v>0</v>
      </c>
      <c r="AF658" s="36" t="s">
        <v>1798</v>
      </c>
      <c r="AG658" s="36" t="s">
        <v>1675</v>
      </c>
      <c r="AH658" s="36" t="s">
        <v>1676</v>
      </c>
      <c r="AI658" s="36" t="s">
        <v>1800</v>
      </c>
      <c r="AJ658" s="36" t="s">
        <v>1645</v>
      </c>
      <c r="AK658" s="36" t="s">
        <v>337</v>
      </c>
      <c r="AL658" s="36" t="s">
        <v>1650</v>
      </c>
      <c r="AM658" s="36" t="s">
        <v>1651</v>
      </c>
      <c r="AN658" s="36" t="s">
        <v>1645</v>
      </c>
      <c r="AO658" s="36" t="s">
        <v>1636</v>
      </c>
      <c r="AP658" s="36" t="s">
        <v>1678</v>
      </c>
      <c r="AQ658" s="36" t="s">
        <v>1653</v>
      </c>
    </row>
    <row r="659" spans="1:43" x14ac:dyDescent="0.15">
      <c r="A659" s="36" t="s">
        <v>553</v>
      </c>
      <c r="B659" s="36" t="s">
        <v>1712</v>
      </c>
      <c r="C659" s="36" t="s">
        <v>1713</v>
      </c>
      <c r="D659" s="36" t="s">
        <v>1673</v>
      </c>
      <c r="E659" s="36" t="s">
        <v>1674</v>
      </c>
      <c r="F659" s="36" t="s">
        <v>372</v>
      </c>
      <c r="G659" s="36" t="s">
        <v>1636</v>
      </c>
      <c r="H659" s="36" t="s">
        <v>372</v>
      </c>
      <c r="I659" s="36" t="s">
        <v>1636</v>
      </c>
      <c r="J659" s="36" t="s">
        <v>1675</v>
      </c>
      <c r="K659" s="36" t="s">
        <v>1676</v>
      </c>
      <c r="L659" s="36" t="s">
        <v>1714</v>
      </c>
      <c r="M659" s="36" t="s">
        <v>1639</v>
      </c>
      <c r="N659" s="36" t="s">
        <v>1640</v>
      </c>
      <c r="O659" s="36" t="s">
        <v>1641</v>
      </c>
      <c r="P659" s="36" t="s">
        <v>1642</v>
      </c>
      <c r="Q659" s="36" t="s">
        <v>1643</v>
      </c>
      <c r="R659" s="36" t="s">
        <v>1644</v>
      </c>
      <c r="S659" s="36" t="s">
        <v>1636</v>
      </c>
      <c r="T659" s="36" t="s">
        <v>1636</v>
      </c>
      <c r="U659" s="36" t="s">
        <v>1645</v>
      </c>
      <c r="V659" s="36" t="s">
        <v>1646</v>
      </c>
      <c r="W659" s="36" t="s">
        <v>1669</v>
      </c>
      <c r="X659" s="36" t="s">
        <v>1646</v>
      </c>
      <c r="Y659" s="36" t="s">
        <v>1649</v>
      </c>
      <c r="Z659" s="36">
        <v>801.35</v>
      </c>
      <c r="AA659" s="36">
        <v>801.35</v>
      </c>
      <c r="AB659" s="36">
        <v>0</v>
      </c>
      <c r="AC659" s="36">
        <v>801.35</v>
      </c>
      <c r="AD659" s="36">
        <v>0</v>
      </c>
      <c r="AE659" s="36">
        <v>0</v>
      </c>
      <c r="AF659" s="36" t="s">
        <v>1798</v>
      </c>
      <c r="AG659" s="36" t="s">
        <v>1675</v>
      </c>
      <c r="AH659" s="36" t="s">
        <v>1676</v>
      </c>
      <c r="AI659" s="36" t="s">
        <v>1800</v>
      </c>
      <c r="AJ659" s="36" t="s">
        <v>1645</v>
      </c>
      <c r="AK659" s="36" t="s">
        <v>337</v>
      </c>
      <c r="AL659" s="36" t="s">
        <v>1650</v>
      </c>
      <c r="AM659" s="36" t="s">
        <v>1651</v>
      </c>
      <c r="AN659" s="36" t="s">
        <v>1645</v>
      </c>
      <c r="AO659" s="36" t="s">
        <v>1636</v>
      </c>
      <c r="AP659" s="36" t="s">
        <v>1678</v>
      </c>
      <c r="AQ659" s="36" t="s">
        <v>1653</v>
      </c>
    </row>
    <row r="660" spans="1:43" x14ac:dyDescent="0.15">
      <c r="A660" s="36" t="s">
        <v>553</v>
      </c>
      <c r="B660" s="36" t="s">
        <v>1712</v>
      </c>
      <c r="C660" s="36" t="s">
        <v>1713</v>
      </c>
      <c r="D660" s="36" t="s">
        <v>1673</v>
      </c>
      <c r="E660" s="36" t="s">
        <v>1674</v>
      </c>
      <c r="F660" s="36" t="s">
        <v>372</v>
      </c>
      <c r="G660" s="36" t="s">
        <v>1636</v>
      </c>
      <c r="H660" s="36" t="s">
        <v>372</v>
      </c>
      <c r="I660" s="36" t="s">
        <v>1636</v>
      </c>
      <c r="J660" s="36" t="s">
        <v>1675</v>
      </c>
      <c r="K660" s="36" t="s">
        <v>1676</v>
      </c>
      <c r="L660" s="36" t="s">
        <v>1714</v>
      </c>
      <c r="M660" s="36" t="s">
        <v>1639</v>
      </c>
      <c r="N660" s="36" t="s">
        <v>1640</v>
      </c>
      <c r="O660" s="36" t="s">
        <v>1641</v>
      </c>
      <c r="P660" s="36" t="s">
        <v>1642</v>
      </c>
      <c r="Q660" s="36" t="s">
        <v>1643</v>
      </c>
      <c r="R660" s="36" t="s">
        <v>1644</v>
      </c>
      <c r="S660" s="36" t="s">
        <v>1636</v>
      </c>
      <c r="T660" s="36" t="s">
        <v>1636</v>
      </c>
      <c r="U660" s="36" t="s">
        <v>1645</v>
      </c>
      <c r="V660" s="36" t="s">
        <v>1646</v>
      </c>
      <c r="W660" s="36" t="s">
        <v>1670</v>
      </c>
      <c r="X660" s="36" t="s">
        <v>1646</v>
      </c>
      <c r="Y660" s="36" t="s">
        <v>1649</v>
      </c>
      <c r="Z660" s="36">
        <v>112.35</v>
      </c>
      <c r="AA660" s="36">
        <v>112.35</v>
      </c>
      <c r="AB660" s="36">
        <v>0</v>
      </c>
      <c r="AC660" s="36">
        <v>112.35</v>
      </c>
      <c r="AD660" s="36">
        <v>0</v>
      </c>
      <c r="AE660" s="36">
        <v>0</v>
      </c>
      <c r="AF660" s="36" t="s">
        <v>1798</v>
      </c>
      <c r="AG660" s="36" t="s">
        <v>1675</v>
      </c>
      <c r="AH660" s="36" t="s">
        <v>1676</v>
      </c>
      <c r="AI660" s="36" t="s">
        <v>1800</v>
      </c>
      <c r="AJ660" s="36" t="s">
        <v>1645</v>
      </c>
      <c r="AK660" s="36" t="s">
        <v>337</v>
      </c>
      <c r="AL660" s="36" t="s">
        <v>1650</v>
      </c>
      <c r="AM660" s="36" t="s">
        <v>1651</v>
      </c>
      <c r="AN660" s="36" t="s">
        <v>1645</v>
      </c>
      <c r="AO660" s="36" t="s">
        <v>1636</v>
      </c>
      <c r="AP660" s="36" t="s">
        <v>1678</v>
      </c>
      <c r="AQ660" s="36" t="s">
        <v>1653</v>
      </c>
    </row>
    <row r="661" spans="1:43" x14ac:dyDescent="0.15">
      <c r="A661" s="36" t="s">
        <v>553</v>
      </c>
      <c r="B661" s="36" t="s">
        <v>1715</v>
      </c>
      <c r="C661" s="36" t="s">
        <v>1716</v>
      </c>
      <c r="D661" s="36" t="s">
        <v>1661</v>
      </c>
      <c r="E661" s="36" t="s">
        <v>1662</v>
      </c>
      <c r="F661" s="36" t="s">
        <v>372</v>
      </c>
      <c r="G661" s="36" t="s">
        <v>1636</v>
      </c>
      <c r="H661" s="36" t="s">
        <v>372</v>
      </c>
      <c r="I661" s="36" t="s">
        <v>1636</v>
      </c>
      <c r="J661" s="36" t="s">
        <v>1637</v>
      </c>
      <c r="K661" s="36" t="s">
        <v>599</v>
      </c>
      <c r="L661" s="36" t="s">
        <v>1717</v>
      </c>
      <c r="M661" s="36" t="s">
        <v>1639</v>
      </c>
      <c r="N661" s="36" t="s">
        <v>1640</v>
      </c>
      <c r="O661" s="36" t="s">
        <v>1641</v>
      </c>
      <c r="P661" s="36" t="s">
        <v>1642</v>
      </c>
      <c r="Q661" s="36" t="s">
        <v>1643</v>
      </c>
      <c r="R661" s="36" t="s">
        <v>1644</v>
      </c>
      <c r="S661" s="36" t="s">
        <v>1636</v>
      </c>
      <c r="T661" s="36" t="s">
        <v>1636</v>
      </c>
      <c r="U661" s="36" t="s">
        <v>1645</v>
      </c>
      <c r="V661" s="36" t="s">
        <v>1646</v>
      </c>
      <c r="W661" s="36" t="s">
        <v>1664</v>
      </c>
      <c r="X661" s="36" t="s">
        <v>1646</v>
      </c>
      <c r="Y661" s="36" t="s">
        <v>1649</v>
      </c>
      <c r="Z661" s="36">
        <v>0.94</v>
      </c>
      <c r="AA661" s="36">
        <v>0.94</v>
      </c>
      <c r="AB661" s="36">
        <v>0</v>
      </c>
      <c r="AC661" s="36">
        <v>0.94</v>
      </c>
      <c r="AD661" s="36">
        <v>0</v>
      </c>
      <c r="AE661" s="36">
        <v>0</v>
      </c>
      <c r="AF661" s="36" t="s">
        <v>1798</v>
      </c>
      <c r="AG661" s="36" t="s">
        <v>1637</v>
      </c>
      <c r="AH661" s="36" t="s">
        <v>599</v>
      </c>
      <c r="AI661" s="36" t="s">
        <v>1799</v>
      </c>
      <c r="AJ661" s="36" t="s">
        <v>1645</v>
      </c>
      <c r="AK661" s="36" t="s">
        <v>337</v>
      </c>
      <c r="AL661" s="36" t="s">
        <v>1650</v>
      </c>
      <c r="AM661" s="36" t="s">
        <v>1651</v>
      </c>
      <c r="AN661" s="36" t="s">
        <v>1645</v>
      </c>
      <c r="AO661" s="36" t="s">
        <v>1636</v>
      </c>
      <c r="AP661" s="36" t="s">
        <v>1652</v>
      </c>
      <c r="AQ661" s="36" t="s">
        <v>1653</v>
      </c>
    </row>
    <row r="662" spans="1:43" x14ac:dyDescent="0.15">
      <c r="A662" s="36" t="s">
        <v>553</v>
      </c>
      <c r="B662" s="36" t="s">
        <v>1715</v>
      </c>
      <c r="C662" s="36" t="s">
        <v>1716</v>
      </c>
      <c r="D662" s="36" t="s">
        <v>1661</v>
      </c>
      <c r="E662" s="36" t="s">
        <v>1662</v>
      </c>
      <c r="F662" s="36" t="s">
        <v>372</v>
      </c>
      <c r="G662" s="36" t="s">
        <v>1636</v>
      </c>
      <c r="H662" s="36" t="s">
        <v>372</v>
      </c>
      <c r="I662" s="36" t="s">
        <v>1636</v>
      </c>
      <c r="J662" s="36" t="s">
        <v>1637</v>
      </c>
      <c r="K662" s="36" t="s">
        <v>599</v>
      </c>
      <c r="L662" s="36" t="s">
        <v>1717</v>
      </c>
      <c r="M662" s="36" t="s">
        <v>1639</v>
      </c>
      <c r="N662" s="36" t="s">
        <v>1640</v>
      </c>
      <c r="O662" s="36" t="s">
        <v>1641</v>
      </c>
      <c r="P662" s="36" t="s">
        <v>1642</v>
      </c>
      <c r="Q662" s="36" t="s">
        <v>1643</v>
      </c>
      <c r="R662" s="36" t="s">
        <v>1644</v>
      </c>
      <c r="S662" s="36" t="s">
        <v>1636</v>
      </c>
      <c r="T662" s="36" t="s">
        <v>1636</v>
      </c>
      <c r="U662" s="36" t="s">
        <v>1645</v>
      </c>
      <c r="V662" s="36" t="s">
        <v>1646</v>
      </c>
      <c r="W662" s="36" t="s">
        <v>1665</v>
      </c>
      <c r="X662" s="36" t="s">
        <v>1646</v>
      </c>
      <c r="Y662" s="36" t="s">
        <v>1649</v>
      </c>
      <c r="Z662" s="36">
        <v>2134.12</v>
      </c>
      <c r="AA662" s="36">
        <v>2134.12</v>
      </c>
      <c r="AB662" s="36">
        <v>0</v>
      </c>
      <c r="AC662" s="36">
        <v>2134.12</v>
      </c>
      <c r="AD662" s="36">
        <v>0</v>
      </c>
      <c r="AE662" s="36">
        <v>0</v>
      </c>
      <c r="AF662" s="36" t="s">
        <v>1798</v>
      </c>
      <c r="AG662" s="36" t="s">
        <v>1637</v>
      </c>
      <c r="AH662" s="36" t="s">
        <v>599</v>
      </c>
      <c r="AI662" s="36" t="s">
        <v>1799</v>
      </c>
      <c r="AJ662" s="36" t="s">
        <v>1645</v>
      </c>
      <c r="AK662" s="36" t="s">
        <v>337</v>
      </c>
      <c r="AL662" s="36" t="s">
        <v>1650</v>
      </c>
      <c r="AM662" s="36" t="s">
        <v>1651</v>
      </c>
      <c r="AN662" s="36" t="s">
        <v>1645</v>
      </c>
      <c r="AO662" s="36" t="s">
        <v>1636</v>
      </c>
      <c r="AP662" s="36" t="s">
        <v>1652</v>
      </c>
      <c r="AQ662" s="36" t="s">
        <v>1653</v>
      </c>
    </row>
    <row r="663" spans="1:43" x14ac:dyDescent="0.15">
      <c r="A663" s="36" t="s">
        <v>553</v>
      </c>
      <c r="B663" s="36" t="s">
        <v>1715</v>
      </c>
      <c r="C663" s="36" t="s">
        <v>1716</v>
      </c>
      <c r="D663" s="36" t="s">
        <v>1661</v>
      </c>
      <c r="E663" s="36" t="s">
        <v>1662</v>
      </c>
      <c r="F663" s="36" t="s">
        <v>372</v>
      </c>
      <c r="G663" s="36" t="s">
        <v>1636</v>
      </c>
      <c r="H663" s="36" t="s">
        <v>372</v>
      </c>
      <c r="I663" s="36" t="s">
        <v>1636</v>
      </c>
      <c r="J663" s="36" t="s">
        <v>1637</v>
      </c>
      <c r="K663" s="36" t="s">
        <v>599</v>
      </c>
      <c r="L663" s="36" t="s">
        <v>1717</v>
      </c>
      <c r="M663" s="36" t="s">
        <v>1639</v>
      </c>
      <c r="N663" s="36" t="s">
        <v>1640</v>
      </c>
      <c r="O663" s="36" t="s">
        <v>1641</v>
      </c>
      <c r="P663" s="36" t="s">
        <v>1642</v>
      </c>
      <c r="Q663" s="36" t="s">
        <v>1643</v>
      </c>
      <c r="R663" s="36" t="s">
        <v>1644</v>
      </c>
      <c r="S663" s="36" t="s">
        <v>1636</v>
      </c>
      <c r="T663" s="36" t="s">
        <v>1636</v>
      </c>
      <c r="U663" s="36" t="s">
        <v>1645</v>
      </c>
      <c r="V663" s="36" t="s">
        <v>1646</v>
      </c>
      <c r="W663" s="36" t="s">
        <v>1647</v>
      </c>
      <c r="X663" s="36" t="s">
        <v>1667</v>
      </c>
      <c r="Y663" s="36" t="s">
        <v>1649</v>
      </c>
      <c r="Z663" s="36">
        <v>5.81</v>
      </c>
      <c r="AA663" s="36">
        <v>5.81</v>
      </c>
      <c r="AB663" s="36">
        <v>0</v>
      </c>
      <c r="AC663" s="36">
        <v>5.81</v>
      </c>
      <c r="AD663" s="36">
        <v>0</v>
      </c>
      <c r="AE663" s="36">
        <v>0</v>
      </c>
      <c r="AF663" s="36" t="s">
        <v>1798</v>
      </c>
      <c r="AG663" s="36" t="s">
        <v>1637</v>
      </c>
      <c r="AH663" s="36" t="s">
        <v>599</v>
      </c>
      <c r="AI663" s="36" t="s">
        <v>1799</v>
      </c>
      <c r="AJ663" s="36" t="s">
        <v>1645</v>
      </c>
      <c r="AK663" s="36" t="s">
        <v>337</v>
      </c>
      <c r="AL663" s="36" t="s">
        <v>1650</v>
      </c>
      <c r="AM663" s="36" t="s">
        <v>1651</v>
      </c>
      <c r="AN663" s="36" t="s">
        <v>1645</v>
      </c>
      <c r="AO663" s="36" t="s">
        <v>1636</v>
      </c>
      <c r="AP663" s="36" t="s">
        <v>1652</v>
      </c>
      <c r="AQ663" s="36" t="s">
        <v>1653</v>
      </c>
    </row>
    <row r="664" spans="1:43" x14ac:dyDescent="0.15">
      <c r="A664" s="36" t="s">
        <v>553</v>
      </c>
      <c r="B664" s="36" t="s">
        <v>1715</v>
      </c>
      <c r="C664" s="36" t="s">
        <v>1716</v>
      </c>
      <c r="D664" s="36" t="s">
        <v>1661</v>
      </c>
      <c r="E664" s="36" t="s">
        <v>1662</v>
      </c>
      <c r="F664" s="36" t="s">
        <v>372</v>
      </c>
      <c r="G664" s="36" t="s">
        <v>1636</v>
      </c>
      <c r="H664" s="36" t="s">
        <v>372</v>
      </c>
      <c r="I664" s="36" t="s">
        <v>1636</v>
      </c>
      <c r="J664" s="36" t="s">
        <v>1637</v>
      </c>
      <c r="K664" s="36" t="s">
        <v>599</v>
      </c>
      <c r="L664" s="36" t="s">
        <v>1717</v>
      </c>
      <c r="M664" s="36" t="s">
        <v>1639</v>
      </c>
      <c r="N664" s="36" t="s">
        <v>1640</v>
      </c>
      <c r="O664" s="36" t="s">
        <v>1641</v>
      </c>
      <c r="P664" s="36" t="s">
        <v>1642</v>
      </c>
      <c r="Q664" s="36" t="s">
        <v>1643</v>
      </c>
      <c r="R664" s="36" t="s">
        <v>1644</v>
      </c>
      <c r="S664" s="36" t="s">
        <v>1636</v>
      </c>
      <c r="T664" s="36" t="s">
        <v>1636</v>
      </c>
      <c r="U664" s="36" t="s">
        <v>1645</v>
      </c>
      <c r="V664" s="36" t="s">
        <v>1646</v>
      </c>
      <c r="W664" s="36" t="s">
        <v>1669</v>
      </c>
      <c r="X664" s="36" t="s">
        <v>1646</v>
      </c>
      <c r="Y664" s="36" t="s">
        <v>1649</v>
      </c>
      <c r="Z664" s="36">
        <v>2.62</v>
      </c>
      <c r="AA664" s="36">
        <v>2.62</v>
      </c>
      <c r="AB664" s="36">
        <v>0</v>
      </c>
      <c r="AC664" s="36">
        <v>2.62</v>
      </c>
      <c r="AD664" s="36">
        <v>0</v>
      </c>
      <c r="AE664" s="36">
        <v>0</v>
      </c>
      <c r="AF664" s="36" t="s">
        <v>1798</v>
      </c>
      <c r="AG664" s="36" t="s">
        <v>1637</v>
      </c>
      <c r="AH664" s="36" t="s">
        <v>599</v>
      </c>
      <c r="AI664" s="36" t="s">
        <v>1799</v>
      </c>
      <c r="AJ664" s="36" t="s">
        <v>1645</v>
      </c>
      <c r="AK664" s="36" t="s">
        <v>337</v>
      </c>
      <c r="AL664" s="36" t="s">
        <v>1650</v>
      </c>
      <c r="AM664" s="36" t="s">
        <v>1651</v>
      </c>
      <c r="AN664" s="36" t="s">
        <v>1645</v>
      </c>
      <c r="AO664" s="36" t="s">
        <v>1636</v>
      </c>
      <c r="AP664" s="36" t="s">
        <v>1652</v>
      </c>
      <c r="AQ664" s="36" t="s">
        <v>1653</v>
      </c>
    </row>
    <row r="665" spans="1:43" x14ac:dyDescent="0.15">
      <c r="A665" s="36" t="s">
        <v>553</v>
      </c>
      <c r="B665" s="36" t="s">
        <v>1715</v>
      </c>
      <c r="C665" s="36" t="s">
        <v>1716</v>
      </c>
      <c r="D665" s="36" t="s">
        <v>1661</v>
      </c>
      <c r="E665" s="36" t="s">
        <v>1662</v>
      </c>
      <c r="F665" s="36" t="s">
        <v>372</v>
      </c>
      <c r="G665" s="36" t="s">
        <v>1636</v>
      </c>
      <c r="H665" s="36" t="s">
        <v>372</v>
      </c>
      <c r="I665" s="36" t="s">
        <v>1636</v>
      </c>
      <c r="J665" s="36" t="s">
        <v>1637</v>
      </c>
      <c r="K665" s="36" t="s">
        <v>599</v>
      </c>
      <c r="L665" s="36" t="s">
        <v>1717</v>
      </c>
      <c r="M665" s="36" t="s">
        <v>1639</v>
      </c>
      <c r="N665" s="36" t="s">
        <v>1640</v>
      </c>
      <c r="O665" s="36" t="s">
        <v>1641</v>
      </c>
      <c r="P665" s="36" t="s">
        <v>1642</v>
      </c>
      <c r="Q665" s="36" t="s">
        <v>1643</v>
      </c>
      <c r="R665" s="36" t="s">
        <v>1644</v>
      </c>
      <c r="S665" s="36" t="s">
        <v>1636</v>
      </c>
      <c r="T665" s="36" t="s">
        <v>1636</v>
      </c>
      <c r="U665" s="36" t="s">
        <v>1645</v>
      </c>
      <c r="V665" s="36" t="s">
        <v>1646</v>
      </c>
      <c r="W665" s="36" t="s">
        <v>1670</v>
      </c>
      <c r="X665" s="36" t="s">
        <v>1646</v>
      </c>
      <c r="Y665" s="36" t="s">
        <v>1649</v>
      </c>
      <c r="Z665" s="36">
        <v>99.58</v>
      </c>
      <c r="AA665" s="36">
        <v>99.58</v>
      </c>
      <c r="AB665" s="36">
        <v>0</v>
      </c>
      <c r="AC665" s="36">
        <v>99.58</v>
      </c>
      <c r="AD665" s="36">
        <v>0</v>
      </c>
      <c r="AE665" s="36">
        <v>0</v>
      </c>
      <c r="AF665" s="36" t="s">
        <v>1798</v>
      </c>
      <c r="AG665" s="36" t="s">
        <v>1637</v>
      </c>
      <c r="AH665" s="36" t="s">
        <v>599</v>
      </c>
      <c r="AI665" s="36" t="s">
        <v>1799</v>
      </c>
      <c r="AJ665" s="36" t="s">
        <v>1645</v>
      </c>
      <c r="AK665" s="36" t="s">
        <v>337</v>
      </c>
      <c r="AL665" s="36" t="s">
        <v>1650</v>
      </c>
      <c r="AM665" s="36" t="s">
        <v>1651</v>
      </c>
      <c r="AN665" s="36" t="s">
        <v>1645</v>
      </c>
      <c r="AO665" s="36" t="s">
        <v>1636</v>
      </c>
      <c r="AP665" s="36" t="s">
        <v>1652</v>
      </c>
      <c r="AQ665" s="36" t="s">
        <v>1653</v>
      </c>
    </row>
    <row r="666" spans="1:43" x14ac:dyDescent="0.15">
      <c r="A666" s="36" t="s">
        <v>553</v>
      </c>
      <c r="B666" s="36" t="s">
        <v>1718</v>
      </c>
      <c r="C666" s="36" t="s">
        <v>1719</v>
      </c>
      <c r="D666" s="36" t="s">
        <v>1661</v>
      </c>
      <c r="E666" s="36" t="s">
        <v>1662</v>
      </c>
      <c r="F666" s="36" t="s">
        <v>372</v>
      </c>
      <c r="G666" s="36" t="s">
        <v>1636</v>
      </c>
      <c r="H666" s="36" t="s">
        <v>372</v>
      </c>
      <c r="I666" s="36" t="s">
        <v>1636</v>
      </c>
      <c r="J666" s="36" t="s">
        <v>1637</v>
      </c>
      <c r="K666" s="36" t="s">
        <v>599</v>
      </c>
      <c r="L666" s="36" t="s">
        <v>1720</v>
      </c>
      <c r="M666" s="36" t="s">
        <v>1639</v>
      </c>
      <c r="N666" s="36" t="s">
        <v>1640</v>
      </c>
      <c r="O666" s="36" t="s">
        <v>1641</v>
      </c>
      <c r="P666" s="36" t="s">
        <v>1642</v>
      </c>
      <c r="Q666" s="36" t="s">
        <v>1643</v>
      </c>
      <c r="R666" s="36" t="s">
        <v>1644</v>
      </c>
      <c r="S666" s="36" t="s">
        <v>1636</v>
      </c>
      <c r="T666" s="36" t="s">
        <v>1636</v>
      </c>
      <c r="U666" s="36" t="s">
        <v>1645</v>
      </c>
      <c r="V666" s="36" t="s">
        <v>1646</v>
      </c>
      <c r="W666" s="36" t="s">
        <v>1665</v>
      </c>
      <c r="X666" s="36" t="s">
        <v>1646</v>
      </c>
      <c r="Y666" s="36" t="s">
        <v>1649</v>
      </c>
      <c r="Z666" s="36">
        <v>2468.2600000000002</v>
      </c>
      <c r="AA666" s="36">
        <v>2468.2600000000002</v>
      </c>
      <c r="AB666" s="36">
        <v>0</v>
      </c>
      <c r="AC666" s="36">
        <v>2468.2600000000002</v>
      </c>
      <c r="AD666" s="36">
        <v>0</v>
      </c>
      <c r="AE666" s="36">
        <v>0</v>
      </c>
      <c r="AF666" s="36" t="s">
        <v>1798</v>
      </c>
      <c r="AG666" s="36" t="s">
        <v>1637</v>
      </c>
      <c r="AH666" s="36" t="s">
        <v>599</v>
      </c>
      <c r="AI666" s="36" t="s">
        <v>1799</v>
      </c>
      <c r="AJ666" s="36" t="s">
        <v>1645</v>
      </c>
      <c r="AK666" s="36" t="s">
        <v>337</v>
      </c>
      <c r="AL666" s="36" t="s">
        <v>1650</v>
      </c>
      <c r="AM666" s="36" t="s">
        <v>1651</v>
      </c>
      <c r="AN666" s="36" t="s">
        <v>1645</v>
      </c>
      <c r="AO666" s="36" t="s">
        <v>1636</v>
      </c>
      <c r="AP666" s="36" t="s">
        <v>1652</v>
      </c>
      <c r="AQ666" s="36" t="s">
        <v>1653</v>
      </c>
    </row>
    <row r="667" spans="1:43" x14ac:dyDescent="0.15">
      <c r="A667" s="36" t="s">
        <v>553</v>
      </c>
      <c r="B667" s="36" t="s">
        <v>1718</v>
      </c>
      <c r="C667" s="36" t="s">
        <v>1719</v>
      </c>
      <c r="D667" s="36" t="s">
        <v>1661</v>
      </c>
      <c r="E667" s="36" t="s">
        <v>1662</v>
      </c>
      <c r="F667" s="36" t="s">
        <v>372</v>
      </c>
      <c r="G667" s="36" t="s">
        <v>1636</v>
      </c>
      <c r="H667" s="36" t="s">
        <v>372</v>
      </c>
      <c r="I667" s="36" t="s">
        <v>1636</v>
      </c>
      <c r="J667" s="36" t="s">
        <v>1637</v>
      </c>
      <c r="K667" s="36" t="s">
        <v>599</v>
      </c>
      <c r="L667" s="36" t="s">
        <v>1720</v>
      </c>
      <c r="M667" s="36" t="s">
        <v>1639</v>
      </c>
      <c r="N667" s="36" t="s">
        <v>1640</v>
      </c>
      <c r="O667" s="36" t="s">
        <v>1641</v>
      </c>
      <c r="P667" s="36" t="s">
        <v>1642</v>
      </c>
      <c r="Q667" s="36" t="s">
        <v>1643</v>
      </c>
      <c r="R667" s="36" t="s">
        <v>1644</v>
      </c>
      <c r="S667" s="36" t="s">
        <v>1636</v>
      </c>
      <c r="T667" s="36" t="s">
        <v>1636</v>
      </c>
      <c r="U667" s="36" t="s">
        <v>1645</v>
      </c>
      <c r="V667" s="36" t="s">
        <v>1646</v>
      </c>
      <c r="W667" s="36" t="s">
        <v>1647</v>
      </c>
      <c r="X667" s="36" t="s">
        <v>1667</v>
      </c>
      <c r="Y667" s="36" t="s">
        <v>1649</v>
      </c>
      <c r="Z667" s="36">
        <v>11.72</v>
      </c>
      <c r="AA667" s="36">
        <v>11.72</v>
      </c>
      <c r="AB667" s="36">
        <v>0</v>
      </c>
      <c r="AC667" s="36">
        <v>11.72</v>
      </c>
      <c r="AD667" s="36">
        <v>0</v>
      </c>
      <c r="AE667" s="36">
        <v>0</v>
      </c>
      <c r="AF667" s="36" t="s">
        <v>1798</v>
      </c>
      <c r="AG667" s="36" t="s">
        <v>1637</v>
      </c>
      <c r="AH667" s="36" t="s">
        <v>599</v>
      </c>
      <c r="AI667" s="36" t="s">
        <v>1799</v>
      </c>
      <c r="AJ667" s="36" t="s">
        <v>1645</v>
      </c>
      <c r="AK667" s="36" t="s">
        <v>337</v>
      </c>
      <c r="AL667" s="36" t="s">
        <v>1650</v>
      </c>
      <c r="AM667" s="36" t="s">
        <v>1651</v>
      </c>
      <c r="AN667" s="36" t="s">
        <v>1645</v>
      </c>
      <c r="AO667" s="36" t="s">
        <v>1636</v>
      </c>
      <c r="AP667" s="36" t="s">
        <v>1652</v>
      </c>
      <c r="AQ667" s="36" t="s">
        <v>1653</v>
      </c>
    </row>
    <row r="668" spans="1:43" x14ac:dyDescent="0.15">
      <c r="A668" s="36" t="s">
        <v>553</v>
      </c>
      <c r="B668" s="36" t="s">
        <v>1733</v>
      </c>
      <c r="C668" s="36" t="s">
        <v>1734</v>
      </c>
      <c r="D668" s="36" t="s">
        <v>1723</v>
      </c>
      <c r="E668" s="36" t="s">
        <v>1724</v>
      </c>
      <c r="F668" s="36" t="s">
        <v>372</v>
      </c>
      <c r="G668" s="36" t="s">
        <v>1636</v>
      </c>
      <c r="H668" s="36" t="s">
        <v>372</v>
      </c>
      <c r="I668" s="36" t="s">
        <v>1636</v>
      </c>
      <c r="J668" s="36" t="s">
        <v>1307</v>
      </c>
      <c r="K668" s="36" t="s">
        <v>1725</v>
      </c>
      <c r="L668" s="36" t="s">
        <v>1735</v>
      </c>
      <c r="M668" s="36" t="s">
        <v>1727</v>
      </c>
      <c r="N668" s="36" t="s">
        <v>1728</v>
      </c>
      <c r="O668" s="36" t="s">
        <v>1729</v>
      </c>
      <c r="P668" s="36" t="s">
        <v>1730</v>
      </c>
      <c r="Q668" s="36" t="s">
        <v>1731</v>
      </c>
      <c r="R668" s="36" t="s">
        <v>1732</v>
      </c>
      <c r="S668" s="36" t="s">
        <v>1636</v>
      </c>
      <c r="T668" s="36" t="s">
        <v>1636</v>
      </c>
      <c r="U668" s="36" t="s">
        <v>1645</v>
      </c>
      <c r="V668" s="36" t="s">
        <v>1646</v>
      </c>
      <c r="W668" s="36" t="s">
        <v>1664</v>
      </c>
      <c r="X668" s="36" t="s">
        <v>1646</v>
      </c>
      <c r="Y668" s="36" t="s">
        <v>1649</v>
      </c>
      <c r="Z668" s="36">
        <v>13.12</v>
      </c>
      <c r="AA668" s="36">
        <v>13.12</v>
      </c>
      <c r="AB668" s="36">
        <v>0</v>
      </c>
      <c r="AC668" s="36">
        <v>13.12</v>
      </c>
      <c r="AD668" s="36">
        <v>0</v>
      </c>
      <c r="AE668" s="36">
        <v>0</v>
      </c>
      <c r="AF668" s="36" t="s">
        <v>1798</v>
      </c>
      <c r="AG668" s="36" t="s">
        <v>1307</v>
      </c>
      <c r="AH668" s="36" t="s">
        <v>1725</v>
      </c>
      <c r="AI668" s="36" t="s">
        <v>1800</v>
      </c>
      <c r="AJ668" s="36" t="s">
        <v>1645</v>
      </c>
      <c r="AK668" s="36" t="s">
        <v>337</v>
      </c>
      <c r="AL668" s="36" t="s">
        <v>1650</v>
      </c>
      <c r="AM668" s="36" t="s">
        <v>1651</v>
      </c>
      <c r="AN668" s="36" t="s">
        <v>1645</v>
      </c>
      <c r="AO668" s="36" t="s">
        <v>1636</v>
      </c>
      <c r="AP668" s="36" t="s">
        <v>1652</v>
      </c>
      <c r="AQ668" s="36" t="s">
        <v>1653</v>
      </c>
    </row>
    <row r="669" spans="1:43" x14ac:dyDescent="0.15">
      <c r="A669" s="36" t="s">
        <v>553</v>
      </c>
      <c r="B669" s="36" t="s">
        <v>1733</v>
      </c>
      <c r="C669" s="36" t="s">
        <v>1734</v>
      </c>
      <c r="D669" s="36" t="s">
        <v>1723</v>
      </c>
      <c r="E669" s="36" t="s">
        <v>1724</v>
      </c>
      <c r="F669" s="36" t="s">
        <v>372</v>
      </c>
      <c r="G669" s="36" t="s">
        <v>1636</v>
      </c>
      <c r="H669" s="36" t="s">
        <v>372</v>
      </c>
      <c r="I669" s="36" t="s">
        <v>1636</v>
      </c>
      <c r="J669" s="36" t="s">
        <v>1307</v>
      </c>
      <c r="K669" s="36" t="s">
        <v>1725</v>
      </c>
      <c r="L669" s="36" t="s">
        <v>1735</v>
      </c>
      <c r="M669" s="36" t="s">
        <v>1727</v>
      </c>
      <c r="N669" s="36" t="s">
        <v>1728</v>
      </c>
      <c r="O669" s="36" t="s">
        <v>1729</v>
      </c>
      <c r="P669" s="36" t="s">
        <v>1730</v>
      </c>
      <c r="Q669" s="36" t="s">
        <v>1731</v>
      </c>
      <c r="R669" s="36" t="s">
        <v>1732</v>
      </c>
      <c r="S669" s="36" t="s">
        <v>1636</v>
      </c>
      <c r="T669" s="36" t="s">
        <v>1636</v>
      </c>
      <c r="U669" s="36" t="s">
        <v>1645</v>
      </c>
      <c r="V669" s="36" t="s">
        <v>1646</v>
      </c>
      <c r="W669" s="36" t="s">
        <v>1665</v>
      </c>
      <c r="X669" s="36" t="s">
        <v>1646</v>
      </c>
      <c r="Y669" s="36" t="s">
        <v>1649</v>
      </c>
      <c r="Z669" s="36">
        <v>845.93</v>
      </c>
      <c r="AA669" s="36">
        <v>845.93</v>
      </c>
      <c r="AB669" s="36">
        <v>0</v>
      </c>
      <c r="AC669" s="36">
        <v>845.93</v>
      </c>
      <c r="AD669" s="36">
        <v>0</v>
      </c>
      <c r="AE669" s="36">
        <v>0</v>
      </c>
      <c r="AF669" s="36" t="s">
        <v>1798</v>
      </c>
      <c r="AG669" s="36" t="s">
        <v>1307</v>
      </c>
      <c r="AH669" s="36" t="s">
        <v>1725</v>
      </c>
      <c r="AI669" s="36" t="s">
        <v>1800</v>
      </c>
      <c r="AJ669" s="36" t="s">
        <v>1645</v>
      </c>
      <c r="AK669" s="36" t="s">
        <v>337</v>
      </c>
      <c r="AL669" s="36" t="s">
        <v>1650</v>
      </c>
      <c r="AM669" s="36" t="s">
        <v>1651</v>
      </c>
      <c r="AN669" s="36" t="s">
        <v>1645</v>
      </c>
      <c r="AO669" s="36" t="s">
        <v>1636</v>
      </c>
      <c r="AP669" s="36" t="s">
        <v>1652</v>
      </c>
      <c r="AQ669" s="36" t="s">
        <v>1653</v>
      </c>
    </row>
    <row r="670" spans="1:43" x14ac:dyDescent="0.15">
      <c r="A670" s="36" t="s">
        <v>553</v>
      </c>
      <c r="B670" s="36" t="s">
        <v>1733</v>
      </c>
      <c r="C670" s="36" t="s">
        <v>1734</v>
      </c>
      <c r="D670" s="36" t="s">
        <v>1723</v>
      </c>
      <c r="E670" s="36" t="s">
        <v>1724</v>
      </c>
      <c r="F670" s="36" t="s">
        <v>372</v>
      </c>
      <c r="G670" s="36" t="s">
        <v>1636</v>
      </c>
      <c r="H670" s="36" t="s">
        <v>372</v>
      </c>
      <c r="I670" s="36" t="s">
        <v>1636</v>
      </c>
      <c r="J670" s="36" t="s">
        <v>1307</v>
      </c>
      <c r="K670" s="36" t="s">
        <v>1725</v>
      </c>
      <c r="L670" s="36" t="s">
        <v>1735</v>
      </c>
      <c r="M670" s="36" t="s">
        <v>1727</v>
      </c>
      <c r="N670" s="36" t="s">
        <v>1728</v>
      </c>
      <c r="O670" s="36" t="s">
        <v>1729</v>
      </c>
      <c r="P670" s="36" t="s">
        <v>1730</v>
      </c>
      <c r="Q670" s="36" t="s">
        <v>1731</v>
      </c>
      <c r="R670" s="36" t="s">
        <v>1732</v>
      </c>
      <c r="S670" s="36" t="s">
        <v>1636</v>
      </c>
      <c r="T670" s="36" t="s">
        <v>1636</v>
      </c>
      <c r="U670" s="36" t="s">
        <v>1645</v>
      </c>
      <c r="V670" s="36" t="s">
        <v>1646</v>
      </c>
      <c r="W670" s="36" t="s">
        <v>1647</v>
      </c>
      <c r="X670" s="36" t="s">
        <v>1667</v>
      </c>
      <c r="Y670" s="36" t="s">
        <v>1649</v>
      </c>
      <c r="Z670" s="36">
        <v>0.69</v>
      </c>
      <c r="AA670" s="36">
        <v>0.69</v>
      </c>
      <c r="AB670" s="36">
        <v>0</v>
      </c>
      <c r="AC670" s="36">
        <v>0.69</v>
      </c>
      <c r="AD670" s="36">
        <v>0</v>
      </c>
      <c r="AE670" s="36">
        <v>0</v>
      </c>
      <c r="AF670" s="36" t="s">
        <v>1798</v>
      </c>
      <c r="AG670" s="36" t="s">
        <v>1307</v>
      </c>
      <c r="AH670" s="36" t="s">
        <v>1725</v>
      </c>
      <c r="AI670" s="36" t="s">
        <v>1800</v>
      </c>
      <c r="AJ670" s="36" t="s">
        <v>1645</v>
      </c>
      <c r="AK670" s="36" t="s">
        <v>337</v>
      </c>
      <c r="AL670" s="36" t="s">
        <v>1650</v>
      </c>
      <c r="AM670" s="36" t="s">
        <v>1651</v>
      </c>
      <c r="AN670" s="36" t="s">
        <v>1645</v>
      </c>
      <c r="AO670" s="36" t="s">
        <v>1636</v>
      </c>
      <c r="AP670" s="36" t="s">
        <v>1652</v>
      </c>
      <c r="AQ670" s="36" t="s">
        <v>1653</v>
      </c>
    </row>
    <row r="671" spans="1:43" x14ac:dyDescent="0.15">
      <c r="A671" s="36" t="s">
        <v>553</v>
      </c>
      <c r="B671" s="36" t="s">
        <v>1745</v>
      </c>
      <c r="C671" s="36" t="s">
        <v>1746</v>
      </c>
      <c r="D671" s="36" t="s">
        <v>1747</v>
      </c>
      <c r="E671" s="36" t="s">
        <v>1748</v>
      </c>
      <c r="F671" s="36" t="s">
        <v>372</v>
      </c>
      <c r="G671" s="36" t="s">
        <v>1636</v>
      </c>
      <c r="H671" s="36" t="s">
        <v>372</v>
      </c>
      <c r="I671" s="36" t="s">
        <v>1636</v>
      </c>
      <c r="J671" s="36" t="s">
        <v>1749</v>
      </c>
      <c r="K671" s="36" t="s">
        <v>1750</v>
      </c>
      <c r="L671" s="36" t="s">
        <v>1751</v>
      </c>
      <c r="M671" s="36" t="s">
        <v>1639</v>
      </c>
      <c r="N671" s="36" t="s">
        <v>1640</v>
      </c>
      <c r="O671" s="36" t="s">
        <v>1641</v>
      </c>
      <c r="P671" s="36" t="s">
        <v>1642</v>
      </c>
      <c r="Q671" s="36" t="s">
        <v>1643</v>
      </c>
      <c r="R671" s="36" t="s">
        <v>1644</v>
      </c>
      <c r="S671" s="36" t="s">
        <v>1636</v>
      </c>
      <c r="T671" s="36" t="s">
        <v>1636</v>
      </c>
      <c r="U671" s="36" t="s">
        <v>1645</v>
      </c>
      <c r="V671" s="36" t="s">
        <v>1646</v>
      </c>
      <c r="W671" s="36" t="s">
        <v>1664</v>
      </c>
      <c r="X671" s="36" t="s">
        <v>1646</v>
      </c>
      <c r="Y671" s="36" t="s">
        <v>1649</v>
      </c>
      <c r="Z671" s="36">
        <v>1725.65</v>
      </c>
      <c r="AA671" s="36">
        <v>1725.65</v>
      </c>
      <c r="AB671" s="36">
        <v>0</v>
      </c>
      <c r="AC671" s="36">
        <v>1725.65</v>
      </c>
      <c r="AD671" s="36">
        <v>0</v>
      </c>
      <c r="AE671" s="36">
        <v>0</v>
      </c>
      <c r="AF671" s="36" t="s">
        <v>1798</v>
      </c>
      <c r="AG671" s="36" t="s">
        <v>1749</v>
      </c>
      <c r="AH671" s="36" t="s">
        <v>1802</v>
      </c>
      <c r="AI671" s="36" t="s">
        <v>1799</v>
      </c>
      <c r="AJ671" s="36" t="s">
        <v>1645</v>
      </c>
      <c r="AK671" s="36" t="s">
        <v>337</v>
      </c>
      <c r="AL671" s="36" t="s">
        <v>1650</v>
      </c>
      <c r="AM671" s="36" t="s">
        <v>1651</v>
      </c>
      <c r="AN671" s="36" t="s">
        <v>1645</v>
      </c>
      <c r="AO671" s="36" t="s">
        <v>1636</v>
      </c>
      <c r="AP671" s="36" t="s">
        <v>1678</v>
      </c>
      <c r="AQ671" s="36" t="s">
        <v>1653</v>
      </c>
    </row>
    <row r="672" spans="1:43" x14ac:dyDescent="0.15">
      <c r="A672" s="36" t="s">
        <v>553</v>
      </c>
      <c r="B672" s="36" t="s">
        <v>1745</v>
      </c>
      <c r="C672" s="36" t="s">
        <v>1746</v>
      </c>
      <c r="D672" s="36" t="s">
        <v>1747</v>
      </c>
      <c r="E672" s="36" t="s">
        <v>1748</v>
      </c>
      <c r="F672" s="36" t="s">
        <v>372</v>
      </c>
      <c r="G672" s="36" t="s">
        <v>1636</v>
      </c>
      <c r="H672" s="36" t="s">
        <v>372</v>
      </c>
      <c r="I672" s="36" t="s">
        <v>1636</v>
      </c>
      <c r="J672" s="36" t="s">
        <v>1749</v>
      </c>
      <c r="K672" s="36" t="s">
        <v>1750</v>
      </c>
      <c r="L672" s="36" t="s">
        <v>1751</v>
      </c>
      <c r="M672" s="36" t="s">
        <v>1639</v>
      </c>
      <c r="N672" s="36" t="s">
        <v>1640</v>
      </c>
      <c r="O672" s="36" t="s">
        <v>1641</v>
      </c>
      <c r="P672" s="36" t="s">
        <v>1642</v>
      </c>
      <c r="Q672" s="36" t="s">
        <v>1643</v>
      </c>
      <c r="R672" s="36" t="s">
        <v>1644</v>
      </c>
      <c r="S672" s="36" t="s">
        <v>1636</v>
      </c>
      <c r="T672" s="36" t="s">
        <v>1636</v>
      </c>
      <c r="U672" s="36" t="s">
        <v>1645</v>
      </c>
      <c r="V672" s="36" t="s">
        <v>1646</v>
      </c>
      <c r="W672" s="36" t="s">
        <v>1665</v>
      </c>
      <c r="X672" s="36" t="s">
        <v>1646</v>
      </c>
      <c r="Y672" s="36" t="s">
        <v>1649</v>
      </c>
      <c r="Z672" s="36">
        <v>8245.2800000000007</v>
      </c>
      <c r="AA672" s="36">
        <v>8245.2800000000007</v>
      </c>
      <c r="AB672" s="36">
        <v>0</v>
      </c>
      <c r="AC672" s="36">
        <v>8245.2800000000007</v>
      </c>
      <c r="AD672" s="36">
        <v>0</v>
      </c>
      <c r="AE672" s="36">
        <v>0</v>
      </c>
      <c r="AF672" s="36" t="s">
        <v>1798</v>
      </c>
      <c r="AG672" s="36" t="s">
        <v>1749</v>
      </c>
      <c r="AH672" s="36" t="s">
        <v>1802</v>
      </c>
      <c r="AI672" s="36" t="s">
        <v>1799</v>
      </c>
      <c r="AJ672" s="36" t="s">
        <v>1645</v>
      </c>
      <c r="AK672" s="36" t="s">
        <v>337</v>
      </c>
      <c r="AL672" s="36" t="s">
        <v>1650</v>
      </c>
      <c r="AM672" s="36" t="s">
        <v>1651</v>
      </c>
      <c r="AN672" s="36" t="s">
        <v>1645</v>
      </c>
      <c r="AO672" s="36" t="s">
        <v>1636</v>
      </c>
      <c r="AP672" s="36" t="s">
        <v>1678</v>
      </c>
      <c r="AQ672" s="36" t="s">
        <v>1653</v>
      </c>
    </row>
    <row r="673" spans="1:43" x14ac:dyDescent="0.15">
      <c r="A673" s="36" t="s">
        <v>553</v>
      </c>
      <c r="B673" s="36" t="s">
        <v>1745</v>
      </c>
      <c r="C673" s="36" t="s">
        <v>1746</v>
      </c>
      <c r="D673" s="36" t="s">
        <v>1747</v>
      </c>
      <c r="E673" s="36" t="s">
        <v>1748</v>
      </c>
      <c r="F673" s="36" t="s">
        <v>372</v>
      </c>
      <c r="G673" s="36" t="s">
        <v>1636</v>
      </c>
      <c r="H673" s="36" t="s">
        <v>372</v>
      </c>
      <c r="I673" s="36" t="s">
        <v>1636</v>
      </c>
      <c r="J673" s="36" t="s">
        <v>1749</v>
      </c>
      <c r="K673" s="36" t="s">
        <v>1750</v>
      </c>
      <c r="L673" s="36" t="s">
        <v>1751</v>
      </c>
      <c r="M673" s="36" t="s">
        <v>1639</v>
      </c>
      <c r="N673" s="36" t="s">
        <v>1640</v>
      </c>
      <c r="O673" s="36" t="s">
        <v>1641</v>
      </c>
      <c r="P673" s="36" t="s">
        <v>1642</v>
      </c>
      <c r="Q673" s="36" t="s">
        <v>1643</v>
      </c>
      <c r="R673" s="36" t="s">
        <v>1644</v>
      </c>
      <c r="S673" s="36" t="s">
        <v>1636</v>
      </c>
      <c r="T673" s="36" t="s">
        <v>1636</v>
      </c>
      <c r="U673" s="36" t="s">
        <v>1645</v>
      </c>
      <c r="V673" s="36" t="s">
        <v>1646</v>
      </c>
      <c r="W673" s="36" t="s">
        <v>1647</v>
      </c>
      <c r="X673" s="36" t="s">
        <v>1752</v>
      </c>
      <c r="Y673" s="36" t="s">
        <v>1649</v>
      </c>
      <c r="Z673" s="36">
        <v>28.86</v>
      </c>
      <c r="AA673" s="36">
        <v>28.86</v>
      </c>
      <c r="AB673" s="36">
        <v>0</v>
      </c>
      <c r="AC673" s="36">
        <v>28.86</v>
      </c>
      <c r="AD673" s="36">
        <v>0</v>
      </c>
      <c r="AE673" s="36">
        <v>0</v>
      </c>
      <c r="AF673" s="36" t="s">
        <v>1798</v>
      </c>
      <c r="AG673" s="36" t="s">
        <v>1749</v>
      </c>
      <c r="AH673" s="36" t="s">
        <v>1802</v>
      </c>
      <c r="AI673" s="36" t="s">
        <v>1799</v>
      </c>
      <c r="AJ673" s="36" t="s">
        <v>1645</v>
      </c>
      <c r="AK673" s="36" t="s">
        <v>337</v>
      </c>
      <c r="AL673" s="36" t="s">
        <v>1650</v>
      </c>
      <c r="AM673" s="36" t="s">
        <v>1651</v>
      </c>
      <c r="AN673" s="36" t="s">
        <v>1645</v>
      </c>
      <c r="AO673" s="36" t="s">
        <v>1636</v>
      </c>
      <c r="AP673" s="36" t="s">
        <v>1678</v>
      </c>
      <c r="AQ673" s="36" t="s">
        <v>1653</v>
      </c>
    </row>
    <row r="674" spans="1:43" x14ac:dyDescent="0.15">
      <c r="A674" s="36" t="s">
        <v>553</v>
      </c>
      <c r="B674" s="36" t="s">
        <v>1745</v>
      </c>
      <c r="C674" s="36" t="s">
        <v>1746</v>
      </c>
      <c r="D674" s="36" t="s">
        <v>1747</v>
      </c>
      <c r="E674" s="36" t="s">
        <v>1748</v>
      </c>
      <c r="F674" s="36" t="s">
        <v>372</v>
      </c>
      <c r="G674" s="36" t="s">
        <v>1636</v>
      </c>
      <c r="H674" s="36" t="s">
        <v>372</v>
      </c>
      <c r="I674" s="36" t="s">
        <v>1636</v>
      </c>
      <c r="J674" s="36" t="s">
        <v>1749</v>
      </c>
      <c r="K674" s="36" t="s">
        <v>1750</v>
      </c>
      <c r="L674" s="36" t="s">
        <v>1751</v>
      </c>
      <c r="M674" s="36" t="s">
        <v>1639</v>
      </c>
      <c r="N674" s="36" t="s">
        <v>1640</v>
      </c>
      <c r="O674" s="36" t="s">
        <v>1641</v>
      </c>
      <c r="P674" s="36" t="s">
        <v>1642</v>
      </c>
      <c r="Q674" s="36" t="s">
        <v>1643</v>
      </c>
      <c r="R674" s="36" t="s">
        <v>1644</v>
      </c>
      <c r="S674" s="36" t="s">
        <v>1636</v>
      </c>
      <c r="T674" s="36" t="s">
        <v>1636</v>
      </c>
      <c r="U674" s="36" t="s">
        <v>1645</v>
      </c>
      <c r="V674" s="36" t="s">
        <v>1646</v>
      </c>
      <c r="W674" s="36" t="s">
        <v>1647</v>
      </c>
      <c r="X674" s="36" t="s">
        <v>1667</v>
      </c>
      <c r="Y674" s="36" t="s">
        <v>1649</v>
      </c>
      <c r="Z674" s="36">
        <v>0.21</v>
      </c>
      <c r="AA674" s="36">
        <v>0.21</v>
      </c>
      <c r="AB674" s="36">
        <v>0</v>
      </c>
      <c r="AC674" s="36">
        <v>0.21</v>
      </c>
      <c r="AD674" s="36">
        <v>0</v>
      </c>
      <c r="AE674" s="36">
        <v>0</v>
      </c>
      <c r="AF674" s="36" t="s">
        <v>1798</v>
      </c>
      <c r="AG674" s="36" t="s">
        <v>1749</v>
      </c>
      <c r="AH674" s="36" t="s">
        <v>1802</v>
      </c>
      <c r="AI674" s="36" t="s">
        <v>1799</v>
      </c>
      <c r="AJ674" s="36" t="s">
        <v>1645</v>
      </c>
      <c r="AK674" s="36" t="s">
        <v>337</v>
      </c>
      <c r="AL674" s="36" t="s">
        <v>1650</v>
      </c>
      <c r="AM674" s="36" t="s">
        <v>1651</v>
      </c>
      <c r="AN674" s="36" t="s">
        <v>1645</v>
      </c>
      <c r="AO674" s="36" t="s">
        <v>1636</v>
      </c>
      <c r="AP674" s="36" t="s">
        <v>1678</v>
      </c>
      <c r="AQ674" s="36" t="s">
        <v>1653</v>
      </c>
    </row>
    <row r="675" spans="1:43" x14ac:dyDescent="0.15">
      <c r="A675" s="36" t="s">
        <v>553</v>
      </c>
      <c r="B675" s="36" t="s">
        <v>1836</v>
      </c>
      <c r="C675" s="36" t="s">
        <v>1837</v>
      </c>
      <c r="D675" s="36" t="s">
        <v>1747</v>
      </c>
      <c r="E675" s="36" t="s">
        <v>1748</v>
      </c>
      <c r="F675" s="36" t="s">
        <v>372</v>
      </c>
      <c r="G675" s="36" t="s">
        <v>1636</v>
      </c>
      <c r="H675" s="36" t="s">
        <v>372</v>
      </c>
      <c r="I675" s="36" t="s">
        <v>1636</v>
      </c>
      <c r="J675" s="36" t="s">
        <v>1749</v>
      </c>
      <c r="K675" s="36" t="s">
        <v>1750</v>
      </c>
      <c r="L675" s="36" t="s">
        <v>1838</v>
      </c>
      <c r="M675" s="36" t="s">
        <v>1639</v>
      </c>
      <c r="N675" s="36" t="s">
        <v>1640</v>
      </c>
      <c r="O675" s="36" t="s">
        <v>1641</v>
      </c>
      <c r="P675" s="36" t="s">
        <v>1642</v>
      </c>
      <c r="Q675" s="36" t="s">
        <v>1643</v>
      </c>
      <c r="R675" s="36" t="s">
        <v>1644</v>
      </c>
      <c r="S675" s="36" t="s">
        <v>1636</v>
      </c>
      <c r="T675" s="36" t="s">
        <v>1636</v>
      </c>
      <c r="U675" s="36" t="s">
        <v>1645</v>
      </c>
      <c r="V675" s="36" t="s">
        <v>1646</v>
      </c>
      <c r="W675" s="36" t="s">
        <v>1664</v>
      </c>
      <c r="X675" s="36" t="s">
        <v>1646</v>
      </c>
      <c r="Y675" s="36" t="s">
        <v>1649</v>
      </c>
      <c r="Z675" s="36">
        <v>974.23</v>
      </c>
      <c r="AA675" s="36">
        <v>974.23</v>
      </c>
      <c r="AB675" s="36">
        <v>0</v>
      </c>
      <c r="AC675" s="36">
        <v>974.23</v>
      </c>
      <c r="AD675" s="36">
        <v>0</v>
      </c>
      <c r="AE675" s="36">
        <v>0</v>
      </c>
      <c r="AF675" s="36" t="s">
        <v>1798</v>
      </c>
      <c r="AG675" s="36" t="s">
        <v>1749</v>
      </c>
      <c r="AH675" s="36" t="s">
        <v>1839</v>
      </c>
      <c r="AI675" s="36" t="s">
        <v>1799</v>
      </c>
      <c r="AJ675" s="36" t="s">
        <v>1645</v>
      </c>
      <c r="AK675" s="36" t="s">
        <v>337</v>
      </c>
      <c r="AL675" s="36" t="s">
        <v>1650</v>
      </c>
      <c r="AM675" s="36" t="s">
        <v>1651</v>
      </c>
      <c r="AN675" s="36" t="s">
        <v>1645</v>
      </c>
      <c r="AO675" s="36" t="s">
        <v>1636</v>
      </c>
      <c r="AP675" s="36" t="s">
        <v>1678</v>
      </c>
      <c r="AQ675" s="36" t="s">
        <v>1653</v>
      </c>
    </row>
    <row r="676" spans="1:43" x14ac:dyDescent="0.15">
      <c r="A676" s="36" t="s">
        <v>553</v>
      </c>
      <c r="B676" s="36" t="s">
        <v>1836</v>
      </c>
      <c r="C676" s="36" t="s">
        <v>1837</v>
      </c>
      <c r="D676" s="36" t="s">
        <v>1747</v>
      </c>
      <c r="E676" s="36" t="s">
        <v>1748</v>
      </c>
      <c r="F676" s="36" t="s">
        <v>372</v>
      </c>
      <c r="G676" s="36" t="s">
        <v>1636</v>
      </c>
      <c r="H676" s="36" t="s">
        <v>372</v>
      </c>
      <c r="I676" s="36" t="s">
        <v>1636</v>
      </c>
      <c r="J676" s="36" t="s">
        <v>1749</v>
      </c>
      <c r="K676" s="36" t="s">
        <v>1750</v>
      </c>
      <c r="L676" s="36" t="s">
        <v>1838</v>
      </c>
      <c r="M676" s="36" t="s">
        <v>1639</v>
      </c>
      <c r="N676" s="36" t="s">
        <v>1640</v>
      </c>
      <c r="O676" s="36" t="s">
        <v>1641</v>
      </c>
      <c r="P676" s="36" t="s">
        <v>1642</v>
      </c>
      <c r="Q676" s="36" t="s">
        <v>1643</v>
      </c>
      <c r="R676" s="36" t="s">
        <v>1644</v>
      </c>
      <c r="S676" s="36" t="s">
        <v>1636</v>
      </c>
      <c r="T676" s="36" t="s">
        <v>1636</v>
      </c>
      <c r="U676" s="36" t="s">
        <v>1645</v>
      </c>
      <c r="V676" s="36" t="s">
        <v>1646</v>
      </c>
      <c r="W676" s="36" t="s">
        <v>1665</v>
      </c>
      <c r="X676" s="36" t="s">
        <v>1646</v>
      </c>
      <c r="Y676" s="36" t="s">
        <v>1649</v>
      </c>
      <c r="Z676" s="36">
        <v>13723.07</v>
      </c>
      <c r="AA676" s="36">
        <v>13723.07</v>
      </c>
      <c r="AB676" s="36">
        <v>0</v>
      </c>
      <c r="AC676" s="36">
        <v>13723.07</v>
      </c>
      <c r="AD676" s="36">
        <v>0</v>
      </c>
      <c r="AE676" s="36">
        <v>0</v>
      </c>
      <c r="AF676" s="36" t="s">
        <v>1798</v>
      </c>
      <c r="AG676" s="36" t="s">
        <v>1749</v>
      </c>
      <c r="AH676" s="36" t="s">
        <v>1839</v>
      </c>
      <c r="AI676" s="36" t="s">
        <v>1799</v>
      </c>
      <c r="AJ676" s="36" t="s">
        <v>1645</v>
      </c>
      <c r="AK676" s="36" t="s">
        <v>337</v>
      </c>
      <c r="AL676" s="36" t="s">
        <v>1650</v>
      </c>
      <c r="AM676" s="36" t="s">
        <v>1651</v>
      </c>
      <c r="AN676" s="36" t="s">
        <v>1645</v>
      </c>
      <c r="AO676" s="36" t="s">
        <v>1636</v>
      </c>
      <c r="AP676" s="36" t="s">
        <v>1678</v>
      </c>
      <c r="AQ676" s="36" t="s">
        <v>1653</v>
      </c>
    </row>
    <row r="677" spans="1:43" x14ac:dyDescent="0.15">
      <c r="A677" s="36" t="s">
        <v>553</v>
      </c>
      <c r="B677" s="36" t="s">
        <v>1836</v>
      </c>
      <c r="C677" s="36" t="s">
        <v>1837</v>
      </c>
      <c r="D677" s="36" t="s">
        <v>1747</v>
      </c>
      <c r="E677" s="36" t="s">
        <v>1748</v>
      </c>
      <c r="F677" s="36" t="s">
        <v>372</v>
      </c>
      <c r="G677" s="36" t="s">
        <v>1636</v>
      </c>
      <c r="H677" s="36" t="s">
        <v>372</v>
      </c>
      <c r="I677" s="36" t="s">
        <v>1636</v>
      </c>
      <c r="J677" s="36" t="s">
        <v>1749</v>
      </c>
      <c r="K677" s="36" t="s">
        <v>1750</v>
      </c>
      <c r="L677" s="36" t="s">
        <v>1838</v>
      </c>
      <c r="M677" s="36" t="s">
        <v>1639</v>
      </c>
      <c r="N677" s="36" t="s">
        <v>1640</v>
      </c>
      <c r="O677" s="36" t="s">
        <v>1641</v>
      </c>
      <c r="P677" s="36" t="s">
        <v>1642</v>
      </c>
      <c r="Q677" s="36" t="s">
        <v>1643</v>
      </c>
      <c r="R677" s="36" t="s">
        <v>1644</v>
      </c>
      <c r="S677" s="36" t="s">
        <v>1636</v>
      </c>
      <c r="T677" s="36" t="s">
        <v>1636</v>
      </c>
      <c r="U677" s="36" t="s">
        <v>1645</v>
      </c>
      <c r="V677" s="36" t="s">
        <v>1646</v>
      </c>
      <c r="W677" s="36" t="s">
        <v>1647</v>
      </c>
      <c r="X677" s="36" t="s">
        <v>1752</v>
      </c>
      <c r="Y677" s="36" t="s">
        <v>1649</v>
      </c>
      <c r="Z677" s="36">
        <v>2.7</v>
      </c>
      <c r="AA677" s="36">
        <v>2.7</v>
      </c>
      <c r="AB677" s="36">
        <v>0</v>
      </c>
      <c r="AC677" s="36">
        <v>2.7</v>
      </c>
      <c r="AD677" s="36">
        <v>0</v>
      </c>
      <c r="AE677" s="36">
        <v>0</v>
      </c>
      <c r="AF677" s="36" t="s">
        <v>1798</v>
      </c>
      <c r="AG677" s="36" t="s">
        <v>1749</v>
      </c>
      <c r="AH677" s="36" t="s">
        <v>1839</v>
      </c>
      <c r="AI677" s="36" t="s">
        <v>1799</v>
      </c>
      <c r="AJ677" s="36" t="s">
        <v>1645</v>
      </c>
      <c r="AK677" s="36" t="s">
        <v>337</v>
      </c>
      <c r="AL677" s="36" t="s">
        <v>1650</v>
      </c>
      <c r="AM677" s="36" t="s">
        <v>1651</v>
      </c>
      <c r="AN677" s="36" t="s">
        <v>1645</v>
      </c>
      <c r="AO677" s="36" t="s">
        <v>1636</v>
      </c>
      <c r="AP677" s="36" t="s">
        <v>1678</v>
      </c>
      <c r="AQ677" s="36" t="s">
        <v>1653</v>
      </c>
    </row>
    <row r="678" spans="1:43" x14ac:dyDescent="0.15">
      <c r="A678" s="36" t="s">
        <v>553</v>
      </c>
      <c r="B678" s="36" t="s">
        <v>1753</v>
      </c>
      <c r="C678" s="36" t="s">
        <v>1754</v>
      </c>
      <c r="D678" s="36" t="s">
        <v>1747</v>
      </c>
      <c r="E678" s="36" t="s">
        <v>1748</v>
      </c>
      <c r="F678" s="36" t="s">
        <v>372</v>
      </c>
      <c r="G678" s="36" t="s">
        <v>1636</v>
      </c>
      <c r="H678" s="36" t="s">
        <v>372</v>
      </c>
      <c r="I678" s="36" t="s">
        <v>1636</v>
      </c>
      <c r="J678" s="36" t="s">
        <v>1749</v>
      </c>
      <c r="K678" s="36" t="s">
        <v>1750</v>
      </c>
      <c r="L678" s="36" t="s">
        <v>1755</v>
      </c>
      <c r="M678" s="36" t="s">
        <v>1639</v>
      </c>
      <c r="N678" s="36" t="s">
        <v>1640</v>
      </c>
      <c r="O678" s="36" t="s">
        <v>1641</v>
      </c>
      <c r="P678" s="36" t="s">
        <v>1642</v>
      </c>
      <c r="Q678" s="36" t="s">
        <v>1643</v>
      </c>
      <c r="R678" s="36" t="s">
        <v>1644</v>
      </c>
      <c r="S678" s="36" t="s">
        <v>1636</v>
      </c>
      <c r="T678" s="36" t="s">
        <v>1636</v>
      </c>
      <c r="U678" s="36" t="s">
        <v>1645</v>
      </c>
      <c r="V678" s="36" t="s">
        <v>1646</v>
      </c>
      <c r="W678" s="36" t="s">
        <v>1665</v>
      </c>
      <c r="X678" s="36" t="s">
        <v>1646</v>
      </c>
      <c r="Y678" s="36" t="s">
        <v>1649</v>
      </c>
      <c r="Z678" s="36">
        <v>7871.88</v>
      </c>
      <c r="AA678" s="36">
        <v>7871.88</v>
      </c>
      <c r="AB678" s="36">
        <v>0</v>
      </c>
      <c r="AC678" s="36">
        <v>7871.88</v>
      </c>
      <c r="AD678" s="36">
        <v>0</v>
      </c>
      <c r="AE678" s="36">
        <v>0</v>
      </c>
      <c r="AF678" s="36" t="s">
        <v>1798</v>
      </c>
      <c r="AG678" s="36" t="s">
        <v>1749</v>
      </c>
      <c r="AH678" s="36" t="s">
        <v>1802</v>
      </c>
      <c r="AI678" s="36" t="s">
        <v>1799</v>
      </c>
      <c r="AJ678" s="36" t="s">
        <v>1645</v>
      </c>
      <c r="AK678" s="36" t="s">
        <v>337</v>
      </c>
      <c r="AL678" s="36" t="s">
        <v>1650</v>
      </c>
      <c r="AM678" s="36" t="s">
        <v>1651</v>
      </c>
      <c r="AN678" s="36" t="s">
        <v>1645</v>
      </c>
      <c r="AO678" s="36" t="s">
        <v>1636</v>
      </c>
      <c r="AP678" s="36" t="s">
        <v>1678</v>
      </c>
      <c r="AQ678" s="36" t="s">
        <v>1653</v>
      </c>
    </row>
    <row r="679" spans="1:43" x14ac:dyDescent="0.15">
      <c r="A679" s="36" t="s">
        <v>553</v>
      </c>
      <c r="B679" s="36" t="s">
        <v>1753</v>
      </c>
      <c r="C679" s="36" t="s">
        <v>1754</v>
      </c>
      <c r="D679" s="36" t="s">
        <v>1747</v>
      </c>
      <c r="E679" s="36" t="s">
        <v>1748</v>
      </c>
      <c r="F679" s="36" t="s">
        <v>372</v>
      </c>
      <c r="G679" s="36" t="s">
        <v>1636</v>
      </c>
      <c r="H679" s="36" t="s">
        <v>372</v>
      </c>
      <c r="I679" s="36" t="s">
        <v>1636</v>
      </c>
      <c r="J679" s="36" t="s">
        <v>1749</v>
      </c>
      <c r="K679" s="36" t="s">
        <v>1750</v>
      </c>
      <c r="L679" s="36" t="s">
        <v>1755</v>
      </c>
      <c r="M679" s="36" t="s">
        <v>1639</v>
      </c>
      <c r="N679" s="36" t="s">
        <v>1640</v>
      </c>
      <c r="O679" s="36" t="s">
        <v>1641</v>
      </c>
      <c r="P679" s="36" t="s">
        <v>1642</v>
      </c>
      <c r="Q679" s="36" t="s">
        <v>1643</v>
      </c>
      <c r="R679" s="36" t="s">
        <v>1644</v>
      </c>
      <c r="S679" s="36" t="s">
        <v>1636</v>
      </c>
      <c r="T679" s="36" t="s">
        <v>1636</v>
      </c>
      <c r="U679" s="36" t="s">
        <v>1645</v>
      </c>
      <c r="V679" s="36" t="s">
        <v>1646</v>
      </c>
      <c r="W679" s="36" t="s">
        <v>1647</v>
      </c>
      <c r="X679" s="36" t="s">
        <v>1752</v>
      </c>
      <c r="Y679" s="36" t="s">
        <v>1649</v>
      </c>
      <c r="Z679" s="36">
        <v>128.12</v>
      </c>
      <c r="AA679" s="36">
        <v>128.12</v>
      </c>
      <c r="AB679" s="36">
        <v>0</v>
      </c>
      <c r="AC679" s="36">
        <v>128.12</v>
      </c>
      <c r="AD679" s="36">
        <v>0</v>
      </c>
      <c r="AE679" s="36">
        <v>0</v>
      </c>
      <c r="AF679" s="36" t="s">
        <v>1798</v>
      </c>
      <c r="AG679" s="36" t="s">
        <v>1749</v>
      </c>
      <c r="AH679" s="36" t="s">
        <v>1802</v>
      </c>
      <c r="AI679" s="36" t="s">
        <v>1799</v>
      </c>
      <c r="AJ679" s="36" t="s">
        <v>1645</v>
      </c>
      <c r="AK679" s="36" t="s">
        <v>337</v>
      </c>
      <c r="AL679" s="36" t="s">
        <v>1650</v>
      </c>
      <c r="AM679" s="36" t="s">
        <v>1651</v>
      </c>
      <c r="AN679" s="36" t="s">
        <v>1645</v>
      </c>
      <c r="AO679" s="36" t="s">
        <v>1636</v>
      </c>
      <c r="AP679" s="36" t="s">
        <v>1678</v>
      </c>
      <c r="AQ679" s="36" t="s">
        <v>1653</v>
      </c>
    </row>
    <row r="680" spans="1:43" x14ac:dyDescent="0.15">
      <c r="A680" s="36" t="s">
        <v>553</v>
      </c>
      <c r="B680" s="36" t="s">
        <v>1759</v>
      </c>
      <c r="C680" s="36" t="s">
        <v>1760</v>
      </c>
      <c r="D680" s="36" t="s">
        <v>1673</v>
      </c>
      <c r="E680" s="36" t="s">
        <v>1674</v>
      </c>
      <c r="F680" s="36" t="s">
        <v>372</v>
      </c>
      <c r="G680" s="36" t="s">
        <v>1636</v>
      </c>
      <c r="H680" s="36" t="s">
        <v>372</v>
      </c>
      <c r="I680" s="36" t="s">
        <v>1636</v>
      </c>
      <c r="J680" s="36" t="s">
        <v>1675</v>
      </c>
      <c r="K680" s="36" t="s">
        <v>1676</v>
      </c>
      <c r="L680" s="36" t="s">
        <v>1758</v>
      </c>
      <c r="M680" s="36" t="s">
        <v>1639</v>
      </c>
      <c r="N680" s="36" t="s">
        <v>1640</v>
      </c>
      <c r="O680" s="36" t="s">
        <v>1641</v>
      </c>
      <c r="P680" s="36" t="s">
        <v>1642</v>
      </c>
      <c r="Q680" s="36" t="s">
        <v>1643</v>
      </c>
      <c r="R680" s="36" t="s">
        <v>1644</v>
      </c>
      <c r="S680" s="36" t="s">
        <v>1636</v>
      </c>
      <c r="T680" s="36" t="s">
        <v>1636</v>
      </c>
      <c r="U680" s="36" t="s">
        <v>1645</v>
      </c>
      <c r="V680" s="36" t="s">
        <v>1646</v>
      </c>
      <c r="W680" s="36" t="s">
        <v>1657</v>
      </c>
      <c r="X680" s="36" t="s">
        <v>1658</v>
      </c>
      <c r="Y680" s="36" t="s">
        <v>1649</v>
      </c>
      <c r="Z680" s="36">
        <v>306.17</v>
      </c>
      <c r="AA680" s="36">
        <v>306.17</v>
      </c>
      <c r="AB680" s="36">
        <v>0</v>
      </c>
      <c r="AC680" s="36">
        <v>306.17</v>
      </c>
      <c r="AD680" s="36">
        <v>0</v>
      </c>
      <c r="AE680" s="36">
        <v>0</v>
      </c>
      <c r="AF680" s="36" t="s">
        <v>1798</v>
      </c>
      <c r="AG680" s="36" t="s">
        <v>1675</v>
      </c>
      <c r="AH680" s="36" t="s">
        <v>1676</v>
      </c>
      <c r="AI680" s="36" t="s">
        <v>1800</v>
      </c>
      <c r="AJ680" s="36" t="s">
        <v>1645</v>
      </c>
      <c r="AK680" s="36" t="s">
        <v>337</v>
      </c>
      <c r="AL680" s="36" t="s">
        <v>1650</v>
      </c>
      <c r="AM680" s="36" t="s">
        <v>1651</v>
      </c>
      <c r="AN680" s="36" t="s">
        <v>1645</v>
      </c>
      <c r="AO680" s="36" t="s">
        <v>1636</v>
      </c>
      <c r="AP680" s="36" t="s">
        <v>1678</v>
      </c>
      <c r="AQ680" s="36" t="s">
        <v>1653</v>
      </c>
    </row>
    <row r="681" spans="1:43" x14ac:dyDescent="0.15">
      <c r="A681" s="36" t="s">
        <v>553</v>
      </c>
      <c r="B681" s="36" t="s">
        <v>1759</v>
      </c>
      <c r="C681" s="36" t="s">
        <v>1760</v>
      </c>
      <c r="D681" s="36" t="s">
        <v>1673</v>
      </c>
      <c r="E681" s="36" t="s">
        <v>1674</v>
      </c>
      <c r="F681" s="36" t="s">
        <v>372</v>
      </c>
      <c r="G681" s="36" t="s">
        <v>1636</v>
      </c>
      <c r="H681" s="36" t="s">
        <v>372</v>
      </c>
      <c r="I681" s="36" t="s">
        <v>1636</v>
      </c>
      <c r="J681" s="36" t="s">
        <v>1675</v>
      </c>
      <c r="K681" s="36" t="s">
        <v>1676</v>
      </c>
      <c r="L681" s="36" t="s">
        <v>1758</v>
      </c>
      <c r="M681" s="36" t="s">
        <v>1639</v>
      </c>
      <c r="N681" s="36" t="s">
        <v>1640</v>
      </c>
      <c r="O681" s="36" t="s">
        <v>1641</v>
      </c>
      <c r="P681" s="36" t="s">
        <v>1642</v>
      </c>
      <c r="Q681" s="36" t="s">
        <v>1643</v>
      </c>
      <c r="R681" s="36" t="s">
        <v>1644</v>
      </c>
      <c r="S681" s="36" t="s">
        <v>1636</v>
      </c>
      <c r="T681" s="36" t="s">
        <v>1636</v>
      </c>
      <c r="U681" s="36" t="s">
        <v>1645</v>
      </c>
      <c r="V681" s="36" t="s">
        <v>1646</v>
      </c>
      <c r="W681" s="36" t="s">
        <v>1679</v>
      </c>
      <c r="X681" s="36" t="s">
        <v>1646</v>
      </c>
      <c r="Y681" s="36" t="s">
        <v>1649</v>
      </c>
      <c r="Z681" s="36">
        <v>377.38</v>
      </c>
      <c r="AA681" s="36">
        <v>377.38</v>
      </c>
      <c r="AB681" s="36">
        <v>0</v>
      </c>
      <c r="AC681" s="36">
        <v>377.38</v>
      </c>
      <c r="AD681" s="36">
        <v>0</v>
      </c>
      <c r="AE681" s="36">
        <v>0</v>
      </c>
      <c r="AF681" s="36" t="s">
        <v>1798</v>
      </c>
      <c r="AG681" s="36" t="s">
        <v>1675</v>
      </c>
      <c r="AH681" s="36" t="s">
        <v>1676</v>
      </c>
      <c r="AI681" s="36" t="s">
        <v>1800</v>
      </c>
      <c r="AJ681" s="36" t="s">
        <v>1645</v>
      </c>
      <c r="AK681" s="36" t="s">
        <v>337</v>
      </c>
      <c r="AL681" s="36" t="s">
        <v>1650</v>
      </c>
      <c r="AM681" s="36" t="s">
        <v>1651</v>
      </c>
      <c r="AN681" s="36" t="s">
        <v>1645</v>
      </c>
      <c r="AO681" s="36" t="s">
        <v>1636</v>
      </c>
      <c r="AP681" s="36" t="s">
        <v>1678</v>
      </c>
      <c r="AQ681" s="36" t="s">
        <v>1653</v>
      </c>
    </row>
    <row r="682" spans="1:43" x14ac:dyDescent="0.15">
      <c r="A682" s="36" t="s">
        <v>553</v>
      </c>
      <c r="B682" s="36" t="s">
        <v>1764</v>
      </c>
      <c r="C682" s="36" t="s">
        <v>1765</v>
      </c>
      <c r="D682" s="36" t="s">
        <v>1766</v>
      </c>
      <c r="E682" s="36" t="s">
        <v>1767</v>
      </c>
      <c r="F682" s="36" t="s">
        <v>372</v>
      </c>
      <c r="G682" s="36" t="s">
        <v>1636</v>
      </c>
      <c r="H682" s="36" t="s">
        <v>372</v>
      </c>
      <c r="I682" s="36" t="s">
        <v>1636</v>
      </c>
      <c r="J682" s="36" t="s">
        <v>1768</v>
      </c>
      <c r="K682" s="36" t="s">
        <v>1769</v>
      </c>
      <c r="L682" s="36" t="s">
        <v>1770</v>
      </c>
      <c r="M682" s="36" t="s">
        <v>1639</v>
      </c>
      <c r="N682" s="36" t="s">
        <v>1640</v>
      </c>
      <c r="O682" s="36" t="s">
        <v>1641</v>
      </c>
      <c r="P682" s="36" t="s">
        <v>1642</v>
      </c>
      <c r="Q682" s="36" t="s">
        <v>1643</v>
      </c>
      <c r="R682" s="36" t="s">
        <v>1644</v>
      </c>
      <c r="S682" s="36" t="s">
        <v>1636</v>
      </c>
      <c r="T682" s="36" t="s">
        <v>1636</v>
      </c>
      <c r="U682" s="36" t="s">
        <v>1645</v>
      </c>
      <c r="V682" s="36" t="s">
        <v>1646</v>
      </c>
      <c r="W682" s="36" t="s">
        <v>1664</v>
      </c>
      <c r="X682" s="36" t="s">
        <v>1646</v>
      </c>
      <c r="Y682" s="36" t="s">
        <v>1649</v>
      </c>
      <c r="Z682" s="36">
        <v>9357.5499999999993</v>
      </c>
      <c r="AA682" s="36">
        <v>9357.5499999999993</v>
      </c>
      <c r="AB682" s="36">
        <v>0</v>
      </c>
      <c r="AC682" s="36">
        <v>9357.5499999999993</v>
      </c>
      <c r="AD682" s="36">
        <v>0</v>
      </c>
      <c r="AE682" s="36">
        <v>0</v>
      </c>
      <c r="AF682" s="36" t="s">
        <v>1798</v>
      </c>
      <c r="AG682" s="36" t="s">
        <v>1768</v>
      </c>
      <c r="AH682" s="36" t="s">
        <v>1769</v>
      </c>
      <c r="AI682" s="36" t="s">
        <v>1799</v>
      </c>
      <c r="AJ682" s="36" t="s">
        <v>1645</v>
      </c>
      <c r="AK682" s="36" t="s">
        <v>337</v>
      </c>
      <c r="AL682" s="36" t="s">
        <v>1650</v>
      </c>
      <c r="AM682" s="36" t="s">
        <v>1651</v>
      </c>
      <c r="AN682" s="36" t="s">
        <v>1645</v>
      </c>
      <c r="AO682" s="36" t="s">
        <v>1636</v>
      </c>
      <c r="AP682" s="36" t="s">
        <v>1771</v>
      </c>
      <c r="AQ682" s="36" t="s">
        <v>207</v>
      </c>
    </row>
    <row r="683" spans="1:43" x14ac:dyDescent="0.15">
      <c r="A683" s="36" t="s">
        <v>553</v>
      </c>
      <c r="B683" s="36" t="s">
        <v>1764</v>
      </c>
      <c r="C683" s="36" t="s">
        <v>1765</v>
      </c>
      <c r="D683" s="36" t="s">
        <v>1766</v>
      </c>
      <c r="E683" s="36" t="s">
        <v>1767</v>
      </c>
      <c r="F683" s="36" t="s">
        <v>372</v>
      </c>
      <c r="G683" s="36" t="s">
        <v>1636</v>
      </c>
      <c r="H683" s="36" t="s">
        <v>372</v>
      </c>
      <c r="I683" s="36" t="s">
        <v>1636</v>
      </c>
      <c r="J683" s="36" t="s">
        <v>1768</v>
      </c>
      <c r="K683" s="36" t="s">
        <v>1769</v>
      </c>
      <c r="L683" s="36" t="s">
        <v>1770</v>
      </c>
      <c r="M683" s="36" t="s">
        <v>1639</v>
      </c>
      <c r="N683" s="36" t="s">
        <v>1640</v>
      </c>
      <c r="O683" s="36" t="s">
        <v>1641</v>
      </c>
      <c r="P683" s="36" t="s">
        <v>1642</v>
      </c>
      <c r="Q683" s="36" t="s">
        <v>1643</v>
      </c>
      <c r="R683" s="36" t="s">
        <v>1644</v>
      </c>
      <c r="S683" s="36" t="s">
        <v>1636</v>
      </c>
      <c r="T683" s="36" t="s">
        <v>1636</v>
      </c>
      <c r="U683" s="36" t="s">
        <v>1645</v>
      </c>
      <c r="V683" s="36" t="s">
        <v>1646</v>
      </c>
      <c r="W683" s="36" t="s">
        <v>1665</v>
      </c>
      <c r="X683" s="36" t="s">
        <v>1646</v>
      </c>
      <c r="Y683" s="36" t="s">
        <v>1649</v>
      </c>
      <c r="Z683" s="36">
        <v>32047.75</v>
      </c>
      <c r="AA683" s="36">
        <v>32047.75</v>
      </c>
      <c r="AB683" s="36">
        <v>0</v>
      </c>
      <c r="AC683" s="36">
        <v>32047.75</v>
      </c>
      <c r="AD683" s="36">
        <v>0</v>
      </c>
      <c r="AE683" s="36">
        <v>0</v>
      </c>
      <c r="AF683" s="36" t="s">
        <v>1798</v>
      </c>
      <c r="AG683" s="36" t="s">
        <v>1768</v>
      </c>
      <c r="AH683" s="36" t="s">
        <v>1769</v>
      </c>
      <c r="AI683" s="36" t="s">
        <v>1799</v>
      </c>
      <c r="AJ683" s="36" t="s">
        <v>1645</v>
      </c>
      <c r="AK683" s="36" t="s">
        <v>337</v>
      </c>
      <c r="AL683" s="36" t="s">
        <v>1650</v>
      </c>
      <c r="AM683" s="36" t="s">
        <v>1651</v>
      </c>
      <c r="AN683" s="36" t="s">
        <v>1645</v>
      </c>
      <c r="AO683" s="36" t="s">
        <v>1636</v>
      </c>
      <c r="AP683" s="36" t="s">
        <v>1771</v>
      </c>
      <c r="AQ683" s="36" t="s">
        <v>207</v>
      </c>
    </row>
    <row r="684" spans="1:43" x14ac:dyDescent="0.15">
      <c r="A684" s="36" t="s">
        <v>553</v>
      </c>
      <c r="B684" s="36" t="s">
        <v>1764</v>
      </c>
      <c r="C684" s="36" t="s">
        <v>1765</v>
      </c>
      <c r="D684" s="36" t="s">
        <v>1766</v>
      </c>
      <c r="E684" s="36" t="s">
        <v>1767</v>
      </c>
      <c r="F684" s="36" t="s">
        <v>372</v>
      </c>
      <c r="G684" s="36" t="s">
        <v>1636</v>
      </c>
      <c r="H684" s="36" t="s">
        <v>372</v>
      </c>
      <c r="I684" s="36" t="s">
        <v>1636</v>
      </c>
      <c r="J684" s="36" t="s">
        <v>1768</v>
      </c>
      <c r="K684" s="36" t="s">
        <v>1769</v>
      </c>
      <c r="L684" s="36" t="s">
        <v>1770</v>
      </c>
      <c r="M684" s="36" t="s">
        <v>1639</v>
      </c>
      <c r="N684" s="36" t="s">
        <v>1640</v>
      </c>
      <c r="O684" s="36" t="s">
        <v>1641</v>
      </c>
      <c r="P684" s="36" t="s">
        <v>1642</v>
      </c>
      <c r="Q684" s="36" t="s">
        <v>1643</v>
      </c>
      <c r="R684" s="36" t="s">
        <v>1644</v>
      </c>
      <c r="S684" s="36" t="s">
        <v>1636</v>
      </c>
      <c r="T684" s="36" t="s">
        <v>1636</v>
      </c>
      <c r="U684" s="36" t="s">
        <v>1645</v>
      </c>
      <c r="V684" s="36" t="s">
        <v>1646</v>
      </c>
      <c r="W684" s="36" t="s">
        <v>1670</v>
      </c>
      <c r="X684" s="36" t="s">
        <v>1646</v>
      </c>
      <c r="Y684" s="36" t="s">
        <v>1649</v>
      </c>
      <c r="Z684" s="36">
        <v>2560.0300000000002</v>
      </c>
      <c r="AA684" s="36">
        <v>2560.0300000000002</v>
      </c>
      <c r="AB684" s="36">
        <v>0</v>
      </c>
      <c r="AC684" s="36">
        <v>2560.0300000000002</v>
      </c>
      <c r="AD684" s="36">
        <v>0</v>
      </c>
      <c r="AE684" s="36">
        <v>0</v>
      </c>
      <c r="AF684" s="36" t="s">
        <v>1798</v>
      </c>
      <c r="AG684" s="36" t="s">
        <v>1768</v>
      </c>
      <c r="AH684" s="36" t="s">
        <v>1769</v>
      </c>
      <c r="AI684" s="36" t="s">
        <v>1799</v>
      </c>
      <c r="AJ684" s="36" t="s">
        <v>1645</v>
      </c>
      <c r="AK684" s="36" t="s">
        <v>337</v>
      </c>
      <c r="AL684" s="36" t="s">
        <v>1650</v>
      </c>
      <c r="AM684" s="36" t="s">
        <v>1651</v>
      </c>
      <c r="AN684" s="36" t="s">
        <v>1645</v>
      </c>
      <c r="AO684" s="36" t="s">
        <v>1636</v>
      </c>
      <c r="AP684" s="36" t="s">
        <v>1771</v>
      </c>
      <c r="AQ684" s="36" t="s">
        <v>207</v>
      </c>
    </row>
    <row r="685" spans="1:43" x14ac:dyDescent="0.15">
      <c r="A685" s="36" t="s">
        <v>553</v>
      </c>
      <c r="B685" s="36" t="s">
        <v>1772</v>
      </c>
      <c r="C685" s="36" t="s">
        <v>1773</v>
      </c>
      <c r="D685" s="36" t="s">
        <v>1766</v>
      </c>
      <c r="E685" s="36" t="s">
        <v>1767</v>
      </c>
      <c r="F685" s="36" t="s">
        <v>372</v>
      </c>
      <c r="G685" s="36" t="s">
        <v>1636</v>
      </c>
      <c r="H685" s="36" t="s">
        <v>372</v>
      </c>
      <c r="I685" s="36" t="s">
        <v>1636</v>
      </c>
      <c r="J685" s="36" t="s">
        <v>1768</v>
      </c>
      <c r="K685" s="36" t="s">
        <v>1769</v>
      </c>
      <c r="L685" s="36" t="s">
        <v>1774</v>
      </c>
      <c r="M685" s="36" t="s">
        <v>1639</v>
      </c>
      <c r="N685" s="36" t="s">
        <v>1640</v>
      </c>
      <c r="O685" s="36" t="s">
        <v>1641</v>
      </c>
      <c r="P685" s="36" t="s">
        <v>1642</v>
      </c>
      <c r="Q685" s="36" t="s">
        <v>1643</v>
      </c>
      <c r="R685" s="36" t="s">
        <v>1644</v>
      </c>
      <c r="S685" s="36" t="s">
        <v>1636</v>
      </c>
      <c r="T685" s="36" t="s">
        <v>1636</v>
      </c>
      <c r="U685" s="36" t="s">
        <v>1645</v>
      </c>
      <c r="V685" s="36" t="s">
        <v>1646</v>
      </c>
      <c r="W685" s="36" t="s">
        <v>1657</v>
      </c>
      <c r="X685" s="36" t="s">
        <v>1658</v>
      </c>
      <c r="Y685" s="36" t="s">
        <v>1649</v>
      </c>
      <c r="Z685" s="36">
        <v>24243.53</v>
      </c>
      <c r="AA685" s="36">
        <v>24243.53</v>
      </c>
      <c r="AB685" s="36">
        <v>0</v>
      </c>
      <c r="AC685" s="36">
        <v>24243.53</v>
      </c>
      <c r="AD685" s="36">
        <v>0</v>
      </c>
      <c r="AE685" s="36">
        <v>0</v>
      </c>
      <c r="AF685" s="36" t="s">
        <v>1798</v>
      </c>
      <c r="AG685" s="36" t="s">
        <v>1768</v>
      </c>
      <c r="AH685" s="36" t="s">
        <v>1769</v>
      </c>
      <c r="AI685" s="36" t="s">
        <v>1799</v>
      </c>
      <c r="AJ685" s="36" t="s">
        <v>1645</v>
      </c>
      <c r="AK685" s="36" t="s">
        <v>337</v>
      </c>
      <c r="AL685" s="36" t="s">
        <v>1650</v>
      </c>
      <c r="AM685" s="36" t="s">
        <v>1651</v>
      </c>
      <c r="AN685" s="36" t="s">
        <v>1645</v>
      </c>
      <c r="AO685" s="36" t="s">
        <v>1636</v>
      </c>
      <c r="AP685" s="36" t="s">
        <v>1771</v>
      </c>
      <c r="AQ685" s="36" t="s">
        <v>207</v>
      </c>
    </row>
    <row r="686" spans="1:43" x14ac:dyDescent="0.15">
      <c r="A686" s="36" t="s">
        <v>553</v>
      </c>
      <c r="B686" s="36" t="s">
        <v>1775</v>
      </c>
      <c r="C686" s="36" t="s">
        <v>1776</v>
      </c>
      <c r="D686" s="36" t="s">
        <v>1766</v>
      </c>
      <c r="E686" s="36" t="s">
        <v>1767</v>
      </c>
      <c r="F686" s="36" t="s">
        <v>372</v>
      </c>
      <c r="G686" s="36" t="s">
        <v>1636</v>
      </c>
      <c r="H686" s="36" t="s">
        <v>372</v>
      </c>
      <c r="I686" s="36" t="s">
        <v>1636</v>
      </c>
      <c r="J686" s="36" t="s">
        <v>1768</v>
      </c>
      <c r="K686" s="36" t="s">
        <v>1769</v>
      </c>
      <c r="L686" s="36" t="s">
        <v>1777</v>
      </c>
      <c r="M686" s="36" t="s">
        <v>1639</v>
      </c>
      <c r="N686" s="36" t="s">
        <v>1640</v>
      </c>
      <c r="O686" s="36" t="s">
        <v>1641</v>
      </c>
      <c r="P686" s="36" t="s">
        <v>1642</v>
      </c>
      <c r="Q686" s="36" t="s">
        <v>1643</v>
      </c>
      <c r="R686" s="36" t="s">
        <v>1644</v>
      </c>
      <c r="S686" s="36" t="s">
        <v>1636</v>
      </c>
      <c r="T686" s="36" t="s">
        <v>1636</v>
      </c>
      <c r="U686" s="36" t="s">
        <v>1645</v>
      </c>
      <c r="V686" s="36" t="s">
        <v>1646</v>
      </c>
      <c r="W686" s="36" t="s">
        <v>1664</v>
      </c>
      <c r="X686" s="36" t="s">
        <v>1646</v>
      </c>
      <c r="Y686" s="36" t="s">
        <v>1649</v>
      </c>
      <c r="Z686" s="36">
        <v>297.07</v>
      </c>
      <c r="AA686" s="36">
        <v>297.07</v>
      </c>
      <c r="AB686" s="36">
        <v>0</v>
      </c>
      <c r="AC686" s="36">
        <v>297.07</v>
      </c>
      <c r="AD686" s="36">
        <v>0</v>
      </c>
      <c r="AE686" s="36">
        <v>0</v>
      </c>
      <c r="AF686" s="36" t="s">
        <v>1798</v>
      </c>
      <c r="AG686" s="36" t="s">
        <v>1768</v>
      </c>
      <c r="AH686" s="36" t="s">
        <v>1769</v>
      </c>
      <c r="AI686" s="36" t="s">
        <v>1799</v>
      </c>
      <c r="AJ686" s="36" t="s">
        <v>1645</v>
      </c>
      <c r="AK686" s="36" t="s">
        <v>337</v>
      </c>
      <c r="AL686" s="36" t="s">
        <v>1650</v>
      </c>
      <c r="AM686" s="36" t="s">
        <v>1651</v>
      </c>
      <c r="AN686" s="36" t="s">
        <v>1645</v>
      </c>
      <c r="AO686" s="36" t="s">
        <v>1636</v>
      </c>
      <c r="AP686" s="36" t="s">
        <v>1767</v>
      </c>
      <c r="AQ686" s="36" t="s">
        <v>207</v>
      </c>
    </row>
    <row r="687" spans="1:43" x14ac:dyDescent="0.15">
      <c r="A687" s="36" t="s">
        <v>553</v>
      </c>
      <c r="B687" s="36" t="s">
        <v>1775</v>
      </c>
      <c r="C687" s="36" t="s">
        <v>1776</v>
      </c>
      <c r="D687" s="36" t="s">
        <v>1766</v>
      </c>
      <c r="E687" s="36" t="s">
        <v>1767</v>
      </c>
      <c r="F687" s="36" t="s">
        <v>372</v>
      </c>
      <c r="G687" s="36" t="s">
        <v>1636</v>
      </c>
      <c r="H687" s="36" t="s">
        <v>372</v>
      </c>
      <c r="I687" s="36" t="s">
        <v>1636</v>
      </c>
      <c r="J687" s="36" t="s">
        <v>1768</v>
      </c>
      <c r="K687" s="36" t="s">
        <v>1769</v>
      </c>
      <c r="L687" s="36" t="s">
        <v>1777</v>
      </c>
      <c r="M687" s="36" t="s">
        <v>1639</v>
      </c>
      <c r="N687" s="36" t="s">
        <v>1640</v>
      </c>
      <c r="O687" s="36" t="s">
        <v>1641</v>
      </c>
      <c r="P687" s="36" t="s">
        <v>1642</v>
      </c>
      <c r="Q687" s="36" t="s">
        <v>1643</v>
      </c>
      <c r="R687" s="36" t="s">
        <v>1644</v>
      </c>
      <c r="S687" s="36" t="s">
        <v>1636</v>
      </c>
      <c r="T687" s="36" t="s">
        <v>1636</v>
      </c>
      <c r="U687" s="36" t="s">
        <v>1645</v>
      </c>
      <c r="V687" s="36" t="s">
        <v>1646</v>
      </c>
      <c r="W687" s="36" t="s">
        <v>1665</v>
      </c>
      <c r="X687" s="36" t="s">
        <v>1646</v>
      </c>
      <c r="Y687" s="36" t="s">
        <v>1649</v>
      </c>
      <c r="Z687" s="36">
        <v>1524.06</v>
      </c>
      <c r="AA687" s="36">
        <v>1524.06</v>
      </c>
      <c r="AB687" s="36">
        <v>0</v>
      </c>
      <c r="AC687" s="36">
        <v>1524.06</v>
      </c>
      <c r="AD687" s="36">
        <v>0</v>
      </c>
      <c r="AE687" s="36">
        <v>0</v>
      </c>
      <c r="AF687" s="36" t="s">
        <v>1798</v>
      </c>
      <c r="AG687" s="36" t="s">
        <v>1768</v>
      </c>
      <c r="AH687" s="36" t="s">
        <v>1769</v>
      </c>
      <c r="AI687" s="36" t="s">
        <v>1799</v>
      </c>
      <c r="AJ687" s="36" t="s">
        <v>1645</v>
      </c>
      <c r="AK687" s="36" t="s">
        <v>337</v>
      </c>
      <c r="AL687" s="36" t="s">
        <v>1650</v>
      </c>
      <c r="AM687" s="36" t="s">
        <v>1651</v>
      </c>
      <c r="AN687" s="36" t="s">
        <v>1645</v>
      </c>
      <c r="AO687" s="36" t="s">
        <v>1636</v>
      </c>
      <c r="AP687" s="36" t="s">
        <v>1767</v>
      </c>
      <c r="AQ687" s="36" t="s">
        <v>207</v>
      </c>
    </row>
    <row r="688" spans="1:43" x14ac:dyDescent="0.15">
      <c r="A688" s="36" t="s">
        <v>553</v>
      </c>
      <c r="B688" s="36" t="s">
        <v>1775</v>
      </c>
      <c r="C688" s="36" t="s">
        <v>1776</v>
      </c>
      <c r="D688" s="36" t="s">
        <v>1766</v>
      </c>
      <c r="E688" s="36" t="s">
        <v>1767</v>
      </c>
      <c r="F688" s="36" t="s">
        <v>372</v>
      </c>
      <c r="G688" s="36" t="s">
        <v>1636</v>
      </c>
      <c r="H688" s="36" t="s">
        <v>372</v>
      </c>
      <c r="I688" s="36" t="s">
        <v>1636</v>
      </c>
      <c r="J688" s="36" t="s">
        <v>1768</v>
      </c>
      <c r="K688" s="36" t="s">
        <v>1769</v>
      </c>
      <c r="L688" s="36" t="s">
        <v>1777</v>
      </c>
      <c r="M688" s="36" t="s">
        <v>1639</v>
      </c>
      <c r="N688" s="36" t="s">
        <v>1640</v>
      </c>
      <c r="O688" s="36" t="s">
        <v>1641</v>
      </c>
      <c r="P688" s="36" t="s">
        <v>1642</v>
      </c>
      <c r="Q688" s="36" t="s">
        <v>1643</v>
      </c>
      <c r="R688" s="36" t="s">
        <v>1644</v>
      </c>
      <c r="S688" s="36" t="s">
        <v>1636</v>
      </c>
      <c r="T688" s="36" t="s">
        <v>1636</v>
      </c>
      <c r="U688" s="36" t="s">
        <v>1645</v>
      </c>
      <c r="V688" s="36" t="s">
        <v>1646</v>
      </c>
      <c r="W688" s="36" t="s">
        <v>1647</v>
      </c>
      <c r="X688" s="36" t="s">
        <v>1667</v>
      </c>
      <c r="Y688" s="36" t="s">
        <v>1649</v>
      </c>
      <c r="Z688" s="36">
        <v>17.45</v>
      </c>
      <c r="AA688" s="36">
        <v>17.45</v>
      </c>
      <c r="AB688" s="36">
        <v>0</v>
      </c>
      <c r="AC688" s="36">
        <v>17.45</v>
      </c>
      <c r="AD688" s="36">
        <v>0</v>
      </c>
      <c r="AE688" s="36">
        <v>0</v>
      </c>
      <c r="AF688" s="36" t="s">
        <v>1798</v>
      </c>
      <c r="AG688" s="36" t="s">
        <v>1768</v>
      </c>
      <c r="AH688" s="36" t="s">
        <v>1769</v>
      </c>
      <c r="AI688" s="36" t="s">
        <v>1799</v>
      </c>
      <c r="AJ688" s="36" t="s">
        <v>1645</v>
      </c>
      <c r="AK688" s="36" t="s">
        <v>337</v>
      </c>
      <c r="AL688" s="36" t="s">
        <v>1650</v>
      </c>
      <c r="AM688" s="36" t="s">
        <v>1651</v>
      </c>
      <c r="AN688" s="36" t="s">
        <v>1645</v>
      </c>
      <c r="AO688" s="36" t="s">
        <v>1636</v>
      </c>
      <c r="AP688" s="36" t="s">
        <v>1767</v>
      </c>
      <c r="AQ688" s="36" t="s">
        <v>207</v>
      </c>
    </row>
    <row r="689" spans="1:43" x14ac:dyDescent="0.15">
      <c r="A689" s="36" t="s">
        <v>553</v>
      </c>
      <c r="B689" s="36" t="s">
        <v>1775</v>
      </c>
      <c r="C689" s="36" t="s">
        <v>1776</v>
      </c>
      <c r="D689" s="36" t="s">
        <v>1766</v>
      </c>
      <c r="E689" s="36" t="s">
        <v>1767</v>
      </c>
      <c r="F689" s="36" t="s">
        <v>372</v>
      </c>
      <c r="G689" s="36" t="s">
        <v>1636</v>
      </c>
      <c r="H689" s="36" t="s">
        <v>372</v>
      </c>
      <c r="I689" s="36" t="s">
        <v>1636</v>
      </c>
      <c r="J689" s="36" t="s">
        <v>1768</v>
      </c>
      <c r="K689" s="36" t="s">
        <v>1769</v>
      </c>
      <c r="L689" s="36" t="s">
        <v>1777</v>
      </c>
      <c r="M689" s="36" t="s">
        <v>1639</v>
      </c>
      <c r="N689" s="36" t="s">
        <v>1640</v>
      </c>
      <c r="O689" s="36" t="s">
        <v>1641</v>
      </c>
      <c r="P689" s="36" t="s">
        <v>1642</v>
      </c>
      <c r="Q689" s="36" t="s">
        <v>1643</v>
      </c>
      <c r="R689" s="36" t="s">
        <v>1644</v>
      </c>
      <c r="S689" s="36" t="s">
        <v>1636</v>
      </c>
      <c r="T689" s="36" t="s">
        <v>1636</v>
      </c>
      <c r="U689" s="36" t="s">
        <v>1645</v>
      </c>
      <c r="V689" s="36" t="s">
        <v>1646</v>
      </c>
      <c r="W689" s="36" t="s">
        <v>1670</v>
      </c>
      <c r="X689" s="36" t="s">
        <v>1646</v>
      </c>
      <c r="Y689" s="36" t="s">
        <v>1649</v>
      </c>
      <c r="Z689" s="36">
        <v>161.41999999999999</v>
      </c>
      <c r="AA689" s="36">
        <v>161.41999999999999</v>
      </c>
      <c r="AB689" s="36">
        <v>0</v>
      </c>
      <c r="AC689" s="36">
        <v>161.41999999999999</v>
      </c>
      <c r="AD689" s="36">
        <v>0</v>
      </c>
      <c r="AE689" s="36">
        <v>0</v>
      </c>
      <c r="AF689" s="36" t="s">
        <v>1798</v>
      </c>
      <c r="AG689" s="36" t="s">
        <v>1768</v>
      </c>
      <c r="AH689" s="36" t="s">
        <v>1769</v>
      </c>
      <c r="AI689" s="36" t="s">
        <v>1799</v>
      </c>
      <c r="AJ689" s="36" t="s">
        <v>1645</v>
      </c>
      <c r="AK689" s="36" t="s">
        <v>337</v>
      </c>
      <c r="AL689" s="36" t="s">
        <v>1650</v>
      </c>
      <c r="AM689" s="36" t="s">
        <v>1651</v>
      </c>
      <c r="AN689" s="36" t="s">
        <v>1645</v>
      </c>
      <c r="AO689" s="36" t="s">
        <v>1636</v>
      </c>
      <c r="AP689" s="36" t="s">
        <v>1767</v>
      </c>
      <c r="AQ689" s="36" t="s">
        <v>207</v>
      </c>
    </row>
    <row r="690" spans="1:43" x14ac:dyDescent="0.15">
      <c r="A690" s="36" t="s">
        <v>553</v>
      </c>
      <c r="B690" s="36" t="s">
        <v>1831</v>
      </c>
      <c r="C690" s="36" t="s">
        <v>1832</v>
      </c>
      <c r="D690" s="36" t="s">
        <v>1766</v>
      </c>
      <c r="E690" s="36" t="s">
        <v>1767</v>
      </c>
      <c r="F690" s="36" t="s">
        <v>372</v>
      </c>
      <c r="G690" s="36" t="s">
        <v>1636</v>
      </c>
      <c r="H690" s="36" t="s">
        <v>372</v>
      </c>
      <c r="I690" s="36" t="s">
        <v>1636</v>
      </c>
      <c r="J690" s="36" t="s">
        <v>1768</v>
      </c>
      <c r="K690" s="36" t="s">
        <v>1769</v>
      </c>
      <c r="L690" s="36" t="s">
        <v>1780</v>
      </c>
      <c r="M690" s="36" t="s">
        <v>1639</v>
      </c>
      <c r="N690" s="36" t="s">
        <v>1640</v>
      </c>
      <c r="O690" s="36" t="s">
        <v>1641</v>
      </c>
      <c r="P690" s="36" t="s">
        <v>1642</v>
      </c>
      <c r="Q690" s="36" t="s">
        <v>1643</v>
      </c>
      <c r="R690" s="36" t="s">
        <v>1644</v>
      </c>
      <c r="S690" s="36" t="s">
        <v>1636</v>
      </c>
      <c r="T690" s="36" t="s">
        <v>1636</v>
      </c>
      <c r="U690" s="36" t="s">
        <v>1645</v>
      </c>
      <c r="V690" s="36" t="s">
        <v>1646</v>
      </c>
      <c r="W690" s="36" t="s">
        <v>1664</v>
      </c>
      <c r="X690" s="36" t="s">
        <v>1646</v>
      </c>
      <c r="Y690" s="36" t="s">
        <v>1649</v>
      </c>
      <c r="Z690" s="36">
        <v>75.680000000000007</v>
      </c>
      <c r="AA690" s="36">
        <v>75.680000000000007</v>
      </c>
      <c r="AB690" s="36">
        <v>0</v>
      </c>
      <c r="AC690" s="36">
        <v>75.680000000000007</v>
      </c>
      <c r="AD690" s="36">
        <v>0</v>
      </c>
      <c r="AE690" s="36">
        <v>0</v>
      </c>
      <c r="AF690" s="36" t="s">
        <v>1798</v>
      </c>
      <c r="AG690" s="36" t="s">
        <v>1768</v>
      </c>
      <c r="AH690" s="36" t="s">
        <v>1769</v>
      </c>
      <c r="AI690" s="36" t="s">
        <v>1799</v>
      </c>
      <c r="AJ690" s="36" t="s">
        <v>1645</v>
      </c>
      <c r="AK690" s="36" t="s">
        <v>337</v>
      </c>
      <c r="AL690" s="36" t="s">
        <v>1650</v>
      </c>
      <c r="AM690" s="36" t="s">
        <v>1651</v>
      </c>
      <c r="AN690" s="36" t="s">
        <v>1645</v>
      </c>
      <c r="AO690" s="36" t="s">
        <v>1636</v>
      </c>
      <c r="AP690" s="36" t="s">
        <v>1767</v>
      </c>
      <c r="AQ690" s="36" t="s">
        <v>207</v>
      </c>
    </row>
    <row r="691" spans="1:43" x14ac:dyDescent="0.15">
      <c r="A691" s="36" t="s">
        <v>553</v>
      </c>
      <c r="B691" s="36" t="s">
        <v>1831</v>
      </c>
      <c r="C691" s="36" t="s">
        <v>1832</v>
      </c>
      <c r="D691" s="36" t="s">
        <v>1766</v>
      </c>
      <c r="E691" s="36" t="s">
        <v>1767</v>
      </c>
      <c r="F691" s="36" t="s">
        <v>372</v>
      </c>
      <c r="G691" s="36" t="s">
        <v>1636</v>
      </c>
      <c r="H691" s="36" t="s">
        <v>372</v>
      </c>
      <c r="I691" s="36" t="s">
        <v>1636</v>
      </c>
      <c r="J691" s="36" t="s">
        <v>1768</v>
      </c>
      <c r="K691" s="36" t="s">
        <v>1769</v>
      </c>
      <c r="L691" s="36" t="s">
        <v>1780</v>
      </c>
      <c r="M691" s="36" t="s">
        <v>1639</v>
      </c>
      <c r="N691" s="36" t="s">
        <v>1640</v>
      </c>
      <c r="O691" s="36" t="s">
        <v>1641</v>
      </c>
      <c r="P691" s="36" t="s">
        <v>1642</v>
      </c>
      <c r="Q691" s="36" t="s">
        <v>1643</v>
      </c>
      <c r="R691" s="36" t="s">
        <v>1644</v>
      </c>
      <c r="S691" s="36" t="s">
        <v>1636</v>
      </c>
      <c r="T691" s="36" t="s">
        <v>1636</v>
      </c>
      <c r="U691" s="36" t="s">
        <v>1645</v>
      </c>
      <c r="V691" s="36" t="s">
        <v>1646</v>
      </c>
      <c r="W691" s="36" t="s">
        <v>1665</v>
      </c>
      <c r="X691" s="36" t="s">
        <v>1646</v>
      </c>
      <c r="Y691" s="36" t="s">
        <v>1649</v>
      </c>
      <c r="Z691" s="36">
        <v>1011.36</v>
      </c>
      <c r="AA691" s="36">
        <v>1011.36</v>
      </c>
      <c r="AB691" s="36">
        <v>0</v>
      </c>
      <c r="AC691" s="36">
        <v>1011.36</v>
      </c>
      <c r="AD691" s="36">
        <v>0</v>
      </c>
      <c r="AE691" s="36">
        <v>0</v>
      </c>
      <c r="AF691" s="36" t="s">
        <v>1798</v>
      </c>
      <c r="AG691" s="36" t="s">
        <v>1768</v>
      </c>
      <c r="AH691" s="36" t="s">
        <v>1769</v>
      </c>
      <c r="AI691" s="36" t="s">
        <v>1799</v>
      </c>
      <c r="AJ691" s="36" t="s">
        <v>1645</v>
      </c>
      <c r="AK691" s="36" t="s">
        <v>337</v>
      </c>
      <c r="AL691" s="36" t="s">
        <v>1650</v>
      </c>
      <c r="AM691" s="36" t="s">
        <v>1651</v>
      </c>
      <c r="AN691" s="36" t="s">
        <v>1645</v>
      </c>
      <c r="AO691" s="36" t="s">
        <v>1636</v>
      </c>
      <c r="AP691" s="36" t="s">
        <v>1767</v>
      </c>
      <c r="AQ691" s="36" t="s">
        <v>207</v>
      </c>
    </row>
    <row r="692" spans="1:43" x14ac:dyDescent="0.15">
      <c r="A692" s="36" t="s">
        <v>553</v>
      </c>
      <c r="B692" s="36" t="s">
        <v>1831</v>
      </c>
      <c r="C692" s="36" t="s">
        <v>1832</v>
      </c>
      <c r="D692" s="36" t="s">
        <v>1766</v>
      </c>
      <c r="E692" s="36" t="s">
        <v>1767</v>
      </c>
      <c r="F692" s="36" t="s">
        <v>372</v>
      </c>
      <c r="G692" s="36" t="s">
        <v>1636</v>
      </c>
      <c r="H692" s="36" t="s">
        <v>372</v>
      </c>
      <c r="I692" s="36" t="s">
        <v>1636</v>
      </c>
      <c r="J692" s="36" t="s">
        <v>1768</v>
      </c>
      <c r="K692" s="36" t="s">
        <v>1769</v>
      </c>
      <c r="L692" s="36" t="s">
        <v>1780</v>
      </c>
      <c r="M692" s="36" t="s">
        <v>1639</v>
      </c>
      <c r="N692" s="36" t="s">
        <v>1640</v>
      </c>
      <c r="O692" s="36" t="s">
        <v>1641</v>
      </c>
      <c r="P692" s="36" t="s">
        <v>1642</v>
      </c>
      <c r="Q692" s="36" t="s">
        <v>1643</v>
      </c>
      <c r="R692" s="36" t="s">
        <v>1644</v>
      </c>
      <c r="S692" s="36" t="s">
        <v>1636</v>
      </c>
      <c r="T692" s="36" t="s">
        <v>1636</v>
      </c>
      <c r="U692" s="36" t="s">
        <v>1645</v>
      </c>
      <c r="V692" s="36" t="s">
        <v>1646</v>
      </c>
      <c r="W692" s="36" t="s">
        <v>1647</v>
      </c>
      <c r="X692" s="36" t="s">
        <v>1667</v>
      </c>
      <c r="Y692" s="36" t="s">
        <v>1649</v>
      </c>
      <c r="Z692" s="36">
        <v>377.17</v>
      </c>
      <c r="AA692" s="36">
        <v>377.17</v>
      </c>
      <c r="AB692" s="36">
        <v>0</v>
      </c>
      <c r="AC692" s="36">
        <v>377.17</v>
      </c>
      <c r="AD692" s="36">
        <v>0</v>
      </c>
      <c r="AE692" s="36">
        <v>0</v>
      </c>
      <c r="AF692" s="36" t="s">
        <v>1798</v>
      </c>
      <c r="AG692" s="36" t="s">
        <v>1768</v>
      </c>
      <c r="AH692" s="36" t="s">
        <v>1769</v>
      </c>
      <c r="AI692" s="36" t="s">
        <v>1799</v>
      </c>
      <c r="AJ692" s="36" t="s">
        <v>1645</v>
      </c>
      <c r="AK692" s="36" t="s">
        <v>337</v>
      </c>
      <c r="AL692" s="36" t="s">
        <v>1650</v>
      </c>
      <c r="AM692" s="36" t="s">
        <v>1651</v>
      </c>
      <c r="AN692" s="36" t="s">
        <v>1645</v>
      </c>
      <c r="AO692" s="36" t="s">
        <v>1636</v>
      </c>
      <c r="AP692" s="36" t="s">
        <v>1767</v>
      </c>
      <c r="AQ692" s="36" t="s">
        <v>207</v>
      </c>
    </row>
    <row r="693" spans="1:43" x14ac:dyDescent="0.15">
      <c r="A693" s="36" t="s">
        <v>553</v>
      </c>
      <c r="B693" s="36" t="s">
        <v>1831</v>
      </c>
      <c r="C693" s="36" t="s">
        <v>1832</v>
      </c>
      <c r="D693" s="36" t="s">
        <v>1766</v>
      </c>
      <c r="E693" s="36" t="s">
        <v>1767</v>
      </c>
      <c r="F693" s="36" t="s">
        <v>372</v>
      </c>
      <c r="G693" s="36" t="s">
        <v>1636</v>
      </c>
      <c r="H693" s="36" t="s">
        <v>372</v>
      </c>
      <c r="I693" s="36" t="s">
        <v>1636</v>
      </c>
      <c r="J693" s="36" t="s">
        <v>1768</v>
      </c>
      <c r="K693" s="36" t="s">
        <v>1769</v>
      </c>
      <c r="L693" s="36" t="s">
        <v>1780</v>
      </c>
      <c r="M693" s="36" t="s">
        <v>1639</v>
      </c>
      <c r="N693" s="36" t="s">
        <v>1640</v>
      </c>
      <c r="O693" s="36" t="s">
        <v>1641</v>
      </c>
      <c r="P693" s="36" t="s">
        <v>1642</v>
      </c>
      <c r="Q693" s="36" t="s">
        <v>1643</v>
      </c>
      <c r="R693" s="36" t="s">
        <v>1644</v>
      </c>
      <c r="S693" s="36" t="s">
        <v>1636</v>
      </c>
      <c r="T693" s="36" t="s">
        <v>1636</v>
      </c>
      <c r="U693" s="36" t="s">
        <v>1645</v>
      </c>
      <c r="V693" s="36" t="s">
        <v>1646</v>
      </c>
      <c r="W693" s="36" t="s">
        <v>1670</v>
      </c>
      <c r="X693" s="36" t="s">
        <v>1646</v>
      </c>
      <c r="Y693" s="36" t="s">
        <v>1649</v>
      </c>
      <c r="Z693" s="36">
        <v>35.79</v>
      </c>
      <c r="AA693" s="36">
        <v>35.79</v>
      </c>
      <c r="AB693" s="36">
        <v>0</v>
      </c>
      <c r="AC693" s="36">
        <v>35.79</v>
      </c>
      <c r="AD693" s="36">
        <v>0</v>
      </c>
      <c r="AE693" s="36">
        <v>0</v>
      </c>
      <c r="AF693" s="36" t="s">
        <v>1798</v>
      </c>
      <c r="AG693" s="36" t="s">
        <v>1768</v>
      </c>
      <c r="AH693" s="36" t="s">
        <v>1769</v>
      </c>
      <c r="AI693" s="36" t="s">
        <v>1799</v>
      </c>
      <c r="AJ693" s="36" t="s">
        <v>1645</v>
      </c>
      <c r="AK693" s="36" t="s">
        <v>337</v>
      </c>
      <c r="AL693" s="36" t="s">
        <v>1650</v>
      </c>
      <c r="AM693" s="36" t="s">
        <v>1651</v>
      </c>
      <c r="AN693" s="36" t="s">
        <v>1645</v>
      </c>
      <c r="AO693" s="36" t="s">
        <v>1636</v>
      </c>
      <c r="AP693" s="36" t="s">
        <v>1767</v>
      </c>
      <c r="AQ693" s="36" t="s">
        <v>207</v>
      </c>
    </row>
    <row r="694" spans="1:43" x14ac:dyDescent="0.15">
      <c r="A694" s="36" t="s">
        <v>553</v>
      </c>
      <c r="B694" s="36" t="s">
        <v>1833</v>
      </c>
      <c r="C694" s="36" t="s">
        <v>1834</v>
      </c>
      <c r="D694" s="36" t="s">
        <v>1766</v>
      </c>
      <c r="E694" s="36" t="s">
        <v>1767</v>
      </c>
      <c r="F694" s="36" t="s">
        <v>372</v>
      </c>
      <c r="G694" s="36" t="s">
        <v>1636</v>
      </c>
      <c r="H694" s="36" t="s">
        <v>372</v>
      </c>
      <c r="I694" s="36" t="s">
        <v>1636</v>
      </c>
      <c r="J694" s="36" t="s">
        <v>1768</v>
      </c>
      <c r="K694" s="36" t="s">
        <v>1769</v>
      </c>
      <c r="L694" s="36" t="s">
        <v>1835</v>
      </c>
      <c r="M694" s="36" t="s">
        <v>1639</v>
      </c>
      <c r="N694" s="36" t="s">
        <v>1640</v>
      </c>
      <c r="O694" s="36" t="s">
        <v>1641</v>
      </c>
      <c r="P694" s="36" t="s">
        <v>1642</v>
      </c>
      <c r="Q694" s="36" t="s">
        <v>1643</v>
      </c>
      <c r="R694" s="36" t="s">
        <v>1644</v>
      </c>
      <c r="S694" s="36" t="s">
        <v>1636</v>
      </c>
      <c r="T694" s="36" t="s">
        <v>1636</v>
      </c>
      <c r="U694" s="36" t="s">
        <v>1645</v>
      </c>
      <c r="V694" s="36" t="s">
        <v>1646</v>
      </c>
      <c r="W694" s="36" t="s">
        <v>1647</v>
      </c>
      <c r="X694" s="36" t="s">
        <v>1667</v>
      </c>
      <c r="Y694" s="36" t="s">
        <v>1649</v>
      </c>
      <c r="Z694" s="36">
        <v>186.22</v>
      </c>
      <c r="AA694" s="36">
        <v>186.22</v>
      </c>
      <c r="AB694" s="36">
        <v>0</v>
      </c>
      <c r="AC694" s="36">
        <v>186.22</v>
      </c>
      <c r="AD694" s="36">
        <v>0</v>
      </c>
      <c r="AE694" s="36">
        <v>0</v>
      </c>
      <c r="AF694" s="36" t="s">
        <v>1798</v>
      </c>
      <c r="AG694" s="36" t="s">
        <v>1768</v>
      </c>
      <c r="AH694" s="36" t="s">
        <v>1769</v>
      </c>
      <c r="AI694" s="36" t="s">
        <v>1799</v>
      </c>
      <c r="AJ694" s="36" t="s">
        <v>1645</v>
      </c>
      <c r="AK694" s="36" t="s">
        <v>337</v>
      </c>
      <c r="AL694" s="36" t="s">
        <v>1650</v>
      </c>
      <c r="AM694" s="36" t="s">
        <v>1651</v>
      </c>
      <c r="AN694" s="36" t="s">
        <v>1645</v>
      </c>
      <c r="AO694" s="36" t="s">
        <v>1636</v>
      </c>
      <c r="AP694" s="36" t="s">
        <v>1767</v>
      </c>
      <c r="AQ694" s="36" t="s">
        <v>207</v>
      </c>
    </row>
    <row r="695" spans="1:43" x14ac:dyDescent="0.15">
      <c r="A695" s="36" t="s">
        <v>553</v>
      </c>
      <c r="B695" s="36" t="s">
        <v>1833</v>
      </c>
      <c r="C695" s="36" t="s">
        <v>1834</v>
      </c>
      <c r="D695" s="36" t="s">
        <v>1766</v>
      </c>
      <c r="E695" s="36" t="s">
        <v>1767</v>
      </c>
      <c r="F695" s="36" t="s">
        <v>372</v>
      </c>
      <c r="G695" s="36" t="s">
        <v>1636</v>
      </c>
      <c r="H695" s="36" t="s">
        <v>372</v>
      </c>
      <c r="I695" s="36" t="s">
        <v>1636</v>
      </c>
      <c r="J695" s="36" t="s">
        <v>1768</v>
      </c>
      <c r="K695" s="36" t="s">
        <v>1769</v>
      </c>
      <c r="L695" s="36" t="s">
        <v>1835</v>
      </c>
      <c r="M695" s="36" t="s">
        <v>1639</v>
      </c>
      <c r="N695" s="36" t="s">
        <v>1640</v>
      </c>
      <c r="O695" s="36" t="s">
        <v>1641</v>
      </c>
      <c r="P695" s="36" t="s">
        <v>1642</v>
      </c>
      <c r="Q695" s="36" t="s">
        <v>1643</v>
      </c>
      <c r="R695" s="36" t="s">
        <v>1644</v>
      </c>
      <c r="S695" s="36" t="s">
        <v>1636</v>
      </c>
      <c r="T695" s="36" t="s">
        <v>1636</v>
      </c>
      <c r="U695" s="36" t="s">
        <v>1645</v>
      </c>
      <c r="V695" s="36" t="s">
        <v>1646</v>
      </c>
      <c r="W695" s="36" t="s">
        <v>1669</v>
      </c>
      <c r="X695" s="36" t="s">
        <v>1646</v>
      </c>
      <c r="Y695" s="36" t="s">
        <v>1649</v>
      </c>
      <c r="Z695" s="36">
        <v>1313.78</v>
      </c>
      <c r="AA695" s="36">
        <v>1313.78</v>
      </c>
      <c r="AB695" s="36">
        <v>0</v>
      </c>
      <c r="AC695" s="36">
        <v>1313.78</v>
      </c>
      <c r="AD695" s="36">
        <v>0</v>
      </c>
      <c r="AE695" s="36">
        <v>0</v>
      </c>
      <c r="AF695" s="36" t="s">
        <v>1798</v>
      </c>
      <c r="AG695" s="36" t="s">
        <v>1768</v>
      </c>
      <c r="AH695" s="36" t="s">
        <v>1769</v>
      </c>
      <c r="AI695" s="36" t="s">
        <v>1799</v>
      </c>
      <c r="AJ695" s="36" t="s">
        <v>1645</v>
      </c>
      <c r="AK695" s="36" t="s">
        <v>337</v>
      </c>
      <c r="AL695" s="36" t="s">
        <v>1650</v>
      </c>
      <c r="AM695" s="36" t="s">
        <v>1651</v>
      </c>
      <c r="AN695" s="36" t="s">
        <v>1645</v>
      </c>
      <c r="AO695" s="36" t="s">
        <v>1636</v>
      </c>
      <c r="AP695" s="36" t="s">
        <v>1767</v>
      </c>
      <c r="AQ695" s="36" t="s">
        <v>207</v>
      </c>
    </row>
    <row r="696" spans="1:43" x14ac:dyDescent="0.15">
      <c r="A696" s="36" t="s">
        <v>553</v>
      </c>
      <c r="B696" s="36" t="s">
        <v>1840</v>
      </c>
      <c r="C696" s="36" t="s">
        <v>1841</v>
      </c>
      <c r="D696" s="36" t="s">
        <v>1842</v>
      </c>
      <c r="E696" s="36" t="s">
        <v>1843</v>
      </c>
      <c r="F696" s="36" t="s">
        <v>372</v>
      </c>
      <c r="G696" s="36" t="s">
        <v>1636</v>
      </c>
      <c r="H696" s="36" t="s">
        <v>372</v>
      </c>
      <c r="I696" s="36" t="s">
        <v>1636</v>
      </c>
      <c r="J696" s="36" t="s">
        <v>1768</v>
      </c>
      <c r="K696" s="36" t="s">
        <v>1807</v>
      </c>
      <c r="L696" s="36" t="s">
        <v>1844</v>
      </c>
      <c r="M696" s="36" t="s">
        <v>1639</v>
      </c>
      <c r="N696" s="36" t="s">
        <v>1640</v>
      </c>
      <c r="O696" s="36" t="s">
        <v>1641</v>
      </c>
      <c r="P696" s="36" t="s">
        <v>1642</v>
      </c>
      <c r="Q696" s="36" t="s">
        <v>1643</v>
      </c>
      <c r="R696" s="36" t="s">
        <v>1644</v>
      </c>
      <c r="S696" s="36" t="s">
        <v>1636</v>
      </c>
      <c r="T696" s="36" t="s">
        <v>1636</v>
      </c>
      <c r="U696" s="36" t="s">
        <v>1645</v>
      </c>
      <c r="V696" s="36" t="s">
        <v>1646</v>
      </c>
      <c r="W696" s="36" t="s">
        <v>1647</v>
      </c>
      <c r="X696" s="36" t="s">
        <v>1648</v>
      </c>
      <c r="Y696" s="36" t="s">
        <v>1649</v>
      </c>
      <c r="Z696" s="36">
        <v>218.26</v>
      </c>
      <c r="AA696" s="36">
        <v>218.26</v>
      </c>
      <c r="AB696" s="36">
        <v>0</v>
      </c>
      <c r="AC696" s="36">
        <v>218.26</v>
      </c>
      <c r="AD696" s="36">
        <v>0</v>
      </c>
      <c r="AE696" s="36">
        <v>0</v>
      </c>
      <c r="AF696" s="36" t="s">
        <v>1798</v>
      </c>
      <c r="AG696" s="36" t="s">
        <v>1768</v>
      </c>
      <c r="AH696" s="36" t="s">
        <v>1807</v>
      </c>
      <c r="AI696" s="36" t="s">
        <v>1799</v>
      </c>
      <c r="AJ696" s="36" t="s">
        <v>1645</v>
      </c>
      <c r="AK696" s="36" t="s">
        <v>337</v>
      </c>
      <c r="AL696" s="36" t="s">
        <v>1650</v>
      </c>
      <c r="AM696" s="36" t="s">
        <v>1651</v>
      </c>
      <c r="AN696" s="36" t="s">
        <v>1645</v>
      </c>
      <c r="AO696" s="36" t="s">
        <v>1636</v>
      </c>
      <c r="AP696" s="36" t="s">
        <v>1652</v>
      </c>
      <c r="AQ696" s="36" t="s">
        <v>1653</v>
      </c>
    </row>
    <row r="697" spans="1:43" x14ac:dyDescent="0.15">
      <c r="A697" s="36" t="s">
        <v>553</v>
      </c>
      <c r="B697" s="36" t="s">
        <v>1845</v>
      </c>
      <c r="C697" s="36" t="s">
        <v>1846</v>
      </c>
      <c r="D697" s="36" t="s">
        <v>1842</v>
      </c>
      <c r="E697" s="36" t="s">
        <v>1843</v>
      </c>
      <c r="F697" s="36" t="s">
        <v>372</v>
      </c>
      <c r="G697" s="36" t="s">
        <v>1636</v>
      </c>
      <c r="H697" s="36" t="s">
        <v>372</v>
      </c>
      <c r="I697" s="36" t="s">
        <v>1636</v>
      </c>
      <c r="J697" s="36" t="s">
        <v>1768</v>
      </c>
      <c r="K697" s="36" t="s">
        <v>1807</v>
      </c>
      <c r="L697" s="36" t="s">
        <v>1847</v>
      </c>
      <c r="M697" s="36" t="s">
        <v>1639</v>
      </c>
      <c r="N697" s="36" t="s">
        <v>1640</v>
      </c>
      <c r="O697" s="36" t="s">
        <v>1641</v>
      </c>
      <c r="P697" s="36" t="s">
        <v>1642</v>
      </c>
      <c r="Q697" s="36" t="s">
        <v>1643</v>
      </c>
      <c r="R697" s="36" t="s">
        <v>1644</v>
      </c>
      <c r="S697" s="36" t="s">
        <v>1636</v>
      </c>
      <c r="T697" s="36" t="s">
        <v>1636</v>
      </c>
      <c r="U697" s="36" t="s">
        <v>1645</v>
      </c>
      <c r="V697" s="36" t="s">
        <v>1646</v>
      </c>
      <c r="W697" s="36" t="s">
        <v>1665</v>
      </c>
      <c r="X697" s="36" t="s">
        <v>1646</v>
      </c>
      <c r="Y697" s="36" t="s">
        <v>1649</v>
      </c>
      <c r="Z697" s="36">
        <v>0.45</v>
      </c>
      <c r="AA697" s="36">
        <v>0.45</v>
      </c>
      <c r="AB697" s="36">
        <v>0</v>
      </c>
      <c r="AC697" s="36">
        <v>0.45</v>
      </c>
      <c r="AD697" s="36">
        <v>0</v>
      </c>
      <c r="AE697" s="36">
        <v>0</v>
      </c>
      <c r="AF697" s="36" t="s">
        <v>1798</v>
      </c>
      <c r="AG697" s="36" t="s">
        <v>1768</v>
      </c>
      <c r="AH697" s="36" t="s">
        <v>1807</v>
      </c>
      <c r="AI697" s="36" t="s">
        <v>1799</v>
      </c>
      <c r="AJ697" s="36" t="s">
        <v>1645</v>
      </c>
      <c r="AK697" s="36" t="s">
        <v>337</v>
      </c>
      <c r="AL697" s="36" t="s">
        <v>1650</v>
      </c>
      <c r="AM697" s="36" t="s">
        <v>1651</v>
      </c>
      <c r="AN697" s="36" t="s">
        <v>1645</v>
      </c>
      <c r="AO697" s="36" t="s">
        <v>1636</v>
      </c>
      <c r="AP697" s="36" t="s">
        <v>1652</v>
      </c>
      <c r="AQ697" s="36" t="s">
        <v>1653</v>
      </c>
    </row>
    <row r="698" spans="1:43" x14ac:dyDescent="0.15">
      <c r="A698" s="36" t="s">
        <v>553</v>
      </c>
      <c r="B698" s="36" t="s">
        <v>1845</v>
      </c>
      <c r="C698" s="36" t="s">
        <v>1846</v>
      </c>
      <c r="D698" s="36" t="s">
        <v>1842</v>
      </c>
      <c r="E698" s="36" t="s">
        <v>1843</v>
      </c>
      <c r="F698" s="36" t="s">
        <v>372</v>
      </c>
      <c r="G698" s="36" t="s">
        <v>1636</v>
      </c>
      <c r="H698" s="36" t="s">
        <v>372</v>
      </c>
      <c r="I698" s="36" t="s">
        <v>1636</v>
      </c>
      <c r="J698" s="36" t="s">
        <v>1768</v>
      </c>
      <c r="K698" s="36" t="s">
        <v>1807</v>
      </c>
      <c r="L698" s="36" t="s">
        <v>1847</v>
      </c>
      <c r="M698" s="36" t="s">
        <v>1639</v>
      </c>
      <c r="N698" s="36" t="s">
        <v>1640</v>
      </c>
      <c r="O698" s="36" t="s">
        <v>1641</v>
      </c>
      <c r="P698" s="36" t="s">
        <v>1642</v>
      </c>
      <c r="Q698" s="36" t="s">
        <v>1643</v>
      </c>
      <c r="R698" s="36" t="s">
        <v>1644</v>
      </c>
      <c r="S698" s="36" t="s">
        <v>1636</v>
      </c>
      <c r="T698" s="36" t="s">
        <v>1636</v>
      </c>
      <c r="U698" s="36" t="s">
        <v>1645</v>
      </c>
      <c r="V698" s="36" t="s">
        <v>1646</v>
      </c>
      <c r="W698" s="36" t="s">
        <v>1647</v>
      </c>
      <c r="X698" s="36" t="s">
        <v>1667</v>
      </c>
      <c r="Y698" s="36" t="s">
        <v>1649</v>
      </c>
      <c r="Z698" s="36">
        <v>0.06</v>
      </c>
      <c r="AA698" s="36">
        <v>0.06</v>
      </c>
      <c r="AB698" s="36">
        <v>0</v>
      </c>
      <c r="AC698" s="36">
        <v>0.06</v>
      </c>
      <c r="AD698" s="36">
        <v>0</v>
      </c>
      <c r="AE698" s="36">
        <v>0</v>
      </c>
      <c r="AF698" s="36" t="s">
        <v>1798</v>
      </c>
      <c r="AG698" s="36" t="s">
        <v>1768</v>
      </c>
      <c r="AH698" s="36" t="s">
        <v>1807</v>
      </c>
      <c r="AI698" s="36" t="s">
        <v>1799</v>
      </c>
      <c r="AJ698" s="36" t="s">
        <v>1645</v>
      </c>
      <c r="AK698" s="36" t="s">
        <v>337</v>
      </c>
      <c r="AL698" s="36" t="s">
        <v>1650</v>
      </c>
      <c r="AM698" s="36" t="s">
        <v>1651</v>
      </c>
      <c r="AN698" s="36" t="s">
        <v>1645</v>
      </c>
      <c r="AO698" s="36" t="s">
        <v>1636</v>
      </c>
      <c r="AP698" s="36" t="s">
        <v>1652</v>
      </c>
      <c r="AQ698" s="36" t="s">
        <v>1653</v>
      </c>
    </row>
    <row r="699" spans="1:43" x14ac:dyDescent="0.15">
      <c r="A699" s="36" t="s">
        <v>553</v>
      </c>
      <c r="B699" s="36" t="s">
        <v>1848</v>
      </c>
      <c r="C699" s="36" t="s">
        <v>1849</v>
      </c>
      <c r="D699" s="36" t="s">
        <v>1842</v>
      </c>
      <c r="E699" s="36" t="s">
        <v>1843</v>
      </c>
      <c r="F699" s="36" t="s">
        <v>372</v>
      </c>
      <c r="G699" s="36" t="s">
        <v>1636</v>
      </c>
      <c r="H699" s="36" t="s">
        <v>372</v>
      </c>
      <c r="I699" s="36" t="s">
        <v>1636</v>
      </c>
      <c r="J699" s="36" t="s">
        <v>1768</v>
      </c>
      <c r="K699" s="36" t="s">
        <v>1807</v>
      </c>
      <c r="L699" s="36" t="s">
        <v>1850</v>
      </c>
      <c r="M699" s="36" t="s">
        <v>1639</v>
      </c>
      <c r="N699" s="36" t="s">
        <v>1640</v>
      </c>
      <c r="O699" s="36" t="s">
        <v>1641</v>
      </c>
      <c r="P699" s="36" t="s">
        <v>1642</v>
      </c>
      <c r="Q699" s="36" t="s">
        <v>1643</v>
      </c>
      <c r="R699" s="36" t="s">
        <v>1644</v>
      </c>
      <c r="S699" s="36" t="s">
        <v>1636</v>
      </c>
      <c r="T699" s="36" t="s">
        <v>1636</v>
      </c>
      <c r="U699" s="36" t="s">
        <v>1645</v>
      </c>
      <c r="V699" s="36" t="s">
        <v>1646</v>
      </c>
      <c r="W699" s="36" t="s">
        <v>1665</v>
      </c>
      <c r="X699" s="36" t="s">
        <v>1646</v>
      </c>
      <c r="Y699" s="36" t="s">
        <v>1649</v>
      </c>
      <c r="Z699" s="36">
        <v>0.78</v>
      </c>
      <c r="AA699" s="36">
        <v>0.78</v>
      </c>
      <c r="AB699" s="36">
        <v>0</v>
      </c>
      <c r="AC699" s="36">
        <v>0.78</v>
      </c>
      <c r="AD699" s="36">
        <v>0</v>
      </c>
      <c r="AE699" s="36">
        <v>0</v>
      </c>
      <c r="AF699" s="36" t="s">
        <v>1798</v>
      </c>
      <c r="AG699" s="36" t="s">
        <v>1768</v>
      </c>
      <c r="AH699" s="36" t="s">
        <v>1807</v>
      </c>
      <c r="AI699" s="36" t="s">
        <v>1799</v>
      </c>
      <c r="AJ699" s="36" t="s">
        <v>1645</v>
      </c>
      <c r="AK699" s="36" t="s">
        <v>337</v>
      </c>
      <c r="AL699" s="36" t="s">
        <v>1650</v>
      </c>
      <c r="AM699" s="36" t="s">
        <v>1651</v>
      </c>
      <c r="AN699" s="36" t="s">
        <v>1645</v>
      </c>
      <c r="AO699" s="36" t="s">
        <v>1636</v>
      </c>
      <c r="AP699" s="36" t="s">
        <v>1652</v>
      </c>
      <c r="AQ699" s="36" t="s">
        <v>1653</v>
      </c>
    </row>
    <row r="700" spans="1:43" x14ac:dyDescent="0.15">
      <c r="A700" s="36" t="s">
        <v>553</v>
      </c>
      <c r="B700" s="36" t="s">
        <v>1848</v>
      </c>
      <c r="C700" s="36" t="s">
        <v>1849</v>
      </c>
      <c r="D700" s="36" t="s">
        <v>1842</v>
      </c>
      <c r="E700" s="36" t="s">
        <v>1843</v>
      </c>
      <c r="F700" s="36" t="s">
        <v>372</v>
      </c>
      <c r="G700" s="36" t="s">
        <v>1636</v>
      </c>
      <c r="H700" s="36" t="s">
        <v>372</v>
      </c>
      <c r="I700" s="36" t="s">
        <v>1636</v>
      </c>
      <c r="J700" s="36" t="s">
        <v>1768</v>
      </c>
      <c r="K700" s="36" t="s">
        <v>1807</v>
      </c>
      <c r="L700" s="36" t="s">
        <v>1850</v>
      </c>
      <c r="M700" s="36" t="s">
        <v>1639</v>
      </c>
      <c r="N700" s="36" t="s">
        <v>1640</v>
      </c>
      <c r="O700" s="36" t="s">
        <v>1641</v>
      </c>
      <c r="P700" s="36" t="s">
        <v>1642</v>
      </c>
      <c r="Q700" s="36" t="s">
        <v>1643</v>
      </c>
      <c r="R700" s="36" t="s">
        <v>1644</v>
      </c>
      <c r="S700" s="36" t="s">
        <v>1636</v>
      </c>
      <c r="T700" s="36" t="s">
        <v>1636</v>
      </c>
      <c r="U700" s="36" t="s">
        <v>1645</v>
      </c>
      <c r="V700" s="36" t="s">
        <v>1646</v>
      </c>
      <c r="W700" s="36" t="s">
        <v>1647</v>
      </c>
      <c r="X700" s="36" t="s">
        <v>1667</v>
      </c>
      <c r="Y700" s="36" t="s">
        <v>1649</v>
      </c>
      <c r="Z700" s="36">
        <v>2.38</v>
      </c>
      <c r="AA700" s="36">
        <v>2.38</v>
      </c>
      <c r="AB700" s="36">
        <v>0</v>
      </c>
      <c r="AC700" s="36">
        <v>2.38</v>
      </c>
      <c r="AD700" s="36">
        <v>0</v>
      </c>
      <c r="AE700" s="36">
        <v>0</v>
      </c>
      <c r="AF700" s="36" t="s">
        <v>1798</v>
      </c>
      <c r="AG700" s="36" t="s">
        <v>1768</v>
      </c>
      <c r="AH700" s="36" t="s">
        <v>1807</v>
      </c>
      <c r="AI700" s="36" t="s">
        <v>1799</v>
      </c>
      <c r="AJ700" s="36" t="s">
        <v>1645</v>
      </c>
      <c r="AK700" s="36" t="s">
        <v>337</v>
      </c>
      <c r="AL700" s="36" t="s">
        <v>1650</v>
      </c>
      <c r="AM700" s="36" t="s">
        <v>1651</v>
      </c>
      <c r="AN700" s="36" t="s">
        <v>1645</v>
      </c>
      <c r="AO700" s="36" t="s">
        <v>1636</v>
      </c>
      <c r="AP700" s="36" t="s">
        <v>1652</v>
      </c>
      <c r="AQ700" s="36" t="s">
        <v>1653</v>
      </c>
    </row>
    <row r="701" spans="1:43" x14ac:dyDescent="0.15">
      <c r="A701" s="36" t="s">
        <v>553</v>
      </c>
      <c r="B701" s="36" t="s">
        <v>1784</v>
      </c>
      <c r="C701" s="36" t="s">
        <v>1785</v>
      </c>
      <c r="D701" s="36" t="s">
        <v>1766</v>
      </c>
      <c r="E701" s="36" t="s">
        <v>1767</v>
      </c>
      <c r="F701" s="36" t="s">
        <v>372</v>
      </c>
      <c r="G701" s="36" t="s">
        <v>1636</v>
      </c>
      <c r="H701" s="36" t="s">
        <v>372</v>
      </c>
      <c r="I701" s="36" t="s">
        <v>1636</v>
      </c>
      <c r="J701" s="36" t="s">
        <v>1768</v>
      </c>
      <c r="K701" s="36" t="s">
        <v>1769</v>
      </c>
      <c r="L701" s="36" t="s">
        <v>1786</v>
      </c>
      <c r="M701" s="36" t="s">
        <v>1639</v>
      </c>
      <c r="N701" s="36" t="s">
        <v>1640</v>
      </c>
      <c r="O701" s="36" t="s">
        <v>1641</v>
      </c>
      <c r="P701" s="36" t="s">
        <v>1642</v>
      </c>
      <c r="Q701" s="36" t="s">
        <v>1643</v>
      </c>
      <c r="R701" s="36" t="s">
        <v>1644</v>
      </c>
      <c r="S701" s="36" t="s">
        <v>1636</v>
      </c>
      <c r="T701" s="36" t="s">
        <v>1636</v>
      </c>
      <c r="U701" s="36" t="s">
        <v>1645</v>
      </c>
      <c r="V701" s="36" t="s">
        <v>1646</v>
      </c>
      <c r="W701" s="36" t="s">
        <v>1664</v>
      </c>
      <c r="X701" s="36" t="s">
        <v>1646</v>
      </c>
      <c r="Y701" s="36" t="s">
        <v>1649</v>
      </c>
      <c r="Z701" s="36">
        <v>8.82</v>
      </c>
      <c r="AA701" s="36">
        <v>8.82</v>
      </c>
      <c r="AB701" s="36">
        <v>0</v>
      </c>
      <c r="AC701" s="36">
        <v>8.82</v>
      </c>
      <c r="AD701" s="36">
        <v>0</v>
      </c>
      <c r="AE701" s="36">
        <v>0</v>
      </c>
      <c r="AF701" s="36" t="s">
        <v>1798</v>
      </c>
      <c r="AG701" s="36" t="s">
        <v>1768</v>
      </c>
      <c r="AH701" s="36" t="s">
        <v>1769</v>
      </c>
      <c r="AI701" s="36" t="s">
        <v>1799</v>
      </c>
      <c r="AJ701" s="36" t="s">
        <v>1645</v>
      </c>
      <c r="AK701" s="36" t="s">
        <v>337</v>
      </c>
      <c r="AL701" s="36" t="s">
        <v>1650</v>
      </c>
      <c r="AM701" s="36" t="s">
        <v>1651</v>
      </c>
      <c r="AN701" s="36" t="s">
        <v>1645</v>
      </c>
      <c r="AO701" s="36" t="s">
        <v>1636</v>
      </c>
      <c r="AP701" s="36" t="s">
        <v>1767</v>
      </c>
      <c r="AQ701" s="36" t="s">
        <v>207</v>
      </c>
    </row>
    <row r="702" spans="1:43" x14ac:dyDescent="0.15">
      <c r="A702" s="36" t="s">
        <v>553</v>
      </c>
      <c r="B702" s="36" t="s">
        <v>1784</v>
      </c>
      <c r="C702" s="36" t="s">
        <v>1785</v>
      </c>
      <c r="D702" s="36" t="s">
        <v>1766</v>
      </c>
      <c r="E702" s="36" t="s">
        <v>1767</v>
      </c>
      <c r="F702" s="36" t="s">
        <v>372</v>
      </c>
      <c r="G702" s="36" t="s">
        <v>1636</v>
      </c>
      <c r="H702" s="36" t="s">
        <v>372</v>
      </c>
      <c r="I702" s="36" t="s">
        <v>1636</v>
      </c>
      <c r="J702" s="36" t="s">
        <v>1768</v>
      </c>
      <c r="K702" s="36" t="s">
        <v>1769</v>
      </c>
      <c r="L702" s="36" t="s">
        <v>1786</v>
      </c>
      <c r="M702" s="36" t="s">
        <v>1639</v>
      </c>
      <c r="N702" s="36" t="s">
        <v>1640</v>
      </c>
      <c r="O702" s="36" t="s">
        <v>1641</v>
      </c>
      <c r="P702" s="36" t="s">
        <v>1642</v>
      </c>
      <c r="Q702" s="36" t="s">
        <v>1643</v>
      </c>
      <c r="R702" s="36" t="s">
        <v>1644</v>
      </c>
      <c r="S702" s="36" t="s">
        <v>1636</v>
      </c>
      <c r="T702" s="36" t="s">
        <v>1636</v>
      </c>
      <c r="U702" s="36" t="s">
        <v>1645</v>
      </c>
      <c r="V702" s="36" t="s">
        <v>1646</v>
      </c>
      <c r="W702" s="36" t="s">
        <v>1665</v>
      </c>
      <c r="X702" s="36" t="s">
        <v>1646</v>
      </c>
      <c r="Y702" s="36" t="s">
        <v>1649</v>
      </c>
      <c r="Z702" s="36">
        <v>616.84</v>
      </c>
      <c r="AA702" s="36">
        <v>616.84</v>
      </c>
      <c r="AB702" s="36">
        <v>0</v>
      </c>
      <c r="AC702" s="36">
        <v>616.84</v>
      </c>
      <c r="AD702" s="36">
        <v>0</v>
      </c>
      <c r="AE702" s="36">
        <v>0</v>
      </c>
      <c r="AF702" s="36" t="s">
        <v>1798</v>
      </c>
      <c r="AG702" s="36" t="s">
        <v>1768</v>
      </c>
      <c r="AH702" s="36" t="s">
        <v>1769</v>
      </c>
      <c r="AI702" s="36" t="s">
        <v>1799</v>
      </c>
      <c r="AJ702" s="36" t="s">
        <v>1645</v>
      </c>
      <c r="AK702" s="36" t="s">
        <v>337</v>
      </c>
      <c r="AL702" s="36" t="s">
        <v>1650</v>
      </c>
      <c r="AM702" s="36" t="s">
        <v>1651</v>
      </c>
      <c r="AN702" s="36" t="s">
        <v>1645</v>
      </c>
      <c r="AO702" s="36" t="s">
        <v>1636</v>
      </c>
      <c r="AP702" s="36" t="s">
        <v>1767</v>
      </c>
      <c r="AQ702" s="36" t="s">
        <v>207</v>
      </c>
    </row>
    <row r="703" spans="1:43" x14ac:dyDescent="0.15">
      <c r="A703" s="36" t="s">
        <v>553</v>
      </c>
      <c r="B703" s="36" t="s">
        <v>1784</v>
      </c>
      <c r="C703" s="36" t="s">
        <v>1785</v>
      </c>
      <c r="D703" s="36" t="s">
        <v>1766</v>
      </c>
      <c r="E703" s="36" t="s">
        <v>1767</v>
      </c>
      <c r="F703" s="36" t="s">
        <v>372</v>
      </c>
      <c r="G703" s="36" t="s">
        <v>1636</v>
      </c>
      <c r="H703" s="36" t="s">
        <v>372</v>
      </c>
      <c r="I703" s="36" t="s">
        <v>1636</v>
      </c>
      <c r="J703" s="36" t="s">
        <v>1768</v>
      </c>
      <c r="K703" s="36" t="s">
        <v>1769</v>
      </c>
      <c r="L703" s="36" t="s">
        <v>1786</v>
      </c>
      <c r="M703" s="36" t="s">
        <v>1639</v>
      </c>
      <c r="N703" s="36" t="s">
        <v>1640</v>
      </c>
      <c r="O703" s="36" t="s">
        <v>1641</v>
      </c>
      <c r="P703" s="36" t="s">
        <v>1642</v>
      </c>
      <c r="Q703" s="36" t="s">
        <v>1643</v>
      </c>
      <c r="R703" s="36" t="s">
        <v>1644</v>
      </c>
      <c r="S703" s="36" t="s">
        <v>1636</v>
      </c>
      <c r="T703" s="36" t="s">
        <v>1636</v>
      </c>
      <c r="U703" s="36" t="s">
        <v>1645</v>
      </c>
      <c r="V703" s="36" t="s">
        <v>1646</v>
      </c>
      <c r="W703" s="36" t="s">
        <v>1657</v>
      </c>
      <c r="X703" s="36" t="s">
        <v>1658</v>
      </c>
      <c r="Y703" s="36" t="s">
        <v>1649</v>
      </c>
      <c r="Z703" s="36">
        <v>450.17</v>
      </c>
      <c r="AA703" s="36">
        <v>450.17</v>
      </c>
      <c r="AB703" s="36">
        <v>0</v>
      </c>
      <c r="AC703" s="36">
        <v>450.17</v>
      </c>
      <c r="AD703" s="36">
        <v>0</v>
      </c>
      <c r="AE703" s="36">
        <v>0</v>
      </c>
      <c r="AF703" s="36" t="s">
        <v>1798</v>
      </c>
      <c r="AG703" s="36" t="s">
        <v>1768</v>
      </c>
      <c r="AH703" s="36" t="s">
        <v>1769</v>
      </c>
      <c r="AI703" s="36" t="s">
        <v>1799</v>
      </c>
      <c r="AJ703" s="36" t="s">
        <v>1645</v>
      </c>
      <c r="AK703" s="36" t="s">
        <v>337</v>
      </c>
      <c r="AL703" s="36" t="s">
        <v>1650</v>
      </c>
      <c r="AM703" s="36" t="s">
        <v>1651</v>
      </c>
      <c r="AN703" s="36" t="s">
        <v>1645</v>
      </c>
      <c r="AO703" s="36" t="s">
        <v>1636</v>
      </c>
      <c r="AP703" s="36" t="s">
        <v>1767</v>
      </c>
      <c r="AQ703" s="36" t="s">
        <v>207</v>
      </c>
    </row>
    <row r="704" spans="1:43" x14ac:dyDescent="0.15">
      <c r="A704" s="36" t="s">
        <v>553</v>
      </c>
      <c r="B704" s="36" t="s">
        <v>1784</v>
      </c>
      <c r="C704" s="36" t="s">
        <v>1785</v>
      </c>
      <c r="D704" s="36" t="s">
        <v>1766</v>
      </c>
      <c r="E704" s="36" t="s">
        <v>1767</v>
      </c>
      <c r="F704" s="36" t="s">
        <v>372</v>
      </c>
      <c r="G704" s="36" t="s">
        <v>1636</v>
      </c>
      <c r="H704" s="36" t="s">
        <v>372</v>
      </c>
      <c r="I704" s="36" t="s">
        <v>1636</v>
      </c>
      <c r="J704" s="36" t="s">
        <v>1768</v>
      </c>
      <c r="K704" s="36" t="s">
        <v>1769</v>
      </c>
      <c r="L704" s="36" t="s">
        <v>1786</v>
      </c>
      <c r="M704" s="36" t="s">
        <v>1639</v>
      </c>
      <c r="N704" s="36" t="s">
        <v>1640</v>
      </c>
      <c r="O704" s="36" t="s">
        <v>1641</v>
      </c>
      <c r="P704" s="36" t="s">
        <v>1642</v>
      </c>
      <c r="Q704" s="36" t="s">
        <v>1643</v>
      </c>
      <c r="R704" s="36" t="s">
        <v>1644</v>
      </c>
      <c r="S704" s="36" t="s">
        <v>1636</v>
      </c>
      <c r="T704" s="36" t="s">
        <v>1636</v>
      </c>
      <c r="U704" s="36" t="s">
        <v>1645</v>
      </c>
      <c r="V704" s="36" t="s">
        <v>1646</v>
      </c>
      <c r="W704" s="36" t="s">
        <v>1670</v>
      </c>
      <c r="X704" s="36" t="s">
        <v>1646</v>
      </c>
      <c r="Y704" s="36" t="s">
        <v>1649</v>
      </c>
      <c r="Z704" s="36">
        <v>0.05</v>
      </c>
      <c r="AA704" s="36">
        <v>0.05</v>
      </c>
      <c r="AB704" s="36">
        <v>0</v>
      </c>
      <c r="AC704" s="36">
        <v>0.05</v>
      </c>
      <c r="AD704" s="36">
        <v>0</v>
      </c>
      <c r="AE704" s="36">
        <v>0</v>
      </c>
      <c r="AF704" s="36" t="s">
        <v>1798</v>
      </c>
      <c r="AG704" s="36" t="s">
        <v>1768</v>
      </c>
      <c r="AH704" s="36" t="s">
        <v>1769</v>
      </c>
      <c r="AI704" s="36" t="s">
        <v>1799</v>
      </c>
      <c r="AJ704" s="36" t="s">
        <v>1645</v>
      </c>
      <c r="AK704" s="36" t="s">
        <v>337</v>
      </c>
      <c r="AL704" s="36" t="s">
        <v>1650</v>
      </c>
      <c r="AM704" s="36" t="s">
        <v>1651</v>
      </c>
      <c r="AN704" s="36" t="s">
        <v>1645</v>
      </c>
      <c r="AO704" s="36" t="s">
        <v>1636</v>
      </c>
      <c r="AP704" s="36" t="s">
        <v>1767</v>
      </c>
      <c r="AQ704" s="36" t="s">
        <v>207</v>
      </c>
    </row>
    <row r="705" spans="1:43" x14ac:dyDescent="0.15">
      <c r="A705" s="36" t="s">
        <v>553</v>
      </c>
      <c r="B705" s="36" t="s">
        <v>1787</v>
      </c>
      <c r="C705" s="36" t="s">
        <v>1788</v>
      </c>
      <c r="D705" s="36" t="s">
        <v>1747</v>
      </c>
      <c r="E705" s="36" t="s">
        <v>1748</v>
      </c>
      <c r="F705" s="36" t="s">
        <v>372</v>
      </c>
      <c r="G705" s="36" t="s">
        <v>1636</v>
      </c>
      <c r="H705" s="36" t="s">
        <v>372</v>
      </c>
      <c r="I705" s="36" t="s">
        <v>1636</v>
      </c>
      <c r="J705" s="36" t="s">
        <v>1749</v>
      </c>
      <c r="K705" s="36" t="s">
        <v>1750</v>
      </c>
      <c r="L705" s="36" t="s">
        <v>1789</v>
      </c>
      <c r="M705" s="36" t="s">
        <v>1639</v>
      </c>
      <c r="N705" s="36" t="s">
        <v>1640</v>
      </c>
      <c r="O705" s="36" t="s">
        <v>1641</v>
      </c>
      <c r="P705" s="36" t="s">
        <v>1642</v>
      </c>
      <c r="Q705" s="36" t="s">
        <v>1643</v>
      </c>
      <c r="R705" s="36" t="s">
        <v>1644</v>
      </c>
      <c r="S705" s="36" t="s">
        <v>1636</v>
      </c>
      <c r="T705" s="36" t="s">
        <v>1636</v>
      </c>
      <c r="U705" s="36" t="s">
        <v>1645</v>
      </c>
      <c r="V705" s="36" t="s">
        <v>1646</v>
      </c>
      <c r="W705" s="36" t="s">
        <v>1665</v>
      </c>
      <c r="X705" s="36" t="s">
        <v>1646</v>
      </c>
      <c r="Y705" s="36" t="s">
        <v>1649</v>
      </c>
      <c r="Z705" s="36">
        <v>4321.3599999999997</v>
      </c>
      <c r="AA705" s="36">
        <v>4321.3599999999997</v>
      </c>
      <c r="AB705" s="36">
        <v>0</v>
      </c>
      <c r="AC705" s="36">
        <v>4321.3599999999997</v>
      </c>
      <c r="AD705" s="36">
        <v>0</v>
      </c>
      <c r="AE705" s="36">
        <v>0</v>
      </c>
      <c r="AF705" s="36" t="s">
        <v>1798</v>
      </c>
      <c r="AG705" s="36" t="s">
        <v>1749</v>
      </c>
      <c r="AH705" s="36" t="s">
        <v>1802</v>
      </c>
      <c r="AI705" s="36" t="s">
        <v>1799</v>
      </c>
      <c r="AJ705" s="36" t="s">
        <v>1645</v>
      </c>
      <c r="AK705" s="36" t="s">
        <v>337</v>
      </c>
      <c r="AL705" s="36" t="s">
        <v>1650</v>
      </c>
      <c r="AM705" s="36" t="s">
        <v>1651</v>
      </c>
      <c r="AN705" s="36" t="s">
        <v>1645</v>
      </c>
      <c r="AO705" s="36" t="s">
        <v>1636</v>
      </c>
      <c r="AP705" s="36" t="s">
        <v>1678</v>
      </c>
      <c r="AQ705" s="36" t="s">
        <v>1653</v>
      </c>
    </row>
    <row r="706" spans="1:43" x14ac:dyDescent="0.15">
      <c r="A706" s="36" t="s">
        <v>553</v>
      </c>
      <c r="B706" s="36" t="s">
        <v>1787</v>
      </c>
      <c r="C706" s="36" t="s">
        <v>1788</v>
      </c>
      <c r="D706" s="36" t="s">
        <v>1747</v>
      </c>
      <c r="E706" s="36" t="s">
        <v>1748</v>
      </c>
      <c r="F706" s="36" t="s">
        <v>372</v>
      </c>
      <c r="G706" s="36" t="s">
        <v>1636</v>
      </c>
      <c r="H706" s="36" t="s">
        <v>372</v>
      </c>
      <c r="I706" s="36" t="s">
        <v>1636</v>
      </c>
      <c r="J706" s="36" t="s">
        <v>1749</v>
      </c>
      <c r="K706" s="36" t="s">
        <v>1750</v>
      </c>
      <c r="L706" s="36" t="s">
        <v>1789</v>
      </c>
      <c r="M706" s="36" t="s">
        <v>1639</v>
      </c>
      <c r="N706" s="36" t="s">
        <v>1640</v>
      </c>
      <c r="O706" s="36" t="s">
        <v>1641</v>
      </c>
      <c r="P706" s="36" t="s">
        <v>1642</v>
      </c>
      <c r="Q706" s="36" t="s">
        <v>1643</v>
      </c>
      <c r="R706" s="36" t="s">
        <v>1644</v>
      </c>
      <c r="S706" s="36" t="s">
        <v>1636</v>
      </c>
      <c r="T706" s="36" t="s">
        <v>1636</v>
      </c>
      <c r="U706" s="36" t="s">
        <v>1645</v>
      </c>
      <c r="V706" s="36" t="s">
        <v>1646</v>
      </c>
      <c r="W706" s="36" t="s">
        <v>1647</v>
      </c>
      <c r="X706" s="36" t="s">
        <v>1667</v>
      </c>
      <c r="Y706" s="36" t="s">
        <v>1649</v>
      </c>
      <c r="Z706" s="36">
        <v>25.42</v>
      </c>
      <c r="AA706" s="36">
        <v>25.42</v>
      </c>
      <c r="AB706" s="36">
        <v>0</v>
      </c>
      <c r="AC706" s="36">
        <v>25.42</v>
      </c>
      <c r="AD706" s="36">
        <v>0</v>
      </c>
      <c r="AE706" s="36">
        <v>0</v>
      </c>
      <c r="AF706" s="36" t="s">
        <v>1798</v>
      </c>
      <c r="AG706" s="36" t="s">
        <v>1749</v>
      </c>
      <c r="AH706" s="36" t="s">
        <v>1802</v>
      </c>
      <c r="AI706" s="36" t="s">
        <v>1799</v>
      </c>
      <c r="AJ706" s="36" t="s">
        <v>1645</v>
      </c>
      <c r="AK706" s="36" t="s">
        <v>337</v>
      </c>
      <c r="AL706" s="36" t="s">
        <v>1650</v>
      </c>
      <c r="AM706" s="36" t="s">
        <v>1651</v>
      </c>
      <c r="AN706" s="36" t="s">
        <v>1645</v>
      </c>
      <c r="AO706" s="36" t="s">
        <v>1636</v>
      </c>
      <c r="AP706" s="36" t="s">
        <v>1678</v>
      </c>
      <c r="AQ706" s="36" t="s">
        <v>1653</v>
      </c>
    </row>
    <row r="707" spans="1:43" x14ac:dyDescent="0.15">
      <c r="A707" s="36" t="s">
        <v>553</v>
      </c>
      <c r="B707" s="36" t="s">
        <v>1790</v>
      </c>
      <c r="C707" s="36" t="s">
        <v>1791</v>
      </c>
      <c r="D707" s="36" t="s">
        <v>1747</v>
      </c>
      <c r="E707" s="36" t="s">
        <v>1748</v>
      </c>
      <c r="F707" s="36" t="s">
        <v>372</v>
      </c>
      <c r="G707" s="36" t="s">
        <v>1636</v>
      </c>
      <c r="H707" s="36" t="s">
        <v>372</v>
      </c>
      <c r="I707" s="36" t="s">
        <v>1636</v>
      </c>
      <c r="J707" s="36" t="s">
        <v>1749</v>
      </c>
      <c r="K707" s="36" t="s">
        <v>1750</v>
      </c>
      <c r="L707" s="36" t="s">
        <v>1792</v>
      </c>
      <c r="M707" s="36" t="s">
        <v>1639</v>
      </c>
      <c r="N707" s="36" t="s">
        <v>1640</v>
      </c>
      <c r="O707" s="36" t="s">
        <v>1641</v>
      </c>
      <c r="P707" s="36" t="s">
        <v>1642</v>
      </c>
      <c r="Q707" s="36" t="s">
        <v>1643</v>
      </c>
      <c r="R707" s="36" t="s">
        <v>1644</v>
      </c>
      <c r="S707" s="36" t="s">
        <v>1636</v>
      </c>
      <c r="T707" s="36" t="s">
        <v>1636</v>
      </c>
      <c r="U707" s="36" t="s">
        <v>1645</v>
      </c>
      <c r="V707" s="36" t="s">
        <v>1646</v>
      </c>
      <c r="W707" s="36" t="s">
        <v>1665</v>
      </c>
      <c r="X707" s="36" t="s">
        <v>1646</v>
      </c>
      <c r="Y707" s="36" t="s">
        <v>1649</v>
      </c>
      <c r="Z707" s="36">
        <v>7781.41</v>
      </c>
      <c r="AA707" s="36">
        <v>7781.41</v>
      </c>
      <c r="AB707" s="36">
        <v>0</v>
      </c>
      <c r="AC707" s="36">
        <v>7781.41</v>
      </c>
      <c r="AD707" s="36">
        <v>0</v>
      </c>
      <c r="AE707" s="36">
        <v>0</v>
      </c>
      <c r="AF707" s="36" t="s">
        <v>1798</v>
      </c>
      <c r="AG707" s="36" t="s">
        <v>1749</v>
      </c>
      <c r="AH707" s="36" t="s">
        <v>1802</v>
      </c>
      <c r="AI707" s="36" t="s">
        <v>1799</v>
      </c>
      <c r="AJ707" s="36" t="s">
        <v>1645</v>
      </c>
      <c r="AK707" s="36" t="s">
        <v>337</v>
      </c>
      <c r="AL707" s="36" t="s">
        <v>1650</v>
      </c>
      <c r="AM707" s="36" t="s">
        <v>1651</v>
      </c>
      <c r="AN707" s="36" t="s">
        <v>1645</v>
      </c>
      <c r="AO707" s="36" t="s">
        <v>1636</v>
      </c>
      <c r="AP707" s="36" t="s">
        <v>1678</v>
      </c>
      <c r="AQ707" s="36" t="s">
        <v>1653</v>
      </c>
    </row>
    <row r="708" spans="1:43" x14ac:dyDescent="0.15">
      <c r="A708" s="36" t="s">
        <v>553</v>
      </c>
      <c r="B708" s="36" t="s">
        <v>1823</v>
      </c>
      <c r="C708" s="36" t="s">
        <v>1824</v>
      </c>
      <c r="D708" s="36" t="s">
        <v>1747</v>
      </c>
      <c r="E708" s="36" t="s">
        <v>1748</v>
      </c>
      <c r="F708" s="36" t="s">
        <v>372</v>
      </c>
      <c r="G708" s="36" t="s">
        <v>1636</v>
      </c>
      <c r="H708" s="36" t="s">
        <v>372</v>
      </c>
      <c r="I708" s="36" t="s">
        <v>1636</v>
      </c>
      <c r="J708" s="36" t="s">
        <v>1749</v>
      </c>
      <c r="K708" s="36" t="s">
        <v>1750</v>
      </c>
      <c r="L708" s="36" t="s">
        <v>1825</v>
      </c>
      <c r="M708" s="36" t="s">
        <v>1639</v>
      </c>
      <c r="N708" s="36" t="s">
        <v>1640</v>
      </c>
      <c r="O708" s="36" t="s">
        <v>1641</v>
      </c>
      <c r="P708" s="36" t="s">
        <v>1642</v>
      </c>
      <c r="Q708" s="36" t="s">
        <v>1643</v>
      </c>
      <c r="R708" s="36" t="s">
        <v>1644</v>
      </c>
      <c r="S708" s="36" t="s">
        <v>1636</v>
      </c>
      <c r="T708" s="36" t="s">
        <v>1636</v>
      </c>
      <c r="U708" s="36" t="s">
        <v>1645</v>
      </c>
      <c r="V708" s="36" t="s">
        <v>1646</v>
      </c>
      <c r="W708" s="36" t="s">
        <v>1665</v>
      </c>
      <c r="X708" s="36" t="s">
        <v>1646</v>
      </c>
      <c r="Y708" s="36" t="s">
        <v>1649</v>
      </c>
      <c r="Z708" s="36">
        <v>1097.48</v>
      </c>
      <c r="AA708" s="36">
        <v>1097.48</v>
      </c>
      <c r="AB708" s="36">
        <v>0</v>
      </c>
      <c r="AC708" s="36">
        <v>1097.48</v>
      </c>
      <c r="AD708" s="36">
        <v>0</v>
      </c>
      <c r="AE708" s="36">
        <v>0</v>
      </c>
      <c r="AF708" s="36" t="s">
        <v>1798</v>
      </c>
      <c r="AG708" s="36" t="s">
        <v>1749</v>
      </c>
      <c r="AH708" s="36" t="s">
        <v>1802</v>
      </c>
      <c r="AI708" s="36" t="s">
        <v>1799</v>
      </c>
      <c r="AJ708" s="36" t="s">
        <v>1645</v>
      </c>
      <c r="AK708" s="36" t="s">
        <v>337</v>
      </c>
      <c r="AL708" s="36" t="s">
        <v>1650</v>
      </c>
      <c r="AM708" s="36" t="s">
        <v>1651</v>
      </c>
      <c r="AN708" s="36" t="s">
        <v>1645</v>
      </c>
      <c r="AO708" s="36" t="s">
        <v>1636</v>
      </c>
      <c r="AP708" s="36" t="s">
        <v>1678</v>
      </c>
      <c r="AQ708" s="36" t="s">
        <v>1653</v>
      </c>
    </row>
    <row r="709" spans="1:43" x14ac:dyDescent="0.15">
      <c r="A709" s="36" t="s">
        <v>548</v>
      </c>
      <c r="B709" s="36" t="s">
        <v>1632</v>
      </c>
      <c r="C709" s="36" t="s">
        <v>1633</v>
      </c>
      <c r="D709" s="36" t="s">
        <v>1634</v>
      </c>
      <c r="E709" s="36" t="s">
        <v>1635</v>
      </c>
      <c r="F709" s="36" t="s">
        <v>372</v>
      </c>
      <c r="G709" s="36" t="s">
        <v>1636</v>
      </c>
      <c r="H709" s="36" t="s">
        <v>372</v>
      </c>
      <c r="I709" s="36" t="s">
        <v>1636</v>
      </c>
      <c r="J709" s="36" t="s">
        <v>1637</v>
      </c>
      <c r="K709" s="36" t="s">
        <v>599</v>
      </c>
      <c r="L709" s="36" t="s">
        <v>1638</v>
      </c>
      <c r="M709" s="36" t="s">
        <v>1639</v>
      </c>
      <c r="N709" s="36" t="s">
        <v>1640</v>
      </c>
      <c r="O709" s="36" t="s">
        <v>1641</v>
      </c>
      <c r="P709" s="36" t="s">
        <v>1642</v>
      </c>
      <c r="Q709" s="36" t="s">
        <v>1643</v>
      </c>
      <c r="R709" s="36" t="s">
        <v>1644</v>
      </c>
      <c r="S709" s="36" t="s">
        <v>1636</v>
      </c>
      <c r="T709" s="36" t="s">
        <v>1636</v>
      </c>
      <c r="U709" s="36" t="s">
        <v>1645</v>
      </c>
      <c r="V709" s="36" t="s">
        <v>1646</v>
      </c>
      <c r="W709" s="36" t="s">
        <v>1647</v>
      </c>
      <c r="X709" s="36" t="s">
        <v>1648</v>
      </c>
      <c r="Y709" s="36" t="s">
        <v>1649</v>
      </c>
      <c r="Z709" s="36">
        <v>5000</v>
      </c>
      <c r="AA709" s="36">
        <v>5000</v>
      </c>
      <c r="AB709" s="36">
        <v>0</v>
      </c>
      <c r="AC709" s="36">
        <v>5000</v>
      </c>
      <c r="AD709" s="36">
        <v>0</v>
      </c>
      <c r="AE709" s="36">
        <v>0</v>
      </c>
      <c r="AF709" s="36" t="s">
        <v>1798</v>
      </c>
      <c r="AG709" s="36" t="s">
        <v>1637</v>
      </c>
      <c r="AH709" s="36" t="s">
        <v>599</v>
      </c>
      <c r="AI709" s="36" t="s">
        <v>1799</v>
      </c>
      <c r="AJ709" s="36" t="s">
        <v>1645</v>
      </c>
      <c r="AK709" s="36" t="s">
        <v>337</v>
      </c>
      <c r="AL709" s="36" t="s">
        <v>1650</v>
      </c>
      <c r="AM709" s="36" t="s">
        <v>1651</v>
      </c>
      <c r="AN709" s="36" t="s">
        <v>1645</v>
      </c>
      <c r="AO709" s="36" t="s">
        <v>1636</v>
      </c>
      <c r="AP709" s="36" t="s">
        <v>1652</v>
      </c>
      <c r="AQ709" s="36" t="s">
        <v>1653</v>
      </c>
    </row>
    <row r="710" spans="1:43" x14ac:dyDescent="0.15">
      <c r="A710" s="36" t="s">
        <v>548</v>
      </c>
      <c r="B710" s="36" t="s">
        <v>1654</v>
      </c>
      <c r="C710" s="36" t="s">
        <v>1655</v>
      </c>
      <c r="D710" s="36" t="s">
        <v>1634</v>
      </c>
      <c r="E710" s="36" t="s">
        <v>1635</v>
      </c>
      <c r="F710" s="36" t="s">
        <v>372</v>
      </c>
      <c r="G710" s="36" t="s">
        <v>1636</v>
      </c>
      <c r="H710" s="36" t="s">
        <v>372</v>
      </c>
      <c r="I710" s="36" t="s">
        <v>1636</v>
      </c>
      <c r="J710" s="36" t="s">
        <v>1637</v>
      </c>
      <c r="K710" s="36" t="s">
        <v>599</v>
      </c>
      <c r="L710" s="36" t="s">
        <v>1656</v>
      </c>
      <c r="M710" s="36" t="s">
        <v>1639</v>
      </c>
      <c r="N710" s="36" t="s">
        <v>1640</v>
      </c>
      <c r="O710" s="36" t="s">
        <v>1641</v>
      </c>
      <c r="P710" s="36" t="s">
        <v>1642</v>
      </c>
      <c r="Q710" s="36" t="s">
        <v>1643</v>
      </c>
      <c r="R710" s="36" t="s">
        <v>1644</v>
      </c>
      <c r="S710" s="36" t="s">
        <v>1636</v>
      </c>
      <c r="T710" s="36" t="s">
        <v>1636</v>
      </c>
      <c r="U710" s="36" t="s">
        <v>1645</v>
      </c>
      <c r="V710" s="36" t="s">
        <v>1646</v>
      </c>
      <c r="W710" s="36" t="s">
        <v>1657</v>
      </c>
      <c r="X710" s="36" t="s">
        <v>1658</v>
      </c>
      <c r="Y710" s="36" t="s">
        <v>1649</v>
      </c>
      <c r="Z710" s="36">
        <v>1000</v>
      </c>
      <c r="AA710" s="36">
        <v>997.16</v>
      </c>
      <c r="AB710" s="36">
        <v>2.84</v>
      </c>
      <c r="AC710" s="36">
        <v>997.16</v>
      </c>
      <c r="AD710" s="36">
        <v>0</v>
      </c>
      <c r="AE710" s="36">
        <v>0</v>
      </c>
      <c r="AF710" s="36" t="s">
        <v>1798</v>
      </c>
      <c r="AG710" s="36" t="s">
        <v>1637</v>
      </c>
      <c r="AH710" s="36" t="s">
        <v>599</v>
      </c>
      <c r="AI710" s="36" t="s">
        <v>1799</v>
      </c>
      <c r="AJ710" s="36" t="s">
        <v>1645</v>
      </c>
      <c r="AK710" s="36" t="s">
        <v>337</v>
      </c>
      <c r="AL710" s="36" t="s">
        <v>1650</v>
      </c>
      <c r="AM710" s="36" t="s">
        <v>1651</v>
      </c>
      <c r="AN710" s="36" t="s">
        <v>1645</v>
      </c>
      <c r="AO710" s="36" t="s">
        <v>1636</v>
      </c>
      <c r="AP710" s="36" t="s">
        <v>1652</v>
      </c>
      <c r="AQ710" s="36" t="s">
        <v>1653</v>
      </c>
    </row>
    <row r="711" spans="1:43" x14ac:dyDescent="0.15">
      <c r="A711" s="36" t="s">
        <v>548</v>
      </c>
      <c r="B711" s="36" t="s">
        <v>1659</v>
      </c>
      <c r="C711" s="36" t="s">
        <v>1660</v>
      </c>
      <c r="D711" s="36" t="s">
        <v>1661</v>
      </c>
      <c r="E711" s="36" t="s">
        <v>1662</v>
      </c>
      <c r="F711" s="36" t="s">
        <v>372</v>
      </c>
      <c r="G711" s="36" t="s">
        <v>1636</v>
      </c>
      <c r="H711" s="36" t="s">
        <v>372</v>
      </c>
      <c r="I711" s="36" t="s">
        <v>1636</v>
      </c>
      <c r="J711" s="36" t="s">
        <v>1637</v>
      </c>
      <c r="K711" s="36" t="s">
        <v>599</v>
      </c>
      <c r="L711" s="36" t="s">
        <v>1663</v>
      </c>
      <c r="M711" s="36" t="s">
        <v>1639</v>
      </c>
      <c r="N711" s="36" t="s">
        <v>1640</v>
      </c>
      <c r="O711" s="36" t="s">
        <v>1641</v>
      </c>
      <c r="P711" s="36" t="s">
        <v>1642</v>
      </c>
      <c r="Q711" s="36" t="s">
        <v>1643</v>
      </c>
      <c r="R711" s="36" t="s">
        <v>1644</v>
      </c>
      <c r="S711" s="36" t="s">
        <v>1636</v>
      </c>
      <c r="T711" s="36" t="s">
        <v>1636</v>
      </c>
      <c r="U711" s="36" t="s">
        <v>1645</v>
      </c>
      <c r="V711" s="36" t="s">
        <v>1646</v>
      </c>
      <c r="W711" s="36" t="s">
        <v>1664</v>
      </c>
      <c r="X711" s="36" t="s">
        <v>1646</v>
      </c>
      <c r="Y711" s="36" t="s">
        <v>1649</v>
      </c>
      <c r="Z711" s="36">
        <v>712.8</v>
      </c>
      <c r="AA711" s="36">
        <v>712.8</v>
      </c>
      <c r="AB711" s="36">
        <v>0</v>
      </c>
      <c r="AC711" s="36">
        <v>712.8</v>
      </c>
      <c r="AD711" s="36">
        <v>0</v>
      </c>
      <c r="AE711" s="36">
        <v>0</v>
      </c>
      <c r="AF711" s="36" t="s">
        <v>1798</v>
      </c>
      <c r="AG711" s="36" t="s">
        <v>1637</v>
      </c>
      <c r="AH711" s="36" t="s">
        <v>599</v>
      </c>
      <c r="AI711" s="36" t="s">
        <v>1799</v>
      </c>
      <c r="AJ711" s="36" t="s">
        <v>1645</v>
      </c>
      <c r="AK711" s="36" t="s">
        <v>337</v>
      </c>
      <c r="AL711" s="36" t="s">
        <v>1650</v>
      </c>
      <c r="AM711" s="36" t="s">
        <v>1651</v>
      </c>
      <c r="AN711" s="36" t="s">
        <v>1645</v>
      </c>
      <c r="AO711" s="36" t="s">
        <v>1636</v>
      </c>
      <c r="AP711" s="36" t="s">
        <v>1652</v>
      </c>
      <c r="AQ711" s="36" t="s">
        <v>1653</v>
      </c>
    </row>
    <row r="712" spans="1:43" x14ac:dyDescent="0.15">
      <c r="A712" s="36" t="s">
        <v>548</v>
      </c>
      <c r="B712" s="36" t="s">
        <v>1659</v>
      </c>
      <c r="C712" s="36" t="s">
        <v>1660</v>
      </c>
      <c r="D712" s="36" t="s">
        <v>1661</v>
      </c>
      <c r="E712" s="36" t="s">
        <v>1662</v>
      </c>
      <c r="F712" s="36" t="s">
        <v>372</v>
      </c>
      <c r="G712" s="36" t="s">
        <v>1636</v>
      </c>
      <c r="H712" s="36" t="s">
        <v>372</v>
      </c>
      <c r="I712" s="36" t="s">
        <v>1636</v>
      </c>
      <c r="J712" s="36" t="s">
        <v>1637</v>
      </c>
      <c r="K712" s="36" t="s">
        <v>599</v>
      </c>
      <c r="L712" s="36" t="s">
        <v>1663</v>
      </c>
      <c r="M712" s="36" t="s">
        <v>1639</v>
      </c>
      <c r="N712" s="36" t="s">
        <v>1640</v>
      </c>
      <c r="O712" s="36" t="s">
        <v>1641</v>
      </c>
      <c r="P712" s="36" t="s">
        <v>1642</v>
      </c>
      <c r="Q712" s="36" t="s">
        <v>1643</v>
      </c>
      <c r="R712" s="36" t="s">
        <v>1644</v>
      </c>
      <c r="S712" s="36" t="s">
        <v>1636</v>
      </c>
      <c r="T712" s="36" t="s">
        <v>1636</v>
      </c>
      <c r="U712" s="36" t="s">
        <v>1645</v>
      </c>
      <c r="V712" s="36" t="s">
        <v>1646</v>
      </c>
      <c r="W712" s="36" t="s">
        <v>1665</v>
      </c>
      <c r="X712" s="36" t="s">
        <v>1646</v>
      </c>
      <c r="Y712" s="36" t="s">
        <v>1649</v>
      </c>
      <c r="Z712" s="36">
        <v>10684.81</v>
      </c>
      <c r="AA712" s="36">
        <v>10684.81</v>
      </c>
      <c r="AB712" s="36">
        <v>0</v>
      </c>
      <c r="AC712" s="36">
        <v>10684.81</v>
      </c>
      <c r="AD712" s="36">
        <v>0</v>
      </c>
      <c r="AE712" s="36">
        <v>0</v>
      </c>
      <c r="AF712" s="36" t="s">
        <v>1798</v>
      </c>
      <c r="AG712" s="36" t="s">
        <v>1637</v>
      </c>
      <c r="AH712" s="36" t="s">
        <v>599</v>
      </c>
      <c r="AI712" s="36" t="s">
        <v>1799</v>
      </c>
      <c r="AJ712" s="36" t="s">
        <v>1645</v>
      </c>
      <c r="AK712" s="36" t="s">
        <v>337</v>
      </c>
      <c r="AL712" s="36" t="s">
        <v>1650</v>
      </c>
      <c r="AM712" s="36" t="s">
        <v>1651</v>
      </c>
      <c r="AN712" s="36" t="s">
        <v>1645</v>
      </c>
      <c r="AO712" s="36" t="s">
        <v>1636</v>
      </c>
      <c r="AP712" s="36" t="s">
        <v>1652</v>
      </c>
      <c r="AQ712" s="36" t="s">
        <v>1653</v>
      </c>
    </row>
    <row r="713" spans="1:43" x14ac:dyDescent="0.15">
      <c r="A713" s="36" t="s">
        <v>548</v>
      </c>
      <c r="B713" s="36" t="s">
        <v>1659</v>
      </c>
      <c r="C713" s="36" t="s">
        <v>1660</v>
      </c>
      <c r="D713" s="36" t="s">
        <v>1661</v>
      </c>
      <c r="E713" s="36" t="s">
        <v>1662</v>
      </c>
      <c r="F713" s="36" t="s">
        <v>372</v>
      </c>
      <c r="G713" s="36" t="s">
        <v>1636</v>
      </c>
      <c r="H713" s="36" t="s">
        <v>372</v>
      </c>
      <c r="I713" s="36" t="s">
        <v>1636</v>
      </c>
      <c r="J713" s="36" t="s">
        <v>1637</v>
      </c>
      <c r="K713" s="36" t="s">
        <v>599</v>
      </c>
      <c r="L713" s="36" t="s">
        <v>1663</v>
      </c>
      <c r="M713" s="36" t="s">
        <v>1639</v>
      </c>
      <c r="N713" s="36" t="s">
        <v>1640</v>
      </c>
      <c r="O713" s="36" t="s">
        <v>1641</v>
      </c>
      <c r="P713" s="36" t="s">
        <v>1642</v>
      </c>
      <c r="Q713" s="36" t="s">
        <v>1643</v>
      </c>
      <c r="R713" s="36" t="s">
        <v>1644</v>
      </c>
      <c r="S713" s="36" t="s">
        <v>1636</v>
      </c>
      <c r="T713" s="36" t="s">
        <v>1636</v>
      </c>
      <c r="U713" s="36" t="s">
        <v>1645</v>
      </c>
      <c r="V713" s="36" t="s">
        <v>1646</v>
      </c>
      <c r="W713" s="36" t="s">
        <v>1647</v>
      </c>
      <c r="X713" s="36" t="s">
        <v>1667</v>
      </c>
      <c r="Y713" s="36" t="s">
        <v>1649</v>
      </c>
      <c r="Z713" s="36">
        <v>111.64</v>
      </c>
      <c r="AA713" s="36">
        <v>111.64</v>
      </c>
      <c r="AB713" s="36">
        <v>0</v>
      </c>
      <c r="AC713" s="36">
        <v>111.64</v>
      </c>
      <c r="AD713" s="36">
        <v>0</v>
      </c>
      <c r="AE713" s="36">
        <v>0</v>
      </c>
      <c r="AF713" s="36" t="s">
        <v>1798</v>
      </c>
      <c r="AG713" s="36" t="s">
        <v>1637</v>
      </c>
      <c r="AH713" s="36" t="s">
        <v>599</v>
      </c>
      <c r="AI713" s="36" t="s">
        <v>1799</v>
      </c>
      <c r="AJ713" s="36" t="s">
        <v>1645</v>
      </c>
      <c r="AK713" s="36" t="s">
        <v>337</v>
      </c>
      <c r="AL713" s="36" t="s">
        <v>1650</v>
      </c>
      <c r="AM713" s="36" t="s">
        <v>1651</v>
      </c>
      <c r="AN713" s="36" t="s">
        <v>1645</v>
      </c>
      <c r="AO713" s="36" t="s">
        <v>1636</v>
      </c>
      <c r="AP713" s="36" t="s">
        <v>1652</v>
      </c>
      <c r="AQ713" s="36" t="s">
        <v>1653</v>
      </c>
    </row>
    <row r="714" spans="1:43" x14ac:dyDescent="0.15">
      <c r="A714" s="36" t="s">
        <v>548</v>
      </c>
      <c r="B714" s="36" t="s">
        <v>1659</v>
      </c>
      <c r="C714" s="36" t="s">
        <v>1660</v>
      </c>
      <c r="D714" s="36" t="s">
        <v>1661</v>
      </c>
      <c r="E714" s="36" t="s">
        <v>1662</v>
      </c>
      <c r="F714" s="36" t="s">
        <v>372</v>
      </c>
      <c r="G714" s="36" t="s">
        <v>1636</v>
      </c>
      <c r="H714" s="36" t="s">
        <v>372</v>
      </c>
      <c r="I714" s="36" t="s">
        <v>1636</v>
      </c>
      <c r="J714" s="36" t="s">
        <v>1637</v>
      </c>
      <c r="K714" s="36" t="s">
        <v>599</v>
      </c>
      <c r="L714" s="36" t="s">
        <v>1663</v>
      </c>
      <c r="M714" s="36" t="s">
        <v>1639</v>
      </c>
      <c r="N714" s="36" t="s">
        <v>1640</v>
      </c>
      <c r="O714" s="36" t="s">
        <v>1641</v>
      </c>
      <c r="P714" s="36" t="s">
        <v>1642</v>
      </c>
      <c r="Q714" s="36" t="s">
        <v>1643</v>
      </c>
      <c r="R714" s="36" t="s">
        <v>1644</v>
      </c>
      <c r="S714" s="36" t="s">
        <v>1636</v>
      </c>
      <c r="T714" s="36" t="s">
        <v>1636</v>
      </c>
      <c r="U714" s="36" t="s">
        <v>1645</v>
      </c>
      <c r="V714" s="36" t="s">
        <v>1646</v>
      </c>
      <c r="W714" s="36" t="s">
        <v>1668</v>
      </c>
      <c r="X714" s="36" t="s">
        <v>1646</v>
      </c>
      <c r="Y714" s="36" t="s">
        <v>1649</v>
      </c>
      <c r="Z714" s="36">
        <v>10.49</v>
      </c>
      <c r="AA714" s="36">
        <v>10.49</v>
      </c>
      <c r="AB714" s="36">
        <v>0</v>
      </c>
      <c r="AC714" s="36">
        <v>10.49</v>
      </c>
      <c r="AD714" s="36">
        <v>0</v>
      </c>
      <c r="AE714" s="36">
        <v>0</v>
      </c>
      <c r="AF714" s="36" t="s">
        <v>1798</v>
      </c>
      <c r="AG714" s="36" t="s">
        <v>1637</v>
      </c>
      <c r="AH714" s="36" t="s">
        <v>599</v>
      </c>
      <c r="AI714" s="36" t="s">
        <v>1799</v>
      </c>
      <c r="AJ714" s="36" t="s">
        <v>1645</v>
      </c>
      <c r="AK714" s="36" t="s">
        <v>337</v>
      </c>
      <c r="AL714" s="36" t="s">
        <v>1650</v>
      </c>
      <c r="AM714" s="36" t="s">
        <v>1651</v>
      </c>
      <c r="AN714" s="36" t="s">
        <v>1645</v>
      </c>
      <c r="AO714" s="36" t="s">
        <v>1636</v>
      </c>
      <c r="AP714" s="36" t="s">
        <v>1652</v>
      </c>
      <c r="AQ714" s="36" t="s">
        <v>1653</v>
      </c>
    </row>
    <row r="715" spans="1:43" x14ac:dyDescent="0.15">
      <c r="A715" s="36" t="s">
        <v>548</v>
      </c>
      <c r="B715" s="36" t="s">
        <v>1659</v>
      </c>
      <c r="C715" s="36" t="s">
        <v>1660</v>
      </c>
      <c r="D715" s="36" t="s">
        <v>1661</v>
      </c>
      <c r="E715" s="36" t="s">
        <v>1662</v>
      </c>
      <c r="F715" s="36" t="s">
        <v>372</v>
      </c>
      <c r="G715" s="36" t="s">
        <v>1636</v>
      </c>
      <c r="H715" s="36" t="s">
        <v>372</v>
      </c>
      <c r="I715" s="36" t="s">
        <v>1636</v>
      </c>
      <c r="J715" s="36" t="s">
        <v>1637</v>
      </c>
      <c r="K715" s="36" t="s">
        <v>599</v>
      </c>
      <c r="L715" s="36" t="s">
        <v>1663</v>
      </c>
      <c r="M715" s="36" t="s">
        <v>1639</v>
      </c>
      <c r="N715" s="36" t="s">
        <v>1640</v>
      </c>
      <c r="O715" s="36" t="s">
        <v>1641</v>
      </c>
      <c r="P715" s="36" t="s">
        <v>1642</v>
      </c>
      <c r="Q715" s="36" t="s">
        <v>1643</v>
      </c>
      <c r="R715" s="36" t="s">
        <v>1644</v>
      </c>
      <c r="S715" s="36" t="s">
        <v>1636</v>
      </c>
      <c r="T715" s="36" t="s">
        <v>1636</v>
      </c>
      <c r="U715" s="36" t="s">
        <v>1645</v>
      </c>
      <c r="V715" s="36" t="s">
        <v>1646</v>
      </c>
      <c r="W715" s="36" t="s">
        <v>1669</v>
      </c>
      <c r="X715" s="36" t="s">
        <v>1646</v>
      </c>
      <c r="Y715" s="36" t="s">
        <v>1649</v>
      </c>
      <c r="Z715" s="36">
        <v>266.58999999999997</v>
      </c>
      <c r="AA715" s="36">
        <v>266.58999999999997</v>
      </c>
      <c r="AB715" s="36">
        <v>0</v>
      </c>
      <c r="AC715" s="36">
        <v>266.58999999999997</v>
      </c>
      <c r="AD715" s="36">
        <v>0</v>
      </c>
      <c r="AE715" s="36">
        <v>0</v>
      </c>
      <c r="AF715" s="36" t="s">
        <v>1798</v>
      </c>
      <c r="AG715" s="36" t="s">
        <v>1637</v>
      </c>
      <c r="AH715" s="36" t="s">
        <v>599</v>
      </c>
      <c r="AI715" s="36" t="s">
        <v>1799</v>
      </c>
      <c r="AJ715" s="36" t="s">
        <v>1645</v>
      </c>
      <c r="AK715" s="36" t="s">
        <v>337</v>
      </c>
      <c r="AL715" s="36" t="s">
        <v>1650</v>
      </c>
      <c r="AM715" s="36" t="s">
        <v>1651</v>
      </c>
      <c r="AN715" s="36" t="s">
        <v>1645</v>
      </c>
      <c r="AO715" s="36" t="s">
        <v>1636</v>
      </c>
      <c r="AP715" s="36" t="s">
        <v>1652</v>
      </c>
      <c r="AQ715" s="36" t="s">
        <v>1653</v>
      </c>
    </row>
    <row r="716" spans="1:43" x14ac:dyDescent="0.15">
      <c r="A716" s="36" t="s">
        <v>548</v>
      </c>
      <c r="B716" s="36" t="s">
        <v>1659</v>
      </c>
      <c r="C716" s="36" t="s">
        <v>1660</v>
      </c>
      <c r="D716" s="36" t="s">
        <v>1661</v>
      </c>
      <c r="E716" s="36" t="s">
        <v>1662</v>
      </c>
      <c r="F716" s="36" t="s">
        <v>372</v>
      </c>
      <c r="G716" s="36" t="s">
        <v>1636</v>
      </c>
      <c r="H716" s="36" t="s">
        <v>372</v>
      </c>
      <c r="I716" s="36" t="s">
        <v>1636</v>
      </c>
      <c r="J716" s="36" t="s">
        <v>1637</v>
      </c>
      <c r="K716" s="36" t="s">
        <v>599</v>
      </c>
      <c r="L716" s="36" t="s">
        <v>1663</v>
      </c>
      <c r="M716" s="36" t="s">
        <v>1639</v>
      </c>
      <c r="N716" s="36" t="s">
        <v>1640</v>
      </c>
      <c r="O716" s="36" t="s">
        <v>1641</v>
      </c>
      <c r="P716" s="36" t="s">
        <v>1642</v>
      </c>
      <c r="Q716" s="36" t="s">
        <v>1643</v>
      </c>
      <c r="R716" s="36" t="s">
        <v>1644</v>
      </c>
      <c r="S716" s="36" t="s">
        <v>1636</v>
      </c>
      <c r="T716" s="36" t="s">
        <v>1636</v>
      </c>
      <c r="U716" s="36" t="s">
        <v>1645</v>
      </c>
      <c r="V716" s="36" t="s">
        <v>1646</v>
      </c>
      <c r="W716" s="36" t="s">
        <v>1670</v>
      </c>
      <c r="X716" s="36" t="s">
        <v>1646</v>
      </c>
      <c r="Y716" s="36" t="s">
        <v>1649</v>
      </c>
      <c r="Z716" s="36">
        <v>206.12</v>
      </c>
      <c r="AA716" s="36">
        <v>206.12</v>
      </c>
      <c r="AB716" s="36">
        <v>0</v>
      </c>
      <c r="AC716" s="36">
        <v>206.12</v>
      </c>
      <c r="AD716" s="36">
        <v>0</v>
      </c>
      <c r="AE716" s="36">
        <v>0</v>
      </c>
      <c r="AF716" s="36" t="s">
        <v>1798</v>
      </c>
      <c r="AG716" s="36" t="s">
        <v>1637</v>
      </c>
      <c r="AH716" s="36" t="s">
        <v>599</v>
      </c>
      <c r="AI716" s="36" t="s">
        <v>1799</v>
      </c>
      <c r="AJ716" s="36" t="s">
        <v>1645</v>
      </c>
      <c r="AK716" s="36" t="s">
        <v>337</v>
      </c>
      <c r="AL716" s="36" t="s">
        <v>1650</v>
      </c>
      <c r="AM716" s="36" t="s">
        <v>1651</v>
      </c>
      <c r="AN716" s="36" t="s">
        <v>1645</v>
      </c>
      <c r="AO716" s="36" t="s">
        <v>1636</v>
      </c>
      <c r="AP716" s="36" t="s">
        <v>1652</v>
      </c>
      <c r="AQ716" s="36" t="s">
        <v>1653</v>
      </c>
    </row>
    <row r="717" spans="1:43" x14ac:dyDescent="0.15">
      <c r="A717" s="36" t="s">
        <v>548</v>
      </c>
      <c r="B717" s="36" t="s">
        <v>1671</v>
      </c>
      <c r="C717" s="36" t="s">
        <v>1672</v>
      </c>
      <c r="D717" s="36" t="s">
        <v>1673</v>
      </c>
      <c r="E717" s="36" t="s">
        <v>1674</v>
      </c>
      <c r="F717" s="36" t="s">
        <v>372</v>
      </c>
      <c r="G717" s="36" t="s">
        <v>1636</v>
      </c>
      <c r="H717" s="36" t="s">
        <v>372</v>
      </c>
      <c r="I717" s="36" t="s">
        <v>1636</v>
      </c>
      <c r="J717" s="36" t="s">
        <v>1675</v>
      </c>
      <c r="K717" s="36" t="s">
        <v>1676</v>
      </c>
      <c r="L717" s="36" t="s">
        <v>1677</v>
      </c>
      <c r="M717" s="36" t="s">
        <v>1639</v>
      </c>
      <c r="N717" s="36" t="s">
        <v>1640</v>
      </c>
      <c r="O717" s="36" t="s">
        <v>1641</v>
      </c>
      <c r="P717" s="36" t="s">
        <v>1642</v>
      </c>
      <c r="Q717" s="36" t="s">
        <v>1643</v>
      </c>
      <c r="R717" s="36" t="s">
        <v>1644</v>
      </c>
      <c r="S717" s="36" t="s">
        <v>1636</v>
      </c>
      <c r="T717" s="36" t="s">
        <v>1636</v>
      </c>
      <c r="U717" s="36" t="s">
        <v>1645</v>
      </c>
      <c r="V717" s="36" t="s">
        <v>1646</v>
      </c>
      <c r="W717" s="36" t="s">
        <v>1679</v>
      </c>
      <c r="X717" s="36" t="s">
        <v>1646</v>
      </c>
      <c r="Y717" s="36" t="s">
        <v>1649</v>
      </c>
      <c r="Z717" s="36">
        <v>3783.89</v>
      </c>
      <c r="AA717" s="36">
        <v>3783.89</v>
      </c>
      <c r="AB717" s="36">
        <v>0</v>
      </c>
      <c r="AC717" s="36">
        <v>3783.89</v>
      </c>
      <c r="AD717" s="36">
        <v>0</v>
      </c>
      <c r="AE717" s="36">
        <v>0</v>
      </c>
      <c r="AF717" s="36" t="s">
        <v>1798</v>
      </c>
      <c r="AG717" s="36" t="s">
        <v>1675</v>
      </c>
      <c r="AH717" s="36" t="s">
        <v>1676</v>
      </c>
      <c r="AI717" s="36" t="s">
        <v>1800</v>
      </c>
      <c r="AJ717" s="36" t="s">
        <v>1645</v>
      </c>
      <c r="AK717" s="36" t="s">
        <v>337</v>
      </c>
      <c r="AL717" s="36" t="s">
        <v>1650</v>
      </c>
      <c r="AM717" s="36" t="s">
        <v>1651</v>
      </c>
      <c r="AN717" s="36" t="s">
        <v>1645</v>
      </c>
      <c r="AO717" s="36" t="s">
        <v>1636</v>
      </c>
      <c r="AP717" s="36" t="s">
        <v>1678</v>
      </c>
      <c r="AQ717" s="36" t="s">
        <v>1653</v>
      </c>
    </row>
    <row r="718" spans="1:43" x14ac:dyDescent="0.15">
      <c r="A718" s="36" t="s">
        <v>548</v>
      </c>
      <c r="B718" s="36" t="s">
        <v>1680</v>
      </c>
      <c r="C718" s="36" t="s">
        <v>1681</v>
      </c>
      <c r="D718" s="36" t="s">
        <v>1634</v>
      </c>
      <c r="E718" s="36" t="s">
        <v>1635</v>
      </c>
      <c r="F718" s="36" t="s">
        <v>372</v>
      </c>
      <c r="G718" s="36" t="s">
        <v>1636</v>
      </c>
      <c r="H718" s="36" t="s">
        <v>372</v>
      </c>
      <c r="I718" s="36" t="s">
        <v>1636</v>
      </c>
      <c r="J718" s="36" t="s">
        <v>1637</v>
      </c>
      <c r="K718" s="36" t="s">
        <v>599</v>
      </c>
      <c r="L718" s="36" t="s">
        <v>1682</v>
      </c>
      <c r="M718" s="36" t="s">
        <v>1639</v>
      </c>
      <c r="N718" s="36" t="s">
        <v>1640</v>
      </c>
      <c r="O718" s="36" t="s">
        <v>1641</v>
      </c>
      <c r="P718" s="36" t="s">
        <v>1642</v>
      </c>
      <c r="Q718" s="36" t="s">
        <v>1643</v>
      </c>
      <c r="R718" s="36" t="s">
        <v>1644</v>
      </c>
      <c r="S718" s="36" t="s">
        <v>1636</v>
      </c>
      <c r="T718" s="36" t="s">
        <v>1636</v>
      </c>
      <c r="U718" s="36" t="s">
        <v>1645</v>
      </c>
      <c r="V718" s="36" t="s">
        <v>1646</v>
      </c>
      <c r="W718" s="36" t="s">
        <v>1657</v>
      </c>
      <c r="X718" s="36" t="s">
        <v>1658</v>
      </c>
      <c r="Y718" s="36" t="s">
        <v>1649</v>
      </c>
      <c r="Z718" s="36">
        <v>1671.44</v>
      </c>
      <c r="AA718" s="36">
        <v>1629.92</v>
      </c>
      <c r="AB718" s="36">
        <v>41.52</v>
      </c>
      <c r="AC718" s="36">
        <v>1629.92</v>
      </c>
      <c r="AD718" s="36">
        <v>0</v>
      </c>
      <c r="AE718" s="36">
        <v>0</v>
      </c>
      <c r="AF718" s="36" t="s">
        <v>1798</v>
      </c>
      <c r="AG718" s="36" t="s">
        <v>1637</v>
      </c>
      <c r="AH718" s="36" t="s">
        <v>599</v>
      </c>
      <c r="AI718" s="36" t="s">
        <v>1799</v>
      </c>
      <c r="AJ718" s="36" t="s">
        <v>1645</v>
      </c>
      <c r="AK718" s="36" t="s">
        <v>337</v>
      </c>
      <c r="AL718" s="36" t="s">
        <v>1650</v>
      </c>
      <c r="AM718" s="36" t="s">
        <v>1651</v>
      </c>
      <c r="AN718" s="36" t="s">
        <v>1645</v>
      </c>
      <c r="AO718" s="36" t="s">
        <v>1636</v>
      </c>
      <c r="AP718" s="36" t="s">
        <v>1652</v>
      </c>
      <c r="AQ718" s="36" t="s">
        <v>1653</v>
      </c>
    </row>
    <row r="719" spans="1:43" x14ac:dyDescent="0.15">
      <c r="A719" s="36" t="s">
        <v>548</v>
      </c>
      <c r="B719" s="36" t="s">
        <v>1683</v>
      </c>
      <c r="C719" s="36" t="s">
        <v>1684</v>
      </c>
      <c r="D719" s="36" t="s">
        <v>1634</v>
      </c>
      <c r="E719" s="36" t="s">
        <v>1635</v>
      </c>
      <c r="F719" s="36" t="s">
        <v>372</v>
      </c>
      <c r="G719" s="36" t="s">
        <v>1636</v>
      </c>
      <c r="H719" s="36" t="s">
        <v>372</v>
      </c>
      <c r="I719" s="36" t="s">
        <v>1636</v>
      </c>
      <c r="J719" s="36" t="s">
        <v>1637</v>
      </c>
      <c r="K719" s="36" t="s">
        <v>599</v>
      </c>
      <c r="L719" s="36" t="s">
        <v>1685</v>
      </c>
      <c r="M719" s="36" t="s">
        <v>1639</v>
      </c>
      <c r="N719" s="36" t="s">
        <v>1640</v>
      </c>
      <c r="O719" s="36" t="s">
        <v>1641</v>
      </c>
      <c r="P719" s="36" t="s">
        <v>1642</v>
      </c>
      <c r="Q719" s="36" t="s">
        <v>1643</v>
      </c>
      <c r="R719" s="36" t="s">
        <v>1644</v>
      </c>
      <c r="S719" s="36" t="s">
        <v>1636</v>
      </c>
      <c r="T719" s="36" t="s">
        <v>1636</v>
      </c>
      <c r="U719" s="36" t="s">
        <v>1645</v>
      </c>
      <c r="V719" s="36" t="s">
        <v>1646</v>
      </c>
      <c r="W719" s="36" t="s">
        <v>1657</v>
      </c>
      <c r="X719" s="36" t="s">
        <v>1658</v>
      </c>
      <c r="Y719" s="36" t="s">
        <v>1649</v>
      </c>
      <c r="Z719" s="36">
        <v>1644.64</v>
      </c>
      <c r="AA719" s="36">
        <v>1644.64</v>
      </c>
      <c r="AB719" s="36">
        <v>0</v>
      </c>
      <c r="AC719" s="36">
        <v>1644.64</v>
      </c>
      <c r="AD719" s="36">
        <v>0</v>
      </c>
      <c r="AE719" s="36">
        <v>0</v>
      </c>
      <c r="AF719" s="36" t="s">
        <v>1798</v>
      </c>
      <c r="AG719" s="36" t="s">
        <v>1637</v>
      </c>
      <c r="AH719" s="36" t="s">
        <v>599</v>
      </c>
      <c r="AI719" s="36" t="s">
        <v>1799</v>
      </c>
      <c r="AJ719" s="36" t="s">
        <v>1645</v>
      </c>
      <c r="AK719" s="36" t="s">
        <v>337</v>
      </c>
      <c r="AL719" s="36" t="s">
        <v>1650</v>
      </c>
      <c r="AM719" s="36" t="s">
        <v>1651</v>
      </c>
      <c r="AN719" s="36" t="s">
        <v>1645</v>
      </c>
      <c r="AO719" s="36" t="s">
        <v>1636</v>
      </c>
      <c r="AP719" s="36" t="s">
        <v>1652</v>
      </c>
      <c r="AQ719" s="36" t="s">
        <v>1653</v>
      </c>
    </row>
    <row r="720" spans="1:43" x14ac:dyDescent="0.15">
      <c r="A720" s="36" t="s">
        <v>548</v>
      </c>
      <c r="B720" s="36" t="s">
        <v>1686</v>
      </c>
      <c r="C720" s="36" t="s">
        <v>1687</v>
      </c>
      <c r="D720" s="36" t="s">
        <v>1634</v>
      </c>
      <c r="E720" s="36" t="s">
        <v>1635</v>
      </c>
      <c r="F720" s="36" t="s">
        <v>372</v>
      </c>
      <c r="G720" s="36" t="s">
        <v>1636</v>
      </c>
      <c r="H720" s="36" t="s">
        <v>372</v>
      </c>
      <c r="I720" s="36" t="s">
        <v>1636</v>
      </c>
      <c r="J720" s="36" t="s">
        <v>1637</v>
      </c>
      <c r="K720" s="36" t="s">
        <v>599</v>
      </c>
      <c r="L720" s="36" t="s">
        <v>1688</v>
      </c>
      <c r="M720" s="36" t="s">
        <v>1639</v>
      </c>
      <c r="N720" s="36" t="s">
        <v>1640</v>
      </c>
      <c r="O720" s="36" t="s">
        <v>1641</v>
      </c>
      <c r="P720" s="36" t="s">
        <v>1642</v>
      </c>
      <c r="Q720" s="36" t="s">
        <v>1643</v>
      </c>
      <c r="R720" s="36" t="s">
        <v>1644</v>
      </c>
      <c r="S720" s="36" t="s">
        <v>1636</v>
      </c>
      <c r="T720" s="36" t="s">
        <v>1636</v>
      </c>
      <c r="U720" s="36" t="s">
        <v>1645</v>
      </c>
      <c r="V720" s="36" t="s">
        <v>1646</v>
      </c>
      <c r="W720" s="36" t="s">
        <v>1657</v>
      </c>
      <c r="X720" s="36" t="s">
        <v>1658</v>
      </c>
      <c r="Y720" s="36" t="s">
        <v>1649</v>
      </c>
      <c r="Z720" s="36">
        <v>871.61</v>
      </c>
      <c r="AA720" s="36">
        <v>728.84</v>
      </c>
      <c r="AB720" s="36">
        <v>142.77000000000001</v>
      </c>
      <c r="AC720" s="36">
        <v>728.84</v>
      </c>
      <c r="AD720" s="36">
        <v>0</v>
      </c>
      <c r="AE720" s="36">
        <v>0</v>
      </c>
      <c r="AF720" s="36" t="s">
        <v>1798</v>
      </c>
      <c r="AG720" s="36" t="s">
        <v>1637</v>
      </c>
      <c r="AH720" s="36" t="s">
        <v>599</v>
      </c>
      <c r="AI720" s="36" t="s">
        <v>1799</v>
      </c>
      <c r="AJ720" s="36" t="s">
        <v>1645</v>
      </c>
      <c r="AK720" s="36" t="s">
        <v>337</v>
      </c>
      <c r="AL720" s="36" t="s">
        <v>1650</v>
      </c>
      <c r="AM720" s="36" t="s">
        <v>1651</v>
      </c>
      <c r="AN720" s="36" t="s">
        <v>1645</v>
      </c>
      <c r="AO720" s="36" t="s">
        <v>1636</v>
      </c>
      <c r="AP720" s="36" t="s">
        <v>1652</v>
      </c>
      <c r="AQ720" s="36" t="s">
        <v>1653</v>
      </c>
    </row>
    <row r="721" spans="1:43" x14ac:dyDescent="0.15">
      <c r="A721" s="36" t="s">
        <v>548</v>
      </c>
      <c r="B721" s="36" t="s">
        <v>1689</v>
      </c>
      <c r="C721" s="36" t="s">
        <v>1690</v>
      </c>
      <c r="D721" s="36" t="s">
        <v>1634</v>
      </c>
      <c r="E721" s="36" t="s">
        <v>1635</v>
      </c>
      <c r="F721" s="36" t="s">
        <v>372</v>
      </c>
      <c r="G721" s="36" t="s">
        <v>1636</v>
      </c>
      <c r="H721" s="36" t="s">
        <v>372</v>
      </c>
      <c r="I721" s="36" t="s">
        <v>1636</v>
      </c>
      <c r="J721" s="36" t="s">
        <v>1637</v>
      </c>
      <c r="K721" s="36" t="s">
        <v>599</v>
      </c>
      <c r="L721" s="36" t="s">
        <v>1691</v>
      </c>
      <c r="M721" s="36" t="s">
        <v>1639</v>
      </c>
      <c r="N721" s="36" t="s">
        <v>1640</v>
      </c>
      <c r="O721" s="36" t="s">
        <v>1641</v>
      </c>
      <c r="P721" s="36" t="s">
        <v>1642</v>
      </c>
      <c r="Q721" s="36" t="s">
        <v>1643</v>
      </c>
      <c r="R721" s="36" t="s">
        <v>1644</v>
      </c>
      <c r="S721" s="36" t="s">
        <v>1636</v>
      </c>
      <c r="T721" s="36" t="s">
        <v>1636</v>
      </c>
      <c r="U721" s="36" t="s">
        <v>1645</v>
      </c>
      <c r="V721" s="36" t="s">
        <v>1646</v>
      </c>
      <c r="W721" s="36" t="s">
        <v>1657</v>
      </c>
      <c r="X721" s="36" t="s">
        <v>1658</v>
      </c>
      <c r="Y721" s="36" t="s">
        <v>1649</v>
      </c>
      <c r="Z721" s="36">
        <v>1917.68</v>
      </c>
      <c r="AA721" s="36">
        <v>1818.87</v>
      </c>
      <c r="AB721" s="36">
        <v>98.81</v>
      </c>
      <c r="AC721" s="36">
        <v>1818.87</v>
      </c>
      <c r="AD721" s="36">
        <v>0</v>
      </c>
      <c r="AE721" s="36">
        <v>0</v>
      </c>
      <c r="AF721" s="36" t="s">
        <v>1798</v>
      </c>
      <c r="AG721" s="36" t="s">
        <v>1637</v>
      </c>
      <c r="AH721" s="36" t="s">
        <v>599</v>
      </c>
      <c r="AI721" s="36" t="s">
        <v>1799</v>
      </c>
      <c r="AJ721" s="36" t="s">
        <v>1645</v>
      </c>
      <c r="AK721" s="36" t="s">
        <v>337</v>
      </c>
      <c r="AL721" s="36" t="s">
        <v>1650</v>
      </c>
      <c r="AM721" s="36" t="s">
        <v>1651</v>
      </c>
      <c r="AN721" s="36" t="s">
        <v>1645</v>
      </c>
      <c r="AO721" s="36" t="s">
        <v>1636</v>
      </c>
      <c r="AP721" s="36" t="s">
        <v>1652</v>
      </c>
      <c r="AQ721" s="36" t="s">
        <v>1653</v>
      </c>
    </row>
    <row r="722" spans="1:43" x14ac:dyDescent="0.15">
      <c r="A722" s="36" t="s">
        <v>548</v>
      </c>
      <c r="B722" s="36" t="s">
        <v>1826</v>
      </c>
      <c r="C722" s="36" t="s">
        <v>1827</v>
      </c>
      <c r="D722" s="36" t="s">
        <v>1634</v>
      </c>
      <c r="E722" s="36" t="s">
        <v>1635</v>
      </c>
      <c r="F722" s="36" t="s">
        <v>372</v>
      </c>
      <c r="G722" s="36" t="s">
        <v>1636</v>
      </c>
      <c r="H722" s="36" t="s">
        <v>372</v>
      </c>
      <c r="I722" s="36" t="s">
        <v>1636</v>
      </c>
      <c r="J722" s="36" t="s">
        <v>1637</v>
      </c>
      <c r="K722" s="36" t="s">
        <v>599</v>
      </c>
      <c r="L722" s="36" t="s">
        <v>1691</v>
      </c>
      <c r="M722" s="36" t="s">
        <v>1639</v>
      </c>
      <c r="N722" s="36" t="s">
        <v>1640</v>
      </c>
      <c r="O722" s="36" t="s">
        <v>1641</v>
      </c>
      <c r="P722" s="36" t="s">
        <v>1642</v>
      </c>
      <c r="Q722" s="36" t="s">
        <v>1643</v>
      </c>
      <c r="R722" s="36" t="s">
        <v>1644</v>
      </c>
      <c r="S722" s="36" t="s">
        <v>1636</v>
      </c>
      <c r="T722" s="36" t="s">
        <v>1636</v>
      </c>
      <c r="U722" s="36" t="s">
        <v>1645</v>
      </c>
      <c r="V722" s="36" t="s">
        <v>1646</v>
      </c>
      <c r="W722" s="36" t="s">
        <v>1657</v>
      </c>
      <c r="X722" s="36" t="s">
        <v>1658</v>
      </c>
      <c r="Y722" s="36" t="s">
        <v>1649</v>
      </c>
      <c r="Z722" s="36">
        <v>91.15</v>
      </c>
      <c r="AA722" s="36">
        <v>91.15</v>
      </c>
      <c r="AB722" s="36">
        <v>0</v>
      </c>
      <c r="AC722" s="36">
        <v>91.15</v>
      </c>
      <c r="AD722" s="36">
        <v>0</v>
      </c>
      <c r="AE722" s="36">
        <v>0</v>
      </c>
      <c r="AF722" s="36" t="s">
        <v>1798</v>
      </c>
      <c r="AG722" s="36" t="s">
        <v>1637</v>
      </c>
      <c r="AH722" s="36" t="s">
        <v>599</v>
      </c>
      <c r="AI722" s="36" t="s">
        <v>1799</v>
      </c>
      <c r="AJ722" s="36" t="s">
        <v>1645</v>
      </c>
      <c r="AK722" s="36" t="s">
        <v>337</v>
      </c>
      <c r="AL722" s="36" t="s">
        <v>1650</v>
      </c>
      <c r="AM722" s="36" t="s">
        <v>1651</v>
      </c>
      <c r="AN722" s="36" t="s">
        <v>1645</v>
      </c>
      <c r="AO722" s="36" t="s">
        <v>1636</v>
      </c>
      <c r="AP722" s="36" t="s">
        <v>1652</v>
      </c>
      <c r="AQ722" s="36" t="s">
        <v>1653</v>
      </c>
    </row>
    <row r="723" spans="1:43" x14ac:dyDescent="0.15">
      <c r="A723" s="36" t="s">
        <v>548</v>
      </c>
      <c r="B723" s="36" t="s">
        <v>1692</v>
      </c>
      <c r="C723" s="36" t="s">
        <v>1693</v>
      </c>
      <c r="D723" s="36" t="s">
        <v>1634</v>
      </c>
      <c r="E723" s="36" t="s">
        <v>1635</v>
      </c>
      <c r="F723" s="36" t="s">
        <v>372</v>
      </c>
      <c r="G723" s="36" t="s">
        <v>1636</v>
      </c>
      <c r="H723" s="36" t="s">
        <v>372</v>
      </c>
      <c r="I723" s="36" t="s">
        <v>1636</v>
      </c>
      <c r="J723" s="36" t="s">
        <v>1637</v>
      </c>
      <c r="K723" s="36" t="s">
        <v>599</v>
      </c>
      <c r="L723" s="36" t="s">
        <v>1691</v>
      </c>
      <c r="M723" s="36" t="s">
        <v>1639</v>
      </c>
      <c r="N723" s="36" t="s">
        <v>1640</v>
      </c>
      <c r="O723" s="36" t="s">
        <v>1641</v>
      </c>
      <c r="P723" s="36" t="s">
        <v>1642</v>
      </c>
      <c r="Q723" s="36" t="s">
        <v>1643</v>
      </c>
      <c r="R723" s="36" t="s">
        <v>1644</v>
      </c>
      <c r="S723" s="36" t="s">
        <v>1636</v>
      </c>
      <c r="T723" s="36" t="s">
        <v>1636</v>
      </c>
      <c r="U723" s="36" t="s">
        <v>1645</v>
      </c>
      <c r="V723" s="36" t="s">
        <v>1646</v>
      </c>
      <c r="W723" s="36" t="s">
        <v>1657</v>
      </c>
      <c r="X723" s="36" t="s">
        <v>1658</v>
      </c>
      <c r="Y723" s="36" t="s">
        <v>1649</v>
      </c>
      <c r="Z723" s="36">
        <v>10.77</v>
      </c>
      <c r="AA723" s="36">
        <v>10.77</v>
      </c>
      <c r="AB723" s="36">
        <v>0</v>
      </c>
      <c r="AC723" s="36">
        <v>10.77</v>
      </c>
      <c r="AD723" s="36">
        <v>0</v>
      </c>
      <c r="AE723" s="36">
        <v>0</v>
      </c>
      <c r="AF723" s="36" t="s">
        <v>1798</v>
      </c>
      <c r="AG723" s="36" t="s">
        <v>1637</v>
      </c>
      <c r="AH723" s="36" t="s">
        <v>599</v>
      </c>
      <c r="AI723" s="36" t="s">
        <v>1799</v>
      </c>
      <c r="AJ723" s="36" t="s">
        <v>1645</v>
      </c>
      <c r="AK723" s="36" t="s">
        <v>337</v>
      </c>
      <c r="AL723" s="36" t="s">
        <v>1650</v>
      </c>
      <c r="AM723" s="36" t="s">
        <v>1651</v>
      </c>
      <c r="AN723" s="36" t="s">
        <v>1645</v>
      </c>
      <c r="AO723" s="36" t="s">
        <v>1636</v>
      </c>
      <c r="AP723" s="36" t="s">
        <v>1652</v>
      </c>
      <c r="AQ723" s="36" t="s">
        <v>1653</v>
      </c>
    </row>
    <row r="724" spans="1:43" x14ac:dyDescent="0.15">
      <c r="A724" s="36" t="s">
        <v>548</v>
      </c>
      <c r="B724" s="36" t="s">
        <v>1694</v>
      </c>
      <c r="C724" s="36" t="s">
        <v>1695</v>
      </c>
      <c r="D724" s="36" t="s">
        <v>1634</v>
      </c>
      <c r="E724" s="36" t="s">
        <v>1635</v>
      </c>
      <c r="F724" s="36" t="s">
        <v>372</v>
      </c>
      <c r="G724" s="36" t="s">
        <v>1636</v>
      </c>
      <c r="H724" s="36" t="s">
        <v>372</v>
      </c>
      <c r="I724" s="36" t="s">
        <v>1636</v>
      </c>
      <c r="J724" s="36" t="s">
        <v>1637</v>
      </c>
      <c r="K724" s="36" t="s">
        <v>599</v>
      </c>
      <c r="L724" s="36" t="s">
        <v>1696</v>
      </c>
      <c r="M724" s="36" t="s">
        <v>1639</v>
      </c>
      <c r="N724" s="36" t="s">
        <v>1640</v>
      </c>
      <c r="O724" s="36" t="s">
        <v>1641</v>
      </c>
      <c r="P724" s="36" t="s">
        <v>1642</v>
      </c>
      <c r="Q724" s="36" t="s">
        <v>1643</v>
      </c>
      <c r="R724" s="36" t="s">
        <v>1644</v>
      </c>
      <c r="S724" s="36" t="s">
        <v>1636</v>
      </c>
      <c r="T724" s="36" t="s">
        <v>1636</v>
      </c>
      <c r="U724" s="36" t="s">
        <v>1645</v>
      </c>
      <c r="V724" s="36" t="s">
        <v>1646</v>
      </c>
      <c r="W724" s="36" t="s">
        <v>1647</v>
      </c>
      <c r="X724" s="36" t="s">
        <v>1648</v>
      </c>
      <c r="Y724" s="36" t="s">
        <v>1649</v>
      </c>
      <c r="Z724" s="36">
        <v>3000</v>
      </c>
      <c r="AA724" s="36">
        <v>3000</v>
      </c>
      <c r="AB724" s="36">
        <v>0</v>
      </c>
      <c r="AC724" s="36">
        <v>3000</v>
      </c>
      <c r="AD724" s="36">
        <v>0</v>
      </c>
      <c r="AE724" s="36">
        <v>0</v>
      </c>
      <c r="AF724" s="36" t="s">
        <v>1798</v>
      </c>
      <c r="AG724" s="36" t="s">
        <v>1637</v>
      </c>
      <c r="AH724" s="36" t="s">
        <v>599</v>
      </c>
      <c r="AI724" s="36" t="s">
        <v>1799</v>
      </c>
      <c r="AJ724" s="36" t="s">
        <v>1645</v>
      </c>
      <c r="AK724" s="36" t="s">
        <v>337</v>
      </c>
      <c r="AL724" s="36" t="s">
        <v>1650</v>
      </c>
      <c r="AM724" s="36" t="s">
        <v>1651</v>
      </c>
      <c r="AN724" s="36" t="s">
        <v>1645</v>
      </c>
      <c r="AO724" s="36" t="s">
        <v>1636</v>
      </c>
      <c r="AP724" s="36" t="s">
        <v>1652</v>
      </c>
      <c r="AQ724" s="36" t="s">
        <v>1653</v>
      </c>
    </row>
    <row r="725" spans="1:43" x14ac:dyDescent="0.15">
      <c r="A725" s="36" t="s">
        <v>548</v>
      </c>
      <c r="B725" s="36" t="s">
        <v>1697</v>
      </c>
      <c r="C725" s="36" t="s">
        <v>1698</v>
      </c>
      <c r="D725" s="36" t="s">
        <v>1634</v>
      </c>
      <c r="E725" s="36" t="s">
        <v>1635</v>
      </c>
      <c r="F725" s="36" t="s">
        <v>372</v>
      </c>
      <c r="G725" s="36" t="s">
        <v>1636</v>
      </c>
      <c r="H725" s="36" t="s">
        <v>372</v>
      </c>
      <c r="I725" s="36" t="s">
        <v>1636</v>
      </c>
      <c r="J725" s="36" t="s">
        <v>1637</v>
      </c>
      <c r="K725" s="36" t="s">
        <v>599</v>
      </c>
      <c r="L725" s="36" t="s">
        <v>1699</v>
      </c>
      <c r="M725" s="36" t="s">
        <v>1639</v>
      </c>
      <c r="N725" s="36" t="s">
        <v>1640</v>
      </c>
      <c r="O725" s="36" t="s">
        <v>1641</v>
      </c>
      <c r="P725" s="36" t="s">
        <v>1642</v>
      </c>
      <c r="Q725" s="36" t="s">
        <v>1643</v>
      </c>
      <c r="R725" s="36" t="s">
        <v>1644</v>
      </c>
      <c r="S725" s="36" t="s">
        <v>1636</v>
      </c>
      <c r="T725" s="36" t="s">
        <v>1636</v>
      </c>
      <c r="U725" s="36" t="s">
        <v>1645</v>
      </c>
      <c r="V725" s="36" t="s">
        <v>1646</v>
      </c>
      <c r="W725" s="36" t="s">
        <v>1657</v>
      </c>
      <c r="X725" s="36" t="s">
        <v>1658</v>
      </c>
      <c r="Y725" s="36" t="s">
        <v>1649</v>
      </c>
      <c r="Z725" s="36">
        <v>2106.27</v>
      </c>
      <c r="AA725" s="36">
        <v>1887.11</v>
      </c>
      <c r="AB725" s="36">
        <v>219.16</v>
      </c>
      <c r="AC725" s="36">
        <v>1887.11</v>
      </c>
      <c r="AD725" s="36">
        <v>0</v>
      </c>
      <c r="AE725" s="36">
        <v>0</v>
      </c>
      <c r="AF725" s="36" t="s">
        <v>1798</v>
      </c>
      <c r="AG725" s="36" t="s">
        <v>1637</v>
      </c>
      <c r="AH725" s="36" t="s">
        <v>599</v>
      </c>
      <c r="AI725" s="36" t="s">
        <v>1799</v>
      </c>
      <c r="AJ725" s="36" t="s">
        <v>1645</v>
      </c>
      <c r="AK725" s="36" t="s">
        <v>337</v>
      </c>
      <c r="AL725" s="36" t="s">
        <v>1650</v>
      </c>
      <c r="AM725" s="36" t="s">
        <v>1651</v>
      </c>
      <c r="AN725" s="36" t="s">
        <v>1645</v>
      </c>
      <c r="AO725" s="36" t="s">
        <v>1636</v>
      </c>
      <c r="AP725" s="36" t="s">
        <v>1652</v>
      </c>
      <c r="AQ725" s="36" t="s">
        <v>1653</v>
      </c>
    </row>
    <row r="726" spans="1:43" x14ac:dyDescent="0.15">
      <c r="A726" s="36" t="s">
        <v>548</v>
      </c>
      <c r="B726" s="36" t="s">
        <v>1700</v>
      </c>
      <c r="C726" s="36" t="s">
        <v>1701</v>
      </c>
      <c r="D726" s="36" t="s">
        <v>1673</v>
      </c>
      <c r="E726" s="36" t="s">
        <v>1674</v>
      </c>
      <c r="F726" s="36" t="s">
        <v>372</v>
      </c>
      <c r="G726" s="36" t="s">
        <v>1636</v>
      </c>
      <c r="H726" s="36" t="s">
        <v>372</v>
      </c>
      <c r="I726" s="36" t="s">
        <v>1636</v>
      </c>
      <c r="J726" s="36" t="s">
        <v>1675</v>
      </c>
      <c r="K726" s="36" t="s">
        <v>1676</v>
      </c>
      <c r="L726" s="36" t="s">
        <v>1702</v>
      </c>
      <c r="M726" s="36" t="s">
        <v>1639</v>
      </c>
      <c r="N726" s="36" t="s">
        <v>1640</v>
      </c>
      <c r="O726" s="36" t="s">
        <v>1641</v>
      </c>
      <c r="P726" s="36" t="s">
        <v>1642</v>
      </c>
      <c r="Q726" s="36" t="s">
        <v>1643</v>
      </c>
      <c r="R726" s="36" t="s">
        <v>1644</v>
      </c>
      <c r="S726" s="36" t="s">
        <v>1636</v>
      </c>
      <c r="T726" s="36" t="s">
        <v>1636</v>
      </c>
      <c r="U726" s="36" t="s">
        <v>1645</v>
      </c>
      <c r="V726" s="36" t="s">
        <v>1646</v>
      </c>
      <c r="W726" s="36" t="s">
        <v>1664</v>
      </c>
      <c r="X726" s="36" t="s">
        <v>1646</v>
      </c>
      <c r="Y726" s="36" t="s">
        <v>1649</v>
      </c>
      <c r="Z726" s="36">
        <v>11.02</v>
      </c>
      <c r="AA726" s="36">
        <v>9.56</v>
      </c>
      <c r="AB726" s="36">
        <v>1.46</v>
      </c>
      <c r="AC726" s="36">
        <v>9.56</v>
      </c>
      <c r="AD726" s="36">
        <v>0</v>
      </c>
      <c r="AE726" s="36">
        <v>0</v>
      </c>
      <c r="AF726" s="36" t="s">
        <v>1798</v>
      </c>
      <c r="AG726" s="36" t="s">
        <v>1675</v>
      </c>
      <c r="AH726" s="36" t="s">
        <v>1676</v>
      </c>
      <c r="AI726" s="36" t="s">
        <v>1800</v>
      </c>
      <c r="AJ726" s="36" t="s">
        <v>1645</v>
      </c>
      <c r="AK726" s="36" t="s">
        <v>337</v>
      </c>
      <c r="AL726" s="36" t="s">
        <v>1650</v>
      </c>
      <c r="AM726" s="36" t="s">
        <v>1651</v>
      </c>
      <c r="AN726" s="36" t="s">
        <v>1645</v>
      </c>
      <c r="AO726" s="36" t="s">
        <v>1636</v>
      </c>
      <c r="AP726" s="36" t="s">
        <v>1678</v>
      </c>
      <c r="AQ726" s="36" t="s">
        <v>1653</v>
      </c>
    </row>
    <row r="727" spans="1:43" x14ac:dyDescent="0.15">
      <c r="A727" s="36" t="s">
        <v>548</v>
      </c>
      <c r="B727" s="36" t="s">
        <v>1700</v>
      </c>
      <c r="C727" s="36" t="s">
        <v>1701</v>
      </c>
      <c r="D727" s="36" t="s">
        <v>1673</v>
      </c>
      <c r="E727" s="36" t="s">
        <v>1674</v>
      </c>
      <c r="F727" s="36" t="s">
        <v>372</v>
      </c>
      <c r="G727" s="36" t="s">
        <v>1636</v>
      </c>
      <c r="H727" s="36" t="s">
        <v>372</v>
      </c>
      <c r="I727" s="36" t="s">
        <v>1636</v>
      </c>
      <c r="J727" s="36" t="s">
        <v>1675</v>
      </c>
      <c r="K727" s="36" t="s">
        <v>1676</v>
      </c>
      <c r="L727" s="36" t="s">
        <v>1702</v>
      </c>
      <c r="M727" s="36" t="s">
        <v>1639</v>
      </c>
      <c r="N727" s="36" t="s">
        <v>1640</v>
      </c>
      <c r="O727" s="36" t="s">
        <v>1641</v>
      </c>
      <c r="P727" s="36" t="s">
        <v>1642</v>
      </c>
      <c r="Q727" s="36" t="s">
        <v>1643</v>
      </c>
      <c r="R727" s="36" t="s">
        <v>1644</v>
      </c>
      <c r="S727" s="36" t="s">
        <v>1636</v>
      </c>
      <c r="T727" s="36" t="s">
        <v>1636</v>
      </c>
      <c r="U727" s="36" t="s">
        <v>1645</v>
      </c>
      <c r="V727" s="36" t="s">
        <v>1646</v>
      </c>
      <c r="W727" s="36" t="s">
        <v>1665</v>
      </c>
      <c r="X727" s="36" t="s">
        <v>1646</v>
      </c>
      <c r="Y727" s="36" t="s">
        <v>1649</v>
      </c>
      <c r="Z727" s="36">
        <v>10.09</v>
      </c>
      <c r="AA727" s="36">
        <v>8.6999999999999993</v>
      </c>
      <c r="AB727" s="36">
        <v>1.39</v>
      </c>
      <c r="AC727" s="36">
        <v>8.6999999999999993</v>
      </c>
      <c r="AD727" s="36">
        <v>0</v>
      </c>
      <c r="AE727" s="36">
        <v>0</v>
      </c>
      <c r="AF727" s="36" t="s">
        <v>1798</v>
      </c>
      <c r="AG727" s="36" t="s">
        <v>1675</v>
      </c>
      <c r="AH727" s="36" t="s">
        <v>1676</v>
      </c>
      <c r="AI727" s="36" t="s">
        <v>1800</v>
      </c>
      <c r="AJ727" s="36" t="s">
        <v>1645</v>
      </c>
      <c r="AK727" s="36" t="s">
        <v>337</v>
      </c>
      <c r="AL727" s="36" t="s">
        <v>1650</v>
      </c>
      <c r="AM727" s="36" t="s">
        <v>1651</v>
      </c>
      <c r="AN727" s="36" t="s">
        <v>1645</v>
      </c>
      <c r="AO727" s="36" t="s">
        <v>1636</v>
      </c>
      <c r="AP727" s="36" t="s">
        <v>1678</v>
      </c>
      <c r="AQ727" s="36" t="s">
        <v>1653</v>
      </c>
    </row>
    <row r="728" spans="1:43" x14ac:dyDescent="0.15">
      <c r="A728" s="36" t="s">
        <v>548</v>
      </c>
      <c r="B728" s="36" t="s">
        <v>1700</v>
      </c>
      <c r="C728" s="36" t="s">
        <v>1701</v>
      </c>
      <c r="D728" s="36" t="s">
        <v>1673</v>
      </c>
      <c r="E728" s="36" t="s">
        <v>1674</v>
      </c>
      <c r="F728" s="36" t="s">
        <v>372</v>
      </c>
      <c r="G728" s="36" t="s">
        <v>1636</v>
      </c>
      <c r="H728" s="36" t="s">
        <v>372</v>
      </c>
      <c r="I728" s="36" t="s">
        <v>1636</v>
      </c>
      <c r="J728" s="36" t="s">
        <v>1675</v>
      </c>
      <c r="K728" s="36" t="s">
        <v>1676</v>
      </c>
      <c r="L728" s="36" t="s">
        <v>1702</v>
      </c>
      <c r="M728" s="36" t="s">
        <v>1639</v>
      </c>
      <c r="N728" s="36" t="s">
        <v>1640</v>
      </c>
      <c r="O728" s="36" t="s">
        <v>1641</v>
      </c>
      <c r="P728" s="36" t="s">
        <v>1642</v>
      </c>
      <c r="Q728" s="36" t="s">
        <v>1643</v>
      </c>
      <c r="R728" s="36" t="s">
        <v>1644</v>
      </c>
      <c r="S728" s="36" t="s">
        <v>1636</v>
      </c>
      <c r="T728" s="36" t="s">
        <v>1636</v>
      </c>
      <c r="U728" s="36" t="s">
        <v>1645</v>
      </c>
      <c r="V728" s="36" t="s">
        <v>1646</v>
      </c>
      <c r="W728" s="36" t="s">
        <v>1669</v>
      </c>
      <c r="X728" s="36" t="s">
        <v>1646</v>
      </c>
      <c r="Y728" s="36" t="s">
        <v>1649</v>
      </c>
      <c r="Z728" s="36">
        <v>13.55</v>
      </c>
      <c r="AA728" s="36">
        <v>12.97</v>
      </c>
      <c r="AB728" s="36">
        <v>0.57999999999999996</v>
      </c>
      <c r="AC728" s="36">
        <v>12.97</v>
      </c>
      <c r="AD728" s="36">
        <v>0</v>
      </c>
      <c r="AE728" s="36">
        <v>0</v>
      </c>
      <c r="AF728" s="36" t="s">
        <v>1798</v>
      </c>
      <c r="AG728" s="36" t="s">
        <v>1675</v>
      </c>
      <c r="AH728" s="36" t="s">
        <v>1676</v>
      </c>
      <c r="AI728" s="36" t="s">
        <v>1800</v>
      </c>
      <c r="AJ728" s="36" t="s">
        <v>1645</v>
      </c>
      <c r="AK728" s="36" t="s">
        <v>337</v>
      </c>
      <c r="AL728" s="36" t="s">
        <v>1650</v>
      </c>
      <c r="AM728" s="36" t="s">
        <v>1651</v>
      </c>
      <c r="AN728" s="36" t="s">
        <v>1645</v>
      </c>
      <c r="AO728" s="36" t="s">
        <v>1636</v>
      </c>
      <c r="AP728" s="36" t="s">
        <v>1678</v>
      </c>
      <c r="AQ728" s="36" t="s">
        <v>1653</v>
      </c>
    </row>
    <row r="729" spans="1:43" x14ac:dyDescent="0.15">
      <c r="A729" s="36" t="s">
        <v>548</v>
      </c>
      <c r="B729" s="36" t="s">
        <v>1700</v>
      </c>
      <c r="C729" s="36" t="s">
        <v>1701</v>
      </c>
      <c r="D729" s="36" t="s">
        <v>1673</v>
      </c>
      <c r="E729" s="36" t="s">
        <v>1674</v>
      </c>
      <c r="F729" s="36" t="s">
        <v>372</v>
      </c>
      <c r="G729" s="36" t="s">
        <v>1636</v>
      </c>
      <c r="H729" s="36" t="s">
        <v>372</v>
      </c>
      <c r="I729" s="36" t="s">
        <v>1636</v>
      </c>
      <c r="J729" s="36" t="s">
        <v>1675</v>
      </c>
      <c r="K729" s="36" t="s">
        <v>1676</v>
      </c>
      <c r="L729" s="36" t="s">
        <v>1702</v>
      </c>
      <c r="M729" s="36" t="s">
        <v>1639</v>
      </c>
      <c r="N729" s="36" t="s">
        <v>1640</v>
      </c>
      <c r="O729" s="36" t="s">
        <v>1641</v>
      </c>
      <c r="P729" s="36" t="s">
        <v>1642</v>
      </c>
      <c r="Q729" s="36" t="s">
        <v>1643</v>
      </c>
      <c r="R729" s="36" t="s">
        <v>1644</v>
      </c>
      <c r="S729" s="36" t="s">
        <v>1636</v>
      </c>
      <c r="T729" s="36" t="s">
        <v>1636</v>
      </c>
      <c r="U729" s="36" t="s">
        <v>1645</v>
      </c>
      <c r="V729" s="36" t="s">
        <v>1646</v>
      </c>
      <c r="W729" s="36" t="s">
        <v>1657</v>
      </c>
      <c r="X729" s="36" t="s">
        <v>1658</v>
      </c>
      <c r="Y729" s="36" t="s">
        <v>1649</v>
      </c>
      <c r="Z729" s="36">
        <v>22.86</v>
      </c>
      <c r="AA729" s="36">
        <v>18.95</v>
      </c>
      <c r="AB729" s="36">
        <v>3.91</v>
      </c>
      <c r="AC729" s="36">
        <v>18.95</v>
      </c>
      <c r="AD729" s="36">
        <v>0</v>
      </c>
      <c r="AE729" s="36">
        <v>0</v>
      </c>
      <c r="AF729" s="36" t="s">
        <v>1798</v>
      </c>
      <c r="AG729" s="36" t="s">
        <v>1675</v>
      </c>
      <c r="AH729" s="36" t="s">
        <v>1676</v>
      </c>
      <c r="AI729" s="36" t="s">
        <v>1800</v>
      </c>
      <c r="AJ729" s="36" t="s">
        <v>1645</v>
      </c>
      <c r="AK729" s="36" t="s">
        <v>337</v>
      </c>
      <c r="AL729" s="36" t="s">
        <v>1650</v>
      </c>
      <c r="AM729" s="36" t="s">
        <v>1651</v>
      </c>
      <c r="AN729" s="36" t="s">
        <v>1645</v>
      </c>
      <c r="AO729" s="36" t="s">
        <v>1636</v>
      </c>
      <c r="AP729" s="36" t="s">
        <v>1678</v>
      </c>
      <c r="AQ729" s="36" t="s">
        <v>1653</v>
      </c>
    </row>
    <row r="730" spans="1:43" x14ac:dyDescent="0.15">
      <c r="A730" s="36" t="s">
        <v>548</v>
      </c>
      <c r="B730" s="36" t="s">
        <v>1700</v>
      </c>
      <c r="C730" s="36" t="s">
        <v>1701</v>
      </c>
      <c r="D730" s="36" t="s">
        <v>1673</v>
      </c>
      <c r="E730" s="36" t="s">
        <v>1674</v>
      </c>
      <c r="F730" s="36" t="s">
        <v>372</v>
      </c>
      <c r="G730" s="36" t="s">
        <v>1636</v>
      </c>
      <c r="H730" s="36" t="s">
        <v>372</v>
      </c>
      <c r="I730" s="36" t="s">
        <v>1636</v>
      </c>
      <c r="J730" s="36" t="s">
        <v>1675</v>
      </c>
      <c r="K730" s="36" t="s">
        <v>1676</v>
      </c>
      <c r="L730" s="36" t="s">
        <v>1702</v>
      </c>
      <c r="M730" s="36" t="s">
        <v>1639</v>
      </c>
      <c r="N730" s="36" t="s">
        <v>1640</v>
      </c>
      <c r="O730" s="36" t="s">
        <v>1641</v>
      </c>
      <c r="P730" s="36" t="s">
        <v>1642</v>
      </c>
      <c r="Q730" s="36" t="s">
        <v>1643</v>
      </c>
      <c r="R730" s="36" t="s">
        <v>1644</v>
      </c>
      <c r="S730" s="36" t="s">
        <v>1636</v>
      </c>
      <c r="T730" s="36" t="s">
        <v>1636</v>
      </c>
      <c r="U730" s="36" t="s">
        <v>1645</v>
      </c>
      <c r="V730" s="36" t="s">
        <v>1646</v>
      </c>
      <c r="W730" s="36" t="s">
        <v>1670</v>
      </c>
      <c r="X730" s="36" t="s">
        <v>1646</v>
      </c>
      <c r="Y730" s="36" t="s">
        <v>1649</v>
      </c>
      <c r="Z730" s="36">
        <v>0.59</v>
      </c>
      <c r="AA730" s="36">
        <v>0.48</v>
      </c>
      <c r="AB730" s="36">
        <v>0.11</v>
      </c>
      <c r="AC730" s="36">
        <v>0.48</v>
      </c>
      <c r="AD730" s="36">
        <v>0</v>
      </c>
      <c r="AE730" s="36">
        <v>0</v>
      </c>
      <c r="AF730" s="36" t="s">
        <v>1798</v>
      </c>
      <c r="AG730" s="36" t="s">
        <v>1675</v>
      </c>
      <c r="AH730" s="36" t="s">
        <v>1676</v>
      </c>
      <c r="AI730" s="36" t="s">
        <v>1800</v>
      </c>
      <c r="AJ730" s="36" t="s">
        <v>1645</v>
      </c>
      <c r="AK730" s="36" t="s">
        <v>337</v>
      </c>
      <c r="AL730" s="36" t="s">
        <v>1650</v>
      </c>
      <c r="AM730" s="36" t="s">
        <v>1651</v>
      </c>
      <c r="AN730" s="36" t="s">
        <v>1645</v>
      </c>
      <c r="AO730" s="36" t="s">
        <v>1636</v>
      </c>
      <c r="AP730" s="36" t="s">
        <v>1678</v>
      </c>
      <c r="AQ730" s="36" t="s">
        <v>1653</v>
      </c>
    </row>
    <row r="731" spans="1:43" x14ac:dyDescent="0.15">
      <c r="A731" s="36" t="s">
        <v>548</v>
      </c>
      <c r="B731" s="36" t="s">
        <v>1700</v>
      </c>
      <c r="C731" s="36" t="s">
        <v>1701</v>
      </c>
      <c r="D731" s="36" t="s">
        <v>1673</v>
      </c>
      <c r="E731" s="36" t="s">
        <v>1674</v>
      </c>
      <c r="F731" s="36" t="s">
        <v>372</v>
      </c>
      <c r="G731" s="36" t="s">
        <v>1636</v>
      </c>
      <c r="H731" s="36" t="s">
        <v>372</v>
      </c>
      <c r="I731" s="36" t="s">
        <v>1636</v>
      </c>
      <c r="J731" s="36" t="s">
        <v>1675</v>
      </c>
      <c r="K731" s="36" t="s">
        <v>1676</v>
      </c>
      <c r="L731" s="36" t="s">
        <v>1702</v>
      </c>
      <c r="M731" s="36" t="s">
        <v>1639</v>
      </c>
      <c r="N731" s="36" t="s">
        <v>1640</v>
      </c>
      <c r="O731" s="36" t="s">
        <v>1641</v>
      </c>
      <c r="P731" s="36" t="s">
        <v>1642</v>
      </c>
      <c r="Q731" s="36" t="s">
        <v>1643</v>
      </c>
      <c r="R731" s="36" t="s">
        <v>1644</v>
      </c>
      <c r="S731" s="36" t="s">
        <v>1636</v>
      </c>
      <c r="T731" s="36" t="s">
        <v>1636</v>
      </c>
      <c r="U731" s="36" t="s">
        <v>1645</v>
      </c>
      <c r="V731" s="36" t="s">
        <v>1646</v>
      </c>
      <c r="W731" s="36" t="s">
        <v>1679</v>
      </c>
      <c r="X731" s="36" t="s">
        <v>1646</v>
      </c>
      <c r="Y731" s="36" t="s">
        <v>1649</v>
      </c>
      <c r="Z731" s="36">
        <v>1903.49</v>
      </c>
      <c r="AA731" s="36">
        <v>1740.54</v>
      </c>
      <c r="AB731" s="36">
        <v>162.94999999999999</v>
      </c>
      <c r="AC731" s="36">
        <v>1740.54</v>
      </c>
      <c r="AD731" s="36">
        <v>0</v>
      </c>
      <c r="AE731" s="36">
        <v>0</v>
      </c>
      <c r="AF731" s="36" t="s">
        <v>1798</v>
      </c>
      <c r="AG731" s="36" t="s">
        <v>1675</v>
      </c>
      <c r="AH731" s="36" t="s">
        <v>1676</v>
      </c>
      <c r="AI731" s="36" t="s">
        <v>1800</v>
      </c>
      <c r="AJ731" s="36" t="s">
        <v>1645</v>
      </c>
      <c r="AK731" s="36" t="s">
        <v>337</v>
      </c>
      <c r="AL731" s="36" t="s">
        <v>1650</v>
      </c>
      <c r="AM731" s="36" t="s">
        <v>1651</v>
      </c>
      <c r="AN731" s="36" t="s">
        <v>1645</v>
      </c>
      <c r="AO731" s="36" t="s">
        <v>1636</v>
      </c>
      <c r="AP731" s="36" t="s">
        <v>1678</v>
      </c>
      <c r="AQ731" s="36" t="s">
        <v>1653</v>
      </c>
    </row>
    <row r="732" spans="1:43" x14ac:dyDescent="0.15">
      <c r="A732" s="36" t="s">
        <v>548</v>
      </c>
      <c r="B732" s="36" t="s">
        <v>1703</v>
      </c>
      <c r="C732" s="36" t="s">
        <v>1704</v>
      </c>
      <c r="D732" s="36" t="s">
        <v>1673</v>
      </c>
      <c r="E732" s="36" t="s">
        <v>1674</v>
      </c>
      <c r="F732" s="36" t="s">
        <v>372</v>
      </c>
      <c r="G732" s="36" t="s">
        <v>1636</v>
      </c>
      <c r="H732" s="36" t="s">
        <v>372</v>
      </c>
      <c r="I732" s="36" t="s">
        <v>1636</v>
      </c>
      <c r="J732" s="36" t="s">
        <v>1675</v>
      </c>
      <c r="K732" s="36" t="s">
        <v>1676</v>
      </c>
      <c r="L732" s="36" t="s">
        <v>1705</v>
      </c>
      <c r="M732" s="36" t="s">
        <v>1639</v>
      </c>
      <c r="N732" s="36" t="s">
        <v>1640</v>
      </c>
      <c r="O732" s="36" t="s">
        <v>1641</v>
      </c>
      <c r="P732" s="36" t="s">
        <v>1642</v>
      </c>
      <c r="Q732" s="36" t="s">
        <v>1643</v>
      </c>
      <c r="R732" s="36" t="s">
        <v>1644</v>
      </c>
      <c r="S732" s="36" t="s">
        <v>1636</v>
      </c>
      <c r="T732" s="36" t="s">
        <v>1636</v>
      </c>
      <c r="U732" s="36" t="s">
        <v>1645</v>
      </c>
      <c r="V732" s="36" t="s">
        <v>1646</v>
      </c>
      <c r="W732" s="36" t="s">
        <v>1647</v>
      </c>
      <c r="X732" s="36" t="s">
        <v>1667</v>
      </c>
      <c r="Y732" s="36" t="s">
        <v>1649</v>
      </c>
      <c r="Z732" s="36">
        <v>1.57</v>
      </c>
      <c r="AA732" s="36">
        <v>1.57</v>
      </c>
      <c r="AB732" s="36">
        <v>0</v>
      </c>
      <c r="AC732" s="36">
        <v>1.57</v>
      </c>
      <c r="AD732" s="36">
        <v>0</v>
      </c>
      <c r="AE732" s="36">
        <v>0</v>
      </c>
      <c r="AF732" s="36" t="s">
        <v>1798</v>
      </c>
      <c r="AG732" s="36" t="s">
        <v>1675</v>
      </c>
      <c r="AH732" s="36" t="s">
        <v>1676</v>
      </c>
      <c r="AI732" s="36" t="s">
        <v>1800</v>
      </c>
      <c r="AJ732" s="36" t="s">
        <v>1645</v>
      </c>
      <c r="AK732" s="36" t="s">
        <v>337</v>
      </c>
      <c r="AL732" s="36" t="s">
        <v>1650</v>
      </c>
      <c r="AM732" s="36" t="s">
        <v>1651</v>
      </c>
      <c r="AN732" s="36" t="s">
        <v>1645</v>
      </c>
      <c r="AO732" s="36" t="s">
        <v>1636</v>
      </c>
      <c r="AP732" s="36" t="s">
        <v>1678</v>
      </c>
      <c r="AQ732" s="36" t="s">
        <v>1653</v>
      </c>
    </row>
    <row r="733" spans="1:43" x14ac:dyDescent="0.15">
      <c r="A733" s="36" t="s">
        <v>548</v>
      </c>
      <c r="B733" s="36" t="s">
        <v>1703</v>
      </c>
      <c r="C733" s="36" t="s">
        <v>1704</v>
      </c>
      <c r="D733" s="36" t="s">
        <v>1673</v>
      </c>
      <c r="E733" s="36" t="s">
        <v>1674</v>
      </c>
      <c r="F733" s="36" t="s">
        <v>372</v>
      </c>
      <c r="G733" s="36" t="s">
        <v>1636</v>
      </c>
      <c r="H733" s="36" t="s">
        <v>372</v>
      </c>
      <c r="I733" s="36" t="s">
        <v>1636</v>
      </c>
      <c r="J733" s="36" t="s">
        <v>1675</v>
      </c>
      <c r="K733" s="36" t="s">
        <v>1676</v>
      </c>
      <c r="L733" s="36" t="s">
        <v>1705</v>
      </c>
      <c r="M733" s="36" t="s">
        <v>1639</v>
      </c>
      <c r="N733" s="36" t="s">
        <v>1640</v>
      </c>
      <c r="O733" s="36" t="s">
        <v>1641</v>
      </c>
      <c r="P733" s="36" t="s">
        <v>1642</v>
      </c>
      <c r="Q733" s="36" t="s">
        <v>1643</v>
      </c>
      <c r="R733" s="36" t="s">
        <v>1644</v>
      </c>
      <c r="S733" s="36" t="s">
        <v>1636</v>
      </c>
      <c r="T733" s="36" t="s">
        <v>1636</v>
      </c>
      <c r="U733" s="36" t="s">
        <v>1645</v>
      </c>
      <c r="V733" s="36" t="s">
        <v>1646</v>
      </c>
      <c r="W733" s="36" t="s">
        <v>1679</v>
      </c>
      <c r="X733" s="36" t="s">
        <v>1646</v>
      </c>
      <c r="Y733" s="36" t="s">
        <v>1649</v>
      </c>
      <c r="Z733" s="36">
        <v>1313.29</v>
      </c>
      <c r="AA733" s="36">
        <v>1313.29</v>
      </c>
      <c r="AB733" s="36">
        <v>0</v>
      </c>
      <c r="AC733" s="36">
        <v>1313.29</v>
      </c>
      <c r="AD733" s="36">
        <v>0</v>
      </c>
      <c r="AE733" s="36">
        <v>0</v>
      </c>
      <c r="AF733" s="36" t="s">
        <v>1798</v>
      </c>
      <c r="AG733" s="36" t="s">
        <v>1675</v>
      </c>
      <c r="AH733" s="36" t="s">
        <v>1676</v>
      </c>
      <c r="AI733" s="36" t="s">
        <v>1800</v>
      </c>
      <c r="AJ733" s="36" t="s">
        <v>1645</v>
      </c>
      <c r="AK733" s="36" t="s">
        <v>337</v>
      </c>
      <c r="AL733" s="36" t="s">
        <v>1650</v>
      </c>
      <c r="AM733" s="36" t="s">
        <v>1651</v>
      </c>
      <c r="AN733" s="36" t="s">
        <v>1645</v>
      </c>
      <c r="AO733" s="36" t="s">
        <v>1636</v>
      </c>
      <c r="AP733" s="36" t="s">
        <v>1678</v>
      </c>
      <c r="AQ733" s="36" t="s">
        <v>1653</v>
      </c>
    </row>
    <row r="734" spans="1:43" x14ac:dyDescent="0.15">
      <c r="A734" s="36" t="s">
        <v>548</v>
      </c>
      <c r="B734" s="36" t="s">
        <v>1706</v>
      </c>
      <c r="C734" s="36" t="s">
        <v>1707</v>
      </c>
      <c r="D734" s="36" t="s">
        <v>1673</v>
      </c>
      <c r="E734" s="36" t="s">
        <v>1674</v>
      </c>
      <c r="F734" s="36" t="s">
        <v>372</v>
      </c>
      <c r="G734" s="36" t="s">
        <v>1636</v>
      </c>
      <c r="H734" s="36" t="s">
        <v>372</v>
      </c>
      <c r="I734" s="36" t="s">
        <v>1636</v>
      </c>
      <c r="J734" s="36" t="s">
        <v>1675</v>
      </c>
      <c r="K734" s="36" t="s">
        <v>1676</v>
      </c>
      <c r="L734" s="36" t="s">
        <v>1708</v>
      </c>
      <c r="M734" s="36" t="s">
        <v>1639</v>
      </c>
      <c r="N734" s="36" t="s">
        <v>1640</v>
      </c>
      <c r="O734" s="36" t="s">
        <v>1641</v>
      </c>
      <c r="P734" s="36" t="s">
        <v>1642</v>
      </c>
      <c r="Q734" s="36" t="s">
        <v>1643</v>
      </c>
      <c r="R734" s="36" t="s">
        <v>1644</v>
      </c>
      <c r="S734" s="36" t="s">
        <v>1636</v>
      </c>
      <c r="T734" s="36" t="s">
        <v>1636</v>
      </c>
      <c r="U734" s="36" t="s">
        <v>1645</v>
      </c>
      <c r="V734" s="36" t="s">
        <v>1646</v>
      </c>
      <c r="W734" s="36" t="s">
        <v>1657</v>
      </c>
      <c r="X734" s="36" t="s">
        <v>1658</v>
      </c>
      <c r="Y734" s="36" t="s">
        <v>1649</v>
      </c>
      <c r="Z734" s="36">
        <v>1322.63</v>
      </c>
      <c r="AA734" s="36">
        <v>1322.63</v>
      </c>
      <c r="AB734" s="36">
        <v>0</v>
      </c>
      <c r="AC734" s="36">
        <v>1322.63</v>
      </c>
      <c r="AD734" s="36">
        <v>0</v>
      </c>
      <c r="AE734" s="36">
        <v>0</v>
      </c>
      <c r="AF734" s="36" t="s">
        <v>1798</v>
      </c>
      <c r="AG734" s="36" t="s">
        <v>1675</v>
      </c>
      <c r="AH734" s="36" t="s">
        <v>1676</v>
      </c>
      <c r="AI734" s="36" t="s">
        <v>1800</v>
      </c>
      <c r="AJ734" s="36" t="s">
        <v>1645</v>
      </c>
      <c r="AK734" s="36" t="s">
        <v>337</v>
      </c>
      <c r="AL734" s="36" t="s">
        <v>1650</v>
      </c>
      <c r="AM734" s="36" t="s">
        <v>1651</v>
      </c>
      <c r="AN734" s="36" t="s">
        <v>1645</v>
      </c>
      <c r="AO734" s="36" t="s">
        <v>1636</v>
      </c>
      <c r="AP734" s="36" t="s">
        <v>1678</v>
      </c>
      <c r="AQ734" s="36" t="s">
        <v>1653</v>
      </c>
    </row>
    <row r="735" spans="1:43" x14ac:dyDescent="0.15">
      <c r="A735" s="36" t="s">
        <v>548</v>
      </c>
      <c r="B735" s="36" t="s">
        <v>1709</v>
      </c>
      <c r="C735" s="36" t="s">
        <v>1710</v>
      </c>
      <c r="D735" s="36" t="s">
        <v>1673</v>
      </c>
      <c r="E735" s="36" t="s">
        <v>1674</v>
      </c>
      <c r="F735" s="36" t="s">
        <v>372</v>
      </c>
      <c r="G735" s="36" t="s">
        <v>1636</v>
      </c>
      <c r="H735" s="36" t="s">
        <v>372</v>
      </c>
      <c r="I735" s="36" t="s">
        <v>1636</v>
      </c>
      <c r="J735" s="36" t="s">
        <v>1675</v>
      </c>
      <c r="K735" s="36" t="s">
        <v>1676</v>
      </c>
      <c r="L735" s="36" t="s">
        <v>1711</v>
      </c>
      <c r="M735" s="36" t="s">
        <v>1639</v>
      </c>
      <c r="N735" s="36" t="s">
        <v>1640</v>
      </c>
      <c r="O735" s="36" t="s">
        <v>1641</v>
      </c>
      <c r="P735" s="36" t="s">
        <v>1642</v>
      </c>
      <c r="Q735" s="36" t="s">
        <v>1643</v>
      </c>
      <c r="R735" s="36" t="s">
        <v>1644</v>
      </c>
      <c r="S735" s="36" t="s">
        <v>1636</v>
      </c>
      <c r="T735" s="36" t="s">
        <v>1636</v>
      </c>
      <c r="U735" s="36" t="s">
        <v>1645</v>
      </c>
      <c r="V735" s="36" t="s">
        <v>1646</v>
      </c>
      <c r="W735" s="36" t="s">
        <v>1664</v>
      </c>
      <c r="X735" s="36" t="s">
        <v>1646</v>
      </c>
      <c r="Y735" s="36" t="s">
        <v>1649</v>
      </c>
      <c r="Z735" s="36">
        <v>202.26</v>
      </c>
      <c r="AA735" s="36">
        <v>202.26</v>
      </c>
      <c r="AB735" s="36">
        <v>0</v>
      </c>
      <c r="AC735" s="36">
        <v>202.26</v>
      </c>
      <c r="AD735" s="36">
        <v>0</v>
      </c>
      <c r="AE735" s="36">
        <v>0</v>
      </c>
      <c r="AF735" s="36" t="s">
        <v>1798</v>
      </c>
      <c r="AG735" s="36" t="s">
        <v>666</v>
      </c>
      <c r="AH735" s="36" t="s">
        <v>1801</v>
      </c>
      <c r="AI735" s="36" t="s">
        <v>1800</v>
      </c>
      <c r="AJ735" s="36" t="s">
        <v>1645</v>
      </c>
      <c r="AK735" s="36" t="s">
        <v>337</v>
      </c>
      <c r="AL735" s="36" t="s">
        <v>1650</v>
      </c>
      <c r="AM735" s="36" t="s">
        <v>1651</v>
      </c>
      <c r="AN735" s="36" t="s">
        <v>1645</v>
      </c>
      <c r="AO735" s="36" t="s">
        <v>1636</v>
      </c>
      <c r="AP735" s="36" t="s">
        <v>1678</v>
      </c>
      <c r="AQ735" s="36" t="s">
        <v>1653</v>
      </c>
    </row>
    <row r="736" spans="1:43" x14ac:dyDescent="0.15">
      <c r="A736" s="36" t="s">
        <v>548</v>
      </c>
      <c r="B736" s="36" t="s">
        <v>1709</v>
      </c>
      <c r="C736" s="36" t="s">
        <v>1710</v>
      </c>
      <c r="D736" s="36" t="s">
        <v>1673</v>
      </c>
      <c r="E736" s="36" t="s">
        <v>1674</v>
      </c>
      <c r="F736" s="36" t="s">
        <v>372</v>
      </c>
      <c r="G736" s="36" t="s">
        <v>1636</v>
      </c>
      <c r="H736" s="36" t="s">
        <v>372</v>
      </c>
      <c r="I736" s="36" t="s">
        <v>1636</v>
      </c>
      <c r="J736" s="36" t="s">
        <v>1675</v>
      </c>
      <c r="K736" s="36" t="s">
        <v>1676</v>
      </c>
      <c r="L736" s="36" t="s">
        <v>1711</v>
      </c>
      <c r="M736" s="36" t="s">
        <v>1639</v>
      </c>
      <c r="N736" s="36" t="s">
        <v>1640</v>
      </c>
      <c r="O736" s="36" t="s">
        <v>1641</v>
      </c>
      <c r="P736" s="36" t="s">
        <v>1642</v>
      </c>
      <c r="Q736" s="36" t="s">
        <v>1643</v>
      </c>
      <c r="R736" s="36" t="s">
        <v>1644</v>
      </c>
      <c r="S736" s="36" t="s">
        <v>1636</v>
      </c>
      <c r="T736" s="36" t="s">
        <v>1636</v>
      </c>
      <c r="U736" s="36" t="s">
        <v>1645</v>
      </c>
      <c r="V736" s="36" t="s">
        <v>1646</v>
      </c>
      <c r="W736" s="36" t="s">
        <v>1665</v>
      </c>
      <c r="X736" s="36" t="s">
        <v>1646</v>
      </c>
      <c r="Y736" s="36" t="s">
        <v>1649</v>
      </c>
      <c r="Z736" s="36">
        <v>116.53</v>
      </c>
      <c r="AA736" s="36">
        <v>116.53</v>
      </c>
      <c r="AB736" s="36">
        <v>0</v>
      </c>
      <c r="AC736" s="36">
        <v>116.53</v>
      </c>
      <c r="AD736" s="36">
        <v>0</v>
      </c>
      <c r="AE736" s="36">
        <v>0</v>
      </c>
      <c r="AF736" s="36" t="s">
        <v>1798</v>
      </c>
      <c r="AG736" s="36" t="s">
        <v>666</v>
      </c>
      <c r="AH736" s="36" t="s">
        <v>1801</v>
      </c>
      <c r="AI736" s="36" t="s">
        <v>1800</v>
      </c>
      <c r="AJ736" s="36" t="s">
        <v>1645</v>
      </c>
      <c r="AK736" s="36" t="s">
        <v>337</v>
      </c>
      <c r="AL736" s="36" t="s">
        <v>1650</v>
      </c>
      <c r="AM736" s="36" t="s">
        <v>1651</v>
      </c>
      <c r="AN736" s="36" t="s">
        <v>1645</v>
      </c>
      <c r="AO736" s="36" t="s">
        <v>1636</v>
      </c>
      <c r="AP736" s="36" t="s">
        <v>1678</v>
      </c>
      <c r="AQ736" s="36" t="s">
        <v>1653</v>
      </c>
    </row>
    <row r="737" spans="1:43" x14ac:dyDescent="0.15">
      <c r="A737" s="36" t="s">
        <v>548</v>
      </c>
      <c r="B737" s="36" t="s">
        <v>1709</v>
      </c>
      <c r="C737" s="36" t="s">
        <v>1710</v>
      </c>
      <c r="D737" s="36" t="s">
        <v>1673</v>
      </c>
      <c r="E737" s="36" t="s">
        <v>1674</v>
      </c>
      <c r="F737" s="36" t="s">
        <v>372</v>
      </c>
      <c r="G737" s="36" t="s">
        <v>1636</v>
      </c>
      <c r="H737" s="36" t="s">
        <v>372</v>
      </c>
      <c r="I737" s="36" t="s">
        <v>1636</v>
      </c>
      <c r="J737" s="36" t="s">
        <v>1675</v>
      </c>
      <c r="K737" s="36" t="s">
        <v>1676</v>
      </c>
      <c r="L737" s="36" t="s">
        <v>1711</v>
      </c>
      <c r="M737" s="36" t="s">
        <v>1639</v>
      </c>
      <c r="N737" s="36" t="s">
        <v>1640</v>
      </c>
      <c r="O737" s="36" t="s">
        <v>1641</v>
      </c>
      <c r="P737" s="36" t="s">
        <v>1642</v>
      </c>
      <c r="Q737" s="36" t="s">
        <v>1643</v>
      </c>
      <c r="R737" s="36" t="s">
        <v>1644</v>
      </c>
      <c r="S737" s="36" t="s">
        <v>1636</v>
      </c>
      <c r="T737" s="36" t="s">
        <v>1636</v>
      </c>
      <c r="U737" s="36" t="s">
        <v>1645</v>
      </c>
      <c r="V737" s="36" t="s">
        <v>1646</v>
      </c>
      <c r="W737" s="36" t="s">
        <v>1669</v>
      </c>
      <c r="X737" s="36" t="s">
        <v>1646</v>
      </c>
      <c r="Y737" s="36" t="s">
        <v>1649</v>
      </c>
      <c r="Z737" s="36">
        <v>134.85</v>
      </c>
      <c r="AA737" s="36">
        <v>134.85</v>
      </c>
      <c r="AB737" s="36">
        <v>0</v>
      </c>
      <c r="AC737" s="36">
        <v>134.85</v>
      </c>
      <c r="AD737" s="36">
        <v>0</v>
      </c>
      <c r="AE737" s="36">
        <v>0</v>
      </c>
      <c r="AF737" s="36" t="s">
        <v>1798</v>
      </c>
      <c r="AG737" s="36" t="s">
        <v>666</v>
      </c>
      <c r="AH737" s="36" t="s">
        <v>1801</v>
      </c>
      <c r="AI737" s="36" t="s">
        <v>1800</v>
      </c>
      <c r="AJ737" s="36" t="s">
        <v>1645</v>
      </c>
      <c r="AK737" s="36" t="s">
        <v>337</v>
      </c>
      <c r="AL737" s="36" t="s">
        <v>1650</v>
      </c>
      <c r="AM737" s="36" t="s">
        <v>1651</v>
      </c>
      <c r="AN737" s="36" t="s">
        <v>1645</v>
      </c>
      <c r="AO737" s="36" t="s">
        <v>1636</v>
      </c>
      <c r="AP737" s="36" t="s">
        <v>1678</v>
      </c>
      <c r="AQ737" s="36" t="s">
        <v>1653</v>
      </c>
    </row>
    <row r="738" spans="1:43" x14ac:dyDescent="0.15">
      <c r="A738" s="36" t="s">
        <v>548</v>
      </c>
      <c r="B738" s="36" t="s">
        <v>1709</v>
      </c>
      <c r="C738" s="36" t="s">
        <v>1710</v>
      </c>
      <c r="D738" s="36" t="s">
        <v>1673</v>
      </c>
      <c r="E738" s="36" t="s">
        <v>1674</v>
      </c>
      <c r="F738" s="36" t="s">
        <v>372</v>
      </c>
      <c r="G738" s="36" t="s">
        <v>1636</v>
      </c>
      <c r="H738" s="36" t="s">
        <v>372</v>
      </c>
      <c r="I738" s="36" t="s">
        <v>1636</v>
      </c>
      <c r="J738" s="36" t="s">
        <v>1675</v>
      </c>
      <c r="K738" s="36" t="s">
        <v>1676</v>
      </c>
      <c r="L738" s="36" t="s">
        <v>1711</v>
      </c>
      <c r="M738" s="36" t="s">
        <v>1639</v>
      </c>
      <c r="N738" s="36" t="s">
        <v>1640</v>
      </c>
      <c r="O738" s="36" t="s">
        <v>1641</v>
      </c>
      <c r="P738" s="36" t="s">
        <v>1642</v>
      </c>
      <c r="Q738" s="36" t="s">
        <v>1643</v>
      </c>
      <c r="R738" s="36" t="s">
        <v>1644</v>
      </c>
      <c r="S738" s="36" t="s">
        <v>1636</v>
      </c>
      <c r="T738" s="36" t="s">
        <v>1636</v>
      </c>
      <c r="U738" s="36" t="s">
        <v>1645</v>
      </c>
      <c r="V738" s="36" t="s">
        <v>1646</v>
      </c>
      <c r="W738" s="36" t="s">
        <v>1670</v>
      </c>
      <c r="X738" s="36" t="s">
        <v>1646</v>
      </c>
      <c r="Y738" s="36" t="s">
        <v>1649</v>
      </c>
      <c r="Z738" s="36">
        <v>23.89</v>
      </c>
      <c r="AA738" s="36">
        <v>23.89</v>
      </c>
      <c r="AB738" s="36">
        <v>0</v>
      </c>
      <c r="AC738" s="36">
        <v>23.89</v>
      </c>
      <c r="AD738" s="36">
        <v>0</v>
      </c>
      <c r="AE738" s="36">
        <v>0</v>
      </c>
      <c r="AF738" s="36" t="s">
        <v>1798</v>
      </c>
      <c r="AG738" s="36" t="s">
        <v>666</v>
      </c>
      <c r="AH738" s="36" t="s">
        <v>1801</v>
      </c>
      <c r="AI738" s="36" t="s">
        <v>1800</v>
      </c>
      <c r="AJ738" s="36" t="s">
        <v>1645</v>
      </c>
      <c r="AK738" s="36" t="s">
        <v>337</v>
      </c>
      <c r="AL738" s="36" t="s">
        <v>1650</v>
      </c>
      <c r="AM738" s="36" t="s">
        <v>1651</v>
      </c>
      <c r="AN738" s="36" t="s">
        <v>1645</v>
      </c>
      <c r="AO738" s="36" t="s">
        <v>1636</v>
      </c>
      <c r="AP738" s="36" t="s">
        <v>1678</v>
      </c>
      <c r="AQ738" s="36" t="s">
        <v>1653</v>
      </c>
    </row>
    <row r="739" spans="1:43" x14ac:dyDescent="0.15">
      <c r="A739" s="36" t="s">
        <v>548</v>
      </c>
      <c r="B739" s="36" t="s">
        <v>1712</v>
      </c>
      <c r="C739" s="36" t="s">
        <v>1713</v>
      </c>
      <c r="D739" s="36" t="s">
        <v>1673</v>
      </c>
      <c r="E739" s="36" t="s">
        <v>1674</v>
      </c>
      <c r="F739" s="36" t="s">
        <v>372</v>
      </c>
      <c r="G739" s="36" t="s">
        <v>1636</v>
      </c>
      <c r="H739" s="36" t="s">
        <v>372</v>
      </c>
      <c r="I739" s="36" t="s">
        <v>1636</v>
      </c>
      <c r="J739" s="36" t="s">
        <v>1675</v>
      </c>
      <c r="K739" s="36" t="s">
        <v>1676</v>
      </c>
      <c r="L739" s="36" t="s">
        <v>1714</v>
      </c>
      <c r="M739" s="36" t="s">
        <v>1639</v>
      </c>
      <c r="N739" s="36" t="s">
        <v>1640</v>
      </c>
      <c r="O739" s="36" t="s">
        <v>1641</v>
      </c>
      <c r="P739" s="36" t="s">
        <v>1642</v>
      </c>
      <c r="Q739" s="36" t="s">
        <v>1643</v>
      </c>
      <c r="R739" s="36" t="s">
        <v>1644</v>
      </c>
      <c r="S739" s="36" t="s">
        <v>1636</v>
      </c>
      <c r="T739" s="36" t="s">
        <v>1636</v>
      </c>
      <c r="U739" s="36" t="s">
        <v>1645</v>
      </c>
      <c r="V739" s="36" t="s">
        <v>1646</v>
      </c>
      <c r="W739" s="36" t="s">
        <v>1664</v>
      </c>
      <c r="X739" s="36" t="s">
        <v>1646</v>
      </c>
      <c r="Y739" s="36" t="s">
        <v>1649</v>
      </c>
      <c r="Z739" s="36">
        <v>1420.99</v>
      </c>
      <c r="AA739" s="36">
        <v>1420.99</v>
      </c>
      <c r="AB739" s="36">
        <v>0</v>
      </c>
      <c r="AC739" s="36">
        <v>1420.99</v>
      </c>
      <c r="AD739" s="36">
        <v>0</v>
      </c>
      <c r="AE739" s="36">
        <v>0</v>
      </c>
      <c r="AF739" s="36" t="s">
        <v>1798</v>
      </c>
      <c r="AG739" s="36" t="s">
        <v>1675</v>
      </c>
      <c r="AH739" s="36" t="s">
        <v>1676</v>
      </c>
      <c r="AI739" s="36" t="s">
        <v>1800</v>
      </c>
      <c r="AJ739" s="36" t="s">
        <v>1645</v>
      </c>
      <c r="AK739" s="36" t="s">
        <v>337</v>
      </c>
      <c r="AL739" s="36" t="s">
        <v>1650</v>
      </c>
      <c r="AM739" s="36" t="s">
        <v>1651</v>
      </c>
      <c r="AN739" s="36" t="s">
        <v>1645</v>
      </c>
      <c r="AO739" s="36" t="s">
        <v>1636</v>
      </c>
      <c r="AP739" s="36" t="s">
        <v>1678</v>
      </c>
      <c r="AQ739" s="36" t="s">
        <v>1653</v>
      </c>
    </row>
    <row r="740" spans="1:43" x14ac:dyDescent="0.15">
      <c r="A740" s="36" t="s">
        <v>548</v>
      </c>
      <c r="B740" s="36" t="s">
        <v>1712</v>
      </c>
      <c r="C740" s="36" t="s">
        <v>1713</v>
      </c>
      <c r="D740" s="36" t="s">
        <v>1673</v>
      </c>
      <c r="E740" s="36" t="s">
        <v>1674</v>
      </c>
      <c r="F740" s="36" t="s">
        <v>372</v>
      </c>
      <c r="G740" s="36" t="s">
        <v>1636</v>
      </c>
      <c r="H740" s="36" t="s">
        <v>372</v>
      </c>
      <c r="I740" s="36" t="s">
        <v>1636</v>
      </c>
      <c r="J740" s="36" t="s">
        <v>1675</v>
      </c>
      <c r="K740" s="36" t="s">
        <v>1676</v>
      </c>
      <c r="L740" s="36" t="s">
        <v>1714</v>
      </c>
      <c r="M740" s="36" t="s">
        <v>1639</v>
      </c>
      <c r="N740" s="36" t="s">
        <v>1640</v>
      </c>
      <c r="O740" s="36" t="s">
        <v>1641</v>
      </c>
      <c r="P740" s="36" t="s">
        <v>1642</v>
      </c>
      <c r="Q740" s="36" t="s">
        <v>1643</v>
      </c>
      <c r="R740" s="36" t="s">
        <v>1644</v>
      </c>
      <c r="S740" s="36" t="s">
        <v>1636</v>
      </c>
      <c r="T740" s="36" t="s">
        <v>1636</v>
      </c>
      <c r="U740" s="36" t="s">
        <v>1645</v>
      </c>
      <c r="V740" s="36" t="s">
        <v>1646</v>
      </c>
      <c r="W740" s="36" t="s">
        <v>1665</v>
      </c>
      <c r="X740" s="36" t="s">
        <v>1646</v>
      </c>
      <c r="Y740" s="36" t="s">
        <v>1649</v>
      </c>
      <c r="Z740" s="36">
        <v>1212.7</v>
      </c>
      <c r="AA740" s="36">
        <v>1212.7</v>
      </c>
      <c r="AB740" s="36">
        <v>0</v>
      </c>
      <c r="AC740" s="36">
        <v>1212.7</v>
      </c>
      <c r="AD740" s="36">
        <v>0</v>
      </c>
      <c r="AE740" s="36">
        <v>0</v>
      </c>
      <c r="AF740" s="36" t="s">
        <v>1798</v>
      </c>
      <c r="AG740" s="36" t="s">
        <v>1675</v>
      </c>
      <c r="AH740" s="36" t="s">
        <v>1676</v>
      </c>
      <c r="AI740" s="36" t="s">
        <v>1800</v>
      </c>
      <c r="AJ740" s="36" t="s">
        <v>1645</v>
      </c>
      <c r="AK740" s="36" t="s">
        <v>337</v>
      </c>
      <c r="AL740" s="36" t="s">
        <v>1650</v>
      </c>
      <c r="AM740" s="36" t="s">
        <v>1651</v>
      </c>
      <c r="AN740" s="36" t="s">
        <v>1645</v>
      </c>
      <c r="AO740" s="36" t="s">
        <v>1636</v>
      </c>
      <c r="AP740" s="36" t="s">
        <v>1678</v>
      </c>
      <c r="AQ740" s="36" t="s">
        <v>1653</v>
      </c>
    </row>
    <row r="741" spans="1:43" x14ac:dyDescent="0.15">
      <c r="A741" s="36" t="s">
        <v>548</v>
      </c>
      <c r="B741" s="36" t="s">
        <v>1712</v>
      </c>
      <c r="C741" s="36" t="s">
        <v>1713</v>
      </c>
      <c r="D741" s="36" t="s">
        <v>1673</v>
      </c>
      <c r="E741" s="36" t="s">
        <v>1674</v>
      </c>
      <c r="F741" s="36" t="s">
        <v>372</v>
      </c>
      <c r="G741" s="36" t="s">
        <v>1636</v>
      </c>
      <c r="H741" s="36" t="s">
        <v>372</v>
      </c>
      <c r="I741" s="36" t="s">
        <v>1636</v>
      </c>
      <c r="J741" s="36" t="s">
        <v>1675</v>
      </c>
      <c r="K741" s="36" t="s">
        <v>1676</v>
      </c>
      <c r="L741" s="36" t="s">
        <v>1714</v>
      </c>
      <c r="M741" s="36" t="s">
        <v>1639</v>
      </c>
      <c r="N741" s="36" t="s">
        <v>1640</v>
      </c>
      <c r="O741" s="36" t="s">
        <v>1641</v>
      </c>
      <c r="P741" s="36" t="s">
        <v>1642</v>
      </c>
      <c r="Q741" s="36" t="s">
        <v>1643</v>
      </c>
      <c r="R741" s="36" t="s">
        <v>1644</v>
      </c>
      <c r="S741" s="36" t="s">
        <v>1636</v>
      </c>
      <c r="T741" s="36" t="s">
        <v>1636</v>
      </c>
      <c r="U741" s="36" t="s">
        <v>1645</v>
      </c>
      <c r="V741" s="36" t="s">
        <v>1646</v>
      </c>
      <c r="W741" s="36" t="s">
        <v>1647</v>
      </c>
      <c r="X741" s="36" t="s">
        <v>1667</v>
      </c>
      <c r="Y741" s="36" t="s">
        <v>1649</v>
      </c>
      <c r="Z741" s="36">
        <v>0.6</v>
      </c>
      <c r="AA741" s="36">
        <v>0.6</v>
      </c>
      <c r="AB741" s="36">
        <v>0</v>
      </c>
      <c r="AC741" s="36">
        <v>0.6</v>
      </c>
      <c r="AD741" s="36">
        <v>0</v>
      </c>
      <c r="AE741" s="36">
        <v>0</v>
      </c>
      <c r="AF741" s="36" t="s">
        <v>1798</v>
      </c>
      <c r="AG741" s="36" t="s">
        <v>1675</v>
      </c>
      <c r="AH741" s="36" t="s">
        <v>1676</v>
      </c>
      <c r="AI741" s="36" t="s">
        <v>1800</v>
      </c>
      <c r="AJ741" s="36" t="s">
        <v>1645</v>
      </c>
      <c r="AK741" s="36" t="s">
        <v>337</v>
      </c>
      <c r="AL741" s="36" t="s">
        <v>1650</v>
      </c>
      <c r="AM741" s="36" t="s">
        <v>1651</v>
      </c>
      <c r="AN741" s="36" t="s">
        <v>1645</v>
      </c>
      <c r="AO741" s="36" t="s">
        <v>1636</v>
      </c>
      <c r="AP741" s="36" t="s">
        <v>1678</v>
      </c>
      <c r="AQ741" s="36" t="s">
        <v>1653</v>
      </c>
    </row>
    <row r="742" spans="1:43" x14ac:dyDescent="0.15">
      <c r="A742" s="36" t="s">
        <v>548</v>
      </c>
      <c r="B742" s="36" t="s">
        <v>1712</v>
      </c>
      <c r="C742" s="36" t="s">
        <v>1713</v>
      </c>
      <c r="D742" s="36" t="s">
        <v>1673</v>
      </c>
      <c r="E742" s="36" t="s">
        <v>1674</v>
      </c>
      <c r="F742" s="36" t="s">
        <v>372</v>
      </c>
      <c r="G742" s="36" t="s">
        <v>1636</v>
      </c>
      <c r="H742" s="36" t="s">
        <v>372</v>
      </c>
      <c r="I742" s="36" t="s">
        <v>1636</v>
      </c>
      <c r="J742" s="36" t="s">
        <v>1675</v>
      </c>
      <c r="K742" s="36" t="s">
        <v>1676</v>
      </c>
      <c r="L742" s="36" t="s">
        <v>1714</v>
      </c>
      <c r="M742" s="36" t="s">
        <v>1639</v>
      </c>
      <c r="N742" s="36" t="s">
        <v>1640</v>
      </c>
      <c r="O742" s="36" t="s">
        <v>1641</v>
      </c>
      <c r="P742" s="36" t="s">
        <v>1642</v>
      </c>
      <c r="Q742" s="36" t="s">
        <v>1643</v>
      </c>
      <c r="R742" s="36" t="s">
        <v>1644</v>
      </c>
      <c r="S742" s="36" t="s">
        <v>1636</v>
      </c>
      <c r="T742" s="36" t="s">
        <v>1636</v>
      </c>
      <c r="U742" s="36" t="s">
        <v>1645</v>
      </c>
      <c r="V742" s="36" t="s">
        <v>1646</v>
      </c>
      <c r="W742" s="36" t="s">
        <v>1669</v>
      </c>
      <c r="X742" s="36" t="s">
        <v>1646</v>
      </c>
      <c r="Y742" s="36" t="s">
        <v>1649</v>
      </c>
      <c r="Z742" s="36">
        <v>769.57</v>
      </c>
      <c r="AA742" s="36">
        <v>769.57</v>
      </c>
      <c r="AB742" s="36">
        <v>0</v>
      </c>
      <c r="AC742" s="36">
        <v>769.57</v>
      </c>
      <c r="AD742" s="36">
        <v>0</v>
      </c>
      <c r="AE742" s="36">
        <v>0</v>
      </c>
      <c r="AF742" s="36" t="s">
        <v>1798</v>
      </c>
      <c r="AG742" s="36" t="s">
        <v>1675</v>
      </c>
      <c r="AH742" s="36" t="s">
        <v>1676</v>
      </c>
      <c r="AI742" s="36" t="s">
        <v>1800</v>
      </c>
      <c r="AJ742" s="36" t="s">
        <v>1645</v>
      </c>
      <c r="AK742" s="36" t="s">
        <v>337</v>
      </c>
      <c r="AL742" s="36" t="s">
        <v>1650</v>
      </c>
      <c r="AM742" s="36" t="s">
        <v>1651</v>
      </c>
      <c r="AN742" s="36" t="s">
        <v>1645</v>
      </c>
      <c r="AO742" s="36" t="s">
        <v>1636</v>
      </c>
      <c r="AP742" s="36" t="s">
        <v>1678</v>
      </c>
      <c r="AQ742" s="36" t="s">
        <v>1653</v>
      </c>
    </row>
    <row r="743" spans="1:43" x14ac:dyDescent="0.15">
      <c r="A743" s="36" t="s">
        <v>548</v>
      </c>
      <c r="B743" s="36" t="s">
        <v>1712</v>
      </c>
      <c r="C743" s="36" t="s">
        <v>1713</v>
      </c>
      <c r="D743" s="36" t="s">
        <v>1673</v>
      </c>
      <c r="E743" s="36" t="s">
        <v>1674</v>
      </c>
      <c r="F743" s="36" t="s">
        <v>372</v>
      </c>
      <c r="G743" s="36" t="s">
        <v>1636</v>
      </c>
      <c r="H743" s="36" t="s">
        <v>372</v>
      </c>
      <c r="I743" s="36" t="s">
        <v>1636</v>
      </c>
      <c r="J743" s="36" t="s">
        <v>1675</v>
      </c>
      <c r="K743" s="36" t="s">
        <v>1676</v>
      </c>
      <c r="L743" s="36" t="s">
        <v>1714</v>
      </c>
      <c r="M743" s="36" t="s">
        <v>1639</v>
      </c>
      <c r="N743" s="36" t="s">
        <v>1640</v>
      </c>
      <c r="O743" s="36" t="s">
        <v>1641</v>
      </c>
      <c r="P743" s="36" t="s">
        <v>1642</v>
      </c>
      <c r="Q743" s="36" t="s">
        <v>1643</v>
      </c>
      <c r="R743" s="36" t="s">
        <v>1644</v>
      </c>
      <c r="S743" s="36" t="s">
        <v>1636</v>
      </c>
      <c r="T743" s="36" t="s">
        <v>1636</v>
      </c>
      <c r="U743" s="36" t="s">
        <v>1645</v>
      </c>
      <c r="V743" s="36" t="s">
        <v>1646</v>
      </c>
      <c r="W743" s="36" t="s">
        <v>1670</v>
      </c>
      <c r="X743" s="36" t="s">
        <v>1646</v>
      </c>
      <c r="Y743" s="36" t="s">
        <v>1649</v>
      </c>
      <c r="Z743" s="36">
        <v>98.89</v>
      </c>
      <c r="AA743" s="36">
        <v>98.89</v>
      </c>
      <c r="AB743" s="36">
        <v>0</v>
      </c>
      <c r="AC743" s="36">
        <v>98.89</v>
      </c>
      <c r="AD743" s="36">
        <v>0</v>
      </c>
      <c r="AE743" s="36">
        <v>0</v>
      </c>
      <c r="AF743" s="36" t="s">
        <v>1798</v>
      </c>
      <c r="AG743" s="36" t="s">
        <v>1675</v>
      </c>
      <c r="AH743" s="36" t="s">
        <v>1676</v>
      </c>
      <c r="AI743" s="36" t="s">
        <v>1800</v>
      </c>
      <c r="AJ743" s="36" t="s">
        <v>1645</v>
      </c>
      <c r="AK743" s="36" t="s">
        <v>337</v>
      </c>
      <c r="AL743" s="36" t="s">
        <v>1650</v>
      </c>
      <c r="AM743" s="36" t="s">
        <v>1651</v>
      </c>
      <c r="AN743" s="36" t="s">
        <v>1645</v>
      </c>
      <c r="AO743" s="36" t="s">
        <v>1636</v>
      </c>
      <c r="AP743" s="36" t="s">
        <v>1678</v>
      </c>
      <c r="AQ743" s="36" t="s">
        <v>1653</v>
      </c>
    </row>
    <row r="744" spans="1:43" x14ac:dyDescent="0.15">
      <c r="A744" s="36" t="s">
        <v>548</v>
      </c>
      <c r="B744" s="36" t="s">
        <v>1715</v>
      </c>
      <c r="C744" s="36" t="s">
        <v>1716</v>
      </c>
      <c r="D744" s="36" t="s">
        <v>1661</v>
      </c>
      <c r="E744" s="36" t="s">
        <v>1662</v>
      </c>
      <c r="F744" s="36" t="s">
        <v>372</v>
      </c>
      <c r="G744" s="36" t="s">
        <v>1636</v>
      </c>
      <c r="H744" s="36" t="s">
        <v>372</v>
      </c>
      <c r="I744" s="36" t="s">
        <v>1636</v>
      </c>
      <c r="J744" s="36" t="s">
        <v>1637</v>
      </c>
      <c r="K744" s="36" t="s">
        <v>599</v>
      </c>
      <c r="L744" s="36" t="s">
        <v>1717</v>
      </c>
      <c r="M744" s="36" t="s">
        <v>1639</v>
      </c>
      <c r="N744" s="36" t="s">
        <v>1640</v>
      </c>
      <c r="O744" s="36" t="s">
        <v>1641</v>
      </c>
      <c r="P744" s="36" t="s">
        <v>1642</v>
      </c>
      <c r="Q744" s="36" t="s">
        <v>1643</v>
      </c>
      <c r="R744" s="36" t="s">
        <v>1644</v>
      </c>
      <c r="S744" s="36" t="s">
        <v>1636</v>
      </c>
      <c r="T744" s="36" t="s">
        <v>1636</v>
      </c>
      <c r="U744" s="36" t="s">
        <v>1645</v>
      </c>
      <c r="V744" s="36" t="s">
        <v>1646</v>
      </c>
      <c r="W744" s="36" t="s">
        <v>1664</v>
      </c>
      <c r="X744" s="36" t="s">
        <v>1646</v>
      </c>
      <c r="Y744" s="36" t="s">
        <v>1649</v>
      </c>
      <c r="Z744" s="36">
        <v>1.52</v>
      </c>
      <c r="AA744" s="36">
        <v>1.52</v>
      </c>
      <c r="AB744" s="36">
        <v>0</v>
      </c>
      <c r="AC744" s="36">
        <v>1.52</v>
      </c>
      <c r="AD744" s="36">
        <v>0</v>
      </c>
      <c r="AE744" s="36">
        <v>0</v>
      </c>
      <c r="AF744" s="36" t="s">
        <v>1798</v>
      </c>
      <c r="AG744" s="36" t="s">
        <v>1637</v>
      </c>
      <c r="AH744" s="36" t="s">
        <v>599</v>
      </c>
      <c r="AI744" s="36" t="s">
        <v>1799</v>
      </c>
      <c r="AJ744" s="36" t="s">
        <v>1645</v>
      </c>
      <c r="AK744" s="36" t="s">
        <v>337</v>
      </c>
      <c r="AL744" s="36" t="s">
        <v>1650</v>
      </c>
      <c r="AM744" s="36" t="s">
        <v>1651</v>
      </c>
      <c r="AN744" s="36" t="s">
        <v>1645</v>
      </c>
      <c r="AO744" s="36" t="s">
        <v>1636</v>
      </c>
      <c r="AP744" s="36" t="s">
        <v>1652</v>
      </c>
      <c r="AQ744" s="36" t="s">
        <v>1653</v>
      </c>
    </row>
    <row r="745" spans="1:43" x14ac:dyDescent="0.15">
      <c r="A745" s="36" t="s">
        <v>548</v>
      </c>
      <c r="B745" s="36" t="s">
        <v>1715</v>
      </c>
      <c r="C745" s="36" t="s">
        <v>1716</v>
      </c>
      <c r="D745" s="36" t="s">
        <v>1661</v>
      </c>
      <c r="E745" s="36" t="s">
        <v>1662</v>
      </c>
      <c r="F745" s="36" t="s">
        <v>372</v>
      </c>
      <c r="G745" s="36" t="s">
        <v>1636</v>
      </c>
      <c r="H745" s="36" t="s">
        <v>372</v>
      </c>
      <c r="I745" s="36" t="s">
        <v>1636</v>
      </c>
      <c r="J745" s="36" t="s">
        <v>1637</v>
      </c>
      <c r="K745" s="36" t="s">
        <v>599</v>
      </c>
      <c r="L745" s="36" t="s">
        <v>1717</v>
      </c>
      <c r="M745" s="36" t="s">
        <v>1639</v>
      </c>
      <c r="N745" s="36" t="s">
        <v>1640</v>
      </c>
      <c r="O745" s="36" t="s">
        <v>1641</v>
      </c>
      <c r="P745" s="36" t="s">
        <v>1642</v>
      </c>
      <c r="Q745" s="36" t="s">
        <v>1643</v>
      </c>
      <c r="R745" s="36" t="s">
        <v>1644</v>
      </c>
      <c r="S745" s="36" t="s">
        <v>1636</v>
      </c>
      <c r="T745" s="36" t="s">
        <v>1636</v>
      </c>
      <c r="U745" s="36" t="s">
        <v>1645</v>
      </c>
      <c r="V745" s="36" t="s">
        <v>1646</v>
      </c>
      <c r="W745" s="36" t="s">
        <v>1665</v>
      </c>
      <c r="X745" s="36" t="s">
        <v>1646</v>
      </c>
      <c r="Y745" s="36" t="s">
        <v>1649</v>
      </c>
      <c r="Z745" s="36">
        <v>2380.8000000000002</v>
      </c>
      <c r="AA745" s="36">
        <v>2373.7800000000002</v>
      </c>
      <c r="AB745" s="36">
        <v>7.02</v>
      </c>
      <c r="AC745" s="36">
        <v>2373.7800000000002</v>
      </c>
      <c r="AD745" s="36">
        <v>0</v>
      </c>
      <c r="AE745" s="36">
        <v>0</v>
      </c>
      <c r="AF745" s="36" t="s">
        <v>1798</v>
      </c>
      <c r="AG745" s="36" t="s">
        <v>1637</v>
      </c>
      <c r="AH745" s="36" t="s">
        <v>599</v>
      </c>
      <c r="AI745" s="36" t="s">
        <v>1799</v>
      </c>
      <c r="AJ745" s="36" t="s">
        <v>1645</v>
      </c>
      <c r="AK745" s="36" t="s">
        <v>337</v>
      </c>
      <c r="AL745" s="36" t="s">
        <v>1650</v>
      </c>
      <c r="AM745" s="36" t="s">
        <v>1651</v>
      </c>
      <c r="AN745" s="36" t="s">
        <v>1645</v>
      </c>
      <c r="AO745" s="36" t="s">
        <v>1636</v>
      </c>
      <c r="AP745" s="36" t="s">
        <v>1652</v>
      </c>
      <c r="AQ745" s="36" t="s">
        <v>1653</v>
      </c>
    </row>
    <row r="746" spans="1:43" x14ac:dyDescent="0.15">
      <c r="A746" s="36" t="s">
        <v>548</v>
      </c>
      <c r="B746" s="36" t="s">
        <v>1715</v>
      </c>
      <c r="C746" s="36" t="s">
        <v>1716</v>
      </c>
      <c r="D746" s="36" t="s">
        <v>1661</v>
      </c>
      <c r="E746" s="36" t="s">
        <v>1662</v>
      </c>
      <c r="F746" s="36" t="s">
        <v>372</v>
      </c>
      <c r="G746" s="36" t="s">
        <v>1636</v>
      </c>
      <c r="H746" s="36" t="s">
        <v>372</v>
      </c>
      <c r="I746" s="36" t="s">
        <v>1636</v>
      </c>
      <c r="J746" s="36" t="s">
        <v>1637</v>
      </c>
      <c r="K746" s="36" t="s">
        <v>599</v>
      </c>
      <c r="L746" s="36" t="s">
        <v>1717</v>
      </c>
      <c r="M746" s="36" t="s">
        <v>1639</v>
      </c>
      <c r="N746" s="36" t="s">
        <v>1640</v>
      </c>
      <c r="O746" s="36" t="s">
        <v>1641</v>
      </c>
      <c r="P746" s="36" t="s">
        <v>1642</v>
      </c>
      <c r="Q746" s="36" t="s">
        <v>1643</v>
      </c>
      <c r="R746" s="36" t="s">
        <v>1644</v>
      </c>
      <c r="S746" s="36" t="s">
        <v>1636</v>
      </c>
      <c r="T746" s="36" t="s">
        <v>1636</v>
      </c>
      <c r="U746" s="36" t="s">
        <v>1645</v>
      </c>
      <c r="V746" s="36" t="s">
        <v>1646</v>
      </c>
      <c r="W746" s="36" t="s">
        <v>1647</v>
      </c>
      <c r="X746" s="36" t="s">
        <v>1667</v>
      </c>
      <c r="Y746" s="36" t="s">
        <v>1649</v>
      </c>
      <c r="Z746" s="36">
        <v>4.84</v>
      </c>
      <c r="AA746" s="36">
        <v>4.84</v>
      </c>
      <c r="AB746" s="36">
        <v>0</v>
      </c>
      <c r="AC746" s="36">
        <v>4.84</v>
      </c>
      <c r="AD746" s="36">
        <v>0</v>
      </c>
      <c r="AE746" s="36">
        <v>0</v>
      </c>
      <c r="AF746" s="36" t="s">
        <v>1798</v>
      </c>
      <c r="AG746" s="36" t="s">
        <v>1637</v>
      </c>
      <c r="AH746" s="36" t="s">
        <v>599</v>
      </c>
      <c r="AI746" s="36" t="s">
        <v>1799</v>
      </c>
      <c r="AJ746" s="36" t="s">
        <v>1645</v>
      </c>
      <c r="AK746" s="36" t="s">
        <v>337</v>
      </c>
      <c r="AL746" s="36" t="s">
        <v>1650</v>
      </c>
      <c r="AM746" s="36" t="s">
        <v>1651</v>
      </c>
      <c r="AN746" s="36" t="s">
        <v>1645</v>
      </c>
      <c r="AO746" s="36" t="s">
        <v>1636</v>
      </c>
      <c r="AP746" s="36" t="s">
        <v>1652</v>
      </c>
      <c r="AQ746" s="36" t="s">
        <v>1653</v>
      </c>
    </row>
    <row r="747" spans="1:43" x14ac:dyDescent="0.15">
      <c r="A747" s="36" t="s">
        <v>548</v>
      </c>
      <c r="B747" s="36" t="s">
        <v>1715</v>
      </c>
      <c r="C747" s="36" t="s">
        <v>1716</v>
      </c>
      <c r="D747" s="36" t="s">
        <v>1661</v>
      </c>
      <c r="E747" s="36" t="s">
        <v>1662</v>
      </c>
      <c r="F747" s="36" t="s">
        <v>372</v>
      </c>
      <c r="G747" s="36" t="s">
        <v>1636</v>
      </c>
      <c r="H747" s="36" t="s">
        <v>372</v>
      </c>
      <c r="I747" s="36" t="s">
        <v>1636</v>
      </c>
      <c r="J747" s="36" t="s">
        <v>1637</v>
      </c>
      <c r="K747" s="36" t="s">
        <v>599</v>
      </c>
      <c r="L747" s="36" t="s">
        <v>1717</v>
      </c>
      <c r="M747" s="36" t="s">
        <v>1639</v>
      </c>
      <c r="N747" s="36" t="s">
        <v>1640</v>
      </c>
      <c r="O747" s="36" t="s">
        <v>1641</v>
      </c>
      <c r="P747" s="36" t="s">
        <v>1642</v>
      </c>
      <c r="Q747" s="36" t="s">
        <v>1643</v>
      </c>
      <c r="R747" s="36" t="s">
        <v>1644</v>
      </c>
      <c r="S747" s="36" t="s">
        <v>1636</v>
      </c>
      <c r="T747" s="36" t="s">
        <v>1636</v>
      </c>
      <c r="U747" s="36" t="s">
        <v>1645</v>
      </c>
      <c r="V747" s="36" t="s">
        <v>1646</v>
      </c>
      <c r="W747" s="36" t="s">
        <v>1669</v>
      </c>
      <c r="X747" s="36" t="s">
        <v>1646</v>
      </c>
      <c r="Y747" s="36" t="s">
        <v>1649</v>
      </c>
      <c r="Z747" s="36">
        <v>2.42</v>
      </c>
      <c r="AA747" s="36">
        <v>2.42</v>
      </c>
      <c r="AB747" s="36">
        <v>0</v>
      </c>
      <c r="AC747" s="36">
        <v>2.42</v>
      </c>
      <c r="AD747" s="36">
        <v>0</v>
      </c>
      <c r="AE747" s="36">
        <v>0</v>
      </c>
      <c r="AF747" s="36" t="s">
        <v>1798</v>
      </c>
      <c r="AG747" s="36" t="s">
        <v>1637</v>
      </c>
      <c r="AH747" s="36" t="s">
        <v>599</v>
      </c>
      <c r="AI747" s="36" t="s">
        <v>1799</v>
      </c>
      <c r="AJ747" s="36" t="s">
        <v>1645</v>
      </c>
      <c r="AK747" s="36" t="s">
        <v>337</v>
      </c>
      <c r="AL747" s="36" t="s">
        <v>1650</v>
      </c>
      <c r="AM747" s="36" t="s">
        <v>1651</v>
      </c>
      <c r="AN747" s="36" t="s">
        <v>1645</v>
      </c>
      <c r="AO747" s="36" t="s">
        <v>1636</v>
      </c>
      <c r="AP747" s="36" t="s">
        <v>1652</v>
      </c>
      <c r="AQ747" s="36" t="s">
        <v>1653</v>
      </c>
    </row>
    <row r="748" spans="1:43" x14ac:dyDescent="0.15">
      <c r="A748" s="36" t="s">
        <v>548</v>
      </c>
      <c r="B748" s="36" t="s">
        <v>1715</v>
      </c>
      <c r="C748" s="36" t="s">
        <v>1716</v>
      </c>
      <c r="D748" s="36" t="s">
        <v>1661</v>
      </c>
      <c r="E748" s="36" t="s">
        <v>1662</v>
      </c>
      <c r="F748" s="36" t="s">
        <v>372</v>
      </c>
      <c r="G748" s="36" t="s">
        <v>1636</v>
      </c>
      <c r="H748" s="36" t="s">
        <v>372</v>
      </c>
      <c r="I748" s="36" t="s">
        <v>1636</v>
      </c>
      <c r="J748" s="36" t="s">
        <v>1637</v>
      </c>
      <c r="K748" s="36" t="s">
        <v>599</v>
      </c>
      <c r="L748" s="36" t="s">
        <v>1717</v>
      </c>
      <c r="M748" s="36" t="s">
        <v>1639</v>
      </c>
      <c r="N748" s="36" t="s">
        <v>1640</v>
      </c>
      <c r="O748" s="36" t="s">
        <v>1641</v>
      </c>
      <c r="P748" s="36" t="s">
        <v>1642</v>
      </c>
      <c r="Q748" s="36" t="s">
        <v>1643</v>
      </c>
      <c r="R748" s="36" t="s">
        <v>1644</v>
      </c>
      <c r="S748" s="36" t="s">
        <v>1636</v>
      </c>
      <c r="T748" s="36" t="s">
        <v>1636</v>
      </c>
      <c r="U748" s="36" t="s">
        <v>1645</v>
      </c>
      <c r="V748" s="36" t="s">
        <v>1646</v>
      </c>
      <c r="W748" s="36" t="s">
        <v>1670</v>
      </c>
      <c r="X748" s="36" t="s">
        <v>1646</v>
      </c>
      <c r="Y748" s="36" t="s">
        <v>1649</v>
      </c>
      <c r="Z748" s="36">
        <v>110.42</v>
      </c>
      <c r="AA748" s="36">
        <v>110.42</v>
      </c>
      <c r="AB748" s="36">
        <v>0</v>
      </c>
      <c r="AC748" s="36">
        <v>110.42</v>
      </c>
      <c r="AD748" s="36">
        <v>0</v>
      </c>
      <c r="AE748" s="36">
        <v>0</v>
      </c>
      <c r="AF748" s="36" t="s">
        <v>1798</v>
      </c>
      <c r="AG748" s="36" t="s">
        <v>1637</v>
      </c>
      <c r="AH748" s="36" t="s">
        <v>599</v>
      </c>
      <c r="AI748" s="36" t="s">
        <v>1799</v>
      </c>
      <c r="AJ748" s="36" t="s">
        <v>1645</v>
      </c>
      <c r="AK748" s="36" t="s">
        <v>337</v>
      </c>
      <c r="AL748" s="36" t="s">
        <v>1650</v>
      </c>
      <c r="AM748" s="36" t="s">
        <v>1651</v>
      </c>
      <c r="AN748" s="36" t="s">
        <v>1645</v>
      </c>
      <c r="AO748" s="36" t="s">
        <v>1636</v>
      </c>
      <c r="AP748" s="36" t="s">
        <v>1652</v>
      </c>
      <c r="AQ748" s="36" t="s">
        <v>1653</v>
      </c>
    </row>
    <row r="749" spans="1:43" x14ac:dyDescent="0.15">
      <c r="A749" s="36" t="s">
        <v>548</v>
      </c>
      <c r="B749" s="36" t="s">
        <v>1718</v>
      </c>
      <c r="C749" s="36" t="s">
        <v>1719</v>
      </c>
      <c r="D749" s="36" t="s">
        <v>1661</v>
      </c>
      <c r="E749" s="36" t="s">
        <v>1662</v>
      </c>
      <c r="F749" s="36" t="s">
        <v>372</v>
      </c>
      <c r="G749" s="36" t="s">
        <v>1636</v>
      </c>
      <c r="H749" s="36" t="s">
        <v>372</v>
      </c>
      <c r="I749" s="36" t="s">
        <v>1636</v>
      </c>
      <c r="J749" s="36" t="s">
        <v>1637</v>
      </c>
      <c r="K749" s="36" t="s">
        <v>599</v>
      </c>
      <c r="L749" s="36" t="s">
        <v>1720</v>
      </c>
      <c r="M749" s="36" t="s">
        <v>1639</v>
      </c>
      <c r="N749" s="36" t="s">
        <v>1640</v>
      </c>
      <c r="O749" s="36" t="s">
        <v>1641</v>
      </c>
      <c r="P749" s="36" t="s">
        <v>1642</v>
      </c>
      <c r="Q749" s="36" t="s">
        <v>1643</v>
      </c>
      <c r="R749" s="36" t="s">
        <v>1644</v>
      </c>
      <c r="S749" s="36" t="s">
        <v>1636</v>
      </c>
      <c r="T749" s="36" t="s">
        <v>1636</v>
      </c>
      <c r="U749" s="36" t="s">
        <v>1645</v>
      </c>
      <c r="V749" s="36" t="s">
        <v>1646</v>
      </c>
      <c r="W749" s="36" t="s">
        <v>1665</v>
      </c>
      <c r="X749" s="36" t="s">
        <v>1646</v>
      </c>
      <c r="Y749" s="36" t="s">
        <v>1649</v>
      </c>
      <c r="Z749" s="36">
        <v>2492.4699999999998</v>
      </c>
      <c r="AA749" s="36">
        <v>2492.4699999999998</v>
      </c>
      <c r="AB749" s="36">
        <v>0</v>
      </c>
      <c r="AC749" s="36">
        <v>2492.4699999999998</v>
      </c>
      <c r="AD749" s="36">
        <v>0</v>
      </c>
      <c r="AE749" s="36">
        <v>0</v>
      </c>
      <c r="AF749" s="36" t="s">
        <v>1798</v>
      </c>
      <c r="AG749" s="36" t="s">
        <v>1637</v>
      </c>
      <c r="AH749" s="36" t="s">
        <v>599</v>
      </c>
      <c r="AI749" s="36" t="s">
        <v>1799</v>
      </c>
      <c r="AJ749" s="36" t="s">
        <v>1645</v>
      </c>
      <c r="AK749" s="36" t="s">
        <v>337</v>
      </c>
      <c r="AL749" s="36" t="s">
        <v>1650</v>
      </c>
      <c r="AM749" s="36" t="s">
        <v>1651</v>
      </c>
      <c r="AN749" s="36" t="s">
        <v>1645</v>
      </c>
      <c r="AO749" s="36" t="s">
        <v>1636</v>
      </c>
      <c r="AP749" s="36" t="s">
        <v>1652</v>
      </c>
      <c r="AQ749" s="36" t="s">
        <v>1653</v>
      </c>
    </row>
    <row r="750" spans="1:43" x14ac:dyDescent="0.15">
      <c r="A750" s="36" t="s">
        <v>548</v>
      </c>
      <c r="B750" s="36" t="s">
        <v>1718</v>
      </c>
      <c r="C750" s="36" t="s">
        <v>1719</v>
      </c>
      <c r="D750" s="36" t="s">
        <v>1661</v>
      </c>
      <c r="E750" s="36" t="s">
        <v>1662</v>
      </c>
      <c r="F750" s="36" t="s">
        <v>372</v>
      </c>
      <c r="G750" s="36" t="s">
        <v>1636</v>
      </c>
      <c r="H750" s="36" t="s">
        <v>372</v>
      </c>
      <c r="I750" s="36" t="s">
        <v>1636</v>
      </c>
      <c r="J750" s="36" t="s">
        <v>1637</v>
      </c>
      <c r="K750" s="36" t="s">
        <v>599</v>
      </c>
      <c r="L750" s="36" t="s">
        <v>1720</v>
      </c>
      <c r="M750" s="36" t="s">
        <v>1639</v>
      </c>
      <c r="N750" s="36" t="s">
        <v>1640</v>
      </c>
      <c r="O750" s="36" t="s">
        <v>1641</v>
      </c>
      <c r="P750" s="36" t="s">
        <v>1642</v>
      </c>
      <c r="Q750" s="36" t="s">
        <v>1643</v>
      </c>
      <c r="R750" s="36" t="s">
        <v>1644</v>
      </c>
      <c r="S750" s="36" t="s">
        <v>1636</v>
      </c>
      <c r="T750" s="36" t="s">
        <v>1636</v>
      </c>
      <c r="U750" s="36" t="s">
        <v>1645</v>
      </c>
      <c r="V750" s="36" t="s">
        <v>1646</v>
      </c>
      <c r="W750" s="36" t="s">
        <v>1647</v>
      </c>
      <c r="X750" s="36" t="s">
        <v>1667</v>
      </c>
      <c r="Y750" s="36" t="s">
        <v>1649</v>
      </c>
      <c r="Z750" s="36">
        <v>7.53</v>
      </c>
      <c r="AA750" s="36">
        <v>7.53</v>
      </c>
      <c r="AB750" s="36">
        <v>0</v>
      </c>
      <c r="AC750" s="36">
        <v>7.53</v>
      </c>
      <c r="AD750" s="36">
        <v>0</v>
      </c>
      <c r="AE750" s="36">
        <v>0</v>
      </c>
      <c r="AF750" s="36" t="s">
        <v>1798</v>
      </c>
      <c r="AG750" s="36" t="s">
        <v>1637</v>
      </c>
      <c r="AH750" s="36" t="s">
        <v>599</v>
      </c>
      <c r="AI750" s="36" t="s">
        <v>1799</v>
      </c>
      <c r="AJ750" s="36" t="s">
        <v>1645</v>
      </c>
      <c r="AK750" s="36" t="s">
        <v>337</v>
      </c>
      <c r="AL750" s="36" t="s">
        <v>1650</v>
      </c>
      <c r="AM750" s="36" t="s">
        <v>1651</v>
      </c>
      <c r="AN750" s="36" t="s">
        <v>1645</v>
      </c>
      <c r="AO750" s="36" t="s">
        <v>1636</v>
      </c>
      <c r="AP750" s="36" t="s">
        <v>1652</v>
      </c>
      <c r="AQ750" s="36" t="s">
        <v>1653</v>
      </c>
    </row>
    <row r="751" spans="1:43" x14ac:dyDescent="0.15">
      <c r="A751" s="36" t="s">
        <v>548</v>
      </c>
      <c r="B751" s="36" t="s">
        <v>1733</v>
      </c>
      <c r="C751" s="36" t="s">
        <v>1734</v>
      </c>
      <c r="D751" s="36" t="s">
        <v>1723</v>
      </c>
      <c r="E751" s="36" t="s">
        <v>1724</v>
      </c>
      <c r="F751" s="36" t="s">
        <v>372</v>
      </c>
      <c r="G751" s="36" t="s">
        <v>1636</v>
      </c>
      <c r="H751" s="36" t="s">
        <v>372</v>
      </c>
      <c r="I751" s="36" t="s">
        <v>1636</v>
      </c>
      <c r="J751" s="36" t="s">
        <v>1307</v>
      </c>
      <c r="K751" s="36" t="s">
        <v>1725</v>
      </c>
      <c r="L751" s="36" t="s">
        <v>1735</v>
      </c>
      <c r="M751" s="36" t="s">
        <v>1727</v>
      </c>
      <c r="N751" s="36" t="s">
        <v>1728</v>
      </c>
      <c r="O751" s="36" t="s">
        <v>1729</v>
      </c>
      <c r="P751" s="36" t="s">
        <v>1730</v>
      </c>
      <c r="Q751" s="36" t="s">
        <v>1731</v>
      </c>
      <c r="R751" s="36" t="s">
        <v>1732</v>
      </c>
      <c r="S751" s="36" t="s">
        <v>1636</v>
      </c>
      <c r="T751" s="36" t="s">
        <v>1636</v>
      </c>
      <c r="U751" s="36" t="s">
        <v>1645</v>
      </c>
      <c r="V751" s="36" t="s">
        <v>1646</v>
      </c>
      <c r="W751" s="36" t="s">
        <v>1664</v>
      </c>
      <c r="X751" s="36" t="s">
        <v>1646</v>
      </c>
      <c r="Y751" s="36" t="s">
        <v>1649</v>
      </c>
      <c r="Z751" s="36">
        <v>11.85</v>
      </c>
      <c r="AA751" s="36">
        <v>11.85</v>
      </c>
      <c r="AB751" s="36">
        <v>0</v>
      </c>
      <c r="AC751" s="36">
        <v>11.85</v>
      </c>
      <c r="AD751" s="36">
        <v>0</v>
      </c>
      <c r="AE751" s="36">
        <v>0</v>
      </c>
      <c r="AF751" s="36" t="s">
        <v>1798</v>
      </c>
      <c r="AG751" s="36" t="s">
        <v>1307</v>
      </c>
      <c r="AH751" s="36" t="s">
        <v>1725</v>
      </c>
      <c r="AI751" s="36" t="s">
        <v>1800</v>
      </c>
      <c r="AJ751" s="36" t="s">
        <v>1645</v>
      </c>
      <c r="AK751" s="36" t="s">
        <v>337</v>
      </c>
      <c r="AL751" s="36" t="s">
        <v>1650</v>
      </c>
      <c r="AM751" s="36" t="s">
        <v>1651</v>
      </c>
      <c r="AN751" s="36" t="s">
        <v>1645</v>
      </c>
      <c r="AO751" s="36" t="s">
        <v>1636</v>
      </c>
      <c r="AP751" s="36" t="s">
        <v>1652</v>
      </c>
      <c r="AQ751" s="36" t="s">
        <v>1653</v>
      </c>
    </row>
    <row r="752" spans="1:43" x14ac:dyDescent="0.15">
      <c r="A752" s="36" t="s">
        <v>548</v>
      </c>
      <c r="B752" s="36" t="s">
        <v>1733</v>
      </c>
      <c r="C752" s="36" t="s">
        <v>1734</v>
      </c>
      <c r="D752" s="36" t="s">
        <v>1723</v>
      </c>
      <c r="E752" s="36" t="s">
        <v>1724</v>
      </c>
      <c r="F752" s="36" t="s">
        <v>372</v>
      </c>
      <c r="G752" s="36" t="s">
        <v>1636</v>
      </c>
      <c r="H752" s="36" t="s">
        <v>372</v>
      </c>
      <c r="I752" s="36" t="s">
        <v>1636</v>
      </c>
      <c r="J752" s="36" t="s">
        <v>1307</v>
      </c>
      <c r="K752" s="36" t="s">
        <v>1725</v>
      </c>
      <c r="L752" s="36" t="s">
        <v>1735</v>
      </c>
      <c r="M752" s="36" t="s">
        <v>1727</v>
      </c>
      <c r="N752" s="36" t="s">
        <v>1728</v>
      </c>
      <c r="O752" s="36" t="s">
        <v>1729</v>
      </c>
      <c r="P752" s="36" t="s">
        <v>1730</v>
      </c>
      <c r="Q752" s="36" t="s">
        <v>1731</v>
      </c>
      <c r="R752" s="36" t="s">
        <v>1732</v>
      </c>
      <c r="S752" s="36" t="s">
        <v>1636</v>
      </c>
      <c r="T752" s="36" t="s">
        <v>1636</v>
      </c>
      <c r="U752" s="36" t="s">
        <v>1645</v>
      </c>
      <c r="V752" s="36" t="s">
        <v>1646</v>
      </c>
      <c r="W752" s="36" t="s">
        <v>1665</v>
      </c>
      <c r="X752" s="36" t="s">
        <v>1646</v>
      </c>
      <c r="Y752" s="36" t="s">
        <v>1649</v>
      </c>
      <c r="Z752" s="36">
        <v>751</v>
      </c>
      <c r="AA752" s="36">
        <v>751</v>
      </c>
      <c r="AB752" s="36">
        <v>0</v>
      </c>
      <c r="AC752" s="36">
        <v>751</v>
      </c>
      <c r="AD752" s="36">
        <v>0</v>
      </c>
      <c r="AE752" s="36">
        <v>0</v>
      </c>
      <c r="AF752" s="36" t="s">
        <v>1798</v>
      </c>
      <c r="AG752" s="36" t="s">
        <v>1307</v>
      </c>
      <c r="AH752" s="36" t="s">
        <v>1725</v>
      </c>
      <c r="AI752" s="36" t="s">
        <v>1800</v>
      </c>
      <c r="AJ752" s="36" t="s">
        <v>1645</v>
      </c>
      <c r="AK752" s="36" t="s">
        <v>337</v>
      </c>
      <c r="AL752" s="36" t="s">
        <v>1650</v>
      </c>
      <c r="AM752" s="36" t="s">
        <v>1651</v>
      </c>
      <c r="AN752" s="36" t="s">
        <v>1645</v>
      </c>
      <c r="AO752" s="36" t="s">
        <v>1636</v>
      </c>
      <c r="AP752" s="36" t="s">
        <v>1652</v>
      </c>
      <c r="AQ752" s="36" t="s">
        <v>1653</v>
      </c>
    </row>
    <row r="753" spans="1:43" x14ac:dyDescent="0.15">
      <c r="A753" s="36" t="s">
        <v>548</v>
      </c>
      <c r="B753" s="36" t="s">
        <v>1733</v>
      </c>
      <c r="C753" s="36" t="s">
        <v>1734</v>
      </c>
      <c r="D753" s="36" t="s">
        <v>1723</v>
      </c>
      <c r="E753" s="36" t="s">
        <v>1724</v>
      </c>
      <c r="F753" s="36" t="s">
        <v>372</v>
      </c>
      <c r="G753" s="36" t="s">
        <v>1636</v>
      </c>
      <c r="H753" s="36" t="s">
        <v>372</v>
      </c>
      <c r="I753" s="36" t="s">
        <v>1636</v>
      </c>
      <c r="J753" s="36" t="s">
        <v>1307</v>
      </c>
      <c r="K753" s="36" t="s">
        <v>1725</v>
      </c>
      <c r="L753" s="36" t="s">
        <v>1735</v>
      </c>
      <c r="M753" s="36" t="s">
        <v>1727</v>
      </c>
      <c r="N753" s="36" t="s">
        <v>1728</v>
      </c>
      <c r="O753" s="36" t="s">
        <v>1729</v>
      </c>
      <c r="P753" s="36" t="s">
        <v>1730</v>
      </c>
      <c r="Q753" s="36" t="s">
        <v>1731</v>
      </c>
      <c r="R753" s="36" t="s">
        <v>1732</v>
      </c>
      <c r="S753" s="36" t="s">
        <v>1636</v>
      </c>
      <c r="T753" s="36" t="s">
        <v>1636</v>
      </c>
      <c r="U753" s="36" t="s">
        <v>1645</v>
      </c>
      <c r="V753" s="36" t="s">
        <v>1646</v>
      </c>
      <c r="W753" s="36" t="s">
        <v>1647</v>
      </c>
      <c r="X753" s="36" t="s">
        <v>1667</v>
      </c>
      <c r="Y753" s="36" t="s">
        <v>1649</v>
      </c>
      <c r="Z753" s="36">
        <v>13.78</v>
      </c>
      <c r="AA753" s="36">
        <v>13.78</v>
      </c>
      <c r="AB753" s="36">
        <v>0</v>
      </c>
      <c r="AC753" s="36">
        <v>13.78</v>
      </c>
      <c r="AD753" s="36">
        <v>0</v>
      </c>
      <c r="AE753" s="36">
        <v>0</v>
      </c>
      <c r="AF753" s="36" t="s">
        <v>1798</v>
      </c>
      <c r="AG753" s="36" t="s">
        <v>1307</v>
      </c>
      <c r="AH753" s="36" t="s">
        <v>1725</v>
      </c>
      <c r="AI753" s="36" t="s">
        <v>1800</v>
      </c>
      <c r="AJ753" s="36" t="s">
        <v>1645</v>
      </c>
      <c r="AK753" s="36" t="s">
        <v>337</v>
      </c>
      <c r="AL753" s="36" t="s">
        <v>1650</v>
      </c>
      <c r="AM753" s="36" t="s">
        <v>1651</v>
      </c>
      <c r="AN753" s="36" t="s">
        <v>1645</v>
      </c>
      <c r="AO753" s="36" t="s">
        <v>1636</v>
      </c>
      <c r="AP753" s="36" t="s">
        <v>1652</v>
      </c>
      <c r="AQ753" s="36" t="s">
        <v>1653</v>
      </c>
    </row>
    <row r="754" spans="1:43" x14ac:dyDescent="0.15">
      <c r="A754" s="36" t="s">
        <v>548</v>
      </c>
      <c r="B754" s="36" t="s">
        <v>1745</v>
      </c>
      <c r="C754" s="36" t="s">
        <v>1746</v>
      </c>
      <c r="D754" s="36" t="s">
        <v>1747</v>
      </c>
      <c r="E754" s="36" t="s">
        <v>1748</v>
      </c>
      <c r="F754" s="36" t="s">
        <v>372</v>
      </c>
      <c r="G754" s="36" t="s">
        <v>1636</v>
      </c>
      <c r="H754" s="36" t="s">
        <v>372</v>
      </c>
      <c r="I754" s="36" t="s">
        <v>1636</v>
      </c>
      <c r="J754" s="36" t="s">
        <v>1749</v>
      </c>
      <c r="K754" s="36" t="s">
        <v>1750</v>
      </c>
      <c r="L754" s="36" t="s">
        <v>1751</v>
      </c>
      <c r="M754" s="36" t="s">
        <v>1639</v>
      </c>
      <c r="N754" s="36" t="s">
        <v>1640</v>
      </c>
      <c r="O754" s="36" t="s">
        <v>1641</v>
      </c>
      <c r="P754" s="36" t="s">
        <v>1642</v>
      </c>
      <c r="Q754" s="36" t="s">
        <v>1643</v>
      </c>
      <c r="R754" s="36" t="s">
        <v>1644</v>
      </c>
      <c r="S754" s="36" t="s">
        <v>1636</v>
      </c>
      <c r="T754" s="36" t="s">
        <v>1636</v>
      </c>
      <c r="U754" s="36" t="s">
        <v>1645</v>
      </c>
      <c r="V754" s="36" t="s">
        <v>1646</v>
      </c>
      <c r="W754" s="36" t="s">
        <v>1664</v>
      </c>
      <c r="X754" s="36" t="s">
        <v>1646</v>
      </c>
      <c r="Y754" s="36" t="s">
        <v>1649</v>
      </c>
      <c r="Z754" s="36">
        <v>2706.58</v>
      </c>
      <c r="AA754" s="36">
        <v>2706.58</v>
      </c>
      <c r="AB754" s="36">
        <v>0</v>
      </c>
      <c r="AC754" s="36">
        <v>2706.58</v>
      </c>
      <c r="AD754" s="36">
        <v>0</v>
      </c>
      <c r="AE754" s="36">
        <v>0</v>
      </c>
      <c r="AF754" s="36" t="s">
        <v>1798</v>
      </c>
      <c r="AG754" s="36" t="s">
        <v>1749</v>
      </c>
      <c r="AH754" s="36" t="s">
        <v>1802</v>
      </c>
      <c r="AI754" s="36" t="s">
        <v>1799</v>
      </c>
      <c r="AJ754" s="36" t="s">
        <v>1645</v>
      </c>
      <c r="AK754" s="36" t="s">
        <v>337</v>
      </c>
      <c r="AL754" s="36" t="s">
        <v>1650</v>
      </c>
      <c r="AM754" s="36" t="s">
        <v>1651</v>
      </c>
      <c r="AN754" s="36" t="s">
        <v>1645</v>
      </c>
      <c r="AO754" s="36" t="s">
        <v>1636</v>
      </c>
      <c r="AP754" s="36" t="s">
        <v>1678</v>
      </c>
      <c r="AQ754" s="36" t="s">
        <v>1653</v>
      </c>
    </row>
    <row r="755" spans="1:43" x14ac:dyDescent="0.15">
      <c r="A755" s="36" t="s">
        <v>548</v>
      </c>
      <c r="B755" s="36" t="s">
        <v>1745</v>
      </c>
      <c r="C755" s="36" t="s">
        <v>1746</v>
      </c>
      <c r="D755" s="36" t="s">
        <v>1747</v>
      </c>
      <c r="E755" s="36" t="s">
        <v>1748</v>
      </c>
      <c r="F755" s="36" t="s">
        <v>372</v>
      </c>
      <c r="G755" s="36" t="s">
        <v>1636</v>
      </c>
      <c r="H755" s="36" t="s">
        <v>372</v>
      </c>
      <c r="I755" s="36" t="s">
        <v>1636</v>
      </c>
      <c r="J755" s="36" t="s">
        <v>1749</v>
      </c>
      <c r="K755" s="36" t="s">
        <v>1750</v>
      </c>
      <c r="L755" s="36" t="s">
        <v>1751</v>
      </c>
      <c r="M755" s="36" t="s">
        <v>1639</v>
      </c>
      <c r="N755" s="36" t="s">
        <v>1640</v>
      </c>
      <c r="O755" s="36" t="s">
        <v>1641</v>
      </c>
      <c r="P755" s="36" t="s">
        <v>1642</v>
      </c>
      <c r="Q755" s="36" t="s">
        <v>1643</v>
      </c>
      <c r="R755" s="36" t="s">
        <v>1644</v>
      </c>
      <c r="S755" s="36" t="s">
        <v>1636</v>
      </c>
      <c r="T755" s="36" t="s">
        <v>1636</v>
      </c>
      <c r="U755" s="36" t="s">
        <v>1645</v>
      </c>
      <c r="V755" s="36" t="s">
        <v>1646</v>
      </c>
      <c r="W755" s="36" t="s">
        <v>1665</v>
      </c>
      <c r="X755" s="36" t="s">
        <v>1646</v>
      </c>
      <c r="Y755" s="36" t="s">
        <v>1649</v>
      </c>
      <c r="Z755" s="36">
        <v>7259.12</v>
      </c>
      <c r="AA755" s="36">
        <v>7259.12</v>
      </c>
      <c r="AB755" s="36">
        <v>0</v>
      </c>
      <c r="AC755" s="36">
        <v>7259.12</v>
      </c>
      <c r="AD755" s="36">
        <v>0</v>
      </c>
      <c r="AE755" s="36">
        <v>0</v>
      </c>
      <c r="AF755" s="36" t="s">
        <v>1798</v>
      </c>
      <c r="AG755" s="36" t="s">
        <v>1749</v>
      </c>
      <c r="AH755" s="36" t="s">
        <v>1802</v>
      </c>
      <c r="AI755" s="36" t="s">
        <v>1799</v>
      </c>
      <c r="AJ755" s="36" t="s">
        <v>1645</v>
      </c>
      <c r="AK755" s="36" t="s">
        <v>337</v>
      </c>
      <c r="AL755" s="36" t="s">
        <v>1650</v>
      </c>
      <c r="AM755" s="36" t="s">
        <v>1651</v>
      </c>
      <c r="AN755" s="36" t="s">
        <v>1645</v>
      </c>
      <c r="AO755" s="36" t="s">
        <v>1636</v>
      </c>
      <c r="AP755" s="36" t="s">
        <v>1678</v>
      </c>
      <c r="AQ755" s="36" t="s">
        <v>1653</v>
      </c>
    </row>
    <row r="756" spans="1:43" x14ac:dyDescent="0.15">
      <c r="A756" s="36" t="s">
        <v>548</v>
      </c>
      <c r="B756" s="36" t="s">
        <v>1745</v>
      </c>
      <c r="C756" s="36" t="s">
        <v>1746</v>
      </c>
      <c r="D756" s="36" t="s">
        <v>1747</v>
      </c>
      <c r="E756" s="36" t="s">
        <v>1748</v>
      </c>
      <c r="F756" s="36" t="s">
        <v>372</v>
      </c>
      <c r="G756" s="36" t="s">
        <v>1636</v>
      </c>
      <c r="H756" s="36" t="s">
        <v>372</v>
      </c>
      <c r="I756" s="36" t="s">
        <v>1636</v>
      </c>
      <c r="J756" s="36" t="s">
        <v>1749</v>
      </c>
      <c r="K756" s="36" t="s">
        <v>1750</v>
      </c>
      <c r="L756" s="36" t="s">
        <v>1751</v>
      </c>
      <c r="M756" s="36" t="s">
        <v>1639</v>
      </c>
      <c r="N756" s="36" t="s">
        <v>1640</v>
      </c>
      <c r="O756" s="36" t="s">
        <v>1641</v>
      </c>
      <c r="P756" s="36" t="s">
        <v>1642</v>
      </c>
      <c r="Q756" s="36" t="s">
        <v>1643</v>
      </c>
      <c r="R756" s="36" t="s">
        <v>1644</v>
      </c>
      <c r="S756" s="36" t="s">
        <v>1636</v>
      </c>
      <c r="T756" s="36" t="s">
        <v>1636</v>
      </c>
      <c r="U756" s="36" t="s">
        <v>1645</v>
      </c>
      <c r="V756" s="36" t="s">
        <v>1646</v>
      </c>
      <c r="W756" s="36" t="s">
        <v>1647</v>
      </c>
      <c r="X756" s="36" t="s">
        <v>1752</v>
      </c>
      <c r="Y756" s="36" t="s">
        <v>1649</v>
      </c>
      <c r="Z756" s="36">
        <v>28.15</v>
      </c>
      <c r="AA756" s="36">
        <v>28.15</v>
      </c>
      <c r="AB756" s="36">
        <v>0</v>
      </c>
      <c r="AC756" s="36">
        <v>28.15</v>
      </c>
      <c r="AD756" s="36">
        <v>0</v>
      </c>
      <c r="AE756" s="36">
        <v>0</v>
      </c>
      <c r="AF756" s="36" t="s">
        <v>1798</v>
      </c>
      <c r="AG756" s="36" t="s">
        <v>1749</v>
      </c>
      <c r="AH756" s="36" t="s">
        <v>1802</v>
      </c>
      <c r="AI756" s="36" t="s">
        <v>1799</v>
      </c>
      <c r="AJ756" s="36" t="s">
        <v>1645</v>
      </c>
      <c r="AK756" s="36" t="s">
        <v>337</v>
      </c>
      <c r="AL756" s="36" t="s">
        <v>1650</v>
      </c>
      <c r="AM756" s="36" t="s">
        <v>1651</v>
      </c>
      <c r="AN756" s="36" t="s">
        <v>1645</v>
      </c>
      <c r="AO756" s="36" t="s">
        <v>1636</v>
      </c>
      <c r="AP756" s="36" t="s">
        <v>1678</v>
      </c>
      <c r="AQ756" s="36" t="s">
        <v>1653</v>
      </c>
    </row>
    <row r="757" spans="1:43" x14ac:dyDescent="0.15">
      <c r="A757" s="36" t="s">
        <v>548</v>
      </c>
      <c r="B757" s="36" t="s">
        <v>1745</v>
      </c>
      <c r="C757" s="36" t="s">
        <v>1746</v>
      </c>
      <c r="D757" s="36" t="s">
        <v>1747</v>
      </c>
      <c r="E757" s="36" t="s">
        <v>1748</v>
      </c>
      <c r="F757" s="36" t="s">
        <v>372</v>
      </c>
      <c r="G757" s="36" t="s">
        <v>1636</v>
      </c>
      <c r="H757" s="36" t="s">
        <v>372</v>
      </c>
      <c r="I757" s="36" t="s">
        <v>1636</v>
      </c>
      <c r="J757" s="36" t="s">
        <v>1749</v>
      </c>
      <c r="K757" s="36" t="s">
        <v>1750</v>
      </c>
      <c r="L757" s="36" t="s">
        <v>1751</v>
      </c>
      <c r="M757" s="36" t="s">
        <v>1639</v>
      </c>
      <c r="N757" s="36" t="s">
        <v>1640</v>
      </c>
      <c r="O757" s="36" t="s">
        <v>1641</v>
      </c>
      <c r="P757" s="36" t="s">
        <v>1642</v>
      </c>
      <c r="Q757" s="36" t="s">
        <v>1643</v>
      </c>
      <c r="R757" s="36" t="s">
        <v>1644</v>
      </c>
      <c r="S757" s="36" t="s">
        <v>1636</v>
      </c>
      <c r="T757" s="36" t="s">
        <v>1636</v>
      </c>
      <c r="U757" s="36" t="s">
        <v>1645</v>
      </c>
      <c r="V757" s="36" t="s">
        <v>1646</v>
      </c>
      <c r="W757" s="36" t="s">
        <v>1647</v>
      </c>
      <c r="X757" s="36" t="s">
        <v>1667</v>
      </c>
      <c r="Y757" s="36" t="s">
        <v>1649</v>
      </c>
      <c r="Z757" s="36">
        <v>6.15</v>
      </c>
      <c r="AA757" s="36">
        <v>6.15</v>
      </c>
      <c r="AB757" s="36">
        <v>0</v>
      </c>
      <c r="AC757" s="36">
        <v>6.15</v>
      </c>
      <c r="AD757" s="36">
        <v>0</v>
      </c>
      <c r="AE757" s="36">
        <v>0</v>
      </c>
      <c r="AF757" s="36" t="s">
        <v>1798</v>
      </c>
      <c r="AG757" s="36" t="s">
        <v>1749</v>
      </c>
      <c r="AH757" s="36" t="s">
        <v>1802</v>
      </c>
      <c r="AI757" s="36" t="s">
        <v>1799</v>
      </c>
      <c r="AJ757" s="36" t="s">
        <v>1645</v>
      </c>
      <c r="AK757" s="36" t="s">
        <v>337</v>
      </c>
      <c r="AL757" s="36" t="s">
        <v>1650</v>
      </c>
      <c r="AM757" s="36" t="s">
        <v>1651</v>
      </c>
      <c r="AN757" s="36" t="s">
        <v>1645</v>
      </c>
      <c r="AO757" s="36" t="s">
        <v>1636</v>
      </c>
      <c r="AP757" s="36" t="s">
        <v>1678</v>
      </c>
      <c r="AQ757" s="36" t="s">
        <v>1653</v>
      </c>
    </row>
    <row r="758" spans="1:43" x14ac:dyDescent="0.15">
      <c r="A758" s="36" t="s">
        <v>548</v>
      </c>
      <c r="B758" s="36" t="s">
        <v>1753</v>
      </c>
      <c r="C758" s="36" t="s">
        <v>1754</v>
      </c>
      <c r="D758" s="36" t="s">
        <v>1747</v>
      </c>
      <c r="E758" s="36" t="s">
        <v>1748</v>
      </c>
      <c r="F758" s="36" t="s">
        <v>372</v>
      </c>
      <c r="G758" s="36" t="s">
        <v>1636</v>
      </c>
      <c r="H758" s="36" t="s">
        <v>372</v>
      </c>
      <c r="I758" s="36" t="s">
        <v>1636</v>
      </c>
      <c r="J758" s="36" t="s">
        <v>1749</v>
      </c>
      <c r="K758" s="36" t="s">
        <v>1750</v>
      </c>
      <c r="L758" s="36" t="s">
        <v>1755</v>
      </c>
      <c r="M758" s="36" t="s">
        <v>1639</v>
      </c>
      <c r="N758" s="36" t="s">
        <v>1640</v>
      </c>
      <c r="O758" s="36" t="s">
        <v>1641</v>
      </c>
      <c r="P758" s="36" t="s">
        <v>1642</v>
      </c>
      <c r="Q758" s="36" t="s">
        <v>1643</v>
      </c>
      <c r="R758" s="36" t="s">
        <v>1644</v>
      </c>
      <c r="S758" s="36" t="s">
        <v>1636</v>
      </c>
      <c r="T758" s="36" t="s">
        <v>1636</v>
      </c>
      <c r="U758" s="36" t="s">
        <v>1645</v>
      </c>
      <c r="V758" s="36" t="s">
        <v>1646</v>
      </c>
      <c r="W758" s="36" t="s">
        <v>1665</v>
      </c>
      <c r="X758" s="36" t="s">
        <v>1646</v>
      </c>
      <c r="Y758" s="36" t="s">
        <v>1649</v>
      </c>
      <c r="Z758" s="36">
        <v>9969.6</v>
      </c>
      <c r="AA758" s="36">
        <v>9969.6</v>
      </c>
      <c r="AB758" s="36">
        <v>0</v>
      </c>
      <c r="AC758" s="36">
        <v>9969.6</v>
      </c>
      <c r="AD758" s="36">
        <v>0</v>
      </c>
      <c r="AE758" s="36">
        <v>0</v>
      </c>
      <c r="AF758" s="36" t="s">
        <v>1798</v>
      </c>
      <c r="AG758" s="36" t="s">
        <v>1749</v>
      </c>
      <c r="AH758" s="36" t="s">
        <v>1802</v>
      </c>
      <c r="AI758" s="36" t="s">
        <v>1799</v>
      </c>
      <c r="AJ758" s="36" t="s">
        <v>1645</v>
      </c>
      <c r="AK758" s="36" t="s">
        <v>337</v>
      </c>
      <c r="AL758" s="36" t="s">
        <v>1650</v>
      </c>
      <c r="AM758" s="36" t="s">
        <v>1651</v>
      </c>
      <c r="AN758" s="36" t="s">
        <v>1645</v>
      </c>
      <c r="AO758" s="36" t="s">
        <v>1636</v>
      </c>
      <c r="AP758" s="36" t="s">
        <v>1678</v>
      </c>
      <c r="AQ758" s="36" t="s">
        <v>1653</v>
      </c>
    </row>
    <row r="759" spans="1:43" x14ac:dyDescent="0.15">
      <c r="A759" s="36" t="s">
        <v>548</v>
      </c>
      <c r="B759" s="36" t="s">
        <v>1753</v>
      </c>
      <c r="C759" s="36" t="s">
        <v>1754</v>
      </c>
      <c r="D759" s="36" t="s">
        <v>1747</v>
      </c>
      <c r="E759" s="36" t="s">
        <v>1748</v>
      </c>
      <c r="F759" s="36" t="s">
        <v>372</v>
      </c>
      <c r="G759" s="36" t="s">
        <v>1636</v>
      </c>
      <c r="H759" s="36" t="s">
        <v>372</v>
      </c>
      <c r="I759" s="36" t="s">
        <v>1636</v>
      </c>
      <c r="J759" s="36" t="s">
        <v>1749</v>
      </c>
      <c r="K759" s="36" t="s">
        <v>1750</v>
      </c>
      <c r="L759" s="36" t="s">
        <v>1755</v>
      </c>
      <c r="M759" s="36" t="s">
        <v>1639</v>
      </c>
      <c r="N759" s="36" t="s">
        <v>1640</v>
      </c>
      <c r="O759" s="36" t="s">
        <v>1641</v>
      </c>
      <c r="P759" s="36" t="s">
        <v>1642</v>
      </c>
      <c r="Q759" s="36" t="s">
        <v>1643</v>
      </c>
      <c r="R759" s="36" t="s">
        <v>1644</v>
      </c>
      <c r="S759" s="36" t="s">
        <v>1636</v>
      </c>
      <c r="T759" s="36" t="s">
        <v>1636</v>
      </c>
      <c r="U759" s="36" t="s">
        <v>1645</v>
      </c>
      <c r="V759" s="36" t="s">
        <v>1646</v>
      </c>
      <c r="W759" s="36" t="s">
        <v>1647</v>
      </c>
      <c r="X759" s="36" t="s">
        <v>1752</v>
      </c>
      <c r="Y759" s="36" t="s">
        <v>1649</v>
      </c>
      <c r="Z759" s="36">
        <v>30.4</v>
      </c>
      <c r="AA759" s="36">
        <v>30.4</v>
      </c>
      <c r="AB759" s="36">
        <v>0</v>
      </c>
      <c r="AC759" s="36">
        <v>30.4</v>
      </c>
      <c r="AD759" s="36">
        <v>0</v>
      </c>
      <c r="AE759" s="36">
        <v>0</v>
      </c>
      <c r="AF759" s="36" t="s">
        <v>1798</v>
      </c>
      <c r="AG759" s="36" t="s">
        <v>1749</v>
      </c>
      <c r="AH759" s="36" t="s">
        <v>1802</v>
      </c>
      <c r="AI759" s="36" t="s">
        <v>1799</v>
      </c>
      <c r="AJ759" s="36" t="s">
        <v>1645</v>
      </c>
      <c r="AK759" s="36" t="s">
        <v>337</v>
      </c>
      <c r="AL759" s="36" t="s">
        <v>1650</v>
      </c>
      <c r="AM759" s="36" t="s">
        <v>1651</v>
      </c>
      <c r="AN759" s="36" t="s">
        <v>1645</v>
      </c>
      <c r="AO759" s="36" t="s">
        <v>1636</v>
      </c>
      <c r="AP759" s="36" t="s">
        <v>1678</v>
      </c>
      <c r="AQ759" s="36" t="s">
        <v>1653</v>
      </c>
    </row>
    <row r="760" spans="1:43" x14ac:dyDescent="0.15">
      <c r="A760" s="36" t="s">
        <v>548</v>
      </c>
      <c r="B760" s="36" t="s">
        <v>1759</v>
      </c>
      <c r="C760" s="36" t="s">
        <v>1760</v>
      </c>
      <c r="D760" s="36" t="s">
        <v>1673</v>
      </c>
      <c r="E760" s="36" t="s">
        <v>1674</v>
      </c>
      <c r="F760" s="36" t="s">
        <v>372</v>
      </c>
      <c r="G760" s="36" t="s">
        <v>1636</v>
      </c>
      <c r="H760" s="36" t="s">
        <v>372</v>
      </c>
      <c r="I760" s="36" t="s">
        <v>1636</v>
      </c>
      <c r="J760" s="36" t="s">
        <v>1675</v>
      </c>
      <c r="K760" s="36" t="s">
        <v>1676</v>
      </c>
      <c r="L760" s="36" t="s">
        <v>1758</v>
      </c>
      <c r="M760" s="36" t="s">
        <v>1639</v>
      </c>
      <c r="N760" s="36" t="s">
        <v>1640</v>
      </c>
      <c r="O760" s="36" t="s">
        <v>1641</v>
      </c>
      <c r="P760" s="36" t="s">
        <v>1642</v>
      </c>
      <c r="Q760" s="36" t="s">
        <v>1643</v>
      </c>
      <c r="R760" s="36" t="s">
        <v>1644</v>
      </c>
      <c r="S760" s="36" t="s">
        <v>1636</v>
      </c>
      <c r="T760" s="36" t="s">
        <v>1636</v>
      </c>
      <c r="U760" s="36" t="s">
        <v>1645</v>
      </c>
      <c r="V760" s="36" t="s">
        <v>1646</v>
      </c>
      <c r="W760" s="36" t="s">
        <v>1657</v>
      </c>
      <c r="X760" s="36" t="s">
        <v>1658</v>
      </c>
      <c r="Y760" s="36" t="s">
        <v>1649</v>
      </c>
      <c r="Z760" s="36">
        <v>481.21</v>
      </c>
      <c r="AA760" s="36">
        <v>481.21</v>
      </c>
      <c r="AB760" s="36">
        <v>0</v>
      </c>
      <c r="AC760" s="36">
        <v>481.21</v>
      </c>
      <c r="AD760" s="36">
        <v>0</v>
      </c>
      <c r="AE760" s="36">
        <v>0</v>
      </c>
      <c r="AF760" s="36" t="s">
        <v>1798</v>
      </c>
      <c r="AG760" s="36" t="s">
        <v>1675</v>
      </c>
      <c r="AH760" s="36" t="s">
        <v>1676</v>
      </c>
      <c r="AI760" s="36" t="s">
        <v>1800</v>
      </c>
      <c r="AJ760" s="36" t="s">
        <v>1645</v>
      </c>
      <c r="AK760" s="36" t="s">
        <v>337</v>
      </c>
      <c r="AL760" s="36" t="s">
        <v>1650</v>
      </c>
      <c r="AM760" s="36" t="s">
        <v>1651</v>
      </c>
      <c r="AN760" s="36" t="s">
        <v>1645</v>
      </c>
      <c r="AO760" s="36" t="s">
        <v>1636</v>
      </c>
      <c r="AP760" s="36" t="s">
        <v>1678</v>
      </c>
      <c r="AQ760" s="36" t="s">
        <v>1653</v>
      </c>
    </row>
    <row r="761" spans="1:43" x14ac:dyDescent="0.15">
      <c r="A761" s="36" t="s">
        <v>548</v>
      </c>
      <c r="B761" s="36" t="s">
        <v>1759</v>
      </c>
      <c r="C761" s="36" t="s">
        <v>1760</v>
      </c>
      <c r="D761" s="36" t="s">
        <v>1673</v>
      </c>
      <c r="E761" s="36" t="s">
        <v>1674</v>
      </c>
      <c r="F761" s="36" t="s">
        <v>372</v>
      </c>
      <c r="G761" s="36" t="s">
        <v>1636</v>
      </c>
      <c r="H761" s="36" t="s">
        <v>372</v>
      </c>
      <c r="I761" s="36" t="s">
        <v>1636</v>
      </c>
      <c r="J761" s="36" t="s">
        <v>1675</v>
      </c>
      <c r="K761" s="36" t="s">
        <v>1676</v>
      </c>
      <c r="L761" s="36" t="s">
        <v>1758</v>
      </c>
      <c r="M761" s="36" t="s">
        <v>1639</v>
      </c>
      <c r="N761" s="36" t="s">
        <v>1640</v>
      </c>
      <c r="O761" s="36" t="s">
        <v>1641</v>
      </c>
      <c r="P761" s="36" t="s">
        <v>1642</v>
      </c>
      <c r="Q761" s="36" t="s">
        <v>1643</v>
      </c>
      <c r="R761" s="36" t="s">
        <v>1644</v>
      </c>
      <c r="S761" s="36" t="s">
        <v>1636</v>
      </c>
      <c r="T761" s="36" t="s">
        <v>1636</v>
      </c>
      <c r="U761" s="36" t="s">
        <v>1645</v>
      </c>
      <c r="V761" s="36" t="s">
        <v>1646</v>
      </c>
      <c r="W761" s="36" t="s">
        <v>1679</v>
      </c>
      <c r="X761" s="36" t="s">
        <v>1646</v>
      </c>
      <c r="Y761" s="36" t="s">
        <v>1649</v>
      </c>
      <c r="Z761" s="36">
        <v>454.78</v>
      </c>
      <c r="AA761" s="36">
        <v>454.78</v>
      </c>
      <c r="AB761" s="36">
        <v>0</v>
      </c>
      <c r="AC761" s="36">
        <v>454.78</v>
      </c>
      <c r="AD761" s="36">
        <v>0</v>
      </c>
      <c r="AE761" s="36">
        <v>0</v>
      </c>
      <c r="AF761" s="36" t="s">
        <v>1798</v>
      </c>
      <c r="AG761" s="36" t="s">
        <v>1675</v>
      </c>
      <c r="AH761" s="36" t="s">
        <v>1676</v>
      </c>
      <c r="AI761" s="36" t="s">
        <v>1800</v>
      </c>
      <c r="AJ761" s="36" t="s">
        <v>1645</v>
      </c>
      <c r="AK761" s="36" t="s">
        <v>337</v>
      </c>
      <c r="AL761" s="36" t="s">
        <v>1650</v>
      </c>
      <c r="AM761" s="36" t="s">
        <v>1651</v>
      </c>
      <c r="AN761" s="36" t="s">
        <v>1645</v>
      </c>
      <c r="AO761" s="36" t="s">
        <v>1636</v>
      </c>
      <c r="AP761" s="36" t="s">
        <v>1678</v>
      </c>
      <c r="AQ761" s="36" t="s">
        <v>1653</v>
      </c>
    </row>
    <row r="762" spans="1:43" x14ac:dyDescent="0.15">
      <c r="A762" s="36" t="s">
        <v>548</v>
      </c>
      <c r="B762" s="36" t="s">
        <v>1764</v>
      </c>
      <c r="C762" s="36" t="s">
        <v>1765</v>
      </c>
      <c r="D762" s="36" t="s">
        <v>1766</v>
      </c>
      <c r="E762" s="36" t="s">
        <v>1767</v>
      </c>
      <c r="F762" s="36" t="s">
        <v>372</v>
      </c>
      <c r="G762" s="36" t="s">
        <v>1636</v>
      </c>
      <c r="H762" s="36" t="s">
        <v>372</v>
      </c>
      <c r="I762" s="36" t="s">
        <v>1636</v>
      </c>
      <c r="J762" s="36" t="s">
        <v>1768</v>
      </c>
      <c r="K762" s="36" t="s">
        <v>1769</v>
      </c>
      <c r="L762" s="36" t="s">
        <v>1770</v>
      </c>
      <c r="M762" s="36" t="s">
        <v>1639</v>
      </c>
      <c r="N762" s="36" t="s">
        <v>1640</v>
      </c>
      <c r="O762" s="36" t="s">
        <v>1641</v>
      </c>
      <c r="P762" s="36" t="s">
        <v>1642</v>
      </c>
      <c r="Q762" s="36" t="s">
        <v>1643</v>
      </c>
      <c r="R762" s="36" t="s">
        <v>1644</v>
      </c>
      <c r="S762" s="36" t="s">
        <v>1636</v>
      </c>
      <c r="T762" s="36" t="s">
        <v>1636</v>
      </c>
      <c r="U762" s="36" t="s">
        <v>1645</v>
      </c>
      <c r="V762" s="36" t="s">
        <v>1646</v>
      </c>
      <c r="W762" s="36" t="s">
        <v>1664</v>
      </c>
      <c r="X762" s="36" t="s">
        <v>1646</v>
      </c>
      <c r="Y762" s="36" t="s">
        <v>1649</v>
      </c>
      <c r="Z762" s="36">
        <v>9165.77</v>
      </c>
      <c r="AA762" s="36">
        <v>9165.77</v>
      </c>
      <c r="AB762" s="36">
        <v>0</v>
      </c>
      <c r="AC762" s="36">
        <v>9165.77</v>
      </c>
      <c r="AD762" s="36">
        <v>0</v>
      </c>
      <c r="AE762" s="36">
        <v>0</v>
      </c>
      <c r="AF762" s="36" t="s">
        <v>1798</v>
      </c>
      <c r="AG762" s="36" t="s">
        <v>1768</v>
      </c>
      <c r="AH762" s="36" t="s">
        <v>1769</v>
      </c>
      <c r="AI762" s="36" t="s">
        <v>1799</v>
      </c>
      <c r="AJ762" s="36" t="s">
        <v>1645</v>
      </c>
      <c r="AK762" s="36" t="s">
        <v>337</v>
      </c>
      <c r="AL762" s="36" t="s">
        <v>1650</v>
      </c>
      <c r="AM762" s="36" t="s">
        <v>1651</v>
      </c>
      <c r="AN762" s="36" t="s">
        <v>1645</v>
      </c>
      <c r="AO762" s="36" t="s">
        <v>1636</v>
      </c>
      <c r="AP762" s="36" t="s">
        <v>1771</v>
      </c>
      <c r="AQ762" s="36" t="s">
        <v>207</v>
      </c>
    </row>
    <row r="763" spans="1:43" x14ac:dyDescent="0.15">
      <c r="A763" s="36" t="s">
        <v>548</v>
      </c>
      <c r="B763" s="36" t="s">
        <v>1764</v>
      </c>
      <c r="C763" s="36" t="s">
        <v>1765</v>
      </c>
      <c r="D763" s="36" t="s">
        <v>1766</v>
      </c>
      <c r="E763" s="36" t="s">
        <v>1767</v>
      </c>
      <c r="F763" s="36" t="s">
        <v>372</v>
      </c>
      <c r="G763" s="36" t="s">
        <v>1636</v>
      </c>
      <c r="H763" s="36" t="s">
        <v>372</v>
      </c>
      <c r="I763" s="36" t="s">
        <v>1636</v>
      </c>
      <c r="J763" s="36" t="s">
        <v>1768</v>
      </c>
      <c r="K763" s="36" t="s">
        <v>1769</v>
      </c>
      <c r="L763" s="36" t="s">
        <v>1770</v>
      </c>
      <c r="M763" s="36" t="s">
        <v>1639</v>
      </c>
      <c r="N763" s="36" t="s">
        <v>1640</v>
      </c>
      <c r="O763" s="36" t="s">
        <v>1641</v>
      </c>
      <c r="P763" s="36" t="s">
        <v>1642</v>
      </c>
      <c r="Q763" s="36" t="s">
        <v>1643</v>
      </c>
      <c r="R763" s="36" t="s">
        <v>1644</v>
      </c>
      <c r="S763" s="36" t="s">
        <v>1636</v>
      </c>
      <c r="T763" s="36" t="s">
        <v>1636</v>
      </c>
      <c r="U763" s="36" t="s">
        <v>1645</v>
      </c>
      <c r="V763" s="36" t="s">
        <v>1646</v>
      </c>
      <c r="W763" s="36" t="s">
        <v>1665</v>
      </c>
      <c r="X763" s="36" t="s">
        <v>1646</v>
      </c>
      <c r="Y763" s="36" t="s">
        <v>1649</v>
      </c>
      <c r="Z763" s="36">
        <v>30759.78</v>
      </c>
      <c r="AA763" s="36">
        <v>30759.78</v>
      </c>
      <c r="AB763" s="36">
        <v>0</v>
      </c>
      <c r="AC763" s="36">
        <v>30759.78</v>
      </c>
      <c r="AD763" s="36">
        <v>0</v>
      </c>
      <c r="AE763" s="36">
        <v>0</v>
      </c>
      <c r="AF763" s="36" t="s">
        <v>1798</v>
      </c>
      <c r="AG763" s="36" t="s">
        <v>1768</v>
      </c>
      <c r="AH763" s="36" t="s">
        <v>1769</v>
      </c>
      <c r="AI763" s="36" t="s">
        <v>1799</v>
      </c>
      <c r="AJ763" s="36" t="s">
        <v>1645</v>
      </c>
      <c r="AK763" s="36" t="s">
        <v>337</v>
      </c>
      <c r="AL763" s="36" t="s">
        <v>1650</v>
      </c>
      <c r="AM763" s="36" t="s">
        <v>1651</v>
      </c>
      <c r="AN763" s="36" t="s">
        <v>1645</v>
      </c>
      <c r="AO763" s="36" t="s">
        <v>1636</v>
      </c>
      <c r="AP763" s="36" t="s">
        <v>1771</v>
      </c>
      <c r="AQ763" s="36" t="s">
        <v>207</v>
      </c>
    </row>
    <row r="764" spans="1:43" x14ac:dyDescent="0.15">
      <c r="A764" s="36" t="s">
        <v>548</v>
      </c>
      <c r="B764" s="36" t="s">
        <v>1764</v>
      </c>
      <c r="C764" s="36" t="s">
        <v>1765</v>
      </c>
      <c r="D764" s="36" t="s">
        <v>1766</v>
      </c>
      <c r="E764" s="36" t="s">
        <v>1767</v>
      </c>
      <c r="F764" s="36" t="s">
        <v>372</v>
      </c>
      <c r="G764" s="36" t="s">
        <v>1636</v>
      </c>
      <c r="H764" s="36" t="s">
        <v>372</v>
      </c>
      <c r="I764" s="36" t="s">
        <v>1636</v>
      </c>
      <c r="J764" s="36" t="s">
        <v>1768</v>
      </c>
      <c r="K764" s="36" t="s">
        <v>1769</v>
      </c>
      <c r="L764" s="36" t="s">
        <v>1770</v>
      </c>
      <c r="M764" s="36" t="s">
        <v>1639</v>
      </c>
      <c r="N764" s="36" t="s">
        <v>1640</v>
      </c>
      <c r="O764" s="36" t="s">
        <v>1641</v>
      </c>
      <c r="P764" s="36" t="s">
        <v>1642</v>
      </c>
      <c r="Q764" s="36" t="s">
        <v>1643</v>
      </c>
      <c r="R764" s="36" t="s">
        <v>1644</v>
      </c>
      <c r="S764" s="36" t="s">
        <v>1636</v>
      </c>
      <c r="T764" s="36" t="s">
        <v>1636</v>
      </c>
      <c r="U764" s="36" t="s">
        <v>1645</v>
      </c>
      <c r="V764" s="36" t="s">
        <v>1646</v>
      </c>
      <c r="W764" s="36" t="s">
        <v>1670</v>
      </c>
      <c r="X764" s="36" t="s">
        <v>1646</v>
      </c>
      <c r="Y764" s="36" t="s">
        <v>1649</v>
      </c>
      <c r="Z764" s="36">
        <v>2354.1</v>
      </c>
      <c r="AA764" s="36">
        <v>2354.1</v>
      </c>
      <c r="AB764" s="36">
        <v>0</v>
      </c>
      <c r="AC764" s="36">
        <v>2354.1</v>
      </c>
      <c r="AD764" s="36">
        <v>0</v>
      </c>
      <c r="AE764" s="36">
        <v>0</v>
      </c>
      <c r="AF764" s="36" t="s">
        <v>1798</v>
      </c>
      <c r="AG764" s="36" t="s">
        <v>1768</v>
      </c>
      <c r="AH764" s="36" t="s">
        <v>1769</v>
      </c>
      <c r="AI764" s="36" t="s">
        <v>1799</v>
      </c>
      <c r="AJ764" s="36" t="s">
        <v>1645</v>
      </c>
      <c r="AK764" s="36" t="s">
        <v>337</v>
      </c>
      <c r="AL764" s="36" t="s">
        <v>1650</v>
      </c>
      <c r="AM764" s="36" t="s">
        <v>1651</v>
      </c>
      <c r="AN764" s="36" t="s">
        <v>1645</v>
      </c>
      <c r="AO764" s="36" t="s">
        <v>1636</v>
      </c>
      <c r="AP764" s="36" t="s">
        <v>1771</v>
      </c>
      <c r="AQ764" s="36" t="s">
        <v>207</v>
      </c>
    </row>
    <row r="765" spans="1:43" x14ac:dyDescent="0.15">
      <c r="A765" s="36" t="s">
        <v>548</v>
      </c>
      <c r="B765" s="36" t="s">
        <v>1772</v>
      </c>
      <c r="C765" s="36" t="s">
        <v>1773</v>
      </c>
      <c r="D765" s="36" t="s">
        <v>1766</v>
      </c>
      <c r="E765" s="36" t="s">
        <v>1767</v>
      </c>
      <c r="F765" s="36" t="s">
        <v>372</v>
      </c>
      <c r="G765" s="36" t="s">
        <v>1636</v>
      </c>
      <c r="H765" s="36" t="s">
        <v>372</v>
      </c>
      <c r="I765" s="36" t="s">
        <v>1636</v>
      </c>
      <c r="J765" s="36" t="s">
        <v>1768</v>
      </c>
      <c r="K765" s="36" t="s">
        <v>1769</v>
      </c>
      <c r="L765" s="36" t="s">
        <v>1774</v>
      </c>
      <c r="M765" s="36" t="s">
        <v>1639</v>
      </c>
      <c r="N765" s="36" t="s">
        <v>1640</v>
      </c>
      <c r="O765" s="36" t="s">
        <v>1641</v>
      </c>
      <c r="P765" s="36" t="s">
        <v>1642</v>
      </c>
      <c r="Q765" s="36" t="s">
        <v>1643</v>
      </c>
      <c r="R765" s="36" t="s">
        <v>1644</v>
      </c>
      <c r="S765" s="36" t="s">
        <v>1636</v>
      </c>
      <c r="T765" s="36" t="s">
        <v>1636</v>
      </c>
      <c r="U765" s="36" t="s">
        <v>1645</v>
      </c>
      <c r="V765" s="36" t="s">
        <v>1646</v>
      </c>
      <c r="W765" s="36" t="s">
        <v>1657</v>
      </c>
      <c r="X765" s="36" t="s">
        <v>1658</v>
      </c>
      <c r="Y765" s="36" t="s">
        <v>1649</v>
      </c>
      <c r="Z765" s="36">
        <v>23681.24</v>
      </c>
      <c r="AA765" s="36">
        <v>23681.24</v>
      </c>
      <c r="AB765" s="36">
        <v>0</v>
      </c>
      <c r="AC765" s="36">
        <v>23681.24</v>
      </c>
      <c r="AD765" s="36">
        <v>0</v>
      </c>
      <c r="AE765" s="36">
        <v>0</v>
      </c>
      <c r="AF765" s="36" t="s">
        <v>1798</v>
      </c>
      <c r="AG765" s="36" t="s">
        <v>1768</v>
      </c>
      <c r="AH765" s="36" t="s">
        <v>1769</v>
      </c>
      <c r="AI765" s="36" t="s">
        <v>1799</v>
      </c>
      <c r="AJ765" s="36" t="s">
        <v>1645</v>
      </c>
      <c r="AK765" s="36" t="s">
        <v>337</v>
      </c>
      <c r="AL765" s="36" t="s">
        <v>1650</v>
      </c>
      <c r="AM765" s="36" t="s">
        <v>1651</v>
      </c>
      <c r="AN765" s="36" t="s">
        <v>1645</v>
      </c>
      <c r="AO765" s="36" t="s">
        <v>1636</v>
      </c>
      <c r="AP765" s="36" t="s">
        <v>1771</v>
      </c>
      <c r="AQ765" s="36" t="s">
        <v>207</v>
      </c>
    </row>
    <row r="766" spans="1:43" x14ac:dyDescent="0.15">
      <c r="A766" s="36" t="s">
        <v>548</v>
      </c>
      <c r="B766" s="36" t="s">
        <v>1775</v>
      </c>
      <c r="C766" s="36" t="s">
        <v>1776</v>
      </c>
      <c r="D766" s="36" t="s">
        <v>1766</v>
      </c>
      <c r="E766" s="36" t="s">
        <v>1767</v>
      </c>
      <c r="F766" s="36" t="s">
        <v>372</v>
      </c>
      <c r="G766" s="36" t="s">
        <v>1636</v>
      </c>
      <c r="H766" s="36" t="s">
        <v>372</v>
      </c>
      <c r="I766" s="36" t="s">
        <v>1636</v>
      </c>
      <c r="J766" s="36" t="s">
        <v>1768</v>
      </c>
      <c r="K766" s="36" t="s">
        <v>1769</v>
      </c>
      <c r="L766" s="36" t="s">
        <v>1777</v>
      </c>
      <c r="M766" s="36" t="s">
        <v>1639</v>
      </c>
      <c r="N766" s="36" t="s">
        <v>1640</v>
      </c>
      <c r="O766" s="36" t="s">
        <v>1641</v>
      </c>
      <c r="P766" s="36" t="s">
        <v>1642</v>
      </c>
      <c r="Q766" s="36" t="s">
        <v>1643</v>
      </c>
      <c r="R766" s="36" t="s">
        <v>1644</v>
      </c>
      <c r="S766" s="36" t="s">
        <v>1636</v>
      </c>
      <c r="T766" s="36" t="s">
        <v>1636</v>
      </c>
      <c r="U766" s="36" t="s">
        <v>1645</v>
      </c>
      <c r="V766" s="36" t="s">
        <v>1646</v>
      </c>
      <c r="W766" s="36" t="s">
        <v>1664</v>
      </c>
      <c r="X766" s="36" t="s">
        <v>1646</v>
      </c>
      <c r="Y766" s="36" t="s">
        <v>1649</v>
      </c>
      <c r="Z766" s="36">
        <v>304.02999999999997</v>
      </c>
      <c r="AA766" s="36">
        <v>304.02999999999997</v>
      </c>
      <c r="AB766" s="36">
        <v>0</v>
      </c>
      <c r="AC766" s="36">
        <v>304.02999999999997</v>
      </c>
      <c r="AD766" s="36">
        <v>0</v>
      </c>
      <c r="AE766" s="36">
        <v>0</v>
      </c>
      <c r="AF766" s="36" t="s">
        <v>1798</v>
      </c>
      <c r="AG766" s="36" t="s">
        <v>1768</v>
      </c>
      <c r="AH766" s="36" t="s">
        <v>1769</v>
      </c>
      <c r="AI766" s="36" t="s">
        <v>1799</v>
      </c>
      <c r="AJ766" s="36" t="s">
        <v>1645</v>
      </c>
      <c r="AK766" s="36" t="s">
        <v>337</v>
      </c>
      <c r="AL766" s="36" t="s">
        <v>1650</v>
      </c>
      <c r="AM766" s="36" t="s">
        <v>1651</v>
      </c>
      <c r="AN766" s="36" t="s">
        <v>1645</v>
      </c>
      <c r="AO766" s="36" t="s">
        <v>1636</v>
      </c>
      <c r="AP766" s="36" t="s">
        <v>1767</v>
      </c>
      <c r="AQ766" s="36" t="s">
        <v>207</v>
      </c>
    </row>
    <row r="767" spans="1:43" x14ac:dyDescent="0.15">
      <c r="A767" s="36" t="s">
        <v>548</v>
      </c>
      <c r="B767" s="36" t="s">
        <v>1775</v>
      </c>
      <c r="C767" s="36" t="s">
        <v>1776</v>
      </c>
      <c r="D767" s="36" t="s">
        <v>1766</v>
      </c>
      <c r="E767" s="36" t="s">
        <v>1767</v>
      </c>
      <c r="F767" s="36" t="s">
        <v>372</v>
      </c>
      <c r="G767" s="36" t="s">
        <v>1636</v>
      </c>
      <c r="H767" s="36" t="s">
        <v>372</v>
      </c>
      <c r="I767" s="36" t="s">
        <v>1636</v>
      </c>
      <c r="J767" s="36" t="s">
        <v>1768</v>
      </c>
      <c r="K767" s="36" t="s">
        <v>1769</v>
      </c>
      <c r="L767" s="36" t="s">
        <v>1777</v>
      </c>
      <c r="M767" s="36" t="s">
        <v>1639</v>
      </c>
      <c r="N767" s="36" t="s">
        <v>1640</v>
      </c>
      <c r="O767" s="36" t="s">
        <v>1641</v>
      </c>
      <c r="P767" s="36" t="s">
        <v>1642</v>
      </c>
      <c r="Q767" s="36" t="s">
        <v>1643</v>
      </c>
      <c r="R767" s="36" t="s">
        <v>1644</v>
      </c>
      <c r="S767" s="36" t="s">
        <v>1636</v>
      </c>
      <c r="T767" s="36" t="s">
        <v>1636</v>
      </c>
      <c r="U767" s="36" t="s">
        <v>1645</v>
      </c>
      <c r="V767" s="36" t="s">
        <v>1646</v>
      </c>
      <c r="W767" s="36" t="s">
        <v>1665</v>
      </c>
      <c r="X767" s="36" t="s">
        <v>1646</v>
      </c>
      <c r="Y767" s="36" t="s">
        <v>1649</v>
      </c>
      <c r="Z767" s="36">
        <v>1517.1</v>
      </c>
      <c r="AA767" s="36">
        <v>1517.1</v>
      </c>
      <c r="AB767" s="36">
        <v>0</v>
      </c>
      <c r="AC767" s="36">
        <v>1517.1</v>
      </c>
      <c r="AD767" s="36">
        <v>0</v>
      </c>
      <c r="AE767" s="36">
        <v>0</v>
      </c>
      <c r="AF767" s="36" t="s">
        <v>1798</v>
      </c>
      <c r="AG767" s="36" t="s">
        <v>1768</v>
      </c>
      <c r="AH767" s="36" t="s">
        <v>1769</v>
      </c>
      <c r="AI767" s="36" t="s">
        <v>1799</v>
      </c>
      <c r="AJ767" s="36" t="s">
        <v>1645</v>
      </c>
      <c r="AK767" s="36" t="s">
        <v>337</v>
      </c>
      <c r="AL767" s="36" t="s">
        <v>1650</v>
      </c>
      <c r="AM767" s="36" t="s">
        <v>1651</v>
      </c>
      <c r="AN767" s="36" t="s">
        <v>1645</v>
      </c>
      <c r="AO767" s="36" t="s">
        <v>1636</v>
      </c>
      <c r="AP767" s="36" t="s">
        <v>1767</v>
      </c>
      <c r="AQ767" s="36" t="s">
        <v>207</v>
      </c>
    </row>
    <row r="768" spans="1:43" x14ac:dyDescent="0.15">
      <c r="A768" s="36" t="s">
        <v>548</v>
      </c>
      <c r="B768" s="36" t="s">
        <v>1775</v>
      </c>
      <c r="C768" s="36" t="s">
        <v>1776</v>
      </c>
      <c r="D768" s="36" t="s">
        <v>1766</v>
      </c>
      <c r="E768" s="36" t="s">
        <v>1767</v>
      </c>
      <c r="F768" s="36" t="s">
        <v>372</v>
      </c>
      <c r="G768" s="36" t="s">
        <v>1636</v>
      </c>
      <c r="H768" s="36" t="s">
        <v>372</v>
      </c>
      <c r="I768" s="36" t="s">
        <v>1636</v>
      </c>
      <c r="J768" s="36" t="s">
        <v>1768</v>
      </c>
      <c r="K768" s="36" t="s">
        <v>1769</v>
      </c>
      <c r="L768" s="36" t="s">
        <v>1777</v>
      </c>
      <c r="M768" s="36" t="s">
        <v>1639</v>
      </c>
      <c r="N768" s="36" t="s">
        <v>1640</v>
      </c>
      <c r="O768" s="36" t="s">
        <v>1641</v>
      </c>
      <c r="P768" s="36" t="s">
        <v>1642</v>
      </c>
      <c r="Q768" s="36" t="s">
        <v>1643</v>
      </c>
      <c r="R768" s="36" t="s">
        <v>1644</v>
      </c>
      <c r="S768" s="36" t="s">
        <v>1636</v>
      </c>
      <c r="T768" s="36" t="s">
        <v>1636</v>
      </c>
      <c r="U768" s="36" t="s">
        <v>1645</v>
      </c>
      <c r="V768" s="36" t="s">
        <v>1646</v>
      </c>
      <c r="W768" s="36" t="s">
        <v>1647</v>
      </c>
      <c r="X768" s="36" t="s">
        <v>1667</v>
      </c>
      <c r="Y768" s="36" t="s">
        <v>1649</v>
      </c>
      <c r="Z768" s="36">
        <v>22.61</v>
      </c>
      <c r="AA768" s="36">
        <v>22.61</v>
      </c>
      <c r="AB768" s="36">
        <v>0</v>
      </c>
      <c r="AC768" s="36">
        <v>22.61</v>
      </c>
      <c r="AD768" s="36">
        <v>0</v>
      </c>
      <c r="AE768" s="36">
        <v>0</v>
      </c>
      <c r="AF768" s="36" t="s">
        <v>1798</v>
      </c>
      <c r="AG768" s="36" t="s">
        <v>1768</v>
      </c>
      <c r="AH768" s="36" t="s">
        <v>1769</v>
      </c>
      <c r="AI768" s="36" t="s">
        <v>1799</v>
      </c>
      <c r="AJ768" s="36" t="s">
        <v>1645</v>
      </c>
      <c r="AK768" s="36" t="s">
        <v>337</v>
      </c>
      <c r="AL768" s="36" t="s">
        <v>1650</v>
      </c>
      <c r="AM768" s="36" t="s">
        <v>1651</v>
      </c>
      <c r="AN768" s="36" t="s">
        <v>1645</v>
      </c>
      <c r="AO768" s="36" t="s">
        <v>1636</v>
      </c>
      <c r="AP768" s="36" t="s">
        <v>1767</v>
      </c>
      <c r="AQ768" s="36" t="s">
        <v>207</v>
      </c>
    </row>
    <row r="769" spans="1:43" x14ac:dyDescent="0.15">
      <c r="A769" s="36" t="s">
        <v>548</v>
      </c>
      <c r="B769" s="36" t="s">
        <v>1775</v>
      </c>
      <c r="C769" s="36" t="s">
        <v>1776</v>
      </c>
      <c r="D769" s="36" t="s">
        <v>1766</v>
      </c>
      <c r="E769" s="36" t="s">
        <v>1767</v>
      </c>
      <c r="F769" s="36" t="s">
        <v>372</v>
      </c>
      <c r="G769" s="36" t="s">
        <v>1636</v>
      </c>
      <c r="H769" s="36" t="s">
        <v>372</v>
      </c>
      <c r="I769" s="36" t="s">
        <v>1636</v>
      </c>
      <c r="J769" s="36" t="s">
        <v>1768</v>
      </c>
      <c r="K769" s="36" t="s">
        <v>1769</v>
      </c>
      <c r="L769" s="36" t="s">
        <v>1777</v>
      </c>
      <c r="M769" s="36" t="s">
        <v>1639</v>
      </c>
      <c r="N769" s="36" t="s">
        <v>1640</v>
      </c>
      <c r="O769" s="36" t="s">
        <v>1641</v>
      </c>
      <c r="P769" s="36" t="s">
        <v>1642</v>
      </c>
      <c r="Q769" s="36" t="s">
        <v>1643</v>
      </c>
      <c r="R769" s="36" t="s">
        <v>1644</v>
      </c>
      <c r="S769" s="36" t="s">
        <v>1636</v>
      </c>
      <c r="T769" s="36" t="s">
        <v>1636</v>
      </c>
      <c r="U769" s="36" t="s">
        <v>1645</v>
      </c>
      <c r="V769" s="36" t="s">
        <v>1646</v>
      </c>
      <c r="W769" s="36" t="s">
        <v>1670</v>
      </c>
      <c r="X769" s="36" t="s">
        <v>1646</v>
      </c>
      <c r="Y769" s="36" t="s">
        <v>1649</v>
      </c>
      <c r="Z769" s="36">
        <v>156.26</v>
      </c>
      <c r="AA769" s="36">
        <v>156.26</v>
      </c>
      <c r="AB769" s="36">
        <v>0</v>
      </c>
      <c r="AC769" s="36">
        <v>156.26</v>
      </c>
      <c r="AD769" s="36">
        <v>0</v>
      </c>
      <c r="AE769" s="36">
        <v>0</v>
      </c>
      <c r="AF769" s="36" t="s">
        <v>1798</v>
      </c>
      <c r="AG769" s="36" t="s">
        <v>1768</v>
      </c>
      <c r="AH769" s="36" t="s">
        <v>1769</v>
      </c>
      <c r="AI769" s="36" t="s">
        <v>1799</v>
      </c>
      <c r="AJ769" s="36" t="s">
        <v>1645</v>
      </c>
      <c r="AK769" s="36" t="s">
        <v>337</v>
      </c>
      <c r="AL769" s="36" t="s">
        <v>1650</v>
      </c>
      <c r="AM769" s="36" t="s">
        <v>1651</v>
      </c>
      <c r="AN769" s="36" t="s">
        <v>1645</v>
      </c>
      <c r="AO769" s="36" t="s">
        <v>1636</v>
      </c>
      <c r="AP769" s="36" t="s">
        <v>1767</v>
      </c>
      <c r="AQ769" s="36" t="s">
        <v>207</v>
      </c>
    </row>
    <row r="770" spans="1:43" x14ac:dyDescent="0.15">
      <c r="A770" s="36" t="s">
        <v>548</v>
      </c>
      <c r="B770" s="36" t="s">
        <v>1831</v>
      </c>
      <c r="C770" s="36" t="s">
        <v>1832</v>
      </c>
      <c r="D770" s="36" t="s">
        <v>1766</v>
      </c>
      <c r="E770" s="36" t="s">
        <v>1767</v>
      </c>
      <c r="F770" s="36" t="s">
        <v>372</v>
      </c>
      <c r="G770" s="36" t="s">
        <v>1636</v>
      </c>
      <c r="H770" s="36" t="s">
        <v>372</v>
      </c>
      <c r="I770" s="36" t="s">
        <v>1636</v>
      </c>
      <c r="J770" s="36" t="s">
        <v>1768</v>
      </c>
      <c r="K770" s="36" t="s">
        <v>1769</v>
      </c>
      <c r="L770" s="36" t="s">
        <v>1780</v>
      </c>
      <c r="M770" s="36" t="s">
        <v>1639</v>
      </c>
      <c r="N770" s="36" t="s">
        <v>1640</v>
      </c>
      <c r="O770" s="36" t="s">
        <v>1641</v>
      </c>
      <c r="P770" s="36" t="s">
        <v>1642</v>
      </c>
      <c r="Q770" s="36" t="s">
        <v>1643</v>
      </c>
      <c r="R770" s="36" t="s">
        <v>1644</v>
      </c>
      <c r="S770" s="36" t="s">
        <v>1636</v>
      </c>
      <c r="T770" s="36" t="s">
        <v>1636</v>
      </c>
      <c r="U770" s="36" t="s">
        <v>1645</v>
      </c>
      <c r="V770" s="36" t="s">
        <v>1646</v>
      </c>
      <c r="W770" s="36" t="s">
        <v>1664</v>
      </c>
      <c r="X770" s="36" t="s">
        <v>1646</v>
      </c>
      <c r="Y770" s="36" t="s">
        <v>1649</v>
      </c>
      <c r="Z770" s="36">
        <v>139.79</v>
      </c>
      <c r="AA770" s="36">
        <v>139.79</v>
      </c>
      <c r="AB770" s="36">
        <v>0</v>
      </c>
      <c r="AC770" s="36">
        <v>139.79</v>
      </c>
      <c r="AD770" s="36">
        <v>0</v>
      </c>
      <c r="AE770" s="36">
        <v>0</v>
      </c>
      <c r="AF770" s="36" t="s">
        <v>1798</v>
      </c>
      <c r="AG770" s="36" t="s">
        <v>1768</v>
      </c>
      <c r="AH770" s="36" t="s">
        <v>1769</v>
      </c>
      <c r="AI770" s="36" t="s">
        <v>1799</v>
      </c>
      <c r="AJ770" s="36" t="s">
        <v>1645</v>
      </c>
      <c r="AK770" s="36" t="s">
        <v>337</v>
      </c>
      <c r="AL770" s="36" t="s">
        <v>1650</v>
      </c>
      <c r="AM770" s="36" t="s">
        <v>1651</v>
      </c>
      <c r="AN770" s="36" t="s">
        <v>1645</v>
      </c>
      <c r="AO770" s="36" t="s">
        <v>1636</v>
      </c>
      <c r="AP770" s="36" t="s">
        <v>1767</v>
      </c>
      <c r="AQ770" s="36" t="s">
        <v>207</v>
      </c>
    </row>
    <row r="771" spans="1:43" x14ac:dyDescent="0.15">
      <c r="A771" s="36" t="s">
        <v>548</v>
      </c>
      <c r="B771" s="36" t="s">
        <v>1831</v>
      </c>
      <c r="C771" s="36" t="s">
        <v>1832</v>
      </c>
      <c r="D771" s="36" t="s">
        <v>1766</v>
      </c>
      <c r="E771" s="36" t="s">
        <v>1767</v>
      </c>
      <c r="F771" s="36" t="s">
        <v>372</v>
      </c>
      <c r="G771" s="36" t="s">
        <v>1636</v>
      </c>
      <c r="H771" s="36" t="s">
        <v>372</v>
      </c>
      <c r="I771" s="36" t="s">
        <v>1636</v>
      </c>
      <c r="J771" s="36" t="s">
        <v>1768</v>
      </c>
      <c r="K771" s="36" t="s">
        <v>1769</v>
      </c>
      <c r="L771" s="36" t="s">
        <v>1780</v>
      </c>
      <c r="M771" s="36" t="s">
        <v>1639</v>
      </c>
      <c r="N771" s="36" t="s">
        <v>1640</v>
      </c>
      <c r="O771" s="36" t="s">
        <v>1641</v>
      </c>
      <c r="P771" s="36" t="s">
        <v>1642</v>
      </c>
      <c r="Q771" s="36" t="s">
        <v>1643</v>
      </c>
      <c r="R771" s="36" t="s">
        <v>1644</v>
      </c>
      <c r="S771" s="36" t="s">
        <v>1636</v>
      </c>
      <c r="T771" s="36" t="s">
        <v>1636</v>
      </c>
      <c r="U771" s="36" t="s">
        <v>1645</v>
      </c>
      <c r="V771" s="36" t="s">
        <v>1646</v>
      </c>
      <c r="W771" s="36" t="s">
        <v>1665</v>
      </c>
      <c r="X771" s="36" t="s">
        <v>1646</v>
      </c>
      <c r="Y771" s="36" t="s">
        <v>1649</v>
      </c>
      <c r="Z771" s="36">
        <v>1739.85</v>
      </c>
      <c r="AA771" s="36">
        <v>1739.85</v>
      </c>
      <c r="AB771" s="36">
        <v>0</v>
      </c>
      <c r="AC771" s="36">
        <v>1739.85</v>
      </c>
      <c r="AD771" s="36">
        <v>0</v>
      </c>
      <c r="AE771" s="36">
        <v>0</v>
      </c>
      <c r="AF771" s="36" t="s">
        <v>1798</v>
      </c>
      <c r="AG771" s="36" t="s">
        <v>1768</v>
      </c>
      <c r="AH771" s="36" t="s">
        <v>1769</v>
      </c>
      <c r="AI771" s="36" t="s">
        <v>1799</v>
      </c>
      <c r="AJ771" s="36" t="s">
        <v>1645</v>
      </c>
      <c r="AK771" s="36" t="s">
        <v>337</v>
      </c>
      <c r="AL771" s="36" t="s">
        <v>1650</v>
      </c>
      <c r="AM771" s="36" t="s">
        <v>1651</v>
      </c>
      <c r="AN771" s="36" t="s">
        <v>1645</v>
      </c>
      <c r="AO771" s="36" t="s">
        <v>1636</v>
      </c>
      <c r="AP771" s="36" t="s">
        <v>1767</v>
      </c>
      <c r="AQ771" s="36" t="s">
        <v>207</v>
      </c>
    </row>
    <row r="772" spans="1:43" x14ac:dyDescent="0.15">
      <c r="A772" s="36" t="s">
        <v>548</v>
      </c>
      <c r="B772" s="36" t="s">
        <v>1831</v>
      </c>
      <c r="C772" s="36" t="s">
        <v>1832</v>
      </c>
      <c r="D772" s="36" t="s">
        <v>1766</v>
      </c>
      <c r="E772" s="36" t="s">
        <v>1767</v>
      </c>
      <c r="F772" s="36" t="s">
        <v>372</v>
      </c>
      <c r="G772" s="36" t="s">
        <v>1636</v>
      </c>
      <c r="H772" s="36" t="s">
        <v>372</v>
      </c>
      <c r="I772" s="36" t="s">
        <v>1636</v>
      </c>
      <c r="J772" s="36" t="s">
        <v>1768</v>
      </c>
      <c r="K772" s="36" t="s">
        <v>1769</v>
      </c>
      <c r="L772" s="36" t="s">
        <v>1780</v>
      </c>
      <c r="M772" s="36" t="s">
        <v>1639</v>
      </c>
      <c r="N772" s="36" t="s">
        <v>1640</v>
      </c>
      <c r="O772" s="36" t="s">
        <v>1641</v>
      </c>
      <c r="P772" s="36" t="s">
        <v>1642</v>
      </c>
      <c r="Q772" s="36" t="s">
        <v>1643</v>
      </c>
      <c r="R772" s="36" t="s">
        <v>1644</v>
      </c>
      <c r="S772" s="36" t="s">
        <v>1636</v>
      </c>
      <c r="T772" s="36" t="s">
        <v>1636</v>
      </c>
      <c r="U772" s="36" t="s">
        <v>1645</v>
      </c>
      <c r="V772" s="36" t="s">
        <v>1646</v>
      </c>
      <c r="W772" s="36" t="s">
        <v>1647</v>
      </c>
      <c r="X772" s="36" t="s">
        <v>1667</v>
      </c>
      <c r="Y772" s="36" t="s">
        <v>1649</v>
      </c>
      <c r="Z772" s="36">
        <v>45.98</v>
      </c>
      <c r="AA772" s="36">
        <v>45.98</v>
      </c>
      <c r="AB772" s="36">
        <v>0</v>
      </c>
      <c r="AC772" s="36">
        <v>45.98</v>
      </c>
      <c r="AD772" s="36">
        <v>0</v>
      </c>
      <c r="AE772" s="36">
        <v>0</v>
      </c>
      <c r="AF772" s="36" t="s">
        <v>1798</v>
      </c>
      <c r="AG772" s="36" t="s">
        <v>1768</v>
      </c>
      <c r="AH772" s="36" t="s">
        <v>1769</v>
      </c>
      <c r="AI772" s="36" t="s">
        <v>1799</v>
      </c>
      <c r="AJ772" s="36" t="s">
        <v>1645</v>
      </c>
      <c r="AK772" s="36" t="s">
        <v>337</v>
      </c>
      <c r="AL772" s="36" t="s">
        <v>1650</v>
      </c>
      <c r="AM772" s="36" t="s">
        <v>1651</v>
      </c>
      <c r="AN772" s="36" t="s">
        <v>1645</v>
      </c>
      <c r="AO772" s="36" t="s">
        <v>1636</v>
      </c>
      <c r="AP772" s="36" t="s">
        <v>1767</v>
      </c>
      <c r="AQ772" s="36" t="s">
        <v>207</v>
      </c>
    </row>
    <row r="773" spans="1:43" x14ac:dyDescent="0.15">
      <c r="A773" s="36" t="s">
        <v>548</v>
      </c>
      <c r="B773" s="36" t="s">
        <v>1831</v>
      </c>
      <c r="C773" s="36" t="s">
        <v>1832</v>
      </c>
      <c r="D773" s="36" t="s">
        <v>1766</v>
      </c>
      <c r="E773" s="36" t="s">
        <v>1767</v>
      </c>
      <c r="F773" s="36" t="s">
        <v>372</v>
      </c>
      <c r="G773" s="36" t="s">
        <v>1636</v>
      </c>
      <c r="H773" s="36" t="s">
        <v>372</v>
      </c>
      <c r="I773" s="36" t="s">
        <v>1636</v>
      </c>
      <c r="J773" s="36" t="s">
        <v>1768</v>
      </c>
      <c r="K773" s="36" t="s">
        <v>1769</v>
      </c>
      <c r="L773" s="36" t="s">
        <v>1780</v>
      </c>
      <c r="M773" s="36" t="s">
        <v>1639</v>
      </c>
      <c r="N773" s="36" t="s">
        <v>1640</v>
      </c>
      <c r="O773" s="36" t="s">
        <v>1641</v>
      </c>
      <c r="P773" s="36" t="s">
        <v>1642</v>
      </c>
      <c r="Q773" s="36" t="s">
        <v>1643</v>
      </c>
      <c r="R773" s="36" t="s">
        <v>1644</v>
      </c>
      <c r="S773" s="36" t="s">
        <v>1636</v>
      </c>
      <c r="T773" s="36" t="s">
        <v>1636</v>
      </c>
      <c r="U773" s="36" t="s">
        <v>1645</v>
      </c>
      <c r="V773" s="36" t="s">
        <v>1646</v>
      </c>
      <c r="W773" s="36" t="s">
        <v>1670</v>
      </c>
      <c r="X773" s="36" t="s">
        <v>1646</v>
      </c>
      <c r="Y773" s="36" t="s">
        <v>1649</v>
      </c>
      <c r="Z773" s="36">
        <v>74.38</v>
      </c>
      <c r="AA773" s="36">
        <v>74.38</v>
      </c>
      <c r="AB773" s="36">
        <v>0</v>
      </c>
      <c r="AC773" s="36">
        <v>74.38</v>
      </c>
      <c r="AD773" s="36">
        <v>0</v>
      </c>
      <c r="AE773" s="36">
        <v>0</v>
      </c>
      <c r="AF773" s="36" t="s">
        <v>1798</v>
      </c>
      <c r="AG773" s="36" t="s">
        <v>1768</v>
      </c>
      <c r="AH773" s="36" t="s">
        <v>1769</v>
      </c>
      <c r="AI773" s="36" t="s">
        <v>1799</v>
      </c>
      <c r="AJ773" s="36" t="s">
        <v>1645</v>
      </c>
      <c r="AK773" s="36" t="s">
        <v>337</v>
      </c>
      <c r="AL773" s="36" t="s">
        <v>1650</v>
      </c>
      <c r="AM773" s="36" t="s">
        <v>1651</v>
      </c>
      <c r="AN773" s="36" t="s">
        <v>1645</v>
      </c>
      <c r="AO773" s="36" t="s">
        <v>1636</v>
      </c>
      <c r="AP773" s="36" t="s">
        <v>1767</v>
      </c>
      <c r="AQ773" s="36" t="s">
        <v>207</v>
      </c>
    </row>
    <row r="774" spans="1:43" x14ac:dyDescent="0.15">
      <c r="A774" s="36" t="s">
        <v>548</v>
      </c>
      <c r="B774" s="36" t="s">
        <v>1840</v>
      </c>
      <c r="C774" s="36" t="s">
        <v>1841</v>
      </c>
      <c r="D774" s="36" t="s">
        <v>1842</v>
      </c>
      <c r="E774" s="36" t="s">
        <v>1843</v>
      </c>
      <c r="F774" s="36" t="s">
        <v>372</v>
      </c>
      <c r="G774" s="36" t="s">
        <v>1636</v>
      </c>
      <c r="H774" s="36" t="s">
        <v>372</v>
      </c>
      <c r="I774" s="36" t="s">
        <v>1636</v>
      </c>
      <c r="J774" s="36" t="s">
        <v>1768</v>
      </c>
      <c r="K774" s="36" t="s">
        <v>1807</v>
      </c>
      <c r="L774" s="36" t="s">
        <v>1844</v>
      </c>
      <c r="M774" s="36" t="s">
        <v>1639</v>
      </c>
      <c r="N774" s="36" t="s">
        <v>1640</v>
      </c>
      <c r="O774" s="36" t="s">
        <v>1641</v>
      </c>
      <c r="P774" s="36" t="s">
        <v>1642</v>
      </c>
      <c r="Q774" s="36" t="s">
        <v>1643</v>
      </c>
      <c r="R774" s="36" t="s">
        <v>1644</v>
      </c>
      <c r="S774" s="36" t="s">
        <v>1636</v>
      </c>
      <c r="T774" s="36" t="s">
        <v>1636</v>
      </c>
      <c r="U774" s="36" t="s">
        <v>1645</v>
      </c>
      <c r="V774" s="36" t="s">
        <v>1646</v>
      </c>
      <c r="W774" s="36" t="s">
        <v>1647</v>
      </c>
      <c r="X774" s="36" t="s">
        <v>1648</v>
      </c>
      <c r="Y774" s="36" t="s">
        <v>1649</v>
      </c>
      <c r="Z774" s="36">
        <v>521.89</v>
      </c>
      <c r="AA774" s="36">
        <v>361.74</v>
      </c>
      <c r="AB774" s="36">
        <v>160.15</v>
      </c>
      <c r="AC774" s="36">
        <v>361.74</v>
      </c>
      <c r="AD774" s="36">
        <v>0</v>
      </c>
      <c r="AE774" s="36">
        <v>0</v>
      </c>
      <c r="AF774" s="36" t="s">
        <v>1798</v>
      </c>
      <c r="AG774" s="36" t="s">
        <v>1768</v>
      </c>
      <c r="AH774" s="36" t="s">
        <v>1807</v>
      </c>
      <c r="AI774" s="36" t="s">
        <v>1799</v>
      </c>
      <c r="AJ774" s="36" t="s">
        <v>1645</v>
      </c>
      <c r="AK774" s="36" t="s">
        <v>337</v>
      </c>
      <c r="AL774" s="36" t="s">
        <v>1650</v>
      </c>
      <c r="AM774" s="36" t="s">
        <v>1651</v>
      </c>
      <c r="AN774" s="36" t="s">
        <v>1645</v>
      </c>
      <c r="AO774" s="36" t="s">
        <v>1636</v>
      </c>
      <c r="AP774" s="36" t="s">
        <v>1652</v>
      </c>
      <c r="AQ774" s="36" t="s">
        <v>1653</v>
      </c>
    </row>
    <row r="775" spans="1:43" x14ac:dyDescent="0.15">
      <c r="A775" s="36" t="s">
        <v>548</v>
      </c>
      <c r="B775" s="36" t="s">
        <v>1845</v>
      </c>
      <c r="C775" s="36" t="s">
        <v>1846</v>
      </c>
      <c r="D775" s="36" t="s">
        <v>1842</v>
      </c>
      <c r="E775" s="36" t="s">
        <v>1843</v>
      </c>
      <c r="F775" s="36" t="s">
        <v>372</v>
      </c>
      <c r="G775" s="36" t="s">
        <v>1636</v>
      </c>
      <c r="H775" s="36" t="s">
        <v>372</v>
      </c>
      <c r="I775" s="36" t="s">
        <v>1636</v>
      </c>
      <c r="J775" s="36" t="s">
        <v>1768</v>
      </c>
      <c r="K775" s="36" t="s">
        <v>1807</v>
      </c>
      <c r="L775" s="36" t="s">
        <v>1847</v>
      </c>
      <c r="M775" s="36" t="s">
        <v>1639</v>
      </c>
      <c r="N775" s="36" t="s">
        <v>1640</v>
      </c>
      <c r="O775" s="36" t="s">
        <v>1641</v>
      </c>
      <c r="P775" s="36" t="s">
        <v>1642</v>
      </c>
      <c r="Q775" s="36" t="s">
        <v>1643</v>
      </c>
      <c r="R775" s="36" t="s">
        <v>1644</v>
      </c>
      <c r="S775" s="36" t="s">
        <v>1636</v>
      </c>
      <c r="T775" s="36" t="s">
        <v>1636</v>
      </c>
      <c r="U775" s="36" t="s">
        <v>1645</v>
      </c>
      <c r="V775" s="36" t="s">
        <v>1646</v>
      </c>
      <c r="W775" s="36" t="s">
        <v>1665</v>
      </c>
      <c r="X775" s="36" t="s">
        <v>1646</v>
      </c>
      <c r="Y775" s="36" t="s">
        <v>1649</v>
      </c>
      <c r="Z775" s="36">
        <v>4.29</v>
      </c>
      <c r="AA775" s="36">
        <v>4.29</v>
      </c>
      <c r="AB775" s="36">
        <v>0</v>
      </c>
      <c r="AC775" s="36">
        <v>4.29</v>
      </c>
      <c r="AD775" s="36">
        <v>0</v>
      </c>
      <c r="AE775" s="36">
        <v>0</v>
      </c>
      <c r="AF775" s="36" t="s">
        <v>1798</v>
      </c>
      <c r="AG775" s="36" t="s">
        <v>1768</v>
      </c>
      <c r="AH775" s="36" t="s">
        <v>1807</v>
      </c>
      <c r="AI775" s="36" t="s">
        <v>1799</v>
      </c>
      <c r="AJ775" s="36" t="s">
        <v>1645</v>
      </c>
      <c r="AK775" s="36" t="s">
        <v>337</v>
      </c>
      <c r="AL775" s="36" t="s">
        <v>1650</v>
      </c>
      <c r="AM775" s="36" t="s">
        <v>1651</v>
      </c>
      <c r="AN775" s="36" t="s">
        <v>1645</v>
      </c>
      <c r="AO775" s="36" t="s">
        <v>1636</v>
      </c>
      <c r="AP775" s="36" t="s">
        <v>1652</v>
      </c>
      <c r="AQ775" s="36" t="s">
        <v>1653</v>
      </c>
    </row>
    <row r="776" spans="1:43" x14ac:dyDescent="0.15">
      <c r="A776" s="36" t="s">
        <v>548</v>
      </c>
      <c r="B776" s="36" t="s">
        <v>1845</v>
      </c>
      <c r="C776" s="36" t="s">
        <v>1846</v>
      </c>
      <c r="D776" s="36" t="s">
        <v>1842</v>
      </c>
      <c r="E776" s="36" t="s">
        <v>1843</v>
      </c>
      <c r="F776" s="36" t="s">
        <v>372</v>
      </c>
      <c r="G776" s="36" t="s">
        <v>1636</v>
      </c>
      <c r="H776" s="36" t="s">
        <v>372</v>
      </c>
      <c r="I776" s="36" t="s">
        <v>1636</v>
      </c>
      <c r="J776" s="36" t="s">
        <v>1768</v>
      </c>
      <c r="K776" s="36" t="s">
        <v>1807</v>
      </c>
      <c r="L776" s="36" t="s">
        <v>1847</v>
      </c>
      <c r="M776" s="36" t="s">
        <v>1639</v>
      </c>
      <c r="N776" s="36" t="s">
        <v>1640</v>
      </c>
      <c r="O776" s="36" t="s">
        <v>1641</v>
      </c>
      <c r="P776" s="36" t="s">
        <v>1642</v>
      </c>
      <c r="Q776" s="36" t="s">
        <v>1643</v>
      </c>
      <c r="R776" s="36" t="s">
        <v>1644</v>
      </c>
      <c r="S776" s="36" t="s">
        <v>1636</v>
      </c>
      <c r="T776" s="36" t="s">
        <v>1636</v>
      </c>
      <c r="U776" s="36" t="s">
        <v>1645</v>
      </c>
      <c r="V776" s="36" t="s">
        <v>1646</v>
      </c>
      <c r="W776" s="36" t="s">
        <v>1647</v>
      </c>
      <c r="X776" s="36" t="s">
        <v>1667</v>
      </c>
      <c r="Y776" s="36" t="s">
        <v>1649</v>
      </c>
      <c r="Z776" s="36">
        <v>55.56</v>
      </c>
      <c r="AA776" s="36">
        <v>55.56</v>
      </c>
      <c r="AB776" s="36">
        <v>0</v>
      </c>
      <c r="AC776" s="36">
        <v>55.56</v>
      </c>
      <c r="AD776" s="36">
        <v>0</v>
      </c>
      <c r="AE776" s="36">
        <v>0</v>
      </c>
      <c r="AF776" s="36" t="s">
        <v>1798</v>
      </c>
      <c r="AG776" s="36" t="s">
        <v>1768</v>
      </c>
      <c r="AH776" s="36" t="s">
        <v>1807</v>
      </c>
      <c r="AI776" s="36" t="s">
        <v>1799</v>
      </c>
      <c r="AJ776" s="36" t="s">
        <v>1645</v>
      </c>
      <c r="AK776" s="36" t="s">
        <v>337</v>
      </c>
      <c r="AL776" s="36" t="s">
        <v>1650</v>
      </c>
      <c r="AM776" s="36" t="s">
        <v>1651</v>
      </c>
      <c r="AN776" s="36" t="s">
        <v>1645</v>
      </c>
      <c r="AO776" s="36" t="s">
        <v>1636</v>
      </c>
      <c r="AP776" s="36" t="s">
        <v>1652</v>
      </c>
      <c r="AQ776" s="36" t="s">
        <v>1653</v>
      </c>
    </row>
    <row r="777" spans="1:43" x14ac:dyDescent="0.15">
      <c r="A777" s="36" t="s">
        <v>548</v>
      </c>
      <c r="B777" s="36" t="s">
        <v>1848</v>
      </c>
      <c r="C777" s="36" t="s">
        <v>1849</v>
      </c>
      <c r="D777" s="36" t="s">
        <v>1842</v>
      </c>
      <c r="E777" s="36" t="s">
        <v>1843</v>
      </c>
      <c r="F777" s="36" t="s">
        <v>372</v>
      </c>
      <c r="G777" s="36" t="s">
        <v>1636</v>
      </c>
      <c r="H777" s="36" t="s">
        <v>372</v>
      </c>
      <c r="I777" s="36" t="s">
        <v>1636</v>
      </c>
      <c r="J777" s="36" t="s">
        <v>1768</v>
      </c>
      <c r="K777" s="36" t="s">
        <v>1807</v>
      </c>
      <c r="L777" s="36" t="s">
        <v>1850</v>
      </c>
      <c r="M777" s="36" t="s">
        <v>1639</v>
      </c>
      <c r="N777" s="36" t="s">
        <v>1640</v>
      </c>
      <c r="O777" s="36" t="s">
        <v>1641</v>
      </c>
      <c r="P777" s="36" t="s">
        <v>1642</v>
      </c>
      <c r="Q777" s="36" t="s">
        <v>1643</v>
      </c>
      <c r="R777" s="36" t="s">
        <v>1644</v>
      </c>
      <c r="S777" s="36" t="s">
        <v>1636</v>
      </c>
      <c r="T777" s="36" t="s">
        <v>1636</v>
      </c>
      <c r="U777" s="36" t="s">
        <v>1645</v>
      </c>
      <c r="V777" s="36" t="s">
        <v>1646</v>
      </c>
      <c r="W777" s="36" t="s">
        <v>1665</v>
      </c>
      <c r="X777" s="36" t="s">
        <v>1646</v>
      </c>
      <c r="Y777" s="36" t="s">
        <v>1649</v>
      </c>
      <c r="Z777" s="36">
        <v>134.43</v>
      </c>
      <c r="AA777" s="36">
        <v>134.43</v>
      </c>
      <c r="AB777" s="36">
        <v>0</v>
      </c>
      <c r="AC777" s="36">
        <v>134.43</v>
      </c>
      <c r="AD777" s="36">
        <v>0</v>
      </c>
      <c r="AE777" s="36">
        <v>0</v>
      </c>
      <c r="AF777" s="36" t="s">
        <v>1798</v>
      </c>
      <c r="AG777" s="36" t="s">
        <v>1768</v>
      </c>
      <c r="AH777" s="36" t="s">
        <v>1807</v>
      </c>
      <c r="AI777" s="36" t="s">
        <v>1799</v>
      </c>
      <c r="AJ777" s="36" t="s">
        <v>1645</v>
      </c>
      <c r="AK777" s="36" t="s">
        <v>337</v>
      </c>
      <c r="AL777" s="36" t="s">
        <v>1650</v>
      </c>
      <c r="AM777" s="36" t="s">
        <v>1651</v>
      </c>
      <c r="AN777" s="36" t="s">
        <v>1645</v>
      </c>
      <c r="AO777" s="36" t="s">
        <v>1636</v>
      </c>
      <c r="AP777" s="36" t="s">
        <v>1652</v>
      </c>
      <c r="AQ777" s="36" t="s">
        <v>1653</v>
      </c>
    </row>
    <row r="778" spans="1:43" x14ac:dyDescent="0.15">
      <c r="A778" s="36" t="s">
        <v>548</v>
      </c>
      <c r="B778" s="36" t="s">
        <v>1848</v>
      </c>
      <c r="C778" s="36" t="s">
        <v>1849</v>
      </c>
      <c r="D778" s="36" t="s">
        <v>1842</v>
      </c>
      <c r="E778" s="36" t="s">
        <v>1843</v>
      </c>
      <c r="F778" s="36" t="s">
        <v>372</v>
      </c>
      <c r="G778" s="36" t="s">
        <v>1636</v>
      </c>
      <c r="H778" s="36" t="s">
        <v>372</v>
      </c>
      <c r="I778" s="36" t="s">
        <v>1636</v>
      </c>
      <c r="J778" s="36" t="s">
        <v>1768</v>
      </c>
      <c r="K778" s="36" t="s">
        <v>1807</v>
      </c>
      <c r="L778" s="36" t="s">
        <v>1850</v>
      </c>
      <c r="M778" s="36" t="s">
        <v>1639</v>
      </c>
      <c r="N778" s="36" t="s">
        <v>1640</v>
      </c>
      <c r="O778" s="36" t="s">
        <v>1641</v>
      </c>
      <c r="P778" s="36" t="s">
        <v>1642</v>
      </c>
      <c r="Q778" s="36" t="s">
        <v>1643</v>
      </c>
      <c r="R778" s="36" t="s">
        <v>1644</v>
      </c>
      <c r="S778" s="36" t="s">
        <v>1636</v>
      </c>
      <c r="T778" s="36" t="s">
        <v>1636</v>
      </c>
      <c r="U778" s="36" t="s">
        <v>1645</v>
      </c>
      <c r="V778" s="36" t="s">
        <v>1646</v>
      </c>
      <c r="W778" s="36" t="s">
        <v>1647</v>
      </c>
      <c r="X778" s="36" t="s">
        <v>1667</v>
      </c>
      <c r="Y778" s="36" t="s">
        <v>1649</v>
      </c>
      <c r="Z778" s="36">
        <v>148.97</v>
      </c>
      <c r="AA778" s="36">
        <v>148.97</v>
      </c>
      <c r="AB778" s="36">
        <v>0</v>
      </c>
      <c r="AC778" s="36">
        <v>148.97</v>
      </c>
      <c r="AD778" s="36">
        <v>0</v>
      </c>
      <c r="AE778" s="36">
        <v>0</v>
      </c>
      <c r="AF778" s="36" t="s">
        <v>1798</v>
      </c>
      <c r="AG778" s="36" t="s">
        <v>1768</v>
      </c>
      <c r="AH778" s="36" t="s">
        <v>1807</v>
      </c>
      <c r="AI778" s="36" t="s">
        <v>1799</v>
      </c>
      <c r="AJ778" s="36" t="s">
        <v>1645</v>
      </c>
      <c r="AK778" s="36" t="s">
        <v>337</v>
      </c>
      <c r="AL778" s="36" t="s">
        <v>1650</v>
      </c>
      <c r="AM778" s="36" t="s">
        <v>1651</v>
      </c>
      <c r="AN778" s="36" t="s">
        <v>1645</v>
      </c>
      <c r="AO778" s="36" t="s">
        <v>1636</v>
      </c>
      <c r="AP778" s="36" t="s">
        <v>1652</v>
      </c>
      <c r="AQ778" s="36" t="s">
        <v>1653</v>
      </c>
    </row>
    <row r="779" spans="1:43" x14ac:dyDescent="0.15">
      <c r="A779" s="36" t="s">
        <v>548</v>
      </c>
      <c r="B779" s="36" t="s">
        <v>1784</v>
      </c>
      <c r="C779" s="36" t="s">
        <v>1785</v>
      </c>
      <c r="D779" s="36" t="s">
        <v>1766</v>
      </c>
      <c r="E779" s="36" t="s">
        <v>1767</v>
      </c>
      <c r="F779" s="36" t="s">
        <v>372</v>
      </c>
      <c r="G779" s="36" t="s">
        <v>1636</v>
      </c>
      <c r="H779" s="36" t="s">
        <v>372</v>
      </c>
      <c r="I779" s="36" t="s">
        <v>1636</v>
      </c>
      <c r="J779" s="36" t="s">
        <v>1768</v>
      </c>
      <c r="K779" s="36" t="s">
        <v>1769</v>
      </c>
      <c r="L779" s="36" t="s">
        <v>1786</v>
      </c>
      <c r="M779" s="36" t="s">
        <v>1639</v>
      </c>
      <c r="N779" s="36" t="s">
        <v>1640</v>
      </c>
      <c r="O779" s="36" t="s">
        <v>1641</v>
      </c>
      <c r="P779" s="36" t="s">
        <v>1642</v>
      </c>
      <c r="Q779" s="36" t="s">
        <v>1643</v>
      </c>
      <c r="R779" s="36" t="s">
        <v>1644</v>
      </c>
      <c r="S779" s="36" t="s">
        <v>1636</v>
      </c>
      <c r="T779" s="36" t="s">
        <v>1636</v>
      </c>
      <c r="U779" s="36" t="s">
        <v>1645</v>
      </c>
      <c r="V779" s="36" t="s">
        <v>1646</v>
      </c>
      <c r="W779" s="36" t="s">
        <v>1664</v>
      </c>
      <c r="X779" s="36" t="s">
        <v>1646</v>
      </c>
      <c r="Y779" s="36" t="s">
        <v>1649</v>
      </c>
      <c r="Z779" s="36">
        <v>8.08</v>
      </c>
      <c r="AA779" s="36">
        <v>8.08</v>
      </c>
      <c r="AB779" s="36">
        <v>0</v>
      </c>
      <c r="AC779" s="36">
        <v>8.08</v>
      </c>
      <c r="AD779" s="36">
        <v>0</v>
      </c>
      <c r="AE779" s="36">
        <v>0</v>
      </c>
      <c r="AF779" s="36" t="s">
        <v>1798</v>
      </c>
      <c r="AG779" s="36" t="s">
        <v>1768</v>
      </c>
      <c r="AH779" s="36" t="s">
        <v>1769</v>
      </c>
      <c r="AI779" s="36" t="s">
        <v>1799</v>
      </c>
      <c r="AJ779" s="36" t="s">
        <v>1645</v>
      </c>
      <c r="AK779" s="36" t="s">
        <v>337</v>
      </c>
      <c r="AL779" s="36" t="s">
        <v>1650</v>
      </c>
      <c r="AM779" s="36" t="s">
        <v>1651</v>
      </c>
      <c r="AN779" s="36" t="s">
        <v>1645</v>
      </c>
      <c r="AO779" s="36" t="s">
        <v>1636</v>
      </c>
      <c r="AP779" s="36" t="s">
        <v>1767</v>
      </c>
      <c r="AQ779" s="36" t="s">
        <v>207</v>
      </c>
    </row>
    <row r="780" spans="1:43" x14ac:dyDescent="0.15">
      <c r="A780" s="36" t="s">
        <v>548</v>
      </c>
      <c r="B780" s="36" t="s">
        <v>1784</v>
      </c>
      <c r="C780" s="36" t="s">
        <v>1785</v>
      </c>
      <c r="D780" s="36" t="s">
        <v>1766</v>
      </c>
      <c r="E780" s="36" t="s">
        <v>1767</v>
      </c>
      <c r="F780" s="36" t="s">
        <v>372</v>
      </c>
      <c r="G780" s="36" t="s">
        <v>1636</v>
      </c>
      <c r="H780" s="36" t="s">
        <v>372</v>
      </c>
      <c r="I780" s="36" t="s">
        <v>1636</v>
      </c>
      <c r="J780" s="36" t="s">
        <v>1768</v>
      </c>
      <c r="K780" s="36" t="s">
        <v>1769</v>
      </c>
      <c r="L780" s="36" t="s">
        <v>1786</v>
      </c>
      <c r="M780" s="36" t="s">
        <v>1639</v>
      </c>
      <c r="N780" s="36" t="s">
        <v>1640</v>
      </c>
      <c r="O780" s="36" t="s">
        <v>1641</v>
      </c>
      <c r="P780" s="36" t="s">
        <v>1642</v>
      </c>
      <c r="Q780" s="36" t="s">
        <v>1643</v>
      </c>
      <c r="R780" s="36" t="s">
        <v>1644</v>
      </c>
      <c r="S780" s="36" t="s">
        <v>1636</v>
      </c>
      <c r="T780" s="36" t="s">
        <v>1636</v>
      </c>
      <c r="U780" s="36" t="s">
        <v>1645</v>
      </c>
      <c r="V780" s="36" t="s">
        <v>1646</v>
      </c>
      <c r="W780" s="36" t="s">
        <v>1665</v>
      </c>
      <c r="X780" s="36" t="s">
        <v>1646</v>
      </c>
      <c r="Y780" s="36" t="s">
        <v>1649</v>
      </c>
      <c r="Z780" s="36">
        <v>474.44</v>
      </c>
      <c r="AA780" s="36">
        <v>474.44</v>
      </c>
      <c r="AB780" s="36">
        <v>0</v>
      </c>
      <c r="AC780" s="36">
        <v>474.44</v>
      </c>
      <c r="AD780" s="36">
        <v>0</v>
      </c>
      <c r="AE780" s="36">
        <v>0</v>
      </c>
      <c r="AF780" s="36" t="s">
        <v>1798</v>
      </c>
      <c r="AG780" s="36" t="s">
        <v>1768</v>
      </c>
      <c r="AH780" s="36" t="s">
        <v>1769</v>
      </c>
      <c r="AI780" s="36" t="s">
        <v>1799</v>
      </c>
      <c r="AJ780" s="36" t="s">
        <v>1645</v>
      </c>
      <c r="AK780" s="36" t="s">
        <v>337</v>
      </c>
      <c r="AL780" s="36" t="s">
        <v>1650</v>
      </c>
      <c r="AM780" s="36" t="s">
        <v>1651</v>
      </c>
      <c r="AN780" s="36" t="s">
        <v>1645</v>
      </c>
      <c r="AO780" s="36" t="s">
        <v>1636</v>
      </c>
      <c r="AP780" s="36" t="s">
        <v>1767</v>
      </c>
      <c r="AQ780" s="36" t="s">
        <v>207</v>
      </c>
    </row>
    <row r="781" spans="1:43" x14ac:dyDescent="0.15">
      <c r="A781" s="36" t="s">
        <v>548</v>
      </c>
      <c r="B781" s="36" t="s">
        <v>1784</v>
      </c>
      <c r="C781" s="36" t="s">
        <v>1785</v>
      </c>
      <c r="D781" s="36" t="s">
        <v>1766</v>
      </c>
      <c r="E781" s="36" t="s">
        <v>1767</v>
      </c>
      <c r="F781" s="36" t="s">
        <v>372</v>
      </c>
      <c r="G781" s="36" t="s">
        <v>1636</v>
      </c>
      <c r="H781" s="36" t="s">
        <v>372</v>
      </c>
      <c r="I781" s="36" t="s">
        <v>1636</v>
      </c>
      <c r="J781" s="36" t="s">
        <v>1768</v>
      </c>
      <c r="K781" s="36" t="s">
        <v>1769</v>
      </c>
      <c r="L781" s="36" t="s">
        <v>1786</v>
      </c>
      <c r="M781" s="36" t="s">
        <v>1639</v>
      </c>
      <c r="N781" s="36" t="s">
        <v>1640</v>
      </c>
      <c r="O781" s="36" t="s">
        <v>1641</v>
      </c>
      <c r="P781" s="36" t="s">
        <v>1642</v>
      </c>
      <c r="Q781" s="36" t="s">
        <v>1643</v>
      </c>
      <c r="R781" s="36" t="s">
        <v>1644</v>
      </c>
      <c r="S781" s="36" t="s">
        <v>1636</v>
      </c>
      <c r="T781" s="36" t="s">
        <v>1636</v>
      </c>
      <c r="U781" s="36" t="s">
        <v>1645</v>
      </c>
      <c r="V781" s="36" t="s">
        <v>1646</v>
      </c>
      <c r="W781" s="36" t="s">
        <v>1657</v>
      </c>
      <c r="X781" s="36" t="s">
        <v>1658</v>
      </c>
      <c r="Y781" s="36" t="s">
        <v>1649</v>
      </c>
      <c r="Z781" s="36">
        <v>319.86</v>
      </c>
      <c r="AA781" s="36">
        <v>319.86</v>
      </c>
      <c r="AB781" s="36">
        <v>0</v>
      </c>
      <c r="AC781" s="36">
        <v>319.86</v>
      </c>
      <c r="AD781" s="36">
        <v>0</v>
      </c>
      <c r="AE781" s="36">
        <v>0</v>
      </c>
      <c r="AF781" s="36" t="s">
        <v>1798</v>
      </c>
      <c r="AG781" s="36" t="s">
        <v>1768</v>
      </c>
      <c r="AH781" s="36" t="s">
        <v>1769</v>
      </c>
      <c r="AI781" s="36" t="s">
        <v>1799</v>
      </c>
      <c r="AJ781" s="36" t="s">
        <v>1645</v>
      </c>
      <c r="AK781" s="36" t="s">
        <v>337</v>
      </c>
      <c r="AL781" s="36" t="s">
        <v>1650</v>
      </c>
      <c r="AM781" s="36" t="s">
        <v>1651</v>
      </c>
      <c r="AN781" s="36" t="s">
        <v>1645</v>
      </c>
      <c r="AO781" s="36" t="s">
        <v>1636</v>
      </c>
      <c r="AP781" s="36" t="s">
        <v>1767</v>
      </c>
      <c r="AQ781" s="36" t="s">
        <v>207</v>
      </c>
    </row>
    <row r="782" spans="1:43" x14ac:dyDescent="0.15">
      <c r="A782" s="36" t="s">
        <v>548</v>
      </c>
      <c r="B782" s="36" t="s">
        <v>1784</v>
      </c>
      <c r="C782" s="36" t="s">
        <v>1785</v>
      </c>
      <c r="D782" s="36" t="s">
        <v>1766</v>
      </c>
      <c r="E782" s="36" t="s">
        <v>1767</v>
      </c>
      <c r="F782" s="36" t="s">
        <v>372</v>
      </c>
      <c r="G782" s="36" t="s">
        <v>1636</v>
      </c>
      <c r="H782" s="36" t="s">
        <v>372</v>
      </c>
      <c r="I782" s="36" t="s">
        <v>1636</v>
      </c>
      <c r="J782" s="36" t="s">
        <v>1768</v>
      </c>
      <c r="K782" s="36" t="s">
        <v>1769</v>
      </c>
      <c r="L782" s="36" t="s">
        <v>1786</v>
      </c>
      <c r="M782" s="36" t="s">
        <v>1639</v>
      </c>
      <c r="N782" s="36" t="s">
        <v>1640</v>
      </c>
      <c r="O782" s="36" t="s">
        <v>1641</v>
      </c>
      <c r="P782" s="36" t="s">
        <v>1642</v>
      </c>
      <c r="Q782" s="36" t="s">
        <v>1643</v>
      </c>
      <c r="R782" s="36" t="s">
        <v>1644</v>
      </c>
      <c r="S782" s="36" t="s">
        <v>1636</v>
      </c>
      <c r="T782" s="36" t="s">
        <v>1636</v>
      </c>
      <c r="U782" s="36" t="s">
        <v>1645</v>
      </c>
      <c r="V782" s="36" t="s">
        <v>1646</v>
      </c>
      <c r="W782" s="36" t="s">
        <v>1670</v>
      </c>
      <c r="X782" s="36" t="s">
        <v>1646</v>
      </c>
      <c r="Y782" s="36" t="s">
        <v>1649</v>
      </c>
      <c r="Z782" s="36">
        <v>0.04</v>
      </c>
      <c r="AA782" s="36">
        <v>0.04</v>
      </c>
      <c r="AB782" s="36">
        <v>0</v>
      </c>
      <c r="AC782" s="36">
        <v>0.04</v>
      </c>
      <c r="AD782" s="36">
        <v>0</v>
      </c>
      <c r="AE782" s="36">
        <v>0</v>
      </c>
      <c r="AF782" s="36" t="s">
        <v>1798</v>
      </c>
      <c r="AG782" s="36" t="s">
        <v>1768</v>
      </c>
      <c r="AH782" s="36" t="s">
        <v>1769</v>
      </c>
      <c r="AI782" s="36" t="s">
        <v>1799</v>
      </c>
      <c r="AJ782" s="36" t="s">
        <v>1645</v>
      </c>
      <c r="AK782" s="36" t="s">
        <v>337</v>
      </c>
      <c r="AL782" s="36" t="s">
        <v>1650</v>
      </c>
      <c r="AM782" s="36" t="s">
        <v>1651</v>
      </c>
      <c r="AN782" s="36" t="s">
        <v>1645</v>
      </c>
      <c r="AO782" s="36" t="s">
        <v>1636</v>
      </c>
      <c r="AP782" s="36" t="s">
        <v>1767</v>
      </c>
      <c r="AQ782" s="36" t="s">
        <v>207</v>
      </c>
    </row>
    <row r="783" spans="1:43" x14ac:dyDescent="0.15">
      <c r="A783" s="36" t="s">
        <v>548</v>
      </c>
      <c r="B783" s="36" t="s">
        <v>1787</v>
      </c>
      <c r="C783" s="36" t="s">
        <v>1788</v>
      </c>
      <c r="D783" s="36" t="s">
        <v>1747</v>
      </c>
      <c r="E783" s="36" t="s">
        <v>1748</v>
      </c>
      <c r="F783" s="36" t="s">
        <v>372</v>
      </c>
      <c r="G783" s="36" t="s">
        <v>1636</v>
      </c>
      <c r="H783" s="36" t="s">
        <v>372</v>
      </c>
      <c r="I783" s="36" t="s">
        <v>1636</v>
      </c>
      <c r="J783" s="36" t="s">
        <v>1749</v>
      </c>
      <c r="K783" s="36" t="s">
        <v>1750</v>
      </c>
      <c r="L783" s="36" t="s">
        <v>1789</v>
      </c>
      <c r="M783" s="36" t="s">
        <v>1639</v>
      </c>
      <c r="N783" s="36" t="s">
        <v>1640</v>
      </c>
      <c r="O783" s="36" t="s">
        <v>1641</v>
      </c>
      <c r="P783" s="36" t="s">
        <v>1642</v>
      </c>
      <c r="Q783" s="36" t="s">
        <v>1643</v>
      </c>
      <c r="R783" s="36" t="s">
        <v>1644</v>
      </c>
      <c r="S783" s="36" t="s">
        <v>1636</v>
      </c>
      <c r="T783" s="36" t="s">
        <v>1636</v>
      </c>
      <c r="U783" s="36" t="s">
        <v>1645</v>
      </c>
      <c r="V783" s="36" t="s">
        <v>1646</v>
      </c>
      <c r="W783" s="36" t="s">
        <v>1665</v>
      </c>
      <c r="X783" s="36" t="s">
        <v>1646</v>
      </c>
      <c r="Y783" s="36" t="s">
        <v>1649</v>
      </c>
      <c r="Z783" s="36">
        <v>8255.1</v>
      </c>
      <c r="AA783" s="36">
        <v>8255.1</v>
      </c>
      <c r="AB783" s="36">
        <v>0</v>
      </c>
      <c r="AC783" s="36">
        <v>8255.1</v>
      </c>
      <c r="AD783" s="36">
        <v>0</v>
      </c>
      <c r="AE783" s="36">
        <v>0</v>
      </c>
      <c r="AF783" s="36" t="s">
        <v>1798</v>
      </c>
      <c r="AG783" s="36" t="s">
        <v>1749</v>
      </c>
      <c r="AH783" s="36" t="s">
        <v>1802</v>
      </c>
      <c r="AI783" s="36" t="s">
        <v>1799</v>
      </c>
      <c r="AJ783" s="36" t="s">
        <v>1645</v>
      </c>
      <c r="AK783" s="36" t="s">
        <v>337</v>
      </c>
      <c r="AL783" s="36" t="s">
        <v>1650</v>
      </c>
      <c r="AM783" s="36" t="s">
        <v>1651</v>
      </c>
      <c r="AN783" s="36" t="s">
        <v>1645</v>
      </c>
      <c r="AO783" s="36" t="s">
        <v>1636</v>
      </c>
      <c r="AP783" s="36" t="s">
        <v>1678</v>
      </c>
      <c r="AQ783" s="36" t="s">
        <v>1653</v>
      </c>
    </row>
    <row r="784" spans="1:43" x14ac:dyDescent="0.15">
      <c r="A784" s="36" t="s">
        <v>548</v>
      </c>
      <c r="B784" s="36" t="s">
        <v>1787</v>
      </c>
      <c r="C784" s="36" t="s">
        <v>1788</v>
      </c>
      <c r="D784" s="36" t="s">
        <v>1747</v>
      </c>
      <c r="E784" s="36" t="s">
        <v>1748</v>
      </c>
      <c r="F784" s="36" t="s">
        <v>372</v>
      </c>
      <c r="G784" s="36" t="s">
        <v>1636</v>
      </c>
      <c r="H784" s="36" t="s">
        <v>372</v>
      </c>
      <c r="I784" s="36" t="s">
        <v>1636</v>
      </c>
      <c r="J784" s="36" t="s">
        <v>1749</v>
      </c>
      <c r="K784" s="36" t="s">
        <v>1750</v>
      </c>
      <c r="L784" s="36" t="s">
        <v>1789</v>
      </c>
      <c r="M784" s="36" t="s">
        <v>1639</v>
      </c>
      <c r="N784" s="36" t="s">
        <v>1640</v>
      </c>
      <c r="O784" s="36" t="s">
        <v>1641</v>
      </c>
      <c r="P784" s="36" t="s">
        <v>1642</v>
      </c>
      <c r="Q784" s="36" t="s">
        <v>1643</v>
      </c>
      <c r="R784" s="36" t="s">
        <v>1644</v>
      </c>
      <c r="S784" s="36" t="s">
        <v>1636</v>
      </c>
      <c r="T784" s="36" t="s">
        <v>1636</v>
      </c>
      <c r="U784" s="36" t="s">
        <v>1645</v>
      </c>
      <c r="V784" s="36" t="s">
        <v>1646</v>
      </c>
      <c r="W784" s="36" t="s">
        <v>1647</v>
      </c>
      <c r="X784" s="36" t="s">
        <v>1667</v>
      </c>
      <c r="Y784" s="36" t="s">
        <v>1649</v>
      </c>
      <c r="Z784" s="36">
        <v>14.86</v>
      </c>
      <c r="AA784" s="36">
        <v>14.86</v>
      </c>
      <c r="AB784" s="36">
        <v>0</v>
      </c>
      <c r="AC784" s="36">
        <v>14.86</v>
      </c>
      <c r="AD784" s="36">
        <v>0</v>
      </c>
      <c r="AE784" s="36">
        <v>0</v>
      </c>
      <c r="AF784" s="36" t="s">
        <v>1798</v>
      </c>
      <c r="AG784" s="36" t="s">
        <v>1749</v>
      </c>
      <c r="AH784" s="36" t="s">
        <v>1802</v>
      </c>
      <c r="AI784" s="36" t="s">
        <v>1799</v>
      </c>
      <c r="AJ784" s="36" t="s">
        <v>1645</v>
      </c>
      <c r="AK784" s="36" t="s">
        <v>337</v>
      </c>
      <c r="AL784" s="36" t="s">
        <v>1650</v>
      </c>
      <c r="AM784" s="36" t="s">
        <v>1651</v>
      </c>
      <c r="AN784" s="36" t="s">
        <v>1645</v>
      </c>
      <c r="AO784" s="36" t="s">
        <v>1636</v>
      </c>
      <c r="AP784" s="36" t="s">
        <v>1678</v>
      </c>
      <c r="AQ784" s="36" t="s">
        <v>1653</v>
      </c>
    </row>
    <row r="785" spans="1:43" x14ac:dyDescent="0.15">
      <c r="A785" s="36" t="s">
        <v>548</v>
      </c>
      <c r="B785" s="36" t="s">
        <v>1790</v>
      </c>
      <c r="C785" s="36" t="s">
        <v>1791</v>
      </c>
      <c r="D785" s="36" t="s">
        <v>1747</v>
      </c>
      <c r="E785" s="36" t="s">
        <v>1748</v>
      </c>
      <c r="F785" s="36" t="s">
        <v>372</v>
      </c>
      <c r="G785" s="36" t="s">
        <v>1636</v>
      </c>
      <c r="H785" s="36" t="s">
        <v>372</v>
      </c>
      <c r="I785" s="36" t="s">
        <v>1636</v>
      </c>
      <c r="J785" s="36" t="s">
        <v>1749</v>
      </c>
      <c r="K785" s="36" t="s">
        <v>1750</v>
      </c>
      <c r="L785" s="36" t="s">
        <v>1792</v>
      </c>
      <c r="M785" s="36" t="s">
        <v>1639</v>
      </c>
      <c r="N785" s="36" t="s">
        <v>1640</v>
      </c>
      <c r="O785" s="36" t="s">
        <v>1641</v>
      </c>
      <c r="P785" s="36" t="s">
        <v>1642</v>
      </c>
      <c r="Q785" s="36" t="s">
        <v>1643</v>
      </c>
      <c r="R785" s="36" t="s">
        <v>1644</v>
      </c>
      <c r="S785" s="36" t="s">
        <v>1636</v>
      </c>
      <c r="T785" s="36" t="s">
        <v>1636</v>
      </c>
      <c r="U785" s="36" t="s">
        <v>1645</v>
      </c>
      <c r="V785" s="36" t="s">
        <v>1646</v>
      </c>
      <c r="W785" s="36" t="s">
        <v>1665</v>
      </c>
      <c r="X785" s="36" t="s">
        <v>1646</v>
      </c>
      <c r="Y785" s="36" t="s">
        <v>1649</v>
      </c>
      <c r="Z785" s="36">
        <v>5752.44</v>
      </c>
      <c r="AA785" s="36">
        <v>5752.44</v>
      </c>
      <c r="AB785" s="36">
        <v>0</v>
      </c>
      <c r="AC785" s="36">
        <v>5752.44</v>
      </c>
      <c r="AD785" s="36">
        <v>0</v>
      </c>
      <c r="AE785" s="36">
        <v>0</v>
      </c>
      <c r="AF785" s="36" t="s">
        <v>1798</v>
      </c>
      <c r="AG785" s="36" t="s">
        <v>1749</v>
      </c>
      <c r="AH785" s="36" t="s">
        <v>1802</v>
      </c>
      <c r="AI785" s="36" t="s">
        <v>1799</v>
      </c>
      <c r="AJ785" s="36" t="s">
        <v>1645</v>
      </c>
      <c r="AK785" s="36" t="s">
        <v>337</v>
      </c>
      <c r="AL785" s="36" t="s">
        <v>1650</v>
      </c>
      <c r="AM785" s="36" t="s">
        <v>1651</v>
      </c>
      <c r="AN785" s="36" t="s">
        <v>1645</v>
      </c>
      <c r="AO785" s="36" t="s">
        <v>1636</v>
      </c>
      <c r="AP785" s="36" t="s">
        <v>1678</v>
      </c>
      <c r="AQ785" s="36" t="s">
        <v>1653</v>
      </c>
    </row>
    <row r="786" spans="1:43" x14ac:dyDescent="0.15">
      <c r="A786" s="36" t="s">
        <v>543</v>
      </c>
      <c r="B786" s="36" t="s">
        <v>1632</v>
      </c>
      <c r="C786" s="36" t="s">
        <v>1633</v>
      </c>
      <c r="D786" s="36" t="s">
        <v>1634</v>
      </c>
      <c r="E786" s="36" t="s">
        <v>1635</v>
      </c>
      <c r="F786" s="36" t="s">
        <v>372</v>
      </c>
      <c r="G786" s="36" t="s">
        <v>1636</v>
      </c>
      <c r="H786" s="36" t="s">
        <v>372</v>
      </c>
      <c r="I786" s="36" t="s">
        <v>1636</v>
      </c>
      <c r="J786" s="36" t="s">
        <v>1637</v>
      </c>
      <c r="K786" s="36" t="s">
        <v>599</v>
      </c>
      <c r="L786" s="36" t="s">
        <v>1638</v>
      </c>
      <c r="M786" s="36" t="s">
        <v>1639</v>
      </c>
      <c r="N786" s="36" t="s">
        <v>1640</v>
      </c>
      <c r="O786" s="36" t="s">
        <v>1641</v>
      </c>
      <c r="P786" s="36" t="s">
        <v>1642</v>
      </c>
      <c r="Q786" s="36" t="s">
        <v>1643</v>
      </c>
      <c r="R786" s="36" t="s">
        <v>1644</v>
      </c>
      <c r="S786" s="36" t="s">
        <v>1636</v>
      </c>
      <c r="T786" s="36" t="s">
        <v>1636</v>
      </c>
      <c r="U786" s="36" t="s">
        <v>1645</v>
      </c>
      <c r="V786" s="36" t="s">
        <v>1646</v>
      </c>
      <c r="W786" s="36" t="s">
        <v>1647</v>
      </c>
      <c r="X786" s="36" t="s">
        <v>1648</v>
      </c>
      <c r="Y786" s="36" t="s">
        <v>1649</v>
      </c>
      <c r="Z786" s="36">
        <v>2083.5100000000002</v>
      </c>
      <c r="AA786" s="36">
        <v>2083.5100000000002</v>
      </c>
      <c r="AB786" s="36">
        <v>0</v>
      </c>
      <c r="AC786" s="36">
        <v>2083.5100000000002</v>
      </c>
      <c r="AD786" s="36">
        <v>0</v>
      </c>
      <c r="AE786" s="36">
        <v>0</v>
      </c>
      <c r="AF786" s="36" t="s">
        <v>1798</v>
      </c>
      <c r="AG786" s="36" t="s">
        <v>1637</v>
      </c>
      <c r="AH786" s="36" t="s">
        <v>599</v>
      </c>
      <c r="AI786" s="36" t="s">
        <v>1799</v>
      </c>
      <c r="AJ786" s="36" t="s">
        <v>1645</v>
      </c>
      <c r="AK786" s="36" t="s">
        <v>337</v>
      </c>
      <c r="AL786" s="36" t="s">
        <v>1650</v>
      </c>
      <c r="AM786" s="36" t="s">
        <v>1651</v>
      </c>
      <c r="AN786" s="36" t="s">
        <v>1645</v>
      </c>
      <c r="AO786" s="36" t="s">
        <v>1636</v>
      </c>
      <c r="AP786" s="36" t="s">
        <v>1652</v>
      </c>
      <c r="AQ786" s="36" t="s">
        <v>1653</v>
      </c>
    </row>
    <row r="787" spans="1:43" x14ac:dyDescent="0.15">
      <c r="A787" s="36" t="s">
        <v>543</v>
      </c>
      <c r="B787" s="36" t="s">
        <v>1654</v>
      </c>
      <c r="C787" s="36" t="s">
        <v>1655</v>
      </c>
      <c r="D787" s="36" t="s">
        <v>1634</v>
      </c>
      <c r="E787" s="36" t="s">
        <v>1635</v>
      </c>
      <c r="F787" s="36" t="s">
        <v>372</v>
      </c>
      <c r="G787" s="36" t="s">
        <v>1636</v>
      </c>
      <c r="H787" s="36" t="s">
        <v>372</v>
      </c>
      <c r="I787" s="36" t="s">
        <v>1636</v>
      </c>
      <c r="J787" s="36" t="s">
        <v>1637</v>
      </c>
      <c r="K787" s="36" t="s">
        <v>599</v>
      </c>
      <c r="L787" s="36" t="s">
        <v>1656</v>
      </c>
      <c r="M787" s="36" t="s">
        <v>1639</v>
      </c>
      <c r="N787" s="36" t="s">
        <v>1640</v>
      </c>
      <c r="O787" s="36" t="s">
        <v>1641</v>
      </c>
      <c r="P787" s="36" t="s">
        <v>1642</v>
      </c>
      <c r="Q787" s="36" t="s">
        <v>1643</v>
      </c>
      <c r="R787" s="36" t="s">
        <v>1644</v>
      </c>
      <c r="S787" s="36" t="s">
        <v>1636</v>
      </c>
      <c r="T787" s="36" t="s">
        <v>1636</v>
      </c>
      <c r="U787" s="36" t="s">
        <v>1645</v>
      </c>
      <c r="V787" s="36" t="s">
        <v>1646</v>
      </c>
      <c r="W787" s="36" t="s">
        <v>1657</v>
      </c>
      <c r="X787" s="36" t="s">
        <v>1658</v>
      </c>
      <c r="Y787" s="36" t="s">
        <v>1649</v>
      </c>
      <c r="Z787" s="36">
        <v>1000</v>
      </c>
      <c r="AA787" s="36">
        <v>1000</v>
      </c>
      <c r="AB787" s="36">
        <v>0</v>
      </c>
      <c r="AC787" s="36">
        <v>1000</v>
      </c>
      <c r="AD787" s="36">
        <v>0</v>
      </c>
      <c r="AE787" s="36">
        <v>0</v>
      </c>
      <c r="AF787" s="36" t="s">
        <v>1798</v>
      </c>
      <c r="AG787" s="36" t="s">
        <v>1637</v>
      </c>
      <c r="AH787" s="36" t="s">
        <v>599</v>
      </c>
      <c r="AI787" s="36" t="s">
        <v>1799</v>
      </c>
      <c r="AJ787" s="36" t="s">
        <v>1645</v>
      </c>
      <c r="AK787" s="36" t="s">
        <v>337</v>
      </c>
      <c r="AL787" s="36" t="s">
        <v>1650</v>
      </c>
      <c r="AM787" s="36" t="s">
        <v>1651</v>
      </c>
      <c r="AN787" s="36" t="s">
        <v>1645</v>
      </c>
      <c r="AO787" s="36" t="s">
        <v>1636</v>
      </c>
      <c r="AP787" s="36" t="s">
        <v>1652</v>
      </c>
      <c r="AQ787" s="36" t="s">
        <v>1653</v>
      </c>
    </row>
    <row r="788" spans="1:43" x14ac:dyDescent="0.15">
      <c r="A788" s="36" t="s">
        <v>543</v>
      </c>
      <c r="B788" s="36" t="s">
        <v>1659</v>
      </c>
      <c r="C788" s="36" t="s">
        <v>1660</v>
      </c>
      <c r="D788" s="36" t="s">
        <v>1661</v>
      </c>
      <c r="E788" s="36" t="s">
        <v>1662</v>
      </c>
      <c r="F788" s="36" t="s">
        <v>372</v>
      </c>
      <c r="G788" s="36" t="s">
        <v>1636</v>
      </c>
      <c r="H788" s="36" t="s">
        <v>372</v>
      </c>
      <c r="I788" s="36" t="s">
        <v>1636</v>
      </c>
      <c r="J788" s="36" t="s">
        <v>1637</v>
      </c>
      <c r="K788" s="36" t="s">
        <v>599</v>
      </c>
      <c r="L788" s="36" t="s">
        <v>1663</v>
      </c>
      <c r="M788" s="36" t="s">
        <v>1639</v>
      </c>
      <c r="N788" s="36" t="s">
        <v>1640</v>
      </c>
      <c r="O788" s="36" t="s">
        <v>1641</v>
      </c>
      <c r="P788" s="36" t="s">
        <v>1642</v>
      </c>
      <c r="Q788" s="36" t="s">
        <v>1643</v>
      </c>
      <c r="R788" s="36" t="s">
        <v>1644</v>
      </c>
      <c r="S788" s="36" t="s">
        <v>1636</v>
      </c>
      <c r="T788" s="36" t="s">
        <v>1636</v>
      </c>
      <c r="U788" s="36" t="s">
        <v>1645</v>
      </c>
      <c r="V788" s="36" t="s">
        <v>1646</v>
      </c>
      <c r="W788" s="36" t="s">
        <v>1664</v>
      </c>
      <c r="X788" s="36" t="s">
        <v>1646</v>
      </c>
      <c r="Y788" s="36" t="s">
        <v>1649</v>
      </c>
      <c r="Z788" s="36">
        <v>526.52</v>
      </c>
      <c r="AA788" s="36">
        <v>526.52</v>
      </c>
      <c r="AB788" s="36">
        <v>0</v>
      </c>
      <c r="AC788" s="36">
        <v>526.52</v>
      </c>
      <c r="AD788" s="36">
        <v>0</v>
      </c>
      <c r="AE788" s="36">
        <v>0</v>
      </c>
      <c r="AF788" s="36" t="s">
        <v>1798</v>
      </c>
      <c r="AG788" s="36" t="s">
        <v>1637</v>
      </c>
      <c r="AH788" s="36" t="s">
        <v>599</v>
      </c>
      <c r="AI788" s="36" t="s">
        <v>1799</v>
      </c>
      <c r="AJ788" s="36" t="s">
        <v>1645</v>
      </c>
      <c r="AK788" s="36" t="s">
        <v>337</v>
      </c>
      <c r="AL788" s="36" t="s">
        <v>1650</v>
      </c>
      <c r="AM788" s="36" t="s">
        <v>1651</v>
      </c>
      <c r="AN788" s="36" t="s">
        <v>1645</v>
      </c>
      <c r="AO788" s="36" t="s">
        <v>1636</v>
      </c>
      <c r="AP788" s="36" t="s">
        <v>1652</v>
      </c>
      <c r="AQ788" s="36" t="s">
        <v>1653</v>
      </c>
    </row>
    <row r="789" spans="1:43" x14ac:dyDescent="0.15">
      <c r="A789" s="36" t="s">
        <v>543</v>
      </c>
      <c r="B789" s="36" t="s">
        <v>1659</v>
      </c>
      <c r="C789" s="36" t="s">
        <v>1660</v>
      </c>
      <c r="D789" s="36" t="s">
        <v>1661</v>
      </c>
      <c r="E789" s="36" t="s">
        <v>1662</v>
      </c>
      <c r="F789" s="36" t="s">
        <v>372</v>
      </c>
      <c r="G789" s="36" t="s">
        <v>1636</v>
      </c>
      <c r="H789" s="36" t="s">
        <v>372</v>
      </c>
      <c r="I789" s="36" t="s">
        <v>1636</v>
      </c>
      <c r="J789" s="36" t="s">
        <v>1637</v>
      </c>
      <c r="K789" s="36" t="s">
        <v>599</v>
      </c>
      <c r="L789" s="36" t="s">
        <v>1663</v>
      </c>
      <c r="M789" s="36" t="s">
        <v>1639</v>
      </c>
      <c r="N789" s="36" t="s">
        <v>1640</v>
      </c>
      <c r="O789" s="36" t="s">
        <v>1641</v>
      </c>
      <c r="P789" s="36" t="s">
        <v>1642</v>
      </c>
      <c r="Q789" s="36" t="s">
        <v>1643</v>
      </c>
      <c r="R789" s="36" t="s">
        <v>1644</v>
      </c>
      <c r="S789" s="36" t="s">
        <v>1636</v>
      </c>
      <c r="T789" s="36" t="s">
        <v>1636</v>
      </c>
      <c r="U789" s="36" t="s">
        <v>1645</v>
      </c>
      <c r="V789" s="36" t="s">
        <v>1646</v>
      </c>
      <c r="W789" s="36" t="s">
        <v>1665</v>
      </c>
      <c r="X789" s="36" t="s">
        <v>1646</v>
      </c>
      <c r="Y789" s="36" t="s">
        <v>1649</v>
      </c>
      <c r="Z789" s="36">
        <v>10953.77</v>
      </c>
      <c r="AA789" s="36">
        <v>10953.77</v>
      </c>
      <c r="AB789" s="36">
        <v>0</v>
      </c>
      <c r="AC789" s="36">
        <v>10953.77</v>
      </c>
      <c r="AD789" s="36">
        <v>0</v>
      </c>
      <c r="AE789" s="36">
        <v>0</v>
      </c>
      <c r="AF789" s="36" t="s">
        <v>1798</v>
      </c>
      <c r="AG789" s="36" t="s">
        <v>1637</v>
      </c>
      <c r="AH789" s="36" t="s">
        <v>599</v>
      </c>
      <c r="AI789" s="36" t="s">
        <v>1799</v>
      </c>
      <c r="AJ789" s="36" t="s">
        <v>1645</v>
      </c>
      <c r="AK789" s="36" t="s">
        <v>337</v>
      </c>
      <c r="AL789" s="36" t="s">
        <v>1650</v>
      </c>
      <c r="AM789" s="36" t="s">
        <v>1651</v>
      </c>
      <c r="AN789" s="36" t="s">
        <v>1645</v>
      </c>
      <c r="AO789" s="36" t="s">
        <v>1636</v>
      </c>
      <c r="AP789" s="36" t="s">
        <v>1652</v>
      </c>
      <c r="AQ789" s="36" t="s">
        <v>1653</v>
      </c>
    </row>
    <row r="790" spans="1:43" x14ac:dyDescent="0.15">
      <c r="A790" s="36" t="s">
        <v>543</v>
      </c>
      <c r="B790" s="36" t="s">
        <v>1659</v>
      </c>
      <c r="C790" s="36" t="s">
        <v>1660</v>
      </c>
      <c r="D790" s="36" t="s">
        <v>1661</v>
      </c>
      <c r="E790" s="36" t="s">
        <v>1662</v>
      </c>
      <c r="F790" s="36" t="s">
        <v>372</v>
      </c>
      <c r="G790" s="36" t="s">
        <v>1636</v>
      </c>
      <c r="H790" s="36" t="s">
        <v>372</v>
      </c>
      <c r="I790" s="36" t="s">
        <v>1636</v>
      </c>
      <c r="J790" s="36" t="s">
        <v>1637</v>
      </c>
      <c r="K790" s="36" t="s">
        <v>599</v>
      </c>
      <c r="L790" s="36" t="s">
        <v>1663</v>
      </c>
      <c r="M790" s="36" t="s">
        <v>1639</v>
      </c>
      <c r="N790" s="36" t="s">
        <v>1640</v>
      </c>
      <c r="O790" s="36" t="s">
        <v>1641</v>
      </c>
      <c r="P790" s="36" t="s">
        <v>1642</v>
      </c>
      <c r="Q790" s="36" t="s">
        <v>1643</v>
      </c>
      <c r="R790" s="36" t="s">
        <v>1644</v>
      </c>
      <c r="S790" s="36" t="s">
        <v>1636</v>
      </c>
      <c r="T790" s="36" t="s">
        <v>1636</v>
      </c>
      <c r="U790" s="36" t="s">
        <v>1645</v>
      </c>
      <c r="V790" s="36" t="s">
        <v>1646</v>
      </c>
      <c r="W790" s="36" t="s">
        <v>1647</v>
      </c>
      <c r="X790" s="36" t="s">
        <v>1667</v>
      </c>
      <c r="Y790" s="36" t="s">
        <v>1649</v>
      </c>
      <c r="Z790" s="36">
        <v>74.39</v>
      </c>
      <c r="AA790" s="36">
        <v>74.39</v>
      </c>
      <c r="AB790" s="36">
        <v>0</v>
      </c>
      <c r="AC790" s="36">
        <v>74.39</v>
      </c>
      <c r="AD790" s="36">
        <v>0</v>
      </c>
      <c r="AE790" s="36">
        <v>0</v>
      </c>
      <c r="AF790" s="36" t="s">
        <v>1798</v>
      </c>
      <c r="AG790" s="36" t="s">
        <v>1637</v>
      </c>
      <c r="AH790" s="36" t="s">
        <v>599</v>
      </c>
      <c r="AI790" s="36" t="s">
        <v>1799</v>
      </c>
      <c r="AJ790" s="36" t="s">
        <v>1645</v>
      </c>
      <c r="AK790" s="36" t="s">
        <v>337</v>
      </c>
      <c r="AL790" s="36" t="s">
        <v>1650</v>
      </c>
      <c r="AM790" s="36" t="s">
        <v>1651</v>
      </c>
      <c r="AN790" s="36" t="s">
        <v>1645</v>
      </c>
      <c r="AO790" s="36" t="s">
        <v>1636</v>
      </c>
      <c r="AP790" s="36" t="s">
        <v>1652</v>
      </c>
      <c r="AQ790" s="36" t="s">
        <v>1653</v>
      </c>
    </row>
    <row r="791" spans="1:43" x14ac:dyDescent="0.15">
      <c r="A791" s="36" t="s">
        <v>543</v>
      </c>
      <c r="B791" s="36" t="s">
        <v>1659</v>
      </c>
      <c r="C791" s="36" t="s">
        <v>1660</v>
      </c>
      <c r="D791" s="36" t="s">
        <v>1661</v>
      </c>
      <c r="E791" s="36" t="s">
        <v>1662</v>
      </c>
      <c r="F791" s="36" t="s">
        <v>372</v>
      </c>
      <c r="G791" s="36" t="s">
        <v>1636</v>
      </c>
      <c r="H791" s="36" t="s">
        <v>372</v>
      </c>
      <c r="I791" s="36" t="s">
        <v>1636</v>
      </c>
      <c r="J791" s="36" t="s">
        <v>1637</v>
      </c>
      <c r="K791" s="36" t="s">
        <v>599</v>
      </c>
      <c r="L791" s="36" t="s">
        <v>1663</v>
      </c>
      <c r="M791" s="36" t="s">
        <v>1639</v>
      </c>
      <c r="N791" s="36" t="s">
        <v>1640</v>
      </c>
      <c r="O791" s="36" t="s">
        <v>1641</v>
      </c>
      <c r="P791" s="36" t="s">
        <v>1642</v>
      </c>
      <c r="Q791" s="36" t="s">
        <v>1643</v>
      </c>
      <c r="R791" s="36" t="s">
        <v>1644</v>
      </c>
      <c r="S791" s="36" t="s">
        <v>1636</v>
      </c>
      <c r="T791" s="36" t="s">
        <v>1636</v>
      </c>
      <c r="U791" s="36" t="s">
        <v>1645</v>
      </c>
      <c r="V791" s="36" t="s">
        <v>1646</v>
      </c>
      <c r="W791" s="36" t="s">
        <v>1668</v>
      </c>
      <c r="X791" s="36" t="s">
        <v>1646</v>
      </c>
      <c r="Y791" s="36" t="s">
        <v>1649</v>
      </c>
      <c r="Z791" s="36">
        <v>5.17</v>
      </c>
      <c r="AA791" s="36">
        <v>5.17</v>
      </c>
      <c r="AB791" s="36">
        <v>0</v>
      </c>
      <c r="AC791" s="36">
        <v>5.17</v>
      </c>
      <c r="AD791" s="36">
        <v>0</v>
      </c>
      <c r="AE791" s="36">
        <v>0</v>
      </c>
      <c r="AF791" s="36" t="s">
        <v>1798</v>
      </c>
      <c r="AG791" s="36" t="s">
        <v>1637</v>
      </c>
      <c r="AH791" s="36" t="s">
        <v>599</v>
      </c>
      <c r="AI791" s="36" t="s">
        <v>1799</v>
      </c>
      <c r="AJ791" s="36" t="s">
        <v>1645</v>
      </c>
      <c r="AK791" s="36" t="s">
        <v>337</v>
      </c>
      <c r="AL791" s="36" t="s">
        <v>1650</v>
      </c>
      <c r="AM791" s="36" t="s">
        <v>1651</v>
      </c>
      <c r="AN791" s="36" t="s">
        <v>1645</v>
      </c>
      <c r="AO791" s="36" t="s">
        <v>1636</v>
      </c>
      <c r="AP791" s="36" t="s">
        <v>1652</v>
      </c>
      <c r="AQ791" s="36" t="s">
        <v>1653</v>
      </c>
    </row>
    <row r="792" spans="1:43" x14ac:dyDescent="0.15">
      <c r="A792" s="36" t="s">
        <v>543</v>
      </c>
      <c r="B792" s="36" t="s">
        <v>1659</v>
      </c>
      <c r="C792" s="36" t="s">
        <v>1660</v>
      </c>
      <c r="D792" s="36" t="s">
        <v>1661</v>
      </c>
      <c r="E792" s="36" t="s">
        <v>1662</v>
      </c>
      <c r="F792" s="36" t="s">
        <v>372</v>
      </c>
      <c r="G792" s="36" t="s">
        <v>1636</v>
      </c>
      <c r="H792" s="36" t="s">
        <v>372</v>
      </c>
      <c r="I792" s="36" t="s">
        <v>1636</v>
      </c>
      <c r="J792" s="36" t="s">
        <v>1637</v>
      </c>
      <c r="K792" s="36" t="s">
        <v>599</v>
      </c>
      <c r="L792" s="36" t="s">
        <v>1663</v>
      </c>
      <c r="M792" s="36" t="s">
        <v>1639</v>
      </c>
      <c r="N792" s="36" t="s">
        <v>1640</v>
      </c>
      <c r="O792" s="36" t="s">
        <v>1641</v>
      </c>
      <c r="P792" s="36" t="s">
        <v>1642</v>
      </c>
      <c r="Q792" s="36" t="s">
        <v>1643</v>
      </c>
      <c r="R792" s="36" t="s">
        <v>1644</v>
      </c>
      <c r="S792" s="36" t="s">
        <v>1636</v>
      </c>
      <c r="T792" s="36" t="s">
        <v>1636</v>
      </c>
      <c r="U792" s="36" t="s">
        <v>1645</v>
      </c>
      <c r="V792" s="36" t="s">
        <v>1646</v>
      </c>
      <c r="W792" s="36" t="s">
        <v>1669</v>
      </c>
      <c r="X792" s="36" t="s">
        <v>1646</v>
      </c>
      <c r="Y792" s="36" t="s">
        <v>1649</v>
      </c>
      <c r="Z792" s="36">
        <v>271.14999999999998</v>
      </c>
      <c r="AA792" s="36">
        <v>271.14999999999998</v>
      </c>
      <c r="AB792" s="36">
        <v>0</v>
      </c>
      <c r="AC792" s="36">
        <v>271.14999999999998</v>
      </c>
      <c r="AD792" s="36">
        <v>0</v>
      </c>
      <c r="AE792" s="36">
        <v>0</v>
      </c>
      <c r="AF792" s="36" t="s">
        <v>1798</v>
      </c>
      <c r="AG792" s="36" t="s">
        <v>1637</v>
      </c>
      <c r="AH792" s="36" t="s">
        <v>599</v>
      </c>
      <c r="AI792" s="36" t="s">
        <v>1799</v>
      </c>
      <c r="AJ792" s="36" t="s">
        <v>1645</v>
      </c>
      <c r="AK792" s="36" t="s">
        <v>337</v>
      </c>
      <c r="AL792" s="36" t="s">
        <v>1650</v>
      </c>
      <c r="AM792" s="36" t="s">
        <v>1651</v>
      </c>
      <c r="AN792" s="36" t="s">
        <v>1645</v>
      </c>
      <c r="AO792" s="36" t="s">
        <v>1636</v>
      </c>
      <c r="AP792" s="36" t="s">
        <v>1652</v>
      </c>
      <c r="AQ792" s="36" t="s">
        <v>1653</v>
      </c>
    </row>
    <row r="793" spans="1:43" x14ac:dyDescent="0.15">
      <c r="A793" s="36" t="s">
        <v>543</v>
      </c>
      <c r="B793" s="36" t="s">
        <v>1659</v>
      </c>
      <c r="C793" s="36" t="s">
        <v>1660</v>
      </c>
      <c r="D793" s="36" t="s">
        <v>1661</v>
      </c>
      <c r="E793" s="36" t="s">
        <v>1662</v>
      </c>
      <c r="F793" s="36" t="s">
        <v>372</v>
      </c>
      <c r="G793" s="36" t="s">
        <v>1636</v>
      </c>
      <c r="H793" s="36" t="s">
        <v>372</v>
      </c>
      <c r="I793" s="36" t="s">
        <v>1636</v>
      </c>
      <c r="J793" s="36" t="s">
        <v>1637</v>
      </c>
      <c r="K793" s="36" t="s">
        <v>599</v>
      </c>
      <c r="L793" s="36" t="s">
        <v>1663</v>
      </c>
      <c r="M793" s="36" t="s">
        <v>1639</v>
      </c>
      <c r="N793" s="36" t="s">
        <v>1640</v>
      </c>
      <c r="O793" s="36" t="s">
        <v>1641</v>
      </c>
      <c r="P793" s="36" t="s">
        <v>1642</v>
      </c>
      <c r="Q793" s="36" t="s">
        <v>1643</v>
      </c>
      <c r="R793" s="36" t="s">
        <v>1644</v>
      </c>
      <c r="S793" s="36" t="s">
        <v>1636</v>
      </c>
      <c r="T793" s="36" t="s">
        <v>1636</v>
      </c>
      <c r="U793" s="36" t="s">
        <v>1645</v>
      </c>
      <c r="V793" s="36" t="s">
        <v>1646</v>
      </c>
      <c r="W793" s="36" t="s">
        <v>1670</v>
      </c>
      <c r="X793" s="36" t="s">
        <v>1646</v>
      </c>
      <c r="Y793" s="36" t="s">
        <v>1649</v>
      </c>
      <c r="Z793" s="36">
        <v>169</v>
      </c>
      <c r="AA793" s="36">
        <v>169</v>
      </c>
      <c r="AB793" s="36">
        <v>0</v>
      </c>
      <c r="AC793" s="36">
        <v>169</v>
      </c>
      <c r="AD793" s="36">
        <v>0</v>
      </c>
      <c r="AE793" s="36">
        <v>0</v>
      </c>
      <c r="AF793" s="36" t="s">
        <v>1798</v>
      </c>
      <c r="AG793" s="36" t="s">
        <v>1637</v>
      </c>
      <c r="AH793" s="36" t="s">
        <v>599</v>
      </c>
      <c r="AI793" s="36" t="s">
        <v>1799</v>
      </c>
      <c r="AJ793" s="36" t="s">
        <v>1645</v>
      </c>
      <c r="AK793" s="36" t="s">
        <v>337</v>
      </c>
      <c r="AL793" s="36" t="s">
        <v>1650</v>
      </c>
      <c r="AM793" s="36" t="s">
        <v>1651</v>
      </c>
      <c r="AN793" s="36" t="s">
        <v>1645</v>
      </c>
      <c r="AO793" s="36" t="s">
        <v>1636</v>
      </c>
      <c r="AP793" s="36" t="s">
        <v>1652</v>
      </c>
      <c r="AQ793" s="36" t="s">
        <v>1653</v>
      </c>
    </row>
    <row r="794" spans="1:43" x14ac:dyDescent="0.15">
      <c r="A794" s="36" t="s">
        <v>543</v>
      </c>
      <c r="B794" s="36" t="s">
        <v>1671</v>
      </c>
      <c r="C794" s="36" t="s">
        <v>1672</v>
      </c>
      <c r="D794" s="36" t="s">
        <v>1673</v>
      </c>
      <c r="E794" s="36" t="s">
        <v>1674</v>
      </c>
      <c r="F794" s="36" t="s">
        <v>372</v>
      </c>
      <c r="G794" s="36" t="s">
        <v>1636</v>
      </c>
      <c r="H794" s="36" t="s">
        <v>372</v>
      </c>
      <c r="I794" s="36" t="s">
        <v>1636</v>
      </c>
      <c r="J794" s="36" t="s">
        <v>1675</v>
      </c>
      <c r="K794" s="36" t="s">
        <v>1676</v>
      </c>
      <c r="L794" s="36" t="s">
        <v>1677</v>
      </c>
      <c r="M794" s="36" t="s">
        <v>1639</v>
      </c>
      <c r="N794" s="36" t="s">
        <v>1640</v>
      </c>
      <c r="O794" s="36" t="s">
        <v>1641</v>
      </c>
      <c r="P794" s="36" t="s">
        <v>1642</v>
      </c>
      <c r="Q794" s="36" t="s">
        <v>1643</v>
      </c>
      <c r="R794" s="36" t="s">
        <v>1644</v>
      </c>
      <c r="S794" s="36" t="s">
        <v>1636</v>
      </c>
      <c r="T794" s="36" t="s">
        <v>1636</v>
      </c>
      <c r="U794" s="36" t="s">
        <v>1645</v>
      </c>
      <c r="V794" s="36" t="s">
        <v>1646</v>
      </c>
      <c r="W794" s="36" t="s">
        <v>1679</v>
      </c>
      <c r="X794" s="36" t="s">
        <v>1646</v>
      </c>
      <c r="Y794" s="36" t="s">
        <v>1649</v>
      </c>
      <c r="Z794" s="36">
        <v>2802.54</v>
      </c>
      <c r="AA794" s="36">
        <v>2802.54</v>
      </c>
      <c r="AB794" s="36">
        <v>0</v>
      </c>
      <c r="AC794" s="36">
        <v>2802.54</v>
      </c>
      <c r="AD794" s="36">
        <v>0</v>
      </c>
      <c r="AE794" s="36">
        <v>0</v>
      </c>
      <c r="AF794" s="36" t="s">
        <v>1798</v>
      </c>
      <c r="AG794" s="36" t="s">
        <v>1675</v>
      </c>
      <c r="AH794" s="36" t="s">
        <v>1676</v>
      </c>
      <c r="AI794" s="36" t="s">
        <v>1800</v>
      </c>
      <c r="AJ794" s="36" t="s">
        <v>1645</v>
      </c>
      <c r="AK794" s="36" t="s">
        <v>337</v>
      </c>
      <c r="AL794" s="36" t="s">
        <v>1650</v>
      </c>
      <c r="AM794" s="36" t="s">
        <v>1651</v>
      </c>
      <c r="AN794" s="36" t="s">
        <v>1645</v>
      </c>
      <c r="AO794" s="36" t="s">
        <v>1636</v>
      </c>
      <c r="AP794" s="36" t="s">
        <v>1678</v>
      </c>
      <c r="AQ794" s="36" t="s">
        <v>1653</v>
      </c>
    </row>
    <row r="795" spans="1:43" x14ac:dyDescent="0.15">
      <c r="A795" s="36" t="s">
        <v>543</v>
      </c>
      <c r="B795" s="36" t="s">
        <v>1680</v>
      </c>
      <c r="C795" s="36" t="s">
        <v>1681</v>
      </c>
      <c r="D795" s="36" t="s">
        <v>1634</v>
      </c>
      <c r="E795" s="36" t="s">
        <v>1635</v>
      </c>
      <c r="F795" s="36" t="s">
        <v>372</v>
      </c>
      <c r="G795" s="36" t="s">
        <v>1636</v>
      </c>
      <c r="H795" s="36" t="s">
        <v>372</v>
      </c>
      <c r="I795" s="36" t="s">
        <v>1636</v>
      </c>
      <c r="J795" s="36" t="s">
        <v>1637</v>
      </c>
      <c r="K795" s="36" t="s">
        <v>599</v>
      </c>
      <c r="L795" s="36" t="s">
        <v>1682</v>
      </c>
      <c r="M795" s="36" t="s">
        <v>1639</v>
      </c>
      <c r="N795" s="36" t="s">
        <v>1640</v>
      </c>
      <c r="O795" s="36" t="s">
        <v>1641</v>
      </c>
      <c r="P795" s="36" t="s">
        <v>1642</v>
      </c>
      <c r="Q795" s="36" t="s">
        <v>1643</v>
      </c>
      <c r="R795" s="36" t="s">
        <v>1644</v>
      </c>
      <c r="S795" s="36" t="s">
        <v>1636</v>
      </c>
      <c r="T795" s="36" t="s">
        <v>1636</v>
      </c>
      <c r="U795" s="36" t="s">
        <v>1645</v>
      </c>
      <c r="V795" s="36" t="s">
        <v>1646</v>
      </c>
      <c r="W795" s="36" t="s">
        <v>1657</v>
      </c>
      <c r="X795" s="36" t="s">
        <v>1658</v>
      </c>
      <c r="Y795" s="36" t="s">
        <v>1649</v>
      </c>
      <c r="Z795" s="36">
        <v>2918.56</v>
      </c>
      <c r="AA795" s="36">
        <v>2912.07</v>
      </c>
      <c r="AB795" s="36">
        <v>6.49</v>
      </c>
      <c r="AC795" s="36">
        <v>2912.07</v>
      </c>
      <c r="AD795" s="36">
        <v>0</v>
      </c>
      <c r="AE795" s="36">
        <v>0</v>
      </c>
      <c r="AF795" s="36" t="s">
        <v>1798</v>
      </c>
      <c r="AG795" s="36" t="s">
        <v>1637</v>
      </c>
      <c r="AH795" s="36" t="s">
        <v>599</v>
      </c>
      <c r="AI795" s="36" t="s">
        <v>1799</v>
      </c>
      <c r="AJ795" s="36" t="s">
        <v>1645</v>
      </c>
      <c r="AK795" s="36" t="s">
        <v>337</v>
      </c>
      <c r="AL795" s="36" t="s">
        <v>1650</v>
      </c>
      <c r="AM795" s="36" t="s">
        <v>1651</v>
      </c>
      <c r="AN795" s="36" t="s">
        <v>1645</v>
      </c>
      <c r="AO795" s="36" t="s">
        <v>1636</v>
      </c>
      <c r="AP795" s="36" t="s">
        <v>1652</v>
      </c>
      <c r="AQ795" s="36" t="s">
        <v>1653</v>
      </c>
    </row>
    <row r="796" spans="1:43" x14ac:dyDescent="0.15">
      <c r="A796" s="36" t="s">
        <v>543</v>
      </c>
      <c r="B796" s="36" t="s">
        <v>1683</v>
      </c>
      <c r="C796" s="36" t="s">
        <v>1684</v>
      </c>
      <c r="D796" s="36" t="s">
        <v>1634</v>
      </c>
      <c r="E796" s="36" t="s">
        <v>1635</v>
      </c>
      <c r="F796" s="36" t="s">
        <v>372</v>
      </c>
      <c r="G796" s="36" t="s">
        <v>1636</v>
      </c>
      <c r="H796" s="36" t="s">
        <v>372</v>
      </c>
      <c r="I796" s="36" t="s">
        <v>1636</v>
      </c>
      <c r="J796" s="36" t="s">
        <v>1637</v>
      </c>
      <c r="K796" s="36" t="s">
        <v>599</v>
      </c>
      <c r="L796" s="36" t="s">
        <v>1685</v>
      </c>
      <c r="M796" s="36" t="s">
        <v>1639</v>
      </c>
      <c r="N796" s="36" t="s">
        <v>1640</v>
      </c>
      <c r="O796" s="36" t="s">
        <v>1641</v>
      </c>
      <c r="P796" s="36" t="s">
        <v>1642</v>
      </c>
      <c r="Q796" s="36" t="s">
        <v>1643</v>
      </c>
      <c r="R796" s="36" t="s">
        <v>1644</v>
      </c>
      <c r="S796" s="36" t="s">
        <v>1636</v>
      </c>
      <c r="T796" s="36" t="s">
        <v>1636</v>
      </c>
      <c r="U796" s="36" t="s">
        <v>1645</v>
      </c>
      <c r="V796" s="36" t="s">
        <v>1646</v>
      </c>
      <c r="W796" s="36" t="s">
        <v>1657</v>
      </c>
      <c r="X796" s="36" t="s">
        <v>1658</v>
      </c>
      <c r="Y796" s="36" t="s">
        <v>1649</v>
      </c>
      <c r="Z796" s="36">
        <v>263.35000000000002</v>
      </c>
      <c r="AA796" s="36">
        <v>233.77</v>
      </c>
      <c r="AB796" s="36">
        <v>29.58</v>
      </c>
      <c r="AC796" s="36">
        <v>233.77</v>
      </c>
      <c r="AD796" s="36">
        <v>0</v>
      </c>
      <c r="AE796" s="36">
        <v>0</v>
      </c>
      <c r="AF796" s="36" t="s">
        <v>1798</v>
      </c>
      <c r="AG796" s="36" t="s">
        <v>1637</v>
      </c>
      <c r="AH796" s="36" t="s">
        <v>599</v>
      </c>
      <c r="AI796" s="36" t="s">
        <v>1799</v>
      </c>
      <c r="AJ796" s="36" t="s">
        <v>1645</v>
      </c>
      <c r="AK796" s="36" t="s">
        <v>337</v>
      </c>
      <c r="AL796" s="36" t="s">
        <v>1650</v>
      </c>
      <c r="AM796" s="36" t="s">
        <v>1651</v>
      </c>
      <c r="AN796" s="36" t="s">
        <v>1645</v>
      </c>
      <c r="AO796" s="36" t="s">
        <v>1636</v>
      </c>
      <c r="AP796" s="36" t="s">
        <v>1652</v>
      </c>
      <c r="AQ796" s="36" t="s">
        <v>1653</v>
      </c>
    </row>
    <row r="797" spans="1:43" x14ac:dyDescent="0.15">
      <c r="A797" s="36" t="s">
        <v>543</v>
      </c>
      <c r="B797" s="36" t="s">
        <v>1686</v>
      </c>
      <c r="C797" s="36" t="s">
        <v>1687</v>
      </c>
      <c r="D797" s="36" t="s">
        <v>1634</v>
      </c>
      <c r="E797" s="36" t="s">
        <v>1635</v>
      </c>
      <c r="F797" s="36" t="s">
        <v>372</v>
      </c>
      <c r="G797" s="36" t="s">
        <v>1636</v>
      </c>
      <c r="H797" s="36" t="s">
        <v>372</v>
      </c>
      <c r="I797" s="36" t="s">
        <v>1636</v>
      </c>
      <c r="J797" s="36" t="s">
        <v>1637</v>
      </c>
      <c r="K797" s="36" t="s">
        <v>599</v>
      </c>
      <c r="L797" s="36" t="s">
        <v>1688</v>
      </c>
      <c r="M797" s="36" t="s">
        <v>1639</v>
      </c>
      <c r="N797" s="36" t="s">
        <v>1640</v>
      </c>
      <c r="O797" s="36" t="s">
        <v>1641</v>
      </c>
      <c r="P797" s="36" t="s">
        <v>1642</v>
      </c>
      <c r="Q797" s="36" t="s">
        <v>1643</v>
      </c>
      <c r="R797" s="36" t="s">
        <v>1644</v>
      </c>
      <c r="S797" s="36" t="s">
        <v>1636</v>
      </c>
      <c r="T797" s="36" t="s">
        <v>1636</v>
      </c>
      <c r="U797" s="36" t="s">
        <v>1645</v>
      </c>
      <c r="V797" s="36" t="s">
        <v>1646</v>
      </c>
      <c r="W797" s="36" t="s">
        <v>1657</v>
      </c>
      <c r="X797" s="36" t="s">
        <v>1658</v>
      </c>
      <c r="Y797" s="36" t="s">
        <v>1649</v>
      </c>
      <c r="Z797" s="36">
        <v>766.77</v>
      </c>
      <c r="AA797" s="36">
        <v>766.77</v>
      </c>
      <c r="AB797" s="36">
        <v>0</v>
      </c>
      <c r="AC797" s="36">
        <v>766.77</v>
      </c>
      <c r="AD797" s="36">
        <v>0</v>
      </c>
      <c r="AE797" s="36">
        <v>0</v>
      </c>
      <c r="AF797" s="36" t="s">
        <v>1798</v>
      </c>
      <c r="AG797" s="36" t="s">
        <v>1637</v>
      </c>
      <c r="AH797" s="36" t="s">
        <v>599</v>
      </c>
      <c r="AI797" s="36" t="s">
        <v>1799</v>
      </c>
      <c r="AJ797" s="36" t="s">
        <v>1645</v>
      </c>
      <c r="AK797" s="36" t="s">
        <v>337</v>
      </c>
      <c r="AL797" s="36" t="s">
        <v>1650</v>
      </c>
      <c r="AM797" s="36" t="s">
        <v>1651</v>
      </c>
      <c r="AN797" s="36" t="s">
        <v>1645</v>
      </c>
      <c r="AO797" s="36" t="s">
        <v>1636</v>
      </c>
      <c r="AP797" s="36" t="s">
        <v>1652</v>
      </c>
      <c r="AQ797" s="36" t="s">
        <v>1653</v>
      </c>
    </row>
    <row r="798" spans="1:43" x14ac:dyDescent="0.15">
      <c r="A798" s="36" t="s">
        <v>543</v>
      </c>
      <c r="B798" s="36" t="s">
        <v>1689</v>
      </c>
      <c r="C798" s="36" t="s">
        <v>1690</v>
      </c>
      <c r="D798" s="36" t="s">
        <v>1634</v>
      </c>
      <c r="E798" s="36" t="s">
        <v>1635</v>
      </c>
      <c r="F798" s="36" t="s">
        <v>372</v>
      </c>
      <c r="G798" s="36" t="s">
        <v>1636</v>
      </c>
      <c r="H798" s="36" t="s">
        <v>372</v>
      </c>
      <c r="I798" s="36" t="s">
        <v>1636</v>
      </c>
      <c r="J798" s="36" t="s">
        <v>1637</v>
      </c>
      <c r="K798" s="36" t="s">
        <v>599</v>
      </c>
      <c r="L798" s="36" t="s">
        <v>1691</v>
      </c>
      <c r="M798" s="36" t="s">
        <v>1639</v>
      </c>
      <c r="N798" s="36" t="s">
        <v>1640</v>
      </c>
      <c r="O798" s="36" t="s">
        <v>1641</v>
      </c>
      <c r="P798" s="36" t="s">
        <v>1642</v>
      </c>
      <c r="Q798" s="36" t="s">
        <v>1643</v>
      </c>
      <c r="R798" s="36" t="s">
        <v>1644</v>
      </c>
      <c r="S798" s="36" t="s">
        <v>1636</v>
      </c>
      <c r="T798" s="36" t="s">
        <v>1636</v>
      </c>
      <c r="U798" s="36" t="s">
        <v>1645</v>
      </c>
      <c r="V798" s="36" t="s">
        <v>1646</v>
      </c>
      <c r="W798" s="36" t="s">
        <v>1657</v>
      </c>
      <c r="X798" s="36" t="s">
        <v>1658</v>
      </c>
      <c r="Y798" s="36" t="s">
        <v>1649</v>
      </c>
      <c r="Z798" s="36">
        <v>1207.3699999999999</v>
      </c>
      <c r="AA798" s="36">
        <v>1100.9000000000001</v>
      </c>
      <c r="AB798" s="36">
        <v>106.47</v>
      </c>
      <c r="AC798" s="36">
        <v>1100.9000000000001</v>
      </c>
      <c r="AD798" s="36">
        <v>0</v>
      </c>
      <c r="AE798" s="36">
        <v>0</v>
      </c>
      <c r="AF798" s="36" t="s">
        <v>1798</v>
      </c>
      <c r="AG798" s="36" t="s">
        <v>1637</v>
      </c>
      <c r="AH798" s="36" t="s">
        <v>599</v>
      </c>
      <c r="AI798" s="36" t="s">
        <v>1799</v>
      </c>
      <c r="AJ798" s="36" t="s">
        <v>1645</v>
      </c>
      <c r="AK798" s="36" t="s">
        <v>337</v>
      </c>
      <c r="AL798" s="36" t="s">
        <v>1650</v>
      </c>
      <c r="AM798" s="36" t="s">
        <v>1651</v>
      </c>
      <c r="AN798" s="36" t="s">
        <v>1645</v>
      </c>
      <c r="AO798" s="36" t="s">
        <v>1636</v>
      </c>
      <c r="AP798" s="36" t="s">
        <v>1652</v>
      </c>
      <c r="AQ798" s="36" t="s">
        <v>1653</v>
      </c>
    </row>
    <row r="799" spans="1:43" x14ac:dyDescent="0.15">
      <c r="A799" s="36" t="s">
        <v>543</v>
      </c>
      <c r="B799" s="36" t="s">
        <v>1826</v>
      </c>
      <c r="C799" s="36" t="s">
        <v>1827</v>
      </c>
      <c r="D799" s="36" t="s">
        <v>1634</v>
      </c>
      <c r="E799" s="36" t="s">
        <v>1635</v>
      </c>
      <c r="F799" s="36" t="s">
        <v>372</v>
      </c>
      <c r="G799" s="36" t="s">
        <v>1636</v>
      </c>
      <c r="H799" s="36" t="s">
        <v>372</v>
      </c>
      <c r="I799" s="36" t="s">
        <v>1636</v>
      </c>
      <c r="J799" s="36" t="s">
        <v>1637</v>
      </c>
      <c r="K799" s="36" t="s">
        <v>599</v>
      </c>
      <c r="L799" s="36" t="s">
        <v>1691</v>
      </c>
      <c r="M799" s="36" t="s">
        <v>1639</v>
      </c>
      <c r="N799" s="36" t="s">
        <v>1640</v>
      </c>
      <c r="O799" s="36" t="s">
        <v>1641</v>
      </c>
      <c r="P799" s="36" t="s">
        <v>1642</v>
      </c>
      <c r="Q799" s="36" t="s">
        <v>1643</v>
      </c>
      <c r="R799" s="36" t="s">
        <v>1644</v>
      </c>
      <c r="S799" s="36" t="s">
        <v>1636</v>
      </c>
      <c r="T799" s="36" t="s">
        <v>1636</v>
      </c>
      <c r="U799" s="36" t="s">
        <v>1645</v>
      </c>
      <c r="V799" s="36" t="s">
        <v>1646</v>
      </c>
      <c r="W799" s="36" t="s">
        <v>1657</v>
      </c>
      <c r="X799" s="36" t="s">
        <v>1658</v>
      </c>
      <c r="Y799" s="36" t="s">
        <v>1649</v>
      </c>
      <c r="Z799" s="36">
        <v>108.43</v>
      </c>
      <c r="AA799" s="36">
        <v>108.43</v>
      </c>
      <c r="AB799" s="36">
        <v>0</v>
      </c>
      <c r="AC799" s="36">
        <v>108.43</v>
      </c>
      <c r="AD799" s="36">
        <v>0</v>
      </c>
      <c r="AE799" s="36">
        <v>0</v>
      </c>
      <c r="AF799" s="36" t="s">
        <v>1798</v>
      </c>
      <c r="AG799" s="36" t="s">
        <v>1637</v>
      </c>
      <c r="AH799" s="36" t="s">
        <v>599</v>
      </c>
      <c r="AI799" s="36" t="s">
        <v>1799</v>
      </c>
      <c r="AJ799" s="36" t="s">
        <v>1645</v>
      </c>
      <c r="AK799" s="36" t="s">
        <v>337</v>
      </c>
      <c r="AL799" s="36" t="s">
        <v>1650</v>
      </c>
      <c r="AM799" s="36" t="s">
        <v>1651</v>
      </c>
      <c r="AN799" s="36" t="s">
        <v>1645</v>
      </c>
      <c r="AO799" s="36" t="s">
        <v>1636</v>
      </c>
      <c r="AP799" s="36" t="s">
        <v>1652</v>
      </c>
      <c r="AQ799" s="36" t="s">
        <v>1653</v>
      </c>
    </row>
    <row r="800" spans="1:43" x14ac:dyDescent="0.15">
      <c r="A800" s="36" t="s">
        <v>543</v>
      </c>
      <c r="B800" s="36" t="s">
        <v>1692</v>
      </c>
      <c r="C800" s="36" t="s">
        <v>1693</v>
      </c>
      <c r="D800" s="36" t="s">
        <v>1634</v>
      </c>
      <c r="E800" s="36" t="s">
        <v>1635</v>
      </c>
      <c r="F800" s="36" t="s">
        <v>372</v>
      </c>
      <c r="G800" s="36" t="s">
        <v>1636</v>
      </c>
      <c r="H800" s="36" t="s">
        <v>372</v>
      </c>
      <c r="I800" s="36" t="s">
        <v>1636</v>
      </c>
      <c r="J800" s="36" t="s">
        <v>1637</v>
      </c>
      <c r="K800" s="36" t="s">
        <v>599</v>
      </c>
      <c r="L800" s="36" t="s">
        <v>1691</v>
      </c>
      <c r="M800" s="36" t="s">
        <v>1639</v>
      </c>
      <c r="N800" s="36" t="s">
        <v>1640</v>
      </c>
      <c r="O800" s="36" t="s">
        <v>1641</v>
      </c>
      <c r="P800" s="36" t="s">
        <v>1642</v>
      </c>
      <c r="Q800" s="36" t="s">
        <v>1643</v>
      </c>
      <c r="R800" s="36" t="s">
        <v>1644</v>
      </c>
      <c r="S800" s="36" t="s">
        <v>1636</v>
      </c>
      <c r="T800" s="36" t="s">
        <v>1636</v>
      </c>
      <c r="U800" s="36" t="s">
        <v>1645</v>
      </c>
      <c r="V800" s="36" t="s">
        <v>1646</v>
      </c>
      <c r="W800" s="36" t="s">
        <v>1657</v>
      </c>
      <c r="X800" s="36" t="s">
        <v>1658</v>
      </c>
      <c r="Y800" s="36" t="s">
        <v>1649</v>
      </c>
      <c r="Z800" s="36">
        <v>135.93</v>
      </c>
      <c r="AA800" s="36">
        <v>112.6</v>
      </c>
      <c r="AB800" s="36">
        <v>23.33</v>
      </c>
      <c r="AC800" s="36">
        <v>112.6</v>
      </c>
      <c r="AD800" s="36">
        <v>0</v>
      </c>
      <c r="AE800" s="36">
        <v>0</v>
      </c>
      <c r="AF800" s="36" t="s">
        <v>1798</v>
      </c>
      <c r="AG800" s="36" t="s">
        <v>1637</v>
      </c>
      <c r="AH800" s="36" t="s">
        <v>599</v>
      </c>
      <c r="AI800" s="36" t="s">
        <v>1799</v>
      </c>
      <c r="AJ800" s="36" t="s">
        <v>1645</v>
      </c>
      <c r="AK800" s="36" t="s">
        <v>337</v>
      </c>
      <c r="AL800" s="36" t="s">
        <v>1650</v>
      </c>
      <c r="AM800" s="36" t="s">
        <v>1651</v>
      </c>
      <c r="AN800" s="36" t="s">
        <v>1645</v>
      </c>
      <c r="AO800" s="36" t="s">
        <v>1636</v>
      </c>
      <c r="AP800" s="36" t="s">
        <v>1652</v>
      </c>
      <c r="AQ800" s="36" t="s">
        <v>1653</v>
      </c>
    </row>
    <row r="801" spans="1:43" x14ac:dyDescent="0.15">
      <c r="A801" s="36" t="s">
        <v>543</v>
      </c>
      <c r="B801" s="36" t="s">
        <v>1694</v>
      </c>
      <c r="C801" s="36" t="s">
        <v>1695</v>
      </c>
      <c r="D801" s="36" t="s">
        <v>1634</v>
      </c>
      <c r="E801" s="36" t="s">
        <v>1635</v>
      </c>
      <c r="F801" s="36" t="s">
        <v>372</v>
      </c>
      <c r="G801" s="36" t="s">
        <v>1636</v>
      </c>
      <c r="H801" s="36" t="s">
        <v>372</v>
      </c>
      <c r="I801" s="36" t="s">
        <v>1636</v>
      </c>
      <c r="J801" s="36" t="s">
        <v>1637</v>
      </c>
      <c r="K801" s="36" t="s">
        <v>599</v>
      </c>
      <c r="L801" s="36" t="s">
        <v>1696</v>
      </c>
      <c r="M801" s="36" t="s">
        <v>1639</v>
      </c>
      <c r="N801" s="36" t="s">
        <v>1640</v>
      </c>
      <c r="O801" s="36" t="s">
        <v>1641</v>
      </c>
      <c r="P801" s="36" t="s">
        <v>1642</v>
      </c>
      <c r="Q801" s="36" t="s">
        <v>1643</v>
      </c>
      <c r="R801" s="36" t="s">
        <v>1644</v>
      </c>
      <c r="S801" s="36" t="s">
        <v>1636</v>
      </c>
      <c r="T801" s="36" t="s">
        <v>1636</v>
      </c>
      <c r="U801" s="36" t="s">
        <v>1645</v>
      </c>
      <c r="V801" s="36" t="s">
        <v>1646</v>
      </c>
      <c r="W801" s="36" t="s">
        <v>1647</v>
      </c>
      <c r="X801" s="36" t="s">
        <v>1648</v>
      </c>
      <c r="Y801" s="36" t="s">
        <v>1649</v>
      </c>
      <c r="Z801" s="36">
        <v>2000</v>
      </c>
      <c r="AA801" s="36">
        <v>2000</v>
      </c>
      <c r="AB801" s="36">
        <v>0</v>
      </c>
      <c r="AC801" s="36">
        <v>2000</v>
      </c>
      <c r="AD801" s="36">
        <v>0</v>
      </c>
      <c r="AE801" s="36">
        <v>0</v>
      </c>
      <c r="AF801" s="36" t="s">
        <v>1798</v>
      </c>
      <c r="AG801" s="36" t="s">
        <v>1637</v>
      </c>
      <c r="AH801" s="36" t="s">
        <v>599</v>
      </c>
      <c r="AI801" s="36" t="s">
        <v>1799</v>
      </c>
      <c r="AJ801" s="36" t="s">
        <v>1645</v>
      </c>
      <c r="AK801" s="36" t="s">
        <v>337</v>
      </c>
      <c r="AL801" s="36" t="s">
        <v>1650</v>
      </c>
      <c r="AM801" s="36" t="s">
        <v>1651</v>
      </c>
      <c r="AN801" s="36" t="s">
        <v>1645</v>
      </c>
      <c r="AO801" s="36" t="s">
        <v>1636</v>
      </c>
      <c r="AP801" s="36" t="s">
        <v>1652</v>
      </c>
      <c r="AQ801" s="36" t="s">
        <v>1653</v>
      </c>
    </row>
    <row r="802" spans="1:43" x14ac:dyDescent="0.15">
      <c r="A802" s="36" t="s">
        <v>543</v>
      </c>
      <c r="B802" s="36" t="s">
        <v>1697</v>
      </c>
      <c r="C802" s="36" t="s">
        <v>1698</v>
      </c>
      <c r="D802" s="36" t="s">
        <v>1634</v>
      </c>
      <c r="E802" s="36" t="s">
        <v>1635</v>
      </c>
      <c r="F802" s="36" t="s">
        <v>372</v>
      </c>
      <c r="G802" s="36" t="s">
        <v>1636</v>
      </c>
      <c r="H802" s="36" t="s">
        <v>372</v>
      </c>
      <c r="I802" s="36" t="s">
        <v>1636</v>
      </c>
      <c r="J802" s="36" t="s">
        <v>1637</v>
      </c>
      <c r="K802" s="36" t="s">
        <v>599</v>
      </c>
      <c r="L802" s="36" t="s">
        <v>1699</v>
      </c>
      <c r="M802" s="36" t="s">
        <v>1639</v>
      </c>
      <c r="N802" s="36" t="s">
        <v>1640</v>
      </c>
      <c r="O802" s="36" t="s">
        <v>1641</v>
      </c>
      <c r="P802" s="36" t="s">
        <v>1642</v>
      </c>
      <c r="Q802" s="36" t="s">
        <v>1643</v>
      </c>
      <c r="R802" s="36" t="s">
        <v>1644</v>
      </c>
      <c r="S802" s="36" t="s">
        <v>1636</v>
      </c>
      <c r="T802" s="36" t="s">
        <v>1636</v>
      </c>
      <c r="U802" s="36" t="s">
        <v>1645</v>
      </c>
      <c r="V802" s="36" t="s">
        <v>1646</v>
      </c>
      <c r="W802" s="36" t="s">
        <v>1657</v>
      </c>
      <c r="X802" s="36" t="s">
        <v>1658</v>
      </c>
      <c r="Y802" s="36" t="s">
        <v>1649</v>
      </c>
      <c r="Z802" s="36">
        <v>331</v>
      </c>
      <c r="AA802" s="36">
        <v>214.56</v>
      </c>
      <c r="AB802" s="36">
        <v>116.44</v>
      </c>
      <c r="AC802" s="36">
        <v>214.56</v>
      </c>
      <c r="AD802" s="36">
        <v>0</v>
      </c>
      <c r="AE802" s="36">
        <v>0</v>
      </c>
      <c r="AF802" s="36" t="s">
        <v>1798</v>
      </c>
      <c r="AG802" s="36" t="s">
        <v>1637</v>
      </c>
      <c r="AH802" s="36" t="s">
        <v>599</v>
      </c>
      <c r="AI802" s="36" t="s">
        <v>1799</v>
      </c>
      <c r="AJ802" s="36" t="s">
        <v>1645</v>
      </c>
      <c r="AK802" s="36" t="s">
        <v>337</v>
      </c>
      <c r="AL802" s="36" t="s">
        <v>1650</v>
      </c>
      <c r="AM802" s="36" t="s">
        <v>1651</v>
      </c>
      <c r="AN802" s="36" t="s">
        <v>1645</v>
      </c>
      <c r="AO802" s="36" t="s">
        <v>1636</v>
      </c>
      <c r="AP802" s="36" t="s">
        <v>1652</v>
      </c>
      <c r="AQ802" s="36" t="s">
        <v>1653</v>
      </c>
    </row>
    <row r="803" spans="1:43" x14ac:dyDescent="0.15">
      <c r="A803" s="36" t="s">
        <v>543</v>
      </c>
      <c r="B803" s="36" t="s">
        <v>1700</v>
      </c>
      <c r="C803" s="36" t="s">
        <v>1701</v>
      </c>
      <c r="D803" s="36" t="s">
        <v>1673</v>
      </c>
      <c r="E803" s="36" t="s">
        <v>1674</v>
      </c>
      <c r="F803" s="36" t="s">
        <v>372</v>
      </c>
      <c r="G803" s="36" t="s">
        <v>1636</v>
      </c>
      <c r="H803" s="36" t="s">
        <v>372</v>
      </c>
      <c r="I803" s="36" t="s">
        <v>1636</v>
      </c>
      <c r="J803" s="36" t="s">
        <v>1675</v>
      </c>
      <c r="K803" s="36" t="s">
        <v>1676</v>
      </c>
      <c r="L803" s="36" t="s">
        <v>1702</v>
      </c>
      <c r="M803" s="36" t="s">
        <v>1639</v>
      </c>
      <c r="N803" s="36" t="s">
        <v>1640</v>
      </c>
      <c r="O803" s="36" t="s">
        <v>1641</v>
      </c>
      <c r="P803" s="36" t="s">
        <v>1642</v>
      </c>
      <c r="Q803" s="36" t="s">
        <v>1643</v>
      </c>
      <c r="R803" s="36" t="s">
        <v>1644</v>
      </c>
      <c r="S803" s="36" t="s">
        <v>1636</v>
      </c>
      <c r="T803" s="36" t="s">
        <v>1636</v>
      </c>
      <c r="U803" s="36" t="s">
        <v>1645</v>
      </c>
      <c r="V803" s="36" t="s">
        <v>1646</v>
      </c>
      <c r="W803" s="36" t="s">
        <v>1664</v>
      </c>
      <c r="X803" s="36" t="s">
        <v>1646</v>
      </c>
      <c r="Y803" s="36" t="s">
        <v>1649</v>
      </c>
      <c r="Z803" s="36">
        <v>61.9</v>
      </c>
      <c r="AA803" s="36">
        <v>61.9</v>
      </c>
      <c r="AB803" s="36">
        <v>0</v>
      </c>
      <c r="AC803" s="36">
        <v>61.9</v>
      </c>
      <c r="AD803" s="36">
        <v>0</v>
      </c>
      <c r="AE803" s="36">
        <v>0</v>
      </c>
      <c r="AF803" s="36" t="s">
        <v>1798</v>
      </c>
      <c r="AG803" s="36" t="s">
        <v>1675</v>
      </c>
      <c r="AH803" s="36" t="s">
        <v>1676</v>
      </c>
      <c r="AI803" s="36" t="s">
        <v>1800</v>
      </c>
      <c r="AJ803" s="36" t="s">
        <v>1645</v>
      </c>
      <c r="AK803" s="36" t="s">
        <v>337</v>
      </c>
      <c r="AL803" s="36" t="s">
        <v>1650</v>
      </c>
      <c r="AM803" s="36" t="s">
        <v>1651</v>
      </c>
      <c r="AN803" s="36" t="s">
        <v>1645</v>
      </c>
      <c r="AO803" s="36" t="s">
        <v>1636</v>
      </c>
      <c r="AP803" s="36" t="s">
        <v>1678</v>
      </c>
      <c r="AQ803" s="36" t="s">
        <v>1653</v>
      </c>
    </row>
    <row r="804" spans="1:43" x14ac:dyDescent="0.15">
      <c r="A804" s="36" t="s">
        <v>543</v>
      </c>
      <c r="B804" s="36" t="s">
        <v>1700</v>
      </c>
      <c r="C804" s="36" t="s">
        <v>1701</v>
      </c>
      <c r="D804" s="36" t="s">
        <v>1673</v>
      </c>
      <c r="E804" s="36" t="s">
        <v>1674</v>
      </c>
      <c r="F804" s="36" t="s">
        <v>372</v>
      </c>
      <c r="G804" s="36" t="s">
        <v>1636</v>
      </c>
      <c r="H804" s="36" t="s">
        <v>372</v>
      </c>
      <c r="I804" s="36" t="s">
        <v>1636</v>
      </c>
      <c r="J804" s="36" t="s">
        <v>1675</v>
      </c>
      <c r="K804" s="36" t="s">
        <v>1676</v>
      </c>
      <c r="L804" s="36" t="s">
        <v>1702</v>
      </c>
      <c r="M804" s="36" t="s">
        <v>1639</v>
      </c>
      <c r="N804" s="36" t="s">
        <v>1640</v>
      </c>
      <c r="O804" s="36" t="s">
        <v>1641</v>
      </c>
      <c r="P804" s="36" t="s">
        <v>1642</v>
      </c>
      <c r="Q804" s="36" t="s">
        <v>1643</v>
      </c>
      <c r="R804" s="36" t="s">
        <v>1644</v>
      </c>
      <c r="S804" s="36" t="s">
        <v>1636</v>
      </c>
      <c r="T804" s="36" t="s">
        <v>1636</v>
      </c>
      <c r="U804" s="36" t="s">
        <v>1645</v>
      </c>
      <c r="V804" s="36" t="s">
        <v>1646</v>
      </c>
      <c r="W804" s="36" t="s">
        <v>1665</v>
      </c>
      <c r="X804" s="36" t="s">
        <v>1646</v>
      </c>
      <c r="Y804" s="36" t="s">
        <v>1649</v>
      </c>
      <c r="Z804" s="36">
        <v>8.23</v>
      </c>
      <c r="AA804" s="36">
        <v>8.23</v>
      </c>
      <c r="AB804" s="36">
        <v>0</v>
      </c>
      <c r="AC804" s="36">
        <v>8.23</v>
      </c>
      <c r="AD804" s="36">
        <v>0</v>
      </c>
      <c r="AE804" s="36">
        <v>0</v>
      </c>
      <c r="AF804" s="36" t="s">
        <v>1798</v>
      </c>
      <c r="AG804" s="36" t="s">
        <v>1675</v>
      </c>
      <c r="AH804" s="36" t="s">
        <v>1676</v>
      </c>
      <c r="AI804" s="36" t="s">
        <v>1800</v>
      </c>
      <c r="AJ804" s="36" t="s">
        <v>1645</v>
      </c>
      <c r="AK804" s="36" t="s">
        <v>337</v>
      </c>
      <c r="AL804" s="36" t="s">
        <v>1650</v>
      </c>
      <c r="AM804" s="36" t="s">
        <v>1651</v>
      </c>
      <c r="AN804" s="36" t="s">
        <v>1645</v>
      </c>
      <c r="AO804" s="36" t="s">
        <v>1636</v>
      </c>
      <c r="AP804" s="36" t="s">
        <v>1678</v>
      </c>
      <c r="AQ804" s="36" t="s">
        <v>1653</v>
      </c>
    </row>
    <row r="805" spans="1:43" x14ac:dyDescent="0.15">
      <c r="A805" s="36" t="s">
        <v>543</v>
      </c>
      <c r="B805" s="36" t="s">
        <v>1700</v>
      </c>
      <c r="C805" s="36" t="s">
        <v>1701</v>
      </c>
      <c r="D805" s="36" t="s">
        <v>1673</v>
      </c>
      <c r="E805" s="36" t="s">
        <v>1674</v>
      </c>
      <c r="F805" s="36" t="s">
        <v>372</v>
      </c>
      <c r="G805" s="36" t="s">
        <v>1636</v>
      </c>
      <c r="H805" s="36" t="s">
        <v>372</v>
      </c>
      <c r="I805" s="36" t="s">
        <v>1636</v>
      </c>
      <c r="J805" s="36" t="s">
        <v>1675</v>
      </c>
      <c r="K805" s="36" t="s">
        <v>1676</v>
      </c>
      <c r="L805" s="36" t="s">
        <v>1702</v>
      </c>
      <c r="M805" s="36" t="s">
        <v>1639</v>
      </c>
      <c r="N805" s="36" t="s">
        <v>1640</v>
      </c>
      <c r="O805" s="36" t="s">
        <v>1641</v>
      </c>
      <c r="P805" s="36" t="s">
        <v>1642</v>
      </c>
      <c r="Q805" s="36" t="s">
        <v>1643</v>
      </c>
      <c r="R805" s="36" t="s">
        <v>1644</v>
      </c>
      <c r="S805" s="36" t="s">
        <v>1636</v>
      </c>
      <c r="T805" s="36" t="s">
        <v>1636</v>
      </c>
      <c r="U805" s="36" t="s">
        <v>1645</v>
      </c>
      <c r="V805" s="36" t="s">
        <v>1646</v>
      </c>
      <c r="W805" s="36" t="s">
        <v>1647</v>
      </c>
      <c r="X805" s="36" t="s">
        <v>1667</v>
      </c>
      <c r="Y805" s="36" t="s">
        <v>1649</v>
      </c>
      <c r="Z805" s="36">
        <v>0.52</v>
      </c>
      <c r="AA805" s="36">
        <v>0.52</v>
      </c>
      <c r="AB805" s="36">
        <v>0</v>
      </c>
      <c r="AC805" s="36">
        <v>0.52</v>
      </c>
      <c r="AD805" s="36">
        <v>0</v>
      </c>
      <c r="AE805" s="36">
        <v>0</v>
      </c>
      <c r="AF805" s="36" t="s">
        <v>1798</v>
      </c>
      <c r="AG805" s="36" t="s">
        <v>1675</v>
      </c>
      <c r="AH805" s="36" t="s">
        <v>1676</v>
      </c>
      <c r="AI805" s="36" t="s">
        <v>1800</v>
      </c>
      <c r="AJ805" s="36" t="s">
        <v>1645</v>
      </c>
      <c r="AK805" s="36" t="s">
        <v>337</v>
      </c>
      <c r="AL805" s="36" t="s">
        <v>1650</v>
      </c>
      <c r="AM805" s="36" t="s">
        <v>1651</v>
      </c>
      <c r="AN805" s="36" t="s">
        <v>1645</v>
      </c>
      <c r="AO805" s="36" t="s">
        <v>1636</v>
      </c>
      <c r="AP805" s="36" t="s">
        <v>1678</v>
      </c>
      <c r="AQ805" s="36" t="s">
        <v>1653</v>
      </c>
    </row>
    <row r="806" spans="1:43" x14ac:dyDescent="0.15">
      <c r="A806" s="36" t="s">
        <v>543</v>
      </c>
      <c r="B806" s="36" t="s">
        <v>1700</v>
      </c>
      <c r="C806" s="36" t="s">
        <v>1701</v>
      </c>
      <c r="D806" s="36" t="s">
        <v>1673</v>
      </c>
      <c r="E806" s="36" t="s">
        <v>1674</v>
      </c>
      <c r="F806" s="36" t="s">
        <v>372</v>
      </c>
      <c r="G806" s="36" t="s">
        <v>1636</v>
      </c>
      <c r="H806" s="36" t="s">
        <v>372</v>
      </c>
      <c r="I806" s="36" t="s">
        <v>1636</v>
      </c>
      <c r="J806" s="36" t="s">
        <v>1675</v>
      </c>
      <c r="K806" s="36" t="s">
        <v>1676</v>
      </c>
      <c r="L806" s="36" t="s">
        <v>1702</v>
      </c>
      <c r="M806" s="36" t="s">
        <v>1639</v>
      </c>
      <c r="N806" s="36" t="s">
        <v>1640</v>
      </c>
      <c r="O806" s="36" t="s">
        <v>1641</v>
      </c>
      <c r="P806" s="36" t="s">
        <v>1642</v>
      </c>
      <c r="Q806" s="36" t="s">
        <v>1643</v>
      </c>
      <c r="R806" s="36" t="s">
        <v>1644</v>
      </c>
      <c r="S806" s="36" t="s">
        <v>1636</v>
      </c>
      <c r="T806" s="36" t="s">
        <v>1636</v>
      </c>
      <c r="U806" s="36" t="s">
        <v>1645</v>
      </c>
      <c r="V806" s="36" t="s">
        <v>1646</v>
      </c>
      <c r="W806" s="36" t="s">
        <v>1669</v>
      </c>
      <c r="X806" s="36" t="s">
        <v>1646</v>
      </c>
      <c r="Y806" s="36" t="s">
        <v>1649</v>
      </c>
      <c r="Z806" s="36">
        <v>13.85</v>
      </c>
      <c r="AA806" s="36">
        <v>13.85</v>
      </c>
      <c r="AB806" s="36">
        <v>0</v>
      </c>
      <c r="AC806" s="36">
        <v>13.85</v>
      </c>
      <c r="AD806" s="36">
        <v>0</v>
      </c>
      <c r="AE806" s="36">
        <v>0</v>
      </c>
      <c r="AF806" s="36" t="s">
        <v>1798</v>
      </c>
      <c r="AG806" s="36" t="s">
        <v>1675</v>
      </c>
      <c r="AH806" s="36" t="s">
        <v>1676</v>
      </c>
      <c r="AI806" s="36" t="s">
        <v>1800</v>
      </c>
      <c r="AJ806" s="36" t="s">
        <v>1645</v>
      </c>
      <c r="AK806" s="36" t="s">
        <v>337</v>
      </c>
      <c r="AL806" s="36" t="s">
        <v>1650</v>
      </c>
      <c r="AM806" s="36" t="s">
        <v>1651</v>
      </c>
      <c r="AN806" s="36" t="s">
        <v>1645</v>
      </c>
      <c r="AO806" s="36" t="s">
        <v>1636</v>
      </c>
      <c r="AP806" s="36" t="s">
        <v>1678</v>
      </c>
      <c r="AQ806" s="36" t="s">
        <v>1653</v>
      </c>
    </row>
    <row r="807" spans="1:43" x14ac:dyDescent="0.15">
      <c r="A807" s="36" t="s">
        <v>543</v>
      </c>
      <c r="B807" s="36" t="s">
        <v>1700</v>
      </c>
      <c r="C807" s="36" t="s">
        <v>1701</v>
      </c>
      <c r="D807" s="36" t="s">
        <v>1673</v>
      </c>
      <c r="E807" s="36" t="s">
        <v>1674</v>
      </c>
      <c r="F807" s="36" t="s">
        <v>372</v>
      </c>
      <c r="G807" s="36" t="s">
        <v>1636</v>
      </c>
      <c r="H807" s="36" t="s">
        <v>372</v>
      </c>
      <c r="I807" s="36" t="s">
        <v>1636</v>
      </c>
      <c r="J807" s="36" t="s">
        <v>1675</v>
      </c>
      <c r="K807" s="36" t="s">
        <v>1676</v>
      </c>
      <c r="L807" s="36" t="s">
        <v>1702</v>
      </c>
      <c r="M807" s="36" t="s">
        <v>1639</v>
      </c>
      <c r="N807" s="36" t="s">
        <v>1640</v>
      </c>
      <c r="O807" s="36" t="s">
        <v>1641</v>
      </c>
      <c r="P807" s="36" t="s">
        <v>1642</v>
      </c>
      <c r="Q807" s="36" t="s">
        <v>1643</v>
      </c>
      <c r="R807" s="36" t="s">
        <v>1644</v>
      </c>
      <c r="S807" s="36" t="s">
        <v>1636</v>
      </c>
      <c r="T807" s="36" t="s">
        <v>1636</v>
      </c>
      <c r="U807" s="36" t="s">
        <v>1645</v>
      </c>
      <c r="V807" s="36" t="s">
        <v>1646</v>
      </c>
      <c r="W807" s="36" t="s">
        <v>1657</v>
      </c>
      <c r="X807" s="36" t="s">
        <v>1658</v>
      </c>
      <c r="Y807" s="36" t="s">
        <v>1649</v>
      </c>
      <c r="Z807" s="36">
        <v>66.33</v>
      </c>
      <c r="AA807" s="36">
        <v>66.33</v>
      </c>
      <c r="AB807" s="36">
        <v>0</v>
      </c>
      <c r="AC807" s="36">
        <v>66.33</v>
      </c>
      <c r="AD807" s="36">
        <v>0</v>
      </c>
      <c r="AE807" s="36">
        <v>0</v>
      </c>
      <c r="AF807" s="36" t="s">
        <v>1798</v>
      </c>
      <c r="AG807" s="36" t="s">
        <v>1675</v>
      </c>
      <c r="AH807" s="36" t="s">
        <v>1676</v>
      </c>
      <c r="AI807" s="36" t="s">
        <v>1800</v>
      </c>
      <c r="AJ807" s="36" t="s">
        <v>1645</v>
      </c>
      <c r="AK807" s="36" t="s">
        <v>337</v>
      </c>
      <c r="AL807" s="36" t="s">
        <v>1650</v>
      </c>
      <c r="AM807" s="36" t="s">
        <v>1651</v>
      </c>
      <c r="AN807" s="36" t="s">
        <v>1645</v>
      </c>
      <c r="AO807" s="36" t="s">
        <v>1636</v>
      </c>
      <c r="AP807" s="36" t="s">
        <v>1678</v>
      </c>
      <c r="AQ807" s="36" t="s">
        <v>1653</v>
      </c>
    </row>
    <row r="808" spans="1:43" x14ac:dyDescent="0.15">
      <c r="A808" s="36" t="s">
        <v>543</v>
      </c>
      <c r="B808" s="36" t="s">
        <v>1700</v>
      </c>
      <c r="C808" s="36" t="s">
        <v>1701</v>
      </c>
      <c r="D808" s="36" t="s">
        <v>1673</v>
      </c>
      <c r="E808" s="36" t="s">
        <v>1674</v>
      </c>
      <c r="F808" s="36" t="s">
        <v>372</v>
      </c>
      <c r="G808" s="36" t="s">
        <v>1636</v>
      </c>
      <c r="H808" s="36" t="s">
        <v>372</v>
      </c>
      <c r="I808" s="36" t="s">
        <v>1636</v>
      </c>
      <c r="J808" s="36" t="s">
        <v>1675</v>
      </c>
      <c r="K808" s="36" t="s">
        <v>1676</v>
      </c>
      <c r="L808" s="36" t="s">
        <v>1702</v>
      </c>
      <c r="M808" s="36" t="s">
        <v>1639</v>
      </c>
      <c r="N808" s="36" t="s">
        <v>1640</v>
      </c>
      <c r="O808" s="36" t="s">
        <v>1641</v>
      </c>
      <c r="P808" s="36" t="s">
        <v>1642</v>
      </c>
      <c r="Q808" s="36" t="s">
        <v>1643</v>
      </c>
      <c r="R808" s="36" t="s">
        <v>1644</v>
      </c>
      <c r="S808" s="36" t="s">
        <v>1636</v>
      </c>
      <c r="T808" s="36" t="s">
        <v>1636</v>
      </c>
      <c r="U808" s="36" t="s">
        <v>1645</v>
      </c>
      <c r="V808" s="36" t="s">
        <v>1646</v>
      </c>
      <c r="W808" s="36" t="s">
        <v>1670</v>
      </c>
      <c r="X808" s="36" t="s">
        <v>1646</v>
      </c>
      <c r="Y808" s="36" t="s">
        <v>1649</v>
      </c>
      <c r="Z808" s="36">
        <v>1.07</v>
      </c>
      <c r="AA808" s="36">
        <v>1.07</v>
      </c>
      <c r="AB808" s="36">
        <v>0</v>
      </c>
      <c r="AC808" s="36">
        <v>1.07</v>
      </c>
      <c r="AD808" s="36">
        <v>0</v>
      </c>
      <c r="AE808" s="36">
        <v>0</v>
      </c>
      <c r="AF808" s="36" t="s">
        <v>1798</v>
      </c>
      <c r="AG808" s="36" t="s">
        <v>1675</v>
      </c>
      <c r="AH808" s="36" t="s">
        <v>1676</v>
      </c>
      <c r="AI808" s="36" t="s">
        <v>1800</v>
      </c>
      <c r="AJ808" s="36" t="s">
        <v>1645</v>
      </c>
      <c r="AK808" s="36" t="s">
        <v>337</v>
      </c>
      <c r="AL808" s="36" t="s">
        <v>1650</v>
      </c>
      <c r="AM808" s="36" t="s">
        <v>1651</v>
      </c>
      <c r="AN808" s="36" t="s">
        <v>1645</v>
      </c>
      <c r="AO808" s="36" t="s">
        <v>1636</v>
      </c>
      <c r="AP808" s="36" t="s">
        <v>1678</v>
      </c>
      <c r="AQ808" s="36" t="s">
        <v>1653</v>
      </c>
    </row>
    <row r="809" spans="1:43" x14ac:dyDescent="0.15">
      <c r="A809" s="36" t="s">
        <v>543</v>
      </c>
      <c r="B809" s="36" t="s">
        <v>1700</v>
      </c>
      <c r="C809" s="36" t="s">
        <v>1701</v>
      </c>
      <c r="D809" s="36" t="s">
        <v>1673</v>
      </c>
      <c r="E809" s="36" t="s">
        <v>1674</v>
      </c>
      <c r="F809" s="36" t="s">
        <v>372</v>
      </c>
      <c r="G809" s="36" t="s">
        <v>1636</v>
      </c>
      <c r="H809" s="36" t="s">
        <v>372</v>
      </c>
      <c r="I809" s="36" t="s">
        <v>1636</v>
      </c>
      <c r="J809" s="36" t="s">
        <v>1675</v>
      </c>
      <c r="K809" s="36" t="s">
        <v>1676</v>
      </c>
      <c r="L809" s="36" t="s">
        <v>1702</v>
      </c>
      <c r="M809" s="36" t="s">
        <v>1639</v>
      </c>
      <c r="N809" s="36" t="s">
        <v>1640</v>
      </c>
      <c r="O809" s="36" t="s">
        <v>1641</v>
      </c>
      <c r="P809" s="36" t="s">
        <v>1642</v>
      </c>
      <c r="Q809" s="36" t="s">
        <v>1643</v>
      </c>
      <c r="R809" s="36" t="s">
        <v>1644</v>
      </c>
      <c r="S809" s="36" t="s">
        <v>1636</v>
      </c>
      <c r="T809" s="36" t="s">
        <v>1636</v>
      </c>
      <c r="U809" s="36" t="s">
        <v>1645</v>
      </c>
      <c r="V809" s="36" t="s">
        <v>1646</v>
      </c>
      <c r="W809" s="36" t="s">
        <v>1679</v>
      </c>
      <c r="X809" s="36" t="s">
        <v>1646</v>
      </c>
      <c r="Y809" s="36" t="s">
        <v>1649</v>
      </c>
      <c r="Z809" s="36">
        <v>1587.33</v>
      </c>
      <c r="AA809" s="36">
        <v>1587.33</v>
      </c>
      <c r="AB809" s="36">
        <v>0</v>
      </c>
      <c r="AC809" s="36">
        <v>1587.33</v>
      </c>
      <c r="AD809" s="36">
        <v>0</v>
      </c>
      <c r="AE809" s="36">
        <v>0</v>
      </c>
      <c r="AF809" s="36" t="s">
        <v>1798</v>
      </c>
      <c r="AG809" s="36" t="s">
        <v>1675</v>
      </c>
      <c r="AH809" s="36" t="s">
        <v>1676</v>
      </c>
      <c r="AI809" s="36" t="s">
        <v>1800</v>
      </c>
      <c r="AJ809" s="36" t="s">
        <v>1645</v>
      </c>
      <c r="AK809" s="36" t="s">
        <v>337</v>
      </c>
      <c r="AL809" s="36" t="s">
        <v>1650</v>
      </c>
      <c r="AM809" s="36" t="s">
        <v>1651</v>
      </c>
      <c r="AN809" s="36" t="s">
        <v>1645</v>
      </c>
      <c r="AO809" s="36" t="s">
        <v>1636</v>
      </c>
      <c r="AP809" s="36" t="s">
        <v>1678</v>
      </c>
      <c r="AQ809" s="36" t="s">
        <v>1653</v>
      </c>
    </row>
    <row r="810" spans="1:43" x14ac:dyDescent="0.15">
      <c r="A810" s="36" t="s">
        <v>543</v>
      </c>
      <c r="B810" s="36" t="s">
        <v>1703</v>
      </c>
      <c r="C810" s="36" t="s">
        <v>1704</v>
      </c>
      <c r="D810" s="36" t="s">
        <v>1673</v>
      </c>
      <c r="E810" s="36" t="s">
        <v>1674</v>
      </c>
      <c r="F810" s="36" t="s">
        <v>372</v>
      </c>
      <c r="G810" s="36" t="s">
        <v>1636</v>
      </c>
      <c r="H810" s="36" t="s">
        <v>372</v>
      </c>
      <c r="I810" s="36" t="s">
        <v>1636</v>
      </c>
      <c r="J810" s="36" t="s">
        <v>1675</v>
      </c>
      <c r="K810" s="36" t="s">
        <v>1676</v>
      </c>
      <c r="L810" s="36" t="s">
        <v>1705</v>
      </c>
      <c r="M810" s="36" t="s">
        <v>1639</v>
      </c>
      <c r="N810" s="36" t="s">
        <v>1640</v>
      </c>
      <c r="O810" s="36" t="s">
        <v>1641</v>
      </c>
      <c r="P810" s="36" t="s">
        <v>1642</v>
      </c>
      <c r="Q810" s="36" t="s">
        <v>1643</v>
      </c>
      <c r="R810" s="36" t="s">
        <v>1644</v>
      </c>
      <c r="S810" s="36" t="s">
        <v>1636</v>
      </c>
      <c r="T810" s="36" t="s">
        <v>1636</v>
      </c>
      <c r="U810" s="36" t="s">
        <v>1645</v>
      </c>
      <c r="V810" s="36" t="s">
        <v>1646</v>
      </c>
      <c r="W810" s="36" t="s">
        <v>1647</v>
      </c>
      <c r="X810" s="36" t="s">
        <v>1667</v>
      </c>
      <c r="Y810" s="36" t="s">
        <v>1649</v>
      </c>
      <c r="Z810" s="36">
        <v>0.93</v>
      </c>
      <c r="AA810" s="36">
        <v>0.93</v>
      </c>
      <c r="AB810" s="36">
        <v>0</v>
      </c>
      <c r="AC810" s="36">
        <v>0.93</v>
      </c>
      <c r="AD810" s="36">
        <v>0</v>
      </c>
      <c r="AE810" s="36">
        <v>0</v>
      </c>
      <c r="AF810" s="36" t="s">
        <v>1798</v>
      </c>
      <c r="AG810" s="36" t="s">
        <v>1675</v>
      </c>
      <c r="AH810" s="36" t="s">
        <v>1676</v>
      </c>
      <c r="AI810" s="36" t="s">
        <v>1800</v>
      </c>
      <c r="AJ810" s="36" t="s">
        <v>1645</v>
      </c>
      <c r="AK810" s="36" t="s">
        <v>337</v>
      </c>
      <c r="AL810" s="36" t="s">
        <v>1650</v>
      </c>
      <c r="AM810" s="36" t="s">
        <v>1651</v>
      </c>
      <c r="AN810" s="36" t="s">
        <v>1645</v>
      </c>
      <c r="AO810" s="36" t="s">
        <v>1636</v>
      </c>
      <c r="AP810" s="36" t="s">
        <v>1678</v>
      </c>
      <c r="AQ810" s="36" t="s">
        <v>1653</v>
      </c>
    </row>
    <row r="811" spans="1:43" x14ac:dyDescent="0.15">
      <c r="A811" s="36" t="s">
        <v>543</v>
      </c>
      <c r="B811" s="36" t="s">
        <v>1703</v>
      </c>
      <c r="C811" s="36" t="s">
        <v>1704</v>
      </c>
      <c r="D811" s="36" t="s">
        <v>1673</v>
      </c>
      <c r="E811" s="36" t="s">
        <v>1674</v>
      </c>
      <c r="F811" s="36" t="s">
        <v>372</v>
      </c>
      <c r="G811" s="36" t="s">
        <v>1636</v>
      </c>
      <c r="H811" s="36" t="s">
        <v>372</v>
      </c>
      <c r="I811" s="36" t="s">
        <v>1636</v>
      </c>
      <c r="J811" s="36" t="s">
        <v>1675</v>
      </c>
      <c r="K811" s="36" t="s">
        <v>1676</v>
      </c>
      <c r="L811" s="36" t="s">
        <v>1705</v>
      </c>
      <c r="M811" s="36" t="s">
        <v>1639</v>
      </c>
      <c r="N811" s="36" t="s">
        <v>1640</v>
      </c>
      <c r="O811" s="36" t="s">
        <v>1641</v>
      </c>
      <c r="P811" s="36" t="s">
        <v>1642</v>
      </c>
      <c r="Q811" s="36" t="s">
        <v>1643</v>
      </c>
      <c r="R811" s="36" t="s">
        <v>1644</v>
      </c>
      <c r="S811" s="36" t="s">
        <v>1636</v>
      </c>
      <c r="T811" s="36" t="s">
        <v>1636</v>
      </c>
      <c r="U811" s="36" t="s">
        <v>1645</v>
      </c>
      <c r="V811" s="36" t="s">
        <v>1646</v>
      </c>
      <c r="W811" s="36" t="s">
        <v>1679</v>
      </c>
      <c r="X811" s="36" t="s">
        <v>1646</v>
      </c>
      <c r="Y811" s="36" t="s">
        <v>1649</v>
      </c>
      <c r="Z811" s="36">
        <v>819.56</v>
      </c>
      <c r="AA811" s="36">
        <v>819.56</v>
      </c>
      <c r="AB811" s="36">
        <v>0</v>
      </c>
      <c r="AC811" s="36">
        <v>819.56</v>
      </c>
      <c r="AD811" s="36">
        <v>0</v>
      </c>
      <c r="AE811" s="36">
        <v>0</v>
      </c>
      <c r="AF811" s="36" t="s">
        <v>1798</v>
      </c>
      <c r="AG811" s="36" t="s">
        <v>1675</v>
      </c>
      <c r="AH811" s="36" t="s">
        <v>1676</v>
      </c>
      <c r="AI811" s="36" t="s">
        <v>1800</v>
      </c>
      <c r="AJ811" s="36" t="s">
        <v>1645</v>
      </c>
      <c r="AK811" s="36" t="s">
        <v>337</v>
      </c>
      <c r="AL811" s="36" t="s">
        <v>1650</v>
      </c>
      <c r="AM811" s="36" t="s">
        <v>1651</v>
      </c>
      <c r="AN811" s="36" t="s">
        <v>1645</v>
      </c>
      <c r="AO811" s="36" t="s">
        <v>1636</v>
      </c>
      <c r="AP811" s="36" t="s">
        <v>1678</v>
      </c>
      <c r="AQ811" s="36" t="s">
        <v>1653</v>
      </c>
    </row>
    <row r="812" spans="1:43" x14ac:dyDescent="0.15">
      <c r="A812" s="36" t="s">
        <v>543</v>
      </c>
      <c r="B812" s="36" t="s">
        <v>1706</v>
      </c>
      <c r="C812" s="36" t="s">
        <v>1707</v>
      </c>
      <c r="D812" s="36" t="s">
        <v>1673</v>
      </c>
      <c r="E812" s="36" t="s">
        <v>1674</v>
      </c>
      <c r="F812" s="36" t="s">
        <v>372</v>
      </c>
      <c r="G812" s="36" t="s">
        <v>1636</v>
      </c>
      <c r="H812" s="36" t="s">
        <v>372</v>
      </c>
      <c r="I812" s="36" t="s">
        <v>1636</v>
      </c>
      <c r="J812" s="36" t="s">
        <v>1675</v>
      </c>
      <c r="K812" s="36" t="s">
        <v>1676</v>
      </c>
      <c r="L812" s="36" t="s">
        <v>1708</v>
      </c>
      <c r="M812" s="36" t="s">
        <v>1639</v>
      </c>
      <c r="N812" s="36" t="s">
        <v>1640</v>
      </c>
      <c r="O812" s="36" t="s">
        <v>1641</v>
      </c>
      <c r="P812" s="36" t="s">
        <v>1642</v>
      </c>
      <c r="Q812" s="36" t="s">
        <v>1643</v>
      </c>
      <c r="R812" s="36" t="s">
        <v>1644</v>
      </c>
      <c r="S812" s="36" t="s">
        <v>1636</v>
      </c>
      <c r="T812" s="36" t="s">
        <v>1636</v>
      </c>
      <c r="U812" s="36" t="s">
        <v>1645</v>
      </c>
      <c r="V812" s="36" t="s">
        <v>1646</v>
      </c>
      <c r="W812" s="36" t="s">
        <v>1657</v>
      </c>
      <c r="X812" s="36" t="s">
        <v>1658</v>
      </c>
      <c r="Y812" s="36" t="s">
        <v>1649</v>
      </c>
      <c r="Z812" s="36">
        <v>1391.04</v>
      </c>
      <c r="AA812" s="36">
        <v>1391.04</v>
      </c>
      <c r="AB812" s="36">
        <v>0</v>
      </c>
      <c r="AC812" s="36">
        <v>1391.04</v>
      </c>
      <c r="AD812" s="36">
        <v>0</v>
      </c>
      <c r="AE812" s="36">
        <v>0</v>
      </c>
      <c r="AF812" s="36" t="s">
        <v>1798</v>
      </c>
      <c r="AG812" s="36" t="s">
        <v>1675</v>
      </c>
      <c r="AH812" s="36" t="s">
        <v>1676</v>
      </c>
      <c r="AI812" s="36" t="s">
        <v>1800</v>
      </c>
      <c r="AJ812" s="36" t="s">
        <v>1645</v>
      </c>
      <c r="AK812" s="36" t="s">
        <v>337</v>
      </c>
      <c r="AL812" s="36" t="s">
        <v>1650</v>
      </c>
      <c r="AM812" s="36" t="s">
        <v>1651</v>
      </c>
      <c r="AN812" s="36" t="s">
        <v>1645</v>
      </c>
      <c r="AO812" s="36" t="s">
        <v>1636</v>
      </c>
      <c r="AP812" s="36" t="s">
        <v>1678</v>
      </c>
      <c r="AQ812" s="36" t="s">
        <v>1653</v>
      </c>
    </row>
    <row r="813" spans="1:43" x14ac:dyDescent="0.15">
      <c r="A813" s="36" t="s">
        <v>543</v>
      </c>
      <c r="B813" s="36" t="s">
        <v>1709</v>
      </c>
      <c r="C813" s="36" t="s">
        <v>1710</v>
      </c>
      <c r="D813" s="36" t="s">
        <v>1673</v>
      </c>
      <c r="E813" s="36" t="s">
        <v>1674</v>
      </c>
      <c r="F813" s="36" t="s">
        <v>372</v>
      </c>
      <c r="G813" s="36" t="s">
        <v>1636</v>
      </c>
      <c r="H813" s="36" t="s">
        <v>372</v>
      </c>
      <c r="I813" s="36" t="s">
        <v>1636</v>
      </c>
      <c r="J813" s="36" t="s">
        <v>1675</v>
      </c>
      <c r="K813" s="36" t="s">
        <v>1676</v>
      </c>
      <c r="L813" s="36" t="s">
        <v>1711</v>
      </c>
      <c r="M813" s="36" t="s">
        <v>1639</v>
      </c>
      <c r="N813" s="36" t="s">
        <v>1640</v>
      </c>
      <c r="O813" s="36" t="s">
        <v>1641</v>
      </c>
      <c r="P813" s="36" t="s">
        <v>1642</v>
      </c>
      <c r="Q813" s="36" t="s">
        <v>1643</v>
      </c>
      <c r="R813" s="36" t="s">
        <v>1644</v>
      </c>
      <c r="S813" s="36" t="s">
        <v>1636</v>
      </c>
      <c r="T813" s="36" t="s">
        <v>1636</v>
      </c>
      <c r="U813" s="36" t="s">
        <v>1645</v>
      </c>
      <c r="V813" s="36" t="s">
        <v>1646</v>
      </c>
      <c r="W813" s="36" t="s">
        <v>1664</v>
      </c>
      <c r="X813" s="36" t="s">
        <v>1646</v>
      </c>
      <c r="Y813" s="36" t="s">
        <v>1649</v>
      </c>
      <c r="Z813" s="36">
        <v>189.03</v>
      </c>
      <c r="AA813" s="36">
        <v>189.03</v>
      </c>
      <c r="AB813" s="36">
        <v>0</v>
      </c>
      <c r="AC813" s="36">
        <v>189.03</v>
      </c>
      <c r="AD813" s="36">
        <v>0</v>
      </c>
      <c r="AE813" s="36">
        <v>0</v>
      </c>
      <c r="AF813" s="36" t="s">
        <v>1798</v>
      </c>
      <c r="AG813" s="36" t="s">
        <v>666</v>
      </c>
      <c r="AH813" s="36" t="s">
        <v>1801</v>
      </c>
      <c r="AI813" s="36" t="s">
        <v>1800</v>
      </c>
      <c r="AJ813" s="36" t="s">
        <v>1645</v>
      </c>
      <c r="AK813" s="36" t="s">
        <v>337</v>
      </c>
      <c r="AL813" s="36" t="s">
        <v>1650</v>
      </c>
      <c r="AM813" s="36" t="s">
        <v>1651</v>
      </c>
      <c r="AN813" s="36" t="s">
        <v>1645</v>
      </c>
      <c r="AO813" s="36" t="s">
        <v>1636</v>
      </c>
      <c r="AP813" s="36" t="s">
        <v>1678</v>
      </c>
      <c r="AQ813" s="36" t="s">
        <v>1653</v>
      </c>
    </row>
    <row r="814" spans="1:43" x14ac:dyDescent="0.15">
      <c r="A814" s="36" t="s">
        <v>543</v>
      </c>
      <c r="B814" s="36" t="s">
        <v>1709</v>
      </c>
      <c r="C814" s="36" t="s">
        <v>1710</v>
      </c>
      <c r="D814" s="36" t="s">
        <v>1673</v>
      </c>
      <c r="E814" s="36" t="s">
        <v>1674</v>
      </c>
      <c r="F814" s="36" t="s">
        <v>372</v>
      </c>
      <c r="G814" s="36" t="s">
        <v>1636</v>
      </c>
      <c r="H814" s="36" t="s">
        <v>372</v>
      </c>
      <c r="I814" s="36" t="s">
        <v>1636</v>
      </c>
      <c r="J814" s="36" t="s">
        <v>1675</v>
      </c>
      <c r="K814" s="36" t="s">
        <v>1676</v>
      </c>
      <c r="L814" s="36" t="s">
        <v>1711</v>
      </c>
      <c r="M814" s="36" t="s">
        <v>1639</v>
      </c>
      <c r="N814" s="36" t="s">
        <v>1640</v>
      </c>
      <c r="O814" s="36" t="s">
        <v>1641</v>
      </c>
      <c r="P814" s="36" t="s">
        <v>1642</v>
      </c>
      <c r="Q814" s="36" t="s">
        <v>1643</v>
      </c>
      <c r="R814" s="36" t="s">
        <v>1644</v>
      </c>
      <c r="S814" s="36" t="s">
        <v>1636</v>
      </c>
      <c r="T814" s="36" t="s">
        <v>1636</v>
      </c>
      <c r="U814" s="36" t="s">
        <v>1645</v>
      </c>
      <c r="V814" s="36" t="s">
        <v>1646</v>
      </c>
      <c r="W814" s="36" t="s">
        <v>1665</v>
      </c>
      <c r="X814" s="36" t="s">
        <v>1646</v>
      </c>
      <c r="Y814" s="36" t="s">
        <v>1649</v>
      </c>
      <c r="Z814" s="36">
        <v>139.65</v>
      </c>
      <c r="AA814" s="36">
        <v>139.65</v>
      </c>
      <c r="AB814" s="36">
        <v>0</v>
      </c>
      <c r="AC814" s="36">
        <v>139.65</v>
      </c>
      <c r="AD814" s="36">
        <v>0</v>
      </c>
      <c r="AE814" s="36">
        <v>0</v>
      </c>
      <c r="AF814" s="36" t="s">
        <v>1798</v>
      </c>
      <c r="AG814" s="36" t="s">
        <v>666</v>
      </c>
      <c r="AH814" s="36" t="s">
        <v>1801</v>
      </c>
      <c r="AI814" s="36" t="s">
        <v>1800</v>
      </c>
      <c r="AJ814" s="36" t="s">
        <v>1645</v>
      </c>
      <c r="AK814" s="36" t="s">
        <v>337</v>
      </c>
      <c r="AL814" s="36" t="s">
        <v>1650</v>
      </c>
      <c r="AM814" s="36" t="s">
        <v>1651</v>
      </c>
      <c r="AN814" s="36" t="s">
        <v>1645</v>
      </c>
      <c r="AO814" s="36" t="s">
        <v>1636</v>
      </c>
      <c r="AP814" s="36" t="s">
        <v>1678</v>
      </c>
      <c r="AQ814" s="36" t="s">
        <v>1653</v>
      </c>
    </row>
    <row r="815" spans="1:43" x14ac:dyDescent="0.15">
      <c r="A815" s="36" t="s">
        <v>543</v>
      </c>
      <c r="B815" s="36" t="s">
        <v>1709</v>
      </c>
      <c r="C815" s="36" t="s">
        <v>1710</v>
      </c>
      <c r="D815" s="36" t="s">
        <v>1673</v>
      </c>
      <c r="E815" s="36" t="s">
        <v>1674</v>
      </c>
      <c r="F815" s="36" t="s">
        <v>372</v>
      </c>
      <c r="G815" s="36" t="s">
        <v>1636</v>
      </c>
      <c r="H815" s="36" t="s">
        <v>372</v>
      </c>
      <c r="I815" s="36" t="s">
        <v>1636</v>
      </c>
      <c r="J815" s="36" t="s">
        <v>1675</v>
      </c>
      <c r="K815" s="36" t="s">
        <v>1676</v>
      </c>
      <c r="L815" s="36" t="s">
        <v>1711</v>
      </c>
      <c r="M815" s="36" t="s">
        <v>1639</v>
      </c>
      <c r="N815" s="36" t="s">
        <v>1640</v>
      </c>
      <c r="O815" s="36" t="s">
        <v>1641</v>
      </c>
      <c r="P815" s="36" t="s">
        <v>1642</v>
      </c>
      <c r="Q815" s="36" t="s">
        <v>1643</v>
      </c>
      <c r="R815" s="36" t="s">
        <v>1644</v>
      </c>
      <c r="S815" s="36" t="s">
        <v>1636</v>
      </c>
      <c r="T815" s="36" t="s">
        <v>1636</v>
      </c>
      <c r="U815" s="36" t="s">
        <v>1645</v>
      </c>
      <c r="V815" s="36" t="s">
        <v>1646</v>
      </c>
      <c r="W815" s="36" t="s">
        <v>1669</v>
      </c>
      <c r="X815" s="36" t="s">
        <v>1646</v>
      </c>
      <c r="Y815" s="36" t="s">
        <v>1649</v>
      </c>
      <c r="Z815" s="36">
        <v>108.17</v>
      </c>
      <c r="AA815" s="36">
        <v>108.17</v>
      </c>
      <c r="AB815" s="36">
        <v>0</v>
      </c>
      <c r="AC815" s="36">
        <v>108.17</v>
      </c>
      <c r="AD815" s="36">
        <v>0</v>
      </c>
      <c r="AE815" s="36">
        <v>0</v>
      </c>
      <c r="AF815" s="36" t="s">
        <v>1798</v>
      </c>
      <c r="AG815" s="36" t="s">
        <v>666</v>
      </c>
      <c r="AH815" s="36" t="s">
        <v>1801</v>
      </c>
      <c r="AI815" s="36" t="s">
        <v>1800</v>
      </c>
      <c r="AJ815" s="36" t="s">
        <v>1645</v>
      </c>
      <c r="AK815" s="36" t="s">
        <v>337</v>
      </c>
      <c r="AL815" s="36" t="s">
        <v>1650</v>
      </c>
      <c r="AM815" s="36" t="s">
        <v>1651</v>
      </c>
      <c r="AN815" s="36" t="s">
        <v>1645</v>
      </c>
      <c r="AO815" s="36" t="s">
        <v>1636</v>
      </c>
      <c r="AP815" s="36" t="s">
        <v>1678</v>
      </c>
      <c r="AQ815" s="36" t="s">
        <v>1653</v>
      </c>
    </row>
    <row r="816" spans="1:43" x14ac:dyDescent="0.15">
      <c r="A816" s="36" t="s">
        <v>543</v>
      </c>
      <c r="B816" s="36" t="s">
        <v>1709</v>
      </c>
      <c r="C816" s="36" t="s">
        <v>1710</v>
      </c>
      <c r="D816" s="36" t="s">
        <v>1673</v>
      </c>
      <c r="E816" s="36" t="s">
        <v>1674</v>
      </c>
      <c r="F816" s="36" t="s">
        <v>372</v>
      </c>
      <c r="G816" s="36" t="s">
        <v>1636</v>
      </c>
      <c r="H816" s="36" t="s">
        <v>372</v>
      </c>
      <c r="I816" s="36" t="s">
        <v>1636</v>
      </c>
      <c r="J816" s="36" t="s">
        <v>1675</v>
      </c>
      <c r="K816" s="36" t="s">
        <v>1676</v>
      </c>
      <c r="L816" s="36" t="s">
        <v>1711</v>
      </c>
      <c r="M816" s="36" t="s">
        <v>1639</v>
      </c>
      <c r="N816" s="36" t="s">
        <v>1640</v>
      </c>
      <c r="O816" s="36" t="s">
        <v>1641</v>
      </c>
      <c r="P816" s="36" t="s">
        <v>1642</v>
      </c>
      <c r="Q816" s="36" t="s">
        <v>1643</v>
      </c>
      <c r="R816" s="36" t="s">
        <v>1644</v>
      </c>
      <c r="S816" s="36" t="s">
        <v>1636</v>
      </c>
      <c r="T816" s="36" t="s">
        <v>1636</v>
      </c>
      <c r="U816" s="36" t="s">
        <v>1645</v>
      </c>
      <c r="V816" s="36" t="s">
        <v>1646</v>
      </c>
      <c r="W816" s="36" t="s">
        <v>1670</v>
      </c>
      <c r="X816" s="36" t="s">
        <v>1646</v>
      </c>
      <c r="Y816" s="36" t="s">
        <v>1649</v>
      </c>
      <c r="Z816" s="36">
        <v>34.39</v>
      </c>
      <c r="AA816" s="36">
        <v>34.39</v>
      </c>
      <c r="AB816" s="36">
        <v>0</v>
      </c>
      <c r="AC816" s="36">
        <v>34.39</v>
      </c>
      <c r="AD816" s="36">
        <v>0</v>
      </c>
      <c r="AE816" s="36">
        <v>0</v>
      </c>
      <c r="AF816" s="36" t="s">
        <v>1798</v>
      </c>
      <c r="AG816" s="36" t="s">
        <v>666</v>
      </c>
      <c r="AH816" s="36" t="s">
        <v>1801</v>
      </c>
      <c r="AI816" s="36" t="s">
        <v>1800</v>
      </c>
      <c r="AJ816" s="36" t="s">
        <v>1645</v>
      </c>
      <c r="AK816" s="36" t="s">
        <v>337</v>
      </c>
      <c r="AL816" s="36" t="s">
        <v>1650</v>
      </c>
      <c r="AM816" s="36" t="s">
        <v>1651</v>
      </c>
      <c r="AN816" s="36" t="s">
        <v>1645</v>
      </c>
      <c r="AO816" s="36" t="s">
        <v>1636</v>
      </c>
      <c r="AP816" s="36" t="s">
        <v>1678</v>
      </c>
      <c r="AQ816" s="36" t="s">
        <v>1653</v>
      </c>
    </row>
    <row r="817" spans="1:43" x14ac:dyDescent="0.15">
      <c r="A817" s="36" t="s">
        <v>543</v>
      </c>
      <c r="B817" s="36" t="s">
        <v>1712</v>
      </c>
      <c r="C817" s="36" t="s">
        <v>1713</v>
      </c>
      <c r="D817" s="36" t="s">
        <v>1673</v>
      </c>
      <c r="E817" s="36" t="s">
        <v>1674</v>
      </c>
      <c r="F817" s="36" t="s">
        <v>372</v>
      </c>
      <c r="G817" s="36" t="s">
        <v>1636</v>
      </c>
      <c r="H817" s="36" t="s">
        <v>372</v>
      </c>
      <c r="I817" s="36" t="s">
        <v>1636</v>
      </c>
      <c r="J817" s="36" t="s">
        <v>1675</v>
      </c>
      <c r="K817" s="36" t="s">
        <v>1676</v>
      </c>
      <c r="L817" s="36" t="s">
        <v>1714</v>
      </c>
      <c r="M817" s="36" t="s">
        <v>1639</v>
      </c>
      <c r="N817" s="36" t="s">
        <v>1640</v>
      </c>
      <c r="O817" s="36" t="s">
        <v>1641</v>
      </c>
      <c r="P817" s="36" t="s">
        <v>1642</v>
      </c>
      <c r="Q817" s="36" t="s">
        <v>1643</v>
      </c>
      <c r="R817" s="36" t="s">
        <v>1644</v>
      </c>
      <c r="S817" s="36" t="s">
        <v>1636</v>
      </c>
      <c r="T817" s="36" t="s">
        <v>1636</v>
      </c>
      <c r="U817" s="36" t="s">
        <v>1645</v>
      </c>
      <c r="V817" s="36" t="s">
        <v>1646</v>
      </c>
      <c r="W817" s="36" t="s">
        <v>1664</v>
      </c>
      <c r="X817" s="36" t="s">
        <v>1646</v>
      </c>
      <c r="Y817" s="36" t="s">
        <v>1649</v>
      </c>
      <c r="Z817" s="36">
        <v>1435.6</v>
      </c>
      <c r="AA817" s="36">
        <v>1435.6</v>
      </c>
      <c r="AB817" s="36">
        <v>0</v>
      </c>
      <c r="AC817" s="36">
        <v>1435.6</v>
      </c>
      <c r="AD817" s="36">
        <v>0</v>
      </c>
      <c r="AE817" s="36">
        <v>0</v>
      </c>
      <c r="AF817" s="36" t="s">
        <v>1798</v>
      </c>
      <c r="AG817" s="36" t="s">
        <v>1675</v>
      </c>
      <c r="AH817" s="36" t="s">
        <v>1676</v>
      </c>
      <c r="AI817" s="36" t="s">
        <v>1800</v>
      </c>
      <c r="AJ817" s="36" t="s">
        <v>1645</v>
      </c>
      <c r="AK817" s="36" t="s">
        <v>337</v>
      </c>
      <c r="AL817" s="36" t="s">
        <v>1650</v>
      </c>
      <c r="AM817" s="36" t="s">
        <v>1651</v>
      </c>
      <c r="AN817" s="36" t="s">
        <v>1645</v>
      </c>
      <c r="AO817" s="36" t="s">
        <v>1636</v>
      </c>
      <c r="AP817" s="36" t="s">
        <v>1678</v>
      </c>
      <c r="AQ817" s="36" t="s">
        <v>1653</v>
      </c>
    </row>
    <row r="818" spans="1:43" x14ac:dyDescent="0.15">
      <c r="A818" s="36" t="s">
        <v>543</v>
      </c>
      <c r="B818" s="36" t="s">
        <v>1712</v>
      </c>
      <c r="C818" s="36" t="s">
        <v>1713</v>
      </c>
      <c r="D818" s="36" t="s">
        <v>1673</v>
      </c>
      <c r="E818" s="36" t="s">
        <v>1674</v>
      </c>
      <c r="F818" s="36" t="s">
        <v>372</v>
      </c>
      <c r="G818" s="36" t="s">
        <v>1636</v>
      </c>
      <c r="H818" s="36" t="s">
        <v>372</v>
      </c>
      <c r="I818" s="36" t="s">
        <v>1636</v>
      </c>
      <c r="J818" s="36" t="s">
        <v>1675</v>
      </c>
      <c r="K818" s="36" t="s">
        <v>1676</v>
      </c>
      <c r="L818" s="36" t="s">
        <v>1714</v>
      </c>
      <c r="M818" s="36" t="s">
        <v>1639</v>
      </c>
      <c r="N818" s="36" t="s">
        <v>1640</v>
      </c>
      <c r="O818" s="36" t="s">
        <v>1641</v>
      </c>
      <c r="P818" s="36" t="s">
        <v>1642</v>
      </c>
      <c r="Q818" s="36" t="s">
        <v>1643</v>
      </c>
      <c r="R818" s="36" t="s">
        <v>1644</v>
      </c>
      <c r="S818" s="36" t="s">
        <v>1636</v>
      </c>
      <c r="T818" s="36" t="s">
        <v>1636</v>
      </c>
      <c r="U818" s="36" t="s">
        <v>1645</v>
      </c>
      <c r="V818" s="36" t="s">
        <v>1646</v>
      </c>
      <c r="W818" s="36" t="s">
        <v>1665</v>
      </c>
      <c r="X818" s="36" t="s">
        <v>1646</v>
      </c>
      <c r="Y818" s="36" t="s">
        <v>1649</v>
      </c>
      <c r="Z818" s="36">
        <v>1289.05</v>
      </c>
      <c r="AA818" s="36">
        <v>1289.05</v>
      </c>
      <c r="AB818" s="36">
        <v>0</v>
      </c>
      <c r="AC818" s="36">
        <v>1289.05</v>
      </c>
      <c r="AD818" s="36">
        <v>0</v>
      </c>
      <c r="AE818" s="36">
        <v>0</v>
      </c>
      <c r="AF818" s="36" t="s">
        <v>1798</v>
      </c>
      <c r="AG818" s="36" t="s">
        <v>1675</v>
      </c>
      <c r="AH818" s="36" t="s">
        <v>1676</v>
      </c>
      <c r="AI818" s="36" t="s">
        <v>1800</v>
      </c>
      <c r="AJ818" s="36" t="s">
        <v>1645</v>
      </c>
      <c r="AK818" s="36" t="s">
        <v>337</v>
      </c>
      <c r="AL818" s="36" t="s">
        <v>1650</v>
      </c>
      <c r="AM818" s="36" t="s">
        <v>1651</v>
      </c>
      <c r="AN818" s="36" t="s">
        <v>1645</v>
      </c>
      <c r="AO818" s="36" t="s">
        <v>1636</v>
      </c>
      <c r="AP818" s="36" t="s">
        <v>1678</v>
      </c>
      <c r="AQ818" s="36" t="s">
        <v>1653</v>
      </c>
    </row>
    <row r="819" spans="1:43" x14ac:dyDescent="0.15">
      <c r="A819" s="36" t="s">
        <v>543</v>
      </c>
      <c r="B819" s="36" t="s">
        <v>1712</v>
      </c>
      <c r="C819" s="36" t="s">
        <v>1713</v>
      </c>
      <c r="D819" s="36" t="s">
        <v>1673</v>
      </c>
      <c r="E819" s="36" t="s">
        <v>1674</v>
      </c>
      <c r="F819" s="36" t="s">
        <v>372</v>
      </c>
      <c r="G819" s="36" t="s">
        <v>1636</v>
      </c>
      <c r="H819" s="36" t="s">
        <v>372</v>
      </c>
      <c r="I819" s="36" t="s">
        <v>1636</v>
      </c>
      <c r="J819" s="36" t="s">
        <v>1675</v>
      </c>
      <c r="K819" s="36" t="s">
        <v>1676</v>
      </c>
      <c r="L819" s="36" t="s">
        <v>1714</v>
      </c>
      <c r="M819" s="36" t="s">
        <v>1639</v>
      </c>
      <c r="N819" s="36" t="s">
        <v>1640</v>
      </c>
      <c r="O819" s="36" t="s">
        <v>1641</v>
      </c>
      <c r="P819" s="36" t="s">
        <v>1642</v>
      </c>
      <c r="Q819" s="36" t="s">
        <v>1643</v>
      </c>
      <c r="R819" s="36" t="s">
        <v>1644</v>
      </c>
      <c r="S819" s="36" t="s">
        <v>1636</v>
      </c>
      <c r="T819" s="36" t="s">
        <v>1636</v>
      </c>
      <c r="U819" s="36" t="s">
        <v>1645</v>
      </c>
      <c r="V819" s="36" t="s">
        <v>1646</v>
      </c>
      <c r="W819" s="36" t="s">
        <v>1647</v>
      </c>
      <c r="X819" s="36" t="s">
        <v>1667</v>
      </c>
      <c r="Y819" s="36" t="s">
        <v>1649</v>
      </c>
      <c r="Z819" s="36">
        <v>0.95</v>
      </c>
      <c r="AA819" s="36">
        <v>0.95</v>
      </c>
      <c r="AB819" s="36">
        <v>0</v>
      </c>
      <c r="AC819" s="36">
        <v>0.95</v>
      </c>
      <c r="AD819" s="36">
        <v>0</v>
      </c>
      <c r="AE819" s="36">
        <v>0</v>
      </c>
      <c r="AF819" s="36" t="s">
        <v>1798</v>
      </c>
      <c r="AG819" s="36" t="s">
        <v>1675</v>
      </c>
      <c r="AH819" s="36" t="s">
        <v>1676</v>
      </c>
      <c r="AI819" s="36" t="s">
        <v>1800</v>
      </c>
      <c r="AJ819" s="36" t="s">
        <v>1645</v>
      </c>
      <c r="AK819" s="36" t="s">
        <v>337</v>
      </c>
      <c r="AL819" s="36" t="s">
        <v>1650</v>
      </c>
      <c r="AM819" s="36" t="s">
        <v>1651</v>
      </c>
      <c r="AN819" s="36" t="s">
        <v>1645</v>
      </c>
      <c r="AO819" s="36" t="s">
        <v>1636</v>
      </c>
      <c r="AP819" s="36" t="s">
        <v>1678</v>
      </c>
      <c r="AQ819" s="36" t="s">
        <v>1653</v>
      </c>
    </row>
    <row r="820" spans="1:43" x14ac:dyDescent="0.15">
      <c r="A820" s="36" t="s">
        <v>543</v>
      </c>
      <c r="B820" s="36" t="s">
        <v>1712</v>
      </c>
      <c r="C820" s="36" t="s">
        <v>1713</v>
      </c>
      <c r="D820" s="36" t="s">
        <v>1673</v>
      </c>
      <c r="E820" s="36" t="s">
        <v>1674</v>
      </c>
      <c r="F820" s="36" t="s">
        <v>372</v>
      </c>
      <c r="G820" s="36" t="s">
        <v>1636</v>
      </c>
      <c r="H820" s="36" t="s">
        <v>372</v>
      </c>
      <c r="I820" s="36" t="s">
        <v>1636</v>
      </c>
      <c r="J820" s="36" t="s">
        <v>1675</v>
      </c>
      <c r="K820" s="36" t="s">
        <v>1676</v>
      </c>
      <c r="L820" s="36" t="s">
        <v>1714</v>
      </c>
      <c r="M820" s="36" t="s">
        <v>1639</v>
      </c>
      <c r="N820" s="36" t="s">
        <v>1640</v>
      </c>
      <c r="O820" s="36" t="s">
        <v>1641</v>
      </c>
      <c r="P820" s="36" t="s">
        <v>1642</v>
      </c>
      <c r="Q820" s="36" t="s">
        <v>1643</v>
      </c>
      <c r="R820" s="36" t="s">
        <v>1644</v>
      </c>
      <c r="S820" s="36" t="s">
        <v>1636</v>
      </c>
      <c r="T820" s="36" t="s">
        <v>1636</v>
      </c>
      <c r="U820" s="36" t="s">
        <v>1645</v>
      </c>
      <c r="V820" s="36" t="s">
        <v>1646</v>
      </c>
      <c r="W820" s="36" t="s">
        <v>1669</v>
      </c>
      <c r="X820" s="36" t="s">
        <v>1646</v>
      </c>
      <c r="Y820" s="36" t="s">
        <v>1649</v>
      </c>
      <c r="Z820" s="36">
        <v>547.13</v>
      </c>
      <c r="AA820" s="36">
        <v>547.13</v>
      </c>
      <c r="AB820" s="36">
        <v>0</v>
      </c>
      <c r="AC820" s="36">
        <v>547.13</v>
      </c>
      <c r="AD820" s="36">
        <v>0</v>
      </c>
      <c r="AE820" s="36">
        <v>0</v>
      </c>
      <c r="AF820" s="36" t="s">
        <v>1798</v>
      </c>
      <c r="AG820" s="36" t="s">
        <v>1675</v>
      </c>
      <c r="AH820" s="36" t="s">
        <v>1676</v>
      </c>
      <c r="AI820" s="36" t="s">
        <v>1800</v>
      </c>
      <c r="AJ820" s="36" t="s">
        <v>1645</v>
      </c>
      <c r="AK820" s="36" t="s">
        <v>337</v>
      </c>
      <c r="AL820" s="36" t="s">
        <v>1650</v>
      </c>
      <c r="AM820" s="36" t="s">
        <v>1651</v>
      </c>
      <c r="AN820" s="36" t="s">
        <v>1645</v>
      </c>
      <c r="AO820" s="36" t="s">
        <v>1636</v>
      </c>
      <c r="AP820" s="36" t="s">
        <v>1678</v>
      </c>
      <c r="AQ820" s="36" t="s">
        <v>1653</v>
      </c>
    </row>
    <row r="821" spans="1:43" x14ac:dyDescent="0.15">
      <c r="A821" s="36" t="s">
        <v>543</v>
      </c>
      <c r="B821" s="36" t="s">
        <v>1712</v>
      </c>
      <c r="C821" s="36" t="s">
        <v>1713</v>
      </c>
      <c r="D821" s="36" t="s">
        <v>1673</v>
      </c>
      <c r="E821" s="36" t="s">
        <v>1674</v>
      </c>
      <c r="F821" s="36" t="s">
        <v>372</v>
      </c>
      <c r="G821" s="36" t="s">
        <v>1636</v>
      </c>
      <c r="H821" s="36" t="s">
        <v>372</v>
      </c>
      <c r="I821" s="36" t="s">
        <v>1636</v>
      </c>
      <c r="J821" s="36" t="s">
        <v>1675</v>
      </c>
      <c r="K821" s="36" t="s">
        <v>1676</v>
      </c>
      <c r="L821" s="36" t="s">
        <v>1714</v>
      </c>
      <c r="M821" s="36" t="s">
        <v>1639</v>
      </c>
      <c r="N821" s="36" t="s">
        <v>1640</v>
      </c>
      <c r="O821" s="36" t="s">
        <v>1641</v>
      </c>
      <c r="P821" s="36" t="s">
        <v>1642</v>
      </c>
      <c r="Q821" s="36" t="s">
        <v>1643</v>
      </c>
      <c r="R821" s="36" t="s">
        <v>1644</v>
      </c>
      <c r="S821" s="36" t="s">
        <v>1636</v>
      </c>
      <c r="T821" s="36" t="s">
        <v>1636</v>
      </c>
      <c r="U821" s="36" t="s">
        <v>1645</v>
      </c>
      <c r="V821" s="36" t="s">
        <v>1646</v>
      </c>
      <c r="W821" s="36" t="s">
        <v>1670</v>
      </c>
      <c r="X821" s="36" t="s">
        <v>1646</v>
      </c>
      <c r="Y821" s="36" t="s">
        <v>1649</v>
      </c>
      <c r="Z821" s="36">
        <v>117.26</v>
      </c>
      <c r="AA821" s="36">
        <v>117.26</v>
      </c>
      <c r="AB821" s="36">
        <v>0</v>
      </c>
      <c r="AC821" s="36">
        <v>117.26</v>
      </c>
      <c r="AD821" s="36">
        <v>0</v>
      </c>
      <c r="AE821" s="36">
        <v>0</v>
      </c>
      <c r="AF821" s="36" t="s">
        <v>1798</v>
      </c>
      <c r="AG821" s="36" t="s">
        <v>1675</v>
      </c>
      <c r="AH821" s="36" t="s">
        <v>1676</v>
      </c>
      <c r="AI821" s="36" t="s">
        <v>1800</v>
      </c>
      <c r="AJ821" s="36" t="s">
        <v>1645</v>
      </c>
      <c r="AK821" s="36" t="s">
        <v>337</v>
      </c>
      <c r="AL821" s="36" t="s">
        <v>1650</v>
      </c>
      <c r="AM821" s="36" t="s">
        <v>1651</v>
      </c>
      <c r="AN821" s="36" t="s">
        <v>1645</v>
      </c>
      <c r="AO821" s="36" t="s">
        <v>1636</v>
      </c>
      <c r="AP821" s="36" t="s">
        <v>1678</v>
      </c>
      <c r="AQ821" s="36" t="s">
        <v>1653</v>
      </c>
    </row>
    <row r="822" spans="1:43" x14ac:dyDescent="0.15">
      <c r="A822" s="36" t="s">
        <v>543</v>
      </c>
      <c r="B822" s="36" t="s">
        <v>1715</v>
      </c>
      <c r="C822" s="36" t="s">
        <v>1716</v>
      </c>
      <c r="D822" s="36" t="s">
        <v>1661</v>
      </c>
      <c r="E822" s="36" t="s">
        <v>1662</v>
      </c>
      <c r="F822" s="36" t="s">
        <v>372</v>
      </c>
      <c r="G822" s="36" t="s">
        <v>1636</v>
      </c>
      <c r="H822" s="36" t="s">
        <v>372</v>
      </c>
      <c r="I822" s="36" t="s">
        <v>1636</v>
      </c>
      <c r="J822" s="36" t="s">
        <v>1637</v>
      </c>
      <c r="K822" s="36" t="s">
        <v>599</v>
      </c>
      <c r="L822" s="36" t="s">
        <v>1717</v>
      </c>
      <c r="M822" s="36" t="s">
        <v>1639</v>
      </c>
      <c r="N822" s="36" t="s">
        <v>1640</v>
      </c>
      <c r="O822" s="36" t="s">
        <v>1641</v>
      </c>
      <c r="P822" s="36" t="s">
        <v>1642</v>
      </c>
      <c r="Q822" s="36" t="s">
        <v>1643</v>
      </c>
      <c r="R822" s="36" t="s">
        <v>1644</v>
      </c>
      <c r="S822" s="36" t="s">
        <v>1636</v>
      </c>
      <c r="T822" s="36" t="s">
        <v>1636</v>
      </c>
      <c r="U822" s="36" t="s">
        <v>1645</v>
      </c>
      <c r="V822" s="36" t="s">
        <v>1646</v>
      </c>
      <c r="W822" s="36" t="s">
        <v>1664</v>
      </c>
      <c r="X822" s="36" t="s">
        <v>1646</v>
      </c>
      <c r="Y822" s="36" t="s">
        <v>1649</v>
      </c>
      <c r="Z822" s="36">
        <v>4.28</v>
      </c>
      <c r="AA822" s="36">
        <v>4.28</v>
      </c>
      <c r="AB822" s="36">
        <v>0</v>
      </c>
      <c r="AC822" s="36">
        <v>4.28</v>
      </c>
      <c r="AD822" s="36">
        <v>0</v>
      </c>
      <c r="AE822" s="36">
        <v>0</v>
      </c>
      <c r="AF822" s="36" t="s">
        <v>1798</v>
      </c>
      <c r="AG822" s="36" t="s">
        <v>1637</v>
      </c>
      <c r="AH822" s="36" t="s">
        <v>599</v>
      </c>
      <c r="AI822" s="36" t="s">
        <v>1799</v>
      </c>
      <c r="AJ822" s="36" t="s">
        <v>1645</v>
      </c>
      <c r="AK822" s="36" t="s">
        <v>337</v>
      </c>
      <c r="AL822" s="36" t="s">
        <v>1650</v>
      </c>
      <c r="AM822" s="36" t="s">
        <v>1651</v>
      </c>
      <c r="AN822" s="36" t="s">
        <v>1645</v>
      </c>
      <c r="AO822" s="36" t="s">
        <v>1636</v>
      </c>
      <c r="AP822" s="36" t="s">
        <v>1652</v>
      </c>
      <c r="AQ822" s="36" t="s">
        <v>1653</v>
      </c>
    </row>
    <row r="823" spans="1:43" x14ac:dyDescent="0.15">
      <c r="A823" s="36" t="s">
        <v>543</v>
      </c>
      <c r="B823" s="36" t="s">
        <v>1715</v>
      </c>
      <c r="C823" s="36" t="s">
        <v>1716</v>
      </c>
      <c r="D823" s="36" t="s">
        <v>1661</v>
      </c>
      <c r="E823" s="36" t="s">
        <v>1662</v>
      </c>
      <c r="F823" s="36" t="s">
        <v>372</v>
      </c>
      <c r="G823" s="36" t="s">
        <v>1636</v>
      </c>
      <c r="H823" s="36" t="s">
        <v>372</v>
      </c>
      <c r="I823" s="36" t="s">
        <v>1636</v>
      </c>
      <c r="J823" s="36" t="s">
        <v>1637</v>
      </c>
      <c r="K823" s="36" t="s">
        <v>599</v>
      </c>
      <c r="L823" s="36" t="s">
        <v>1717</v>
      </c>
      <c r="M823" s="36" t="s">
        <v>1639</v>
      </c>
      <c r="N823" s="36" t="s">
        <v>1640</v>
      </c>
      <c r="O823" s="36" t="s">
        <v>1641</v>
      </c>
      <c r="P823" s="36" t="s">
        <v>1642</v>
      </c>
      <c r="Q823" s="36" t="s">
        <v>1643</v>
      </c>
      <c r="R823" s="36" t="s">
        <v>1644</v>
      </c>
      <c r="S823" s="36" t="s">
        <v>1636</v>
      </c>
      <c r="T823" s="36" t="s">
        <v>1636</v>
      </c>
      <c r="U823" s="36" t="s">
        <v>1645</v>
      </c>
      <c r="V823" s="36" t="s">
        <v>1646</v>
      </c>
      <c r="W823" s="36" t="s">
        <v>1665</v>
      </c>
      <c r="X823" s="36" t="s">
        <v>1646</v>
      </c>
      <c r="Y823" s="36" t="s">
        <v>1649</v>
      </c>
      <c r="Z823" s="36">
        <v>2249.56</v>
      </c>
      <c r="AA823" s="36">
        <v>2249.56</v>
      </c>
      <c r="AB823" s="36">
        <v>0</v>
      </c>
      <c r="AC823" s="36">
        <v>2249.56</v>
      </c>
      <c r="AD823" s="36">
        <v>0</v>
      </c>
      <c r="AE823" s="36">
        <v>0</v>
      </c>
      <c r="AF823" s="36" t="s">
        <v>1798</v>
      </c>
      <c r="AG823" s="36" t="s">
        <v>1637</v>
      </c>
      <c r="AH823" s="36" t="s">
        <v>599</v>
      </c>
      <c r="AI823" s="36" t="s">
        <v>1799</v>
      </c>
      <c r="AJ823" s="36" t="s">
        <v>1645</v>
      </c>
      <c r="AK823" s="36" t="s">
        <v>337</v>
      </c>
      <c r="AL823" s="36" t="s">
        <v>1650</v>
      </c>
      <c r="AM823" s="36" t="s">
        <v>1651</v>
      </c>
      <c r="AN823" s="36" t="s">
        <v>1645</v>
      </c>
      <c r="AO823" s="36" t="s">
        <v>1636</v>
      </c>
      <c r="AP823" s="36" t="s">
        <v>1652</v>
      </c>
      <c r="AQ823" s="36" t="s">
        <v>1653</v>
      </c>
    </row>
    <row r="824" spans="1:43" x14ac:dyDescent="0.15">
      <c r="A824" s="36" t="s">
        <v>543</v>
      </c>
      <c r="B824" s="36" t="s">
        <v>1715</v>
      </c>
      <c r="C824" s="36" t="s">
        <v>1716</v>
      </c>
      <c r="D824" s="36" t="s">
        <v>1661</v>
      </c>
      <c r="E824" s="36" t="s">
        <v>1662</v>
      </c>
      <c r="F824" s="36" t="s">
        <v>372</v>
      </c>
      <c r="G824" s="36" t="s">
        <v>1636</v>
      </c>
      <c r="H824" s="36" t="s">
        <v>372</v>
      </c>
      <c r="I824" s="36" t="s">
        <v>1636</v>
      </c>
      <c r="J824" s="36" t="s">
        <v>1637</v>
      </c>
      <c r="K824" s="36" t="s">
        <v>599</v>
      </c>
      <c r="L824" s="36" t="s">
        <v>1717</v>
      </c>
      <c r="M824" s="36" t="s">
        <v>1639</v>
      </c>
      <c r="N824" s="36" t="s">
        <v>1640</v>
      </c>
      <c r="O824" s="36" t="s">
        <v>1641</v>
      </c>
      <c r="P824" s="36" t="s">
        <v>1642</v>
      </c>
      <c r="Q824" s="36" t="s">
        <v>1643</v>
      </c>
      <c r="R824" s="36" t="s">
        <v>1644</v>
      </c>
      <c r="S824" s="36" t="s">
        <v>1636</v>
      </c>
      <c r="T824" s="36" t="s">
        <v>1636</v>
      </c>
      <c r="U824" s="36" t="s">
        <v>1645</v>
      </c>
      <c r="V824" s="36" t="s">
        <v>1646</v>
      </c>
      <c r="W824" s="36" t="s">
        <v>1647</v>
      </c>
      <c r="X824" s="36" t="s">
        <v>1667</v>
      </c>
      <c r="Y824" s="36" t="s">
        <v>1649</v>
      </c>
      <c r="Z824" s="36">
        <v>1.49</v>
      </c>
      <c r="AA824" s="36">
        <v>1.49</v>
      </c>
      <c r="AB824" s="36">
        <v>0</v>
      </c>
      <c r="AC824" s="36">
        <v>1.49</v>
      </c>
      <c r="AD824" s="36">
        <v>0</v>
      </c>
      <c r="AE824" s="36">
        <v>0</v>
      </c>
      <c r="AF824" s="36" t="s">
        <v>1798</v>
      </c>
      <c r="AG824" s="36" t="s">
        <v>1637</v>
      </c>
      <c r="AH824" s="36" t="s">
        <v>599</v>
      </c>
      <c r="AI824" s="36" t="s">
        <v>1799</v>
      </c>
      <c r="AJ824" s="36" t="s">
        <v>1645</v>
      </c>
      <c r="AK824" s="36" t="s">
        <v>337</v>
      </c>
      <c r="AL824" s="36" t="s">
        <v>1650</v>
      </c>
      <c r="AM824" s="36" t="s">
        <v>1651</v>
      </c>
      <c r="AN824" s="36" t="s">
        <v>1645</v>
      </c>
      <c r="AO824" s="36" t="s">
        <v>1636</v>
      </c>
      <c r="AP824" s="36" t="s">
        <v>1652</v>
      </c>
      <c r="AQ824" s="36" t="s">
        <v>1653</v>
      </c>
    </row>
    <row r="825" spans="1:43" x14ac:dyDescent="0.15">
      <c r="A825" s="36" t="s">
        <v>543</v>
      </c>
      <c r="B825" s="36" t="s">
        <v>1715</v>
      </c>
      <c r="C825" s="36" t="s">
        <v>1716</v>
      </c>
      <c r="D825" s="36" t="s">
        <v>1661</v>
      </c>
      <c r="E825" s="36" t="s">
        <v>1662</v>
      </c>
      <c r="F825" s="36" t="s">
        <v>372</v>
      </c>
      <c r="G825" s="36" t="s">
        <v>1636</v>
      </c>
      <c r="H825" s="36" t="s">
        <v>372</v>
      </c>
      <c r="I825" s="36" t="s">
        <v>1636</v>
      </c>
      <c r="J825" s="36" t="s">
        <v>1637</v>
      </c>
      <c r="K825" s="36" t="s">
        <v>599</v>
      </c>
      <c r="L825" s="36" t="s">
        <v>1717</v>
      </c>
      <c r="M825" s="36" t="s">
        <v>1639</v>
      </c>
      <c r="N825" s="36" t="s">
        <v>1640</v>
      </c>
      <c r="O825" s="36" t="s">
        <v>1641</v>
      </c>
      <c r="P825" s="36" t="s">
        <v>1642</v>
      </c>
      <c r="Q825" s="36" t="s">
        <v>1643</v>
      </c>
      <c r="R825" s="36" t="s">
        <v>1644</v>
      </c>
      <c r="S825" s="36" t="s">
        <v>1636</v>
      </c>
      <c r="T825" s="36" t="s">
        <v>1636</v>
      </c>
      <c r="U825" s="36" t="s">
        <v>1645</v>
      </c>
      <c r="V825" s="36" t="s">
        <v>1646</v>
      </c>
      <c r="W825" s="36" t="s">
        <v>1669</v>
      </c>
      <c r="X825" s="36" t="s">
        <v>1646</v>
      </c>
      <c r="Y825" s="36" t="s">
        <v>1649</v>
      </c>
      <c r="Z825" s="36">
        <v>6.45</v>
      </c>
      <c r="AA825" s="36">
        <v>6.45</v>
      </c>
      <c r="AB825" s="36">
        <v>0</v>
      </c>
      <c r="AC825" s="36">
        <v>6.45</v>
      </c>
      <c r="AD825" s="36">
        <v>0</v>
      </c>
      <c r="AE825" s="36">
        <v>0</v>
      </c>
      <c r="AF825" s="36" t="s">
        <v>1798</v>
      </c>
      <c r="AG825" s="36" t="s">
        <v>1637</v>
      </c>
      <c r="AH825" s="36" t="s">
        <v>599</v>
      </c>
      <c r="AI825" s="36" t="s">
        <v>1799</v>
      </c>
      <c r="AJ825" s="36" t="s">
        <v>1645</v>
      </c>
      <c r="AK825" s="36" t="s">
        <v>337</v>
      </c>
      <c r="AL825" s="36" t="s">
        <v>1650</v>
      </c>
      <c r="AM825" s="36" t="s">
        <v>1651</v>
      </c>
      <c r="AN825" s="36" t="s">
        <v>1645</v>
      </c>
      <c r="AO825" s="36" t="s">
        <v>1636</v>
      </c>
      <c r="AP825" s="36" t="s">
        <v>1652</v>
      </c>
      <c r="AQ825" s="36" t="s">
        <v>1653</v>
      </c>
    </row>
    <row r="826" spans="1:43" x14ac:dyDescent="0.15">
      <c r="A826" s="36" t="s">
        <v>543</v>
      </c>
      <c r="B826" s="36" t="s">
        <v>1715</v>
      </c>
      <c r="C826" s="36" t="s">
        <v>1716</v>
      </c>
      <c r="D826" s="36" t="s">
        <v>1661</v>
      </c>
      <c r="E826" s="36" t="s">
        <v>1662</v>
      </c>
      <c r="F826" s="36" t="s">
        <v>372</v>
      </c>
      <c r="G826" s="36" t="s">
        <v>1636</v>
      </c>
      <c r="H826" s="36" t="s">
        <v>372</v>
      </c>
      <c r="I826" s="36" t="s">
        <v>1636</v>
      </c>
      <c r="J826" s="36" t="s">
        <v>1637</v>
      </c>
      <c r="K826" s="36" t="s">
        <v>599</v>
      </c>
      <c r="L826" s="36" t="s">
        <v>1717</v>
      </c>
      <c r="M826" s="36" t="s">
        <v>1639</v>
      </c>
      <c r="N826" s="36" t="s">
        <v>1640</v>
      </c>
      <c r="O826" s="36" t="s">
        <v>1641</v>
      </c>
      <c r="P826" s="36" t="s">
        <v>1642</v>
      </c>
      <c r="Q826" s="36" t="s">
        <v>1643</v>
      </c>
      <c r="R826" s="36" t="s">
        <v>1644</v>
      </c>
      <c r="S826" s="36" t="s">
        <v>1636</v>
      </c>
      <c r="T826" s="36" t="s">
        <v>1636</v>
      </c>
      <c r="U826" s="36" t="s">
        <v>1645</v>
      </c>
      <c r="V826" s="36" t="s">
        <v>1646</v>
      </c>
      <c r="W826" s="36" t="s">
        <v>1670</v>
      </c>
      <c r="X826" s="36" t="s">
        <v>1646</v>
      </c>
      <c r="Y826" s="36" t="s">
        <v>1649</v>
      </c>
      <c r="Z826" s="36">
        <v>238.22</v>
      </c>
      <c r="AA826" s="36">
        <v>238.22</v>
      </c>
      <c r="AB826" s="36">
        <v>0</v>
      </c>
      <c r="AC826" s="36">
        <v>238.22</v>
      </c>
      <c r="AD826" s="36">
        <v>0</v>
      </c>
      <c r="AE826" s="36">
        <v>0</v>
      </c>
      <c r="AF826" s="36" t="s">
        <v>1798</v>
      </c>
      <c r="AG826" s="36" t="s">
        <v>1637</v>
      </c>
      <c r="AH826" s="36" t="s">
        <v>599</v>
      </c>
      <c r="AI826" s="36" t="s">
        <v>1799</v>
      </c>
      <c r="AJ826" s="36" t="s">
        <v>1645</v>
      </c>
      <c r="AK826" s="36" t="s">
        <v>337</v>
      </c>
      <c r="AL826" s="36" t="s">
        <v>1650</v>
      </c>
      <c r="AM826" s="36" t="s">
        <v>1651</v>
      </c>
      <c r="AN826" s="36" t="s">
        <v>1645</v>
      </c>
      <c r="AO826" s="36" t="s">
        <v>1636</v>
      </c>
      <c r="AP826" s="36" t="s">
        <v>1652</v>
      </c>
      <c r="AQ826" s="36" t="s">
        <v>1653</v>
      </c>
    </row>
    <row r="827" spans="1:43" x14ac:dyDescent="0.15">
      <c r="A827" s="36" t="s">
        <v>543</v>
      </c>
      <c r="B827" s="36" t="s">
        <v>1718</v>
      </c>
      <c r="C827" s="36" t="s">
        <v>1719</v>
      </c>
      <c r="D827" s="36" t="s">
        <v>1661</v>
      </c>
      <c r="E827" s="36" t="s">
        <v>1662</v>
      </c>
      <c r="F827" s="36" t="s">
        <v>372</v>
      </c>
      <c r="G827" s="36" t="s">
        <v>1636</v>
      </c>
      <c r="H827" s="36" t="s">
        <v>372</v>
      </c>
      <c r="I827" s="36" t="s">
        <v>1636</v>
      </c>
      <c r="J827" s="36" t="s">
        <v>1637</v>
      </c>
      <c r="K827" s="36" t="s">
        <v>599</v>
      </c>
      <c r="L827" s="36" t="s">
        <v>1720</v>
      </c>
      <c r="M827" s="36" t="s">
        <v>1639</v>
      </c>
      <c r="N827" s="36" t="s">
        <v>1640</v>
      </c>
      <c r="O827" s="36" t="s">
        <v>1641</v>
      </c>
      <c r="P827" s="36" t="s">
        <v>1642</v>
      </c>
      <c r="Q827" s="36" t="s">
        <v>1643</v>
      </c>
      <c r="R827" s="36" t="s">
        <v>1644</v>
      </c>
      <c r="S827" s="36" t="s">
        <v>1636</v>
      </c>
      <c r="T827" s="36" t="s">
        <v>1636</v>
      </c>
      <c r="U827" s="36" t="s">
        <v>1645</v>
      </c>
      <c r="V827" s="36" t="s">
        <v>1646</v>
      </c>
      <c r="W827" s="36" t="s">
        <v>1665</v>
      </c>
      <c r="X827" s="36" t="s">
        <v>1646</v>
      </c>
      <c r="Y827" s="36" t="s">
        <v>1649</v>
      </c>
      <c r="Z827" s="36">
        <v>2490.4699999999998</v>
      </c>
      <c r="AA827" s="36">
        <v>2490.4699999999998</v>
      </c>
      <c r="AB827" s="36">
        <v>0</v>
      </c>
      <c r="AC827" s="36">
        <v>2490.4699999999998</v>
      </c>
      <c r="AD827" s="36">
        <v>0</v>
      </c>
      <c r="AE827" s="36">
        <v>0</v>
      </c>
      <c r="AF827" s="36" t="s">
        <v>1798</v>
      </c>
      <c r="AG827" s="36" t="s">
        <v>1637</v>
      </c>
      <c r="AH827" s="36" t="s">
        <v>599</v>
      </c>
      <c r="AI827" s="36" t="s">
        <v>1799</v>
      </c>
      <c r="AJ827" s="36" t="s">
        <v>1645</v>
      </c>
      <c r="AK827" s="36" t="s">
        <v>337</v>
      </c>
      <c r="AL827" s="36" t="s">
        <v>1650</v>
      </c>
      <c r="AM827" s="36" t="s">
        <v>1651</v>
      </c>
      <c r="AN827" s="36" t="s">
        <v>1645</v>
      </c>
      <c r="AO827" s="36" t="s">
        <v>1636</v>
      </c>
      <c r="AP827" s="36" t="s">
        <v>1652</v>
      </c>
      <c r="AQ827" s="36" t="s">
        <v>1653</v>
      </c>
    </row>
    <row r="828" spans="1:43" x14ac:dyDescent="0.15">
      <c r="A828" s="36" t="s">
        <v>543</v>
      </c>
      <c r="B828" s="36" t="s">
        <v>1718</v>
      </c>
      <c r="C828" s="36" t="s">
        <v>1719</v>
      </c>
      <c r="D828" s="36" t="s">
        <v>1661</v>
      </c>
      <c r="E828" s="36" t="s">
        <v>1662</v>
      </c>
      <c r="F828" s="36" t="s">
        <v>372</v>
      </c>
      <c r="G828" s="36" t="s">
        <v>1636</v>
      </c>
      <c r="H828" s="36" t="s">
        <v>372</v>
      </c>
      <c r="I828" s="36" t="s">
        <v>1636</v>
      </c>
      <c r="J828" s="36" t="s">
        <v>1637</v>
      </c>
      <c r="K828" s="36" t="s">
        <v>599</v>
      </c>
      <c r="L828" s="36" t="s">
        <v>1720</v>
      </c>
      <c r="M828" s="36" t="s">
        <v>1639</v>
      </c>
      <c r="N828" s="36" t="s">
        <v>1640</v>
      </c>
      <c r="O828" s="36" t="s">
        <v>1641</v>
      </c>
      <c r="P828" s="36" t="s">
        <v>1642</v>
      </c>
      <c r="Q828" s="36" t="s">
        <v>1643</v>
      </c>
      <c r="R828" s="36" t="s">
        <v>1644</v>
      </c>
      <c r="S828" s="36" t="s">
        <v>1636</v>
      </c>
      <c r="T828" s="36" t="s">
        <v>1636</v>
      </c>
      <c r="U828" s="36" t="s">
        <v>1645</v>
      </c>
      <c r="V828" s="36" t="s">
        <v>1646</v>
      </c>
      <c r="W828" s="36" t="s">
        <v>1647</v>
      </c>
      <c r="X828" s="36" t="s">
        <v>1667</v>
      </c>
      <c r="Y828" s="36" t="s">
        <v>1649</v>
      </c>
      <c r="Z828" s="36">
        <v>9.5299999999999994</v>
      </c>
      <c r="AA828" s="36">
        <v>9.5299999999999994</v>
      </c>
      <c r="AB828" s="36">
        <v>0</v>
      </c>
      <c r="AC828" s="36">
        <v>9.5299999999999994</v>
      </c>
      <c r="AD828" s="36">
        <v>0</v>
      </c>
      <c r="AE828" s="36">
        <v>0</v>
      </c>
      <c r="AF828" s="36" t="s">
        <v>1798</v>
      </c>
      <c r="AG828" s="36" t="s">
        <v>1637</v>
      </c>
      <c r="AH828" s="36" t="s">
        <v>599</v>
      </c>
      <c r="AI828" s="36" t="s">
        <v>1799</v>
      </c>
      <c r="AJ828" s="36" t="s">
        <v>1645</v>
      </c>
      <c r="AK828" s="36" t="s">
        <v>337</v>
      </c>
      <c r="AL828" s="36" t="s">
        <v>1650</v>
      </c>
      <c r="AM828" s="36" t="s">
        <v>1651</v>
      </c>
      <c r="AN828" s="36" t="s">
        <v>1645</v>
      </c>
      <c r="AO828" s="36" t="s">
        <v>1636</v>
      </c>
      <c r="AP828" s="36" t="s">
        <v>1652</v>
      </c>
      <c r="AQ828" s="36" t="s">
        <v>1653</v>
      </c>
    </row>
    <row r="829" spans="1:43" x14ac:dyDescent="0.15">
      <c r="A829" s="36" t="s">
        <v>543</v>
      </c>
      <c r="B829" s="36" t="s">
        <v>1721</v>
      </c>
      <c r="C829" s="36" t="s">
        <v>1722</v>
      </c>
      <c r="D829" s="36" t="s">
        <v>1723</v>
      </c>
      <c r="E829" s="36" t="s">
        <v>1724</v>
      </c>
      <c r="F829" s="36" t="s">
        <v>372</v>
      </c>
      <c r="G829" s="36" t="s">
        <v>1636</v>
      </c>
      <c r="H829" s="36" t="s">
        <v>372</v>
      </c>
      <c r="I829" s="36" t="s">
        <v>1636</v>
      </c>
      <c r="J829" s="36" t="s">
        <v>1307</v>
      </c>
      <c r="K829" s="36" t="s">
        <v>1725</v>
      </c>
      <c r="L829" s="36" t="s">
        <v>1726</v>
      </c>
      <c r="M829" s="36" t="s">
        <v>1727</v>
      </c>
      <c r="N829" s="36" t="s">
        <v>1728</v>
      </c>
      <c r="O829" s="36" t="s">
        <v>1729</v>
      </c>
      <c r="P829" s="36" t="s">
        <v>1730</v>
      </c>
      <c r="Q829" s="36" t="s">
        <v>1731</v>
      </c>
      <c r="R829" s="36" t="s">
        <v>1732</v>
      </c>
      <c r="S829" s="36" t="s">
        <v>1636</v>
      </c>
      <c r="T829" s="36" t="s">
        <v>1636</v>
      </c>
      <c r="U829" s="36" t="s">
        <v>1645</v>
      </c>
      <c r="V829" s="36" t="s">
        <v>1646</v>
      </c>
      <c r="W829" s="36" t="s">
        <v>1665</v>
      </c>
      <c r="X829" s="36" t="s">
        <v>1646</v>
      </c>
      <c r="Y829" s="36" t="s">
        <v>1649</v>
      </c>
      <c r="Z829" s="36">
        <v>12.7</v>
      </c>
      <c r="AA829" s="36">
        <v>12.7</v>
      </c>
      <c r="AB829" s="36">
        <v>0</v>
      </c>
      <c r="AC829" s="36">
        <v>12.7</v>
      </c>
      <c r="AD829" s="36">
        <v>0</v>
      </c>
      <c r="AE829" s="36">
        <v>0</v>
      </c>
      <c r="AF829" s="36" t="s">
        <v>1798</v>
      </c>
      <c r="AG829" s="36" t="s">
        <v>1307</v>
      </c>
      <c r="AH829" s="36" t="s">
        <v>1725</v>
      </c>
      <c r="AI829" s="36" t="s">
        <v>1800</v>
      </c>
      <c r="AJ829" s="36" t="s">
        <v>1645</v>
      </c>
      <c r="AK829" s="36" t="s">
        <v>337</v>
      </c>
      <c r="AL829" s="36" t="s">
        <v>1650</v>
      </c>
      <c r="AM829" s="36" t="s">
        <v>1651</v>
      </c>
      <c r="AN829" s="36" t="s">
        <v>1645</v>
      </c>
      <c r="AO829" s="36" t="s">
        <v>1636</v>
      </c>
      <c r="AP829" s="36" t="s">
        <v>1652</v>
      </c>
      <c r="AQ829" s="36" t="s">
        <v>1653</v>
      </c>
    </row>
    <row r="830" spans="1:43" x14ac:dyDescent="0.15">
      <c r="A830" s="36" t="s">
        <v>543</v>
      </c>
      <c r="B830" s="36" t="s">
        <v>1721</v>
      </c>
      <c r="C830" s="36" t="s">
        <v>1722</v>
      </c>
      <c r="D830" s="36" t="s">
        <v>1723</v>
      </c>
      <c r="E830" s="36" t="s">
        <v>1724</v>
      </c>
      <c r="F830" s="36" t="s">
        <v>372</v>
      </c>
      <c r="G830" s="36" t="s">
        <v>1636</v>
      </c>
      <c r="H830" s="36" t="s">
        <v>372</v>
      </c>
      <c r="I830" s="36" t="s">
        <v>1636</v>
      </c>
      <c r="J830" s="36" t="s">
        <v>1307</v>
      </c>
      <c r="K830" s="36" t="s">
        <v>1725</v>
      </c>
      <c r="L830" s="36" t="s">
        <v>1726</v>
      </c>
      <c r="M830" s="36" t="s">
        <v>1727</v>
      </c>
      <c r="N830" s="36" t="s">
        <v>1728</v>
      </c>
      <c r="O830" s="36" t="s">
        <v>1729</v>
      </c>
      <c r="P830" s="36" t="s">
        <v>1730</v>
      </c>
      <c r="Q830" s="36" t="s">
        <v>1731</v>
      </c>
      <c r="R830" s="36" t="s">
        <v>1732</v>
      </c>
      <c r="S830" s="36" t="s">
        <v>1636</v>
      </c>
      <c r="T830" s="36" t="s">
        <v>1636</v>
      </c>
      <c r="U830" s="36" t="s">
        <v>1645</v>
      </c>
      <c r="V830" s="36" t="s">
        <v>1646</v>
      </c>
      <c r="W830" s="36" t="s">
        <v>1647</v>
      </c>
      <c r="X830" s="36" t="s">
        <v>1667</v>
      </c>
      <c r="Y830" s="36" t="s">
        <v>1649</v>
      </c>
      <c r="Z830" s="36">
        <v>0.64</v>
      </c>
      <c r="AA830" s="36">
        <v>0.64</v>
      </c>
      <c r="AB830" s="36">
        <v>0</v>
      </c>
      <c r="AC830" s="36">
        <v>0.64</v>
      </c>
      <c r="AD830" s="36">
        <v>0</v>
      </c>
      <c r="AE830" s="36">
        <v>0</v>
      </c>
      <c r="AF830" s="36" t="s">
        <v>1798</v>
      </c>
      <c r="AG830" s="36" t="s">
        <v>1307</v>
      </c>
      <c r="AH830" s="36" t="s">
        <v>1725</v>
      </c>
      <c r="AI830" s="36" t="s">
        <v>1800</v>
      </c>
      <c r="AJ830" s="36" t="s">
        <v>1645</v>
      </c>
      <c r="AK830" s="36" t="s">
        <v>337</v>
      </c>
      <c r="AL830" s="36" t="s">
        <v>1650</v>
      </c>
      <c r="AM830" s="36" t="s">
        <v>1651</v>
      </c>
      <c r="AN830" s="36" t="s">
        <v>1645</v>
      </c>
      <c r="AO830" s="36" t="s">
        <v>1636</v>
      </c>
      <c r="AP830" s="36" t="s">
        <v>1652</v>
      </c>
      <c r="AQ830" s="36" t="s">
        <v>1653</v>
      </c>
    </row>
    <row r="831" spans="1:43" x14ac:dyDescent="0.15">
      <c r="A831" s="36" t="s">
        <v>543</v>
      </c>
      <c r="B831" s="36" t="s">
        <v>1733</v>
      </c>
      <c r="C831" s="36" t="s">
        <v>1734</v>
      </c>
      <c r="D831" s="36" t="s">
        <v>1723</v>
      </c>
      <c r="E831" s="36" t="s">
        <v>1724</v>
      </c>
      <c r="F831" s="36" t="s">
        <v>372</v>
      </c>
      <c r="G831" s="36" t="s">
        <v>1636</v>
      </c>
      <c r="H831" s="36" t="s">
        <v>372</v>
      </c>
      <c r="I831" s="36" t="s">
        <v>1636</v>
      </c>
      <c r="J831" s="36" t="s">
        <v>1307</v>
      </c>
      <c r="K831" s="36" t="s">
        <v>1725</v>
      </c>
      <c r="L831" s="36" t="s">
        <v>1735</v>
      </c>
      <c r="M831" s="36" t="s">
        <v>1727</v>
      </c>
      <c r="N831" s="36" t="s">
        <v>1728</v>
      </c>
      <c r="O831" s="36" t="s">
        <v>1729</v>
      </c>
      <c r="P831" s="36" t="s">
        <v>1730</v>
      </c>
      <c r="Q831" s="36" t="s">
        <v>1731</v>
      </c>
      <c r="R831" s="36" t="s">
        <v>1732</v>
      </c>
      <c r="S831" s="36" t="s">
        <v>1636</v>
      </c>
      <c r="T831" s="36" t="s">
        <v>1636</v>
      </c>
      <c r="U831" s="36" t="s">
        <v>1645</v>
      </c>
      <c r="V831" s="36" t="s">
        <v>1646</v>
      </c>
      <c r="W831" s="36" t="s">
        <v>1664</v>
      </c>
      <c r="X831" s="36" t="s">
        <v>1646</v>
      </c>
      <c r="Y831" s="36" t="s">
        <v>1649</v>
      </c>
      <c r="Z831" s="36">
        <v>27.52</v>
      </c>
      <c r="AA831" s="36">
        <v>27.52</v>
      </c>
      <c r="AB831" s="36">
        <v>0</v>
      </c>
      <c r="AC831" s="36">
        <v>27.52</v>
      </c>
      <c r="AD831" s="36">
        <v>0</v>
      </c>
      <c r="AE831" s="36">
        <v>0</v>
      </c>
      <c r="AF831" s="36" t="s">
        <v>1798</v>
      </c>
      <c r="AG831" s="36" t="s">
        <v>1307</v>
      </c>
      <c r="AH831" s="36" t="s">
        <v>1725</v>
      </c>
      <c r="AI831" s="36" t="s">
        <v>1800</v>
      </c>
      <c r="AJ831" s="36" t="s">
        <v>1645</v>
      </c>
      <c r="AK831" s="36" t="s">
        <v>337</v>
      </c>
      <c r="AL831" s="36" t="s">
        <v>1650</v>
      </c>
      <c r="AM831" s="36" t="s">
        <v>1651</v>
      </c>
      <c r="AN831" s="36" t="s">
        <v>1645</v>
      </c>
      <c r="AO831" s="36" t="s">
        <v>1636</v>
      </c>
      <c r="AP831" s="36" t="s">
        <v>1652</v>
      </c>
      <c r="AQ831" s="36" t="s">
        <v>1653</v>
      </c>
    </row>
    <row r="832" spans="1:43" x14ac:dyDescent="0.15">
      <c r="A832" s="36" t="s">
        <v>543</v>
      </c>
      <c r="B832" s="36" t="s">
        <v>1733</v>
      </c>
      <c r="C832" s="36" t="s">
        <v>1734</v>
      </c>
      <c r="D832" s="36" t="s">
        <v>1723</v>
      </c>
      <c r="E832" s="36" t="s">
        <v>1724</v>
      </c>
      <c r="F832" s="36" t="s">
        <v>372</v>
      </c>
      <c r="G832" s="36" t="s">
        <v>1636</v>
      </c>
      <c r="H832" s="36" t="s">
        <v>372</v>
      </c>
      <c r="I832" s="36" t="s">
        <v>1636</v>
      </c>
      <c r="J832" s="36" t="s">
        <v>1307</v>
      </c>
      <c r="K832" s="36" t="s">
        <v>1725</v>
      </c>
      <c r="L832" s="36" t="s">
        <v>1735</v>
      </c>
      <c r="M832" s="36" t="s">
        <v>1727</v>
      </c>
      <c r="N832" s="36" t="s">
        <v>1728</v>
      </c>
      <c r="O832" s="36" t="s">
        <v>1729</v>
      </c>
      <c r="P832" s="36" t="s">
        <v>1730</v>
      </c>
      <c r="Q832" s="36" t="s">
        <v>1731</v>
      </c>
      <c r="R832" s="36" t="s">
        <v>1732</v>
      </c>
      <c r="S832" s="36" t="s">
        <v>1636</v>
      </c>
      <c r="T832" s="36" t="s">
        <v>1636</v>
      </c>
      <c r="U832" s="36" t="s">
        <v>1645</v>
      </c>
      <c r="V832" s="36" t="s">
        <v>1646</v>
      </c>
      <c r="W832" s="36" t="s">
        <v>1665</v>
      </c>
      <c r="X832" s="36" t="s">
        <v>1646</v>
      </c>
      <c r="Y832" s="36" t="s">
        <v>1649</v>
      </c>
      <c r="Z832" s="36">
        <v>1382.41</v>
      </c>
      <c r="AA832" s="36">
        <v>1382.41</v>
      </c>
      <c r="AB832" s="36">
        <v>0</v>
      </c>
      <c r="AC832" s="36">
        <v>1382.41</v>
      </c>
      <c r="AD832" s="36">
        <v>0</v>
      </c>
      <c r="AE832" s="36">
        <v>0</v>
      </c>
      <c r="AF832" s="36" t="s">
        <v>1798</v>
      </c>
      <c r="AG832" s="36" t="s">
        <v>1307</v>
      </c>
      <c r="AH832" s="36" t="s">
        <v>1725</v>
      </c>
      <c r="AI832" s="36" t="s">
        <v>1800</v>
      </c>
      <c r="AJ832" s="36" t="s">
        <v>1645</v>
      </c>
      <c r="AK832" s="36" t="s">
        <v>337</v>
      </c>
      <c r="AL832" s="36" t="s">
        <v>1650</v>
      </c>
      <c r="AM832" s="36" t="s">
        <v>1651</v>
      </c>
      <c r="AN832" s="36" t="s">
        <v>1645</v>
      </c>
      <c r="AO832" s="36" t="s">
        <v>1636</v>
      </c>
      <c r="AP832" s="36" t="s">
        <v>1652</v>
      </c>
      <c r="AQ832" s="36" t="s">
        <v>1653</v>
      </c>
    </row>
    <row r="833" spans="1:43" x14ac:dyDescent="0.15">
      <c r="A833" s="36" t="s">
        <v>543</v>
      </c>
      <c r="B833" s="36" t="s">
        <v>1733</v>
      </c>
      <c r="C833" s="36" t="s">
        <v>1734</v>
      </c>
      <c r="D833" s="36" t="s">
        <v>1723</v>
      </c>
      <c r="E833" s="36" t="s">
        <v>1724</v>
      </c>
      <c r="F833" s="36" t="s">
        <v>372</v>
      </c>
      <c r="G833" s="36" t="s">
        <v>1636</v>
      </c>
      <c r="H833" s="36" t="s">
        <v>372</v>
      </c>
      <c r="I833" s="36" t="s">
        <v>1636</v>
      </c>
      <c r="J833" s="36" t="s">
        <v>1307</v>
      </c>
      <c r="K833" s="36" t="s">
        <v>1725</v>
      </c>
      <c r="L833" s="36" t="s">
        <v>1735</v>
      </c>
      <c r="M833" s="36" t="s">
        <v>1727</v>
      </c>
      <c r="N833" s="36" t="s">
        <v>1728</v>
      </c>
      <c r="O833" s="36" t="s">
        <v>1729</v>
      </c>
      <c r="P833" s="36" t="s">
        <v>1730</v>
      </c>
      <c r="Q833" s="36" t="s">
        <v>1731</v>
      </c>
      <c r="R833" s="36" t="s">
        <v>1732</v>
      </c>
      <c r="S833" s="36" t="s">
        <v>1636</v>
      </c>
      <c r="T833" s="36" t="s">
        <v>1636</v>
      </c>
      <c r="U833" s="36" t="s">
        <v>1645</v>
      </c>
      <c r="V833" s="36" t="s">
        <v>1646</v>
      </c>
      <c r="W833" s="36" t="s">
        <v>1647</v>
      </c>
      <c r="X833" s="36" t="s">
        <v>1667</v>
      </c>
      <c r="Y833" s="36" t="s">
        <v>1649</v>
      </c>
      <c r="Z833" s="36">
        <v>16.329999999999998</v>
      </c>
      <c r="AA833" s="36">
        <v>16.329999999999998</v>
      </c>
      <c r="AB833" s="36">
        <v>0</v>
      </c>
      <c r="AC833" s="36">
        <v>16.329999999999998</v>
      </c>
      <c r="AD833" s="36">
        <v>0</v>
      </c>
      <c r="AE833" s="36">
        <v>0</v>
      </c>
      <c r="AF833" s="36" t="s">
        <v>1798</v>
      </c>
      <c r="AG833" s="36" t="s">
        <v>1307</v>
      </c>
      <c r="AH833" s="36" t="s">
        <v>1725</v>
      </c>
      <c r="AI833" s="36" t="s">
        <v>1800</v>
      </c>
      <c r="AJ833" s="36" t="s">
        <v>1645</v>
      </c>
      <c r="AK833" s="36" t="s">
        <v>337</v>
      </c>
      <c r="AL833" s="36" t="s">
        <v>1650</v>
      </c>
      <c r="AM833" s="36" t="s">
        <v>1651</v>
      </c>
      <c r="AN833" s="36" t="s">
        <v>1645</v>
      </c>
      <c r="AO833" s="36" t="s">
        <v>1636</v>
      </c>
      <c r="AP833" s="36" t="s">
        <v>1652</v>
      </c>
      <c r="AQ833" s="36" t="s">
        <v>1653</v>
      </c>
    </row>
    <row r="834" spans="1:43" x14ac:dyDescent="0.15">
      <c r="A834" s="36" t="s">
        <v>543</v>
      </c>
      <c r="B834" s="36" t="s">
        <v>1736</v>
      </c>
      <c r="C834" s="36" t="s">
        <v>1737</v>
      </c>
      <c r="D834" s="36" t="s">
        <v>1723</v>
      </c>
      <c r="E834" s="36" t="s">
        <v>1724</v>
      </c>
      <c r="F834" s="36" t="s">
        <v>372</v>
      </c>
      <c r="G834" s="36" t="s">
        <v>1636</v>
      </c>
      <c r="H834" s="36" t="s">
        <v>372</v>
      </c>
      <c r="I834" s="36" t="s">
        <v>1636</v>
      </c>
      <c r="J834" s="36" t="s">
        <v>1307</v>
      </c>
      <c r="K834" s="36" t="s">
        <v>1725</v>
      </c>
      <c r="L834" s="36" t="s">
        <v>1738</v>
      </c>
      <c r="M834" s="36" t="s">
        <v>1727</v>
      </c>
      <c r="N834" s="36" t="s">
        <v>1728</v>
      </c>
      <c r="O834" s="36" t="s">
        <v>1729</v>
      </c>
      <c r="P834" s="36" t="s">
        <v>1730</v>
      </c>
      <c r="Q834" s="36" t="s">
        <v>1731</v>
      </c>
      <c r="R834" s="36" t="s">
        <v>1732</v>
      </c>
      <c r="S834" s="36" t="s">
        <v>1636</v>
      </c>
      <c r="T834" s="36" t="s">
        <v>1636</v>
      </c>
      <c r="U834" s="36" t="s">
        <v>1645</v>
      </c>
      <c r="V834" s="36" t="s">
        <v>1646</v>
      </c>
      <c r="W834" s="36" t="s">
        <v>1664</v>
      </c>
      <c r="X834" s="36" t="s">
        <v>1646</v>
      </c>
      <c r="Y834" s="36" t="s">
        <v>1649</v>
      </c>
      <c r="Z834" s="36">
        <v>0.88</v>
      </c>
      <c r="AA834" s="36">
        <v>0.88</v>
      </c>
      <c r="AB834" s="36">
        <v>0</v>
      </c>
      <c r="AC834" s="36">
        <v>0.88</v>
      </c>
      <c r="AD834" s="36">
        <v>0</v>
      </c>
      <c r="AE834" s="36">
        <v>0</v>
      </c>
      <c r="AF834" s="36" t="s">
        <v>1798</v>
      </c>
      <c r="AG834" s="36" t="s">
        <v>1307</v>
      </c>
      <c r="AH834" s="36" t="s">
        <v>1725</v>
      </c>
      <c r="AI834" s="36" t="s">
        <v>1800</v>
      </c>
      <c r="AJ834" s="36" t="s">
        <v>1645</v>
      </c>
      <c r="AK834" s="36" t="s">
        <v>337</v>
      </c>
      <c r="AL834" s="36" t="s">
        <v>1650</v>
      </c>
      <c r="AM834" s="36" t="s">
        <v>1651</v>
      </c>
      <c r="AN834" s="36" t="s">
        <v>1645</v>
      </c>
      <c r="AO834" s="36" t="s">
        <v>1636</v>
      </c>
      <c r="AP834" s="36" t="s">
        <v>1652</v>
      </c>
      <c r="AQ834" s="36" t="s">
        <v>1653</v>
      </c>
    </row>
    <row r="835" spans="1:43" x14ac:dyDescent="0.15">
      <c r="A835" s="36" t="s">
        <v>543</v>
      </c>
      <c r="B835" s="36" t="s">
        <v>1736</v>
      </c>
      <c r="C835" s="36" t="s">
        <v>1737</v>
      </c>
      <c r="D835" s="36" t="s">
        <v>1723</v>
      </c>
      <c r="E835" s="36" t="s">
        <v>1724</v>
      </c>
      <c r="F835" s="36" t="s">
        <v>372</v>
      </c>
      <c r="G835" s="36" t="s">
        <v>1636</v>
      </c>
      <c r="H835" s="36" t="s">
        <v>372</v>
      </c>
      <c r="I835" s="36" t="s">
        <v>1636</v>
      </c>
      <c r="J835" s="36" t="s">
        <v>1307</v>
      </c>
      <c r="K835" s="36" t="s">
        <v>1725</v>
      </c>
      <c r="L835" s="36" t="s">
        <v>1738</v>
      </c>
      <c r="M835" s="36" t="s">
        <v>1727</v>
      </c>
      <c r="N835" s="36" t="s">
        <v>1728</v>
      </c>
      <c r="O835" s="36" t="s">
        <v>1729</v>
      </c>
      <c r="P835" s="36" t="s">
        <v>1730</v>
      </c>
      <c r="Q835" s="36" t="s">
        <v>1731</v>
      </c>
      <c r="R835" s="36" t="s">
        <v>1732</v>
      </c>
      <c r="S835" s="36" t="s">
        <v>1636</v>
      </c>
      <c r="T835" s="36" t="s">
        <v>1636</v>
      </c>
      <c r="U835" s="36" t="s">
        <v>1645</v>
      </c>
      <c r="V835" s="36" t="s">
        <v>1646</v>
      </c>
      <c r="W835" s="36" t="s">
        <v>1665</v>
      </c>
      <c r="X835" s="36" t="s">
        <v>1646</v>
      </c>
      <c r="Y835" s="36" t="s">
        <v>1649</v>
      </c>
      <c r="Z835" s="36">
        <v>13.49</v>
      </c>
      <c r="AA835" s="36">
        <v>13.49</v>
      </c>
      <c r="AB835" s="36">
        <v>0</v>
      </c>
      <c r="AC835" s="36">
        <v>13.49</v>
      </c>
      <c r="AD835" s="36">
        <v>0</v>
      </c>
      <c r="AE835" s="36">
        <v>0</v>
      </c>
      <c r="AF835" s="36" t="s">
        <v>1798</v>
      </c>
      <c r="AG835" s="36" t="s">
        <v>1307</v>
      </c>
      <c r="AH835" s="36" t="s">
        <v>1725</v>
      </c>
      <c r="AI835" s="36" t="s">
        <v>1800</v>
      </c>
      <c r="AJ835" s="36" t="s">
        <v>1645</v>
      </c>
      <c r="AK835" s="36" t="s">
        <v>337</v>
      </c>
      <c r="AL835" s="36" t="s">
        <v>1650</v>
      </c>
      <c r="AM835" s="36" t="s">
        <v>1651</v>
      </c>
      <c r="AN835" s="36" t="s">
        <v>1645</v>
      </c>
      <c r="AO835" s="36" t="s">
        <v>1636</v>
      </c>
      <c r="AP835" s="36" t="s">
        <v>1652</v>
      </c>
      <c r="AQ835" s="36" t="s">
        <v>1653</v>
      </c>
    </row>
    <row r="836" spans="1:43" x14ac:dyDescent="0.15">
      <c r="A836" s="36" t="s">
        <v>543</v>
      </c>
      <c r="B836" s="36" t="s">
        <v>1736</v>
      </c>
      <c r="C836" s="36" t="s">
        <v>1737</v>
      </c>
      <c r="D836" s="36" t="s">
        <v>1723</v>
      </c>
      <c r="E836" s="36" t="s">
        <v>1724</v>
      </c>
      <c r="F836" s="36" t="s">
        <v>372</v>
      </c>
      <c r="G836" s="36" t="s">
        <v>1636</v>
      </c>
      <c r="H836" s="36" t="s">
        <v>372</v>
      </c>
      <c r="I836" s="36" t="s">
        <v>1636</v>
      </c>
      <c r="J836" s="36" t="s">
        <v>1307</v>
      </c>
      <c r="K836" s="36" t="s">
        <v>1725</v>
      </c>
      <c r="L836" s="36" t="s">
        <v>1738</v>
      </c>
      <c r="M836" s="36" t="s">
        <v>1727</v>
      </c>
      <c r="N836" s="36" t="s">
        <v>1728</v>
      </c>
      <c r="O836" s="36" t="s">
        <v>1729</v>
      </c>
      <c r="P836" s="36" t="s">
        <v>1730</v>
      </c>
      <c r="Q836" s="36" t="s">
        <v>1731</v>
      </c>
      <c r="R836" s="36" t="s">
        <v>1732</v>
      </c>
      <c r="S836" s="36" t="s">
        <v>1636</v>
      </c>
      <c r="T836" s="36" t="s">
        <v>1636</v>
      </c>
      <c r="U836" s="36" t="s">
        <v>1645</v>
      </c>
      <c r="V836" s="36" t="s">
        <v>1646</v>
      </c>
      <c r="W836" s="36" t="s">
        <v>1647</v>
      </c>
      <c r="X836" s="36" t="s">
        <v>1667</v>
      </c>
      <c r="Y836" s="36" t="s">
        <v>1649</v>
      </c>
      <c r="Z836" s="36">
        <v>4.3</v>
      </c>
      <c r="AA836" s="36">
        <v>4.3</v>
      </c>
      <c r="AB836" s="36">
        <v>0</v>
      </c>
      <c r="AC836" s="36">
        <v>4.3</v>
      </c>
      <c r="AD836" s="36">
        <v>0</v>
      </c>
      <c r="AE836" s="36">
        <v>0</v>
      </c>
      <c r="AF836" s="36" t="s">
        <v>1798</v>
      </c>
      <c r="AG836" s="36" t="s">
        <v>1307</v>
      </c>
      <c r="AH836" s="36" t="s">
        <v>1725</v>
      </c>
      <c r="AI836" s="36" t="s">
        <v>1800</v>
      </c>
      <c r="AJ836" s="36" t="s">
        <v>1645</v>
      </c>
      <c r="AK836" s="36" t="s">
        <v>337</v>
      </c>
      <c r="AL836" s="36" t="s">
        <v>1650</v>
      </c>
      <c r="AM836" s="36" t="s">
        <v>1651</v>
      </c>
      <c r="AN836" s="36" t="s">
        <v>1645</v>
      </c>
      <c r="AO836" s="36" t="s">
        <v>1636</v>
      </c>
      <c r="AP836" s="36" t="s">
        <v>1652</v>
      </c>
      <c r="AQ836" s="36" t="s">
        <v>1653</v>
      </c>
    </row>
    <row r="837" spans="1:43" x14ac:dyDescent="0.15">
      <c r="A837" s="36" t="s">
        <v>543</v>
      </c>
      <c r="B837" s="36" t="s">
        <v>1739</v>
      </c>
      <c r="C837" s="36" t="s">
        <v>1740</v>
      </c>
      <c r="D837" s="36" t="s">
        <v>1723</v>
      </c>
      <c r="E837" s="36" t="s">
        <v>1724</v>
      </c>
      <c r="F837" s="36" t="s">
        <v>372</v>
      </c>
      <c r="G837" s="36" t="s">
        <v>1636</v>
      </c>
      <c r="H837" s="36" t="s">
        <v>372</v>
      </c>
      <c r="I837" s="36" t="s">
        <v>1636</v>
      </c>
      <c r="J837" s="36" t="s">
        <v>1307</v>
      </c>
      <c r="K837" s="36" t="s">
        <v>1725</v>
      </c>
      <c r="L837" s="36" t="s">
        <v>1741</v>
      </c>
      <c r="M837" s="36" t="s">
        <v>1727</v>
      </c>
      <c r="N837" s="36" t="s">
        <v>1728</v>
      </c>
      <c r="O837" s="36" t="s">
        <v>1729</v>
      </c>
      <c r="P837" s="36" t="s">
        <v>1730</v>
      </c>
      <c r="Q837" s="36" t="s">
        <v>1731</v>
      </c>
      <c r="R837" s="36" t="s">
        <v>1732</v>
      </c>
      <c r="S837" s="36" t="s">
        <v>1636</v>
      </c>
      <c r="T837" s="36" t="s">
        <v>1636</v>
      </c>
      <c r="U837" s="36" t="s">
        <v>1645</v>
      </c>
      <c r="V837" s="36" t="s">
        <v>1646</v>
      </c>
      <c r="W837" s="36" t="s">
        <v>1665</v>
      </c>
      <c r="X837" s="36" t="s">
        <v>1646</v>
      </c>
      <c r="Y837" s="36" t="s">
        <v>1649</v>
      </c>
      <c r="Z837" s="36">
        <v>112.25</v>
      </c>
      <c r="AA837" s="36">
        <v>112.25</v>
      </c>
      <c r="AB837" s="36">
        <v>0</v>
      </c>
      <c r="AC837" s="36">
        <v>112.25</v>
      </c>
      <c r="AD837" s="36">
        <v>0</v>
      </c>
      <c r="AE837" s="36">
        <v>0</v>
      </c>
      <c r="AF837" s="36" t="s">
        <v>1798</v>
      </c>
      <c r="AG837" s="36" t="s">
        <v>1307</v>
      </c>
      <c r="AH837" s="36" t="s">
        <v>1725</v>
      </c>
      <c r="AI837" s="36" t="s">
        <v>1800</v>
      </c>
      <c r="AJ837" s="36" t="s">
        <v>1645</v>
      </c>
      <c r="AK837" s="36" t="s">
        <v>337</v>
      </c>
      <c r="AL837" s="36" t="s">
        <v>1650</v>
      </c>
      <c r="AM837" s="36" t="s">
        <v>1651</v>
      </c>
      <c r="AN837" s="36" t="s">
        <v>1645</v>
      </c>
      <c r="AO837" s="36" t="s">
        <v>1636</v>
      </c>
      <c r="AP837" s="36" t="s">
        <v>1652</v>
      </c>
      <c r="AQ837" s="36" t="s">
        <v>1653</v>
      </c>
    </row>
    <row r="838" spans="1:43" x14ac:dyDescent="0.15">
      <c r="A838" s="36" t="s">
        <v>543</v>
      </c>
      <c r="B838" s="36" t="s">
        <v>1739</v>
      </c>
      <c r="C838" s="36" t="s">
        <v>1740</v>
      </c>
      <c r="D838" s="36" t="s">
        <v>1723</v>
      </c>
      <c r="E838" s="36" t="s">
        <v>1724</v>
      </c>
      <c r="F838" s="36" t="s">
        <v>372</v>
      </c>
      <c r="G838" s="36" t="s">
        <v>1636</v>
      </c>
      <c r="H838" s="36" t="s">
        <v>372</v>
      </c>
      <c r="I838" s="36" t="s">
        <v>1636</v>
      </c>
      <c r="J838" s="36" t="s">
        <v>1307</v>
      </c>
      <c r="K838" s="36" t="s">
        <v>1725</v>
      </c>
      <c r="L838" s="36" t="s">
        <v>1741</v>
      </c>
      <c r="M838" s="36" t="s">
        <v>1727</v>
      </c>
      <c r="N838" s="36" t="s">
        <v>1728</v>
      </c>
      <c r="O838" s="36" t="s">
        <v>1729</v>
      </c>
      <c r="P838" s="36" t="s">
        <v>1730</v>
      </c>
      <c r="Q838" s="36" t="s">
        <v>1731</v>
      </c>
      <c r="R838" s="36" t="s">
        <v>1732</v>
      </c>
      <c r="S838" s="36" t="s">
        <v>1636</v>
      </c>
      <c r="T838" s="36" t="s">
        <v>1636</v>
      </c>
      <c r="U838" s="36" t="s">
        <v>1645</v>
      </c>
      <c r="V838" s="36" t="s">
        <v>1646</v>
      </c>
      <c r="W838" s="36" t="s">
        <v>1647</v>
      </c>
      <c r="X838" s="36" t="s">
        <v>1667</v>
      </c>
      <c r="Y838" s="36" t="s">
        <v>1649</v>
      </c>
      <c r="Z838" s="36">
        <v>3.64</v>
      </c>
      <c r="AA838" s="36">
        <v>3.64</v>
      </c>
      <c r="AB838" s="36">
        <v>0</v>
      </c>
      <c r="AC838" s="36">
        <v>3.64</v>
      </c>
      <c r="AD838" s="36">
        <v>0</v>
      </c>
      <c r="AE838" s="36">
        <v>0</v>
      </c>
      <c r="AF838" s="36" t="s">
        <v>1798</v>
      </c>
      <c r="AG838" s="36" t="s">
        <v>1307</v>
      </c>
      <c r="AH838" s="36" t="s">
        <v>1725</v>
      </c>
      <c r="AI838" s="36" t="s">
        <v>1800</v>
      </c>
      <c r="AJ838" s="36" t="s">
        <v>1645</v>
      </c>
      <c r="AK838" s="36" t="s">
        <v>337</v>
      </c>
      <c r="AL838" s="36" t="s">
        <v>1650</v>
      </c>
      <c r="AM838" s="36" t="s">
        <v>1651</v>
      </c>
      <c r="AN838" s="36" t="s">
        <v>1645</v>
      </c>
      <c r="AO838" s="36" t="s">
        <v>1636</v>
      </c>
      <c r="AP838" s="36" t="s">
        <v>1652</v>
      </c>
      <c r="AQ838" s="36" t="s">
        <v>1653</v>
      </c>
    </row>
    <row r="839" spans="1:43" x14ac:dyDescent="0.15">
      <c r="A839" s="36" t="s">
        <v>543</v>
      </c>
      <c r="B839" s="36" t="s">
        <v>1742</v>
      </c>
      <c r="C839" s="36" t="s">
        <v>1743</v>
      </c>
      <c r="D839" s="36" t="s">
        <v>1723</v>
      </c>
      <c r="E839" s="36" t="s">
        <v>1724</v>
      </c>
      <c r="F839" s="36" t="s">
        <v>372</v>
      </c>
      <c r="G839" s="36" t="s">
        <v>1636</v>
      </c>
      <c r="H839" s="36" t="s">
        <v>372</v>
      </c>
      <c r="I839" s="36" t="s">
        <v>1636</v>
      </c>
      <c r="J839" s="36" t="s">
        <v>1307</v>
      </c>
      <c r="K839" s="36" t="s">
        <v>1725</v>
      </c>
      <c r="L839" s="36" t="s">
        <v>1744</v>
      </c>
      <c r="M839" s="36" t="s">
        <v>1727</v>
      </c>
      <c r="N839" s="36" t="s">
        <v>1728</v>
      </c>
      <c r="O839" s="36" t="s">
        <v>1729</v>
      </c>
      <c r="P839" s="36" t="s">
        <v>1730</v>
      </c>
      <c r="Q839" s="36" t="s">
        <v>1731</v>
      </c>
      <c r="R839" s="36" t="s">
        <v>1732</v>
      </c>
      <c r="S839" s="36" t="s">
        <v>1636</v>
      </c>
      <c r="T839" s="36" t="s">
        <v>1636</v>
      </c>
      <c r="U839" s="36" t="s">
        <v>1645</v>
      </c>
      <c r="V839" s="36" t="s">
        <v>1646</v>
      </c>
      <c r="W839" s="36" t="s">
        <v>1665</v>
      </c>
      <c r="X839" s="36" t="s">
        <v>1646</v>
      </c>
      <c r="Y839" s="36" t="s">
        <v>1649</v>
      </c>
      <c r="Z839" s="36">
        <v>87.7</v>
      </c>
      <c r="AA839" s="36">
        <v>87.7</v>
      </c>
      <c r="AB839" s="36">
        <v>0</v>
      </c>
      <c r="AC839" s="36">
        <v>87.7</v>
      </c>
      <c r="AD839" s="36">
        <v>0</v>
      </c>
      <c r="AE839" s="36">
        <v>0</v>
      </c>
      <c r="AF839" s="36" t="s">
        <v>1798</v>
      </c>
      <c r="AG839" s="36" t="s">
        <v>1307</v>
      </c>
      <c r="AH839" s="36" t="s">
        <v>1725</v>
      </c>
      <c r="AI839" s="36" t="s">
        <v>1800</v>
      </c>
      <c r="AJ839" s="36" t="s">
        <v>1645</v>
      </c>
      <c r="AK839" s="36" t="s">
        <v>337</v>
      </c>
      <c r="AL839" s="36" t="s">
        <v>1650</v>
      </c>
      <c r="AM839" s="36" t="s">
        <v>1651</v>
      </c>
      <c r="AN839" s="36" t="s">
        <v>1645</v>
      </c>
      <c r="AO839" s="36" t="s">
        <v>1636</v>
      </c>
      <c r="AP839" s="36" t="s">
        <v>1652</v>
      </c>
      <c r="AQ839" s="36" t="s">
        <v>1653</v>
      </c>
    </row>
    <row r="840" spans="1:43" x14ac:dyDescent="0.15">
      <c r="A840" s="36" t="s">
        <v>543</v>
      </c>
      <c r="B840" s="36" t="s">
        <v>1742</v>
      </c>
      <c r="C840" s="36" t="s">
        <v>1743</v>
      </c>
      <c r="D840" s="36" t="s">
        <v>1723</v>
      </c>
      <c r="E840" s="36" t="s">
        <v>1724</v>
      </c>
      <c r="F840" s="36" t="s">
        <v>372</v>
      </c>
      <c r="G840" s="36" t="s">
        <v>1636</v>
      </c>
      <c r="H840" s="36" t="s">
        <v>372</v>
      </c>
      <c r="I840" s="36" t="s">
        <v>1636</v>
      </c>
      <c r="J840" s="36" t="s">
        <v>1307</v>
      </c>
      <c r="K840" s="36" t="s">
        <v>1725</v>
      </c>
      <c r="L840" s="36" t="s">
        <v>1744</v>
      </c>
      <c r="M840" s="36" t="s">
        <v>1727</v>
      </c>
      <c r="N840" s="36" t="s">
        <v>1728</v>
      </c>
      <c r="O840" s="36" t="s">
        <v>1729</v>
      </c>
      <c r="P840" s="36" t="s">
        <v>1730</v>
      </c>
      <c r="Q840" s="36" t="s">
        <v>1731</v>
      </c>
      <c r="R840" s="36" t="s">
        <v>1732</v>
      </c>
      <c r="S840" s="36" t="s">
        <v>1636</v>
      </c>
      <c r="T840" s="36" t="s">
        <v>1636</v>
      </c>
      <c r="U840" s="36" t="s">
        <v>1645</v>
      </c>
      <c r="V840" s="36" t="s">
        <v>1646</v>
      </c>
      <c r="W840" s="36" t="s">
        <v>1647</v>
      </c>
      <c r="X840" s="36" t="s">
        <v>1667</v>
      </c>
      <c r="Y840" s="36" t="s">
        <v>1649</v>
      </c>
      <c r="Z840" s="36">
        <v>9.8800000000000008</v>
      </c>
      <c r="AA840" s="36">
        <v>9.8800000000000008</v>
      </c>
      <c r="AB840" s="36">
        <v>0</v>
      </c>
      <c r="AC840" s="36">
        <v>9.8800000000000008</v>
      </c>
      <c r="AD840" s="36">
        <v>0</v>
      </c>
      <c r="AE840" s="36">
        <v>0</v>
      </c>
      <c r="AF840" s="36" t="s">
        <v>1798</v>
      </c>
      <c r="AG840" s="36" t="s">
        <v>1307</v>
      </c>
      <c r="AH840" s="36" t="s">
        <v>1725</v>
      </c>
      <c r="AI840" s="36" t="s">
        <v>1800</v>
      </c>
      <c r="AJ840" s="36" t="s">
        <v>1645</v>
      </c>
      <c r="AK840" s="36" t="s">
        <v>337</v>
      </c>
      <c r="AL840" s="36" t="s">
        <v>1650</v>
      </c>
      <c r="AM840" s="36" t="s">
        <v>1651</v>
      </c>
      <c r="AN840" s="36" t="s">
        <v>1645</v>
      </c>
      <c r="AO840" s="36" t="s">
        <v>1636</v>
      </c>
      <c r="AP840" s="36" t="s">
        <v>1652</v>
      </c>
      <c r="AQ840" s="36" t="s">
        <v>1653</v>
      </c>
    </row>
    <row r="841" spans="1:43" x14ac:dyDescent="0.15">
      <c r="A841" s="36" t="s">
        <v>543</v>
      </c>
      <c r="B841" s="36" t="s">
        <v>1745</v>
      </c>
      <c r="C841" s="36" t="s">
        <v>1746</v>
      </c>
      <c r="D841" s="36" t="s">
        <v>1747</v>
      </c>
      <c r="E841" s="36" t="s">
        <v>1748</v>
      </c>
      <c r="F841" s="36" t="s">
        <v>372</v>
      </c>
      <c r="G841" s="36" t="s">
        <v>1636</v>
      </c>
      <c r="H841" s="36" t="s">
        <v>372</v>
      </c>
      <c r="I841" s="36" t="s">
        <v>1636</v>
      </c>
      <c r="J841" s="36" t="s">
        <v>1749</v>
      </c>
      <c r="K841" s="36" t="s">
        <v>1750</v>
      </c>
      <c r="L841" s="36" t="s">
        <v>1751</v>
      </c>
      <c r="M841" s="36" t="s">
        <v>1639</v>
      </c>
      <c r="N841" s="36" t="s">
        <v>1640</v>
      </c>
      <c r="O841" s="36" t="s">
        <v>1641</v>
      </c>
      <c r="P841" s="36" t="s">
        <v>1642</v>
      </c>
      <c r="Q841" s="36" t="s">
        <v>1643</v>
      </c>
      <c r="R841" s="36" t="s">
        <v>1644</v>
      </c>
      <c r="S841" s="36" t="s">
        <v>1636</v>
      </c>
      <c r="T841" s="36" t="s">
        <v>1636</v>
      </c>
      <c r="U841" s="36" t="s">
        <v>1645</v>
      </c>
      <c r="V841" s="36" t="s">
        <v>1646</v>
      </c>
      <c r="W841" s="36" t="s">
        <v>1664</v>
      </c>
      <c r="X841" s="36" t="s">
        <v>1646</v>
      </c>
      <c r="Y841" s="36" t="s">
        <v>1649</v>
      </c>
      <c r="Z841" s="36">
        <v>2131.7600000000002</v>
      </c>
      <c r="AA841" s="36">
        <v>2131.7600000000002</v>
      </c>
      <c r="AB841" s="36">
        <v>0</v>
      </c>
      <c r="AC841" s="36">
        <v>2131.7600000000002</v>
      </c>
      <c r="AD841" s="36">
        <v>0</v>
      </c>
      <c r="AE841" s="36">
        <v>0</v>
      </c>
      <c r="AF841" s="36" t="s">
        <v>1798</v>
      </c>
      <c r="AG841" s="36" t="s">
        <v>1749</v>
      </c>
      <c r="AH841" s="36" t="s">
        <v>1802</v>
      </c>
      <c r="AI841" s="36" t="s">
        <v>1799</v>
      </c>
      <c r="AJ841" s="36" t="s">
        <v>1645</v>
      </c>
      <c r="AK841" s="36" t="s">
        <v>337</v>
      </c>
      <c r="AL841" s="36" t="s">
        <v>1650</v>
      </c>
      <c r="AM841" s="36" t="s">
        <v>1651</v>
      </c>
      <c r="AN841" s="36" t="s">
        <v>1645</v>
      </c>
      <c r="AO841" s="36" t="s">
        <v>1636</v>
      </c>
      <c r="AP841" s="36" t="s">
        <v>1678</v>
      </c>
      <c r="AQ841" s="36" t="s">
        <v>1653</v>
      </c>
    </row>
    <row r="842" spans="1:43" x14ac:dyDescent="0.15">
      <c r="A842" s="36" t="s">
        <v>543</v>
      </c>
      <c r="B842" s="36" t="s">
        <v>1745</v>
      </c>
      <c r="C842" s="36" t="s">
        <v>1746</v>
      </c>
      <c r="D842" s="36" t="s">
        <v>1747</v>
      </c>
      <c r="E842" s="36" t="s">
        <v>1748</v>
      </c>
      <c r="F842" s="36" t="s">
        <v>372</v>
      </c>
      <c r="G842" s="36" t="s">
        <v>1636</v>
      </c>
      <c r="H842" s="36" t="s">
        <v>372</v>
      </c>
      <c r="I842" s="36" t="s">
        <v>1636</v>
      </c>
      <c r="J842" s="36" t="s">
        <v>1749</v>
      </c>
      <c r="K842" s="36" t="s">
        <v>1750</v>
      </c>
      <c r="L842" s="36" t="s">
        <v>1751</v>
      </c>
      <c r="M842" s="36" t="s">
        <v>1639</v>
      </c>
      <c r="N842" s="36" t="s">
        <v>1640</v>
      </c>
      <c r="O842" s="36" t="s">
        <v>1641</v>
      </c>
      <c r="P842" s="36" t="s">
        <v>1642</v>
      </c>
      <c r="Q842" s="36" t="s">
        <v>1643</v>
      </c>
      <c r="R842" s="36" t="s">
        <v>1644</v>
      </c>
      <c r="S842" s="36" t="s">
        <v>1636</v>
      </c>
      <c r="T842" s="36" t="s">
        <v>1636</v>
      </c>
      <c r="U842" s="36" t="s">
        <v>1645</v>
      </c>
      <c r="V842" s="36" t="s">
        <v>1646</v>
      </c>
      <c r="W842" s="36" t="s">
        <v>1665</v>
      </c>
      <c r="X842" s="36" t="s">
        <v>1646</v>
      </c>
      <c r="Y842" s="36" t="s">
        <v>1649</v>
      </c>
      <c r="Z842" s="36">
        <v>12844.77</v>
      </c>
      <c r="AA842" s="36">
        <v>12844.77</v>
      </c>
      <c r="AB842" s="36">
        <v>0</v>
      </c>
      <c r="AC842" s="36">
        <v>12844.77</v>
      </c>
      <c r="AD842" s="36">
        <v>0</v>
      </c>
      <c r="AE842" s="36">
        <v>0</v>
      </c>
      <c r="AF842" s="36" t="s">
        <v>1798</v>
      </c>
      <c r="AG842" s="36" t="s">
        <v>1749</v>
      </c>
      <c r="AH842" s="36" t="s">
        <v>1802</v>
      </c>
      <c r="AI842" s="36" t="s">
        <v>1799</v>
      </c>
      <c r="AJ842" s="36" t="s">
        <v>1645</v>
      </c>
      <c r="AK842" s="36" t="s">
        <v>337</v>
      </c>
      <c r="AL842" s="36" t="s">
        <v>1650</v>
      </c>
      <c r="AM842" s="36" t="s">
        <v>1651</v>
      </c>
      <c r="AN842" s="36" t="s">
        <v>1645</v>
      </c>
      <c r="AO842" s="36" t="s">
        <v>1636</v>
      </c>
      <c r="AP842" s="36" t="s">
        <v>1678</v>
      </c>
      <c r="AQ842" s="36" t="s">
        <v>1653</v>
      </c>
    </row>
    <row r="843" spans="1:43" x14ac:dyDescent="0.15">
      <c r="A843" s="36" t="s">
        <v>543</v>
      </c>
      <c r="B843" s="36" t="s">
        <v>1745</v>
      </c>
      <c r="C843" s="36" t="s">
        <v>1746</v>
      </c>
      <c r="D843" s="36" t="s">
        <v>1747</v>
      </c>
      <c r="E843" s="36" t="s">
        <v>1748</v>
      </c>
      <c r="F843" s="36" t="s">
        <v>372</v>
      </c>
      <c r="G843" s="36" t="s">
        <v>1636</v>
      </c>
      <c r="H843" s="36" t="s">
        <v>372</v>
      </c>
      <c r="I843" s="36" t="s">
        <v>1636</v>
      </c>
      <c r="J843" s="36" t="s">
        <v>1749</v>
      </c>
      <c r="K843" s="36" t="s">
        <v>1750</v>
      </c>
      <c r="L843" s="36" t="s">
        <v>1751</v>
      </c>
      <c r="M843" s="36" t="s">
        <v>1639</v>
      </c>
      <c r="N843" s="36" t="s">
        <v>1640</v>
      </c>
      <c r="O843" s="36" t="s">
        <v>1641</v>
      </c>
      <c r="P843" s="36" t="s">
        <v>1642</v>
      </c>
      <c r="Q843" s="36" t="s">
        <v>1643</v>
      </c>
      <c r="R843" s="36" t="s">
        <v>1644</v>
      </c>
      <c r="S843" s="36" t="s">
        <v>1636</v>
      </c>
      <c r="T843" s="36" t="s">
        <v>1636</v>
      </c>
      <c r="U843" s="36" t="s">
        <v>1645</v>
      </c>
      <c r="V843" s="36" t="s">
        <v>1646</v>
      </c>
      <c r="W843" s="36" t="s">
        <v>1647</v>
      </c>
      <c r="X843" s="36" t="s">
        <v>1752</v>
      </c>
      <c r="Y843" s="36" t="s">
        <v>1649</v>
      </c>
      <c r="Z843" s="36">
        <v>18.37</v>
      </c>
      <c r="AA843" s="36">
        <v>18.37</v>
      </c>
      <c r="AB843" s="36">
        <v>0</v>
      </c>
      <c r="AC843" s="36">
        <v>18.37</v>
      </c>
      <c r="AD843" s="36">
        <v>0</v>
      </c>
      <c r="AE843" s="36">
        <v>0</v>
      </c>
      <c r="AF843" s="36" t="s">
        <v>1798</v>
      </c>
      <c r="AG843" s="36" t="s">
        <v>1749</v>
      </c>
      <c r="AH843" s="36" t="s">
        <v>1802</v>
      </c>
      <c r="AI843" s="36" t="s">
        <v>1799</v>
      </c>
      <c r="AJ843" s="36" t="s">
        <v>1645</v>
      </c>
      <c r="AK843" s="36" t="s">
        <v>337</v>
      </c>
      <c r="AL843" s="36" t="s">
        <v>1650</v>
      </c>
      <c r="AM843" s="36" t="s">
        <v>1651</v>
      </c>
      <c r="AN843" s="36" t="s">
        <v>1645</v>
      </c>
      <c r="AO843" s="36" t="s">
        <v>1636</v>
      </c>
      <c r="AP843" s="36" t="s">
        <v>1678</v>
      </c>
      <c r="AQ843" s="36" t="s">
        <v>1653</v>
      </c>
    </row>
    <row r="844" spans="1:43" x14ac:dyDescent="0.15">
      <c r="A844" s="36" t="s">
        <v>543</v>
      </c>
      <c r="B844" s="36" t="s">
        <v>1745</v>
      </c>
      <c r="C844" s="36" t="s">
        <v>1746</v>
      </c>
      <c r="D844" s="36" t="s">
        <v>1747</v>
      </c>
      <c r="E844" s="36" t="s">
        <v>1748</v>
      </c>
      <c r="F844" s="36" t="s">
        <v>372</v>
      </c>
      <c r="G844" s="36" t="s">
        <v>1636</v>
      </c>
      <c r="H844" s="36" t="s">
        <v>372</v>
      </c>
      <c r="I844" s="36" t="s">
        <v>1636</v>
      </c>
      <c r="J844" s="36" t="s">
        <v>1749</v>
      </c>
      <c r="K844" s="36" t="s">
        <v>1750</v>
      </c>
      <c r="L844" s="36" t="s">
        <v>1751</v>
      </c>
      <c r="M844" s="36" t="s">
        <v>1639</v>
      </c>
      <c r="N844" s="36" t="s">
        <v>1640</v>
      </c>
      <c r="O844" s="36" t="s">
        <v>1641</v>
      </c>
      <c r="P844" s="36" t="s">
        <v>1642</v>
      </c>
      <c r="Q844" s="36" t="s">
        <v>1643</v>
      </c>
      <c r="R844" s="36" t="s">
        <v>1644</v>
      </c>
      <c r="S844" s="36" t="s">
        <v>1636</v>
      </c>
      <c r="T844" s="36" t="s">
        <v>1636</v>
      </c>
      <c r="U844" s="36" t="s">
        <v>1645</v>
      </c>
      <c r="V844" s="36" t="s">
        <v>1646</v>
      </c>
      <c r="W844" s="36" t="s">
        <v>1647</v>
      </c>
      <c r="X844" s="36" t="s">
        <v>1667</v>
      </c>
      <c r="Y844" s="36" t="s">
        <v>1649</v>
      </c>
      <c r="Z844" s="36">
        <v>5.0999999999999996</v>
      </c>
      <c r="AA844" s="36">
        <v>5.0999999999999996</v>
      </c>
      <c r="AB844" s="36">
        <v>0</v>
      </c>
      <c r="AC844" s="36">
        <v>5.0999999999999996</v>
      </c>
      <c r="AD844" s="36">
        <v>0</v>
      </c>
      <c r="AE844" s="36">
        <v>0</v>
      </c>
      <c r="AF844" s="36" t="s">
        <v>1798</v>
      </c>
      <c r="AG844" s="36" t="s">
        <v>1749</v>
      </c>
      <c r="AH844" s="36" t="s">
        <v>1802</v>
      </c>
      <c r="AI844" s="36" t="s">
        <v>1799</v>
      </c>
      <c r="AJ844" s="36" t="s">
        <v>1645</v>
      </c>
      <c r="AK844" s="36" t="s">
        <v>337</v>
      </c>
      <c r="AL844" s="36" t="s">
        <v>1650</v>
      </c>
      <c r="AM844" s="36" t="s">
        <v>1651</v>
      </c>
      <c r="AN844" s="36" t="s">
        <v>1645</v>
      </c>
      <c r="AO844" s="36" t="s">
        <v>1636</v>
      </c>
      <c r="AP844" s="36" t="s">
        <v>1678</v>
      </c>
      <c r="AQ844" s="36" t="s">
        <v>1653</v>
      </c>
    </row>
    <row r="845" spans="1:43" x14ac:dyDescent="0.15">
      <c r="A845" s="36" t="s">
        <v>543</v>
      </c>
      <c r="B845" s="36" t="s">
        <v>1753</v>
      </c>
      <c r="C845" s="36" t="s">
        <v>1754</v>
      </c>
      <c r="D845" s="36" t="s">
        <v>1747</v>
      </c>
      <c r="E845" s="36" t="s">
        <v>1748</v>
      </c>
      <c r="F845" s="36" t="s">
        <v>372</v>
      </c>
      <c r="G845" s="36" t="s">
        <v>1636</v>
      </c>
      <c r="H845" s="36" t="s">
        <v>372</v>
      </c>
      <c r="I845" s="36" t="s">
        <v>1636</v>
      </c>
      <c r="J845" s="36" t="s">
        <v>1749</v>
      </c>
      <c r="K845" s="36" t="s">
        <v>1750</v>
      </c>
      <c r="L845" s="36" t="s">
        <v>1755</v>
      </c>
      <c r="M845" s="36" t="s">
        <v>1639</v>
      </c>
      <c r="N845" s="36" t="s">
        <v>1640</v>
      </c>
      <c r="O845" s="36" t="s">
        <v>1641</v>
      </c>
      <c r="P845" s="36" t="s">
        <v>1642</v>
      </c>
      <c r="Q845" s="36" t="s">
        <v>1643</v>
      </c>
      <c r="R845" s="36" t="s">
        <v>1644</v>
      </c>
      <c r="S845" s="36" t="s">
        <v>1636</v>
      </c>
      <c r="T845" s="36" t="s">
        <v>1636</v>
      </c>
      <c r="U845" s="36" t="s">
        <v>1645</v>
      </c>
      <c r="V845" s="36" t="s">
        <v>1646</v>
      </c>
      <c r="W845" s="36" t="s">
        <v>1665</v>
      </c>
      <c r="X845" s="36" t="s">
        <v>1646</v>
      </c>
      <c r="Y845" s="36" t="s">
        <v>1649</v>
      </c>
      <c r="Z845" s="36">
        <v>4993.3999999999996</v>
      </c>
      <c r="AA845" s="36">
        <v>4993.3999999999996</v>
      </c>
      <c r="AB845" s="36">
        <v>0</v>
      </c>
      <c r="AC845" s="36">
        <v>4993.3999999999996</v>
      </c>
      <c r="AD845" s="36">
        <v>0</v>
      </c>
      <c r="AE845" s="36">
        <v>0</v>
      </c>
      <c r="AF845" s="36" t="s">
        <v>1798</v>
      </c>
      <c r="AG845" s="36" t="s">
        <v>1749</v>
      </c>
      <c r="AH845" s="36" t="s">
        <v>1802</v>
      </c>
      <c r="AI845" s="36" t="s">
        <v>1799</v>
      </c>
      <c r="AJ845" s="36" t="s">
        <v>1645</v>
      </c>
      <c r="AK845" s="36" t="s">
        <v>337</v>
      </c>
      <c r="AL845" s="36" t="s">
        <v>1650</v>
      </c>
      <c r="AM845" s="36" t="s">
        <v>1651</v>
      </c>
      <c r="AN845" s="36" t="s">
        <v>1645</v>
      </c>
      <c r="AO845" s="36" t="s">
        <v>1636</v>
      </c>
      <c r="AP845" s="36" t="s">
        <v>1678</v>
      </c>
      <c r="AQ845" s="36" t="s">
        <v>1653</v>
      </c>
    </row>
    <row r="846" spans="1:43" x14ac:dyDescent="0.15">
      <c r="A846" s="36" t="s">
        <v>543</v>
      </c>
      <c r="B846" s="36" t="s">
        <v>1753</v>
      </c>
      <c r="C846" s="36" t="s">
        <v>1754</v>
      </c>
      <c r="D846" s="36" t="s">
        <v>1747</v>
      </c>
      <c r="E846" s="36" t="s">
        <v>1748</v>
      </c>
      <c r="F846" s="36" t="s">
        <v>372</v>
      </c>
      <c r="G846" s="36" t="s">
        <v>1636</v>
      </c>
      <c r="H846" s="36" t="s">
        <v>372</v>
      </c>
      <c r="I846" s="36" t="s">
        <v>1636</v>
      </c>
      <c r="J846" s="36" t="s">
        <v>1749</v>
      </c>
      <c r="K846" s="36" t="s">
        <v>1750</v>
      </c>
      <c r="L846" s="36" t="s">
        <v>1755</v>
      </c>
      <c r="M846" s="36" t="s">
        <v>1639</v>
      </c>
      <c r="N846" s="36" t="s">
        <v>1640</v>
      </c>
      <c r="O846" s="36" t="s">
        <v>1641</v>
      </c>
      <c r="P846" s="36" t="s">
        <v>1642</v>
      </c>
      <c r="Q846" s="36" t="s">
        <v>1643</v>
      </c>
      <c r="R846" s="36" t="s">
        <v>1644</v>
      </c>
      <c r="S846" s="36" t="s">
        <v>1636</v>
      </c>
      <c r="T846" s="36" t="s">
        <v>1636</v>
      </c>
      <c r="U846" s="36" t="s">
        <v>1645</v>
      </c>
      <c r="V846" s="36" t="s">
        <v>1646</v>
      </c>
      <c r="W846" s="36" t="s">
        <v>1647</v>
      </c>
      <c r="X846" s="36" t="s">
        <v>1752</v>
      </c>
      <c r="Y846" s="36" t="s">
        <v>1649</v>
      </c>
      <c r="Z846" s="36">
        <v>6.22</v>
      </c>
      <c r="AA846" s="36">
        <v>6.22</v>
      </c>
      <c r="AB846" s="36">
        <v>0</v>
      </c>
      <c r="AC846" s="36">
        <v>6.22</v>
      </c>
      <c r="AD846" s="36">
        <v>0</v>
      </c>
      <c r="AE846" s="36">
        <v>0</v>
      </c>
      <c r="AF846" s="36" t="s">
        <v>1798</v>
      </c>
      <c r="AG846" s="36" t="s">
        <v>1749</v>
      </c>
      <c r="AH846" s="36" t="s">
        <v>1802</v>
      </c>
      <c r="AI846" s="36" t="s">
        <v>1799</v>
      </c>
      <c r="AJ846" s="36" t="s">
        <v>1645</v>
      </c>
      <c r="AK846" s="36" t="s">
        <v>337</v>
      </c>
      <c r="AL846" s="36" t="s">
        <v>1650</v>
      </c>
      <c r="AM846" s="36" t="s">
        <v>1651</v>
      </c>
      <c r="AN846" s="36" t="s">
        <v>1645</v>
      </c>
      <c r="AO846" s="36" t="s">
        <v>1636</v>
      </c>
      <c r="AP846" s="36" t="s">
        <v>1678</v>
      </c>
      <c r="AQ846" s="36" t="s">
        <v>1653</v>
      </c>
    </row>
    <row r="847" spans="1:43" x14ac:dyDescent="0.15">
      <c r="A847" s="36" t="s">
        <v>543</v>
      </c>
      <c r="B847" s="36" t="s">
        <v>1753</v>
      </c>
      <c r="C847" s="36" t="s">
        <v>1754</v>
      </c>
      <c r="D847" s="36" t="s">
        <v>1747</v>
      </c>
      <c r="E847" s="36" t="s">
        <v>1748</v>
      </c>
      <c r="F847" s="36" t="s">
        <v>372</v>
      </c>
      <c r="G847" s="36" t="s">
        <v>1636</v>
      </c>
      <c r="H847" s="36" t="s">
        <v>372</v>
      </c>
      <c r="I847" s="36" t="s">
        <v>1636</v>
      </c>
      <c r="J847" s="36" t="s">
        <v>1749</v>
      </c>
      <c r="K847" s="36" t="s">
        <v>1750</v>
      </c>
      <c r="L847" s="36" t="s">
        <v>1755</v>
      </c>
      <c r="M847" s="36" t="s">
        <v>1639</v>
      </c>
      <c r="N847" s="36" t="s">
        <v>1640</v>
      </c>
      <c r="O847" s="36" t="s">
        <v>1641</v>
      </c>
      <c r="P847" s="36" t="s">
        <v>1642</v>
      </c>
      <c r="Q847" s="36" t="s">
        <v>1643</v>
      </c>
      <c r="R847" s="36" t="s">
        <v>1644</v>
      </c>
      <c r="S847" s="36" t="s">
        <v>1636</v>
      </c>
      <c r="T847" s="36" t="s">
        <v>1636</v>
      </c>
      <c r="U847" s="36" t="s">
        <v>1645</v>
      </c>
      <c r="V847" s="36" t="s">
        <v>1646</v>
      </c>
      <c r="W847" s="36" t="s">
        <v>1647</v>
      </c>
      <c r="X847" s="36" t="s">
        <v>1667</v>
      </c>
      <c r="Y847" s="36" t="s">
        <v>1649</v>
      </c>
      <c r="Z847" s="36">
        <v>0.38</v>
      </c>
      <c r="AA847" s="36">
        <v>0.38</v>
      </c>
      <c r="AB847" s="36">
        <v>0</v>
      </c>
      <c r="AC847" s="36">
        <v>0.38</v>
      </c>
      <c r="AD847" s="36">
        <v>0</v>
      </c>
      <c r="AE847" s="36">
        <v>0</v>
      </c>
      <c r="AF847" s="36" t="s">
        <v>1798</v>
      </c>
      <c r="AG847" s="36" t="s">
        <v>1749</v>
      </c>
      <c r="AH847" s="36" t="s">
        <v>1802</v>
      </c>
      <c r="AI847" s="36" t="s">
        <v>1799</v>
      </c>
      <c r="AJ847" s="36" t="s">
        <v>1645</v>
      </c>
      <c r="AK847" s="36" t="s">
        <v>337</v>
      </c>
      <c r="AL847" s="36" t="s">
        <v>1650</v>
      </c>
      <c r="AM847" s="36" t="s">
        <v>1651</v>
      </c>
      <c r="AN847" s="36" t="s">
        <v>1645</v>
      </c>
      <c r="AO847" s="36" t="s">
        <v>1636</v>
      </c>
      <c r="AP847" s="36" t="s">
        <v>1678</v>
      </c>
      <c r="AQ847" s="36" t="s">
        <v>1653</v>
      </c>
    </row>
    <row r="848" spans="1:43" x14ac:dyDescent="0.15">
      <c r="A848" s="36" t="s">
        <v>543</v>
      </c>
      <c r="B848" s="36" t="s">
        <v>1759</v>
      </c>
      <c r="C848" s="36" t="s">
        <v>1760</v>
      </c>
      <c r="D848" s="36" t="s">
        <v>1673</v>
      </c>
      <c r="E848" s="36" t="s">
        <v>1674</v>
      </c>
      <c r="F848" s="36" t="s">
        <v>372</v>
      </c>
      <c r="G848" s="36" t="s">
        <v>1636</v>
      </c>
      <c r="H848" s="36" t="s">
        <v>372</v>
      </c>
      <c r="I848" s="36" t="s">
        <v>1636</v>
      </c>
      <c r="J848" s="36" t="s">
        <v>1675</v>
      </c>
      <c r="K848" s="36" t="s">
        <v>1676</v>
      </c>
      <c r="L848" s="36" t="s">
        <v>1758</v>
      </c>
      <c r="M848" s="36" t="s">
        <v>1639</v>
      </c>
      <c r="N848" s="36" t="s">
        <v>1640</v>
      </c>
      <c r="O848" s="36" t="s">
        <v>1641</v>
      </c>
      <c r="P848" s="36" t="s">
        <v>1642</v>
      </c>
      <c r="Q848" s="36" t="s">
        <v>1643</v>
      </c>
      <c r="R848" s="36" t="s">
        <v>1644</v>
      </c>
      <c r="S848" s="36" t="s">
        <v>1636</v>
      </c>
      <c r="T848" s="36" t="s">
        <v>1636</v>
      </c>
      <c r="U848" s="36" t="s">
        <v>1645</v>
      </c>
      <c r="V848" s="36" t="s">
        <v>1646</v>
      </c>
      <c r="W848" s="36" t="s">
        <v>1657</v>
      </c>
      <c r="X848" s="36" t="s">
        <v>1658</v>
      </c>
      <c r="Y848" s="36" t="s">
        <v>1649</v>
      </c>
      <c r="Z848" s="36">
        <v>727.99</v>
      </c>
      <c r="AA848" s="36">
        <v>727.99</v>
      </c>
      <c r="AB848" s="36">
        <v>0</v>
      </c>
      <c r="AC848" s="36">
        <v>727.99</v>
      </c>
      <c r="AD848" s="36">
        <v>0</v>
      </c>
      <c r="AE848" s="36">
        <v>0</v>
      </c>
      <c r="AF848" s="36" t="s">
        <v>1798</v>
      </c>
      <c r="AG848" s="36" t="s">
        <v>1675</v>
      </c>
      <c r="AH848" s="36" t="s">
        <v>1676</v>
      </c>
      <c r="AI848" s="36" t="s">
        <v>1800</v>
      </c>
      <c r="AJ848" s="36" t="s">
        <v>1645</v>
      </c>
      <c r="AK848" s="36" t="s">
        <v>337</v>
      </c>
      <c r="AL848" s="36" t="s">
        <v>1650</v>
      </c>
      <c r="AM848" s="36" t="s">
        <v>1651</v>
      </c>
      <c r="AN848" s="36" t="s">
        <v>1645</v>
      </c>
      <c r="AO848" s="36" t="s">
        <v>1636</v>
      </c>
      <c r="AP848" s="36" t="s">
        <v>1678</v>
      </c>
      <c r="AQ848" s="36" t="s">
        <v>1653</v>
      </c>
    </row>
    <row r="849" spans="1:43" x14ac:dyDescent="0.15">
      <c r="A849" s="36" t="s">
        <v>543</v>
      </c>
      <c r="B849" s="36" t="s">
        <v>1759</v>
      </c>
      <c r="C849" s="36" t="s">
        <v>1760</v>
      </c>
      <c r="D849" s="36" t="s">
        <v>1673</v>
      </c>
      <c r="E849" s="36" t="s">
        <v>1674</v>
      </c>
      <c r="F849" s="36" t="s">
        <v>372</v>
      </c>
      <c r="G849" s="36" t="s">
        <v>1636</v>
      </c>
      <c r="H849" s="36" t="s">
        <v>372</v>
      </c>
      <c r="I849" s="36" t="s">
        <v>1636</v>
      </c>
      <c r="J849" s="36" t="s">
        <v>1675</v>
      </c>
      <c r="K849" s="36" t="s">
        <v>1676</v>
      </c>
      <c r="L849" s="36" t="s">
        <v>1758</v>
      </c>
      <c r="M849" s="36" t="s">
        <v>1639</v>
      </c>
      <c r="N849" s="36" t="s">
        <v>1640</v>
      </c>
      <c r="O849" s="36" t="s">
        <v>1641</v>
      </c>
      <c r="P849" s="36" t="s">
        <v>1642</v>
      </c>
      <c r="Q849" s="36" t="s">
        <v>1643</v>
      </c>
      <c r="R849" s="36" t="s">
        <v>1644</v>
      </c>
      <c r="S849" s="36" t="s">
        <v>1636</v>
      </c>
      <c r="T849" s="36" t="s">
        <v>1636</v>
      </c>
      <c r="U849" s="36" t="s">
        <v>1645</v>
      </c>
      <c r="V849" s="36" t="s">
        <v>1646</v>
      </c>
      <c r="W849" s="36" t="s">
        <v>1679</v>
      </c>
      <c r="X849" s="36" t="s">
        <v>1646</v>
      </c>
      <c r="Y849" s="36" t="s">
        <v>1649</v>
      </c>
      <c r="Z849" s="36">
        <v>564.92999999999995</v>
      </c>
      <c r="AA849" s="36">
        <v>564.92999999999995</v>
      </c>
      <c r="AB849" s="36">
        <v>0</v>
      </c>
      <c r="AC849" s="36">
        <v>564.92999999999995</v>
      </c>
      <c r="AD849" s="36">
        <v>0</v>
      </c>
      <c r="AE849" s="36">
        <v>0</v>
      </c>
      <c r="AF849" s="36" t="s">
        <v>1798</v>
      </c>
      <c r="AG849" s="36" t="s">
        <v>1675</v>
      </c>
      <c r="AH849" s="36" t="s">
        <v>1676</v>
      </c>
      <c r="AI849" s="36" t="s">
        <v>1800</v>
      </c>
      <c r="AJ849" s="36" t="s">
        <v>1645</v>
      </c>
      <c r="AK849" s="36" t="s">
        <v>337</v>
      </c>
      <c r="AL849" s="36" t="s">
        <v>1650</v>
      </c>
      <c r="AM849" s="36" t="s">
        <v>1651</v>
      </c>
      <c r="AN849" s="36" t="s">
        <v>1645</v>
      </c>
      <c r="AO849" s="36" t="s">
        <v>1636</v>
      </c>
      <c r="AP849" s="36" t="s">
        <v>1678</v>
      </c>
      <c r="AQ849" s="36" t="s">
        <v>1653</v>
      </c>
    </row>
    <row r="850" spans="1:43" x14ac:dyDescent="0.15">
      <c r="A850" s="36" t="s">
        <v>543</v>
      </c>
      <c r="B850" s="36" t="s">
        <v>1764</v>
      </c>
      <c r="C850" s="36" t="s">
        <v>1765</v>
      </c>
      <c r="D850" s="36" t="s">
        <v>1766</v>
      </c>
      <c r="E850" s="36" t="s">
        <v>1767</v>
      </c>
      <c r="F850" s="36" t="s">
        <v>372</v>
      </c>
      <c r="G850" s="36" t="s">
        <v>1636</v>
      </c>
      <c r="H850" s="36" t="s">
        <v>372</v>
      </c>
      <c r="I850" s="36" t="s">
        <v>1636</v>
      </c>
      <c r="J850" s="36" t="s">
        <v>1768</v>
      </c>
      <c r="K850" s="36" t="s">
        <v>1769</v>
      </c>
      <c r="L850" s="36" t="s">
        <v>1770</v>
      </c>
      <c r="M850" s="36" t="s">
        <v>1639</v>
      </c>
      <c r="N850" s="36" t="s">
        <v>1640</v>
      </c>
      <c r="O850" s="36" t="s">
        <v>1641</v>
      </c>
      <c r="P850" s="36" t="s">
        <v>1642</v>
      </c>
      <c r="Q850" s="36" t="s">
        <v>1643</v>
      </c>
      <c r="R850" s="36" t="s">
        <v>1644</v>
      </c>
      <c r="S850" s="36" t="s">
        <v>1636</v>
      </c>
      <c r="T850" s="36" t="s">
        <v>1636</v>
      </c>
      <c r="U850" s="36" t="s">
        <v>1645</v>
      </c>
      <c r="V850" s="36" t="s">
        <v>1646</v>
      </c>
      <c r="W850" s="36" t="s">
        <v>1664</v>
      </c>
      <c r="X850" s="36" t="s">
        <v>1646</v>
      </c>
      <c r="Y850" s="36" t="s">
        <v>1649</v>
      </c>
      <c r="Z850" s="36">
        <v>9017.76</v>
      </c>
      <c r="AA850" s="36">
        <v>9017.76</v>
      </c>
      <c r="AB850" s="36">
        <v>0</v>
      </c>
      <c r="AC850" s="36">
        <v>9017.76</v>
      </c>
      <c r="AD850" s="36">
        <v>0</v>
      </c>
      <c r="AE850" s="36">
        <v>0</v>
      </c>
      <c r="AF850" s="36" t="s">
        <v>1798</v>
      </c>
      <c r="AG850" s="36" t="s">
        <v>1768</v>
      </c>
      <c r="AH850" s="36" t="s">
        <v>1769</v>
      </c>
      <c r="AI850" s="36" t="s">
        <v>1799</v>
      </c>
      <c r="AJ850" s="36" t="s">
        <v>1645</v>
      </c>
      <c r="AK850" s="36" t="s">
        <v>337</v>
      </c>
      <c r="AL850" s="36" t="s">
        <v>1650</v>
      </c>
      <c r="AM850" s="36" t="s">
        <v>1651</v>
      </c>
      <c r="AN850" s="36" t="s">
        <v>1645</v>
      </c>
      <c r="AO850" s="36" t="s">
        <v>1636</v>
      </c>
      <c r="AP850" s="36" t="s">
        <v>1771</v>
      </c>
      <c r="AQ850" s="36" t="s">
        <v>207</v>
      </c>
    </row>
    <row r="851" spans="1:43" x14ac:dyDescent="0.15">
      <c r="A851" s="36" t="s">
        <v>543</v>
      </c>
      <c r="B851" s="36" t="s">
        <v>1764</v>
      </c>
      <c r="C851" s="36" t="s">
        <v>1765</v>
      </c>
      <c r="D851" s="36" t="s">
        <v>1766</v>
      </c>
      <c r="E851" s="36" t="s">
        <v>1767</v>
      </c>
      <c r="F851" s="36" t="s">
        <v>372</v>
      </c>
      <c r="G851" s="36" t="s">
        <v>1636</v>
      </c>
      <c r="H851" s="36" t="s">
        <v>372</v>
      </c>
      <c r="I851" s="36" t="s">
        <v>1636</v>
      </c>
      <c r="J851" s="36" t="s">
        <v>1768</v>
      </c>
      <c r="K851" s="36" t="s">
        <v>1769</v>
      </c>
      <c r="L851" s="36" t="s">
        <v>1770</v>
      </c>
      <c r="M851" s="36" t="s">
        <v>1639</v>
      </c>
      <c r="N851" s="36" t="s">
        <v>1640</v>
      </c>
      <c r="O851" s="36" t="s">
        <v>1641</v>
      </c>
      <c r="P851" s="36" t="s">
        <v>1642</v>
      </c>
      <c r="Q851" s="36" t="s">
        <v>1643</v>
      </c>
      <c r="R851" s="36" t="s">
        <v>1644</v>
      </c>
      <c r="S851" s="36" t="s">
        <v>1636</v>
      </c>
      <c r="T851" s="36" t="s">
        <v>1636</v>
      </c>
      <c r="U851" s="36" t="s">
        <v>1645</v>
      </c>
      <c r="V851" s="36" t="s">
        <v>1646</v>
      </c>
      <c r="W851" s="36" t="s">
        <v>1665</v>
      </c>
      <c r="X851" s="36" t="s">
        <v>1646</v>
      </c>
      <c r="Y851" s="36" t="s">
        <v>1649</v>
      </c>
      <c r="Z851" s="36">
        <v>31796.27</v>
      </c>
      <c r="AA851" s="36">
        <v>31796.27</v>
      </c>
      <c r="AB851" s="36">
        <v>0</v>
      </c>
      <c r="AC851" s="36">
        <v>31796.27</v>
      </c>
      <c r="AD851" s="36">
        <v>0</v>
      </c>
      <c r="AE851" s="36">
        <v>0</v>
      </c>
      <c r="AF851" s="36" t="s">
        <v>1798</v>
      </c>
      <c r="AG851" s="36" t="s">
        <v>1768</v>
      </c>
      <c r="AH851" s="36" t="s">
        <v>1769</v>
      </c>
      <c r="AI851" s="36" t="s">
        <v>1799</v>
      </c>
      <c r="AJ851" s="36" t="s">
        <v>1645</v>
      </c>
      <c r="AK851" s="36" t="s">
        <v>337</v>
      </c>
      <c r="AL851" s="36" t="s">
        <v>1650</v>
      </c>
      <c r="AM851" s="36" t="s">
        <v>1651</v>
      </c>
      <c r="AN851" s="36" t="s">
        <v>1645</v>
      </c>
      <c r="AO851" s="36" t="s">
        <v>1636</v>
      </c>
      <c r="AP851" s="36" t="s">
        <v>1771</v>
      </c>
      <c r="AQ851" s="36" t="s">
        <v>207</v>
      </c>
    </row>
    <row r="852" spans="1:43" x14ac:dyDescent="0.15">
      <c r="A852" s="36" t="s">
        <v>543</v>
      </c>
      <c r="B852" s="36" t="s">
        <v>1764</v>
      </c>
      <c r="C852" s="36" t="s">
        <v>1765</v>
      </c>
      <c r="D852" s="36" t="s">
        <v>1766</v>
      </c>
      <c r="E852" s="36" t="s">
        <v>1767</v>
      </c>
      <c r="F852" s="36" t="s">
        <v>372</v>
      </c>
      <c r="G852" s="36" t="s">
        <v>1636</v>
      </c>
      <c r="H852" s="36" t="s">
        <v>372</v>
      </c>
      <c r="I852" s="36" t="s">
        <v>1636</v>
      </c>
      <c r="J852" s="36" t="s">
        <v>1768</v>
      </c>
      <c r="K852" s="36" t="s">
        <v>1769</v>
      </c>
      <c r="L852" s="36" t="s">
        <v>1770</v>
      </c>
      <c r="M852" s="36" t="s">
        <v>1639</v>
      </c>
      <c r="N852" s="36" t="s">
        <v>1640</v>
      </c>
      <c r="O852" s="36" t="s">
        <v>1641</v>
      </c>
      <c r="P852" s="36" t="s">
        <v>1642</v>
      </c>
      <c r="Q852" s="36" t="s">
        <v>1643</v>
      </c>
      <c r="R852" s="36" t="s">
        <v>1644</v>
      </c>
      <c r="S852" s="36" t="s">
        <v>1636</v>
      </c>
      <c r="T852" s="36" t="s">
        <v>1636</v>
      </c>
      <c r="U852" s="36" t="s">
        <v>1645</v>
      </c>
      <c r="V852" s="36" t="s">
        <v>1646</v>
      </c>
      <c r="W852" s="36" t="s">
        <v>1670</v>
      </c>
      <c r="X852" s="36" t="s">
        <v>1646</v>
      </c>
      <c r="Y852" s="36" t="s">
        <v>1649</v>
      </c>
      <c r="Z852" s="36">
        <v>2315.66</v>
      </c>
      <c r="AA852" s="36">
        <v>2315.66</v>
      </c>
      <c r="AB852" s="36">
        <v>0</v>
      </c>
      <c r="AC852" s="36">
        <v>2315.66</v>
      </c>
      <c r="AD852" s="36">
        <v>0</v>
      </c>
      <c r="AE852" s="36">
        <v>0</v>
      </c>
      <c r="AF852" s="36" t="s">
        <v>1798</v>
      </c>
      <c r="AG852" s="36" t="s">
        <v>1768</v>
      </c>
      <c r="AH852" s="36" t="s">
        <v>1769</v>
      </c>
      <c r="AI852" s="36" t="s">
        <v>1799</v>
      </c>
      <c r="AJ852" s="36" t="s">
        <v>1645</v>
      </c>
      <c r="AK852" s="36" t="s">
        <v>337</v>
      </c>
      <c r="AL852" s="36" t="s">
        <v>1650</v>
      </c>
      <c r="AM852" s="36" t="s">
        <v>1651</v>
      </c>
      <c r="AN852" s="36" t="s">
        <v>1645</v>
      </c>
      <c r="AO852" s="36" t="s">
        <v>1636</v>
      </c>
      <c r="AP852" s="36" t="s">
        <v>1771</v>
      </c>
      <c r="AQ852" s="36" t="s">
        <v>207</v>
      </c>
    </row>
    <row r="853" spans="1:43" x14ac:dyDescent="0.15">
      <c r="A853" s="36" t="s">
        <v>543</v>
      </c>
      <c r="B853" s="36" t="s">
        <v>1772</v>
      </c>
      <c r="C853" s="36" t="s">
        <v>1773</v>
      </c>
      <c r="D853" s="36" t="s">
        <v>1766</v>
      </c>
      <c r="E853" s="36" t="s">
        <v>1767</v>
      </c>
      <c r="F853" s="36" t="s">
        <v>372</v>
      </c>
      <c r="G853" s="36" t="s">
        <v>1636</v>
      </c>
      <c r="H853" s="36" t="s">
        <v>372</v>
      </c>
      <c r="I853" s="36" t="s">
        <v>1636</v>
      </c>
      <c r="J853" s="36" t="s">
        <v>1768</v>
      </c>
      <c r="K853" s="36" t="s">
        <v>1769</v>
      </c>
      <c r="L853" s="36" t="s">
        <v>1774</v>
      </c>
      <c r="M853" s="36" t="s">
        <v>1639</v>
      </c>
      <c r="N853" s="36" t="s">
        <v>1640</v>
      </c>
      <c r="O853" s="36" t="s">
        <v>1641</v>
      </c>
      <c r="P853" s="36" t="s">
        <v>1642</v>
      </c>
      <c r="Q853" s="36" t="s">
        <v>1643</v>
      </c>
      <c r="R853" s="36" t="s">
        <v>1644</v>
      </c>
      <c r="S853" s="36" t="s">
        <v>1636</v>
      </c>
      <c r="T853" s="36" t="s">
        <v>1636</v>
      </c>
      <c r="U853" s="36" t="s">
        <v>1645</v>
      </c>
      <c r="V853" s="36" t="s">
        <v>1646</v>
      </c>
      <c r="W853" s="36" t="s">
        <v>1657</v>
      </c>
      <c r="X853" s="36" t="s">
        <v>1658</v>
      </c>
      <c r="Y853" s="36" t="s">
        <v>1649</v>
      </c>
      <c r="Z853" s="36">
        <v>18052.93</v>
      </c>
      <c r="AA853" s="36">
        <v>18052.93</v>
      </c>
      <c r="AB853" s="36">
        <v>0</v>
      </c>
      <c r="AC853" s="36">
        <v>18052.93</v>
      </c>
      <c r="AD853" s="36">
        <v>0</v>
      </c>
      <c r="AE853" s="36">
        <v>0</v>
      </c>
      <c r="AF853" s="36" t="s">
        <v>1798</v>
      </c>
      <c r="AG853" s="36" t="s">
        <v>1768</v>
      </c>
      <c r="AH853" s="36" t="s">
        <v>1769</v>
      </c>
      <c r="AI853" s="36" t="s">
        <v>1799</v>
      </c>
      <c r="AJ853" s="36" t="s">
        <v>1645</v>
      </c>
      <c r="AK853" s="36" t="s">
        <v>337</v>
      </c>
      <c r="AL853" s="36" t="s">
        <v>1650</v>
      </c>
      <c r="AM853" s="36" t="s">
        <v>1651</v>
      </c>
      <c r="AN853" s="36" t="s">
        <v>1645</v>
      </c>
      <c r="AO853" s="36" t="s">
        <v>1636</v>
      </c>
      <c r="AP853" s="36" t="s">
        <v>1771</v>
      </c>
      <c r="AQ853" s="36" t="s">
        <v>207</v>
      </c>
    </row>
    <row r="854" spans="1:43" x14ac:dyDescent="0.15">
      <c r="A854" s="36" t="s">
        <v>543</v>
      </c>
      <c r="B854" s="36" t="s">
        <v>1775</v>
      </c>
      <c r="C854" s="36" t="s">
        <v>1776</v>
      </c>
      <c r="D854" s="36" t="s">
        <v>1766</v>
      </c>
      <c r="E854" s="36" t="s">
        <v>1767</v>
      </c>
      <c r="F854" s="36" t="s">
        <v>372</v>
      </c>
      <c r="G854" s="36" t="s">
        <v>1636</v>
      </c>
      <c r="H854" s="36" t="s">
        <v>372</v>
      </c>
      <c r="I854" s="36" t="s">
        <v>1636</v>
      </c>
      <c r="J854" s="36" t="s">
        <v>1768</v>
      </c>
      <c r="K854" s="36" t="s">
        <v>1769</v>
      </c>
      <c r="L854" s="36" t="s">
        <v>1777</v>
      </c>
      <c r="M854" s="36" t="s">
        <v>1639</v>
      </c>
      <c r="N854" s="36" t="s">
        <v>1640</v>
      </c>
      <c r="O854" s="36" t="s">
        <v>1641</v>
      </c>
      <c r="P854" s="36" t="s">
        <v>1642</v>
      </c>
      <c r="Q854" s="36" t="s">
        <v>1643</v>
      </c>
      <c r="R854" s="36" t="s">
        <v>1644</v>
      </c>
      <c r="S854" s="36" t="s">
        <v>1636</v>
      </c>
      <c r="T854" s="36" t="s">
        <v>1636</v>
      </c>
      <c r="U854" s="36" t="s">
        <v>1645</v>
      </c>
      <c r="V854" s="36" t="s">
        <v>1646</v>
      </c>
      <c r="W854" s="36" t="s">
        <v>1664</v>
      </c>
      <c r="X854" s="36" t="s">
        <v>1646</v>
      </c>
      <c r="Y854" s="36" t="s">
        <v>1649</v>
      </c>
      <c r="Z854" s="36">
        <v>269.29000000000002</v>
      </c>
      <c r="AA854" s="36">
        <v>269.29000000000002</v>
      </c>
      <c r="AB854" s="36">
        <v>0</v>
      </c>
      <c r="AC854" s="36">
        <v>269.29000000000002</v>
      </c>
      <c r="AD854" s="36">
        <v>0</v>
      </c>
      <c r="AE854" s="36">
        <v>0</v>
      </c>
      <c r="AF854" s="36" t="s">
        <v>1798</v>
      </c>
      <c r="AG854" s="36" t="s">
        <v>1768</v>
      </c>
      <c r="AH854" s="36" t="s">
        <v>1769</v>
      </c>
      <c r="AI854" s="36" t="s">
        <v>1799</v>
      </c>
      <c r="AJ854" s="36" t="s">
        <v>1645</v>
      </c>
      <c r="AK854" s="36" t="s">
        <v>337</v>
      </c>
      <c r="AL854" s="36" t="s">
        <v>1650</v>
      </c>
      <c r="AM854" s="36" t="s">
        <v>1651</v>
      </c>
      <c r="AN854" s="36" t="s">
        <v>1645</v>
      </c>
      <c r="AO854" s="36" t="s">
        <v>1636</v>
      </c>
      <c r="AP854" s="36" t="s">
        <v>1767</v>
      </c>
      <c r="AQ854" s="36" t="s">
        <v>207</v>
      </c>
    </row>
    <row r="855" spans="1:43" x14ac:dyDescent="0.15">
      <c r="A855" s="36" t="s">
        <v>543</v>
      </c>
      <c r="B855" s="36" t="s">
        <v>1775</v>
      </c>
      <c r="C855" s="36" t="s">
        <v>1776</v>
      </c>
      <c r="D855" s="36" t="s">
        <v>1766</v>
      </c>
      <c r="E855" s="36" t="s">
        <v>1767</v>
      </c>
      <c r="F855" s="36" t="s">
        <v>372</v>
      </c>
      <c r="G855" s="36" t="s">
        <v>1636</v>
      </c>
      <c r="H855" s="36" t="s">
        <v>372</v>
      </c>
      <c r="I855" s="36" t="s">
        <v>1636</v>
      </c>
      <c r="J855" s="36" t="s">
        <v>1768</v>
      </c>
      <c r="K855" s="36" t="s">
        <v>1769</v>
      </c>
      <c r="L855" s="36" t="s">
        <v>1777</v>
      </c>
      <c r="M855" s="36" t="s">
        <v>1639</v>
      </c>
      <c r="N855" s="36" t="s">
        <v>1640</v>
      </c>
      <c r="O855" s="36" t="s">
        <v>1641</v>
      </c>
      <c r="P855" s="36" t="s">
        <v>1642</v>
      </c>
      <c r="Q855" s="36" t="s">
        <v>1643</v>
      </c>
      <c r="R855" s="36" t="s">
        <v>1644</v>
      </c>
      <c r="S855" s="36" t="s">
        <v>1636</v>
      </c>
      <c r="T855" s="36" t="s">
        <v>1636</v>
      </c>
      <c r="U855" s="36" t="s">
        <v>1645</v>
      </c>
      <c r="V855" s="36" t="s">
        <v>1646</v>
      </c>
      <c r="W855" s="36" t="s">
        <v>1665</v>
      </c>
      <c r="X855" s="36" t="s">
        <v>1646</v>
      </c>
      <c r="Y855" s="36" t="s">
        <v>1649</v>
      </c>
      <c r="Z855" s="36">
        <v>1510.42</v>
      </c>
      <c r="AA855" s="36">
        <v>1510.42</v>
      </c>
      <c r="AB855" s="36">
        <v>0</v>
      </c>
      <c r="AC855" s="36">
        <v>1510.42</v>
      </c>
      <c r="AD855" s="36">
        <v>0</v>
      </c>
      <c r="AE855" s="36">
        <v>0</v>
      </c>
      <c r="AF855" s="36" t="s">
        <v>1798</v>
      </c>
      <c r="AG855" s="36" t="s">
        <v>1768</v>
      </c>
      <c r="AH855" s="36" t="s">
        <v>1769</v>
      </c>
      <c r="AI855" s="36" t="s">
        <v>1799</v>
      </c>
      <c r="AJ855" s="36" t="s">
        <v>1645</v>
      </c>
      <c r="AK855" s="36" t="s">
        <v>337</v>
      </c>
      <c r="AL855" s="36" t="s">
        <v>1650</v>
      </c>
      <c r="AM855" s="36" t="s">
        <v>1651</v>
      </c>
      <c r="AN855" s="36" t="s">
        <v>1645</v>
      </c>
      <c r="AO855" s="36" t="s">
        <v>1636</v>
      </c>
      <c r="AP855" s="36" t="s">
        <v>1767</v>
      </c>
      <c r="AQ855" s="36" t="s">
        <v>207</v>
      </c>
    </row>
    <row r="856" spans="1:43" x14ac:dyDescent="0.15">
      <c r="A856" s="36" t="s">
        <v>543</v>
      </c>
      <c r="B856" s="36" t="s">
        <v>1775</v>
      </c>
      <c r="C856" s="36" t="s">
        <v>1776</v>
      </c>
      <c r="D856" s="36" t="s">
        <v>1766</v>
      </c>
      <c r="E856" s="36" t="s">
        <v>1767</v>
      </c>
      <c r="F856" s="36" t="s">
        <v>372</v>
      </c>
      <c r="G856" s="36" t="s">
        <v>1636</v>
      </c>
      <c r="H856" s="36" t="s">
        <v>372</v>
      </c>
      <c r="I856" s="36" t="s">
        <v>1636</v>
      </c>
      <c r="J856" s="36" t="s">
        <v>1768</v>
      </c>
      <c r="K856" s="36" t="s">
        <v>1769</v>
      </c>
      <c r="L856" s="36" t="s">
        <v>1777</v>
      </c>
      <c r="M856" s="36" t="s">
        <v>1639</v>
      </c>
      <c r="N856" s="36" t="s">
        <v>1640</v>
      </c>
      <c r="O856" s="36" t="s">
        <v>1641</v>
      </c>
      <c r="P856" s="36" t="s">
        <v>1642</v>
      </c>
      <c r="Q856" s="36" t="s">
        <v>1643</v>
      </c>
      <c r="R856" s="36" t="s">
        <v>1644</v>
      </c>
      <c r="S856" s="36" t="s">
        <v>1636</v>
      </c>
      <c r="T856" s="36" t="s">
        <v>1636</v>
      </c>
      <c r="U856" s="36" t="s">
        <v>1645</v>
      </c>
      <c r="V856" s="36" t="s">
        <v>1646</v>
      </c>
      <c r="W856" s="36" t="s">
        <v>1647</v>
      </c>
      <c r="X856" s="36" t="s">
        <v>1667</v>
      </c>
      <c r="Y856" s="36" t="s">
        <v>1649</v>
      </c>
      <c r="Z856" s="36">
        <v>15.8</v>
      </c>
      <c r="AA856" s="36">
        <v>15.8</v>
      </c>
      <c r="AB856" s="36">
        <v>0</v>
      </c>
      <c r="AC856" s="36">
        <v>15.8</v>
      </c>
      <c r="AD856" s="36">
        <v>0</v>
      </c>
      <c r="AE856" s="36">
        <v>0</v>
      </c>
      <c r="AF856" s="36" t="s">
        <v>1798</v>
      </c>
      <c r="AG856" s="36" t="s">
        <v>1768</v>
      </c>
      <c r="AH856" s="36" t="s">
        <v>1769</v>
      </c>
      <c r="AI856" s="36" t="s">
        <v>1799</v>
      </c>
      <c r="AJ856" s="36" t="s">
        <v>1645</v>
      </c>
      <c r="AK856" s="36" t="s">
        <v>337</v>
      </c>
      <c r="AL856" s="36" t="s">
        <v>1650</v>
      </c>
      <c r="AM856" s="36" t="s">
        <v>1651</v>
      </c>
      <c r="AN856" s="36" t="s">
        <v>1645</v>
      </c>
      <c r="AO856" s="36" t="s">
        <v>1636</v>
      </c>
      <c r="AP856" s="36" t="s">
        <v>1767</v>
      </c>
      <c r="AQ856" s="36" t="s">
        <v>207</v>
      </c>
    </row>
    <row r="857" spans="1:43" x14ac:dyDescent="0.15">
      <c r="A857" s="36" t="s">
        <v>543</v>
      </c>
      <c r="B857" s="36" t="s">
        <v>1775</v>
      </c>
      <c r="C857" s="36" t="s">
        <v>1776</v>
      </c>
      <c r="D857" s="36" t="s">
        <v>1766</v>
      </c>
      <c r="E857" s="36" t="s">
        <v>1767</v>
      </c>
      <c r="F857" s="36" t="s">
        <v>372</v>
      </c>
      <c r="G857" s="36" t="s">
        <v>1636</v>
      </c>
      <c r="H857" s="36" t="s">
        <v>372</v>
      </c>
      <c r="I857" s="36" t="s">
        <v>1636</v>
      </c>
      <c r="J857" s="36" t="s">
        <v>1768</v>
      </c>
      <c r="K857" s="36" t="s">
        <v>1769</v>
      </c>
      <c r="L857" s="36" t="s">
        <v>1777</v>
      </c>
      <c r="M857" s="36" t="s">
        <v>1639</v>
      </c>
      <c r="N857" s="36" t="s">
        <v>1640</v>
      </c>
      <c r="O857" s="36" t="s">
        <v>1641</v>
      </c>
      <c r="P857" s="36" t="s">
        <v>1642</v>
      </c>
      <c r="Q857" s="36" t="s">
        <v>1643</v>
      </c>
      <c r="R857" s="36" t="s">
        <v>1644</v>
      </c>
      <c r="S857" s="36" t="s">
        <v>1636</v>
      </c>
      <c r="T857" s="36" t="s">
        <v>1636</v>
      </c>
      <c r="U857" s="36" t="s">
        <v>1645</v>
      </c>
      <c r="V857" s="36" t="s">
        <v>1646</v>
      </c>
      <c r="W857" s="36" t="s">
        <v>1670</v>
      </c>
      <c r="X857" s="36" t="s">
        <v>1646</v>
      </c>
      <c r="Y857" s="36" t="s">
        <v>1649</v>
      </c>
      <c r="Z857" s="36">
        <v>204.49</v>
      </c>
      <c r="AA857" s="36">
        <v>204.49</v>
      </c>
      <c r="AB857" s="36">
        <v>0</v>
      </c>
      <c r="AC857" s="36">
        <v>204.49</v>
      </c>
      <c r="AD857" s="36">
        <v>0</v>
      </c>
      <c r="AE857" s="36">
        <v>0</v>
      </c>
      <c r="AF857" s="36" t="s">
        <v>1798</v>
      </c>
      <c r="AG857" s="36" t="s">
        <v>1768</v>
      </c>
      <c r="AH857" s="36" t="s">
        <v>1769</v>
      </c>
      <c r="AI857" s="36" t="s">
        <v>1799</v>
      </c>
      <c r="AJ857" s="36" t="s">
        <v>1645</v>
      </c>
      <c r="AK857" s="36" t="s">
        <v>337</v>
      </c>
      <c r="AL857" s="36" t="s">
        <v>1650</v>
      </c>
      <c r="AM857" s="36" t="s">
        <v>1651</v>
      </c>
      <c r="AN857" s="36" t="s">
        <v>1645</v>
      </c>
      <c r="AO857" s="36" t="s">
        <v>1636</v>
      </c>
      <c r="AP857" s="36" t="s">
        <v>1767</v>
      </c>
      <c r="AQ857" s="36" t="s">
        <v>207</v>
      </c>
    </row>
    <row r="858" spans="1:43" x14ac:dyDescent="0.15">
      <c r="A858" s="36" t="s">
        <v>543</v>
      </c>
      <c r="B858" s="36" t="s">
        <v>1831</v>
      </c>
      <c r="C858" s="36" t="s">
        <v>1832</v>
      </c>
      <c r="D858" s="36" t="s">
        <v>1766</v>
      </c>
      <c r="E858" s="36" t="s">
        <v>1767</v>
      </c>
      <c r="F858" s="36" t="s">
        <v>372</v>
      </c>
      <c r="G858" s="36" t="s">
        <v>1636</v>
      </c>
      <c r="H858" s="36" t="s">
        <v>372</v>
      </c>
      <c r="I858" s="36" t="s">
        <v>1636</v>
      </c>
      <c r="J858" s="36" t="s">
        <v>1768</v>
      </c>
      <c r="K858" s="36" t="s">
        <v>1769</v>
      </c>
      <c r="L858" s="36" t="s">
        <v>1780</v>
      </c>
      <c r="M858" s="36" t="s">
        <v>1639</v>
      </c>
      <c r="N858" s="36" t="s">
        <v>1640</v>
      </c>
      <c r="O858" s="36" t="s">
        <v>1641</v>
      </c>
      <c r="P858" s="36" t="s">
        <v>1642</v>
      </c>
      <c r="Q858" s="36" t="s">
        <v>1643</v>
      </c>
      <c r="R858" s="36" t="s">
        <v>1644</v>
      </c>
      <c r="S858" s="36" t="s">
        <v>1636</v>
      </c>
      <c r="T858" s="36" t="s">
        <v>1636</v>
      </c>
      <c r="U858" s="36" t="s">
        <v>1645</v>
      </c>
      <c r="V858" s="36" t="s">
        <v>1646</v>
      </c>
      <c r="W858" s="36" t="s">
        <v>1664</v>
      </c>
      <c r="X858" s="36" t="s">
        <v>1646</v>
      </c>
      <c r="Y858" s="36" t="s">
        <v>1649</v>
      </c>
      <c r="Z858" s="36">
        <v>32.49</v>
      </c>
      <c r="AA858" s="36">
        <v>32.49</v>
      </c>
      <c r="AB858" s="36">
        <v>0</v>
      </c>
      <c r="AC858" s="36">
        <v>32.49</v>
      </c>
      <c r="AD858" s="36">
        <v>0</v>
      </c>
      <c r="AE858" s="36">
        <v>0</v>
      </c>
      <c r="AF858" s="36" t="s">
        <v>1798</v>
      </c>
      <c r="AG858" s="36" t="s">
        <v>1768</v>
      </c>
      <c r="AH858" s="36" t="s">
        <v>1769</v>
      </c>
      <c r="AI858" s="36" t="s">
        <v>1799</v>
      </c>
      <c r="AJ858" s="36" t="s">
        <v>1645</v>
      </c>
      <c r="AK858" s="36" t="s">
        <v>337</v>
      </c>
      <c r="AL858" s="36" t="s">
        <v>1650</v>
      </c>
      <c r="AM858" s="36" t="s">
        <v>1651</v>
      </c>
      <c r="AN858" s="36" t="s">
        <v>1645</v>
      </c>
      <c r="AO858" s="36" t="s">
        <v>1636</v>
      </c>
      <c r="AP858" s="36" t="s">
        <v>1767</v>
      </c>
      <c r="AQ858" s="36" t="s">
        <v>207</v>
      </c>
    </row>
    <row r="859" spans="1:43" x14ac:dyDescent="0.15">
      <c r="A859" s="36" t="s">
        <v>543</v>
      </c>
      <c r="B859" s="36" t="s">
        <v>1831</v>
      </c>
      <c r="C859" s="36" t="s">
        <v>1832</v>
      </c>
      <c r="D859" s="36" t="s">
        <v>1766</v>
      </c>
      <c r="E859" s="36" t="s">
        <v>1767</v>
      </c>
      <c r="F859" s="36" t="s">
        <v>372</v>
      </c>
      <c r="G859" s="36" t="s">
        <v>1636</v>
      </c>
      <c r="H859" s="36" t="s">
        <v>372</v>
      </c>
      <c r="I859" s="36" t="s">
        <v>1636</v>
      </c>
      <c r="J859" s="36" t="s">
        <v>1768</v>
      </c>
      <c r="K859" s="36" t="s">
        <v>1769</v>
      </c>
      <c r="L859" s="36" t="s">
        <v>1780</v>
      </c>
      <c r="M859" s="36" t="s">
        <v>1639</v>
      </c>
      <c r="N859" s="36" t="s">
        <v>1640</v>
      </c>
      <c r="O859" s="36" t="s">
        <v>1641</v>
      </c>
      <c r="P859" s="36" t="s">
        <v>1642</v>
      </c>
      <c r="Q859" s="36" t="s">
        <v>1643</v>
      </c>
      <c r="R859" s="36" t="s">
        <v>1644</v>
      </c>
      <c r="S859" s="36" t="s">
        <v>1636</v>
      </c>
      <c r="T859" s="36" t="s">
        <v>1636</v>
      </c>
      <c r="U859" s="36" t="s">
        <v>1645</v>
      </c>
      <c r="V859" s="36" t="s">
        <v>1646</v>
      </c>
      <c r="W859" s="36" t="s">
        <v>1665</v>
      </c>
      <c r="X859" s="36" t="s">
        <v>1646</v>
      </c>
      <c r="Y859" s="36" t="s">
        <v>1649</v>
      </c>
      <c r="Z859" s="36">
        <v>952.39</v>
      </c>
      <c r="AA859" s="36">
        <v>952.39</v>
      </c>
      <c r="AB859" s="36">
        <v>0</v>
      </c>
      <c r="AC859" s="36">
        <v>952.39</v>
      </c>
      <c r="AD859" s="36">
        <v>0</v>
      </c>
      <c r="AE859" s="36">
        <v>0</v>
      </c>
      <c r="AF859" s="36" t="s">
        <v>1798</v>
      </c>
      <c r="AG859" s="36" t="s">
        <v>1768</v>
      </c>
      <c r="AH859" s="36" t="s">
        <v>1769</v>
      </c>
      <c r="AI859" s="36" t="s">
        <v>1799</v>
      </c>
      <c r="AJ859" s="36" t="s">
        <v>1645</v>
      </c>
      <c r="AK859" s="36" t="s">
        <v>337</v>
      </c>
      <c r="AL859" s="36" t="s">
        <v>1650</v>
      </c>
      <c r="AM859" s="36" t="s">
        <v>1651</v>
      </c>
      <c r="AN859" s="36" t="s">
        <v>1645</v>
      </c>
      <c r="AO859" s="36" t="s">
        <v>1636</v>
      </c>
      <c r="AP859" s="36" t="s">
        <v>1767</v>
      </c>
      <c r="AQ859" s="36" t="s">
        <v>207</v>
      </c>
    </row>
    <row r="860" spans="1:43" x14ac:dyDescent="0.15">
      <c r="A860" s="36" t="s">
        <v>543</v>
      </c>
      <c r="B860" s="36" t="s">
        <v>1831</v>
      </c>
      <c r="C860" s="36" t="s">
        <v>1832</v>
      </c>
      <c r="D860" s="36" t="s">
        <v>1766</v>
      </c>
      <c r="E860" s="36" t="s">
        <v>1767</v>
      </c>
      <c r="F860" s="36" t="s">
        <v>372</v>
      </c>
      <c r="G860" s="36" t="s">
        <v>1636</v>
      </c>
      <c r="H860" s="36" t="s">
        <v>372</v>
      </c>
      <c r="I860" s="36" t="s">
        <v>1636</v>
      </c>
      <c r="J860" s="36" t="s">
        <v>1768</v>
      </c>
      <c r="K860" s="36" t="s">
        <v>1769</v>
      </c>
      <c r="L860" s="36" t="s">
        <v>1780</v>
      </c>
      <c r="M860" s="36" t="s">
        <v>1639</v>
      </c>
      <c r="N860" s="36" t="s">
        <v>1640</v>
      </c>
      <c r="O860" s="36" t="s">
        <v>1641</v>
      </c>
      <c r="P860" s="36" t="s">
        <v>1642</v>
      </c>
      <c r="Q860" s="36" t="s">
        <v>1643</v>
      </c>
      <c r="R860" s="36" t="s">
        <v>1644</v>
      </c>
      <c r="S860" s="36" t="s">
        <v>1636</v>
      </c>
      <c r="T860" s="36" t="s">
        <v>1636</v>
      </c>
      <c r="U860" s="36" t="s">
        <v>1645</v>
      </c>
      <c r="V860" s="36" t="s">
        <v>1646</v>
      </c>
      <c r="W860" s="36" t="s">
        <v>1647</v>
      </c>
      <c r="X860" s="36" t="s">
        <v>1667</v>
      </c>
      <c r="Y860" s="36" t="s">
        <v>1649</v>
      </c>
      <c r="Z860" s="36">
        <v>0.05</v>
      </c>
      <c r="AA860" s="36">
        <v>0.05</v>
      </c>
      <c r="AB860" s="36">
        <v>0</v>
      </c>
      <c r="AC860" s="36">
        <v>0.05</v>
      </c>
      <c r="AD860" s="36">
        <v>0</v>
      </c>
      <c r="AE860" s="36">
        <v>0</v>
      </c>
      <c r="AF860" s="36" t="s">
        <v>1798</v>
      </c>
      <c r="AG860" s="36" t="s">
        <v>1768</v>
      </c>
      <c r="AH860" s="36" t="s">
        <v>1769</v>
      </c>
      <c r="AI860" s="36" t="s">
        <v>1799</v>
      </c>
      <c r="AJ860" s="36" t="s">
        <v>1645</v>
      </c>
      <c r="AK860" s="36" t="s">
        <v>337</v>
      </c>
      <c r="AL860" s="36" t="s">
        <v>1650</v>
      </c>
      <c r="AM860" s="36" t="s">
        <v>1651</v>
      </c>
      <c r="AN860" s="36" t="s">
        <v>1645</v>
      </c>
      <c r="AO860" s="36" t="s">
        <v>1636</v>
      </c>
      <c r="AP860" s="36" t="s">
        <v>1767</v>
      </c>
      <c r="AQ860" s="36" t="s">
        <v>207</v>
      </c>
    </row>
    <row r="861" spans="1:43" x14ac:dyDescent="0.15">
      <c r="A861" s="36" t="s">
        <v>543</v>
      </c>
      <c r="B861" s="36" t="s">
        <v>1831</v>
      </c>
      <c r="C861" s="36" t="s">
        <v>1832</v>
      </c>
      <c r="D861" s="36" t="s">
        <v>1766</v>
      </c>
      <c r="E861" s="36" t="s">
        <v>1767</v>
      </c>
      <c r="F861" s="36" t="s">
        <v>372</v>
      </c>
      <c r="G861" s="36" t="s">
        <v>1636</v>
      </c>
      <c r="H861" s="36" t="s">
        <v>372</v>
      </c>
      <c r="I861" s="36" t="s">
        <v>1636</v>
      </c>
      <c r="J861" s="36" t="s">
        <v>1768</v>
      </c>
      <c r="K861" s="36" t="s">
        <v>1769</v>
      </c>
      <c r="L861" s="36" t="s">
        <v>1780</v>
      </c>
      <c r="M861" s="36" t="s">
        <v>1639</v>
      </c>
      <c r="N861" s="36" t="s">
        <v>1640</v>
      </c>
      <c r="O861" s="36" t="s">
        <v>1641</v>
      </c>
      <c r="P861" s="36" t="s">
        <v>1642</v>
      </c>
      <c r="Q861" s="36" t="s">
        <v>1643</v>
      </c>
      <c r="R861" s="36" t="s">
        <v>1644</v>
      </c>
      <c r="S861" s="36" t="s">
        <v>1636</v>
      </c>
      <c r="T861" s="36" t="s">
        <v>1636</v>
      </c>
      <c r="U861" s="36" t="s">
        <v>1645</v>
      </c>
      <c r="V861" s="36" t="s">
        <v>1646</v>
      </c>
      <c r="W861" s="36" t="s">
        <v>1670</v>
      </c>
      <c r="X861" s="36" t="s">
        <v>1646</v>
      </c>
      <c r="Y861" s="36" t="s">
        <v>1649</v>
      </c>
      <c r="Z861" s="36">
        <v>15.07</v>
      </c>
      <c r="AA861" s="36">
        <v>15.07</v>
      </c>
      <c r="AB861" s="36">
        <v>0</v>
      </c>
      <c r="AC861" s="36">
        <v>15.07</v>
      </c>
      <c r="AD861" s="36">
        <v>0</v>
      </c>
      <c r="AE861" s="36">
        <v>0</v>
      </c>
      <c r="AF861" s="36" t="s">
        <v>1798</v>
      </c>
      <c r="AG861" s="36" t="s">
        <v>1768</v>
      </c>
      <c r="AH861" s="36" t="s">
        <v>1769</v>
      </c>
      <c r="AI861" s="36" t="s">
        <v>1799</v>
      </c>
      <c r="AJ861" s="36" t="s">
        <v>1645</v>
      </c>
      <c r="AK861" s="36" t="s">
        <v>337</v>
      </c>
      <c r="AL861" s="36" t="s">
        <v>1650</v>
      </c>
      <c r="AM861" s="36" t="s">
        <v>1651</v>
      </c>
      <c r="AN861" s="36" t="s">
        <v>1645</v>
      </c>
      <c r="AO861" s="36" t="s">
        <v>1636</v>
      </c>
      <c r="AP861" s="36" t="s">
        <v>1767</v>
      </c>
      <c r="AQ861" s="36" t="s">
        <v>207</v>
      </c>
    </row>
    <row r="862" spans="1:43" x14ac:dyDescent="0.15">
      <c r="A862" s="36" t="s">
        <v>543</v>
      </c>
      <c r="B862" s="36" t="s">
        <v>1840</v>
      </c>
      <c r="C862" s="36" t="s">
        <v>1841</v>
      </c>
      <c r="D862" s="36" t="s">
        <v>1842</v>
      </c>
      <c r="E862" s="36" t="s">
        <v>1843</v>
      </c>
      <c r="F862" s="36" t="s">
        <v>372</v>
      </c>
      <c r="G862" s="36" t="s">
        <v>1636</v>
      </c>
      <c r="H862" s="36" t="s">
        <v>372</v>
      </c>
      <c r="I862" s="36" t="s">
        <v>1636</v>
      </c>
      <c r="J862" s="36" t="s">
        <v>1768</v>
      </c>
      <c r="K862" s="36" t="s">
        <v>1807</v>
      </c>
      <c r="L862" s="36" t="s">
        <v>1844</v>
      </c>
      <c r="M862" s="36" t="s">
        <v>1639</v>
      </c>
      <c r="N862" s="36" t="s">
        <v>1640</v>
      </c>
      <c r="O862" s="36" t="s">
        <v>1641</v>
      </c>
      <c r="P862" s="36" t="s">
        <v>1642</v>
      </c>
      <c r="Q862" s="36" t="s">
        <v>1643</v>
      </c>
      <c r="R862" s="36" t="s">
        <v>1644</v>
      </c>
      <c r="S862" s="36" t="s">
        <v>1636</v>
      </c>
      <c r="T862" s="36" t="s">
        <v>1636</v>
      </c>
      <c r="U862" s="36" t="s">
        <v>1645</v>
      </c>
      <c r="V862" s="36" t="s">
        <v>1646</v>
      </c>
      <c r="W862" s="36" t="s">
        <v>1647</v>
      </c>
      <c r="X862" s="36" t="s">
        <v>1648</v>
      </c>
      <c r="Y862" s="36" t="s">
        <v>1649</v>
      </c>
      <c r="Z862" s="36">
        <v>482.67</v>
      </c>
      <c r="AA862" s="36">
        <v>353.06</v>
      </c>
      <c r="AB862" s="36">
        <v>129.61000000000001</v>
      </c>
      <c r="AC862" s="36">
        <v>353.06</v>
      </c>
      <c r="AD862" s="36">
        <v>0</v>
      </c>
      <c r="AE862" s="36">
        <v>0</v>
      </c>
      <c r="AF862" s="36" t="s">
        <v>1798</v>
      </c>
      <c r="AG862" s="36" t="s">
        <v>1768</v>
      </c>
      <c r="AH862" s="36" t="s">
        <v>1807</v>
      </c>
      <c r="AI862" s="36" t="s">
        <v>1799</v>
      </c>
      <c r="AJ862" s="36" t="s">
        <v>1645</v>
      </c>
      <c r="AK862" s="36" t="s">
        <v>337</v>
      </c>
      <c r="AL862" s="36" t="s">
        <v>1650</v>
      </c>
      <c r="AM862" s="36" t="s">
        <v>1651</v>
      </c>
      <c r="AN862" s="36" t="s">
        <v>1645</v>
      </c>
      <c r="AO862" s="36" t="s">
        <v>1636</v>
      </c>
      <c r="AP862" s="36" t="s">
        <v>1652</v>
      </c>
      <c r="AQ862" s="36" t="s">
        <v>1653</v>
      </c>
    </row>
    <row r="863" spans="1:43" x14ac:dyDescent="0.15">
      <c r="A863" s="36" t="s">
        <v>543</v>
      </c>
      <c r="B863" s="36" t="s">
        <v>1845</v>
      </c>
      <c r="C863" s="36" t="s">
        <v>1846</v>
      </c>
      <c r="D863" s="36" t="s">
        <v>1842</v>
      </c>
      <c r="E863" s="36" t="s">
        <v>1843</v>
      </c>
      <c r="F863" s="36" t="s">
        <v>372</v>
      </c>
      <c r="G863" s="36" t="s">
        <v>1636</v>
      </c>
      <c r="H863" s="36" t="s">
        <v>372</v>
      </c>
      <c r="I863" s="36" t="s">
        <v>1636</v>
      </c>
      <c r="J863" s="36" t="s">
        <v>1768</v>
      </c>
      <c r="K863" s="36" t="s">
        <v>1807</v>
      </c>
      <c r="L863" s="36" t="s">
        <v>1847</v>
      </c>
      <c r="M863" s="36" t="s">
        <v>1639</v>
      </c>
      <c r="N863" s="36" t="s">
        <v>1640</v>
      </c>
      <c r="O863" s="36" t="s">
        <v>1641</v>
      </c>
      <c r="P863" s="36" t="s">
        <v>1642</v>
      </c>
      <c r="Q863" s="36" t="s">
        <v>1643</v>
      </c>
      <c r="R863" s="36" t="s">
        <v>1644</v>
      </c>
      <c r="S863" s="36" t="s">
        <v>1636</v>
      </c>
      <c r="T863" s="36" t="s">
        <v>1636</v>
      </c>
      <c r="U863" s="36" t="s">
        <v>1645</v>
      </c>
      <c r="V863" s="36" t="s">
        <v>1646</v>
      </c>
      <c r="W863" s="36" t="s">
        <v>1665</v>
      </c>
      <c r="X863" s="36" t="s">
        <v>1646</v>
      </c>
      <c r="Y863" s="36" t="s">
        <v>1649</v>
      </c>
      <c r="Z863" s="36">
        <v>2.65</v>
      </c>
      <c r="AA863" s="36">
        <v>2.65</v>
      </c>
      <c r="AB863" s="36">
        <v>0</v>
      </c>
      <c r="AC863" s="36">
        <v>2.65</v>
      </c>
      <c r="AD863" s="36">
        <v>0</v>
      </c>
      <c r="AE863" s="36">
        <v>0</v>
      </c>
      <c r="AF863" s="36" t="s">
        <v>1798</v>
      </c>
      <c r="AG863" s="36" t="s">
        <v>1768</v>
      </c>
      <c r="AH863" s="36" t="s">
        <v>1807</v>
      </c>
      <c r="AI863" s="36" t="s">
        <v>1799</v>
      </c>
      <c r="AJ863" s="36" t="s">
        <v>1645</v>
      </c>
      <c r="AK863" s="36" t="s">
        <v>337</v>
      </c>
      <c r="AL863" s="36" t="s">
        <v>1650</v>
      </c>
      <c r="AM863" s="36" t="s">
        <v>1651</v>
      </c>
      <c r="AN863" s="36" t="s">
        <v>1645</v>
      </c>
      <c r="AO863" s="36" t="s">
        <v>1636</v>
      </c>
      <c r="AP863" s="36" t="s">
        <v>1652</v>
      </c>
      <c r="AQ863" s="36" t="s">
        <v>1653</v>
      </c>
    </row>
    <row r="864" spans="1:43" x14ac:dyDescent="0.15">
      <c r="A864" s="36" t="s">
        <v>543</v>
      </c>
      <c r="B864" s="36" t="s">
        <v>1845</v>
      </c>
      <c r="C864" s="36" t="s">
        <v>1846</v>
      </c>
      <c r="D864" s="36" t="s">
        <v>1842</v>
      </c>
      <c r="E864" s="36" t="s">
        <v>1843</v>
      </c>
      <c r="F864" s="36" t="s">
        <v>372</v>
      </c>
      <c r="G864" s="36" t="s">
        <v>1636</v>
      </c>
      <c r="H864" s="36" t="s">
        <v>372</v>
      </c>
      <c r="I864" s="36" t="s">
        <v>1636</v>
      </c>
      <c r="J864" s="36" t="s">
        <v>1768</v>
      </c>
      <c r="K864" s="36" t="s">
        <v>1807</v>
      </c>
      <c r="L864" s="36" t="s">
        <v>1847</v>
      </c>
      <c r="M864" s="36" t="s">
        <v>1639</v>
      </c>
      <c r="N864" s="36" t="s">
        <v>1640</v>
      </c>
      <c r="O864" s="36" t="s">
        <v>1641</v>
      </c>
      <c r="P864" s="36" t="s">
        <v>1642</v>
      </c>
      <c r="Q864" s="36" t="s">
        <v>1643</v>
      </c>
      <c r="R864" s="36" t="s">
        <v>1644</v>
      </c>
      <c r="S864" s="36" t="s">
        <v>1636</v>
      </c>
      <c r="T864" s="36" t="s">
        <v>1636</v>
      </c>
      <c r="U864" s="36" t="s">
        <v>1645</v>
      </c>
      <c r="V864" s="36" t="s">
        <v>1646</v>
      </c>
      <c r="W864" s="36" t="s">
        <v>1647</v>
      </c>
      <c r="X864" s="36" t="s">
        <v>1667</v>
      </c>
      <c r="Y864" s="36" t="s">
        <v>1649</v>
      </c>
      <c r="Z864" s="36">
        <v>45.84</v>
      </c>
      <c r="AA864" s="36">
        <v>45.84</v>
      </c>
      <c r="AB864" s="36">
        <v>0</v>
      </c>
      <c r="AC864" s="36">
        <v>45.84</v>
      </c>
      <c r="AD864" s="36">
        <v>0</v>
      </c>
      <c r="AE864" s="36">
        <v>0</v>
      </c>
      <c r="AF864" s="36" t="s">
        <v>1798</v>
      </c>
      <c r="AG864" s="36" t="s">
        <v>1768</v>
      </c>
      <c r="AH864" s="36" t="s">
        <v>1807</v>
      </c>
      <c r="AI864" s="36" t="s">
        <v>1799</v>
      </c>
      <c r="AJ864" s="36" t="s">
        <v>1645</v>
      </c>
      <c r="AK864" s="36" t="s">
        <v>337</v>
      </c>
      <c r="AL864" s="36" t="s">
        <v>1650</v>
      </c>
      <c r="AM864" s="36" t="s">
        <v>1651</v>
      </c>
      <c r="AN864" s="36" t="s">
        <v>1645</v>
      </c>
      <c r="AO864" s="36" t="s">
        <v>1636</v>
      </c>
      <c r="AP864" s="36" t="s">
        <v>1652</v>
      </c>
      <c r="AQ864" s="36" t="s">
        <v>1653</v>
      </c>
    </row>
    <row r="865" spans="1:43" x14ac:dyDescent="0.15">
      <c r="A865" s="36" t="s">
        <v>543</v>
      </c>
      <c r="B865" s="36" t="s">
        <v>1848</v>
      </c>
      <c r="C865" s="36" t="s">
        <v>1849</v>
      </c>
      <c r="D865" s="36" t="s">
        <v>1842</v>
      </c>
      <c r="E865" s="36" t="s">
        <v>1843</v>
      </c>
      <c r="F865" s="36" t="s">
        <v>372</v>
      </c>
      <c r="G865" s="36" t="s">
        <v>1636</v>
      </c>
      <c r="H865" s="36" t="s">
        <v>372</v>
      </c>
      <c r="I865" s="36" t="s">
        <v>1636</v>
      </c>
      <c r="J865" s="36" t="s">
        <v>1768</v>
      </c>
      <c r="K865" s="36" t="s">
        <v>1807</v>
      </c>
      <c r="L865" s="36" t="s">
        <v>1850</v>
      </c>
      <c r="M865" s="36" t="s">
        <v>1639</v>
      </c>
      <c r="N865" s="36" t="s">
        <v>1640</v>
      </c>
      <c r="O865" s="36" t="s">
        <v>1641</v>
      </c>
      <c r="P865" s="36" t="s">
        <v>1642</v>
      </c>
      <c r="Q865" s="36" t="s">
        <v>1643</v>
      </c>
      <c r="R865" s="36" t="s">
        <v>1644</v>
      </c>
      <c r="S865" s="36" t="s">
        <v>1636</v>
      </c>
      <c r="T865" s="36" t="s">
        <v>1636</v>
      </c>
      <c r="U865" s="36" t="s">
        <v>1645</v>
      </c>
      <c r="V865" s="36" t="s">
        <v>1646</v>
      </c>
      <c r="W865" s="36" t="s">
        <v>1665</v>
      </c>
      <c r="X865" s="36" t="s">
        <v>1646</v>
      </c>
      <c r="Y865" s="36" t="s">
        <v>1649</v>
      </c>
      <c r="Z865" s="36">
        <v>300.60000000000002</v>
      </c>
      <c r="AA865" s="36">
        <v>300.60000000000002</v>
      </c>
      <c r="AB865" s="36">
        <v>0</v>
      </c>
      <c r="AC865" s="36">
        <v>300.60000000000002</v>
      </c>
      <c r="AD865" s="36">
        <v>0</v>
      </c>
      <c r="AE865" s="36">
        <v>0</v>
      </c>
      <c r="AF865" s="36" t="s">
        <v>1798</v>
      </c>
      <c r="AG865" s="36" t="s">
        <v>1768</v>
      </c>
      <c r="AH865" s="36" t="s">
        <v>1807</v>
      </c>
      <c r="AI865" s="36" t="s">
        <v>1799</v>
      </c>
      <c r="AJ865" s="36" t="s">
        <v>1645</v>
      </c>
      <c r="AK865" s="36" t="s">
        <v>337</v>
      </c>
      <c r="AL865" s="36" t="s">
        <v>1650</v>
      </c>
      <c r="AM865" s="36" t="s">
        <v>1651</v>
      </c>
      <c r="AN865" s="36" t="s">
        <v>1645</v>
      </c>
      <c r="AO865" s="36" t="s">
        <v>1636</v>
      </c>
      <c r="AP865" s="36" t="s">
        <v>1652</v>
      </c>
      <c r="AQ865" s="36" t="s">
        <v>1653</v>
      </c>
    </row>
    <row r="866" spans="1:43" x14ac:dyDescent="0.15">
      <c r="A866" s="36" t="s">
        <v>543</v>
      </c>
      <c r="B866" s="36" t="s">
        <v>1848</v>
      </c>
      <c r="C866" s="36" t="s">
        <v>1849</v>
      </c>
      <c r="D866" s="36" t="s">
        <v>1842</v>
      </c>
      <c r="E866" s="36" t="s">
        <v>1843</v>
      </c>
      <c r="F866" s="36" t="s">
        <v>372</v>
      </c>
      <c r="G866" s="36" t="s">
        <v>1636</v>
      </c>
      <c r="H866" s="36" t="s">
        <v>372</v>
      </c>
      <c r="I866" s="36" t="s">
        <v>1636</v>
      </c>
      <c r="J866" s="36" t="s">
        <v>1768</v>
      </c>
      <c r="K866" s="36" t="s">
        <v>1807</v>
      </c>
      <c r="L866" s="36" t="s">
        <v>1850</v>
      </c>
      <c r="M866" s="36" t="s">
        <v>1639</v>
      </c>
      <c r="N866" s="36" t="s">
        <v>1640</v>
      </c>
      <c r="O866" s="36" t="s">
        <v>1641</v>
      </c>
      <c r="P866" s="36" t="s">
        <v>1642</v>
      </c>
      <c r="Q866" s="36" t="s">
        <v>1643</v>
      </c>
      <c r="R866" s="36" t="s">
        <v>1644</v>
      </c>
      <c r="S866" s="36" t="s">
        <v>1636</v>
      </c>
      <c r="T866" s="36" t="s">
        <v>1636</v>
      </c>
      <c r="U866" s="36" t="s">
        <v>1645</v>
      </c>
      <c r="V866" s="36" t="s">
        <v>1646</v>
      </c>
      <c r="W866" s="36" t="s">
        <v>1647</v>
      </c>
      <c r="X866" s="36" t="s">
        <v>1667</v>
      </c>
      <c r="Y866" s="36" t="s">
        <v>1649</v>
      </c>
      <c r="Z866" s="36">
        <v>166.72</v>
      </c>
      <c r="AA866" s="36">
        <v>166.72</v>
      </c>
      <c r="AB866" s="36">
        <v>0</v>
      </c>
      <c r="AC866" s="36">
        <v>166.72</v>
      </c>
      <c r="AD866" s="36">
        <v>0</v>
      </c>
      <c r="AE866" s="36">
        <v>0</v>
      </c>
      <c r="AF866" s="36" t="s">
        <v>1798</v>
      </c>
      <c r="AG866" s="36" t="s">
        <v>1768</v>
      </c>
      <c r="AH866" s="36" t="s">
        <v>1807</v>
      </c>
      <c r="AI866" s="36" t="s">
        <v>1799</v>
      </c>
      <c r="AJ866" s="36" t="s">
        <v>1645</v>
      </c>
      <c r="AK866" s="36" t="s">
        <v>337</v>
      </c>
      <c r="AL866" s="36" t="s">
        <v>1650</v>
      </c>
      <c r="AM866" s="36" t="s">
        <v>1651</v>
      </c>
      <c r="AN866" s="36" t="s">
        <v>1645</v>
      </c>
      <c r="AO866" s="36" t="s">
        <v>1636</v>
      </c>
      <c r="AP866" s="36" t="s">
        <v>1652</v>
      </c>
      <c r="AQ866" s="36" t="s">
        <v>1653</v>
      </c>
    </row>
    <row r="867" spans="1:43" x14ac:dyDescent="0.15">
      <c r="A867" s="36" t="s">
        <v>543</v>
      </c>
      <c r="B867" s="36" t="s">
        <v>1784</v>
      </c>
      <c r="C867" s="36" t="s">
        <v>1785</v>
      </c>
      <c r="D867" s="36" t="s">
        <v>1766</v>
      </c>
      <c r="E867" s="36" t="s">
        <v>1767</v>
      </c>
      <c r="F867" s="36" t="s">
        <v>372</v>
      </c>
      <c r="G867" s="36" t="s">
        <v>1636</v>
      </c>
      <c r="H867" s="36" t="s">
        <v>372</v>
      </c>
      <c r="I867" s="36" t="s">
        <v>1636</v>
      </c>
      <c r="J867" s="36" t="s">
        <v>1768</v>
      </c>
      <c r="K867" s="36" t="s">
        <v>1769</v>
      </c>
      <c r="L867" s="36" t="s">
        <v>1786</v>
      </c>
      <c r="M867" s="36" t="s">
        <v>1639</v>
      </c>
      <c r="N867" s="36" t="s">
        <v>1640</v>
      </c>
      <c r="O867" s="36" t="s">
        <v>1641</v>
      </c>
      <c r="P867" s="36" t="s">
        <v>1642</v>
      </c>
      <c r="Q867" s="36" t="s">
        <v>1643</v>
      </c>
      <c r="R867" s="36" t="s">
        <v>1644</v>
      </c>
      <c r="S867" s="36" t="s">
        <v>1636</v>
      </c>
      <c r="T867" s="36" t="s">
        <v>1636</v>
      </c>
      <c r="U867" s="36" t="s">
        <v>1645</v>
      </c>
      <c r="V867" s="36" t="s">
        <v>1646</v>
      </c>
      <c r="W867" s="36" t="s">
        <v>1664</v>
      </c>
      <c r="X867" s="36" t="s">
        <v>1646</v>
      </c>
      <c r="Y867" s="36" t="s">
        <v>1649</v>
      </c>
      <c r="Z867" s="36">
        <v>2.04</v>
      </c>
      <c r="AA867" s="36">
        <v>1.65</v>
      </c>
      <c r="AB867" s="36">
        <v>0.39</v>
      </c>
      <c r="AC867" s="36">
        <v>1.65</v>
      </c>
      <c r="AD867" s="36">
        <v>0</v>
      </c>
      <c r="AE867" s="36">
        <v>0</v>
      </c>
      <c r="AF867" s="36" t="s">
        <v>1798</v>
      </c>
      <c r="AG867" s="36" t="s">
        <v>1768</v>
      </c>
      <c r="AH867" s="36" t="s">
        <v>1769</v>
      </c>
      <c r="AI867" s="36" t="s">
        <v>1799</v>
      </c>
      <c r="AJ867" s="36" t="s">
        <v>1645</v>
      </c>
      <c r="AK867" s="36" t="s">
        <v>337</v>
      </c>
      <c r="AL867" s="36" t="s">
        <v>1650</v>
      </c>
      <c r="AM867" s="36" t="s">
        <v>1651</v>
      </c>
      <c r="AN867" s="36" t="s">
        <v>1645</v>
      </c>
      <c r="AO867" s="36" t="s">
        <v>1636</v>
      </c>
      <c r="AP867" s="36" t="s">
        <v>1767</v>
      </c>
      <c r="AQ867" s="36" t="s">
        <v>207</v>
      </c>
    </row>
    <row r="868" spans="1:43" x14ac:dyDescent="0.15">
      <c r="A868" s="36" t="s">
        <v>543</v>
      </c>
      <c r="B868" s="36" t="s">
        <v>1784</v>
      </c>
      <c r="C868" s="36" t="s">
        <v>1785</v>
      </c>
      <c r="D868" s="36" t="s">
        <v>1766</v>
      </c>
      <c r="E868" s="36" t="s">
        <v>1767</v>
      </c>
      <c r="F868" s="36" t="s">
        <v>372</v>
      </c>
      <c r="G868" s="36" t="s">
        <v>1636</v>
      </c>
      <c r="H868" s="36" t="s">
        <v>372</v>
      </c>
      <c r="I868" s="36" t="s">
        <v>1636</v>
      </c>
      <c r="J868" s="36" t="s">
        <v>1768</v>
      </c>
      <c r="K868" s="36" t="s">
        <v>1769</v>
      </c>
      <c r="L868" s="36" t="s">
        <v>1786</v>
      </c>
      <c r="M868" s="36" t="s">
        <v>1639</v>
      </c>
      <c r="N868" s="36" t="s">
        <v>1640</v>
      </c>
      <c r="O868" s="36" t="s">
        <v>1641</v>
      </c>
      <c r="P868" s="36" t="s">
        <v>1642</v>
      </c>
      <c r="Q868" s="36" t="s">
        <v>1643</v>
      </c>
      <c r="R868" s="36" t="s">
        <v>1644</v>
      </c>
      <c r="S868" s="36" t="s">
        <v>1636</v>
      </c>
      <c r="T868" s="36" t="s">
        <v>1636</v>
      </c>
      <c r="U868" s="36" t="s">
        <v>1645</v>
      </c>
      <c r="V868" s="36" t="s">
        <v>1646</v>
      </c>
      <c r="W868" s="36" t="s">
        <v>1665</v>
      </c>
      <c r="X868" s="36" t="s">
        <v>1646</v>
      </c>
      <c r="Y868" s="36" t="s">
        <v>1649</v>
      </c>
      <c r="Z868" s="36">
        <v>490.74</v>
      </c>
      <c r="AA868" s="36">
        <v>453.73</v>
      </c>
      <c r="AB868" s="36">
        <v>37.01</v>
      </c>
      <c r="AC868" s="36">
        <v>453.73</v>
      </c>
      <c r="AD868" s="36">
        <v>0</v>
      </c>
      <c r="AE868" s="36">
        <v>0</v>
      </c>
      <c r="AF868" s="36" t="s">
        <v>1798</v>
      </c>
      <c r="AG868" s="36" t="s">
        <v>1768</v>
      </c>
      <c r="AH868" s="36" t="s">
        <v>1769</v>
      </c>
      <c r="AI868" s="36" t="s">
        <v>1799</v>
      </c>
      <c r="AJ868" s="36" t="s">
        <v>1645</v>
      </c>
      <c r="AK868" s="36" t="s">
        <v>337</v>
      </c>
      <c r="AL868" s="36" t="s">
        <v>1650</v>
      </c>
      <c r="AM868" s="36" t="s">
        <v>1651</v>
      </c>
      <c r="AN868" s="36" t="s">
        <v>1645</v>
      </c>
      <c r="AO868" s="36" t="s">
        <v>1636</v>
      </c>
      <c r="AP868" s="36" t="s">
        <v>1767</v>
      </c>
      <c r="AQ868" s="36" t="s">
        <v>207</v>
      </c>
    </row>
    <row r="869" spans="1:43" x14ac:dyDescent="0.15">
      <c r="A869" s="36" t="s">
        <v>543</v>
      </c>
      <c r="B869" s="36" t="s">
        <v>1784</v>
      </c>
      <c r="C869" s="36" t="s">
        <v>1785</v>
      </c>
      <c r="D869" s="36" t="s">
        <v>1766</v>
      </c>
      <c r="E869" s="36" t="s">
        <v>1767</v>
      </c>
      <c r="F869" s="36" t="s">
        <v>372</v>
      </c>
      <c r="G869" s="36" t="s">
        <v>1636</v>
      </c>
      <c r="H869" s="36" t="s">
        <v>372</v>
      </c>
      <c r="I869" s="36" t="s">
        <v>1636</v>
      </c>
      <c r="J869" s="36" t="s">
        <v>1768</v>
      </c>
      <c r="K869" s="36" t="s">
        <v>1769</v>
      </c>
      <c r="L869" s="36" t="s">
        <v>1786</v>
      </c>
      <c r="M869" s="36" t="s">
        <v>1639</v>
      </c>
      <c r="N869" s="36" t="s">
        <v>1640</v>
      </c>
      <c r="O869" s="36" t="s">
        <v>1641</v>
      </c>
      <c r="P869" s="36" t="s">
        <v>1642</v>
      </c>
      <c r="Q869" s="36" t="s">
        <v>1643</v>
      </c>
      <c r="R869" s="36" t="s">
        <v>1644</v>
      </c>
      <c r="S869" s="36" t="s">
        <v>1636</v>
      </c>
      <c r="T869" s="36" t="s">
        <v>1636</v>
      </c>
      <c r="U869" s="36" t="s">
        <v>1645</v>
      </c>
      <c r="V869" s="36" t="s">
        <v>1646</v>
      </c>
      <c r="W869" s="36" t="s">
        <v>1657</v>
      </c>
      <c r="X869" s="36" t="s">
        <v>1658</v>
      </c>
      <c r="Y869" s="36" t="s">
        <v>1649</v>
      </c>
      <c r="Z869" s="36">
        <v>384.43</v>
      </c>
      <c r="AA869" s="36">
        <v>337.1</v>
      </c>
      <c r="AB869" s="36">
        <v>47.33</v>
      </c>
      <c r="AC869" s="36">
        <v>337.1</v>
      </c>
      <c r="AD869" s="36">
        <v>0</v>
      </c>
      <c r="AE869" s="36">
        <v>0</v>
      </c>
      <c r="AF869" s="36" t="s">
        <v>1798</v>
      </c>
      <c r="AG869" s="36" t="s">
        <v>1768</v>
      </c>
      <c r="AH869" s="36" t="s">
        <v>1769</v>
      </c>
      <c r="AI869" s="36" t="s">
        <v>1799</v>
      </c>
      <c r="AJ869" s="36" t="s">
        <v>1645</v>
      </c>
      <c r="AK869" s="36" t="s">
        <v>337</v>
      </c>
      <c r="AL869" s="36" t="s">
        <v>1650</v>
      </c>
      <c r="AM869" s="36" t="s">
        <v>1651</v>
      </c>
      <c r="AN869" s="36" t="s">
        <v>1645</v>
      </c>
      <c r="AO869" s="36" t="s">
        <v>1636</v>
      </c>
      <c r="AP869" s="36" t="s">
        <v>1767</v>
      </c>
      <c r="AQ869" s="36" t="s">
        <v>207</v>
      </c>
    </row>
    <row r="870" spans="1:43" x14ac:dyDescent="0.15">
      <c r="A870" s="36" t="s">
        <v>543</v>
      </c>
      <c r="B870" s="36" t="s">
        <v>1784</v>
      </c>
      <c r="C870" s="36" t="s">
        <v>1785</v>
      </c>
      <c r="D870" s="36" t="s">
        <v>1766</v>
      </c>
      <c r="E870" s="36" t="s">
        <v>1767</v>
      </c>
      <c r="F870" s="36" t="s">
        <v>372</v>
      </c>
      <c r="G870" s="36" t="s">
        <v>1636</v>
      </c>
      <c r="H870" s="36" t="s">
        <v>372</v>
      </c>
      <c r="I870" s="36" t="s">
        <v>1636</v>
      </c>
      <c r="J870" s="36" t="s">
        <v>1768</v>
      </c>
      <c r="K870" s="36" t="s">
        <v>1769</v>
      </c>
      <c r="L870" s="36" t="s">
        <v>1786</v>
      </c>
      <c r="M870" s="36" t="s">
        <v>1639</v>
      </c>
      <c r="N870" s="36" t="s">
        <v>1640</v>
      </c>
      <c r="O870" s="36" t="s">
        <v>1641</v>
      </c>
      <c r="P870" s="36" t="s">
        <v>1642</v>
      </c>
      <c r="Q870" s="36" t="s">
        <v>1643</v>
      </c>
      <c r="R870" s="36" t="s">
        <v>1644</v>
      </c>
      <c r="S870" s="36" t="s">
        <v>1636</v>
      </c>
      <c r="T870" s="36" t="s">
        <v>1636</v>
      </c>
      <c r="U870" s="36" t="s">
        <v>1645</v>
      </c>
      <c r="V870" s="36" t="s">
        <v>1646</v>
      </c>
      <c r="W870" s="36" t="s">
        <v>1670</v>
      </c>
      <c r="X870" s="36" t="s">
        <v>1646</v>
      </c>
      <c r="Y870" s="36" t="s">
        <v>1649</v>
      </c>
      <c r="Z870" s="36">
        <v>0.19</v>
      </c>
      <c r="AA870" s="36">
        <v>0.19</v>
      </c>
      <c r="AB870" s="36">
        <v>0</v>
      </c>
      <c r="AC870" s="36">
        <v>0.19</v>
      </c>
      <c r="AD870" s="36">
        <v>0</v>
      </c>
      <c r="AE870" s="36">
        <v>0</v>
      </c>
      <c r="AF870" s="36" t="s">
        <v>1798</v>
      </c>
      <c r="AG870" s="36" t="s">
        <v>1768</v>
      </c>
      <c r="AH870" s="36" t="s">
        <v>1769</v>
      </c>
      <c r="AI870" s="36" t="s">
        <v>1799</v>
      </c>
      <c r="AJ870" s="36" t="s">
        <v>1645</v>
      </c>
      <c r="AK870" s="36" t="s">
        <v>337</v>
      </c>
      <c r="AL870" s="36" t="s">
        <v>1650</v>
      </c>
      <c r="AM870" s="36" t="s">
        <v>1651</v>
      </c>
      <c r="AN870" s="36" t="s">
        <v>1645</v>
      </c>
      <c r="AO870" s="36" t="s">
        <v>1636</v>
      </c>
      <c r="AP870" s="36" t="s">
        <v>1767</v>
      </c>
      <c r="AQ870" s="36" t="s">
        <v>207</v>
      </c>
    </row>
    <row r="871" spans="1:43" x14ac:dyDescent="0.15">
      <c r="A871" s="36" t="s">
        <v>543</v>
      </c>
      <c r="B871" s="36" t="s">
        <v>1787</v>
      </c>
      <c r="C871" s="36" t="s">
        <v>1788</v>
      </c>
      <c r="D871" s="36" t="s">
        <v>1805</v>
      </c>
      <c r="E871" s="36" t="s">
        <v>1748</v>
      </c>
      <c r="F871" s="36" t="s">
        <v>372</v>
      </c>
      <c r="G871" s="36" t="s">
        <v>1636</v>
      </c>
      <c r="H871" s="36" t="s">
        <v>372</v>
      </c>
      <c r="I871" s="36" t="s">
        <v>1636</v>
      </c>
      <c r="J871" s="36" t="s">
        <v>1749</v>
      </c>
      <c r="K871" s="36" t="s">
        <v>1750</v>
      </c>
      <c r="L871" s="36" t="s">
        <v>1789</v>
      </c>
      <c r="M871" s="36" t="s">
        <v>1639</v>
      </c>
      <c r="N871" s="36" t="s">
        <v>1640</v>
      </c>
      <c r="O871" s="36" t="s">
        <v>1641</v>
      </c>
      <c r="P871" s="36" t="s">
        <v>1642</v>
      </c>
      <c r="Q871" s="36" t="s">
        <v>1643</v>
      </c>
      <c r="R871" s="36" t="s">
        <v>1644</v>
      </c>
      <c r="S871" s="36" t="s">
        <v>1636</v>
      </c>
      <c r="T871" s="36" t="s">
        <v>1636</v>
      </c>
      <c r="U871" s="36" t="s">
        <v>1645</v>
      </c>
      <c r="V871" s="36" t="s">
        <v>1646</v>
      </c>
      <c r="W871" s="36" t="s">
        <v>1665</v>
      </c>
      <c r="X871" s="36" t="s">
        <v>1646</v>
      </c>
      <c r="Y871" s="36" t="s">
        <v>1649</v>
      </c>
      <c r="Z871" s="36">
        <v>6089.95</v>
      </c>
      <c r="AA871" s="36">
        <v>6089.95</v>
      </c>
      <c r="AB871" s="36">
        <v>0</v>
      </c>
      <c r="AC871" s="36">
        <v>6089.95</v>
      </c>
      <c r="AD871" s="36">
        <v>0</v>
      </c>
      <c r="AE871" s="36">
        <v>0</v>
      </c>
      <c r="AF871" s="36" t="s">
        <v>1798</v>
      </c>
      <c r="AG871" s="36" t="s">
        <v>1749</v>
      </c>
      <c r="AH871" s="36" t="s">
        <v>1802</v>
      </c>
      <c r="AI871" s="36" t="s">
        <v>1799</v>
      </c>
      <c r="AJ871" s="36" t="s">
        <v>1645</v>
      </c>
      <c r="AK871" s="36" t="s">
        <v>337</v>
      </c>
      <c r="AL871" s="36" t="s">
        <v>1650</v>
      </c>
      <c r="AM871" s="36" t="s">
        <v>1651</v>
      </c>
      <c r="AN871" s="36" t="s">
        <v>1645</v>
      </c>
      <c r="AO871" s="36" t="s">
        <v>1636</v>
      </c>
      <c r="AP871" s="36" t="s">
        <v>1678</v>
      </c>
      <c r="AQ871" s="36" t="s">
        <v>1653</v>
      </c>
    </row>
    <row r="872" spans="1:43" x14ac:dyDescent="0.15">
      <c r="A872" s="36" t="s">
        <v>543</v>
      </c>
      <c r="B872" s="36" t="s">
        <v>1787</v>
      </c>
      <c r="C872" s="36" t="s">
        <v>1788</v>
      </c>
      <c r="D872" s="36" t="s">
        <v>1805</v>
      </c>
      <c r="E872" s="36" t="s">
        <v>1748</v>
      </c>
      <c r="F872" s="36" t="s">
        <v>372</v>
      </c>
      <c r="G872" s="36" t="s">
        <v>1636</v>
      </c>
      <c r="H872" s="36" t="s">
        <v>372</v>
      </c>
      <c r="I872" s="36" t="s">
        <v>1636</v>
      </c>
      <c r="J872" s="36" t="s">
        <v>1749</v>
      </c>
      <c r="K872" s="36" t="s">
        <v>1750</v>
      </c>
      <c r="L872" s="36" t="s">
        <v>1789</v>
      </c>
      <c r="M872" s="36" t="s">
        <v>1639</v>
      </c>
      <c r="N872" s="36" t="s">
        <v>1640</v>
      </c>
      <c r="O872" s="36" t="s">
        <v>1641</v>
      </c>
      <c r="P872" s="36" t="s">
        <v>1642</v>
      </c>
      <c r="Q872" s="36" t="s">
        <v>1643</v>
      </c>
      <c r="R872" s="36" t="s">
        <v>1644</v>
      </c>
      <c r="S872" s="36" t="s">
        <v>1636</v>
      </c>
      <c r="T872" s="36" t="s">
        <v>1636</v>
      </c>
      <c r="U872" s="36" t="s">
        <v>1645</v>
      </c>
      <c r="V872" s="36" t="s">
        <v>1646</v>
      </c>
      <c r="W872" s="36" t="s">
        <v>1647</v>
      </c>
      <c r="X872" s="36" t="s">
        <v>1667</v>
      </c>
      <c r="Y872" s="36" t="s">
        <v>1649</v>
      </c>
      <c r="Z872" s="36">
        <v>10.56</v>
      </c>
      <c r="AA872" s="36">
        <v>10.56</v>
      </c>
      <c r="AB872" s="36">
        <v>0</v>
      </c>
      <c r="AC872" s="36">
        <v>10.56</v>
      </c>
      <c r="AD872" s="36">
        <v>0</v>
      </c>
      <c r="AE872" s="36">
        <v>0</v>
      </c>
      <c r="AF872" s="36" t="s">
        <v>1798</v>
      </c>
      <c r="AG872" s="36" t="s">
        <v>1749</v>
      </c>
      <c r="AH872" s="36" t="s">
        <v>1802</v>
      </c>
      <c r="AI872" s="36" t="s">
        <v>1799</v>
      </c>
      <c r="AJ872" s="36" t="s">
        <v>1645</v>
      </c>
      <c r="AK872" s="36" t="s">
        <v>337</v>
      </c>
      <c r="AL872" s="36" t="s">
        <v>1650</v>
      </c>
      <c r="AM872" s="36" t="s">
        <v>1651</v>
      </c>
      <c r="AN872" s="36" t="s">
        <v>1645</v>
      </c>
      <c r="AO872" s="36" t="s">
        <v>1636</v>
      </c>
      <c r="AP872" s="36" t="s">
        <v>1678</v>
      </c>
      <c r="AQ872" s="36" t="s">
        <v>1653</v>
      </c>
    </row>
    <row r="873" spans="1:43" x14ac:dyDescent="0.15">
      <c r="A873" s="36" t="s">
        <v>543</v>
      </c>
      <c r="B873" s="36" t="s">
        <v>1790</v>
      </c>
      <c r="C873" s="36" t="s">
        <v>1791</v>
      </c>
      <c r="D873" s="36" t="s">
        <v>1805</v>
      </c>
      <c r="E873" s="36" t="s">
        <v>1748</v>
      </c>
      <c r="F873" s="36" t="s">
        <v>372</v>
      </c>
      <c r="G873" s="36" t="s">
        <v>1636</v>
      </c>
      <c r="H873" s="36" t="s">
        <v>372</v>
      </c>
      <c r="I873" s="36" t="s">
        <v>1636</v>
      </c>
      <c r="J873" s="36" t="s">
        <v>1749</v>
      </c>
      <c r="K873" s="36" t="s">
        <v>1750</v>
      </c>
      <c r="L873" s="36" t="s">
        <v>1792</v>
      </c>
      <c r="M873" s="36" t="s">
        <v>1639</v>
      </c>
      <c r="N873" s="36" t="s">
        <v>1640</v>
      </c>
      <c r="O873" s="36" t="s">
        <v>1641</v>
      </c>
      <c r="P873" s="36" t="s">
        <v>1642</v>
      </c>
      <c r="Q873" s="36" t="s">
        <v>1643</v>
      </c>
      <c r="R873" s="36" t="s">
        <v>1644</v>
      </c>
      <c r="S873" s="36" t="s">
        <v>1636</v>
      </c>
      <c r="T873" s="36" t="s">
        <v>1636</v>
      </c>
      <c r="U873" s="36" t="s">
        <v>1645</v>
      </c>
      <c r="V873" s="36" t="s">
        <v>1646</v>
      </c>
      <c r="W873" s="36" t="s">
        <v>1665</v>
      </c>
      <c r="X873" s="36" t="s">
        <v>1646</v>
      </c>
      <c r="Y873" s="36" t="s">
        <v>1649</v>
      </c>
      <c r="Z873" s="36">
        <v>4505.1499999999996</v>
      </c>
      <c r="AA873" s="36">
        <v>4505.1499999999996</v>
      </c>
      <c r="AB873" s="36">
        <v>0</v>
      </c>
      <c r="AC873" s="36">
        <v>4505.1499999999996</v>
      </c>
      <c r="AD873" s="36">
        <v>0</v>
      </c>
      <c r="AE873" s="36">
        <v>0</v>
      </c>
      <c r="AF873" s="36" t="s">
        <v>1798</v>
      </c>
      <c r="AG873" s="36" t="s">
        <v>1749</v>
      </c>
      <c r="AH873" s="36" t="s">
        <v>1802</v>
      </c>
      <c r="AI873" s="36" t="s">
        <v>1799</v>
      </c>
      <c r="AJ873" s="36" t="s">
        <v>1645</v>
      </c>
      <c r="AK873" s="36" t="s">
        <v>337</v>
      </c>
      <c r="AL873" s="36" t="s">
        <v>1650</v>
      </c>
      <c r="AM873" s="36" t="s">
        <v>1651</v>
      </c>
      <c r="AN873" s="36" t="s">
        <v>1645</v>
      </c>
      <c r="AO873" s="36" t="s">
        <v>1636</v>
      </c>
      <c r="AP873" s="36" t="s">
        <v>1678</v>
      </c>
      <c r="AQ873" s="36" t="s">
        <v>1653</v>
      </c>
    </row>
    <row r="874" spans="1:43" x14ac:dyDescent="0.15">
      <c r="A874" s="36" t="s">
        <v>538</v>
      </c>
      <c r="B874" s="36" t="s">
        <v>1632</v>
      </c>
      <c r="C874" s="36" t="s">
        <v>1633</v>
      </c>
      <c r="D874" s="36" t="s">
        <v>1634</v>
      </c>
      <c r="E874" s="36" t="s">
        <v>1635</v>
      </c>
      <c r="F874" s="36" t="s">
        <v>372</v>
      </c>
      <c r="G874" s="36" t="s">
        <v>1636</v>
      </c>
      <c r="H874" s="36" t="s">
        <v>372</v>
      </c>
      <c r="I874" s="36" t="s">
        <v>1636</v>
      </c>
      <c r="J874" s="36" t="s">
        <v>1637</v>
      </c>
      <c r="K874" s="36" t="s">
        <v>599</v>
      </c>
      <c r="L874" s="36" t="s">
        <v>1638</v>
      </c>
      <c r="M874" s="36" t="s">
        <v>1639</v>
      </c>
      <c r="N874" s="36" t="s">
        <v>1640</v>
      </c>
      <c r="O874" s="36" t="s">
        <v>1641</v>
      </c>
      <c r="P874" s="36" t="s">
        <v>1642</v>
      </c>
      <c r="Q874" s="36" t="s">
        <v>1643</v>
      </c>
      <c r="R874" s="36" t="s">
        <v>1644</v>
      </c>
      <c r="S874" s="36" t="s">
        <v>1636</v>
      </c>
      <c r="T874" s="36" t="s">
        <v>1636</v>
      </c>
      <c r="U874" s="36" t="s">
        <v>1645</v>
      </c>
      <c r="V874" s="36" t="s">
        <v>1646</v>
      </c>
      <c r="W874" s="36" t="s">
        <v>1647</v>
      </c>
      <c r="X874" s="36" t="s">
        <v>1648</v>
      </c>
      <c r="Y874" s="36" t="s">
        <v>1649</v>
      </c>
      <c r="Z874" s="36">
        <v>5000</v>
      </c>
      <c r="AA874" s="36">
        <v>5000</v>
      </c>
      <c r="AB874" s="36">
        <v>0</v>
      </c>
      <c r="AC874" s="36">
        <v>5000</v>
      </c>
      <c r="AD874" s="36">
        <v>0</v>
      </c>
      <c r="AE874" s="36">
        <v>0</v>
      </c>
      <c r="AF874" s="36" t="s">
        <v>1798</v>
      </c>
      <c r="AG874" s="36" t="s">
        <v>1637</v>
      </c>
      <c r="AH874" s="36" t="s">
        <v>599</v>
      </c>
      <c r="AI874" s="36" t="s">
        <v>1799</v>
      </c>
      <c r="AJ874" s="36" t="s">
        <v>1645</v>
      </c>
      <c r="AK874" s="36" t="s">
        <v>337</v>
      </c>
      <c r="AL874" s="36" t="s">
        <v>1650</v>
      </c>
      <c r="AM874" s="36" t="s">
        <v>1651</v>
      </c>
      <c r="AN874" s="36" t="s">
        <v>1645</v>
      </c>
      <c r="AO874" s="36" t="s">
        <v>1636</v>
      </c>
      <c r="AP874" s="36" t="s">
        <v>1652</v>
      </c>
      <c r="AQ874" s="36" t="s">
        <v>1653</v>
      </c>
    </row>
    <row r="875" spans="1:43" x14ac:dyDescent="0.15">
      <c r="A875" s="36" t="s">
        <v>538</v>
      </c>
      <c r="B875" s="36" t="s">
        <v>1654</v>
      </c>
      <c r="C875" s="36" t="s">
        <v>1655</v>
      </c>
      <c r="D875" s="36" t="s">
        <v>1634</v>
      </c>
      <c r="E875" s="36" t="s">
        <v>1635</v>
      </c>
      <c r="F875" s="36" t="s">
        <v>372</v>
      </c>
      <c r="G875" s="36" t="s">
        <v>1636</v>
      </c>
      <c r="H875" s="36" t="s">
        <v>372</v>
      </c>
      <c r="I875" s="36" t="s">
        <v>1636</v>
      </c>
      <c r="J875" s="36" t="s">
        <v>1637</v>
      </c>
      <c r="K875" s="36" t="s">
        <v>599</v>
      </c>
      <c r="L875" s="36" t="s">
        <v>1656</v>
      </c>
      <c r="M875" s="36" t="s">
        <v>1639</v>
      </c>
      <c r="N875" s="36" t="s">
        <v>1640</v>
      </c>
      <c r="O875" s="36" t="s">
        <v>1641</v>
      </c>
      <c r="P875" s="36" t="s">
        <v>1642</v>
      </c>
      <c r="Q875" s="36" t="s">
        <v>1643</v>
      </c>
      <c r="R875" s="36" t="s">
        <v>1644</v>
      </c>
      <c r="S875" s="36" t="s">
        <v>1636</v>
      </c>
      <c r="T875" s="36" t="s">
        <v>1636</v>
      </c>
      <c r="U875" s="36" t="s">
        <v>1645</v>
      </c>
      <c r="V875" s="36" t="s">
        <v>1646</v>
      </c>
      <c r="W875" s="36" t="s">
        <v>1657</v>
      </c>
      <c r="X875" s="36" t="s">
        <v>1658</v>
      </c>
      <c r="Y875" s="36" t="s">
        <v>1649</v>
      </c>
      <c r="Z875" s="36">
        <v>1000</v>
      </c>
      <c r="AA875" s="36">
        <v>1000</v>
      </c>
      <c r="AB875" s="36">
        <v>0</v>
      </c>
      <c r="AC875" s="36">
        <v>1000</v>
      </c>
      <c r="AD875" s="36">
        <v>0</v>
      </c>
      <c r="AE875" s="36">
        <v>0</v>
      </c>
      <c r="AF875" s="36" t="s">
        <v>1798</v>
      </c>
      <c r="AG875" s="36" t="s">
        <v>1637</v>
      </c>
      <c r="AH875" s="36" t="s">
        <v>599</v>
      </c>
      <c r="AI875" s="36" t="s">
        <v>1799</v>
      </c>
      <c r="AJ875" s="36" t="s">
        <v>1645</v>
      </c>
      <c r="AK875" s="36" t="s">
        <v>337</v>
      </c>
      <c r="AL875" s="36" t="s">
        <v>1650</v>
      </c>
      <c r="AM875" s="36" t="s">
        <v>1651</v>
      </c>
      <c r="AN875" s="36" t="s">
        <v>1645</v>
      </c>
      <c r="AO875" s="36" t="s">
        <v>1636</v>
      </c>
      <c r="AP875" s="36" t="s">
        <v>1652</v>
      </c>
      <c r="AQ875" s="36" t="s">
        <v>1653</v>
      </c>
    </row>
    <row r="876" spans="1:43" x14ac:dyDescent="0.15">
      <c r="A876" s="36" t="s">
        <v>538</v>
      </c>
      <c r="B876" s="36" t="s">
        <v>1659</v>
      </c>
      <c r="C876" s="36" t="s">
        <v>1660</v>
      </c>
      <c r="D876" s="36" t="s">
        <v>1661</v>
      </c>
      <c r="E876" s="36" t="s">
        <v>1662</v>
      </c>
      <c r="F876" s="36" t="s">
        <v>372</v>
      </c>
      <c r="G876" s="36" t="s">
        <v>1636</v>
      </c>
      <c r="H876" s="36" t="s">
        <v>372</v>
      </c>
      <c r="I876" s="36" t="s">
        <v>1636</v>
      </c>
      <c r="J876" s="36" t="s">
        <v>1637</v>
      </c>
      <c r="K876" s="36" t="s">
        <v>599</v>
      </c>
      <c r="L876" s="36" t="s">
        <v>1663</v>
      </c>
      <c r="M876" s="36" t="s">
        <v>1639</v>
      </c>
      <c r="N876" s="36" t="s">
        <v>1640</v>
      </c>
      <c r="O876" s="36" t="s">
        <v>1641</v>
      </c>
      <c r="P876" s="36" t="s">
        <v>1642</v>
      </c>
      <c r="Q876" s="36" t="s">
        <v>1643</v>
      </c>
      <c r="R876" s="36" t="s">
        <v>1644</v>
      </c>
      <c r="S876" s="36" t="s">
        <v>1636</v>
      </c>
      <c r="T876" s="36" t="s">
        <v>1636</v>
      </c>
      <c r="U876" s="36" t="s">
        <v>1645</v>
      </c>
      <c r="V876" s="36" t="s">
        <v>1646</v>
      </c>
      <c r="W876" s="36" t="s">
        <v>1664</v>
      </c>
      <c r="X876" s="36" t="s">
        <v>1646</v>
      </c>
      <c r="Y876" s="36" t="s">
        <v>1649</v>
      </c>
      <c r="Z876" s="36">
        <v>679.48</v>
      </c>
      <c r="AA876" s="36">
        <v>679.48</v>
      </c>
      <c r="AB876" s="36">
        <v>0</v>
      </c>
      <c r="AC876" s="36">
        <v>679.48</v>
      </c>
      <c r="AD876" s="36">
        <v>0</v>
      </c>
      <c r="AE876" s="36">
        <v>0</v>
      </c>
      <c r="AF876" s="36" t="s">
        <v>1798</v>
      </c>
      <c r="AG876" s="36" t="s">
        <v>1637</v>
      </c>
      <c r="AH876" s="36" t="s">
        <v>599</v>
      </c>
      <c r="AI876" s="36" t="s">
        <v>1799</v>
      </c>
      <c r="AJ876" s="36" t="s">
        <v>1645</v>
      </c>
      <c r="AK876" s="36" t="s">
        <v>337</v>
      </c>
      <c r="AL876" s="36" t="s">
        <v>1650</v>
      </c>
      <c r="AM876" s="36" t="s">
        <v>1651</v>
      </c>
      <c r="AN876" s="36" t="s">
        <v>1645</v>
      </c>
      <c r="AO876" s="36" t="s">
        <v>1636</v>
      </c>
      <c r="AP876" s="36" t="s">
        <v>1652</v>
      </c>
      <c r="AQ876" s="36" t="s">
        <v>1653</v>
      </c>
    </row>
    <row r="877" spans="1:43" x14ac:dyDescent="0.15">
      <c r="A877" s="36" t="s">
        <v>538</v>
      </c>
      <c r="B877" s="36" t="s">
        <v>1659</v>
      </c>
      <c r="C877" s="36" t="s">
        <v>1660</v>
      </c>
      <c r="D877" s="36" t="s">
        <v>1661</v>
      </c>
      <c r="E877" s="36" t="s">
        <v>1662</v>
      </c>
      <c r="F877" s="36" t="s">
        <v>372</v>
      </c>
      <c r="G877" s="36" t="s">
        <v>1636</v>
      </c>
      <c r="H877" s="36" t="s">
        <v>372</v>
      </c>
      <c r="I877" s="36" t="s">
        <v>1636</v>
      </c>
      <c r="J877" s="36" t="s">
        <v>1637</v>
      </c>
      <c r="K877" s="36" t="s">
        <v>599</v>
      </c>
      <c r="L877" s="36" t="s">
        <v>1663</v>
      </c>
      <c r="M877" s="36" t="s">
        <v>1639</v>
      </c>
      <c r="N877" s="36" t="s">
        <v>1640</v>
      </c>
      <c r="O877" s="36" t="s">
        <v>1641</v>
      </c>
      <c r="P877" s="36" t="s">
        <v>1642</v>
      </c>
      <c r="Q877" s="36" t="s">
        <v>1643</v>
      </c>
      <c r="R877" s="36" t="s">
        <v>1644</v>
      </c>
      <c r="S877" s="36" t="s">
        <v>1636</v>
      </c>
      <c r="T877" s="36" t="s">
        <v>1636</v>
      </c>
      <c r="U877" s="36" t="s">
        <v>1645</v>
      </c>
      <c r="V877" s="36" t="s">
        <v>1646</v>
      </c>
      <c r="W877" s="36" t="s">
        <v>1665</v>
      </c>
      <c r="X877" s="36" t="s">
        <v>1646</v>
      </c>
      <c r="Y877" s="36" t="s">
        <v>1649</v>
      </c>
      <c r="Z877" s="36">
        <v>8215.08</v>
      </c>
      <c r="AA877" s="36">
        <v>8215.08</v>
      </c>
      <c r="AB877" s="36">
        <v>0</v>
      </c>
      <c r="AC877" s="36">
        <v>8215.08</v>
      </c>
      <c r="AD877" s="36">
        <v>0</v>
      </c>
      <c r="AE877" s="36">
        <v>0</v>
      </c>
      <c r="AF877" s="36" t="s">
        <v>1798</v>
      </c>
      <c r="AG877" s="36" t="s">
        <v>1637</v>
      </c>
      <c r="AH877" s="36" t="s">
        <v>599</v>
      </c>
      <c r="AI877" s="36" t="s">
        <v>1799</v>
      </c>
      <c r="AJ877" s="36" t="s">
        <v>1645</v>
      </c>
      <c r="AK877" s="36" t="s">
        <v>337</v>
      </c>
      <c r="AL877" s="36" t="s">
        <v>1650</v>
      </c>
      <c r="AM877" s="36" t="s">
        <v>1651</v>
      </c>
      <c r="AN877" s="36" t="s">
        <v>1645</v>
      </c>
      <c r="AO877" s="36" t="s">
        <v>1636</v>
      </c>
      <c r="AP877" s="36" t="s">
        <v>1652</v>
      </c>
      <c r="AQ877" s="36" t="s">
        <v>1653</v>
      </c>
    </row>
    <row r="878" spans="1:43" x14ac:dyDescent="0.15">
      <c r="A878" s="36" t="s">
        <v>538</v>
      </c>
      <c r="B878" s="36" t="s">
        <v>1659</v>
      </c>
      <c r="C878" s="36" t="s">
        <v>1660</v>
      </c>
      <c r="D878" s="36" t="s">
        <v>1661</v>
      </c>
      <c r="E878" s="36" t="s">
        <v>1662</v>
      </c>
      <c r="F878" s="36" t="s">
        <v>372</v>
      </c>
      <c r="G878" s="36" t="s">
        <v>1636</v>
      </c>
      <c r="H878" s="36" t="s">
        <v>372</v>
      </c>
      <c r="I878" s="36" t="s">
        <v>1636</v>
      </c>
      <c r="J878" s="36" t="s">
        <v>1637</v>
      </c>
      <c r="K878" s="36" t="s">
        <v>599</v>
      </c>
      <c r="L878" s="36" t="s">
        <v>1663</v>
      </c>
      <c r="M878" s="36" t="s">
        <v>1639</v>
      </c>
      <c r="N878" s="36" t="s">
        <v>1640</v>
      </c>
      <c r="O878" s="36" t="s">
        <v>1641</v>
      </c>
      <c r="P878" s="36" t="s">
        <v>1642</v>
      </c>
      <c r="Q878" s="36" t="s">
        <v>1643</v>
      </c>
      <c r="R878" s="36" t="s">
        <v>1644</v>
      </c>
      <c r="S878" s="36" t="s">
        <v>1636</v>
      </c>
      <c r="T878" s="36" t="s">
        <v>1636</v>
      </c>
      <c r="U878" s="36" t="s">
        <v>1645</v>
      </c>
      <c r="V878" s="36" t="s">
        <v>1646</v>
      </c>
      <c r="W878" s="36" t="s">
        <v>1647</v>
      </c>
      <c r="X878" s="36" t="s">
        <v>1667</v>
      </c>
      <c r="Y878" s="36" t="s">
        <v>1649</v>
      </c>
      <c r="Z878" s="36">
        <v>159.54</v>
      </c>
      <c r="AA878" s="36">
        <v>159.54</v>
      </c>
      <c r="AB878" s="36">
        <v>0</v>
      </c>
      <c r="AC878" s="36">
        <v>159.54</v>
      </c>
      <c r="AD878" s="36">
        <v>0</v>
      </c>
      <c r="AE878" s="36">
        <v>0</v>
      </c>
      <c r="AF878" s="36" t="s">
        <v>1798</v>
      </c>
      <c r="AG878" s="36" t="s">
        <v>1637</v>
      </c>
      <c r="AH878" s="36" t="s">
        <v>599</v>
      </c>
      <c r="AI878" s="36" t="s">
        <v>1799</v>
      </c>
      <c r="AJ878" s="36" t="s">
        <v>1645</v>
      </c>
      <c r="AK878" s="36" t="s">
        <v>337</v>
      </c>
      <c r="AL878" s="36" t="s">
        <v>1650</v>
      </c>
      <c r="AM878" s="36" t="s">
        <v>1651</v>
      </c>
      <c r="AN878" s="36" t="s">
        <v>1645</v>
      </c>
      <c r="AO878" s="36" t="s">
        <v>1636</v>
      </c>
      <c r="AP878" s="36" t="s">
        <v>1652</v>
      </c>
      <c r="AQ878" s="36" t="s">
        <v>1653</v>
      </c>
    </row>
    <row r="879" spans="1:43" x14ac:dyDescent="0.15">
      <c r="A879" s="36" t="s">
        <v>538</v>
      </c>
      <c r="B879" s="36" t="s">
        <v>1659</v>
      </c>
      <c r="C879" s="36" t="s">
        <v>1660</v>
      </c>
      <c r="D879" s="36" t="s">
        <v>1661</v>
      </c>
      <c r="E879" s="36" t="s">
        <v>1662</v>
      </c>
      <c r="F879" s="36" t="s">
        <v>372</v>
      </c>
      <c r="G879" s="36" t="s">
        <v>1636</v>
      </c>
      <c r="H879" s="36" t="s">
        <v>372</v>
      </c>
      <c r="I879" s="36" t="s">
        <v>1636</v>
      </c>
      <c r="J879" s="36" t="s">
        <v>1637</v>
      </c>
      <c r="K879" s="36" t="s">
        <v>599</v>
      </c>
      <c r="L879" s="36" t="s">
        <v>1663</v>
      </c>
      <c r="M879" s="36" t="s">
        <v>1639</v>
      </c>
      <c r="N879" s="36" t="s">
        <v>1640</v>
      </c>
      <c r="O879" s="36" t="s">
        <v>1641</v>
      </c>
      <c r="P879" s="36" t="s">
        <v>1642</v>
      </c>
      <c r="Q879" s="36" t="s">
        <v>1643</v>
      </c>
      <c r="R879" s="36" t="s">
        <v>1644</v>
      </c>
      <c r="S879" s="36" t="s">
        <v>1636</v>
      </c>
      <c r="T879" s="36" t="s">
        <v>1636</v>
      </c>
      <c r="U879" s="36" t="s">
        <v>1645</v>
      </c>
      <c r="V879" s="36" t="s">
        <v>1646</v>
      </c>
      <c r="W879" s="36" t="s">
        <v>1668</v>
      </c>
      <c r="X879" s="36" t="s">
        <v>1646</v>
      </c>
      <c r="Y879" s="36" t="s">
        <v>1649</v>
      </c>
      <c r="Z879" s="36">
        <v>3.17</v>
      </c>
      <c r="AA879" s="36">
        <v>3.17</v>
      </c>
      <c r="AB879" s="36">
        <v>0</v>
      </c>
      <c r="AC879" s="36">
        <v>3.17</v>
      </c>
      <c r="AD879" s="36">
        <v>0</v>
      </c>
      <c r="AE879" s="36">
        <v>0</v>
      </c>
      <c r="AF879" s="36" t="s">
        <v>1798</v>
      </c>
      <c r="AG879" s="36" t="s">
        <v>1637</v>
      </c>
      <c r="AH879" s="36" t="s">
        <v>599</v>
      </c>
      <c r="AI879" s="36" t="s">
        <v>1799</v>
      </c>
      <c r="AJ879" s="36" t="s">
        <v>1645</v>
      </c>
      <c r="AK879" s="36" t="s">
        <v>337</v>
      </c>
      <c r="AL879" s="36" t="s">
        <v>1650</v>
      </c>
      <c r="AM879" s="36" t="s">
        <v>1651</v>
      </c>
      <c r="AN879" s="36" t="s">
        <v>1645</v>
      </c>
      <c r="AO879" s="36" t="s">
        <v>1636</v>
      </c>
      <c r="AP879" s="36" t="s">
        <v>1652</v>
      </c>
      <c r="AQ879" s="36" t="s">
        <v>1653</v>
      </c>
    </row>
    <row r="880" spans="1:43" x14ac:dyDescent="0.15">
      <c r="A880" s="36" t="s">
        <v>538</v>
      </c>
      <c r="B880" s="36" t="s">
        <v>1659</v>
      </c>
      <c r="C880" s="36" t="s">
        <v>1660</v>
      </c>
      <c r="D880" s="36" t="s">
        <v>1661</v>
      </c>
      <c r="E880" s="36" t="s">
        <v>1662</v>
      </c>
      <c r="F880" s="36" t="s">
        <v>372</v>
      </c>
      <c r="G880" s="36" t="s">
        <v>1636</v>
      </c>
      <c r="H880" s="36" t="s">
        <v>372</v>
      </c>
      <c r="I880" s="36" t="s">
        <v>1636</v>
      </c>
      <c r="J880" s="36" t="s">
        <v>1637</v>
      </c>
      <c r="K880" s="36" t="s">
        <v>599</v>
      </c>
      <c r="L880" s="36" t="s">
        <v>1663</v>
      </c>
      <c r="M880" s="36" t="s">
        <v>1639</v>
      </c>
      <c r="N880" s="36" t="s">
        <v>1640</v>
      </c>
      <c r="O880" s="36" t="s">
        <v>1641</v>
      </c>
      <c r="P880" s="36" t="s">
        <v>1642</v>
      </c>
      <c r="Q880" s="36" t="s">
        <v>1643</v>
      </c>
      <c r="R880" s="36" t="s">
        <v>1644</v>
      </c>
      <c r="S880" s="36" t="s">
        <v>1636</v>
      </c>
      <c r="T880" s="36" t="s">
        <v>1636</v>
      </c>
      <c r="U880" s="36" t="s">
        <v>1645</v>
      </c>
      <c r="V880" s="36" t="s">
        <v>1646</v>
      </c>
      <c r="W880" s="36" t="s">
        <v>1669</v>
      </c>
      <c r="X880" s="36" t="s">
        <v>1646</v>
      </c>
      <c r="Y880" s="36" t="s">
        <v>1649</v>
      </c>
      <c r="Z880" s="36">
        <v>368.25</v>
      </c>
      <c r="AA880" s="36">
        <v>368.25</v>
      </c>
      <c r="AB880" s="36">
        <v>0</v>
      </c>
      <c r="AC880" s="36">
        <v>368.25</v>
      </c>
      <c r="AD880" s="36">
        <v>0</v>
      </c>
      <c r="AE880" s="36">
        <v>0</v>
      </c>
      <c r="AF880" s="36" t="s">
        <v>1798</v>
      </c>
      <c r="AG880" s="36" t="s">
        <v>1637</v>
      </c>
      <c r="AH880" s="36" t="s">
        <v>599</v>
      </c>
      <c r="AI880" s="36" t="s">
        <v>1799</v>
      </c>
      <c r="AJ880" s="36" t="s">
        <v>1645</v>
      </c>
      <c r="AK880" s="36" t="s">
        <v>337</v>
      </c>
      <c r="AL880" s="36" t="s">
        <v>1650</v>
      </c>
      <c r="AM880" s="36" t="s">
        <v>1651</v>
      </c>
      <c r="AN880" s="36" t="s">
        <v>1645</v>
      </c>
      <c r="AO880" s="36" t="s">
        <v>1636</v>
      </c>
      <c r="AP880" s="36" t="s">
        <v>1652</v>
      </c>
      <c r="AQ880" s="36" t="s">
        <v>1653</v>
      </c>
    </row>
    <row r="881" spans="1:43" x14ac:dyDescent="0.15">
      <c r="A881" s="36" t="s">
        <v>538</v>
      </c>
      <c r="B881" s="36" t="s">
        <v>1659</v>
      </c>
      <c r="C881" s="36" t="s">
        <v>1660</v>
      </c>
      <c r="D881" s="36" t="s">
        <v>1661</v>
      </c>
      <c r="E881" s="36" t="s">
        <v>1662</v>
      </c>
      <c r="F881" s="36" t="s">
        <v>372</v>
      </c>
      <c r="G881" s="36" t="s">
        <v>1636</v>
      </c>
      <c r="H881" s="36" t="s">
        <v>372</v>
      </c>
      <c r="I881" s="36" t="s">
        <v>1636</v>
      </c>
      <c r="J881" s="36" t="s">
        <v>1637</v>
      </c>
      <c r="K881" s="36" t="s">
        <v>599</v>
      </c>
      <c r="L881" s="36" t="s">
        <v>1663</v>
      </c>
      <c r="M881" s="36" t="s">
        <v>1639</v>
      </c>
      <c r="N881" s="36" t="s">
        <v>1640</v>
      </c>
      <c r="O881" s="36" t="s">
        <v>1641</v>
      </c>
      <c r="P881" s="36" t="s">
        <v>1642</v>
      </c>
      <c r="Q881" s="36" t="s">
        <v>1643</v>
      </c>
      <c r="R881" s="36" t="s">
        <v>1644</v>
      </c>
      <c r="S881" s="36" t="s">
        <v>1636</v>
      </c>
      <c r="T881" s="36" t="s">
        <v>1636</v>
      </c>
      <c r="U881" s="36" t="s">
        <v>1645</v>
      </c>
      <c r="V881" s="36" t="s">
        <v>1646</v>
      </c>
      <c r="W881" s="36" t="s">
        <v>1670</v>
      </c>
      <c r="X881" s="36" t="s">
        <v>1646</v>
      </c>
      <c r="Y881" s="36" t="s">
        <v>1649</v>
      </c>
      <c r="Z881" s="36">
        <v>299.33999999999997</v>
      </c>
      <c r="AA881" s="36">
        <v>299.33999999999997</v>
      </c>
      <c r="AB881" s="36">
        <v>0</v>
      </c>
      <c r="AC881" s="36">
        <v>299.33999999999997</v>
      </c>
      <c r="AD881" s="36">
        <v>0</v>
      </c>
      <c r="AE881" s="36">
        <v>0</v>
      </c>
      <c r="AF881" s="36" t="s">
        <v>1798</v>
      </c>
      <c r="AG881" s="36" t="s">
        <v>1637</v>
      </c>
      <c r="AH881" s="36" t="s">
        <v>599</v>
      </c>
      <c r="AI881" s="36" t="s">
        <v>1799</v>
      </c>
      <c r="AJ881" s="36" t="s">
        <v>1645</v>
      </c>
      <c r="AK881" s="36" t="s">
        <v>337</v>
      </c>
      <c r="AL881" s="36" t="s">
        <v>1650</v>
      </c>
      <c r="AM881" s="36" t="s">
        <v>1651</v>
      </c>
      <c r="AN881" s="36" t="s">
        <v>1645</v>
      </c>
      <c r="AO881" s="36" t="s">
        <v>1636</v>
      </c>
      <c r="AP881" s="36" t="s">
        <v>1652</v>
      </c>
      <c r="AQ881" s="36" t="s">
        <v>1653</v>
      </c>
    </row>
    <row r="882" spans="1:43" x14ac:dyDescent="0.15">
      <c r="A882" s="36" t="s">
        <v>538</v>
      </c>
      <c r="B882" s="36" t="s">
        <v>1671</v>
      </c>
      <c r="C882" s="36" t="s">
        <v>1672</v>
      </c>
      <c r="D882" s="36" t="s">
        <v>1673</v>
      </c>
      <c r="E882" s="36" t="s">
        <v>1674</v>
      </c>
      <c r="F882" s="36" t="s">
        <v>372</v>
      </c>
      <c r="G882" s="36" t="s">
        <v>1636</v>
      </c>
      <c r="H882" s="36" t="s">
        <v>372</v>
      </c>
      <c r="I882" s="36" t="s">
        <v>1636</v>
      </c>
      <c r="J882" s="36" t="s">
        <v>1675</v>
      </c>
      <c r="K882" s="36" t="s">
        <v>1676</v>
      </c>
      <c r="L882" s="36" t="s">
        <v>1677</v>
      </c>
      <c r="M882" s="36" t="s">
        <v>1639</v>
      </c>
      <c r="N882" s="36" t="s">
        <v>1640</v>
      </c>
      <c r="O882" s="36" t="s">
        <v>1641</v>
      </c>
      <c r="P882" s="36" t="s">
        <v>1642</v>
      </c>
      <c r="Q882" s="36" t="s">
        <v>1643</v>
      </c>
      <c r="R882" s="36" t="s">
        <v>1644</v>
      </c>
      <c r="S882" s="36" t="s">
        <v>1636</v>
      </c>
      <c r="T882" s="36" t="s">
        <v>1636</v>
      </c>
      <c r="U882" s="36" t="s">
        <v>1645</v>
      </c>
      <c r="V882" s="36" t="s">
        <v>1646</v>
      </c>
      <c r="W882" s="36" t="s">
        <v>1679</v>
      </c>
      <c r="X882" s="36" t="s">
        <v>1646</v>
      </c>
      <c r="Y882" s="36" t="s">
        <v>1649</v>
      </c>
      <c r="Z882" s="36">
        <v>2466.09</v>
      </c>
      <c r="AA882" s="36">
        <v>2466.09</v>
      </c>
      <c r="AB882" s="36">
        <v>0</v>
      </c>
      <c r="AC882" s="36">
        <v>2466.09</v>
      </c>
      <c r="AD882" s="36">
        <v>0</v>
      </c>
      <c r="AE882" s="36">
        <v>0</v>
      </c>
      <c r="AF882" s="36" t="s">
        <v>1798</v>
      </c>
      <c r="AG882" s="36" t="s">
        <v>1675</v>
      </c>
      <c r="AH882" s="36" t="s">
        <v>1676</v>
      </c>
      <c r="AI882" s="36" t="s">
        <v>1800</v>
      </c>
      <c r="AJ882" s="36" t="s">
        <v>1645</v>
      </c>
      <c r="AK882" s="36" t="s">
        <v>337</v>
      </c>
      <c r="AL882" s="36" t="s">
        <v>1650</v>
      </c>
      <c r="AM882" s="36" t="s">
        <v>1651</v>
      </c>
      <c r="AN882" s="36" t="s">
        <v>1645</v>
      </c>
      <c r="AO882" s="36" t="s">
        <v>1636</v>
      </c>
      <c r="AP882" s="36" t="s">
        <v>1678</v>
      </c>
      <c r="AQ882" s="36" t="s">
        <v>1653</v>
      </c>
    </row>
    <row r="883" spans="1:43" x14ac:dyDescent="0.15">
      <c r="A883" s="36" t="s">
        <v>538</v>
      </c>
      <c r="B883" s="36" t="s">
        <v>1680</v>
      </c>
      <c r="C883" s="36" t="s">
        <v>1681</v>
      </c>
      <c r="D883" s="36" t="s">
        <v>1634</v>
      </c>
      <c r="E883" s="36" t="s">
        <v>1635</v>
      </c>
      <c r="F883" s="36" t="s">
        <v>372</v>
      </c>
      <c r="G883" s="36" t="s">
        <v>1636</v>
      </c>
      <c r="H883" s="36" t="s">
        <v>372</v>
      </c>
      <c r="I883" s="36" t="s">
        <v>1636</v>
      </c>
      <c r="J883" s="36" t="s">
        <v>1637</v>
      </c>
      <c r="K883" s="36" t="s">
        <v>599</v>
      </c>
      <c r="L883" s="36" t="s">
        <v>1682</v>
      </c>
      <c r="M883" s="36" t="s">
        <v>1639</v>
      </c>
      <c r="N883" s="36" t="s">
        <v>1640</v>
      </c>
      <c r="O883" s="36" t="s">
        <v>1641</v>
      </c>
      <c r="P883" s="36" t="s">
        <v>1642</v>
      </c>
      <c r="Q883" s="36" t="s">
        <v>1643</v>
      </c>
      <c r="R883" s="36" t="s">
        <v>1644</v>
      </c>
      <c r="S883" s="36" t="s">
        <v>1636</v>
      </c>
      <c r="T883" s="36" t="s">
        <v>1636</v>
      </c>
      <c r="U883" s="36" t="s">
        <v>1645</v>
      </c>
      <c r="V883" s="36" t="s">
        <v>1646</v>
      </c>
      <c r="W883" s="36" t="s">
        <v>1657</v>
      </c>
      <c r="X883" s="36" t="s">
        <v>1658</v>
      </c>
      <c r="Y883" s="36" t="s">
        <v>1649</v>
      </c>
      <c r="Z883" s="36">
        <v>2580.5100000000002</v>
      </c>
      <c r="AA883" s="36">
        <v>2561.09</v>
      </c>
      <c r="AB883" s="36">
        <v>19.420000000000002</v>
      </c>
      <c r="AC883" s="36">
        <v>2561.09</v>
      </c>
      <c r="AD883" s="36">
        <v>0</v>
      </c>
      <c r="AE883" s="36">
        <v>0</v>
      </c>
      <c r="AF883" s="36" t="s">
        <v>1798</v>
      </c>
      <c r="AG883" s="36" t="s">
        <v>1637</v>
      </c>
      <c r="AH883" s="36" t="s">
        <v>599</v>
      </c>
      <c r="AI883" s="36" t="s">
        <v>1799</v>
      </c>
      <c r="AJ883" s="36" t="s">
        <v>1645</v>
      </c>
      <c r="AK883" s="36" t="s">
        <v>337</v>
      </c>
      <c r="AL883" s="36" t="s">
        <v>1650</v>
      </c>
      <c r="AM883" s="36" t="s">
        <v>1651</v>
      </c>
      <c r="AN883" s="36" t="s">
        <v>1645</v>
      </c>
      <c r="AO883" s="36" t="s">
        <v>1636</v>
      </c>
      <c r="AP883" s="36" t="s">
        <v>1652</v>
      </c>
      <c r="AQ883" s="36" t="s">
        <v>1653</v>
      </c>
    </row>
    <row r="884" spans="1:43" x14ac:dyDescent="0.15">
      <c r="A884" s="36" t="s">
        <v>538</v>
      </c>
      <c r="B884" s="36" t="s">
        <v>1683</v>
      </c>
      <c r="C884" s="36" t="s">
        <v>1684</v>
      </c>
      <c r="D884" s="36" t="s">
        <v>1634</v>
      </c>
      <c r="E884" s="36" t="s">
        <v>1635</v>
      </c>
      <c r="F884" s="36" t="s">
        <v>372</v>
      </c>
      <c r="G884" s="36" t="s">
        <v>1636</v>
      </c>
      <c r="H884" s="36" t="s">
        <v>372</v>
      </c>
      <c r="I884" s="36" t="s">
        <v>1636</v>
      </c>
      <c r="J884" s="36" t="s">
        <v>1637</v>
      </c>
      <c r="K884" s="36" t="s">
        <v>599</v>
      </c>
      <c r="L884" s="36" t="s">
        <v>1685</v>
      </c>
      <c r="M884" s="36" t="s">
        <v>1639</v>
      </c>
      <c r="N884" s="36" t="s">
        <v>1640</v>
      </c>
      <c r="O884" s="36" t="s">
        <v>1641</v>
      </c>
      <c r="P884" s="36" t="s">
        <v>1642</v>
      </c>
      <c r="Q884" s="36" t="s">
        <v>1643</v>
      </c>
      <c r="R884" s="36" t="s">
        <v>1644</v>
      </c>
      <c r="S884" s="36" t="s">
        <v>1636</v>
      </c>
      <c r="T884" s="36" t="s">
        <v>1636</v>
      </c>
      <c r="U884" s="36" t="s">
        <v>1645</v>
      </c>
      <c r="V884" s="36" t="s">
        <v>1646</v>
      </c>
      <c r="W884" s="36" t="s">
        <v>1657</v>
      </c>
      <c r="X884" s="36" t="s">
        <v>1658</v>
      </c>
      <c r="Y884" s="36" t="s">
        <v>1649</v>
      </c>
      <c r="Z884" s="36">
        <v>417.15</v>
      </c>
      <c r="AA884" s="36">
        <v>417.15</v>
      </c>
      <c r="AB884" s="36">
        <v>0</v>
      </c>
      <c r="AC884" s="36">
        <v>417.15</v>
      </c>
      <c r="AD884" s="36">
        <v>0</v>
      </c>
      <c r="AE884" s="36">
        <v>0</v>
      </c>
      <c r="AF884" s="36" t="s">
        <v>1798</v>
      </c>
      <c r="AG884" s="36" t="s">
        <v>1637</v>
      </c>
      <c r="AH884" s="36" t="s">
        <v>599</v>
      </c>
      <c r="AI884" s="36" t="s">
        <v>1799</v>
      </c>
      <c r="AJ884" s="36" t="s">
        <v>1645</v>
      </c>
      <c r="AK884" s="36" t="s">
        <v>337</v>
      </c>
      <c r="AL884" s="36" t="s">
        <v>1650</v>
      </c>
      <c r="AM884" s="36" t="s">
        <v>1651</v>
      </c>
      <c r="AN884" s="36" t="s">
        <v>1645</v>
      </c>
      <c r="AO884" s="36" t="s">
        <v>1636</v>
      </c>
      <c r="AP884" s="36" t="s">
        <v>1652</v>
      </c>
      <c r="AQ884" s="36" t="s">
        <v>1653</v>
      </c>
    </row>
    <row r="885" spans="1:43" x14ac:dyDescent="0.15">
      <c r="A885" s="36" t="s">
        <v>538</v>
      </c>
      <c r="B885" s="36" t="s">
        <v>1686</v>
      </c>
      <c r="C885" s="36" t="s">
        <v>1687</v>
      </c>
      <c r="D885" s="36" t="s">
        <v>1634</v>
      </c>
      <c r="E885" s="36" t="s">
        <v>1635</v>
      </c>
      <c r="F885" s="36" t="s">
        <v>372</v>
      </c>
      <c r="G885" s="36" t="s">
        <v>1636</v>
      </c>
      <c r="H885" s="36" t="s">
        <v>372</v>
      </c>
      <c r="I885" s="36" t="s">
        <v>1636</v>
      </c>
      <c r="J885" s="36" t="s">
        <v>1637</v>
      </c>
      <c r="K885" s="36" t="s">
        <v>599</v>
      </c>
      <c r="L885" s="36" t="s">
        <v>1688</v>
      </c>
      <c r="M885" s="36" t="s">
        <v>1639</v>
      </c>
      <c r="N885" s="36" t="s">
        <v>1640</v>
      </c>
      <c r="O885" s="36" t="s">
        <v>1641</v>
      </c>
      <c r="P885" s="36" t="s">
        <v>1642</v>
      </c>
      <c r="Q885" s="36" t="s">
        <v>1643</v>
      </c>
      <c r="R885" s="36" t="s">
        <v>1644</v>
      </c>
      <c r="S885" s="36" t="s">
        <v>1636</v>
      </c>
      <c r="T885" s="36" t="s">
        <v>1636</v>
      </c>
      <c r="U885" s="36" t="s">
        <v>1645</v>
      </c>
      <c r="V885" s="36" t="s">
        <v>1646</v>
      </c>
      <c r="W885" s="36" t="s">
        <v>1657</v>
      </c>
      <c r="X885" s="36" t="s">
        <v>1658</v>
      </c>
      <c r="Y885" s="36" t="s">
        <v>1649</v>
      </c>
      <c r="Z885" s="36">
        <v>974.1</v>
      </c>
      <c r="AA885" s="36">
        <v>805</v>
      </c>
      <c r="AB885" s="36">
        <v>169.1</v>
      </c>
      <c r="AC885" s="36">
        <v>805</v>
      </c>
      <c r="AD885" s="36">
        <v>0</v>
      </c>
      <c r="AE885" s="36">
        <v>0</v>
      </c>
      <c r="AF885" s="36" t="s">
        <v>1798</v>
      </c>
      <c r="AG885" s="36" t="s">
        <v>1637</v>
      </c>
      <c r="AH885" s="36" t="s">
        <v>599</v>
      </c>
      <c r="AI885" s="36" t="s">
        <v>1799</v>
      </c>
      <c r="AJ885" s="36" t="s">
        <v>1645</v>
      </c>
      <c r="AK885" s="36" t="s">
        <v>337</v>
      </c>
      <c r="AL885" s="36" t="s">
        <v>1650</v>
      </c>
      <c r="AM885" s="36" t="s">
        <v>1651</v>
      </c>
      <c r="AN885" s="36" t="s">
        <v>1645</v>
      </c>
      <c r="AO885" s="36" t="s">
        <v>1636</v>
      </c>
      <c r="AP885" s="36" t="s">
        <v>1652</v>
      </c>
      <c r="AQ885" s="36" t="s">
        <v>1653</v>
      </c>
    </row>
    <row r="886" spans="1:43" x14ac:dyDescent="0.15">
      <c r="A886" s="36" t="s">
        <v>538</v>
      </c>
      <c r="B886" s="36" t="s">
        <v>1689</v>
      </c>
      <c r="C886" s="36" t="s">
        <v>1690</v>
      </c>
      <c r="D886" s="36" t="s">
        <v>1634</v>
      </c>
      <c r="E886" s="36" t="s">
        <v>1635</v>
      </c>
      <c r="F886" s="36" t="s">
        <v>372</v>
      </c>
      <c r="G886" s="36" t="s">
        <v>1636</v>
      </c>
      <c r="H886" s="36" t="s">
        <v>372</v>
      </c>
      <c r="I886" s="36" t="s">
        <v>1636</v>
      </c>
      <c r="J886" s="36" t="s">
        <v>1637</v>
      </c>
      <c r="K886" s="36" t="s">
        <v>599</v>
      </c>
      <c r="L886" s="36" t="s">
        <v>1691</v>
      </c>
      <c r="M886" s="36" t="s">
        <v>1639</v>
      </c>
      <c r="N886" s="36" t="s">
        <v>1640</v>
      </c>
      <c r="O886" s="36" t="s">
        <v>1641</v>
      </c>
      <c r="P886" s="36" t="s">
        <v>1642</v>
      </c>
      <c r="Q886" s="36" t="s">
        <v>1643</v>
      </c>
      <c r="R886" s="36" t="s">
        <v>1644</v>
      </c>
      <c r="S886" s="36" t="s">
        <v>1636</v>
      </c>
      <c r="T886" s="36" t="s">
        <v>1636</v>
      </c>
      <c r="U886" s="36" t="s">
        <v>1645</v>
      </c>
      <c r="V886" s="36" t="s">
        <v>1646</v>
      </c>
      <c r="W886" s="36" t="s">
        <v>1657</v>
      </c>
      <c r="X886" s="36" t="s">
        <v>1658</v>
      </c>
      <c r="Y886" s="36" t="s">
        <v>1649</v>
      </c>
      <c r="Z886" s="36">
        <v>1382.6</v>
      </c>
      <c r="AA886" s="36">
        <v>1162.96</v>
      </c>
      <c r="AB886" s="36">
        <v>219.64</v>
      </c>
      <c r="AC886" s="36">
        <v>1162.96</v>
      </c>
      <c r="AD886" s="36">
        <v>0</v>
      </c>
      <c r="AE886" s="36">
        <v>0</v>
      </c>
      <c r="AF886" s="36" t="s">
        <v>1798</v>
      </c>
      <c r="AG886" s="36" t="s">
        <v>1637</v>
      </c>
      <c r="AH886" s="36" t="s">
        <v>599</v>
      </c>
      <c r="AI886" s="36" t="s">
        <v>1799</v>
      </c>
      <c r="AJ886" s="36" t="s">
        <v>1645</v>
      </c>
      <c r="AK886" s="36" t="s">
        <v>337</v>
      </c>
      <c r="AL886" s="36" t="s">
        <v>1650</v>
      </c>
      <c r="AM886" s="36" t="s">
        <v>1651</v>
      </c>
      <c r="AN886" s="36" t="s">
        <v>1645</v>
      </c>
      <c r="AO886" s="36" t="s">
        <v>1636</v>
      </c>
      <c r="AP886" s="36" t="s">
        <v>1652</v>
      </c>
      <c r="AQ886" s="36" t="s">
        <v>1653</v>
      </c>
    </row>
    <row r="887" spans="1:43" x14ac:dyDescent="0.15">
      <c r="A887" s="36" t="s">
        <v>538</v>
      </c>
      <c r="B887" s="36" t="s">
        <v>1826</v>
      </c>
      <c r="C887" s="36" t="s">
        <v>1827</v>
      </c>
      <c r="D887" s="36" t="s">
        <v>1634</v>
      </c>
      <c r="E887" s="36" t="s">
        <v>1635</v>
      </c>
      <c r="F887" s="36" t="s">
        <v>372</v>
      </c>
      <c r="G887" s="36" t="s">
        <v>1636</v>
      </c>
      <c r="H887" s="36" t="s">
        <v>372</v>
      </c>
      <c r="I887" s="36" t="s">
        <v>1636</v>
      </c>
      <c r="J887" s="36" t="s">
        <v>1637</v>
      </c>
      <c r="K887" s="36" t="s">
        <v>599</v>
      </c>
      <c r="L887" s="36" t="s">
        <v>1691</v>
      </c>
      <c r="M887" s="36" t="s">
        <v>1639</v>
      </c>
      <c r="N887" s="36" t="s">
        <v>1640</v>
      </c>
      <c r="O887" s="36" t="s">
        <v>1641</v>
      </c>
      <c r="P887" s="36" t="s">
        <v>1642</v>
      </c>
      <c r="Q887" s="36" t="s">
        <v>1643</v>
      </c>
      <c r="R887" s="36" t="s">
        <v>1644</v>
      </c>
      <c r="S887" s="36" t="s">
        <v>1636</v>
      </c>
      <c r="T887" s="36" t="s">
        <v>1636</v>
      </c>
      <c r="U887" s="36" t="s">
        <v>1645</v>
      </c>
      <c r="V887" s="36" t="s">
        <v>1646</v>
      </c>
      <c r="W887" s="36" t="s">
        <v>1657</v>
      </c>
      <c r="X887" s="36" t="s">
        <v>1658</v>
      </c>
      <c r="Y887" s="36" t="s">
        <v>1649</v>
      </c>
      <c r="Z887" s="36">
        <v>108.82</v>
      </c>
      <c r="AA887" s="36">
        <v>89.59</v>
      </c>
      <c r="AB887" s="36">
        <v>19.23</v>
      </c>
      <c r="AC887" s="36">
        <v>89.59</v>
      </c>
      <c r="AD887" s="36">
        <v>0</v>
      </c>
      <c r="AE887" s="36">
        <v>0</v>
      </c>
      <c r="AF887" s="36" t="s">
        <v>1798</v>
      </c>
      <c r="AG887" s="36" t="s">
        <v>1637</v>
      </c>
      <c r="AH887" s="36" t="s">
        <v>599</v>
      </c>
      <c r="AI887" s="36" t="s">
        <v>1799</v>
      </c>
      <c r="AJ887" s="36" t="s">
        <v>1645</v>
      </c>
      <c r="AK887" s="36" t="s">
        <v>337</v>
      </c>
      <c r="AL887" s="36" t="s">
        <v>1650</v>
      </c>
      <c r="AM887" s="36" t="s">
        <v>1651</v>
      </c>
      <c r="AN887" s="36" t="s">
        <v>1645</v>
      </c>
      <c r="AO887" s="36" t="s">
        <v>1636</v>
      </c>
      <c r="AP887" s="36" t="s">
        <v>1652</v>
      </c>
      <c r="AQ887" s="36" t="s">
        <v>1653</v>
      </c>
    </row>
    <row r="888" spans="1:43" x14ac:dyDescent="0.15">
      <c r="A888" s="36" t="s">
        <v>538</v>
      </c>
      <c r="B888" s="36" t="s">
        <v>1692</v>
      </c>
      <c r="C888" s="36" t="s">
        <v>1693</v>
      </c>
      <c r="D888" s="36" t="s">
        <v>1634</v>
      </c>
      <c r="E888" s="36" t="s">
        <v>1635</v>
      </c>
      <c r="F888" s="36" t="s">
        <v>372</v>
      </c>
      <c r="G888" s="36" t="s">
        <v>1636</v>
      </c>
      <c r="H888" s="36" t="s">
        <v>372</v>
      </c>
      <c r="I888" s="36" t="s">
        <v>1636</v>
      </c>
      <c r="J888" s="36" t="s">
        <v>1637</v>
      </c>
      <c r="K888" s="36" t="s">
        <v>599</v>
      </c>
      <c r="L888" s="36" t="s">
        <v>1691</v>
      </c>
      <c r="M888" s="36" t="s">
        <v>1639</v>
      </c>
      <c r="N888" s="36" t="s">
        <v>1640</v>
      </c>
      <c r="O888" s="36" t="s">
        <v>1641</v>
      </c>
      <c r="P888" s="36" t="s">
        <v>1642</v>
      </c>
      <c r="Q888" s="36" t="s">
        <v>1643</v>
      </c>
      <c r="R888" s="36" t="s">
        <v>1644</v>
      </c>
      <c r="S888" s="36" t="s">
        <v>1636</v>
      </c>
      <c r="T888" s="36" t="s">
        <v>1636</v>
      </c>
      <c r="U888" s="36" t="s">
        <v>1645</v>
      </c>
      <c r="V888" s="36" t="s">
        <v>1646</v>
      </c>
      <c r="W888" s="36" t="s">
        <v>1657</v>
      </c>
      <c r="X888" s="36" t="s">
        <v>1658</v>
      </c>
      <c r="Y888" s="36" t="s">
        <v>1649</v>
      </c>
      <c r="Z888" s="36">
        <v>206.88</v>
      </c>
      <c r="AA888" s="36">
        <v>192.71</v>
      </c>
      <c r="AB888" s="36">
        <v>14.17</v>
      </c>
      <c r="AC888" s="36">
        <v>192.71</v>
      </c>
      <c r="AD888" s="36">
        <v>0</v>
      </c>
      <c r="AE888" s="36">
        <v>0</v>
      </c>
      <c r="AF888" s="36" t="s">
        <v>1798</v>
      </c>
      <c r="AG888" s="36" t="s">
        <v>1637</v>
      </c>
      <c r="AH888" s="36" t="s">
        <v>599</v>
      </c>
      <c r="AI888" s="36" t="s">
        <v>1799</v>
      </c>
      <c r="AJ888" s="36" t="s">
        <v>1645</v>
      </c>
      <c r="AK888" s="36" t="s">
        <v>337</v>
      </c>
      <c r="AL888" s="36" t="s">
        <v>1650</v>
      </c>
      <c r="AM888" s="36" t="s">
        <v>1651</v>
      </c>
      <c r="AN888" s="36" t="s">
        <v>1645</v>
      </c>
      <c r="AO888" s="36" t="s">
        <v>1636</v>
      </c>
      <c r="AP888" s="36" t="s">
        <v>1652</v>
      </c>
      <c r="AQ888" s="36" t="s">
        <v>1653</v>
      </c>
    </row>
    <row r="889" spans="1:43" x14ac:dyDescent="0.15">
      <c r="A889" s="36" t="s">
        <v>538</v>
      </c>
      <c r="B889" s="36" t="s">
        <v>1694</v>
      </c>
      <c r="C889" s="36" t="s">
        <v>1695</v>
      </c>
      <c r="D889" s="36" t="s">
        <v>1634</v>
      </c>
      <c r="E889" s="36" t="s">
        <v>1635</v>
      </c>
      <c r="F889" s="36" t="s">
        <v>372</v>
      </c>
      <c r="G889" s="36" t="s">
        <v>1636</v>
      </c>
      <c r="H889" s="36" t="s">
        <v>372</v>
      </c>
      <c r="I889" s="36" t="s">
        <v>1636</v>
      </c>
      <c r="J889" s="36" t="s">
        <v>1637</v>
      </c>
      <c r="K889" s="36" t="s">
        <v>599</v>
      </c>
      <c r="L889" s="36" t="s">
        <v>1696</v>
      </c>
      <c r="M889" s="36" t="s">
        <v>1639</v>
      </c>
      <c r="N889" s="36" t="s">
        <v>1640</v>
      </c>
      <c r="O889" s="36" t="s">
        <v>1641</v>
      </c>
      <c r="P889" s="36" t="s">
        <v>1642</v>
      </c>
      <c r="Q889" s="36" t="s">
        <v>1643</v>
      </c>
      <c r="R889" s="36" t="s">
        <v>1644</v>
      </c>
      <c r="S889" s="36" t="s">
        <v>1636</v>
      </c>
      <c r="T889" s="36" t="s">
        <v>1636</v>
      </c>
      <c r="U889" s="36" t="s">
        <v>1645</v>
      </c>
      <c r="V889" s="36" t="s">
        <v>1646</v>
      </c>
      <c r="W889" s="36" t="s">
        <v>1647</v>
      </c>
      <c r="X889" s="36" t="s">
        <v>1648</v>
      </c>
      <c r="Y889" s="36" t="s">
        <v>1649</v>
      </c>
      <c r="Z889" s="36">
        <v>2000</v>
      </c>
      <c r="AA889" s="36">
        <v>2000</v>
      </c>
      <c r="AB889" s="36">
        <v>0</v>
      </c>
      <c r="AC889" s="36">
        <v>2000</v>
      </c>
      <c r="AD889" s="36">
        <v>0</v>
      </c>
      <c r="AE889" s="36">
        <v>0</v>
      </c>
      <c r="AF889" s="36" t="s">
        <v>1798</v>
      </c>
      <c r="AG889" s="36" t="s">
        <v>1637</v>
      </c>
      <c r="AH889" s="36" t="s">
        <v>599</v>
      </c>
      <c r="AI889" s="36" t="s">
        <v>1799</v>
      </c>
      <c r="AJ889" s="36" t="s">
        <v>1645</v>
      </c>
      <c r="AK889" s="36" t="s">
        <v>337</v>
      </c>
      <c r="AL889" s="36" t="s">
        <v>1650</v>
      </c>
      <c r="AM889" s="36" t="s">
        <v>1651</v>
      </c>
      <c r="AN889" s="36" t="s">
        <v>1645</v>
      </c>
      <c r="AO889" s="36" t="s">
        <v>1636</v>
      </c>
      <c r="AP889" s="36" t="s">
        <v>1652</v>
      </c>
      <c r="AQ889" s="36" t="s">
        <v>1653</v>
      </c>
    </row>
    <row r="890" spans="1:43" x14ac:dyDescent="0.15">
      <c r="A890" s="36" t="s">
        <v>538</v>
      </c>
      <c r="B890" s="36" t="s">
        <v>1697</v>
      </c>
      <c r="C890" s="36" t="s">
        <v>1698</v>
      </c>
      <c r="D890" s="36" t="s">
        <v>1634</v>
      </c>
      <c r="E890" s="36" t="s">
        <v>1635</v>
      </c>
      <c r="F890" s="36" t="s">
        <v>372</v>
      </c>
      <c r="G890" s="36" t="s">
        <v>1636</v>
      </c>
      <c r="H890" s="36" t="s">
        <v>372</v>
      </c>
      <c r="I890" s="36" t="s">
        <v>1636</v>
      </c>
      <c r="J890" s="36" t="s">
        <v>1637</v>
      </c>
      <c r="K890" s="36" t="s">
        <v>599</v>
      </c>
      <c r="L890" s="36" t="s">
        <v>1699</v>
      </c>
      <c r="M890" s="36" t="s">
        <v>1639</v>
      </c>
      <c r="N890" s="36" t="s">
        <v>1640</v>
      </c>
      <c r="O890" s="36" t="s">
        <v>1641</v>
      </c>
      <c r="P890" s="36" t="s">
        <v>1642</v>
      </c>
      <c r="Q890" s="36" t="s">
        <v>1643</v>
      </c>
      <c r="R890" s="36" t="s">
        <v>1644</v>
      </c>
      <c r="S890" s="36" t="s">
        <v>1636</v>
      </c>
      <c r="T890" s="36" t="s">
        <v>1636</v>
      </c>
      <c r="U890" s="36" t="s">
        <v>1645</v>
      </c>
      <c r="V890" s="36" t="s">
        <v>1646</v>
      </c>
      <c r="W890" s="36" t="s">
        <v>1657</v>
      </c>
      <c r="X890" s="36" t="s">
        <v>1658</v>
      </c>
      <c r="Y890" s="36" t="s">
        <v>1649</v>
      </c>
      <c r="Z890" s="36">
        <v>446.02</v>
      </c>
      <c r="AA890" s="36">
        <v>166.46</v>
      </c>
      <c r="AB890" s="36">
        <v>279.56</v>
      </c>
      <c r="AC890" s="36">
        <v>166.46</v>
      </c>
      <c r="AD890" s="36">
        <v>0</v>
      </c>
      <c r="AE890" s="36">
        <v>0</v>
      </c>
      <c r="AF890" s="36" t="s">
        <v>1798</v>
      </c>
      <c r="AG890" s="36" t="s">
        <v>1637</v>
      </c>
      <c r="AH890" s="36" t="s">
        <v>599</v>
      </c>
      <c r="AI890" s="36" t="s">
        <v>1799</v>
      </c>
      <c r="AJ890" s="36" t="s">
        <v>1645</v>
      </c>
      <c r="AK890" s="36" t="s">
        <v>337</v>
      </c>
      <c r="AL890" s="36" t="s">
        <v>1650</v>
      </c>
      <c r="AM890" s="36" t="s">
        <v>1651</v>
      </c>
      <c r="AN890" s="36" t="s">
        <v>1645</v>
      </c>
      <c r="AO890" s="36" t="s">
        <v>1636</v>
      </c>
      <c r="AP890" s="36" t="s">
        <v>1652</v>
      </c>
      <c r="AQ890" s="36" t="s">
        <v>1653</v>
      </c>
    </row>
    <row r="891" spans="1:43" x14ac:dyDescent="0.15">
      <c r="A891" s="36" t="s">
        <v>538</v>
      </c>
      <c r="B891" s="36" t="s">
        <v>1700</v>
      </c>
      <c r="C891" s="36" t="s">
        <v>1701</v>
      </c>
      <c r="D891" s="36" t="s">
        <v>1673</v>
      </c>
      <c r="E891" s="36" t="s">
        <v>1674</v>
      </c>
      <c r="F891" s="36" t="s">
        <v>372</v>
      </c>
      <c r="G891" s="36" t="s">
        <v>1636</v>
      </c>
      <c r="H891" s="36" t="s">
        <v>372</v>
      </c>
      <c r="I891" s="36" t="s">
        <v>1636</v>
      </c>
      <c r="J891" s="36" t="s">
        <v>1675</v>
      </c>
      <c r="K891" s="36" t="s">
        <v>1676</v>
      </c>
      <c r="L891" s="36" t="s">
        <v>1702</v>
      </c>
      <c r="M891" s="36" t="s">
        <v>1639</v>
      </c>
      <c r="N891" s="36" t="s">
        <v>1640</v>
      </c>
      <c r="O891" s="36" t="s">
        <v>1641</v>
      </c>
      <c r="P891" s="36" t="s">
        <v>1642</v>
      </c>
      <c r="Q891" s="36" t="s">
        <v>1643</v>
      </c>
      <c r="R891" s="36" t="s">
        <v>1644</v>
      </c>
      <c r="S891" s="36" t="s">
        <v>1636</v>
      </c>
      <c r="T891" s="36" t="s">
        <v>1636</v>
      </c>
      <c r="U891" s="36" t="s">
        <v>1645</v>
      </c>
      <c r="V891" s="36" t="s">
        <v>1646</v>
      </c>
      <c r="W891" s="36" t="s">
        <v>1664</v>
      </c>
      <c r="X891" s="36" t="s">
        <v>1646</v>
      </c>
      <c r="Y891" s="36" t="s">
        <v>1649</v>
      </c>
      <c r="Z891" s="36">
        <v>27.85</v>
      </c>
      <c r="AA891" s="36">
        <v>27.85</v>
      </c>
      <c r="AB891" s="36">
        <v>0</v>
      </c>
      <c r="AC891" s="36">
        <v>27.85</v>
      </c>
      <c r="AD891" s="36">
        <v>0</v>
      </c>
      <c r="AE891" s="36">
        <v>0</v>
      </c>
      <c r="AF891" s="36" t="s">
        <v>1798</v>
      </c>
      <c r="AG891" s="36" t="s">
        <v>1675</v>
      </c>
      <c r="AH891" s="36" t="s">
        <v>1676</v>
      </c>
      <c r="AI891" s="36" t="s">
        <v>1800</v>
      </c>
      <c r="AJ891" s="36" t="s">
        <v>1645</v>
      </c>
      <c r="AK891" s="36" t="s">
        <v>337</v>
      </c>
      <c r="AL891" s="36" t="s">
        <v>1650</v>
      </c>
      <c r="AM891" s="36" t="s">
        <v>1651</v>
      </c>
      <c r="AN891" s="36" t="s">
        <v>1645</v>
      </c>
      <c r="AO891" s="36" t="s">
        <v>1636</v>
      </c>
      <c r="AP891" s="36" t="s">
        <v>1678</v>
      </c>
      <c r="AQ891" s="36" t="s">
        <v>1653</v>
      </c>
    </row>
    <row r="892" spans="1:43" x14ac:dyDescent="0.15">
      <c r="A892" s="36" t="s">
        <v>538</v>
      </c>
      <c r="B892" s="36" t="s">
        <v>1700</v>
      </c>
      <c r="C892" s="36" t="s">
        <v>1701</v>
      </c>
      <c r="D892" s="36" t="s">
        <v>1673</v>
      </c>
      <c r="E892" s="36" t="s">
        <v>1674</v>
      </c>
      <c r="F892" s="36" t="s">
        <v>372</v>
      </c>
      <c r="G892" s="36" t="s">
        <v>1636</v>
      </c>
      <c r="H892" s="36" t="s">
        <v>372</v>
      </c>
      <c r="I892" s="36" t="s">
        <v>1636</v>
      </c>
      <c r="J892" s="36" t="s">
        <v>1675</v>
      </c>
      <c r="K892" s="36" t="s">
        <v>1676</v>
      </c>
      <c r="L892" s="36" t="s">
        <v>1702</v>
      </c>
      <c r="M892" s="36" t="s">
        <v>1639</v>
      </c>
      <c r="N892" s="36" t="s">
        <v>1640</v>
      </c>
      <c r="O892" s="36" t="s">
        <v>1641</v>
      </c>
      <c r="P892" s="36" t="s">
        <v>1642</v>
      </c>
      <c r="Q892" s="36" t="s">
        <v>1643</v>
      </c>
      <c r="R892" s="36" t="s">
        <v>1644</v>
      </c>
      <c r="S892" s="36" t="s">
        <v>1636</v>
      </c>
      <c r="T892" s="36" t="s">
        <v>1636</v>
      </c>
      <c r="U892" s="36" t="s">
        <v>1645</v>
      </c>
      <c r="V892" s="36" t="s">
        <v>1646</v>
      </c>
      <c r="W892" s="36" t="s">
        <v>1665</v>
      </c>
      <c r="X892" s="36" t="s">
        <v>1646</v>
      </c>
      <c r="Y892" s="36" t="s">
        <v>1649</v>
      </c>
      <c r="Z892" s="36">
        <v>12.96</v>
      </c>
      <c r="AA892" s="36">
        <v>12.96</v>
      </c>
      <c r="AB892" s="36">
        <v>0</v>
      </c>
      <c r="AC892" s="36">
        <v>12.96</v>
      </c>
      <c r="AD892" s="36">
        <v>0</v>
      </c>
      <c r="AE892" s="36">
        <v>0</v>
      </c>
      <c r="AF892" s="36" t="s">
        <v>1798</v>
      </c>
      <c r="AG892" s="36" t="s">
        <v>1675</v>
      </c>
      <c r="AH892" s="36" t="s">
        <v>1676</v>
      </c>
      <c r="AI892" s="36" t="s">
        <v>1800</v>
      </c>
      <c r="AJ892" s="36" t="s">
        <v>1645</v>
      </c>
      <c r="AK892" s="36" t="s">
        <v>337</v>
      </c>
      <c r="AL892" s="36" t="s">
        <v>1650</v>
      </c>
      <c r="AM892" s="36" t="s">
        <v>1651</v>
      </c>
      <c r="AN892" s="36" t="s">
        <v>1645</v>
      </c>
      <c r="AO892" s="36" t="s">
        <v>1636</v>
      </c>
      <c r="AP892" s="36" t="s">
        <v>1678</v>
      </c>
      <c r="AQ892" s="36" t="s">
        <v>1653</v>
      </c>
    </row>
    <row r="893" spans="1:43" x14ac:dyDescent="0.15">
      <c r="A893" s="36" t="s">
        <v>538</v>
      </c>
      <c r="B893" s="36" t="s">
        <v>1700</v>
      </c>
      <c r="C893" s="36" t="s">
        <v>1701</v>
      </c>
      <c r="D893" s="36" t="s">
        <v>1673</v>
      </c>
      <c r="E893" s="36" t="s">
        <v>1674</v>
      </c>
      <c r="F893" s="36" t="s">
        <v>372</v>
      </c>
      <c r="G893" s="36" t="s">
        <v>1636</v>
      </c>
      <c r="H893" s="36" t="s">
        <v>372</v>
      </c>
      <c r="I893" s="36" t="s">
        <v>1636</v>
      </c>
      <c r="J893" s="36" t="s">
        <v>1675</v>
      </c>
      <c r="K893" s="36" t="s">
        <v>1676</v>
      </c>
      <c r="L893" s="36" t="s">
        <v>1702</v>
      </c>
      <c r="M893" s="36" t="s">
        <v>1639</v>
      </c>
      <c r="N893" s="36" t="s">
        <v>1640</v>
      </c>
      <c r="O893" s="36" t="s">
        <v>1641</v>
      </c>
      <c r="P893" s="36" t="s">
        <v>1642</v>
      </c>
      <c r="Q893" s="36" t="s">
        <v>1643</v>
      </c>
      <c r="R893" s="36" t="s">
        <v>1644</v>
      </c>
      <c r="S893" s="36" t="s">
        <v>1636</v>
      </c>
      <c r="T893" s="36" t="s">
        <v>1636</v>
      </c>
      <c r="U893" s="36" t="s">
        <v>1645</v>
      </c>
      <c r="V893" s="36" t="s">
        <v>1646</v>
      </c>
      <c r="W893" s="36" t="s">
        <v>1647</v>
      </c>
      <c r="X893" s="36" t="s">
        <v>1667</v>
      </c>
      <c r="Y893" s="36" t="s">
        <v>1649</v>
      </c>
      <c r="Z893" s="36">
        <v>0.28000000000000003</v>
      </c>
      <c r="AA893" s="36">
        <v>0.28000000000000003</v>
      </c>
      <c r="AB893" s="36">
        <v>0</v>
      </c>
      <c r="AC893" s="36">
        <v>0.28000000000000003</v>
      </c>
      <c r="AD893" s="36">
        <v>0</v>
      </c>
      <c r="AE893" s="36">
        <v>0</v>
      </c>
      <c r="AF893" s="36" t="s">
        <v>1798</v>
      </c>
      <c r="AG893" s="36" t="s">
        <v>1675</v>
      </c>
      <c r="AH893" s="36" t="s">
        <v>1676</v>
      </c>
      <c r="AI893" s="36" t="s">
        <v>1800</v>
      </c>
      <c r="AJ893" s="36" t="s">
        <v>1645</v>
      </c>
      <c r="AK893" s="36" t="s">
        <v>337</v>
      </c>
      <c r="AL893" s="36" t="s">
        <v>1650</v>
      </c>
      <c r="AM893" s="36" t="s">
        <v>1651</v>
      </c>
      <c r="AN893" s="36" t="s">
        <v>1645</v>
      </c>
      <c r="AO893" s="36" t="s">
        <v>1636</v>
      </c>
      <c r="AP893" s="36" t="s">
        <v>1678</v>
      </c>
      <c r="AQ893" s="36" t="s">
        <v>1653</v>
      </c>
    </row>
    <row r="894" spans="1:43" x14ac:dyDescent="0.15">
      <c r="A894" s="36" t="s">
        <v>538</v>
      </c>
      <c r="B894" s="36" t="s">
        <v>1700</v>
      </c>
      <c r="C894" s="36" t="s">
        <v>1701</v>
      </c>
      <c r="D894" s="36" t="s">
        <v>1673</v>
      </c>
      <c r="E894" s="36" t="s">
        <v>1674</v>
      </c>
      <c r="F894" s="36" t="s">
        <v>372</v>
      </c>
      <c r="G894" s="36" t="s">
        <v>1636</v>
      </c>
      <c r="H894" s="36" t="s">
        <v>372</v>
      </c>
      <c r="I894" s="36" t="s">
        <v>1636</v>
      </c>
      <c r="J894" s="36" t="s">
        <v>1675</v>
      </c>
      <c r="K894" s="36" t="s">
        <v>1676</v>
      </c>
      <c r="L894" s="36" t="s">
        <v>1702</v>
      </c>
      <c r="M894" s="36" t="s">
        <v>1639</v>
      </c>
      <c r="N894" s="36" t="s">
        <v>1640</v>
      </c>
      <c r="O894" s="36" t="s">
        <v>1641</v>
      </c>
      <c r="P894" s="36" t="s">
        <v>1642</v>
      </c>
      <c r="Q894" s="36" t="s">
        <v>1643</v>
      </c>
      <c r="R894" s="36" t="s">
        <v>1644</v>
      </c>
      <c r="S894" s="36" t="s">
        <v>1636</v>
      </c>
      <c r="T894" s="36" t="s">
        <v>1636</v>
      </c>
      <c r="U894" s="36" t="s">
        <v>1645</v>
      </c>
      <c r="V894" s="36" t="s">
        <v>1646</v>
      </c>
      <c r="W894" s="36" t="s">
        <v>1669</v>
      </c>
      <c r="X894" s="36" t="s">
        <v>1646</v>
      </c>
      <c r="Y894" s="36" t="s">
        <v>1649</v>
      </c>
      <c r="Z894" s="36">
        <v>18.46</v>
      </c>
      <c r="AA894" s="36">
        <v>18.46</v>
      </c>
      <c r="AB894" s="36">
        <v>0</v>
      </c>
      <c r="AC894" s="36">
        <v>18.46</v>
      </c>
      <c r="AD894" s="36">
        <v>0</v>
      </c>
      <c r="AE894" s="36">
        <v>0</v>
      </c>
      <c r="AF894" s="36" t="s">
        <v>1798</v>
      </c>
      <c r="AG894" s="36" t="s">
        <v>1675</v>
      </c>
      <c r="AH894" s="36" t="s">
        <v>1676</v>
      </c>
      <c r="AI894" s="36" t="s">
        <v>1800</v>
      </c>
      <c r="AJ894" s="36" t="s">
        <v>1645</v>
      </c>
      <c r="AK894" s="36" t="s">
        <v>337</v>
      </c>
      <c r="AL894" s="36" t="s">
        <v>1650</v>
      </c>
      <c r="AM894" s="36" t="s">
        <v>1651</v>
      </c>
      <c r="AN894" s="36" t="s">
        <v>1645</v>
      </c>
      <c r="AO894" s="36" t="s">
        <v>1636</v>
      </c>
      <c r="AP894" s="36" t="s">
        <v>1678</v>
      </c>
      <c r="AQ894" s="36" t="s">
        <v>1653</v>
      </c>
    </row>
    <row r="895" spans="1:43" x14ac:dyDescent="0.15">
      <c r="A895" s="36" t="s">
        <v>538</v>
      </c>
      <c r="B895" s="36" t="s">
        <v>1700</v>
      </c>
      <c r="C895" s="36" t="s">
        <v>1701</v>
      </c>
      <c r="D895" s="36" t="s">
        <v>1673</v>
      </c>
      <c r="E895" s="36" t="s">
        <v>1674</v>
      </c>
      <c r="F895" s="36" t="s">
        <v>372</v>
      </c>
      <c r="G895" s="36" t="s">
        <v>1636</v>
      </c>
      <c r="H895" s="36" t="s">
        <v>372</v>
      </c>
      <c r="I895" s="36" t="s">
        <v>1636</v>
      </c>
      <c r="J895" s="36" t="s">
        <v>1675</v>
      </c>
      <c r="K895" s="36" t="s">
        <v>1676</v>
      </c>
      <c r="L895" s="36" t="s">
        <v>1702</v>
      </c>
      <c r="M895" s="36" t="s">
        <v>1639</v>
      </c>
      <c r="N895" s="36" t="s">
        <v>1640</v>
      </c>
      <c r="O895" s="36" t="s">
        <v>1641</v>
      </c>
      <c r="P895" s="36" t="s">
        <v>1642</v>
      </c>
      <c r="Q895" s="36" t="s">
        <v>1643</v>
      </c>
      <c r="R895" s="36" t="s">
        <v>1644</v>
      </c>
      <c r="S895" s="36" t="s">
        <v>1636</v>
      </c>
      <c r="T895" s="36" t="s">
        <v>1636</v>
      </c>
      <c r="U895" s="36" t="s">
        <v>1645</v>
      </c>
      <c r="V895" s="36" t="s">
        <v>1646</v>
      </c>
      <c r="W895" s="36" t="s">
        <v>1657</v>
      </c>
      <c r="X895" s="36" t="s">
        <v>1658</v>
      </c>
      <c r="Y895" s="36" t="s">
        <v>1649</v>
      </c>
      <c r="Z895" s="36">
        <v>102.11</v>
      </c>
      <c r="AA895" s="36">
        <v>102.11</v>
      </c>
      <c r="AB895" s="36">
        <v>0</v>
      </c>
      <c r="AC895" s="36">
        <v>102.11</v>
      </c>
      <c r="AD895" s="36">
        <v>0</v>
      </c>
      <c r="AE895" s="36">
        <v>0</v>
      </c>
      <c r="AF895" s="36" t="s">
        <v>1798</v>
      </c>
      <c r="AG895" s="36" t="s">
        <v>1675</v>
      </c>
      <c r="AH895" s="36" t="s">
        <v>1676</v>
      </c>
      <c r="AI895" s="36" t="s">
        <v>1800</v>
      </c>
      <c r="AJ895" s="36" t="s">
        <v>1645</v>
      </c>
      <c r="AK895" s="36" t="s">
        <v>337</v>
      </c>
      <c r="AL895" s="36" t="s">
        <v>1650</v>
      </c>
      <c r="AM895" s="36" t="s">
        <v>1651</v>
      </c>
      <c r="AN895" s="36" t="s">
        <v>1645</v>
      </c>
      <c r="AO895" s="36" t="s">
        <v>1636</v>
      </c>
      <c r="AP895" s="36" t="s">
        <v>1678</v>
      </c>
      <c r="AQ895" s="36" t="s">
        <v>1653</v>
      </c>
    </row>
    <row r="896" spans="1:43" x14ac:dyDescent="0.15">
      <c r="A896" s="36" t="s">
        <v>538</v>
      </c>
      <c r="B896" s="36" t="s">
        <v>1700</v>
      </c>
      <c r="C896" s="36" t="s">
        <v>1701</v>
      </c>
      <c r="D896" s="36" t="s">
        <v>1673</v>
      </c>
      <c r="E896" s="36" t="s">
        <v>1674</v>
      </c>
      <c r="F896" s="36" t="s">
        <v>372</v>
      </c>
      <c r="G896" s="36" t="s">
        <v>1636</v>
      </c>
      <c r="H896" s="36" t="s">
        <v>372</v>
      </c>
      <c r="I896" s="36" t="s">
        <v>1636</v>
      </c>
      <c r="J896" s="36" t="s">
        <v>1675</v>
      </c>
      <c r="K896" s="36" t="s">
        <v>1676</v>
      </c>
      <c r="L896" s="36" t="s">
        <v>1702</v>
      </c>
      <c r="M896" s="36" t="s">
        <v>1639</v>
      </c>
      <c r="N896" s="36" t="s">
        <v>1640</v>
      </c>
      <c r="O896" s="36" t="s">
        <v>1641</v>
      </c>
      <c r="P896" s="36" t="s">
        <v>1642</v>
      </c>
      <c r="Q896" s="36" t="s">
        <v>1643</v>
      </c>
      <c r="R896" s="36" t="s">
        <v>1644</v>
      </c>
      <c r="S896" s="36" t="s">
        <v>1636</v>
      </c>
      <c r="T896" s="36" t="s">
        <v>1636</v>
      </c>
      <c r="U896" s="36" t="s">
        <v>1645</v>
      </c>
      <c r="V896" s="36" t="s">
        <v>1646</v>
      </c>
      <c r="W896" s="36" t="s">
        <v>1670</v>
      </c>
      <c r="X896" s="36" t="s">
        <v>1646</v>
      </c>
      <c r="Y896" s="36" t="s">
        <v>1649</v>
      </c>
      <c r="Z896" s="36">
        <v>1.59</v>
      </c>
      <c r="AA896" s="36">
        <v>1.59</v>
      </c>
      <c r="AB896" s="36">
        <v>0</v>
      </c>
      <c r="AC896" s="36">
        <v>1.59</v>
      </c>
      <c r="AD896" s="36">
        <v>0</v>
      </c>
      <c r="AE896" s="36">
        <v>0</v>
      </c>
      <c r="AF896" s="36" t="s">
        <v>1798</v>
      </c>
      <c r="AG896" s="36" t="s">
        <v>1675</v>
      </c>
      <c r="AH896" s="36" t="s">
        <v>1676</v>
      </c>
      <c r="AI896" s="36" t="s">
        <v>1800</v>
      </c>
      <c r="AJ896" s="36" t="s">
        <v>1645</v>
      </c>
      <c r="AK896" s="36" t="s">
        <v>337</v>
      </c>
      <c r="AL896" s="36" t="s">
        <v>1650</v>
      </c>
      <c r="AM896" s="36" t="s">
        <v>1651</v>
      </c>
      <c r="AN896" s="36" t="s">
        <v>1645</v>
      </c>
      <c r="AO896" s="36" t="s">
        <v>1636</v>
      </c>
      <c r="AP896" s="36" t="s">
        <v>1678</v>
      </c>
      <c r="AQ896" s="36" t="s">
        <v>1653</v>
      </c>
    </row>
    <row r="897" spans="1:43" x14ac:dyDescent="0.15">
      <c r="A897" s="36" t="s">
        <v>538</v>
      </c>
      <c r="B897" s="36" t="s">
        <v>1700</v>
      </c>
      <c r="C897" s="36" t="s">
        <v>1701</v>
      </c>
      <c r="D897" s="36" t="s">
        <v>1673</v>
      </c>
      <c r="E897" s="36" t="s">
        <v>1674</v>
      </c>
      <c r="F897" s="36" t="s">
        <v>372</v>
      </c>
      <c r="G897" s="36" t="s">
        <v>1636</v>
      </c>
      <c r="H897" s="36" t="s">
        <v>372</v>
      </c>
      <c r="I897" s="36" t="s">
        <v>1636</v>
      </c>
      <c r="J897" s="36" t="s">
        <v>1675</v>
      </c>
      <c r="K897" s="36" t="s">
        <v>1676</v>
      </c>
      <c r="L897" s="36" t="s">
        <v>1702</v>
      </c>
      <c r="M897" s="36" t="s">
        <v>1639</v>
      </c>
      <c r="N897" s="36" t="s">
        <v>1640</v>
      </c>
      <c r="O897" s="36" t="s">
        <v>1641</v>
      </c>
      <c r="P897" s="36" t="s">
        <v>1642</v>
      </c>
      <c r="Q897" s="36" t="s">
        <v>1643</v>
      </c>
      <c r="R897" s="36" t="s">
        <v>1644</v>
      </c>
      <c r="S897" s="36" t="s">
        <v>1636</v>
      </c>
      <c r="T897" s="36" t="s">
        <v>1636</v>
      </c>
      <c r="U897" s="36" t="s">
        <v>1645</v>
      </c>
      <c r="V897" s="36" t="s">
        <v>1646</v>
      </c>
      <c r="W897" s="36" t="s">
        <v>1679</v>
      </c>
      <c r="X897" s="36" t="s">
        <v>1646</v>
      </c>
      <c r="Y897" s="36" t="s">
        <v>1649</v>
      </c>
      <c r="Z897" s="36">
        <v>1787.49</v>
      </c>
      <c r="AA897" s="36">
        <v>1787.49</v>
      </c>
      <c r="AB897" s="36">
        <v>0</v>
      </c>
      <c r="AC897" s="36">
        <v>1787.49</v>
      </c>
      <c r="AD897" s="36">
        <v>0</v>
      </c>
      <c r="AE897" s="36">
        <v>0</v>
      </c>
      <c r="AF897" s="36" t="s">
        <v>1798</v>
      </c>
      <c r="AG897" s="36" t="s">
        <v>1675</v>
      </c>
      <c r="AH897" s="36" t="s">
        <v>1676</v>
      </c>
      <c r="AI897" s="36" t="s">
        <v>1800</v>
      </c>
      <c r="AJ897" s="36" t="s">
        <v>1645</v>
      </c>
      <c r="AK897" s="36" t="s">
        <v>337</v>
      </c>
      <c r="AL897" s="36" t="s">
        <v>1650</v>
      </c>
      <c r="AM897" s="36" t="s">
        <v>1651</v>
      </c>
      <c r="AN897" s="36" t="s">
        <v>1645</v>
      </c>
      <c r="AO897" s="36" t="s">
        <v>1636</v>
      </c>
      <c r="AP897" s="36" t="s">
        <v>1678</v>
      </c>
      <c r="AQ897" s="36" t="s">
        <v>1653</v>
      </c>
    </row>
    <row r="898" spans="1:43" x14ac:dyDescent="0.15">
      <c r="A898" s="36" t="s">
        <v>538</v>
      </c>
      <c r="B898" s="36" t="s">
        <v>1703</v>
      </c>
      <c r="C898" s="36" t="s">
        <v>1704</v>
      </c>
      <c r="D898" s="36" t="s">
        <v>1673</v>
      </c>
      <c r="E898" s="36" t="s">
        <v>1674</v>
      </c>
      <c r="F898" s="36" t="s">
        <v>372</v>
      </c>
      <c r="G898" s="36" t="s">
        <v>1636</v>
      </c>
      <c r="H898" s="36" t="s">
        <v>372</v>
      </c>
      <c r="I898" s="36" t="s">
        <v>1636</v>
      </c>
      <c r="J898" s="36" t="s">
        <v>1675</v>
      </c>
      <c r="K898" s="36" t="s">
        <v>1676</v>
      </c>
      <c r="L898" s="36" t="s">
        <v>1705</v>
      </c>
      <c r="M898" s="36" t="s">
        <v>1639</v>
      </c>
      <c r="N898" s="36" t="s">
        <v>1640</v>
      </c>
      <c r="O898" s="36" t="s">
        <v>1641</v>
      </c>
      <c r="P898" s="36" t="s">
        <v>1642</v>
      </c>
      <c r="Q898" s="36" t="s">
        <v>1643</v>
      </c>
      <c r="R898" s="36" t="s">
        <v>1644</v>
      </c>
      <c r="S898" s="36" t="s">
        <v>1636</v>
      </c>
      <c r="T898" s="36" t="s">
        <v>1636</v>
      </c>
      <c r="U898" s="36" t="s">
        <v>1645</v>
      </c>
      <c r="V898" s="36" t="s">
        <v>1646</v>
      </c>
      <c r="W898" s="36" t="s">
        <v>1647</v>
      </c>
      <c r="X898" s="36" t="s">
        <v>1667</v>
      </c>
      <c r="Y898" s="36" t="s">
        <v>1649</v>
      </c>
      <c r="Z898" s="36">
        <v>0.59</v>
      </c>
      <c r="AA898" s="36">
        <v>0.59</v>
      </c>
      <c r="AB898" s="36">
        <v>0</v>
      </c>
      <c r="AC898" s="36">
        <v>0.59</v>
      </c>
      <c r="AD898" s="36">
        <v>0</v>
      </c>
      <c r="AE898" s="36">
        <v>0</v>
      </c>
      <c r="AF898" s="36" t="s">
        <v>1798</v>
      </c>
      <c r="AG898" s="36" t="s">
        <v>1675</v>
      </c>
      <c r="AH898" s="36" t="s">
        <v>1676</v>
      </c>
      <c r="AI898" s="36" t="s">
        <v>1800</v>
      </c>
      <c r="AJ898" s="36" t="s">
        <v>1645</v>
      </c>
      <c r="AK898" s="36" t="s">
        <v>337</v>
      </c>
      <c r="AL898" s="36" t="s">
        <v>1650</v>
      </c>
      <c r="AM898" s="36" t="s">
        <v>1651</v>
      </c>
      <c r="AN898" s="36" t="s">
        <v>1645</v>
      </c>
      <c r="AO898" s="36" t="s">
        <v>1636</v>
      </c>
      <c r="AP898" s="36" t="s">
        <v>1678</v>
      </c>
      <c r="AQ898" s="36" t="s">
        <v>1653</v>
      </c>
    </row>
    <row r="899" spans="1:43" x14ac:dyDescent="0.15">
      <c r="A899" s="36" t="s">
        <v>538</v>
      </c>
      <c r="B899" s="36" t="s">
        <v>1703</v>
      </c>
      <c r="C899" s="36" t="s">
        <v>1704</v>
      </c>
      <c r="D899" s="36" t="s">
        <v>1673</v>
      </c>
      <c r="E899" s="36" t="s">
        <v>1674</v>
      </c>
      <c r="F899" s="36" t="s">
        <v>372</v>
      </c>
      <c r="G899" s="36" t="s">
        <v>1636</v>
      </c>
      <c r="H899" s="36" t="s">
        <v>372</v>
      </c>
      <c r="I899" s="36" t="s">
        <v>1636</v>
      </c>
      <c r="J899" s="36" t="s">
        <v>1675</v>
      </c>
      <c r="K899" s="36" t="s">
        <v>1676</v>
      </c>
      <c r="L899" s="36" t="s">
        <v>1705</v>
      </c>
      <c r="M899" s="36" t="s">
        <v>1639</v>
      </c>
      <c r="N899" s="36" t="s">
        <v>1640</v>
      </c>
      <c r="O899" s="36" t="s">
        <v>1641</v>
      </c>
      <c r="P899" s="36" t="s">
        <v>1642</v>
      </c>
      <c r="Q899" s="36" t="s">
        <v>1643</v>
      </c>
      <c r="R899" s="36" t="s">
        <v>1644</v>
      </c>
      <c r="S899" s="36" t="s">
        <v>1636</v>
      </c>
      <c r="T899" s="36" t="s">
        <v>1636</v>
      </c>
      <c r="U899" s="36" t="s">
        <v>1645</v>
      </c>
      <c r="V899" s="36" t="s">
        <v>1646</v>
      </c>
      <c r="W899" s="36" t="s">
        <v>1679</v>
      </c>
      <c r="X899" s="36" t="s">
        <v>1646</v>
      </c>
      <c r="Y899" s="36" t="s">
        <v>1649</v>
      </c>
      <c r="Z899" s="36">
        <v>879.48</v>
      </c>
      <c r="AA899" s="36">
        <v>879.48</v>
      </c>
      <c r="AB899" s="36">
        <v>0</v>
      </c>
      <c r="AC899" s="36">
        <v>879.48</v>
      </c>
      <c r="AD899" s="36">
        <v>0</v>
      </c>
      <c r="AE899" s="36">
        <v>0</v>
      </c>
      <c r="AF899" s="36" t="s">
        <v>1798</v>
      </c>
      <c r="AG899" s="36" t="s">
        <v>1675</v>
      </c>
      <c r="AH899" s="36" t="s">
        <v>1676</v>
      </c>
      <c r="AI899" s="36" t="s">
        <v>1800</v>
      </c>
      <c r="AJ899" s="36" t="s">
        <v>1645</v>
      </c>
      <c r="AK899" s="36" t="s">
        <v>337</v>
      </c>
      <c r="AL899" s="36" t="s">
        <v>1650</v>
      </c>
      <c r="AM899" s="36" t="s">
        <v>1651</v>
      </c>
      <c r="AN899" s="36" t="s">
        <v>1645</v>
      </c>
      <c r="AO899" s="36" t="s">
        <v>1636</v>
      </c>
      <c r="AP899" s="36" t="s">
        <v>1678</v>
      </c>
      <c r="AQ899" s="36" t="s">
        <v>1653</v>
      </c>
    </row>
    <row r="900" spans="1:43" x14ac:dyDescent="0.15">
      <c r="A900" s="36" t="s">
        <v>538</v>
      </c>
      <c r="B900" s="36" t="s">
        <v>1706</v>
      </c>
      <c r="C900" s="36" t="s">
        <v>1707</v>
      </c>
      <c r="D900" s="36" t="s">
        <v>1673</v>
      </c>
      <c r="E900" s="36" t="s">
        <v>1674</v>
      </c>
      <c r="F900" s="36" t="s">
        <v>372</v>
      </c>
      <c r="G900" s="36" t="s">
        <v>1636</v>
      </c>
      <c r="H900" s="36" t="s">
        <v>372</v>
      </c>
      <c r="I900" s="36" t="s">
        <v>1636</v>
      </c>
      <c r="J900" s="36" t="s">
        <v>1675</v>
      </c>
      <c r="K900" s="36" t="s">
        <v>1676</v>
      </c>
      <c r="L900" s="36" t="s">
        <v>1708</v>
      </c>
      <c r="M900" s="36" t="s">
        <v>1639</v>
      </c>
      <c r="N900" s="36" t="s">
        <v>1640</v>
      </c>
      <c r="O900" s="36" t="s">
        <v>1641</v>
      </c>
      <c r="P900" s="36" t="s">
        <v>1642</v>
      </c>
      <c r="Q900" s="36" t="s">
        <v>1643</v>
      </c>
      <c r="R900" s="36" t="s">
        <v>1644</v>
      </c>
      <c r="S900" s="36" t="s">
        <v>1636</v>
      </c>
      <c r="T900" s="36" t="s">
        <v>1636</v>
      </c>
      <c r="U900" s="36" t="s">
        <v>1645</v>
      </c>
      <c r="V900" s="36" t="s">
        <v>1646</v>
      </c>
      <c r="W900" s="36" t="s">
        <v>1657</v>
      </c>
      <c r="X900" s="36" t="s">
        <v>1658</v>
      </c>
      <c r="Y900" s="36" t="s">
        <v>1649</v>
      </c>
      <c r="Z900" s="36">
        <v>1552.1</v>
      </c>
      <c r="AA900" s="36">
        <v>1552.1</v>
      </c>
      <c r="AB900" s="36">
        <v>0</v>
      </c>
      <c r="AC900" s="36">
        <v>1552.1</v>
      </c>
      <c r="AD900" s="36">
        <v>0</v>
      </c>
      <c r="AE900" s="36">
        <v>0</v>
      </c>
      <c r="AF900" s="36" t="s">
        <v>1798</v>
      </c>
      <c r="AG900" s="36" t="s">
        <v>1675</v>
      </c>
      <c r="AH900" s="36" t="s">
        <v>1676</v>
      </c>
      <c r="AI900" s="36" t="s">
        <v>1800</v>
      </c>
      <c r="AJ900" s="36" t="s">
        <v>1645</v>
      </c>
      <c r="AK900" s="36" t="s">
        <v>337</v>
      </c>
      <c r="AL900" s="36" t="s">
        <v>1650</v>
      </c>
      <c r="AM900" s="36" t="s">
        <v>1651</v>
      </c>
      <c r="AN900" s="36" t="s">
        <v>1645</v>
      </c>
      <c r="AO900" s="36" t="s">
        <v>1636</v>
      </c>
      <c r="AP900" s="36" t="s">
        <v>1678</v>
      </c>
      <c r="AQ900" s="36" t="s">
        <v>1653</v>
      </c>
    </row>
    <row r="901" spans="1:43" x14ac:dyDescent="0.15">
      <c r="A901" s="36" t="s">
        <v>538</v>
      </c>
      <c r="B901" s="36" t="s">
        <v>1709</v>
      </c>
      <c r="C901" s="36" t="s">
        <v>1710</v>
      </c>
      <c r="D901" s="36" t="s">
        <v>1673</v>
      </c>
      <c r="E901" s="36" t="s">
        <v>1674</v>
      </c>
      <c r="F901" s="36" t="s">
        <v>372</v>
      </c>
      <c r="G901" s="36" t="s">
        <v>1636</v>
      </c>
      <c r="H901" s="36" t="s">
        <v>372</v>
      </c>
      <c r="I901" s="36" t="s">
        <v>1636</v>
      </c>
      <c r="J901" s="36" t="s">
        <v>1675</v>
      </c>
      <c r="K901" s="36" t="s">
        <v>1676</v>
      </c>
      <c r="L901" s="36" t="s">
        <v>1711</v>
      </c>
      <c r="M901" s="36" t="s">
        <v>1639</v>
      </c>
      <c r="N901" s="36" t="s">
        <v>1640</v>
      </c>
      <c r="O901" s="36" t="s">
        <v>1641</v>
      </c>
      <c r="P901" s="36" t="s">
        <v>1642</v>
      </c>
      <c r="Q901" s="36" t="s">
        <v>1643</v>
      </c>
      <c r="R901" s="36" t="s">
        <v>1644</v>
      </c>
      <c r="S901" s="36" t="s">
        <v>1636</v>
      </c>
      <c r="T901" s="36" t="s">
        <v>1636</v>
      </c>
      <c r="U901" s="36" t="s">
        <v>1645</v>
      </c>
      <c r="V901" s="36" t="s">
        <v>1646</v>
      </c>
      <c r="W901" s="36" t="s">
        <v>1664</v>
      </c>
      <c r="X901" s="36" t="s">
        <v>1646</v>
      </c>
      <c r="Y901" s="36" t="s">
        <v>1649</v>
      </c>
      <c r="Z901" s="36">
        <v>339.26</v>
      </c>
      <c r="AA901" s="36">
        <v>339.26</v>
      </c>
      <c r="AB901" s="36">
        <v>0</v>
      </c>
      <c r="AC901" s="36">
        <v>339.26</v>
      </c>
      <c r="AD901" s="36">
        <v>0</v>
      </c>
      <c r="AE901" s="36">
        <v>0</v>
      </c>
      <c r="AF901" s="36" t="s">
        <v>1798</v>
      </c>
      <c r="AG901" s="36" t="s">
        <v>666</v>
      </c>
      <c r="AH901" s="36" t="s">
        <v>1801</v>
      </c>
      <c r="AI901" s="36" t="s">
        <v>1800</v>
      </c>
      <c r="AJ901" s="36" t="s">
        <v>1645</v>
      </c>
      <c r="AK901" s="36" t="s">
        <v>337</v>
      </c>
      <c r="AL901" s="36" t="s">
        <v>1650</v>
      </c>
      <c r="AM901" s="36" t="s">
        <v>1651</v>
      </c>
      <c r="AN901" s="36" t="s">
        <v>1645</v>
      </c>
      <c r="AO901" s="36" t="s">
        <v>1636</v>
      </c>
      <c r="AP901" s="36" t="s">
        <v>1678</v>
      </c>
      <c r="AQ901" s="36" t="s">
        <v>1653</v>
      </c>
    </row>
    <row r="902" spans="1:43" x14ac:dyDescent="0.15">
      <c r="A902" s="36" t="s">
        <v>538</v>
      </c>
      <c r="B902" s="36" t="s">
        <v>1709</v>
      </c>
      <c r="C902" s="36" t="s">
        <v>1710</v>
      </c>
      <c r="D902" s="36" t="s">
        <v>1673</v>
      </c>
      <c r="E902" s="36" t="s">
        <v>1674</v>
      </c>
      <c r="F902" s="36" t="s">
        <v>372</v>
      </c>
      <c r="G902" s="36" t="s">
        <v>1636</v>
      </c>
      <c r="H902" s="36" t="s">
        <v>372</v>
      </c>
      <c r="I902" s="36" t="s">
        <v>1636</v>
      </c>
      <c r="J902" s="36" t="s">
        <v>1675</v>
      </c>
      <c r="K902" s="36" t="s">
        <v>1676</v>
      </c>
      <c r="L902" s="36" t="s">
        <v>1711</v>
      </c>
      <c r="M902" s="36" t="s">
        <v>1639</v>
      </c>
      <c r="N902" s="36" t="s">
        <v>1640</v>
      </c>
      <c r="O902" s="36" t="s">
        <v>1641</v>
      </c>
      <c r="P902" s="36" t="s">
        <v>1642</v>
      </c>
      <c r="Q902" s="36" t="s">
        <v>1643</v>
      </c>
      <c r="R902" s="36" t="s">
        <v>1644</v>
      </c>
      <c r="S902" s="36" t="s">
        <v>1636</v>
      </c>
      <c r="T902" s="36" t="s">
        <v>1636</v>
      </c>
      <c r="U902" s="36" t="s">
        <v>1645</v>
      </c>
      <c r="V902" s="36" t="s">
        <v>1646</v>
      </c>
      <c r="W902" s="36" t="s">
        <v>1665</v>
      </c>
      <c r="X902" s="36" t="s">
        <v>1646</v>
      </c>
      <c r="Y902" s="36" t="s">
        <v>1649</v>
      </c>
      <c r="Z902" s="36">
        <v>194.2</v>
      </c>
      <c r="AA902" s="36">
        <v>194.2</v>
      </c>
      <c r="AB902" s="36">
        <v>0</v>
      </c>
      <c r="AC902" s="36">
        <v>194.2</v>
      </c>
      <c r="AD902" s="36">
        <v>0</v>
      </c>
      <c r="AE902" s="36">
        <v>0</v>
      </c>
      <c r="AF902" s="36" t="s">
        <v>1798</v>
      </c>
      <c r="AG902" s="36" t="s">
        <v>666</v>
      </c>
      <c r="AH902" s="36" t="s">
        <v>1801</v>
      </c>
      <c r="AI902" s="36" t="s">
        <v>1800</v>
      </c>
      <c r="AJ902" s="36" t="s">
        <v>1645</v>
      </c>
      <c r="AK902" s="36" t="s">
        <v>337</v>
      </c>
      <c r="AL902" s="36" t="s">
        <v>1650</v>
      </c>
      <c r="AM902" s="36" t="s">
        <v>1651</v>
      </c>
      <c r="AN902" s="36" t="s">
        <v>1645</v>
      </c>
      <c r="AO902" s="36" t="s">
        <v>1636</v>
      </c>
      <c r="AP902" s="36" t="s">
        <v>1678</v>
      </c>
      <c r="AQ902" s="36" t="s">
        <v>1653</v>
      </c>
    </row>
    <row r="903" spans="1:43" x14ac:dyDescent="0.15">
      <c r="A903" s="36" t="s">
        <v>538</v>
      </c>
      <c r="B903" s="36" t="s">
        <v>1709</v>
      </c>
      <c r="C903" s="36" t="s">
        <v>1710</v>
      </c>
      <c r="D903" s="36" t="s">
        <v>1673</v>
      </c>
      <c r="E903" s="36" t="s">
        <v>1674</v>
      </c>
      <c r="F903" s="36" t="s">
        <v>372</v>
      </c>
      <c r="G903" s="36" t="s">
        <v>1636</v>
      </c>
      <c r="H903" s="36" t="s">
        <v>372</v>
      </c>
      <c r="I903" s="36" t="s">
        <v>1636</v>
      </c>
      <c r="J903" s="36" t="s">
        <v>1675</v>
      </c>
      <c r="K903" s="36" t="s">
        <v>1676</v>
      </c>
      <c r="L903" s="36" t="s">
        <v>1711</v>
      </c>
      <c r="M903" s="36" t="s">
        <v>1639</v>
      </c>
      <c r="N903" s="36" t="s">
        <v>1640</v>
      </c>
      <c r="O903" s="36" t="s">
        <v>1641</v>
      </c>
      <c r="P903" s="36" t="s">
        <v>1642</v>
      </c>
      <c r="Q903" s="36" t="s">
        <v>1643</v>
      </c>
      <c r="R903" s="36" t="s">
        <v>1644</v>
      </c>
      <c r="S903" s="36" t="s">
        <v>1636</v>
      </c>
      <c r="T903" s="36" t="s">
        <v>1636</v>
      </c>
      <c r="U903" s="36" t="s">
        <v>1645</v>
      </c>
      <c r="V903" s="36" t="s">
        <v>1646</v>
      </c>
      <c r="W903" s="36" t="s">
        <v>1647</v>
      </c>
      <c r="X903" s="36" t="s">
        <v>1667</v>
      </c>
      <c r="Y903" s="36" t="s">
        <v>1649</v>
      </c>
      <c r="Z903" s="36">
        <v>0.02</v>
      </c>
      <c r="AA903" s="36">
        <v>0.02</v>
      </c>
      <c r="AB903" s="36">
        <v>0</v>
      </c>
      <c r="AC903" s="36">
        <v>0.02</v>
      </c>
      <c r="AD903" s="36">
        <v>0</v>
      </c>
      <c r="AE903" s="36">
        <v>0</v>
      </c>
      <c r="AF903" s="36" t="s">
        <v>1798</v>
      </c>
      <c r="AG903" s="36" t="s">
        <v>666</v>
      </c>
      <c r="AH903" s="36" t="s">
        <v>1801</v>
      </c>
      <c r="AI903" s="36" t="s">
        <v>1800</v>
      </c>
      <c r="AJ903" s="36" t="s">
        <v>1645</v>
      </c>
      <c r="AK903" s="36" t="s">
        <v>337</v>
      </c>
      <c r="AL903" s="36" t="s">
        <v>1650</v>
      </c>
      <c r="AM903" s="36" t="s">
        <v>1651</v>
      </c>
      <c r="AN903" s="36" t="s">
        <v>1645</v>
      </c>
      <c r="AO903" s="36" t="s">
        <v>1636</v>
      </c>
      <c r="AP903" s="36" t="s">
        <v>1678</v>
      </c>
      <c r="AQ903" s="36" t="s">
        <v>1653</v>
      </c>
    </row>
    <row r="904" spans="1:43" x14ac:dyDescent="0.15">
      <c r="A904" s="36" t="s">
        <v>538</v>
      </c>
      <c r="B904" s="36" t="s">
        <v>1709</v>
      </c>
      <c r="C904" s="36" t="s">
        <v>1710</v>
      </c>
      <c r="D904" s="36" t="s">
        <v>1673</v>
      </c>
      <c r="E904" s="36" t="s">
        <v>1674</v>
      </c>
      <c r="F904" s="36" t="s">
        <v>372</v>
      </c>
      <c r="G904" s="36" t="s">
        <v>1636</v>
      </c>
      <c r="H904" s="36" t="s">
        <v>372</v>
      </c>
      <c r="I904" s="36" t="s">
        <v>1636</v>
      </c>
      <c r="J904" s="36" t="s">
        <v>1675</v>
      </c>
      <c r="K904" s="36" t="s">
        <v>1676</v>
      </c>
      <c r="L904" s="36" t="s">
        <v>1711</v>
      </c>
      <c r="M904" s="36" t="s">
        <v>1639</v>
      </c>
      <c r="N904" s="36" t="s">
        <v>1640</v>
      </c>
      <c r="O904" s="36" t="s">
        <v>1641</v>
      </c>
      <c r="P904" s="36" t="s">
        <v>1642</v>
      </c>
      <c r="Q904" s="36" t="s">
        <v>1643</v>
      </c>
      <c r="R904" s="36" t="s">
        <v>1644</v>
      </c>
      <c r="S904" s="36" t="s">
        <v>1636</v>
      </c>
      <c r="T904" s="36" t="s">
        <v>1636</v>
      </c>
      <c r="U904" s="36" t="s">
        <v>1645</v>
      </c>
      <c r="V904" s="36" t="s">
        <v>1646</v>
      </c>
      <c r="W904" s="36" t="s">
        <v>1669</v>
      </c>
      <c r="X904" s="36" t="s">
        <v>1646</v>
      </c>
      <c r="Y904" s="36" t="s">
        <v>1649</v>
      </c>
      <c r="Z904" s="36">
        <v>141.63</v>
      </c>
      <c r="AA904" s="36">
        <v>141.63</v>
      </c>
      <c r="AB904" s="36">
        <v>0</v>
      </c>
      <c r="AC904" s="36">
        <v>141.63</v>
      </c>
      <c r="AD904" s="36">
        <v>0</v>
      </c>
      <c r="AE904" s="36">
        <v>0</v>
      </c>
      <c r="AF904" s="36" t="s">
        <v>1798</v>
      </c>
      <c r="AG904" s="36" t="s">
        <v>666</v>
      </c>
      <c r="AH904" s="36" t="s">
        <v>1801</v>
      </c>
      <c r="AI904" s="36" t="s">
        <v>1800</v>
      </c>
      <c r="AJ904" s="36" t="s">
        <v>1645</v>
      </c>
      <c r="AK904" s="36" t="s">
        <v>337</v>
      </c>
      <c r="AL904" s="36" t="s">
        <v>1650</v>
      </c>
      <c r="AM904" s="36" t="s">
        <v>1651</v>
      </c>
      <c r="AN904" s="36" t="s">
        <v>1645</v>
      </c>
      <c r="AO904" s="36" t="s">
        <v>1636</v>
      </c>
      <c r="AP904" s="36" t="s">
        <v>1678</v>
      </c>
      <c r="AQ904" s="36" t="s">
        <v>1653</v>
      </c>
    </row>
    <row r="905" spans="1:43" x14ac:dyDescent="0.15">
      <c r="A905" s="36" t="s">
        <v>538</v>
      </c>
      <c r="B905" s="36" t="s">
        <v>1709</v>
      </c>
      <c r="C905" s="36" t="s">
        <v>1710</v>
      </c>
      <c r="D905" s="36" t="s">
        <v>1673</v>
      </c>
      <c r="E905" s="36" t="s">
        <v>1674</v>
      </c>
      <c r="F905" s="36" t="s">
        <v>372</v>
      </c>
      <c r="G905" s="36" t="s">
        <v>1636</v>
      </c>
      <c r="H905" s="36" t="s">
        <v>372</v>
      </c>
      <c r="I905" s="36" t="s">
        <v>1636</v>
      </c>
      <c r="J905" s="36" t="s">
        <v>1675</v>
      </c>
      <c r="K905" s="36" t="s">
        <v>1676</v>
      </c>
      <c r="L905" s="36" t="s">
        <v>1711</v>
      </c>
      <c r="M905" s="36" t="s">
        <v>1639</v>
      </c>
      <c r="N905" s="36" t="s">
        <v>1640</v>
      </c>
      <c r="O905" s="36" t="s">
        <v>1641</v>
      </c>
      <c r="P905" s="36" t="s">
        <v>1642</v>
      </c>
      <c r="Q905" s="36" t="s">
        <v>1643</v>
      </c>
      <c r="R905" s="36" t="s">
        <v>1644</v>
      </c>
      <c r="S905" s="36" t="s">
        <v>1636</v>
      </c>
      <c r="T905" s="36" t="s">
        <v>1636</v>
      </c>
      <c r="U905" s="36" t="s">
        <v>1645</v>
      </c>
      <c r="V905" s="36" t="s">
        <v>1646</v>
      </c>
      <c r="W905" s="36" t="s">
        <v>1670</v>
      </c>
      <c r="X905" s="36" t="s">
        <v>1646</v>
      </c>
      <c r="Y905" s="36" t="s">
        <v>1649</v>
      </c>
      <c r="Z905" s="36">
        <v>45.15</v>
      </c>
      <c r="AA905" s="36">
        <v>45.15</v>
      </c>
      <c r="AB905" s="36">
        <v>0</v>
      </c>
      <c r="AC905" s="36">
        <v>45.15</v>
      </c>
      <c r="AD905" s="36">
        <v>0</v>
      </c>
      <c r="AE905" s="36">
        <v>0</v>
      </c>
      <c r="AF905" s="36" t="s">
        <v>1798</v>
      </c>
      <c r="AG905" s="36" t="s">
        <v>666</v>
      </c>
      <c r="AH905" s="36" t="s">
        <v>1801</v>
      </c>
      <c r="AI905" s="36" t="s">
        <v>1800</v>
      </c>
      <c r="AJ905" s="36" t="s">
        <v>1645</v>
      </c>
      <c r="AK905" s="36" t="s">
        <v>337</v>
      </c>
      <c r="AL905" s="36" t="s">
        <v>1650</v>
      </c>
      <c r="AM905" s="36" t="s">
        <v>1651</v>
      </c>
      <c r="AN905" s="36" t="s">
        <v>1645</v>
      </c>
      <c r="AO905" s="36" t="s">
        <v>1636</v>
      </c>
      <c r="AP905" s="36" t="s">
        <v>1678</v>
      </c>
      <c r="AQ905" s="36" t="s">
        <v>1653</v>
      </c>
    </row>
    <row r="906" spans="1:43" x14ac:dyDescent="0.15">
      <c r="A906" s="36" t="s">
        <v>538</v>
      </c>
      <c r="B906" s="36" t="s">
        <v>1712</v>
      </c>
      <c r="C906" s="36" t="s">
        <v>1713</v>
      </c>
      <c r="D906" s="36" t="s">
        <v>1673</v>
      </c>
      <c r="E906" s="36" t="s">
        <v>1674</v>
      </c>
      <c r="F906" s="36" t="s">
        <v>372</v>
      </c>
      <c r="G906" s="36" t="s">
        <v>1636</v>
      </c>
      <c r="H906" s="36" t="s">
        <v>372</v>
      </c>
      <c r="I906" s="36" t="s">
        <v>1636</v>
      </c>
      <c r="J906" s="36" t="s">
        <v>1675</v>
      </c>
      <c r="K906" s="36" t="s">
        <v>1676</v>
      </c>
      <c r="L906" s="36" t="s">
        <v>1714</v>
      </c>
      <c r="M906" s="36" t="s">
        <v>1639</v>
      </c>
      <c r="N906" s="36" t="s">
        <v>1640</v>
      </c>
      <c r="O906" s="36" t="s">
        <v>1641</v>
      </c>
      <c r="P906" s="36" t="s">
        <v>1642</v>
      </c>
      <c r="Q906" s="36" t="s">
        <v>1643</v>
      </c>
      <c r="R906" s="36" t="s">
        <v>1644</v>
      </c>
      <c r="S906" s="36" t="s">
        <v>1636</v>
      </c>
      <c r="T906" s="36" t="s">
        <v>1636</v>
      </c>
      <c r="U906" s="36" t="s">
        <v>1645</v>
      </c>
      <c r="V906" s="36" t="s">
        <v>1646</v>
      </c>
      <c r="W906" s="36" t="s">
        <v>1664</v>
      </c>
      <c r="X906" s="36" t="s">
        <v>1646</v>
      </c>
      <c r="Y906" s="36" t="s">
        <v>1649</v>
      </c>
      <c r="Z906" s="36">
        <v>872.78</v>
      </c>
      <c r="AA906" s="36">
        <v>872.78</v>
      </c>
      <c r="AB906" s="36">
        <v>0</v>
      </c>
      <c r="AC906" s="36">
        <v>872.78</v>
      </c>
      <c r="AD906" s="36">
        <v>0</v>
      </c>
      <c r="AE906" s="36">
        <v>0</v>
      </c>
      <c r="AF906" s="36" t="s">
        <v>1798</v>
      </c>
      <c r="AG906" s="36" t="s">
        <v>1675</v>
      </c>
      <c r="AH906" s="36" t="s">
        <v>1676</v>
      </c>
      <c r="AI906" s="36" t="s">
        <v>1800</v>
      </c>
      <c r="AJ906" s="36" t="s">
        <v>1645</v>
      </c>
      <c r="AK906" s="36" t="s">
        <v>337</v>
      </c>
      <c r="AL906" s="36" t="s">
        <v>1650</v>
      </c>
      <c r="AM906" s="36" t="s">
        <v>1651</v>
      </c>
      <c r="AN906" s="36" t="s">
        <v>1645</v>
      </c>
      <c r="AO906" s="36" t="s">
        <v>1636</v>
      </c>
      <c r="AP906" s="36" t="s">
        <v>1678</v>
      </c>
      <c r="AQ906" s="36" t="s">
        <v>1653</v>
      </c>
    </row>
    <row r="907" spans="1:43" x14ac:dyDescent="0.15">
      <c r="A907" s="36" t="s">
        <v>538</v>
      </c>
      <c r="B907" s="36" t="s">
        <v>1712</v>
      </c>
      <c r="C907" s="36" t="s">
        <v>1713</v>
      </c>
      <c r="D907" s="36" t="s">
        <v>1673</v>
      </c>
      <c r="E907" s="36" t="s">
        <v>1674</v>
      </c>
      <c r="F907" s="36" t="s">
        <v>372</v>
      </c>
      <c r="G907" s="36" t="s">
        <v>1636</v>
      </c>
      <c r="H907" s="36" t="s">
        <v>372</v>
      </c>
      <c r="I907" s="36" t="s">
        <v>1636</v>
      </c>
      <c r="J907" s="36" t="s">
        <v>1675</v>
      </c>
      <c r="K907" s="36" t="s">
        <v>1676</v>
      </c>
      <c r="L907" s="36" t="s">
        <v>1714</v>
      </c>
      <c r="M907" s="36" t="s">
        <v>1639</v>
      </c>
      <c r="N907" s="36" t="s">
        <v>1640</v>
      </c>
      <c r="O907" s="36" t="s">
        <v>1641</v>
      </c>
      <c r="P907" s="36" t="s">
        <v>1642</v>
      </c>
      <c r="Q907" s="36" t="s">
        <v>1643</v>
      </c>
      <c r="R907" s="36" t="s">
        <v>1644</v>
      </c>
      <c r="S907" s="36" t="s">
        <v>1636</v>
      </c>
      <c r="T907" s="36" t="s">
        <v>1636</v>
      </c>
      <c r="U907" s="36" t="s">
        <v>1645</v>
      </c>
      <c r="V907" s="36" t="s">
        <v>1646</v>
      </c>
      <c r="W907" s="36" t="s">
        <v>1665</v>
      </c>
      <c r="X907" s="36" t="s">
        <v>1646</v>
      </c>
      <c r="Y907" s="36" t="s">
        <v>1649</v>
      </c>
      <c r="Z907" s="36">
        <v>1068.6099999999999</v>
      </c>
      <c r="AA907" s="36">
        <v>1068.6099999999999</v>
      </c>
      <c r="AB907" s="36">
        <v>0</v>
      </c>
      <c r="AC907" s="36">
        <v>1068.6099999999999</v>
      </c>
      <c r="AD907" s="36">
        <v>0</v>
      </c>
      <c r="AE907" s="36">
        <v>0</v>
      </c>
      <c r="AF907" s="36" t="s">
        <v>1798</v>
      </c>
      <c r="AG907" s="36" t="s">
        <v>1675</v>
      </c>
      <c r="AH907" s="36" t="s">
        <v>1676</v>
      </c>
      <c r="AI907" s="36" t="s">
        <v>1800</v>
      </c>
      <c r="AJ907" s="36" t="s">
        <v>1645</v>
      </c>
      <c r="AK907" s="36" t="s">
        <v>337</v>
      </c>
      <c r="AL907" s="36" t="s">
        <v>1650</v>
      </c>
      <c r="AM907" s="36" t="s">
        <v>1651</v>
      </c>
      <c r="AN907" s="36" t="s">
        <v>1645</v>
      </c>
      <c r="AO907" s="36" t="s">
        <v>1636</v>
      </c>
      <c r="AP907" s="36" t="s">
        <v>1678</v>
      </c>
      <c r="AQ907" s="36" t="s">
        <v>1653</v>
      </c>
    </row>
    <row r="908" spans="1:43" x14ac:dyDescent="0.15">
      <c r="A908" s="36" t="s">
        <v>538</v>
      </c>
      <c r="B908" s="36" t="s">
        <v>1712</v>
      </c>
      <c r="C908" s="36" t="s">
        <v>1713</v>
      </c>
      <c r="D908" s="36" t="s">
        <v>1673</v>
      </c>
      <c r="E908" s="36" t="s">
        <v>1674</v>
      </c>
      <c r="F908" s="36" t="s">
        <v>372</v>
      </c>
      <c r="G908" s="36" t="s">
        <v>1636</v>
      </c>
      <c r="H908" s="36" t="s">
        <v>372</v>
      </c>
      <c r="I908" s="36" t="s">
        <v>1636</v>
      </c>
      <c r="J908" s="36" t="s">
        <v>1675</v>
      </c>
      <c r="K908" s="36" t="s">
        <v>1676</v>
      </c>
      <c r="L908" s="36" t="s">
        <v>1714</v>
      </c>
      <c r="M908" s="36" t="s">
        <v>1639</v>
      </c>
      <c r="N908" s="36" t="s">
        <v>1640</v>
      </c>
      <c r="O908" s="36" t="s">
        <v>1641</v>
      </c>
      <c r="P908" s="36" t="s">
        <v>1642</v>
      </c>
      <c r="Q908" s="36" t="s">
        <v>1643</v>
      </c>
      <c r="R908" s="36" t="s">
        <v>1644</v>
      </c>
      <c r="S908" s="36" t="s">
        <v>1636</v>
      </c>
      <c r="T908" s="36" t="s">
        <v>1636</v>
      </c>
      <c r="U908" s="36" t="s">
        <v>1645</v>
      </c>
      <c r="V908" s="36" t="s">
        <v>1646</v>
      </c>
      <c r="W908" s="36" t="s">
        <v>1647</v>
      </c>
      <c r="X908" s="36" t="s">
        <v>1667</v>
      </c>
      <c r="Y908" s="36" t="s">
        <v>1649</v>
      </c>
      <c r="Z908" s="36">
        <v>0.61</v>
      </c>
      <c r="AA908" s="36">
        <v>0.61</v>
      </c>
      <c r="AB908" s="36">
        <v>0</v>
      </c>
      <c r="AC908" s="36">
        <v>0.61</v>
      </c>
      <c r="AD908" s="36">
        <v>0</v>
      </c>
      <c r="AE908" s="36">
        <v>0</v>
      </c>
      <c r="AF908" s="36" t="s">
        <v>1798</v>
      </c>
      <c r="AG908" s="36" t="s">
        <v>1675</v>
      </c>
      <c r="AH908" s="36" t="s">
        <v>1676</v>
      </c>
      <c r="AI908" s="36" t="s">
        <v>1800</v>
      </c>
      <c r="AJ908" s="36" t="s">
        <v>1645</v>
      </c>
      <c r="AK908" s="36" t="s">
        <v>337</v>
      </c>
      <c r="AL908" s="36" t="s">
        <v>1650</v>
      </c>
      <c r="AM908" s="36" t="s">
        <v>1651</v>
      </c>
      <c r="AN908" s="36" t="s">
        <v>1645</v>
      </c>
      <c r="AO908" s="36" t="s">
        <v>1636</v>
      </c>
      <c r="AP908" s="36" t="s">
        <v>1678</v>
      </c>
      <c r="AQ908" s="36" t="s">
        <v>1653</v>
      </c>
    </row>
    <row r="909" spans="1:43" x14ac:dyDescent="0.15">
      <c r="A909" s="36" t="s">
        <v>538</v>
      </c>
      <c r="B909" s="36" t="s">
        <v>1712</v>
      </c>
      <c r="C909" s="36" t="s">
        <v>1713</v>
      </c>
      <c r="D909" s="36" t="s">
        <v>1673</v>
      </c>
      <c r="E909" s="36" t="s">
        <v>1674</v>
      </c>
      <c r="F909" s="36" t="s">
        <v>372</v>
      </c>
      <c r="G909" s="36" t="s">
        <v>1636</v>
      </c>
      <c r="H909" s="36" t="s">
        <v>372</v>
      </c>
      <c r="I909" s="36" t="s">
        <v>1636</v>
      </c>
      <c r="J909" s="36" t="s">
        <v>1675</v>
      </c>
      <c r="K909" s="36" t="s">
        <v>1676</v>
      </c>
      <c r="L909" s="36" t="s">
        <v>1714</v>
      </c>
      <c r="M909" s="36" t="s">
        <v>1639</v>
      </c>
      <c r="N909" s="36" t="s">
        <v>1640</v>
      </c>
      <c r="O909" s="36" t="s">
        <v>1641</v>
      </c>
      <c r="P909" s="36" t="s">
        <v>1642</v>
      </c>
      <c r="Q909" s="36" t="s">
        <v>1643</v>
      </c>
      <c r="R909" s="36" t="s">
        <v>1644</v>
      </c>
      <c r="S909" s="36" t="s">
        <v>1636</v>
      </c>
      <c r="T909" s="36" t="s">
        <v>1636</v>
      </c>
      <c r="U909" s="36" t="s">
        <v>1645</v>
      </c>
      <c r="V909" s="36" t="s">
        <v>1646</v>
      </c>
      <c r="W909" s="36" t="s">
        <v>1669</v>
      </c>
      <c r="X909" s="36" t="s">
        <v>1646</v>
      </c>
      <c r="Y909" s="36" t="s">
        <v>1649</v>
      </c>
      <c r="Z909" s="36">
        <v>358.02</v>
      </c>
      <c r="AA909" s="36">
        <v>358.02</v>
      </c>
      <c r="AB909" s="36">
        <v>0</v>
      </c>
      <c r="AC909" s="36">
        <v>358.02</v>
      </c>
      <c r="AD909" s="36">
        <v>0</v>
      </c>
      <c r="AE909" s="36">
        <v>0</v>
      </c>
      <c r="AF909" s="36" t="s">
        <v>1798</v>
      </c>
      <c r="AG909" s="36" t="s">
        <v>1675</v>
      </c>
      <c r="AH909" s="36" t="s">
        <v>1676</v>
      </c>
      <c r="AI909" s="36" t="s">
        <v>1800</v>
      </c>
      <c r="AJ909" s="36" t="s">
        <v>1645</v>
      </c>
      <c r="AK909" s="36" t="s">
        <v>337</v>
      </c>
      <c r="AL909" s="36" t="s">
        <v>1650</v>
      </c>
      <c r="AM909" s="36" t="s">
        <v>1651</v>
      </c>
      <c r="AN909" s="36" t="s">
        <v>1645</v>
      </c>
      <c r="AO909" s="36" t="s">
        <v>1636</v>
      </c>
      <c r="AP909" s="36" t="s">
        <v>1678</v>
      </c>
      <c r="AQ909" s="36" t="s">
        <v>1653</v>
      </c>
    </row>
    <row r="910" spans="1:43" x14ac:dyDescent="0.15">
      <c r="A910" s="36" t="s">
        <v>538</v>
      </c>
      <c r="B910" s="36" t="s">
        <v>1712</v>
      </c>
      <c r="C910" s="36" t="s">
        <v>1713</v>
      </c>
      <c r="D910" s="36" t="s">
        <v>1673</v>
      </c>
      <c r="E910" s="36" t="s">
        <v>1674</v>
      </c>
      <c r="F910" s="36" t="s">
        <v>372</v>
      </c>
      <c r="G910" s="36" t="s">
        <v>1636</v>
      </c>
      <c r="H910" s="36" t="s">
        <v>372</v>
      </c>
      <c r="I910" s="36" t="s">
        <v>1636</v>
      </c>
      <c r="J910" s="36" t="s">
        <v>1675</v>
      </c>
      <c r="K910" s="36" t="s">
        <v>1676</v>
      </c>
      <c r="L910" s="36" t="s">
        <v>1714</v>
      </c>
      <c r="M910" s="36" t="s">
        <v>1639</v>
      </c>
      <c r="N910" s="36" t="s">
        <v>1640</v>
      </c>
      <c r="O910" s="36" t="s">
        <v>1641</v>
      </c>
      <c r="P910" s="36" t="s">
        <v>1642</v>
      </c>
      <c r="Q910" s="36" t="s">
        <v>1643</v>
      </c>
      <c r="R910" s="36" t="s">
        <v>1644</v>
      </c>
      <c r="S910" s="36" t="s">
        <v>1636</v>
      </c>
      <c r="T910" s="36" t="s">
        <v>1636</v>
      </c>
      <c r="U910" s="36" t="s">
        <v>1645</v>
      </c>
      <c r="V910" s="36" t="s">
        <v>1646</v>
      </c>
      <c r="W910" s="36" t="s">
        <v>1670</v>
      </c>
      <c r="X910" s="36" t="s">
        <v>1646</v>
      </c>
      <c r="Y910" s="36" t="s">
        <v>1649</v>
      </c>
      <c r="Z910" s="36">
        <v>72.010000000000005</v>
      </c>
      <c r="AA910" s="36">
        <v>72.010000000000005</v>
      </c>
      <c r="AB910" s="36">
        <v>0</v>
      </c>
      <c r="AC910" s="36">
        <v>72.010000000000005</v>
      </c>
      <c r="AD910" s="36">
        <v>0</v>
      </c>
      <c r="AE910" s="36">
        <v>0</v>
      </c>
      <c r="AF910" s="36" t="s">
        <v>1798</v>
      </c>
      <c r="AG910" s="36" t="s">
        <v>1675</v>
      </c>
      <c r="AH910" s="36" t="s">
        <v>1676</v>
      </c>
      <c r="AI910" s="36" t="s">
        <v>1800</v>
      </c>
      <c r="AJ910" s="36" t="s">
        <v>1645</v>
      </c>
      <c r="AK910" s="36" t="s">
        <v>337</v>
      </c>
      <c r="AL910" s="36" t="s">
        <v>1650</v>
      </c>
      <c r="AM910" s="36" t="s">
        <v>1651</v>
      </c>
      <c r="AN910" s="36" t="s">
        <v>1645</v>
      </c>
      <c r="AO910" s="36" t="s">
        <v>1636</v>
      </c>
      <c r="AP910" s="36" t="s">
        <v>1678</v>
      </c>
      <c r="AQ910" s="36" t="s">
        <v>1653</v>
      </c>
    </row>
    <row r="911" spans="1:43" x14ac:dyDescent="0.15">
      <c r="A911" s="36" t="s">
        <v>538</v>
      </c>
      <c r="B911" s="36" t="s">
        <v>1715</v>
      </c>
      <c r="C911" s="36" t="s">
        <v>1716</v>
      </c>
      <c r="D911" s="36" t="s">
        <v>1661</v>
      </c>
      <c r="E911" s="36" t="s">
        <v>1662</v>
      </c>
      <c r="F911" s="36" t="s">
        <v>372</v>
      </c>
      <c r="G911" s="36" t="s">
        <v>1636</v>
      </c>
      <c r="H911" s="36" t="s">
        <v>372</v>
      </c>
      <c r="I911" s="36" t="s">
        <v>1636</v>
      </c>
      <c r="J911" s="36" t="s">
        <v>1637</v>
      </c>
      <c r="K911" s="36" t="s">
        <v>599</v>
      </c>
      <c r="L911" s="36" t="s">
        <v>1717</v>
      </c>
      <c r="M911" s="36" t="s">
        <v>1639</v>
      </c>
      <c r="N911" s="36" t="s">
        <v>1640</v>
      </c>
      <c r="O911" s="36" t="s">
        <v>1641</v>
      </c>
      <c r="P911" s="36" t="s">
        <v>1642</v>
      </c>
      <c r="Q911" s="36" t="s">
        <v>1643</v>
      </c>
      <c r="R911" s="36" t="s">
        <v>1644</v>
      </c>
      <c r="S911" s="36" t="s">
        <v>1636</v>
      </c>
      <c r="T911" s="36" t="s">
        <v>1636</v>
      </c>
      <c r="U911" s="36" t="s">
        <v>1645</v>
      </c>
      <c r="V911" s="36" t="s">
        <v>1646</v>
      </c>
      <c r="W911" s="36" t="s">
        <v>1664</v>
      </c>
      <c r="X911" s="36" t="s">
        <v>1646</v>
      </c>
      <c r="Y911" s="36" t="s">
        <v>1649</v>
      </c>
      <c r="Z911" s="36">
        <v>0.34</v>
      </c>
      <c r="AA911" s="36">
        <v>0.34</v>
      </c>
      <c r="AB911" s="36">
        <v>0</v>
      </c>
      <c r="AC911" s="36">
        <v>0.34</v>
      </c>
      <c r="AD911" s="36">
        <v>0</v>
      </c>
      <c r="AE911" s="36">
        <v>0</v>
      </c>
      <c r="AF911" s="36" t="s">
        <v>1798</v>
      </c>
      <c r="AG911" s="36" t="s">
        <v>1637</v>
      </c>
      <c r="AH911" s="36" t="s">
        <v>599</v>
      </c>
      <c r="AI911" s="36" t="s">
        <v>1799</v>
      </c>
      <c r="AJ911" s="36" t="s">
        <v>1645</v>
      </c>
      <c r="AK911" s="36" t="s">
        <v>337</v>
      </c>
      <c r="AL911" s="36" t="s">
        <v>1650</v>
      </c>
      <c r="AM911" s="36" t="s">
        <v>1651</v>
      </c>
      <c r="AN911" s="36" t="s">
        <v>1645</v>
      </c>
      <c r="AO911" s="36" t="s">
        <v>1636</v>
      </c>
      <c r="AP911" s="36" t="s">
        <v>1652</v>
      </c>
      <c r="AQ911" s="36" t="s">
        <v>1653</v>
      </c>
    </row>
    <row r="912" spans="1:43" x14ac:dyDescent="0.15">
      <c r="A912" s="36" t="s">
        <v>538</v>
      </c>
      <c r="B912" s="36" t="s">
        <v>1715</v>
      </c>
      <c r="C912" s="36" t="s">
        <v>1716</v>
      </c>
      <c r="D912" s="36" t="s">
        <v>1661</v>
      </c>
      <c r="E912" s="36" t="s">
        <v>1662</v>
      </c>
      <c r="F912" s="36" t="s">
        <v>372</v>
      </c>
      <c r="G912" s="36" t="s">
        <v>1636</v>
      </c>
      <c r="H912" s="36" t="s">
        <v>372</v>
      </c>
      <c r="I912" s="36" t="s">
        <v>1636</v>
      </c>
      <c r="J912" s="36" t="s">
        <v>1637</v>
      </c>
      <c r="K912" s="36" t="s">
        <v>599</v>
      </c>
      <c r="L912" s="36" t="s">
        <v>1717</v>
      </c>
      <c r="M912" s="36" t="s">
        <v>1639</v>
      </c>
      <c r="N912" s="36" t="s">
        <v>1640</v>
      </c>
      <c r="O912" s="36" t="s">
        <v>1641</v>
      </c>
      <c r="P912" s="36" t="s">
        <v>1642</v>
      </c>
      <c r="Q912" s="36" t="s">
        <v>1643</v>
      </c>
      <c r="R912" s="36" t="s">
        <v>1644</v>
      </c>
      <c r="S912" s="36" t="s">
        <v>1636</v>
      </c>
      <c r="T912" s="36" t="s">
        <v>1636</v>
      </c>
      <c r="U912" s="36" t="s">
        <v>1645</v>
      </c>
      <c r="V912" s="36" t="s">
        <v>1646</v>
      </c>
      <c r="W912" s="36" t="s">
        <v>1665</v>
      </c>
      <c r="X912" s="36" t="s">
        <v>1646</v>
      </c>
      <c r="Y912" s="36" t="s">
        <v>1649</v>
      </c>
      <c r="Z912" s="36">
        <v>2170.64</v>
      </c>
      <c r="AA912" s="36">
        <v>2170.64</v>
      </c>
      <c r="AB912" s="36">
        <v>0</v>
      </c>
      <c r="AC912" s="36">
        <v>2170.64</v>
      </c>
      <c r="AD912" s="36">
        <v>0</v>
      </c>
      <c r="AE912" s="36">
        <v>0</v>
      </c>
      <c r="AF912" s="36" t="s">
        <v>1798</v>
      </c>
      <c r="AG912" s="36" t="s">
        <v>1637</v>
      </c>
      <c r="AH912" s="36" t="s">
        <v>599</v>
      </c>
      <c r="AI912" s="36" t="s">
        <v>1799</v>
      </c>
      <c r="AJ912" s="36" t="s">
        <v>1645</v>
      </c>
      <c r="AK912" s="36" t="s">
        <v>337</v>
      </c>
      <c r="AL912" s="36" t="s">
        <v>1650</v>
      </c>
      <c r="AM912" s="36" t="s">
        <v>1651</v>
      </c>
      <c r="AN912" s="36" t="s">
        <v>1645</v>
      </c>
      <c r="AO912" s="36" t="s">
        <v>1636</v>
      </c>
      <c r="AP912" s="36" t="s">
        <v>1652</v>
      </c>
      <c r="AQ912" s="36" t="s">
        <v>1653</v>
      </c>
    </row>
    <row r="913" spans="1:43" x14ac:dyDescent="0.15">
      <c r="A913" s="36" t="s">
        <v>538</v>
      </c>
      <c r="B913" s="36" t="s">
        <v>1715</v>
      </c>
      <c r="C913" s="36" t="s">
        <v>1716</v>
      </c>
      <c r="D913" s="36" t="s">
        <v>1661</v>
      </c>
      <c r="E913" s="36" t="s">
        <v>1662</v>
      </c>
      <c r="F913" s="36" t="s">
        <v>372</v>
      </c>
      <c r="G913" s="36" t="s">
        <v>1636</v>
      </c>
      <c r="H913" s="36" t="s">
        <v>372</v>
      </c>
      <c r="I913" s="36" t="s">
        <v>1636</v>
      </c>
      <c r="J913" s="36" t="s">
        <v>1637</v>
      </c>
      <c r="K913" s="36" t="s">
        <v>599</v>
      </c>
      <c r="L913" s="36" t="s">
        <v>1717</v>
      </c>
      <c r="M913" s="36" t="s">
        <v>1639</v>
      </c>
      <c r="N913" s="36" t="s">
        <v>1640</v>
      </c>
      <c r="O913" s="36" t="s">
        <v>1641</v>
      </c>
      <c r="P913" s="36" t="s">
        <v>1642</v>
      </c>
      <c r="Q913" s="36" t="s">
        <v>1643</v>
      </c>
      <c r="R913" s="36" t="s">
        <v>1644</v>
      </c>
      <c r="S913" s="36" t="s">
        <v>1636</v>
      </c>
      <c r="T913" s="36" t="s">
        <v>1636</v>
      </c>
      <c r="U913" s="36" t="s">
        <v>1645</v>
      </c>
      <c r="V913" s="36" t="s">
        <v>1646</v>
      </c>
      <c r="W913" s="36" t="s">
        <v>1647</v>
      </c>
      <c r="X913" s="36" t="s">
        <v>1667</v>
      </c>
      <c r="Y913" s="36" t="s">
        <v>1649</v>
      </c>
      <c r="Z913" s="36">
        <v>3.99</v>
      </c>
      <c r="AA913" s="36">
        <v>3.99</v>
      </c>
      <c r="AB913" s="36">
        <v>0</v>
      </c>
      <c r="AC913" s="36">
        <v>3.99</v>
      </c>
      <c r="AD913" s="36">
        <v>0</v>
      </c>
      <c r="AE913" s="36">
        <v>0</v>
      </c>
      <c r="AF913" s="36" t="s">
        <v>1798</v>
      </c>
      <c r="AG913" s="36" t="s">
        <v>1637</v>
      </c>
      <c r="AH913" s="36" t="s">
        <v>599</v>
      </c>
      <c r="AI913" s="36" t="s">
        <v>1799</v>
      </c>
      <c r="AJ913" s="36" t="s">
        <v>1645</v>
      </c>
      <c r="AK913" s="36" t="s">
        <v>337</v>
      </c>
      <c r="AL913" s="36" t="s">
        <v>1650</v>
      </c>
      <c r="AM913" s="36" t="s">
        <v>1651</v>
      </c>
      <c r="AN913" s="36" t="s">
        <v>1645</v>
      </c>
      <c r="AO913" s="36" t="s">
        <v>1636</v>
      </c>
      <c r="AP913" s="36" t="s">
        <v>1652</v>
      </c>
      <c r="AQ913" s="36" t="s">
        <v>1653</v>
      </c>
    </row>
    <row r="914" spans="1:43" x14ac:dyDescent="0.15">
      <c r="A914" s="36" t="s">
        <v>538</v>
      </c>
      <c r="B914" s="36" t="s">
        <v>1715</v>
      </c>
      <c r="C914" s="36" t="s">
        <v>1716</v>
      </c>
      <c r="D914" s="36" t="s">
        <v>1661</v>
      </c>
      <c r="E914" s="36" t="s">
        <v>1662</v>
      </c>
      <c r="F914" s="36" t="s">
        <v>372</v>
      </c>
      <c r="G914" s="36" t="s">
        <v>1636</v>
      </c>
      <c r="H914" s="36" t="s">
        <v>372</v>
      </c>
      <c r="I914" s="36" t="s">
        <v>1636</v>
      </c>
      <c r="J914" s="36" t="s">
        <v>1637</v>
      </c>
      <c r="K914" s="36" t="s">
        <v>599</v>
      </c>
      <c r="L914" s="36" t="s">
        <v>1717</v>
      </c>
      <c r="M914" s="36" t="s">
        <v>1639</v>
      </c>
      <c r="N914" s="36" t="s">
        <v>1640</v>
      </c>
      <c r="O914" s="36" t="s">
        <v>1641</v>
      </c>
      <c r="P914" s="36" t="s">
        <v>1642</v>
      </c>
      <c r="Q914" s="36" t="s">
        <v>1643</v>
      </c>
      <c r="R914" s="36" t="s">
        <v>1644</v>
      </c>
      <c r="S914" s="36" t="s">
        <v>1636</v>
      </c>
      <c r="T914" s="36" t="s">
        <v>1636</v>
      </c>
      <c r="U914" s="36" t="s">
        <v>1645</v>
      </c>
      <c r="V914" s="36" t="s">
        <v>1646</v>
      </c>
      <c r="W914" s="36" t="s">
        <v>1669</v>
      </c>
      <c r="X914" s="36" t="s">
        <v>1646</v>
      </c>
      <c r="Y914" s="36" t="s">
        <v>1649</v>
      </c>
      <c r="Z914" s="36">
        <v>0.1</v>
      </c>
      <c r="AA914" s="36">
        <v>0.1</v>
      </c>
      <c r="AB914" s="36">
        <v>0</v>
      </c>
      <c r="AC914" s="36">
        <v>0.1</v>
      </c>
      <c r="AD914" s="36">
        <v>0</v>
      </c>
      <c r="AE914" s="36">
        <v>0</v>
      </c>
      <c r="AF914" s="36" t="s">
        <v>1798</v>
      </c>
      <c r="AG914" s="36" t="s">
        <v>1637</v>
      </c>
      <c r="AH914" s="36" t="s">
        <v>599</v>
      </c>
      <c r="AI914" s="36" t="s">
        <v>1799</v>
      </c>
      <c r="AJ914" s="36" t="s">
        <v>1645</v>
      </c>
      <c r="AK914" s="36" t="s">
        <v>337</v>
      </c>
      <c r="AL914" s="36" t="s">
        <v>1650</v>
      </c>
      <c r="AM914" s="36" t="s">
        <v>1651</v>
      </c>
      <c r="AN914" s="36" t="s">
        <v>1645</v>
      </c>
      <c r="AO914" s="36" t="s">
        <v>1636</v>
      </c>
      <c r="AP914" s="36" t="s">
        <v>1652</v>
      </c>
      <c r="AQ914" s="36" t="s">
        <v>1653</v>
      </c>
    </row>
    <row r="915" spans="1:43" x14ac:dyDescent="0.15">
      <c r="A915" s="36" t="s">
        <v>538</v>
      </c>
      <c r="B915" s="36" t="s">
        <v>1715</v>
      </c>
      <c r="C915" s="36" t="s">
        <v>1716</v>
      </c>
      <c r="D915" s="36" t="s">
        <v>1661</v>
      </c>
      <c r="E915" s="36" t="s">
        <v>1662</v>
      </c>
      <c r="F915" s="36" t="s">
        <v>372</v>
      </c>
      <c r="G915" s="36" t="s">
        <v>1636</v>
      </c>
      <c r="H915" s="36" t="s">
        <v>372</v>
      </c>
      <c r="I915" s="36" t="s">
        <v>1636</v>
      </c>
      <c r="J915" s="36" t="s">
        <v>1637</v>
      </c>
      <c r="K915" s="36" t="s">
        <v>599</v>
      </c>
      <c r="L915" s="36" t="s">
        <v>1717</v>
      </c>
      <c r="M915" s="36" t="s">
        <v>1639</v>
      </c>
      <c r="N915" s="36" t="s">
        <v>1640</v>
      </c>
      <c r="O915" s="36" t="s">
        <v>1641</v>
      </c>
      <c r="P915" s="36" t="s">
        <v>1642</v>
      </c>
      <c r="Q915" s="36" t="s">
        <v>1643</v>
      </c>
      <c r="R915" s="36" t="s">
        <v>1644</v>
      </c>
      <c r="S915" s="36" t="s">
        <v>1636</v>
      </c>
      <c r="T915" s="36" t="s">
        <v>1636</v>
      </c>
      <c r="U915" s="36" t="s">
        <v>1645</v>
      </c>
      <c r="V915" s="36" t="s">
        <v>1646</v>
      </c>
      <c r="W915" s="36" t="s">
        <v>1670</v>
      </c>
      <c r="X915" s="36" t="s">
        <v>1646</v>
      </c>
      <c r="Y915" s="36" t="s">
        <v>1649</v>
      </c>
      <c r="Z915" s="36">
        <v>324.93</v>
      </c>
      <c r="AA915" s="36">
        <v>324.93</v>
      </c>
      <c r="AB915" s="36">
        <v>0</v>
      </c>
      <c r="AC915" s="36">
        <v>324.93</v>
      </c>
      <c r="AD915" s="36">
        <v>0</v>
      </c>
      <c r="AE915" s="36">
        <v>0</v>
      </c>
      <c r="AF915" s="36" t="s">
        <v>1798</v>
      </c>
      <c r="AG915" s="36" t="s">
        <v>1637</v>
      </c>
      <c r="AH915" s="36" t="s">
        <v>599</v>
      </c>
      <c r="AI915" s="36" t="s">
        <v>1799</v>
      </c>
      <c r="AJ915" s="36" t="s">
        <v>1645</v>
      </c>
      <c r="AK915" s="36" t="s">
        <v>337</v>
      </c>
      <c r="AL915" s="36" t="s">
        <v>1650</v>
      </c>
      <c r="AM915" s="36" t="s">
        <v>1651</v>
      </c>
      <c r="AN915" s="36" t="s">
        <v>1645</v>
      </c>
      <c r="AO915" s="36" t="s">
        <v>1636</v>
      </c>
      <c r="AP915" s="36" t="s">
        <v>1652</v>
      </c>
      <c r="AQ915" s="36" t="s">
        <v>1653</v>
      </c>
    </row>
    <row r="916" spans="1:43" x14ac:dyDescent="0.15">
      <c r="A916" s="36" t="s">
        <v>538</v>
      </c>
      <c r="B916" s="36" t="s">
        <v>1718</v>
      </c>
      <c r="C916" s="36" t="s">
        <v>1719</v>
      </c>
      <c r="D916" s="36" t="s">
        <v>1661</v>
      </c>
      <c r="E916" s="36" t="s">
        <v>1662</v>
      </c>
      <c r="F916" s="36" t="s">
        <v>372</v>
      </c>
      <c r="G916" s="36" t="s">
        <v>1636</v>
      </c>
      <c r="H916" s="36" t="s">
        <v>372</v>
      </c>
      <c r="I916" s="36" t="s">
        <v>1636</v>
      </c>
      <c r="J916" s="36" t="s">
        <v>1637</v>
      </c>
      <c r="K916" s="36" t="s">
        <v>599</v>
      </c>
      <c r="L916" s="36" t="s">
        <v>1720</v>
      </c>
      <c r="M916" s="36" t="s">
        <v>1639</v>
      </c>
      <c r="N916" s="36" t="s">
        <v>1640</v>
      </c>
      <c r="O916" s="36" t="s">
        <v>1641</v>
      </c>
      <c r="P916" s="36" t="s">
        <v>1642</v>
      </c>
      <c r="Q916" s="36" t="s">
        <v>1643</v>
      </c>
      <c r="R916" s="36" t="s">
        <v>1644</v>
      </c>
      <c r="S916" s="36" t="s">
        <v>1636</v>
      </c>
      <c r="T916" s="36" t="s">
        <v>1636</v>
      </c>
      <c r="U916" s="36" t="s">
        <v>1645</v>
      </c>
      <c r="V916" s="36" t="s">
        <v>1646</v>
      </c>
      <c r="W916" s="36" t="s">
        <v>1665</v>
      </c>
      <c r="X916" s="36" t="s">
        <v>1646</v>
      </c>
      <c r="Y916" s="36" t="s">
        <v>1649</v>
      </c>
      <c r="Z916" s="36">
        <v>2496.54</v>
      </c>
      <c r="AA916" s="36">
        <v>2496.54</v>
      </c>
      <c r="AB916" s="36">
        <v>0</v>
      </c>
      <c r="AC916" s="36">
        <v>2496.54</v>
      </c>
      <c r="AD916" s="36">
        <v>0</v>
      </c>
      <c r="AE916" s="36">
        <v>0</v>
      </c>
      <c r="AF916" s="36" t="s">
        <v>1798</v>
      </c>
      <c r="AG916" s="36" t="s">
        <v>1637</v>
      </c>
      <c r="AH916" s="36" t="s">
        <v>599</v>
      </c>
      <c r="AI916" s="36" t="s">
        <v>1799</v>
      </c>
      <c r="AJ916" s="36" t="s">
        <v>1645</v>
      </c>
      <c r="AK916" s="36" t="s">
        <v>337</v>
      </c>
      <c r="AL916" s="36" t="s">
        <v>1650</v>
      </c>
      <c r="AM916" s="36" t="s">
        <v>1651</v>
      </c>
      <c r="AN916" s="36" t="s">
        <v>1645</v>
      </c>
      <c r="AO916" s="36" t="s">
        <v>1636</v>
      </c>
      <c r="AP916" s="36" t="s">
        <v>1652</v>
      </c>
      <c r="AQ916" s="36" t="s">
        <v>1653</v>
      </c>
    </row>
    <row r="917" spans="1:43" x14ac:dyDescent="0.15">
      <c r="A917" s="36" t="s">
        <v>538</v>
      </c>
      <c r="B917" s="36" t="s">
        <v>1718</v>
      </c>
      <c r="C917" s="36" t="s">
        <v>1719</v>
      </c>
      <c r="D917" s="36" t="s">
        <v>1661</v>
      </c>
      <c r="E917" s="36" t="s">
        <v>1662</v>
      </c>
      <c r="F917" s="36" t="s">
        <v>372</v>
      </c>
      <c r="G917" s="36" t="s">
        <v>1636</v>
      </c>
      <c r="H917" s="36" t="s">
        <v>372</v>
      </c>
      <c r="I917" s="36" t="s">
        <v>1636</v>
      </c>
      <c r="J917" s="36" t="s">
        <v>1637</v>
      </c>
      <c r="K917" s="36" t="s">
        <v>599</v>
      </c>
      <c r="L917" s="36" t="s">
        <v>1720</v>
      </c>
      <c r="M917" s="36" t="s">
        <v>1639</v>
      </c>
      <c r="N917" s="36" t="s">
        <v>1640</v>
      </c>
      <c r="O917" s="36" t="s">
        <v>1641</v>
      </c>
      <c r="P917" s="36" t="s">
        <v>1642</v>
      </c>
      <c r="Q917" s="36" t="s">
        <v>1643</v>
      </c>
      <c r="R917" s="36" t="s">
        <v>1644</v>
      </c>
      <c r="S917" s="36" t="s">
        <v>1636</v>
      </c>
      <c r="T917" s="36" t="s">
        <v>1636</v>
      </c>
      <c r="U917" s="36" t="s">
        <v>1645</v>
      </c>
      <c r="V917" s="36" t="s">
        <v>1646</v>
      </c>
      <c r="W917" s="36" t="s">
        <v>1647</v>
      </c>
      <c r="X917" s="36" t="s">
        <v>1667</v>
      </c>
      <c r="Y917" s="36" t="s">
        <v>1649</v>
      </c>
      <c r="Z917" s="36">
        <v>3.46</v>
      </c>
      <c r="AA917" s="36">
        <v>3.46</v>
      </c>
      <c r="AB917" s="36">
        <v>0</v>
      </c>
      <c r="AC917" s="36">
        <v>3.46</v>
      </c>
      <c r="AD917" s="36">
        <v>0</v>
      </c>
      <c r="AE917" s="36">
        <v>0</v>
      </c>
      <c r="AF917" s="36" t="s">
        <v>1798</v>
      </c>
      <c r="AG917" s="36" t="s">
        <v>1637</v>
      </c>
      <c r="AH917" s="36" t="s">
        <v>599</v>
      </c>
      <c r="AI917" s="36" t="s">
        <v>1799</v>
      </c>
      <c r="AJ917" s="36" t="s">
        <v>1645</v>
      </c>
      <c r="AK917" s="36" t="s">
        <v>337</v>
      </c>
      <c r="AL917" s="36" t="s">
        <v>1650</v>
      </c>
      <c r="AM917" s="36" t="s">
        <v>1651</v>
      </c>
      <c r="AN917" s="36" t="s">
        <v>1645</v>
      </c>
      <c r="AO917" s="36" t="s">
        <v>1636</v>
      </c>
      <c r="AP917" s="36" t="s">
        <v>1652</v>
      </c>
      <c r="AQ917" s="36" t="s">
        <v>1653</v>
      </c>
    </row>
    <row r="918" spans="1:43" x14ac:dyDescent="0.15">
      <c r="A918" s="36" t="s">
        <v>538</v>
      </c>
      <c r="B918" s="36" t="s">
        <v>1721</v>
      </c>
      <c r="C918" s="36" t="s">
        <v>1722</v>
      </c>
      <c r="D918" s="36" t="s">
        <v>1723</v>
      </c>
      <c r="E918" s="36" t="s">
        <v>1724</v>
      </c>
      <c r="F918" s="36" t="s">
        <v>372</v>
      </c>
      <c r="G918" s="36" t="s">
        <v>1636</v>
      </c>
      <c r="H918" s="36" t="s">
        <v>372</v>
      </c>
      <c r="I918" s="36" t="s">
        <v>1636</v>
      </c>
      <c r="J918" s="36" t="s">
        <v>1307</v>
      </c>
      <c r="K918" s="36" t="s">
        <v>1725</v>
      </c>
      <c r="L918" s="36" t="s">
        <v>1726</v>
      </c>
      <c r="M918" s="36" t="s">
        <v>1727</v>
      </c>
      <c r="N918" s="36" t="s">
        <v>1728</v>
      </c>
      <c r="O918" s="36" t="s">
        <v>1729</v>
      </c>
      <c r="P918" s="36" t="s">
        <v>1730</v>
      </c>
      <c r="Q918" s="36" t="s">
        <v>1731</v>
      </c>
      <c r="R918" s="36" t="s">
        <v>1732</v>
      </c>
      <c r="S918" s="36" t="s">
        <v>1636</v>
      </c>
      <c r="T918" s="36" t="s">
        <v>1636</v>
      </c>
      <c r="U918" s="36" t="s">
        <v>1645</v>
      </c>
      <c r="V918" s="36" t="s">
        <v>1646</v>
      </c>
      <c r="W918" s="36" t="s">
        <v>1665</v>
      </c>
      <c r="X918" s="36" t="s">
        <v>1646</v>
      </c>
      <c r="Y918" s="36" t="s">
        <v>1649</v>
      </c>
      <c r="Z918" s="36">
        <v>19.37</v>
      </c>
      <c r="AA918" s="36">
        <v>19.37</v>
      </c>
      <c r="AB918" s="36">
        <v>0</v>
      </c>
      <c r="AC918" s="36">
        <v>19.37</v>
      </c>
      <c r="AD918" s="36">
        <v>0</v>
      </c>
      <c r="AE918" s="36">
        <v>0</v>
      </c>
      <c r="AF918" s="36" t="s">
        <v>1798</v>
      </c>
      <c r="AG918" s="36" t="s">
        <v>1307</v>
      </c>
      <c r="AH918" s="36" t="s">
        <v>1725</v>
      </c>
      <c r="AI918" s="36" t="s">
        <v>1800</v>
      </c>
      <c r="AJ918" s="36" t="s">
        <v>1645</v>
      </c>
      <c r="AK918" s="36" t="s">
        <v>337</v>
      </c>
      <c r="AL918" s="36" t="s">
        <v>1650</v>
      </c>
      <c r="AM918" s="36" t="s">
        <v>1651</v>
      </c>
      <c r="AN918" s="36" t="s">
        <v>1645</v>
      </c>
      <c r="AO918" s="36" t="s">
        <v>1636</v>
      </c>
      <c r="AP918" s="36" t="s">
        <v>1652</v>
      </c>
      <c r="AQ918" s="36" t="s">
        <v>1653</v>
      </c>
    </row>
    <row r="919" spans="1:43" x14ac:dyDescent="0.15">
      <c r="A919" s="36" t="s">
        <v>538</v>
      </c>
      <c r="B919" s="36" t="s">
        <v>1721</v>
      </c>
      <c r="C919" s="36" t="s">
        <v>1722</v>
      </c>
      <c r="D919" s="36" t="s">
        <v>1723</v>
      </c>
      <c r="E919" s="36" t="s">
        <v>1724</v>
      </c>
      <c r="F919" s="36" t="s">
        <v>372</v>
      </c>
      <c r="G919" s="36" t="s">
        <v>1636</v>
      </c>
      <c r="H919" s="36" t="s">
        <v>372</v>
      </c>
      <c r="I919" s="36" t="s">
        <v>1636</v>
      </c>
      <c r="J919" s="36" t="s">
        <v>1307</v>
      </c>
      <c r="K919" s="36" t="s">
        <v>1725</v>
      </c>
      <c r="L919" s="36" t="s">
        <v>1726</v>
      </c>
      <c r="M919" s="36" t="s">
        <v>1727</v>
      </c>
      <c r="N919" s="36" t="s">
        <v>1728</v>
      </c>
      <c r="O919" s="36" t="s">
        <v>1729</v>
      </c>
      <c r="P919" s="36" t="s">
        <v>1730</v>
      </c>
      <c r="Q919" s="36" t="s">
        <v>1731</v>
      </c>
      <c r="R919" s="36" t="s">
        <v>1732</v>
      </c>
      <c r="S919" s="36" t="s">
        <v>1636</v>
      </c>
      <c r="T919" s="36" t="s">
        <v>1636</v>
      </c>
      <c r="U919" s="36" t="s">
        <v>1645</v>
      </c>
      <c r="V919" s="36" t="s">
        <v>1646</v>
      </c>
      <c r="W919" s="36" t="s">
        <v>1647</v>
      </c>
      <c r="X919" s="36" t="s">
        <v>1667</v>
      </c>
      <c r="Y919" s="36" t="s">
        <v>1649</v>
      </c>
      <c r="Z919" s="36">
        <v>1.1499999999999999</v>
      </c>
      <c r="AA919" s="36">
        <v>1.1499999999999999</v>
      </c>
      <c r="AB919" s="36">
        <v>0</v>
      </c>
      <c r="AC919" s="36">
        <v>1.1499999999999999</v>
      </c>
      <c r="AD919" s="36">
        <v>0</v>
      </c>
      <c r="AE919" s="36">
        <v>0</v>
      </c>
      <c r="AF919" s="36" t="s">
        <v>1798</v>
      </c>
      <c r="AG919" s="36" t="s">
        <v>1307</v>
      </c>
      <c r="AH919" s="36" t="s">
        <v>1725</v>
      </c>
      <c r="AI919" s="36" t="s">
        <v>1800</v>
      </c>
      <c r="AJ919" s="36" t="s">
        <v>1645</v>
      </c>
      <c r="AK919" s="36" t="s">
        <v>337</v>
      </c>
      <c r="AL919" s="36" t="s">
        <v>1650</v>
      </c>
      <c r="AM919" s="36" t="s">
        <v>1651</v>
      </c>
      <c r="AN919" s="36" t="s">
        <v>1645</v>
      </c>
      <c r="AO919" s="36" t="s">
        <v>1636</v>
      </c>
      <c r="AP919" s="36" t="s">
        <v>1652</v>
      </c>
      <c r="AQ919" s="36" t="s">
        <v>1653</v>
      </c>
    </row>
    <row r="920" spans="1:43" x14ac:dyDescent="0.15">
      <c r="A920" s="36" t="s">
        <v>538</v>
      </c>
      <c r="B920" s="36" t="s">
        <v>1736</v>
      </c>
      <c r="C920" s="36" t="s">
        <v>1737</v>
      </c>
      <c r="D920" s="36" t="s">
        <v>1723</v>
      </c>
      <c r="E920" s="36" t="s">
        <v>1724</v>
      </c>
      <c r="F920" s="36" t="s">
        <v>372</v>
      </c>
      <c r="G920" s="36" t="s">
        <v>1636</v>
      </c>
      <c r="H920" s="36" t="s">
        <v>372</v>
      </c>
      <c r="I920" s="36" t="s">
        <v>1636</v>
      </c>
      <c r="J920" s="36" t="s">
        <v>1307</v>
      </c>
      <c r="K920" s="36" t="s">
        <v>1725</v>
      </c>
      <c r="L920" s="36" t="s">
        <v>1738</v>
      </c>
      <c r="M920" s="36" t="s">
        <v>1727</v>
      </c>
      <c r="N920" s="36" t="s">
        <v>1728</v>
      </c>
      <c r="O920" s="36" t="s">
        <v>1729</v>
      </c>
      <c r="P920" s="36" t="s">
        <v>1730</v>
      </c>
      <c r="Q920" s="36" t="s">
        <v>1731</v>
      </c>
      <c r="R920" s="36" t="s">
        <v>1732</v>
      </c>
      <c r="S920" s="36" t="s">
        <v>1636</v>
      </c>
      <c r="T920" s="36" t="s">
        <v>1636</v>
      </c>
      <c r="U920" s="36" t="s">
        <v>1645</v>
      </c>
      <c r="V920" s="36" t="s">
        <v>1646</v>
      </c>
      <c r="W920" s="36" t="s">
        <v>1664</v>
      </c>
      <c r="X920" s="36" t="s">
        <v>1646</v>
      </c>
      <c r="Y920" s="36" t="s">
        <v>1649</v>
      </c>
      <c r="Z920" s="36">
        <v>1.48</v>
      </c>
      <c r="AA920" s="36">
        <v>1.48</v>
      </c>
      <c r="AB920" s="36">
        <v>0</v>
      </c>
      <c r="AC920" s="36">
        <v>1.48</v>
      </c>
      <c r="AD920" s="36">
        <v>0</v>
      </c>
      <c r="AE920" s="36">
        <v>0</v>
      </c>
      <c r="AF920" s="36" t="s">
        <v>1798</v>
      </c>
      <c r="AG920" s="36" t="s">
        <v>1307</v>
      </c>
      <c r="AH920" s="36" t="s">
        <v>1725</v>
      </c>
      <c r="AI920" s="36" t="s">
        <v>1800</v>
      </c>
      <c r="AJ920" s="36" t="s">
        <v>1645</v>
      </c>
      <c r="AK920" s="36" t="s">
        <v>337</v>
      </c>
      <c r="AL920" s="36" t="s">
        <v>1650</v>
      </c>
      <c r="AM920" s="36" t="s">
        <v>1651</v>
      </c>
      <c r="AN920" s="36" t="s">
        <v>1645</v>
      </c>
      <c r="AO920" s="36" t="s">
        <v>1636</v>
      </c>
      <c r="AP920" s="36" t="s">
        <v>1652</v>
      </c>
      <c r="AQ920" s="36" t="s">
        <v>1653</v>
      </c>
    </row>
    <row r="921" spans="1:43" x14ac:dyDescent="0.15">
      <c r="A921" s="36" t="s">
        <v>538</v>
      </c>
      <c r="B921" s="36" t="s">
        <v>1736</v>
      </c>
      <c r="C921" s="36" t="s">
        <v>1737</v>
      </c>
      <c r="D921" s="36" t="s">
        <v>1723</v>
      </c>
      <c r="E921" s="36" t="s">
        <v>1724</v>
      </c>
      <c r="F921" s="36" t="s">
        <v>372</v>
      </c>
      <c r="G921" s="36" t="s">
        <v>1636</v>
      </c>
      <c r="H921" s="36" t="s">
        <v>372</v>
      </c>
      <c r="I921" s="36" t="s">
        <v>1636</v>
      </c>
      <c r="J921" s="36" t="s">
        <v>1307</v>
      </c>
      <c r="K921" s="36" t="s">
        <v>1725</v>
      </c>
      <c r="L921" s="36" t="s">
        <v>1738</v>
      </c>
      <c r="M921" s="36" t="s">
        <v>1727</v>
      </c>
      <c r="N921" s="36" t="s">
        <v>1728</v>
      </c>
      <c r="O921" s="36" t="s">
        <v>1729</v>
      </c>
      <c r="P921" s="36" t="s">
        <v>1730</v>
      </c>
      <c r="Q921" s="36" t="s">
        <v>1731</v>
      </c>
      <c r="R921" s="36" t="s">
        <v>1732</v>
      </c>
      <c r="S921" s="36" t="s">
        <v>1636</v>
      </c>
      <c r="T921" s="36" t="s">
        <v>1636</v>
      </c>
      <c r="U921" s="36" t="s">
        <v>1645</v>
      </c>
      <c r="V921" s="36" t="s">
        <v>1646</v>
      </c>
      <c r="W921" s="36" t="s">
        <v>1665</v>
      </c>
      <c r="X921" s="36" t="s">
        <v>1646</v>
      </c>
      <c r="Y921" s="36" t="s">
        <v>1649</v>
      </c>
      <c r="Z921" s="36">
        <v>32.909999999999997</v>
      </c>
      <c r="AA921" s="36">
        <v>32.909999999999997</v>
      </c>
      <c r="AB921" s="36">
        <v>0</v>
      </c>
      <c r="AC921" s="36">
        <v>32.909999999999997</v>
      </c>
      <c r="AD921" s="36">
        <v>0</v>
      </c>
      <c r="AE921" s="36">
        <v>0</v>
      </c>
      <c r="AF921" s="36" t="s">
        <v>1798</v>
      </c>
      <c r="AG921" s="36" t="s">
        <v>1307</v>
      </c>
      <c r="AH921" s="36" t="s">
        <v>1725</v>
      </c>
      <c r="AI921" s="36" t="s">
        <v>1800</v>
      </c>
      <c r="AJ921" s="36" t="s">
        <v>1645</v>
      </c>
      <c r="AK921" s="36" t="s">
        <v>337</v>
      </c>
      <c r="AL921" s="36" t="s">
        <v>1650</v>
      </c>
      <c r="AM921" s="36" t="s">
        <v>1651</v>
      </c>
      <c r="AN921" s="36" t="s">
        <v>1645</v>
      </c>
      <c r="AO921" s="36" t="s">
        <v>1636</v>
      </c>
      <c r="AP921" s="36" t="s">
        <v>1652</v>
      </c>
      <c r="AQ921" s="36" t="s">
        <v>1653</v>
      </c>
    </row>
    <row r="922" spans="1:43" x14ac:dyDescent="0.15">
      <c r="A922" s="36" t="s">
        <v>538</v>
      </c>
      <c r="B922" s="36" t="s">
        <v>1736</v>
      </c>
      <c r="C922" s="36" t="s">
        <v>1737</v>
      </c>
      <c r="D922" s="36" t="s">
        <v>1723</v>
      </c>
      <c r="E922" s="36" t="s">
        <v>1724</v>
      </c>
      <c r="F922" s="36" t="s">
        <v>372</v>
      </c>
      <c r="G922" s="36" t="s">
        <v>1636</v>
      </c>
      <c r="H922" s="36" t="s">
        <v>372</v>
      </c>
      <c r="I922" s="36" t="s">
        <v>1636</v>
      </c>
      <c r="J922" s="36" t="s">
        <v>1307</v>
      </c>
      <c r="K922" s="36" t="s">
        <v>1725</v>
      </c>
      <c r="L922" s="36" t="s">
        <v>1738</v>
      </c>
      <c r="M922" s="36" t="s">
        <v>1727</v>
      </c>
      <c r="N922" s="36" t="s">
        <v>1728</v>
      </c>
      <c r="O922" s="36" t="s">
        <v>1729</v>
      </c>
      <c r="P922" s="36" t="s">
        <v>1730</v>
      </c>
      <c r="Q922" s="36" t="s">
        <v>1731</v>
      </c>
      <c r="R922" s="36" t="s">
        <v>1732</v>
      </c>
      <c r="S922" s="36" t="s">
        <v>1636</v>
      </c>
      <c r="T922" s="36" t="s">
        <v>1636</v>
      </c>
      <c r="U922" s="36" t="s">
        <v>1645</v>
      </c>
      <c r="V922" s="36" t="s">
        <v>1646</v>
      </c>
      <c r="W922" s="36" t="s">
        <v>1647</v>
      </c>
      <c r="X922" s="36" t="s">
        <v>1667</v>
      </c>
      <c r="Y922" s="36" t="s">
        <v>1649</v>
      </c>
      <c r="Z922" s="36">
        <v>1.24</v>
      </c>
      <c r="AA922" s="36">
        <v>1.24</v>
      </c>
      <c r="AB922" s="36">
        <v>0</v>
      </c>
      <c r="AC922" s="36">
        <v>1.24</v>
      </c>
      <c r="AD922" s="36">
        <v>0</v>
      </c>
      <c r="AE922" s="36">
        <v>0</v>
      </c>
      <c r="AF922" s="36" t="s">
        <v>1798</v>
      </c>
      <c r="AG922" s="36" t="s">
        <v>1307</v>
      </c>
      <c r="AH922" s="36" t="s">
        <v>1725</v>
      </c>
      <c r="AI922" s="36" t="s">
        <v>1800</v>
      </c>
      <c r="AJ922" s="36" t="s">
        <v>1645</v>
      </c>
      <c r="AK922" s="36" t="s">
        <v>337</v>
      </c>
      <c r="AL922" s="36" t="s">
        <v>1650</v>
      </c>
      <c r="AM922" s="36" t="s">
        <v>1651</v>
      </c>
      <c r="AN922" s="36" t="s">
        <v>1645</v>
      </c>
      <c r="AO922" s="36" t="s">
        <v>1636</v>
      </c>
      <c r="AP922" s="36" t="s">
        <v>1652</v>
      </c>
      <c r="AQ922" s="36" t="s">
        <v>1653</v>
      </c>
    </row>
    <row r="923" spans="1:43" x14ac:dyDescent="0.15">
      <c r="A923" s="36" t="s">
        <v>538</v>
      </c>
      <c r="B923" s="36" t="s">
        <v>1739</v>
      </c>
      <c r="C923" s="36" t="s">
        <v>1740</v>
      </c>
      <c r="D923" s="36" t="s">
        <v>1723</v>
      </c>
      <c r="E923" s="36" t="s">
        <v>1724</v>
      </c>
      <c r="F923" s="36" t="s">
        <v>372</v>
      </c>
      <c r="G923" s="36" t="s">
        <v>1636</v>
      </c>
      <c r="H923" s="36" t="s">
        <v>372</v>
      </c>
      <c r="I923" s="36" t="s">
        <v>1636</v>
      </c>
      <c r="J923" s="36" t="s">
        <v>1307</v>
      </c>
      <c r="K923" s="36" t="s">
        <v>1725</v>
      </c>
      <c r="L923" s="36" t="s">
        <v>1741</v>
      </c>
      <c r="M923" s="36" t="s">
        <v>1727</v>
      </c>
      <c r="N923" s="36" t="s">
        <v>1728</v>
      </c>
      <c r="O923" s="36" t="s">
        <v>1729</v>
      </c>
      <c r="P923" s="36" t="s">
        <v>1730</v>
      </c>
      <c r="Q923" s="36" t="s">
        <v>1731</v>
      </c>
      <c r="R923" s="36" t="s">
        <v>1732</v>
      </c>
      <c r="S923" s="36" t="s">
        <v>1636</v>
      </c>
      <c r="T923" s="36" t="s">
        <v>1636</v>
      </c>
      <c r="U923" s="36" t="s">
        <v>1645</v>
      </c>
      <c r="V923" s="36" t="s">
        <v>1646</v>
      </c>
      <c r="W923" s="36" t="s">
        <v>1665</v>
      </c>
      <c r="X923" s="36" t="s">
        <v>1646</v>
      </c>
      <c r="Y923" s="36" t="s">
        <v>1649</v>
      </c>
      <c r="Z923" s="36">
        <v>214.96</v>
      </c>
      <c r="AA923" s="36">
        <v>214.96</v>
      </c>
      <c r="AB923" s="36">
        <v>0</v>
      </c>
      <c r="AC923" s="36">
        <v>214.96</v>
      </c>
      <c r="AD923" s="36">
        <v>0</v>
      </c>
      <c r="AE923" s="36">
        <v>0</v>
      </c>
      <c r="AF923" s="36" t="s">
        <v>1798</v>
      </c>
      <c r="AG923" s="36" t="s">
        <v>1307</v>
      </c>
      <c r="AH923" s="36" t="s">
        <v>1725</v>
      </c>
      <c r="AI923" s="36" t="s">
        <v>1800</v>
      </c>
      <c r="AJ923" s="36" t="s">
        <v>1645</v>
      </c>
      <c r="AK923" s="36" t="s">
        <v>337</v>
      </c>
      <c r="AL923" s="36" t="s">
        <v>1650</v>
      </c>
      <c r="AM923" s="36" t="s">
        <v>1651</v>
      </c>
      <c r="AN923" s="36" t="s">
        <v>1645</v>
      </c>
      <c r="AO923" s="36" t="s">
        <v>1636</v>
      </c>
      <c r="AP923" s="36" t="s">
        <v>1652</v>
      </c>
      <c r="AQ923" s="36" t="s">
        <v>1653</v>
      </c>
    </row>
    <row r="924" spans="1:43" x14ac:dyDescent="0.15">
      <c r="A924" s="36" t="s">
        <v>538</v>
      </c>
      <c r="B924" s="36" t="s">
        <v>1739</v>
      </c>
      <c r="C924" s="36" t="s">
        <v>1740</v>
      </c>
      <c r="D924" s="36" t="s">
        <v>1723</v>
      </c>
      <c r="E924" s="36" t="s">
        <v>1724</v>
      </c>
      <c r="F924" s="36" t="s">
        <v>372</v>
      </c>
      <c r="G924" s="36" t="s">
        <v>1636</v>
      </c>
      <c r="H924" s="36" t="s">
        <v>372</v>
      </c>
      <c r="I924" s="36" t="s">
        <v>1636</v>
      </c>
      <c r="J924" s="36" t="s">
        <v>1307</v>
      </c>
      <c r="K924" s="36" t="s">
        <v>1725</v>
      </c>
      <c r="L924" s="36" t="s">
        <v>1741</v>
      </c>
      <c r="M924" s="36" t="s">
        <v>1727</v>
      </c>
      <c r="N924" s="36" t="s">
        <v>1728</v>
      </c>
      <c r="O924" s="36" t="s">
        <v>1729</v>
      </c>
      <c r="P924" s="36" t="s">
        <v>1730</v>
      </c>
      <c r="Q924" s="36" t="s">
        <v>1731</v>
      </c>
      <c r="R924" s="36" t="s">
        <v>1732</v>
      </c>
      <c r="S924" s="36" t="s">
        <v>1636</v>
      </c>
      <c r="T924" s="36" t="s">
        <v>1636</v>
      </c>
      <c r="U924" s="36" t="s">
        <v>1645</v>
      </c>
      <c r="V924" s="36" t="s">
        <v>1646</v>
      </c>
      <c r="W924" s="36" t="s">
        <v>1647</v>
      </c>
      <c r="X924" s="36" t="s">
        <v>1667</v>
      </c>
      <c r="Y924" s="36" t="s">
        <v>1649</v>
      </c>
      <c r="Z924" s="36">
        <v>3.53</v>
      </c>
      <c r="AA924" s="36">
        <v>3.53</v>
      </c>
      <c r="AB924" s="36">
        <v>0</v>
      </c>
      <c r="AC924" s="36">
        <v>3.53</v>
      </c>
      <c r="AD924" s="36">
        <v>0</v>
      </c>
      <c r="AE924" s="36">
        <v>0</v>
      </c>
      <c r="AF924" s="36" t="s">
        <v>1798</v>
      </c>
      <c r="AG924" s="36" t="s">
        <v>1307</v>
      </c>
      <c r="AH924" s="36" t="s">
        <v>1725</v>
      </c>
      <c r="AI924" s="36" t="s">
        <v>1800</v>
      </c>
      <c r="AJ924" s="36" t="s">
        <v>1645</v>
      </c>
      <c r="AK924" s="36" t="s">
        <v>337</v>
      </c>
      <c r="AL924" s="36" t="s">
        <v>1650</v>
      </c>
      <c r="AM924" s="36" t="s">
        <v>1651</v>
      </c>
      <c r="AN924" s="36" t="s">
        <v>1645</v>
      </c>
      <c r="AO924" s="36" t="s">
        <v>1636</v>
      </c>
      <c r="AP924" s="36" t="s">
        <v>1652</v>
      </c>
      <c r="AQ924" s="36" t="s">
        <v>1653</v>
      </c>
    </row>
    <row r="925" spans="1:43" x14ac:dyDescent="0.15">
      <c r="A925" s="36" t="s">
        <v>538</v>
      </c>
      <c r="B925" s="36" t="s">
        <v>1742</v>
      </c>
      <c r="C925" s="36" t="s">
        <v>1743</v>
      </c>
      <c r="D925" s="36" t="s">
        <v>1723</v>
      </c>
      <c r="E925" s="36" t="s">
        <v>1724</v>
      </c>
      <c r="F925" s="36" t="s">
        <v>372</v>
      </c>
      <c r="G925" s="36" t="s">
        <v>1636</v>
      </c>
      <c r="H925" s="36" t="s">
        <v>372</v>
      </c>
      <c r="I925" s="36" t="s">
        <v>1636</v>
      </c>
      <c r="J925" s="36" t="s">
        <v>1307</v>
      </c>
      <c r="K925" s="36" t="s">
        <v>1725</v>
      </c>
      <c r="L925" s="36" t="s">
        <v>1744</v>
      </c>
      <c r="M925" s="36" t="s">
        <v>1727</v>
      </c>
      <c r="N925" s="36" t="s">
        <v>1728</v>
      </c>
      <c r="O925" s="36" t="s">
        <v>1729</v>
      </c>
      <c r="P925" s="36" t="s">
        <v>1730</v>
      </c>
      <c r="Q925" s="36" t="s">
        <v>1731</v>
      </c>
      <c r="R925" s="36" t="s">
        <v>1732</v>
      </c>
      <c r="S925" s="36" t="s">
        <v>1636</v>
      </c>
      <c r="T925" s="36" t="s">
        <v>1636</v>
      </c>
      <c r="U925" s="36" t="s">
        <v>1645</v>
      </c>
      <c r="V925" s="36" t="s">
        <v>1646</v>
      </c>
      <c r="W925" s="36" t="s">
        <v>1665</v>
      </c>
      <c r="X925" s="36" t="s">
        <v>1646</v>
      </c>
      <c r="Y925" s="36" t="s">
        <v>1649</v>
      </c>
      <c r="Z925" s="36">
        <v>237.1</v>
      </c>
      <c r="AA925" s="36">
        <v>237.1</v>
      </c>
      <c r="AB925" s="36">
        <v>0</v>
      </c>
      <c r="AC925" s="36">
        <v>237.1</v>
      </c>
      <c r="AD925" s="36">
        <v>0</v>
      </c>
      <c r="AE925" s="36">
        <v>0</v>
      </c>
      <c r="AF925" s="36" t="s">
        <v>1798</v>
      </c>
      <c r="AG925" s="36" t="s">
        <v>1307</v>
      </c>
      <c r="AH925" s="36" t="s">
        <v>1725</v>
      </c>
      <c r="AI925" s="36" t="s">
        <v>1800</v>
      </c>
      <c r="AJ925" s="36" t="s">
        <v>1645</v>
      </c>
      <c r="AK925" s="36" t="s">
        <v>337</v>
      </c>
      <c r="AL925" s="36" t="s">
        <v>1650</v>
      </c>
      <c r="AM925" s="36" t="s">
        <v>1651</v>
      </c>
      <c r="AN925" s="36" t="s">
        <v>1645</v>
      </c>
      <c r="AO925" s="36" t="s">
        <v>1636</v>
      </c>
      <c r="AP925" s="36" t="s">
        <v>1652</v>
      </c>
      <c r="AQ925" s="36" t="s">
        <v>1653</v>
      </c>
    </row>
    <row r="926" spans="1:43" x14ac:dyDescent="0.15">
      <c r="A926" s="36" t="s">
        <v>538</v>
      </c>
      <c r="B926" s="36" t="s">
        <v>1742</v>
      </c>
      <c r="C926" s="36" t="s">
        <v>1743</v>
      </c>
      <c r="D926" s="36" t="s">
        <v>1723</v>
      </c>
      <c r="E926" s="36" t="s">
        <v>1724</v>
      </c>
      <c r="F926" s="36" t="s">
        <v>372</v>
      </c>
      <c r="G926" s="36" t="s">
        <v>1636</v>
      </c>
      <c r="H926" s="36" t="s">
        <v>372</v>
      </c>
      <c r="I926" s="36" t="s">
        <v>1636</v>
      </c>
      <c r="J926" s="36" t="s">
        <v>1307</v>
      </c>
      <c r="K926" s="36" t="s">
        <v>1725</v>
      </c>
      <c r="L926" s="36" t="s">
        <v>1744</v>
      </c>
      <c r="M926" s="36" t="s">
        <v>1727</v>
      </c>
      <c r="N926" s="36" t="s">
        <v>1728</v>
      </c>
      <c r="O926" s="36" t="s">
        <v>1729</v>
      </c>
      <c r="P926" s="36" t="s">
        <v>1730</v>
      </c>
      <c r="Q926" s="36" t="s">
        <v>1731</v>
      </c>
      <c r="R926" s="36" t="s">
        <v>1732</v>
      </c>
      <c r="S926" s="36" t="s">
        <v>1636</v>
      </c>
      <c r="T926" s="36" t="s">
        <v>1636</v>
      </c>
      <c r="U926" s="36" t="s">
        <v>1645</v>
      </c>
      <c r="V926" s="36" t="s">
        <v>1646</v>
      </c>
      <c r="W926" s="36" t="s">
        <v>1647</v>
      </c>
      <c r="X926" s="36" t="s">
        <v>1667</v>
      </c>
      <c r="Y926" s="36" t="s">
        <v>1649</v>
      </c>
      <c r="Z926" s="36">
        <v>37.31</v>
      </c>
      <c r="AA926" s="36">
        <v>37.31</v>
      </c>
      <c r="AB926" s="36">
        <v>0</v>
      </c>
      <c r="AC926" s="36">
        <v>37.31</v>
      </c>
      <c r="AD926" s="36">
        <v>0</v>
      </c>
      <c r="AE926" s="36">
        <v>0</v>
      </c>
      <c r="AF926" s="36" t="s">
        <v>1798</v>
      </c>
      <c r="AG926" s="36" t="s">
        <v>1307</v>
      </c>
      <c r="AH926" s="36" t="s">
        <v>1725</v>
      </c>
      <c r="AI926" s="36" t="s">
        <v>1800</v>
      </c>
      <c r="AJ926" s="36" t="s">
        <v>1645</v>
      </c>
      <c r="AK926" s="36" t="s">
        <v>337</v>
      </c>
      <c r="AL926" s="36" t="s">
        <v>1650</v>
      </c>
      <c r="AM926" s="36" t="s">
        <v>1651</v>
      </c>
      <c r="AN926" s="36" t="s">
        <v>1645</v>
      </c>
      <c r="AO926" s="36" t="s">
        <v>1636</v>
      </c>
      <c r="AP926" s="36" t="s">
        <v>1652</v>
      </c>
      <c r="AQ926" s="36" t="s">
        <v>1653</v>
      </c>
    </row>
    <row r="927" spans="1:43" x14ac:dyDescent="0.15">
      <c r="A927" s="36" t="s">
        <v>538</v>
      </c>
      <c r="B927" s="36" t="s">
        <v>1745</v>
      </c>
      <c r="C927" s="36" t="s">
        <v>1746</v>
      </c>
      <c r="D927" s="36" t="s">
        <v>1747</v>
      </c>
      <c r="E927" s="36" t="s">
        <v>1748</v>
      </c>
      <c r="F927" s="36" t="s">
        <v>372</v>
      </c>
      <c r="G927" s="36" t="s">
        <v>1636</v>
      </c>
      <c r="H927" s="36" t="s">
        <v>372</v>
      </c>
      <c r="I927" s="36" t="s">
        <v>1636</v>
      </c>
      <c r="J927" s="36" t="s">
        <v>1749</v>
      </c>
      <c r="K927" s="36" t="s">
        <v>1750</v>
      </c>
      <c r="L927" s="36" t="s">
        <v>1751</v>
      </c>
      <c r="M927" s="36" t="s">
        <v>1639</v>
      </c>
      <c r="N927" s="36" t="s">
        <v>1640</v>
      </c>
      <c r="O927" s="36" t="s">
        <v>1641</v>
      </c>
      <c r="P927" s="36" t="s">
        <v>1642</v>
      </c>
      <c r="Q927" s="36" t="s">
        <v>1643</v>
      </c>
      <c r="R927" s="36" t="s">
        <v>1644</v>
      </c>
      <c r="S927" s="36" t="s">
        <v>1636</v>
      </c>
      <c r="T927" s="36" t="s">
        <v>1636</v>
      </c>
      <c r="U927" s="36" t="s">
        <v>1645</v>
      </c>
      <c r="V927" s="36" t="s">
        <v>1646</v>
      </c>
      <c r="W927" s="36" t="s">
        <v>1664</v>
      </c>
      <c r="X927" s="36" t="s">
        <v>1646</v>
      </c>
      <c r="Y927" s="36" t="s">
        <v>1649</v>
      </c>
      <c r="Z927" s="36">
        <v>1948.99</v>
      </c>
      <c r="AA927" s="36">
        <v>1948.99</v>
      </c>
      <c r="AB927" s="36">
        <v>0</v>
      </c>
      <c r="AC927" s="36">
        <v>1948.99</v>
      </c>
      <c r="AD927" s="36">
        <v>0</v>
      </c>
      <c r="AE927" s="36">
        <v>0</v>
      </c>
      <c r="AF927" s="36" t="s">
        <v>1798</v>
      </c>
      <c r="AG927" s="36" t="s">
        <v>1749</v>
      </c>
      <c r="AH927" s="36" t="s">
        <v>1802</v>
      </c>
      <c r="AI927" s="36" t="s">
        <v>1799</v>
      </c>
      <c r="AJ927" s="36" t="s">
        <v>1645</v>
      </c>
      <c r="AK927" s="36" t="s">
        <v>337</v>
      </c>
      <c r="AL927" s="36" t="s">
        <v>1650</v>
      </c>
      <c r="AM927" s="36" t="s">
        <v>1651</v>
      </c>
      <c r="AN927" s="36" t="s">
        <v>1645</v>
      </c>
      <c r="AO927" s="36" t="s">
        <v>1636</v>
      </c>
      <c r="AP927" s="36" t="s">
        <v>1678</v>
      </c>
      <c r="AQ927" s="36" t="s">
        <v>1653</v>
      </c>
    </row>
    <row r="928" spans="1:43" x14ac:dyDescent="0.15">
      <c r="A928" s="36" t="s">
        <v>538</v>
      </c>
      <c r="B928" s="36" t="s">
        <v>1745</v>
      </c>
      <c r="C928" s="36" t="s">
        <v>1746</v>
      </c>
      <c r="D928" s="36" t="s">
        <v>1747</v>
      </c>
      <c r="E928" s="36" t="s">
        <v>1748</v>
      </c>
      <c r="F928" s="36" t="s">
        <v>372</v>
      </c>
      <c r="G928" s="36" t="s">
        <v>1636</v>
      </c>
      <c r="H928" s="36" t="s">
        <v>372</v>
      </c>
      <c r="I928" s="36" t="s">
        <v>1636</v>
      </c>
      <c r="J928" s="36" t="s">
        <v>1749</v>
      </c>
      <c r="K928" s="36" t="s">
        <v>1750</v>
      </c>
      <c r="L928" s="36" t="s">
        <v>1751</v>
      </c>
      <c r="M928" s="36" t="s">
        <v>1639</v>
      </c>
      <c r="N928" s="36" t="s">
        <v>1640</v>
      </c>
      <c r="O928" s="36" t="s">
        <v>1641</v>
      </c>
      <c r="P928" s="36" t="s">
        <v>1642</v>
      </c>
      <c r="Q928" s="36" t="s">
        <v>1643</v>
      </c>
      <c r="R928" s="36" t="s">
        <v>1644</v>
      </c>
      <c r="S928" s="36" t="s">
        <v>1636</v>
      </c>
      <c r="T928" s="36" t="s">
        <v>1636</v>
      </c>
      <c r="U928" s="36" t="s">
        <v>1645</v>
      </c>
      <c r="V928" s="36" t="s">
        <v>1646</v>
      </c>
      <c r="W928" s="36" t="s">
        <v>1665</v>
      </c>
      <c r="X928" s="36" t="s">
        <v>1646</v>
      </c>
      <c r="Y928" s="36" t="s">
        <v>1649</v>
      </c>
      <c r="Z928" s="36">
        <v>8029.32</v>
      </c>
      <c r="AA928" s="36">
        <v>8029.32</v>
      </c>
      <c r="AB928" s="36">
        <v>0</v>
      </c>
      <c r="AC928" s="36">
        <v>8029.32</v>
      </c>
      <c r="AD928" s="36">
        <v>0</v>
      </c>
      <c r="AE928" s="36">
        <v>0</v>
      </c>
      <c r="AF928" s="36" t="s">
        <v>1798</v>
      </c>
      <c r="AG928" s="36" t="s">
        <v>1749</v>
      </c>
      <c r="AH928" s="36" t="s">
        <v>1802</v>
      </c>
      <c r="AI928" s="36" t="s">
        <v>1799</v>
      </c>
      <c r="AJ928" s="36" t="s">
        <v>1645</v>
      </c>
      <c r="AK928" s="36" t="s">
        <v>337</v>
      </c>
      <c r="AL928" s="36" t="s">
        <v>1650</v>
      </c>
      <c r="AM928" s="36" t="s">
        <v>1651</v>
      </c>
      <c r="AN928" s="36" t="s">
        <v>1645</v>
      </c>
      <c r="AO928" s="36" t="s">
        <v>1636</v>
      </c>
      <c r="AP928" s="36" t="s">
        <v>1678</v>
      </c>
      <c r="AQ928" s="36" t="s">
        <v>1653</v>
      </c>
    </row>
    <row r="929" spans="1:43" x14ac:dyDescent="0.15">
      <c r="A929" s="36" t="s">
        <v>538</v>
      </c>
      <c r="B929" s="36" t="s">
        <v>1745</v>
      </c>
      <c r="C929" s="36" t="s">
        <v>1746</v>
      </c>
      <c r="D929" s="36" t="s">
        <v>1747</v>
      </c>
      <c r="E929" s="36" t="s">
        <v>1748</v>
      </c>
      <c r="F929" s="36" t="s">
        <v>372</v>
      </c>
      <c r="G929" s="36" t="s">
        <v>1636</v>
      </c>
      <c r="H929" s="36" t="s">
        <v>372</v>
      </c>
      <c r="I929" s="36" t="s">
        <v>1636</v>
      </c>
      <c r="J929" s="36" t="s">
        <v>1749</v>
      </c>
      <c r="K929" s="36" t="s">
        <v>1750</v>
      </c>
      <c r="L929" s="36" t="s">
        <v>1751</v>
      </c>
      <c r="M929" s="36" t="s">
        <v>1639</v>
      </c>
      <c r="N929" s="36" t="s">
        <v>1640</v>
      </c>
      <c r="O929" s="36" t="s">
        <v>1641</v>
      </c>
      <c r="P929" s="36" t="s">
        <v>1642</v>
      </c>
      <c r="Q929" s="36" t="s">
        <v>1643</v>
      </c>
      <c r="R929" s="36" t="s">
        <v>1644</v>
      </c>
      <c r="S929" s="36" t="s">
        <v>1636</v>
      </c>
      <c r="T929" s="36" t="s">
        <v>1636</v>
      </c>
      <c r="U929" s="36" t="s">
        <v>1645</v>
      </c>
      <c r="V929" s="36" t="s">
        <v>1646</v>
      </c>
      <c r="W929" s="36" t="s">
        <v>1647</v>
      </c>
      <c r="X929" s="36" t="s">
        <v>1752</v>
      </c>
      <c r="Y929" s="36" t="s">
        <v>1649</v>
      </c>
      <c r="Z929" s="36">
        <v>17.440000000000001</v>
      </c>
      <c r="AA929" s="36">
        <v>17.440000000000001</v>
      </c>
      <c r="AB929" s="36">
        <v>0</v>
      </c>
      <c r="AC929" s="36">
        <v>17.440000000000001</v>
      </c>
      <c r="AD929" s="36">
        <v>0</v>
      </c>
      <c r="AE929" s="36">
        <v>0</v>
      </c>
      <c r="AF929" s="36" t="s">
        <v>1798</v>
      </c>
      <c r="AG929" s="36" t="s">
        <v>1749</v>
      </c>
      <c r="AH929" s="36" t="s">
        <v>1802</v>
      </c>
      <c r="AI929" s="36" t="s">
        <v>1799</v>
      </c>
      <c r="AJ929" s="36" t="s">
        <v>1645</v>
      </c>
      <c r="AK929" s="36" t="s">
        <v>337</v>
      </c>
      <c r="AL929" s="36" t="s">
        <v>1650</v>
      </c>
      <c r="AM929" s="36" t="s">
        <v>1651</v>
      </c>
      <c r="AN929" s="36" t="s">
        <v>1645</v>
      </c>
      <c r="AO929" s="36" t="s">
        <v>1636</v>
      </c>
      <c r="AP929" s="36" t="s">
        <v>1678</v>
      </c>
      <c r="AQ929" s="36" t="s">
        <v>1653</v>
      </c>
    </row>
    <row r="930" spans="1:43" x14ac:dyDescent="0.15">
      <c r="A930" s="36" t="s">
        <v>538</v>
      </c>
      <c r="B930" s="36" t="s">
        <v>1745</v>
      </c>
      <c r="C930" s="36" t="s">
        <v>1746</v>
      </c>
      <c r="D930" s="36" t="s">
        <v>1747</v>
      </c>
      <c r="E930" s="36" t="s">
        <v>1748</v>
      </c>
      <c r="F930" s="36" t="s">
        <v>372</v>
      </c>
      <c r="G930" s="36" t="s">
        <v>1636</v>
      </c>
      <c r="H930" s="36" t="s">
        <v>372</v>
      </c>
      <c r="I930" s="36" t="s">
        <v>1636</v>
      </c>
      <c r="J930" s="36" t="s">
        <v>1749</v>
      </c>
      <c r="K930" s="36" t="s">
        <v>1750</v>
      </c>
      <c r="L930" s="36" t="s">
        <v>1751</v>
      </c>
      <c r="M930" s="36" t="s">
        <v>1639</v>
      </c>
      <c r="N930" s="36" t="s">
        <v>1640</v>
      </c>
      <c r="O930" s="36" t="s">
        <v>1641</v>
      </c>
      <c r="P930" s="36" t="s">
        <v>1642</v>
      </c>
      <c r="Q930" s="36" t="s">
        <v>1643</v>
      </c>
      <c r="R930" s="36" t="s">
        <v>1644</v>
      </c>
      <c r="S930" s="36" t="s">
        <v>1636</v>
      </c>
      <c r="T930" s="36" t="s">
        <v>1636</v>
      </c>
      <c r="U930" s="36" t="s">
        <v>1645</v>
      </c>
      <c r="V930" s="36" t="s">
        <v>1646</v>
      </c>
      <c r="W930" s="36" t="s">
        <v>1647</v>
      </c>
      <c r="X930" s="36" t="s">
        <v>1667</v>
      </c>
      <c r="Y930" s="36" t="s">
        <v>1649</v>
      </c>
      <c r="Z930" s="36">
        <v>4.25</v>
      </c>
      <c r="AA930" s="36">
        <v>4.25</v>
      </c>
      <c r="AB930" s="36">
        <v>0</v>
      </c>
      <c r="AC930" s="36">
        <v>4.25</v>
      </c>
      <c r="AD930" s="36">
        <v>0</v>
      </c>
      <c r="AE930" s="36">
        <v>0</v>
      </c>
      <c r="AF930" s="36" t="s">
        <v>1798</v>
      </c>
      <c r="AG930" s="36" t="s">
        <v>1749</v>
      </c>
      <c r="AH930" s="36" t="s">
        <v>1802</v>
      </c>
      <c r="AI930" s="36" t="s">
        <v>1799</v>
      </c>
      <c r="AJ930" s="36" t="s">
        <v>1645</v>
      </c>
      <c r="AK930" s="36" t="s">
        <v>337</v>
      </c>
      <c r="AL930" s="36" t="s">
        <v>1650</v>
      </c>
      <c r="AM930" s="36" t="s">
        <v>1651</v>
      </c>
      <c r="AN930" s="36" t="s">
        <v>1645</v>
      </c>
      <c r="AO930" s="36" t="s">
        <v>1636</v>
      </c>
      <c r="AP930" s="36" t="s">
        <v>1678</v>
      </c>
      <c r="AQ930" s="36" t="s">
        <v>1653</v>
      </c>
    </row>
    <row r="931" spans="1:43" x14ac:dyDescent="0.15">
      <c r="A931" s="36" t="s">
        <v>538</v>
      </c>
      <c r="B931" s="36" t="s">
        <v>1753</v>
      </c>
      <c r="C931" s="36" t="s">
        <v>1754</v>
      </c>
      <c r="D931" s="36" t="s">
        <v>1747</v>
      </c>
      <c r="E931" s="36" t="s">
        <v>1748</v>
      </c>
      <c r="F931" s="36" t="s">
        <v>372</v>
      </c>
      <c r="G931" s="36" t="s">
        <v>1636</v>
      </c>
      <c r="H931" s="36" t="s">
        <v>372</v>
      </c>
      <c r="I931" s="36" t="s">
        <v>1636</v>
      </c>
      <c r="J931" s="36" t="s">
        <v>1749</v>
      </c>
      <c r="K931" s="36" t="s">
        <v>1750</v>
      </c>
      <c r="L931" s="36" t="s">
        <v>1755</v>
      </c>
      <c r="M931" s="36" t="s">
        <v>1639</v>
      </c>
      <c r="N931" s="36" t="s">
        <v>1640</v>
      </c>
      <c r="O931" s="36" t="s">
        <v>1641</v>
      </c>
      <c r="P931" s="36" t="s">
        <v>1642</v>
      </c>
      <c r="Q931" s="36" t="s">
        <v>1643</v>
      </c>
      <c r="R931" s="36" t="s">
        <v>1644</v>
      </c>
      <c r="S931" s="36" t="s">
        <v>1636</v>
      </c>
      <c r="T931" s="36" t="s">
        <v>1636</v>
      </c>
      <c r="U931" s="36" t="s">
        <v>1645</v>
      </c>
      <c r="V931" s="36" t="s">
        <v>1646</v>
      </c>
      <c r="W931" s="36" t="s">
        <v>1665</v>
      </c>
      <c r="X931" s="36" t="s">
        <v>1646</v>
      </c>
      <c r="Y931" s="36" t="s">
        <v>1649</v>
      </c>
      <c r="Z931" s="36">
        <v>7992.73</v>
      </c>
      <c r="AA931" s="36">
        <v>7992.73</v>
      </c>
      <c r="AB931" s="36">
        <v>0</v>
      </c>
      <c r="AC931" s="36">
        <v>7992.73</v>
      </c>
      <c r="AD931" s="36">
        <v>0</v>
      </c>
      <c r="AE931" s="36">
        <v>0</v>
      </c>
      <c r="AF931" s="36" t="s">
        <v>1798</v>
      </c>
      <c r="AG931" s="36" t="s">
        <v>1749</v>
      </c>
      <c r="AH931" s="36" t="s">
        <v>1802</v>
      </c>
      <c r="AI931" s="36" t="s">
        <v>1799</v>
      </c>
      <c r="AJ931" s="36" t="s">
        <v>1645</v>
      </c>
      <c r="AK931" s="36" t="s">
        <v>337</v>
      </c>
      <c r="AL931" s="36" t="s">
        <v>1650</v>
      </c>
      <c r="AM931" s="36" t="s">
        <v>1651</v>
      </c>
      <c r="AN931" s="36" t="s">
        <v>1645</v>
      </c>
      <c r="AO931" s="36" t="s">
        <v>1636</v>
      </c>
      <c r="AP931" s="36" t="s">
        <v>1678</v>
      </c>
      <c r="AQ931" s="36" t="s">
        <v>1653</v>
      </c>
    </row>
    <row r="932" spans="1:43" x14ac:dyDescent="0.15">
      <c r="A932" s="36" t="s">
        <v>538</v>
      </c>
      <c r="B932" s="36" t="s">
        <v>1753</v>
      </c>
      <c r="C932" s="36" t="s">
        <v>1754</v>
      </c>
      <c r="D932" s="36" t="s">
        <v>1747</v>
      </c>
      <c r="E932" s="36" t="s">
        <v>1748</v>
      </c>
      <c r="F932" s="36" t="s">
        <v>372</v>
      </c>
      <c r="G932" s="36" t="s">
        <v>1636</v>
      </c>
      <c r="H932" s="36" t="s">
        <v>372</v>
      </c>
      <c r="I932" s="36" t="s">
        <v>1636</v>
      </c>
      <c r="J932" s="36" t="s">
        <v>1749</v>
      </c>
      <c r="K932" s="36" t="s">
        <v>1750</v>
      </c>
      <c r="L932" s="36" t="s">
        <v>1755</v>
      </c>
      <c r="M932" s="36" t="s">
        <v>1639</v>
      </c>
      <c r="N932" s="36" t="s">
        <v>1640</v>
      </c>
      <c r="O932" s="36" t="s">
        <v>1641</v>
      </c>
      <c r="P932" s="36" t="s">
        <v>1642</v>
      </c>
      <c r="Q932" s="36" t="s">
        <v>1643</v>
      </c>
      <c r="R932" s="36" t="s">
        <v>1644</v>
      </c>
      <c r="S932" s="36" t="s">
        <v>1636</v>
      </c>
      <c r="T932" s="36" t="s">
        <v>1636</v>
      </c>
      <c r="U932" s="36" t="s">
        <v>1645</v>
      </c>
      <c r="V932" s="36" t="s">
        <v>1646</v>
      </c>
      <c r="W932" s="36" t="s">
        <v>1647</v>
      </c>
      <c r="X932" s="36" t="s">
        <v>1752</v>
      </c>
      <c r="Y932" s="36" t="s">
        <v>1649</v>
      </c>
      <c r="Z932" s="36">
        <v>5.4</v>
      </c>
      <c r="AA932" s="36">
        <v>5.4</v>
      </c>
      <c r="AB932" s="36">
        <v>0</v>
      </c>
      <c r="AC932" s="36">
        <v>5.4</v>
      </c>
      <c r="AD932" s="36">
        <v>0</v>
      </c>
      <c r="AE932" s="36">
        <v>0</v>
      </c>
      <c r="AF932" s="36" t="s">
        <v>1798</v>
      </c>
      <c r="AG932" s="36" t="s">
        <v>1749</v>
      </c>
      <c r="AH932" s="36" t="s">
        <v>1802</v>
      </c>
      <c r="AI932" s="36" t="s">
        <v>1799</v>
      </c>
      <c r="AJ932" s="36" t="s">
        <v>1645</v>
      </c>
      <c r="AK932" s="36" t="s">
        <v>337</v>
      </c>
      <c r="AL932" s="36" t="s">
        <v>1650</v>
      </c>
      <c r="AM932" s="36" t="s">
        <v>1651</v>
      </c>
      <c r="AN932" s="36" t="s">
        <v>1645</v>
      </c>
      <c r="AO932" s="36" t="s">
        <v>1636</v>
      </c>
      <c r="AP932" s="36" t="s">
        <v>1678</v>
      </c>
      <c r="AQ932" s="36" t="s">
        <v>1653</v>
      </c>
    </row>
    <row r="933" spans="1:43" x14ac:dyDescent="0.15">
      <c r="A933" s="36" t="s">
        <v>538</v>
      </c>
      <c r="B933" s="36" t="s">
        <v>1753</v>
      </c>
      <c r="C933" s="36" t="s">
        <v>1754</v>
      </c>
      <c r="D933" s="36" t="s">
        <v>1747</v>
      </c>
      <c r="E933" s="36" t="s">
        <v>1748</v>
      </c>
      <c r="F933" s="36" t="s">
        <v>372</v>
      </c>
      <c r="G933" s="36" t="s">
        <v>1636</v>
      </c>
      <c r="H933" s="36" t="s">
        <v>372</v>
      </c>
      <c r="I933" s="36" t="s">
        <v>1636</v>
      </c>
      <c r="J933" s="36" t="s">
        <v>1749</v>
      </c>
      <c r="K933" s="36" t="s">
        <v>1750</v>
      </c>
      <c r="L933" s="36" t="s">
        <v>1755</v>
      </c>
      <c r="M933" s="36" t="s">
        <v>1639</v>
      </c>
      <c r="N933" s="36" t="s">
        <v>1640</v>
      </c>
      <c r="O933" s="36" t="s">
        <v>1641</v>
      </c>
      <c r="P933" s="36" t="s">
        <v>1642</v>
      </c>
      <c r="Q933" s="36" t="s">
        <v>1643</v>
      </c>
      <c r="R933" s="36" t="s">
        <v>1644</v>
      </c>
      <c r="S933" s="36" t="s">
        <v>1636</v>
      </c>
      <c r="T933" s="36" t="s">
        <v>1636</v>
      </c>
      <c r="U933" s="36" t="s">
        <v>1645</v>
      </c>
      <c r="V933" s="36" t="s">
        <v>1646</v>
      </c>
      <c r="W933" s="36" t="s">
        <v>1647</v>
      </c>
      <c r="X933" s="36" t="s">
        <v>1667</v>
      </c>
      <c r="Y933" s="36" t="s">
        <v>1649</v>
      </c>
      <c r="Z933" s="36">
        <v>1.87</v>
      </c>
      <c r="AA933" s="36">
        <v>1.87</v>
      </c>
      <c r="AB933" s="36">
        <v>0</v>
      </c>
      <c r="AC933" s="36">
        <v>1.87</v>
      </c>
      <c r="AD933" s="36">
        <v>0</v>
      </c>
      <c r="AE933" s="36">
        <v>0</v>
      </c>
      <c r="AF933" s="36" t="s">
        <v>1798</v>
      </c>
      <c r="AG933" s="36" t="s">
        <v>1749</v>
      </c>
      <c r="AH933" s="36" t="s">
        <v>1802</v>
      </c>
      <c r="AI933" s="36" t="s">
        <v>1799</v>
      </c>
      <c r="AJ933" s="36" t="s">
        <v>1645</v>
      </c>
      <c r="AK933" s="36" t="s">
        <v>337</v>
      </c>
      <c r="AL933" s="36" t="s">
        <v>1650</v>
      </c>
      <c r="AM933" s="36" t="s">
        <v>1651</v>
      </c>
      <c r="AN933" s="36" t="s">
        <v>1645</v>
      </c>
      <c r="AO933" s="36" t="s">
        <v>1636</v>
      </c>
      <c r="AP933" s="36" t="s">
        <v>1678</v>
      </c>
      <c r="AQ933" s="36" t="s">
        <v>1653</v>
      </c>
    </row>
    <row r="934" spans="1:43" x14ac:dyDescent="0.15">
      <c r="A934" s="36" t="s">
        <v>538</v>
      </c>
      <c r="B934" s="36" t="s">
        <v>1759</v>
      </c>
      <c r="C934" s="36" t="s">
        <v>1760</v>
      </c>
      <c r="D934" s="36" t="s">
        <v>1673</v>
      </c>
      <c r="E934" s="36" t="s">
        <v>1674</v>
      </c>
      <c r="F934" s="36" t="s">
        <v>372</v>
      </c>
      <c r="G934" s="36" t="s">
        <v>1636</v>
      </c>
      <c r="H934" s="36" t="s">
        <v>372</v>
      </c>
      <c r="I934" s="36" t="s">
        <v>1636</v>
      </c>
      <c r="J934" s="36" t="s">
        <v>1675</v>
      </c>
      <c r="K934" s="36" t="s">
        <v>1676</v>
      </c>
      <c r="L934" s="36" t="s">
        <v>1758</v>
      </c>
      <c r="M934" s="36" t="s">
        <v>1639</v>
      </c>
      <c r="N934" s="36" t="s">
        <v>1640</v>
      </c>
      <c r="O934" s="36" t="s">
        <v>1641</v>
      </c>
      <c r="P934" s="36" t="s">
        <v>1642</v>
      </c>
      <c r="Q934" s="36" t="s">
        <v>1643</v>
      </c>
      <c r="R934" s="36" t="s">
        <v>1644</v>
      </c>
      <c r="S934" s="36" t="s">
        <v>1636</v>
      </c>
      <c r="T934" s="36" t="s">
        <v>1636</v>
      </c>
      <c r="U934" s="36" t="s">
        <v>1645</v>
      </c>
      <c r="V934" s="36" t="s">
        <v>1646</v>
      </c>
      <c r="W934" s="36" t="s">
        <v>1657</v>
      </c>
      <c r="X934" s="36" t="s">
        <v>1658</v>
      </c>
      <c r="Y934" s="36" t="s">
        <v>1649</v>
      </c>
      <c r="Z934" s="36">
        <v>329.48</v>
      </c>
      <c r="AA934" s="36">
        <v>329.48</v>
      </c>
      <c r="AB934" s="36">
        <v>0</v>
      </c>
      <c r="AC934" s="36">
        <v>329.48</v>
      </c>
      <c r="AD934" s="36">
        <v>0</v>
      </c>
      <c r="AE934" s="36">
        <v>0</v>
      </c>
      <c r="AF934" s="36" t="s">
        <v>1798</v>
      </c>
      <c r="AG934" s="36" t="s">
        <v>1675</v>
      </c>
      <c r="AH934" s="36" t="s">
        <v>1676</v>
      </c>
      <c r="AI934" s="36" t="s">
        <v>1800</v>
      </c>
      <c r="AJ934" s="36" t="s">
        <v>1645</v>
      </c>
      <c r="AK934" s="36" t="s">
        <v>337</v>
      </c>
      <c r="AL934" s="36" t="s">
        <v>1650</v>
      </c>
      <c r="AM934" s="36" t="s">
        <v>1651</v>
      </c>
      <c r="AN934" s="36" t="s">
        <v>1645</v>
      </c>
      <c r="AO934" s="36" t="s">
        <v>1636</v>
      </c>
      <c r="AP934" s="36" t="s">
        <v>1678</v>
      </c>
      <c r="AQ934" s="36" t="s">
        <v>1653</v>
      </c>
    </row>
    <row r="935" spans="1:43" x14ac:dyDescent="0.15">
      <c r="A935" s="36" t="s">
        <v>538</v>
      </c>
      <c r="B935" s="36" t="s">
        <v>1759</v>
      </c>
      <c r="C935" s="36" t="s">
        <v>1760</v>
      </c>
      <c r="D935" s="36" t="s">
        <v>1673</v>
      </c>
      <c r="E935" s="36" t="s">
        <v>1674</v>
      </c>
      <c r="F935" s="36" t="s">
        <v>372</v>
      </c>
      <c r="G935" s="36" t="s">
        <v>1636</v>
      </c>
      <c r="H935" s="36" t="s">
        <v>372</v>
      </c>
      <c r="I935" s="36" t="s">
        <v>1636</v>
      </c>
      <c r="J935" s="36" t="s">
        <v>1675</v>
      </c>
      <c r="K935" s="36" t="s">
        <v>1676</v>
      </c>
      <c r="L935" s="36" t="s">
        <v>1758</v>
      </c>
      <c r="M935" s="36" t="s">
        <v>1639</v>
      </c>
      <c r="N935" s="36" t="s">
        <v>1640</v>
      </c>
      <c r="O935" s="36" t="s">
        <v>1641</v>
      </c>
      <c r="P935" s="36" t="s">
        <v>1642</v>
      </c>
      <c r="Q935" s="36" t="s">
        <v>1643</v>
      </c>
      <c r="R935" s="36" t="s">
        <v>1644</v>
      </c>
      <c r="S935" s="36" t="s">
        <v>1636</v>
      </c>
      <c r="T935" s="36" t="s">
        <v>1636</v>
      </c>
      <c r="U935" s="36" t="s">
        <v>1645</v>
      </c>
      <c r="V935" s="36" t="s">
        <v>1646</v>
      </c>
      <c r="W935" s="36" t="s">
        <v>1679</v>
      </c>
      <c r="X935" s="36" t="s">
        <v>1646</v>
      </c>
      <c r="Y935" s="36" t="s">
        <v>1649</v>
      </c>
      <c r="Z935" s="36">
        <v>871.69</v>
      </c>
      <c r="AA935" s="36">
        <v>871.69</v>
      </c>
      <c r="AB935" s="36">
        <v>0</v>
      </c>
      <c r="AC935" s="36">
        <v>871.69</v>
      </c>
      <c r="AD935" s="36">
        <v>0</v>
      </c>
      <c r="AE935" s="36">
        <v>0</v>
      </c>
      <c r="AF935" s="36" t="s">
        <v>1798</v>
      </c>
      <c r="AG935" s="36" t="s">
        <v>1675</v>
      </c>
      <c r="AH935" s="36" t="s">
        <v>1676</v>
      </c>
      <c r="AI935" s="36" t="s">
        <v>1800</v>
      </c>
      <c r="AJ935" s="36" t="s">
        <v>1645</v>
      </c>
      <c r="AK935" s="36" t="s">
        <v>337</v>
      </c>
      <c r="AL935" s="36" t="s">
        <v>1650</v>
      </c>
      <c r="AM935" s="36" t="s">
        <v>1651</v>
      </c>
      <c r="AN935" s="36" t="s">
        <v>1645</v>
      </c>
      <c r="AO935" s="36" t="s">
        <v>1636</v>
      </c>
      <c r="AP935" s="36" t="s">
        <v>1678</v>
      </c>
      <c r="AQ935" s="36" t="s">
        <v>1653</v>
      </c>
    </row>
    <row r="936" spans="1:43" x14ac:dyDescent="0.15">
      <c r="A936" s="36" t="s">
        <v>538</v>
      </c>
      <c r="B936" s="36" t="s">
        <v>1764</v>
      </c>
      <c r="C936" s="36" t="s">
        <v>1765</v>
      </c>
      <c r="D936" s="36" t="s">
        <v>1766</v>
      </c>
      <c r="E936" s="36" t="s">
        <v>1767</v>
      </c>
      <c r="F936" s="36" t="s">
        <v>372</v>
      </c>
      <c r="G936" s="36" t="s">
        <v>1636</v>
      </c>
      <c r="H936" s="36" t="s">
        <v>372</v>
      </c>
      <c r="I936" s="36" t="s">
        <v>1636</v>
      </c>
      <c r="J936" s="36" t="s">
        <v>1768</v>
      </c>
      <c r="K936" s="36" t="s">
        <v>1769</v>
      </c>
      <c r="L936" s="36" t="s">
        <v>1770</v>
      </c>
      <c r="M936" s="36" t="s">
        <v>1639</v>
      </c>
      <c r="N936" s="36" t="s">
        <v>1640</v>
      </c>
      <c r="O936" s="36" t="s">
        <v>1641</v>
      </c>
      <c r="P936" s="36" t="s">
        <v>1642</v>
      </c>
      <c r="Q936" s="36" t="s">
        <v>1643</v>
      </c>
      <c r="R936" s="36" t="s">
        <v>1644</v>
      </c>
      <c r="S936" s="36" t="s">
        <v>1636</v>
      </c>
      <c r="T936" s="36" t="s">
        <v>1636</v>
      </c>
      <c r="U936" s="36" t="s">
        <v>1645</v>
      </c>
      <c r="V936" s="36" t="s">
        <v>1646</v>
      </c>
      <c r="W936" s="36" t="s">
        <v>1664</v>
      </c>
      <c r="X936" s="36" t="s">
        <v>1646</v>
      </c>
      <c r="Y936" s="36" t="s">
        <v>1649</v>
      </c>
      <c r="Z936" s="36">
        <v>8407.51</v>
      </c>
      <c r="AA936" s="36">
        <v>8407.51</v>
      </c>
      <c r="AB936" s="36">
        <v>0</v>
      </c>
      <c r="AC936" s="36">
        <v>8407.51</v>
      </c>
      <c r="AD936" s="36">
        <v>0</v>
      </c>
      <c r="AE936" s="36">
        <v>0</v>
      </c>
      <c r="AF936" s="36" t="s">
        <v>1798</v>
      </c>
      <c r="AG936" s="36" t="s">
        <v>1768</v>
      </c>
      <c r="AH936" s="36" t="s">
        <v>1769</v>
      </c>
      <c r="AI936" s="36" t="s">
        <v>1799</v>
      </c>
      <c r="AJ936" s="36" t="s">
        <v>1645</v>
      </c>
      <c r="AK936" s="36" t="s">
        <v>337</v>
      </c>
      <c r="AL936" s="36" t="s">
        <v>1650</v>
      </c>
      <c r="AM936" s="36" t="s">
        <v>1651</v>
      </c>
      <c r="AN936" s="36" t="s">
        <v>1645</v>
      </c>
      <c r="AO936" s="36" t="s">
        <v>1636</v>
      </c>
      <c r="AP936" s="36" t="s">
        <v>1771</v>
      </c>
      <c r="AQ936" s="36" t="s">
        <v>207</v>
      </c>
    </row>
    <row r="937" spans="1:43" x14ac:dyDescent="0.15">
      <c r="A937" s="36" t="s">
        <v>538</v>
      </c>
      <c r="B937" s="36" t="s">
        <v>1764</v>
      </c>
      <c r="C937" s="36" t="s">
        <v>1765</v>
      </c>
      <c r="D937" s="36" t="s">
        <v>1766</v>
      </c>
      <c r="E937" s="36" t="s">
        <v>1767</v>
      </c>
      <c r="F937" s="36" t="s">
        <v>372</v>
      </c>
      <c r="G937" s="36" t="s">
        <v>1636</v>
      </c>
      <c r="H937" s="36" t="s">
        <v>372</v>
      </c>
      <c r="I937" s="36" t="s">
        <v>1636</v>
      </c>
      <c r="J937" s="36" t="s">
        <v>1768</v>
      </c>
      <c r="K937" s="36" t="s">
        <v>1769</v>
      </c>
      <c r="L937" s="36" t="s">
        <v>1770</v>
      </c>
      <c r="M937" s="36" t="s">
        <v>1639</v>
      </c>
      <c r="N937" s="36" t="s">
        <v>1640</v>
      </c>
      <c r="O937" s="36" t="s">
        <v>1641</v>
      </c>
      <c r="P937" s="36" t="s">
        <v>1642</v>
      </c>
      <c r="Q937" s="36" t="s">
        <v>1643</v>
      </c>
      <c r="R937" s="36" t="s">
        <v>1644</v>
      </c>
      <c r="S937" s="36" t="s">
        <v>1636</v>
      </c>
      <c r="T937" s="36" t="s">
        <v>1636</v>
      </c>
      <c r="U937" s="36" t="s">
        <v>1645</v>
      </c>
      <c r="V937" s="36" t="s">
        <v>1646</v>
      </c>
      <c r="W937" s="36" t="s">
        <v>1665</v>
      </c>
      <c r="X937" s="36" t="s">
        <v>1646</v>
      </c>
      <c r="Y937" s="36" t="s">
        <v>1649</v>
      </c>
      <c r="Z937" s="36">
        <v>27840.32</v>
      </c>
      <c r="AA937" s="36">
        <v>27840.32</v>
      </c>
      <c r="AB937" s="36">
        <v>0</v>
      </c>
      <c r="AC937" s="36">
        <v>27840.32</v>
      </c>
      <c r="AD937" s="36">
        <v>0</v>
      </c>
      <c r="AE937" s="36">
        <v>0</v>
      </c>
      <c r="AF937" s="36" t="s">
        <v>1798</v>
      </c>
      <c r="AG937" s="36" t="s">
        <v>1768</v>
      </c>
      <c r="AH937" s="36" t="s">
        <v>1769</v>
      </c>
      <c r="AI937" s="36" t="s">
        <v>1799</v>
      </c>
      <c r="AJ937" s="36" t="s">
        <v>1645</v>
      </c>
      <c r="AK937" s="36" t="s">
        <v>337</v>
      </c>
      <c r="AL937" s="36" t="s">
        <v>1650</v>
      </c>
      <c r="AM937" s="36" t="s">
        <v>1651</v>
      </c>
      <c r="AN937" s="36" t="s">
        <v>1645</v>
      </c>
      <c r="AO937" s="36" t="s">
        <v>1636</v>
      </c>
      <c r="AP937" s="36" t="s">
        <v>1771</v>
      </c>
      <c r="AQ937" s="36" t="s">
        <v>207</v>
      </c>
    </row>
    <row r="938" spans="1:43" x14ac:dyDescent="0.15">
      <c r="A938" s="36" t="s">
        <v>538</v>
      </c>
      <c r="B938" s="36" t="s">
        <v>1764</v>
      </c>
      <c r="C938" s="36" t="s">
        <v>1765</v>
      </c>
      <c r="D938" s="36" t="s">
        <v>1766</v>
      </c>
      <c r="E938" s="36" t="s">
        <v>1767</v>
      </c>
      <c r="F938" s="36" t="s">
        <v>372</v>
      </c>
      <c r="G938" s="36" t="s">
        <v>1636</v>
      </c>
      <c r="H938" s="36" t="s">
        <v>372</v>
      </c>
      <c r="I938" s="36" t="s">
        <v>1636</v>
      </c>
      <c r="J938" s="36" t="s">
        <v>1768</v>
      </c>
      <c r="K938" s="36" t="s">
        <v>1769</v>
      </c>
      <c r="L938" s="36" t="s">
        <v>1770</v>
      </c>
      <c r="M938" s="36" t="s">
        <v>1639</v>
      </c>
      <c r="N938" s="36" t="s">
        <v>1640</v>
      </c>
      <c r="O938" s="36" t="s">
        <v>1641</v>
      </c>
      <c r="P938" s="36" t="s">
        <v>1642</v>
      </c>
      <c r="Q938" s="36" t="s">
        <v>1643</v>
      </c>
      <c r="R938" s="36" t="s">
        <v>1644</v>
      </c>
      <c r="S938" s="36" t="s">
        <v>1636</v>
      </c>
      <c r="T938" s="36" t="s">
        <v>1636</v>
      </c>
      <c r="U938" s="36" t="s">
        <v>1645</v>
      </c>
      <c r="V938" s="36" t="s">
        <v>1646</v>
      </c>
      <c r="W938" s="36" t="s">
        <v>1670</v>
      </c>
      <c r="X938" s="36" t="s">
        <v>1646</v>
      </c>
      <c r="Y938" s="36" t="s">
        <v>1649</v>
      </c>
      <c r="Z938" s="36">
        <v>1842.13</v>
      </c>
      <c r="AA938" s="36">
        <v>1842.13</v>
      </c>
      <c r="AB938" s="36">
        <v>0</v>
      </c>
      <c r="AC938" s="36">
        <v>1842.13</v>
      </c>
      <c r="AD938" s="36">
        <v>0</v>
      </c>
      <c r="AE938" s="36">
        <v>0</v>
      </c>
      <c r="AF938" s="36" t="s">
        <v>1798</v>
      </c>
      <c r="AG938" s="36" t="s">
        <v>1768</v>
      </c>
      <c r="AH938" s="36" t="s">
        <v>1769</v>
      </c>
      <c r="AI938" s="36" t="s">
        <v>1799</v>
      </c>
      <c r="AJ938" s="36" t="s">
        <v>1645</v>
      </c>
      <c r="AK938" s="36" t="s">
        <v>337</v>
      </c>
      <c r="AL938" s="36" t="s">
        <v>1650</v>
      </c>
      <c r="AM938" s="36" t="s">
        <v>1651</v>
      </c>
      <c r="AN938" s="36" t="s">
        <v>1645</v>
      </c>
      <c r="AO938" s="36" t="s">
        <v>1636</v>
      </c>
      <c r="AP938" s="36" t="s">
        <v>1771</v>
      </c>
      <c r="AQ938" s="36" t="s">
        <v>207</v>
      </c>
    </row>
    <row r="939" spans="1:43" x14ac:dyDescent="0.15">
      <c r="A939" s="36" t="s">
        <v>538</v>
      </c>
      <c r="B939" s="36" t="s">
        <v>1772</v>
      </c>
      <c r="C939" s="36" t="s">
        <v>1773</v>
      </c>
      <c r="D939" s="36" t="s">
        <v>1766</v>
      </c>
      <c r="E939" s="36" t="s">
        <v>1767</v>
      </c>
      <c r="F939" s="36" t="s">
        <v>372</v>
      </c>
      <c r="G939" s="36" t="s">
        <v>1636</v>
      </c>
      <c r="H939" s="36" t="s">
        <v>372</v>
      </c>
      <c r="I939" s="36" t="s">
        <v>1636</v>
      </c>
      <c r="J939" s="36" t="s">
        <v>1768</v>
      </c>
      <c r="K939" s="36" t="s">
        <v>1769</v>
      </c>
      <c r="L939" s="36" t="s">
        <v>1774</v>
      </c>
      <c r="M939" s="36" t="s">
        <v>1639</v>
      </c>
      <c r="N939" s="36" t="s">
        <v>1640</v>
      </c>
      <c r="O939" s="36" t="s">
        <v>1641</v>
      </c>
      <c r="P939" s="36" t="s">
        <v>1642</v>
      </c>
      <c r="Q939" s="36" t="s">
        <v>1643</v>
      </c>
      <c r="R939" s="36" t="s">
        <v>1644</v>
      </c>
      <c r="S939" s="36" t="s">
        <v>1636</v>
      </c>
      <c r="T939" s="36" t="s">
        <v>1636</v>
      </c>
      <c r="U939" s="36" t="s">
        <v>1645</v>
      </c>
      <c r="V939" s="36" t="s">
        <v>1646</v>
      </c>
      <c r="W939" s="36" t="s">
        <v>1657</v>
      </c>
      <c r="X939" s="36" t="s">
        <v>1658</v>
      </c>
      <c r="Y939" s="36" t="s">
        <v>1649</v>
      </c>
      <c r="Z939" s="36">
        <v>18519.84</v>
      </c>
      <c r="AA939" s="36">
        <v>18519.84</v>
      </c>
      <c r="AB939" s="36">
        <v>0</v>
      </c>
      <c r="AC939" s="36">
        <v>18519.84</v>
      </c>
      <c r="AD939" s="36">
        <v>0</v>
      </c>
      <c r="AE939" s="36">
        <v>0</v>
      </c>
      <c r="AF939" s="36" t="s">
        <v>1798</v>
      </c>
      <c r="AG939" s="36" t="s">
        <v>1768</v>
      </c>
      <c r="AH939" s="36" t="s">
        <v>1769</v>
      </c>
      <c r="AI939" s="36" t="s">
        <v>1799</v>
      </c>
      <c r="AJ939" s="36" t="s">
        <v>1645</v>
      </c>
      <c r="AK939" s="36" t="s">
        <v>337</v>
      </c>
      <c r="AL939" s="36" t="s">
        <v>1650</v>
      </c>
      <c r="AM939" s="36" t="s">
        <v>1651</v>
      </c>
      <c r="AN939" s="36" t="s">
        <v>1645</v>
      </c>
      <c r="AO939" s="36" t="s">
        <v>1636</v>
      </c>
      <c r="AP939" s="36" t="s">
        <v>1771</v>
      </c>
      <c r="AQ939" s="36" t="s">
        <v>207</v>
      </c>
    </row>
    <row r="940" spans="1:43" x14ac:dyDescent="0.15">
      <c r="A940" s="36" t="s">
        <v>538</v>
      </c>
      <c r="B940" s="36" t="s">
        <v>1775</v>
      </c>
      <c r="C940" s="36" t="s">
        <v>1776</v>
      </c>
      <c r="D940" s="36" t="s">
        <v>1766</v>
      </c>
      <c r="E940" s="36" t="s">
        <v>1767</v>
      </c>
      <c r="F940" s="36" t="s">
        <v>372</v>
      </c>
      <c r="G940" s="36" t="s">
        <v>1636</v>
      </c>
      <c r="H940" s="36" t="s">
        <v>372</v>
      </c>
      <c r="I940" s="36" t="s">
        <v>1636</v>
      </c>
      <c r="J940" s="36" t="s">
        <v>1768</v>
      </c>
      <c r="K940" s="36" t="s">
        <v>1769</v>
      </c>
      <c r="L940" s="36" t="s">
        <v>1777</v>
      </c>
      <c r="M940" s="36" t="s">
        <v>1639</v>
      </c>
      <c r="N940" s="36" t="s">
        <v>1640</v>
      </c>
      <c r="O940" s="36" t="s">
        <v>1641</v>
      </c>
      <c r="P940" s="36" t="s">
        <v>1642</v>
      </c>
      <c r="Q940" s="36" t="s">
        <v>1643</v>
      </c>
      <c r="R940" s="36" t="s">
        <v>1644</v>
      </c>
      <c r="S940" s="36" t="s">
        <v>1636</v>
      </c>
      <c r="T940" s="36" t="s">
        <v>1636</v>
      </c>
      <c r="U940" s="36" t="s">
        <v>1645</v>
      </c>
      <c r="V940" s="36" t="s">
        <v>1646</v>
      </c>
      <c r="W940" s="36" t="s">
        <v>1664</v>
      </c>
      <c r="X940" s="36" t="s">
        <v>1646</v>
      </c>
      <c r="Y940" s="36" t="s">
        <v>1649</v>
      </c>
      <c r="Z940" s="36">
        <v>288.08999999999997</v>
      </c>
      <c r="AA940" s="36">
        <v>288.08999999999997</v>
      </c>
      <c r="AB940" s="36">
        <v>0</v>
      </c>
      <c r="AC940" s="36">
        <v>288.08999999999997</v>
      </c>
      <c r="AD940" s="36">
        <v>0</v>
      </c>
      <c r="AE940" s="36">
        <v>0</v>
      </c>
      <c r="AF940" s="36" t="s">
        <v>1798</v>
      </c>
      <c r="AG940" s="36" t="s">
        <v>1768</v>
      </c>
      <c r="AH940" s="36" t="s">
        <v>1769</v>
      </c>
      <c r="AI940" s="36" t="s">
        <v>1799</v>
      </c>
      <c r="AJ940" s="36" t="s">
        <v>1645</v>
      </c>
      <c r="AK940" s="36" t="s">
        <v>337</v>
      </c>
      <c r="AL940" s="36" t="s">
        <v>1650</v>
      </c>
      <c r="AM940" s="36" t="s">
        <v>1651</v>
      </c>
      <c r="AN940" s="36" t="s">
        <v>1645</v>
      </c>
      <c r="AO940" s="36" t="s">
        <v>1636</v>
      </c>
      <c r="AP940" s="36" t="s">
        <v>1767</v>
      </c>
      <c r="AQ940" s="36" t="s">
        <v>207</v>
      </c>
    </row>
    <row r="941" spans="1:43" x14ac:dyDescent="0.15">
      <c r="A941" s="36" t="s">
        <v>538</v>
      </c>
      <c r="B941" s="36" t="s">
        <v>1775</v>
      </c>
      <c r="C941" s="36" t="s">
        <v>1776</v>
      </c>
      <c r="D941" s="36" t="s">
        <v>1766</v>
      </c>
      <c r="E941" s="36" t="s">
        <v>1767</v>
      </c>
      <c r="F941" s="36" t="s">
        <v>372</v>
      </c>
      <c r="G941" s="36" t="s">
        <v>1636</v>
      </c>
      <c r="H941" s="36" t="s">
        <v>372</v>
      </c>
      <c r="I941" s="36" t="s">
        <v>1636</v>
      </c>
      <c r="J941" s="36" t="s">
        <v>1768</v>
      </c>
      <c r="K941" s="36" t="s">
        <v>1769</v>
      </c>
      <c r="L941" s="36" t="s">
        <v>1777</v>
      </c>
      <c r="M941" s="36" t="s">
        <v>1639</v>
      </c>
      <c r="N941" s="36" t="s">
        <v>1640</v>
      </c>
      <c r="O941" s="36" t="s">
        <v>1641</v>
      </c>
      <c r="P941" s="36" t="s">
        <v>1642</v>
      </c>
      <c r="Q941" s="36" t="s">
        <v>1643</v>
      </c>
      <c r="R941" s="36" t="s">
        <v>1644</v>
      </c>
      <c r="S941" s="36" t="s">
        <v>1636</v>
      </c>
      <c r="T941" s="36" t="s">
        <v>1636</v>
      </c>
      <c r="U941" s="36" t="s">
        <v>1645</v>
      </c>
      <c r="V941" s="36" t="s">
        <v>1646</v>
      </c>
      <c r="W941" s="36" t="s">
        <v>1665</v>
      </c>
      <c r="X941" s="36" t="s">
        <v>1646</v>
      </c>
      <c r="Y941" s="36" t="s">
        <v>1649</v>
      </c>
      <c r="Z941" s="36">
        <v>1443.33</v>
      </c>
      <c r="AA941" s="36">
        <v>1443.33</v>
      </c>
      <c r="AB941" s="36">
        <v>0</v>
      </c>
      <c r="AC941" s="36">
        <v>1443.33</v>
      </c>
      <c r="AD941" s="36">
        <v>0</v>
      </c>
      <c r="AE941" s="36">
        <v>0</v>
      </c>
      <c r="AF941" s="36" t="s">
        <v>1798</v>
      </c>
      <c r="AG941" s="36" t="s">
        <v>1768</v>
      </c>
      <c r="AH941" s="36" t="s">
        <v>1769</v>
      </c>
      <c r="AI941" s="36" t="s">
        <v>1799</v>
      </c>
      <c r="AJ941" s="36" t="s">
        <v>1645</v>
      </c>
      <c r="AK941" s="36" t="s">
        <v>337</v>
      </c>
      <c r="AL941" s="36" t="s">
        <v>1650</v>
      </c>
      <c r="AM941" s="36" t="s">
        <v>1651</v>
      </c>
      <c r="AN941" s="36" t="s">
        <v>1645</v>
      </c>
      <c r="AO941" s="36" t="s">
        <v>1636</v>
      </c>
      <c r="AP941" s="36" t="s">
        <v>1767</v>
      </c>
      <c r="AQ941" s="36" t="s">
        <v>207</v>
      </c>
    </row>
    <row r="942" spans="1:43" x14ac:dyDescent="0.15">
      <c r="A942" s="36" t="s">
        <v>538</v>
      </c>
      <c r="B942" s="36" t="s">
        <v>1775</v>
      </c>
      <c r="C942" s="36" t="s">
        <v>1776</v>
      </c>
      <c r="D942" s="36" t="s">
        <v>1766</v>
      </c>
      <c r="E942" s="36" t="s">
        <v>1767</v>
      </c>
      <c r="F942" s="36" t="s">
        <v>372</v>
      </c>
      <c r="G942" s="36" t="s">
        <v>1636</v>
      </c>
      <c r="H942" s="36" t="s">
        <v>372</v>
      </c>
      <c r="I942" s="36" t="s">
        <v>1636</v>
      </c>
      <c r="J942" s="36" t="s">
        <v>1768</v>
      </c>
      <c r="K942" s="36" t="s">
        <v>1769</v>
      </c>
      <c r="L942" s="36" t="s">
        <v>1777</v>
      </c>
      <c r="M942" s="36" t="s">
        <v>1639</v>
      </c>
      <c r="N942" s="36" t="s">
        <v>1640</v>
      </c>
      <c r="O942" s="36" t="s">
        <v>1641</v>
      </c>
      <c r="P942" s="36" t="s">
        <v>1642</v>
      </c>
      <c r="Q942" s="36" t="s">
        <v>1643</v>
      </c>
      <c r="R942" s="36" t="s">
        <v>1644</v>
      </c>
      <c r="S942" s="36" t="s">
        <v>1636</v>
      </c>
      <c r="T942" s="36" t="s">
        <v>1636</v>
      </c>
      <c r="U942" s="36" t="s">
        <v>1645</v>
      </c>
      <c r="V942" s="36" t="s">
        <v>1646</v>
      </c>
      <c r="W942" s="36" t="s">
        <v>1647</v>
      </c>
      <c r="X942" s="36" t="s">
        <v>1667</v>
      </c>
      <c r="Y942" s="36" t="s">
        <v>1649</v>
      </c>
      <c r="Z942" s="36">
        <v>54.59</v>
      </c>
      <c r="AA942" s="36">
        <v>54.59</v>
      </c>
      <c r="AB942" s="36">
        <v>0</v>
      </c>
      <c r="AC942" s="36">
        <v>54.59</v>
      </c>
      <c r="AD942" s="36">
        <v>0</v>
      </c>
      <c r="AE942" s="36">
        <v>0</v>
      </c>
      <c r="AF942" s="36" t="s">
        <v>1798</v>
      </c>
      <c r="AG942" s="36" t="s">
        <v>1768</v>
      </c>
      <c r="AH942" s="36" t="s">
        <v>1769</v>
      </c>
      <c r="AI942" s="36" t="s">
        <v>1799</v>
      </c>
      <c r="AJ942" s="36" t="s">
        <v>1645</v>
      </c>
      <c r="AK942" s="36" t="s">
        <v>337</v>
      </c>
      <c r="AL942" s="36" t="s">
        <v>1650</v>
      </c>
      <c r="AM942" s="36" t="s">
        <v>1651</v>
      </c>
      <c r="AN942" s="36" t="s">
        <v>1645</v>
      </c>
      <c r="AO942" s="36" t="s">
        <v>1636</v>
      </c>
      <c r="AP942" s="36" t="s">
        <v>1767</v>
      </c>
      <c r="AQ942" s="36" t="s">
        <v>207</v>
      </c>
    </row>
    <row r="943" spans="1:43" x14ac:dyDescent="0.15">
      <c r="A943" s="36" t="s">
        <v>538</v>
      </c>
      <c r="B943" s="36" t="s">
        <v>1775</v>
      </c>
      <c r="C943" s="36" t="s">
        <v>1776</v>
      </c>
      <c r="D943" s="36" t="s">
        <v>1766</v>
      </c>
      <c r="E943" s="36" t="s">
        <v>1767</v>
      </c>
      <c r="F943" s="36" t="s">
        <v>372</v>
      </c>
      <c r="G943" s="36" t="s">
        <v>1636</v>
      </c>
      <c r="H943" s="36" t="s">
        <v>372</v>
      </c>
      <c r="I943" s="36" t="s">
        <v>1636</v>
      </c>
      <c r="J943" s="36" t="s">
        <v>1768</v>
      </c>
      <c r="K943" s="36" t="s">
        <v>1769</v>
      </c>
      <c r="L943" s="36" t="s">
        <v>1777</v>
      </c>
      <c r="M943" s="36" t="s">
        <v>1639</v>
      </c>
      <c r="N943" s="36" t="s">
        <v>1640</v>
      </c>
      <c r="O943" s="36" t="s">
        <v>1641</v>
      </c>
      <c r="P943" s="36" t="s">
        <v>1642</v>
      </c>
      <c r="Q943" s="36" t="s">
        <v>1643</v>
      </c>
      <c r="R943" s="36" t="s">
        <v>1644</v>
      </c>
      <c r="S943" s="36" t="s">
        <v>1636</v>
      </c>
      <c r="T943" s="36" t="s">
        <v>1636</v>
      </c>
      <c r="U943" s="36" t="s">
        <v>1645</v>
      </c>
      <c r="V943" s="36" t="s">
        <v>1646</v>
      </c>
      <c r="W943" s="36" t="s">
        <v>1670</v>
      </c>
      <c r="X943" s="36" t="s">
        <v>1646</v>
      </c>
      <c r="Y943" s="36" t="s">
        <v>1649</v>
      </c>
      <c r="Z943" s="36">
        <v>213.99</v>
      </c>
      <c r="AA943" s="36">
        <v>213.99</v>
      </c>
      <c r="AB943" s="36">
        <v>0</v>
      </c>
      <c r="AC943" s="36">
        <v>213.99</v>
      </c>
      <c r="AD943" s="36">
        <v>0</v>
      </c>
      <c r="AE943" s="36">
        <v>0</v>
      </c>
      <c r="AF943" s="36" t="s">
        <v>1798</v>
      </c>
      <c r="AG943" s="36" t="s">
        <v>1768</v>
      </c>
      <c r="AH943" s="36" t="s">
        <v>1769</v>
      </c>
      <c r="AI943" s="36" t="s">
        <v>1799</v>
      </c>
      <c r="AJ943" s="36" t="s">
        <v>1645</v>
      </c>
      <c r="AK943" s="36" t="s">
        <v>337</v>
      </c>
      <c r="AL943" s="36" t="s">
        <v>1650</v>
      </c>
      <c r="AM943" s="36" t="s">
        <v>1651</v>
      </c>
      <c r="AN943" s="36" t="s">
        <v>1645</v>
      </c>
      <c r="AO943" s="36" t="s">
        <v>1636</v>
      </c>
      <c r="AP943" s="36" t="s">
        <v>1767</v>
      </c>
      <c r="AQ943" s="36" t="s">
        <v>207</v>
      </c>
    </row>
    <row r="944" spans="1:43" x14ac:dyDescent="0.15">
      <c r="A944" s="36" t="s">
        <v>538</v>
      </c>
      <c r="B944" s="36" t="s">
        <v>1831</v>
      </c>
      <c r="C944" s="36" t="s">
        <v>1832</v>
      </c>
      <c r="D944" s="36" t="s">
        <v>1766</v>
      </c>
      <c r="E944" s="36" t="s">
        <v>1767</v>
      </c>
      <c r="F944" s="36" t="s">
        <v>372</v>
      </c>
      <c r="G944" s="36" t="s">
        <v>1636</v>
      </c>
      <c r="H944" s="36" t="s">
        <v>372</v>
      </c>
      <c r="I944" s="36" t="s">
        <v>1636</v>
      </c>
      <c r="J944" s="36" t="s">
        <v>1768</v>
      </c>
      <c r="K944" s="36" t="s">
        <v>1769</v>
      </c>
      <c r="L944" s="36" t="s">
        <v>1780</v>
      </c>
      <c r="M944" s="36" t="s">
        <v>1639</v>
      </c>
      <c r="N944" s="36" t="s">
        <v>1640</v>
      </c>
      <c r="O944" s="36" t="s">
        <v>1641</v>
      </c>
      <c r="P944" s="36" t="s">
        <v>1642</v>
      </c>
      <c r="Q944" s="36" t="s">
        <v>1643</v>
      </c>
      <c r="R944" s="36" t="s">
        <v>1644</v>
      </c>
      <c r="S944" s="36" t="s">
        <v>1636</v>
      </c>
      <c r="T944" s="36" t="s">
        <v>1636</v>
      </c>
      <c r="U944" s="36" t="s">
        <v>1645</v>
      </c>
      <c r="V944" s="36" t="s">
        <v>1646</v>
      </c>
      <c r="W944" s="36" t="s">
        <v>1664</v>
      </c>
      <c r="X944" s="36" t="s">
        <v>1646</v>
      </c>
      <c r="Y944" s="36" t="s">
        <v>1649</v>
      </c>
      <c r="Z944" s="36">
        <v>41.44</v>
      </c>
      <c r="AA944" s="36">
        <v>41.44</v>
      </c>
      <c r="AB944" s="36">
        <v>0</v>
      </c>
      <c r="AC944" s="36">
        <v>41.44</v>
      </c>
      <c r="AD944" s="36">
        <v>0</v>
      </c>
      <c r="AE944" s="36">
        <v>0</v>
      </c>
      <c r="AF944" s="36" t="s">
        <v>1798</v>
      </c>
      <c r="AG944" s="36" t="s">
        <v>1768</v>
      </c>
      <c r="AH944" s="36" t="s">
        <v>1769</v>
      </c>
      <c r="AI944" s="36" t="s">
        <v>1799</v>
      </c>
      <c r="AJ944" s="36" t="s">
        <v>1645</v>
      </c>
      <c r="AK944" s="36" t="s">
        <v>337</v>
      </c>
      <c r="AL944" s="36" t="s">
        <v>1650</v>
      </c>
      <c r="AM944" s="36" t="s">
        <v>1651</v>
      </c>
      <c r="AN944" s="36" t="s">
        <v>1645</v>
      </c>
      <c r="AO944" s="36" t="s">
        <v>1636</v>
      </c>
      <c r="AP944" s="36" t="s">
        <v>1767</v>
      </c>
      <c r="AQ944" s="36" t="s">
        <v>207</v>
      </c>
    </row>
    <row r="945" spans="1:43" x14ac:dyDescent="0.15">
      <c r="A945" s="36" t="s">
        <v>538</v>
      </c>
      <c r="B945" s="36" t="s">
        <v>1831</v>
      </c>
      <c r="C945" s="36" t="s">
        <v>1832</v>
      </c>
      <c r="D945" s="36" t="s">
        <v>1766</v>
      </c>
      <c r="E945" s="36" t="s">
        <v>1767</v>
      </c>
      <c r="F945" s="36" t="s">
        <v>372</v>
      </c>
      <c r="G945" s="36" t="s">
        <v>1636</v>
      </c>
      <c r="H945" s="36" t="s">
        <v>372</v>
      </c>
      <c r="I945" s="36" t="s">
        <v>1636</v>
      </c>
      <c r="J945" s="36" t="s">
        <v>1768</v>
      </c>
      <c r="K945" s="36" t="s">
        <v>1769</v>
      </c>
      <c r="L945" s="36" t="s">
        <v>1780</v>
      </c>
      <c r="M945" s="36" t="s">
        <v>1639</v>
      </c>
      <c r="N945" s="36" t="s">
        <v>1640</v>
      </c>
      <c r="O945" s="36" t="s">
        <v>1641</v>
      </c>
      <c r="P945" s="36" t="s">
        <v>1642</v>
      </c>
      <c r="Q945" s="36" t="s">
        <v>1643</v>
      </c>
      <c r="R945" s="36" t="s">
        <v>1644</v>
      </c>
      <c r="S945" s="36" t="s">
        <v>1636</v>
      </c>
      <c r="T945" s="36" t="s">
        <v>1636</v>
      </c>
      <c r="U945" s="36" t="s">
        <v>1645</v>
      </c>
      <c r="V945" s="36" t="s">
        <v>1646</v>
      </c>
      <c r="W945" s="36" t="s">
        <v>1665</v>
      </c>
      <c r="X945" s="36" t="s">
        <v>1646</v>
      </c>
      <c r="Y945" s="36" t="s">
        <v>1649</v>
      </c>
      <c r="Z945" s="36">
        <v>936.96</v>
      </c>
      <c r="AA945" s="36">
        <v>936.96</v>
      </c>
      <c r="AB945" s="36">
        <v>0</v>
      </c>
      <c r="AC945" s="36">
        <v>936.96</v>
      </c>
      <c r="AD945" s="36">
        <v>0</v>
      </c>
      <c r="AE945" s="36">
        <v>0</v>
      </c>
      <c r="AF945" s="36" t="s">
        <v>1798</v>
      </c>
      <c r="AG945" s="36" t="s">
        <v>1768</v>
      </c>
      <c r="AH945" s="36" t="s">
        <v>1769</v>
      </c>
      <c r="AI945" s="36" t="s">
        <v>1799</v>
      </c>
      <c r="AJ945" s="36" t="s">
        <v>1645</v>
      </c>
      <c r="AK945" s="36" t="s">
        <v>337</v>
      </c>
      <c r="AL945" s="36" t="s">
        <v>1650</v>
      </c>
      <c r="AM945" s="36" t="s">
        <v>1651</v>
      </c>
      <c r="AN945" s="36" t="s">
        <v>1645</v>
      </c>
      <c r="AO945" s="36" t="s">
        <v>1636</v>
      </c>
      <c r="AP945" s="36" t="s">
        <v>1767</v>
      </c>
      <c r="AQ945" s="36" t="s">
        <v>207</v>
      </c>
    </row>
    <row r="946" spans="1:43" x14ac:dyDescent="0.15">
      <c r="A946" s="36" t="s">
        <v>538</v>
      </c>
      <c r="B946" s="36" t="s">
        <v>1831</v>
      </c>
      <c r="C946" s="36" t="s">
        <v>1832</v>
      </c>
      <c r="D946" s="36" t="s">
        <v>1766</v>
      </c>
      <c r="E946" s="36" t="s">
        <v>1767</v>
      </c>
      <c r="F946" s="36" t="s">
        <v>372</v>
      </c>
      <c r="G946" s="36" t="s">
        <v>1636</v>
      </c>
      <c r="H946" s="36" t="s">
        <v>372</v>
      </c>
      <c r="I946" s="36" t="s">
        <v>1636</v>
      </c>
      <c r="J946" s="36" t="s">
        <v>1768</v>
      </c>
      <c r="K946" s="36" t="s">
        <v>1769</v>
      </c>
      <c r="L946" s="36" t="s">
        <v>1780</v>
      </c>
      <c r="M946" s="36" t="s">
        <v>1639</v>
      </c>
      <c r="N946" s="36" t="s">
        <v>1640</v>
      </c>
      <c r="O946" s="36" t="s">
        <v>1641</v>
      </c>
      <c r="P946" s="36" t="s">
        <v>1642</v>
      </c>
      <c r="Q946" s="36" t="s">
        <v>1643</v>
      </c>
      <c r="R946" s="36" t="s">
        <v>1644</v>
      </c>
      <c r="S946" s="36" t="s">
        <v>1636</v>
      </c>
      <c r="T946" s="36" t="s">
        <v>1636</v>
      </c>
      <c r="U946" s="36" t="s">
        <v>1645</v>
      </c>
      <c r="V946" s="36" t="s">
        <v>1646</v>
      </c>
      <c r="W946" s="36" t="s">
        <v>1670</v>
      </c>
      <c r="X946" s="36" t="s">
        <v>1646</v>
      </c>
      <c r="Y946" s="36" t="s">
        <v>1649</v>
      </c>
      <c r="Z946" s="36">
        <v>21.6</v>
      </c>
      <c r="AA946" s="36">
        <v>21.6</v>
      </c>
      <c r="AB946" s="36">
        <v>0</v>
      </c>
      <c r="AC946" s="36">
        <v>21.6</v>
      </c>
      <c r="AD946" s="36">
        <v>0</v>
      </c>
      <c r="AE946" s="36">
        <v>0</v>
      </c>
      <c r="AF946" s="36" t="s">
        <v>1798</v>
      </c>
      <c r="AG946" s="36" t="s">
        <v>1768</v>
      </c>
      <c r="AH946" s="36" t="s">
        <v>1769</v>
      </c>
      <c r="AI946" s="36" t="s">
        <v>1799</v>
      </c>
      <c r="AJ946" s="36" t="s">
        <v>1645</v>
      </c>
      <c r="AK946" s="36" t="s">
        <v>337</v>
      </c>
      <c r="AL946" s="36" t="s">
        <v>1650</v>
      </c>
      <c r="AM946" s="36" t="s">
        <v>1651</v>
      </c>
      <c r="AN946" s="36" t="s">
        <v>1645</v>
      </c>
      <c r="AO946" s="36" t="s">
        <v>1636</v>
      </c>
      <c r="AP946" s="36" t="s">
        <v>1767</v>
      </c>
      <c r="AQ946" s="36" t="s">
        <v>207</v>
      </c>
    </row>
    <row r="947" spans="1:43" x14ac:dyDescent="0.15">
      <c r="A947" s="36" t="s">
        <v>538</v>
      </c>
      <c r="B947" s="36" t="s">
        <v>1840</v>
      </c>
      <c r="C947" s="36" t="s">
        <v>1841</v>
      </c>
      <c r="D947" s="36" t="s">
        <v>1842</v>
      </c>
      <c r="E947" s="36" t="s">
        <v>1843</v>
      </c>
      <c r="F947" s="36" t="s">
        <v>372</v>
      </c>
      <c r="G947" s="36" t="s">
        <v>1636</v>
      </c>
      <c r="H947" s="36" t="s">
        <v>372</v>
      </c>
      <c r="I947" s="36" t="s">
        <v>1636</v>
      </c>
      <c r="J947" s="36" t="s">
        <v>1768</v>
      </c>
      <c r="K947" s="36" t="s">
        <v>1807</v>
      </c>
      <c r="L947" s="36" t="s">
        <v>1844</v>
      </c>
      <c r="M947" s="36" t="s">
        <v>1639</v>
      </c>
      <c r="N947" s="36" t="s">
        <v>1640</v>
      </c>
      <c r="O947" s="36" t="s">
        <v>1641</v>
      </c>
      <c r="P947" s="36" t="s">
        <v>1642</v>
      </c>
      <c r="Q947" s="36" t="s">
        <v>1643</v>
      </c>
      <c r="R947" s="36" t="s">
        <v>1644</v>
      </c>
      <c r="S947" s="36" t="s">
        <v>1636</v>
      </c>
      <c r="T947" s="36" t="s">
        <v>1636</v>
      </c>
      <c r="U947" s="36" t="s">
        <v>1645</v>
      </c>
      <c r="V947" s="36" t="s">
        <v>1646</v>
      </c>
      <c r="W947" s="36" t="s">
        <v>1647</v>
      </c>
      <c r="X947" s="36" t="s">
        <v>1648</v>
      </c>
      <c r="Y947" s="36" t="s">
        <v>1649</v>
      </c>
      <c r="Z947" s="36">
        <v>603.70000000000005</v>
      </c>
      <c r="AA947" s="36">
        <v>542.05999999999995</v>
      </c>
      <c r="AB947" s="36">
        <v>61.64</v>
      </c>
      <c r="AC947" s="36">
        <v>542.05999999999995</v>
      </c>
      <c r="AD947" s="36">
        <v>0</v>
      </c>
      <c r="AE947" s="36">
        <v>0</v>
      </c>
      <c r="AF947" s="36" t="s">
        <v>1798</v>
      </c>
      <c r="AG947" s="36" t="s">
        <v>1768</v>
      </c>
      <c r="AH947" s="36" t="s">
        <v>1807</v>
      </c>
      <c r="AI947" s="36" t="s">
        <v>1799</v>
      </c>
      <c r="AJ947" s="36" t="s">
        <v>1645</v>
      </c>
      <c r="AK947" s="36" t="s">
        <v>337</v>
      </c>
      <c r="AL947" s="36" t="s">
        <v>1650</v>
      </c>
      <c r="AM947" s="36" t="s">
        <v>1651</v>
      </c>
      <c r="AN947" s="36" t="s">
        <v>1645</v>
      </c>
      <c r="AO947" s="36" t="s">
        <v>1636</v>
      </c>
      <c r="AP947" s="36" t="s">
        <v>1652</v>
      </c>
      <c r="AQ947" s="36" t="s">
        <v>1653</v>
      </c>
    </row>
    <row r="948" spans="1:43" x14ac:dyDescent="0.15">
      <c r="A948" s="36" t="s">
        <v>538</v>
      </c>
      <c r="B948" s="36" t="s">
        <v>1845</v>
      </c>
      <c r="C948" s="36" t="s">
        <v>1846</v>
      </c>
      <c r="D948" s="36" t="s">
        <v>1842</v>
      </c>
      <c r="E948" s="36" t="s">
        <v>1843</v>
      </c>
      <c r="F948" s="36" t="s">
        <v>372</v>
      </c>
      <c r="G948" s="36" t="s">
        <v>1636</v>
      </c>
      <c r="H948" s="36" t="s">
        <v>372</v>
      </c>
      <c r="I948" s="36" t="s">
        <v>1636</v>
      </c>
      <c r="J948" s="36" t="s">
        <v>1768</v>
      </c>
      <c r="K948" s="36" t="s">
        <v>1807</v>
      </c>
      <c r="L948" s="36" t="s">
        <v>1847</v>
      </c>
      <c r="M948" s="36" t="s">
        <v>1639</v>
      </c>
      <c r="N948" s="36" t="s">
        <v>1640</v>
      </c>
      <c r="O948" s="36" t="s">
        <v>1641</v>
      </c>
      <c r="P948" s="36" t="s">
        <v>1642</v>
      </c>
      <c r="Q948" s="36" t="s">
        <v>1643</v>
      </c>
      <c r="R948" s="36" t="s">
        <v>1644</v>
      </c>
      <c r="S948" s="36" t="s">
        <v>1636</v>
      </c>
      <c r="T948" s="36" t="s">
        <v>1636</v>
      </c>
      <c r="U948" s="36" t="s">
        <v>1645</v>
      </c>
      <c r="V948" s="36" t="s">
        <v>1646</v>
      </c>
      <c r="W948" s="36" t="s">
        <v>1665</v>
      </c>
      <c r="X948" s="36" t="s">
        <v>1646</v>
      </c>
      <c r="Y948" s="36" t="s">
        <v>1649</v>
      </c>
      <c r="Z948" s="36">
        <v>5.13</v>
      </c>
      <c r="AA948" s="36">
        <v>5.13</v>
      </c>
      <c r="AB948" s="36">
        <v>0</v>
      </c>
      <c r="AC948" s="36">
        <v>5.13</v>
      </c>
      <c r="AD948" s="36">
        <v>0</v>
      </c>
      <c r="AE948" s="36">
        <v>0</v>
      </c>
      <c r="AF948" s="36" t="s">
        <v>1798</v>
      </c>
      <c r="AG948" s="36" t="s">
        <v>1768</v>
      </c>
      <c r="AH948" s="36" t="s">
        <v>1807</v>
      </c>
      <c r="AI948" s="36" t="s">
        <v>1799</v>
      </c>
      <c r="AJ948" s="36" t="s">
        <v>1645</v>
      </c>
      <c r="AK948" s="36" t="s">
        <v>337</v>
      </c>
      <c r="AL948" s="36" t="s">
        <v>1650</v>
      </c>
      <c r="AM948" s="36" t="s">
        <v>1651</v>
      </c>
      <c r="AN948" s="36" t="s">
        <v>1645</v>
      </c>
      <c r="AO948" s="36" t="s">
        <v>1636</v>
      </c>
      <c r="AP948" s="36" t="s">
        <v>1652</v>
      </c>
      <c r="AQ948" s="36" t="s">
        <v>1653</v>
      </c>
    </row>
    <row r="949" spans="1:43" x14ac:dyDescent="0.15">
      <c r="A949" s="36" t="s">
        <v>538</v>
      </c>
      <c r="B949" s="36" t="s">
        <v>1845</v>
      </c>
      <c r="C949" s="36" t="s">
        <v>1846</v>
      </c>
      <c r="D949" s="36" t="s">
        <v>1842</v>
      </c>
      <c r="E949" s="36" t="s">
        <v>1843</v>
      </c>
      <c r="F949" s="36" t="s">
        <v>372</v>
      </c>
      <c r="G949" s="36" t="s">
        <v>1636</v>
      </c>
      <c r="H949" s="36" t="s">
        <v>372</v>
      </c>
      <c r="I949" s="36" t="s">
        <v>1636</v>
      </c>
      <c r="J949" s="36" t="s">
        <v>1768</v>
      </c>
      <c r="K949" s="36" t="s">
        <v>1807</v>
      </c>
      <c r="L949" s="36" t="s">
        <v>1847</v>
      </c>
      <c r="M949" s="36" t="s">
        <v>1639</v>
      </c>
      <c r="N949" s="36" t="s">
        <v>1640</v>
      </c>
      <c r="O949" s="36" t="s">
        <v>1641</v>
      </c>
      <c r="P949" s="36" t="s">
        <v>1642</v>
      </c>
      <c r="Q949" s="36" t="s">
        <v>1643</v>
      </c>
      <c r="R949" s="36" t="s">
        <v>1644</v>
      </c>
      <c r="S949" s="36" t="s">
        <v>1636</v>
      </c>
      <c r="T949" s="36" t="s">
        <v>1636</v>
      </c>
      <c r="U949" s="36" t="s">
        <v>1645</v>
      </c>
      <c r="V949" s="36" t="s">
        <v>1646</v>
      </c>
      <c r="W949" s="36" t="s">
        <v>1647</v>
      </c>
      <c r="X949" s="36" t="s">
        <v>1667</v>
      </c>
      <c r="Y949" s="36" t="s">
        <v>1649</v>
      </c>
      <c r="Z949" s="36">
        <v>49.15</v>
      </c>
      <c r="AA949" s="36">
        <v>49.15</v>
      </c>
      <c r="AB949" s="36">
        <v>0</v>
      </c>
      <c r="AC949" s="36">
        <v>49.15</v>
      </c>
      <c r="AD949" s="36">
        <v>0</v>
      </c>
      <c r="AE949" s="36">
        <v>0</v>
      </c>
      <c r="AF949" s="36" t="s">
        <v>1798</v>
      </c>
      <c r="AG949" s="36" t="s">
        <v>1768</v>
      </c>
      <c r="AH949" s="36" t="s">
        <v>1807</v>
      </c>
      <c r="AI949" s="36" t="s">
        <v>1799</v>
      </c>
      <c r="AJ949" s="36" t="s">
        <v>1645</v>
      </c>
      <c r="AK949" s="36" t="s">
        <v>337</v>
      </c>
      <c r="AL949" s="36" t="s">
        <v>1650</v>
      </c>
      <c r="AM949" s="36" t="s">
        <v>1651</v>
      </c>
      <c r="AN949" s="36" t="s">
        <v>1645</v>
      </c>
      <c r="AO949" s="36" t="s">
        <v>1636</v>
      </c>
      <c r="AP949" s="36" t="s">
        <v>1652</v>
      </c>
      <c r="AQ949" s="36" t="s">
        <v>1653</v>
      </c>
    </row>
    <row r="950" spans="1:43" x14ac:dyDescent="0.15">
      <c r="A950" s="36" t="s">
        <v>538</v>
      </c>
      <c r="B950" s="36" t="s">
        <v>1848</v>
      </c>
      <c r="C950" s="36" t="s">
        <v>1849</v>
      </c>
      <c r="D950" s="36" t="s">
        <v>1842</v>
      </c>
      <c r="E950" s="36" t="s">
        <v>1843</v>
      </c>
      <c r="F950" s="36" t="s">
        <v>372</v>
      </c>
      <c r="G950" s="36" t="s">
        <v>1636</v>
      </c>
      <c r="H950" s="36" t="s">
        <v>372</v>
      </c>
      <c r="I950" s="36" t="s">
        <v>1636</v>
      </c>
      <c r="J950" s="36" t="s">
        <v>1768</v>
      </c>
      <c r="K950" s="36" t="s">
        <v>1807</v>
      </c>
      <c r="L950" s="36" t="s">
        <v>1850</v>
      </c>
      <c r="M950" s="36" t="s">
        <v>1639</v>
      </c>
      <c r="N950" s="36" t="s">
        <v>1640</v>
      </c>
      <c r="O950" s="36" t="s">
        <v>1641</v>
      </c>
      <c r="P950" s="36" t="s">
        <v>1642</v>
      </c>
      <c r="Q950" s="36" t="s">
        <v>1643</v>
      </c>
      <c r="R950" s="36" t="s">
        <v>1644</v>
      </c>
      <c r="S950" s="36" t="s">
        <v>1636</v>
      </c>
      <c r="T950" s="36" t="s">
        <v>1636</v>
      </c>
      <c r="U950" s="36" t="s">
        <v>1645</v>
      </c>
      <c r="V950" s="36" t="s">
        <v>1646</v>
      </c>
      <c r="W950" s="36" t="s">
        <v>1665</v>
      </c>
      <c r="X950" s="36" t="s">
        <v>1646</v>
      </c>
      <c r="Y950" s="36" t="s">
        <v>1649</v>
      </c>
      <c r="Z950" s="36">
        <v>422.58</v>
      </c>
      <c r="AA950" s="36">
        <v>422.58</v>
      </c>
      <c r="AB950" s="36">
        <v>0</v>
      </c>
      <c r="AC950" s="36">
        <v>422.58</v>
      </c>
      <c r="AD950" s="36">
        <v>0</v>
      </c>
      <c r="AE950" s="36">
        <v>0</v>
      </c>
      <c r="AF950" s="36" t="s">
        <v>1798</v>
      </c>
      <c r="AG950" s="36" t="s">
        <v>1768</v>
      </c>
      <c r="AH950" s="36" t="s">
        <v>1807</v>
      </c>
      <c r="AI950" s="36" t="s">
        <v>1799</v>
      </c>
      <c r="AJ950" s="36" t="s">
        <v>1645</v>
      </c>
      <c r="AK950" s="36" t="s">
        <v>337</v>
      </c>
      <c r="AL950" s="36" t="s">
        <v>1650</v>
      </c>
      <c r="AM950" s="36" t="s">
        <v>1651</v>
      </c>
      <c r="AN950" s="36" t="s">
        <v>1645</v>
      </c>
      <c r="AO950" s="36" t="s">
        <v>1636</v>
      </c>
      <c r="AP950" s="36" t="s">
        <v>1652</v>
      </c>
      <c r="AQ950" s="36" t="s">
        <v>1653</v>
      </c>
    </row>
    <row r="951" spans="1:43" x14ac:dyDescent="0.15">
      <c r="A951" s="36" t="s">
        <v>538</v>
      </c>
      <c r="B951" s="36" t="s">
        <v>1848</v>
      </c>
      <c r="C951" s="36" t="s">
        <v>1849</v>
      </c>
      <c r="D951" s="36" t="s">
        <v>1842</v>
      </c>
      <c r="E951" s="36" t="s">
        <v>1843</v>
      </c>
      <c r="F951" s="36" t="s">
        <v>372</v>
      </c>
      <c r="G951" s="36" t="s">
        <v>1636</v>
      </c>
      <c r="H951" s="36" t="s">
        <v>372</v>
      </c>
      <c r="I951" s="36" t="s">
        <v>1636</v>
      </c>
      <c r="J951" s="36" t="s">
        <v>1768</v>
      </c>
      <c r="K951" s="36" t="s">
        <v>1807</v>
      </c>
      <c r="L951" s="36" t="s">
        <v>1850</v>
      </c>
      <c r="M951" s="36" t="s">
        <v>1639</v>
      </c>
      <c r="N951" s="36" t="s">
        <v>1640</v>
      </c>
      <c r="O951" s="36" t="s">
        <v>1641</v>
      </c>
      <c r="P951" s="36" t="s">
        <v>1642</v>
      </c>
      <c r="Q951" s="36" t="s">
        <v>1643</v>
      </c>
      <c r="R951" s="36" t="s">
        <v>1644</v>
      </c>
      <c r="S951" s="36" t="s">
        <v>1636</v>
      </c>
      <c r="T951" s="36" t="s">
        <v>1636</v>
      </c>
      <c r="U951" s="36" t="s">
        <v>1645</v>
      </c>
      <c r="V951" s="36" t="s">
        <v>1646</v>
      </c>
      <c r="W951" s="36" t="s">
        <v>1647</v>
      </c>
      <c r="X951" s="36" t="s">
        <v>1667</v>
      </c>
      <c r="Y951" s="36" t="s">
        <v>1649</v>
      </c>
      <c r="Z951" s="36">
        <v>175.61</v>
      </c>
      <c r="AA951" s="36">
        <v>175.61</v>
      </c>
      <c r="AB951" s="36">
        <v>0</v>
      </c>
      <c r="AC951" s="36">
        <v>175.61</v>
      </c>
      <c r="AD951" s="36">
        <v>0</v>
      </c>
      <c r="AE951" s="36">
        <v>0</v>
      </c>
      <c r="AF951" s="36" t="s">
        <v>1798</v>
      </c>
      <c r="AG951" s="36" t="s">
        <v>1768</v>
      </c>
      <c r="AH951" s="36" t="s">
        <v>1807</v>
      </c>
      <c r="AI951" s="36" t="s">
        <v>1799</v>
      </c>
      <c r="AJ951" s="36" t="s">
        <v>1645</v>
      </c>
      <c r="AK951" s="36" t="s">
        <v>337</v>
      </c>
      <c r="AL951" s="36" t="s">
        <v>1650</v>
      </c>
      <c r="AM951" s="36" t="s">
        <v>1651</v>
      </c>
      <c r="AN951" s="36" t="s">
        <v>1645</v>
      </c>
      <c r="AO951" s="36" t="s">
        <v>1636</v>
      </c>
      <c r="AP951" s="36" t="s">
        <v>1652</v>
      </c>
      <c r="AQ951" s="36" t="s">
        <v>1653</v>
      </c>
    </row>
    <row r="952" spans="1:43" x14ac:dyDescent="0.15">
      <c r="A952" s="36" t="s">
        <v>538</v>
      </c>
      <c r="B952" s="36" t="s">
        <v>1784</v>
      </c>
      <c r="C952" s="36" t="s">
        <v>1785</v>
      </c>
      <c r="D952" s="36" t="s">
        <v>1766</v>
      </c>
      <c r="E952" s="36" t="s">
        <v>1767</v>
      </c>
      <c r="F952" s="36" t="s">
        <v>372</v>
      </c>
      <c r="G952" s="36" t="s">
        <v>1636</v>
      </c>
      <c r="H952" s="36" t="s">
        <v>372</v>
      </c>
      <c r="I952" s="36" t="s">
        <v>1636</v>
      </c>
      <c r="J952" s="36" t="s">
        <v>1768</v>
      </c>
      <c r="K952" s="36" t="s">
        <v>1769</v>
      </c>
      <c r="L952" s="36" t="s">
        <v>1786</v>
      </c>
      <c r="M952" s="36" t="s">
        <v>1639</v>
      </c>
      <c r="N952" s="36" t="s">
        <v>1640</v>
      </c>
      <c r="O952" s="36" t="s">
        <v>1641</v>
      </c>
      <c r="P952" s="36" t="s">
        <v>1642</v>
      </c>
      <c r="Q952" s="36" t="s">
        <v>1643</v>
      </c>
      <c r="R952" s="36" t="s">
        <v>1644</v>
      </c>
      <c r="S952" s="36" t="s">
        <v>1636</v>
      </c>
      <c r="T952" s="36" t="s">
        <v>1636</v>
      </c>
      <c r="U952" s="36" t="s">
        <v>1645</v>
      </c>
      <c r="V952" s="36" t="s">
        <v>1646</v>
      </c>
      <c r="W952" s="36" t="s">
        <v>1664</v>
      </c>
      <c r="X952" s="36" t="s">
        <v>1646</v>
      </c>
      <c r="Y952" s="36" t="s">
        <v>1649</v>
      </c>
      <c r="Z952" s="36">
        <v>1.48</v>
      </c>
      <c r="AA952" s="36">
        <v>1.48</v>
      </c>
      <c r="AB952" s="36">
        <v>0</v>
      </c>
      <c r="AC952" s="36">
        <v>1.48</v>
      </c>
      <c r="AD952" s="36">
        <v>0</v>
      </c>
      <c r="AE952" s="36">
        <v>0</v>
      </c>
      <c r="AF952" s="36" t="s">
        <v>1798</v>
      </c>
      <c r="AG952" s="36" t="s">
        <v>1768</v>
      </c>
      <c r="AH952" s="36" t="s">
        <v>1769</v>
      </c>
      <c r="AI952" s="36" t="s">
        <v>1799</v>
      </c>
      <c r="AJ952" s="36" t="s">
        <v>1645</v>
      </c>
      <c r="AK952" s="36" t="s">
        <v>337</v>
      </c>
      <c r="AL952" s="36" t="s">
        <v>1650</v>
      </c>
      <c r="AM952" s="36" t="s">
        <v>1651</v>
      </c>
      <c r="AN952" s="36" t="s">
        <v>1645</v>
      </c>
      <c r="AO952" s="36" t="s">
        <v>1636</v>
      </c>
      <c r="AP952" s="36" t="s">
        <v>1767</v>
      </c>
      <c r="AQ952" s="36" t="s">
        <v>207</v>
      </c>
    </row>
    <row r="953" spans="1:43" x14ac:dyDescent="0.15">
      <c r="A953" s="36" t="s">
        <v>538</v>
      </c>
      <c r="B953" s="36" t="s">
        <v>1784</v>
      </c>
      <c r="C953" s="36" t="s">
        <v>1785</v>
      </c>
      <c r="D953" s="36" t="s">
        <v>1766</v>
      </c>
      <c r="E953" s="36" t="s">
        <v>1767</v>
      </c>
      <c r="F953" s="36" t="s">
        <v>372</v>
      </c>
      <c r="G953" s="36" t="s">
        <v>1636</v>
      </c>
      <c r="H953" s="36" t="s">
        <v>372</v>
      </c>
      <c r="I953" s="36" t="s">
        <v>1636</v>
      </c>
      <c r="J953" s="36" t="s">
        <v>1768</v>
      </c>
      <c r="K953" s="36" t="s">
        <v>1769</v>
      </c>
      <c r="L953" s="36" t="s">
        <v>1786</v>
      </c>
      <c r="M953" s="36" t="s">
        <v>1639</v>
      </c>
      <c r="N953" s="36" t="s">
        <v>1640</v>
      </c>
      <c r="O953" s="36" t="s">
        <v>1641</v>
      </c>
      <c r="P953" s="36" t="s">
        <v>1642</v>
      </c>
      <c r="Q953" s="36" t="s">
        <v>1643</v>
      </c>
      <c r="R953" s="36" t="s">
        <v>1644</v>
      </c>
      <c r="S953" s="36" t="s">
        <v>1636</v>
      </c>
      <c r="T953" s="36" t="s">
        <v>1636</v>
      </c>
      <c r="U953" s="36" t="s">
        <v>1645</v>
      </c>
      <c r="V953" s="36" t="s">
        <v>1646</v>
      </c>
      <c r="W953" s="36" t="s">
        <v>1665</v>
      </c>
      <c r="X953" s="36" t="s">
        <v>1646</v>
      </c>
      <c r="Y953" s="36" t="s">
        <v>1649</v>
      </c>
      <c r="Z953" s="36">
        <v>612.36</v>
      </c>
      <c r="AA953" s="36">
        <v>612.36</v>
      </c>
      <c r="AB953" s="36">
        <v>0</v>
      </c>
      <c r="AC953" s="36">
        <v>612.36</v>
      </c>
      <c r="AD953" s="36">
        <v>0</v>
      </c>
      <c r="AE953" s="36">
        <v>0</v>
      </c>
      <c r="AF953" s="36" t="s">
        <v>1798</v>
      </c>
      <c r="AG953" s="36" t="s">
        <v>1768</v>
      </c>
      <c r="AH953" s="36" t="s">
        <v>1769</v>
      </c>
      <c r="AI953" s="36" t="s">
        <v>1799</v>
      </c>
      <c r="AJ953" s="36" t="s">
        <v>1645</v>
      </c>
      <c r="AK953" s="36" t="s">
        <v>337</v>
      </c>
      <c r="AL953" s="36" t="s">
        <v>1650</v>
      </c>
      <c r="AM953" s="36" t="s">
        <v>1651</v>
      </c>
      <c r="AN953" s="36" t="s">
        <v>1645</v>
      </c>
      <c r="AO953" s="36" t="s">
        <v>1636</v>
      </c>
      <c r="AP953" s="36" t="s">
        <v>1767</v>
      </c>
      <c r="AQ953" s="36" t="s">
        <v>207</v>
      </c>
    </row>
    <row r="954" spans="1:43" x14ac:dyDescent="0.15">
      <c r="A954" s="36" t="s">
        <v>538</v>
      </c>
      <c r="B954" s="36" t="s">
        <v>1784</v>
      </c>
      <c r="C954" s="36" t="s">
        <v>1785</v>
      </c>
      <c r="D954" s="36" t="s">
        <v>1766</v>
      </c>
      <c r="E954" s="36" t="s">
        <v>1767</v>
      </c>
      <c r="F954" s="36" t="s">
        <v>372</v>
      </c>
      <c r="G954" s="36" t="s">
        <v>1636</v>
      </c>
      <c r="H954" s="36" t="s">
        <v>372</v>
      </c>
      <c r="I954" s="36" t="s">
        <v>1636</v>
      </c>
      <c r="J954" s="36" t="s">
        <v>1768</v>
      </c>
      <c r="K954" s="36" t="s">
        <v>1769</v>
      </c>
      <c r="L954" s="36" t="s">
        <v>1786</v>
      </c>
      <c r="M954" s="36" t="s">
        <v>1639</v>
      </c>
      <c r="N954" s="36" t="s">
        <v>1640</v>
      </c>
      <c r="O954" s="36" t="s">
        <v>1641</v>
      </c>
      <c r="P954" s="36" t="s">
        <v>1642</v>
      </c>
      <c r="Q954" s="36" t="s">
        <v>1643</v>
      </c>
      <c r="R954" s="36" t="s">
        <v>1644</v>
      </c>
      <c r="S954" s="36" t="s">
        <v>1636</v>
      </c>
      <c r="T954" s="36" t="s">
        <v>1636</v>
      </c>
      <c r="U954" s="36" t="s">
        <v>1645</v>
      </c>
      <c r="V954" s="36" t="s">
        <v>1646</v>
      </c>
      <c r="W954" s="36" t="s">
        <v>1657</v>
      </c>
      <c r="X954" s="36" t="s">
        <v>1658</v>
      </c>
      <c r="Y954" s="36" t="s">
        <v>1649</v>
      </c>
      <c r="Z954" s="36">
        <v>370.85</v>
      </c>
      <c r="AA954" s="36">
        <v>370.85</v>
      </c>
      <c r="AB954" s="36">
        <v>0</v>
      </c>
      <c r="AC954" s="36">
        <v>370.85</v>
      </c>
      <c r="AD954" s="36">
        <v>0</v>
      </c>
      <c r="AE954" s="36">
        <v>0</v>
      </c>
      <c r="AF954" s="36" t="s">
        <v>1798</v>
      </c>
      <c r="AG954" s="36" t="s">
        <v>1768</v>
      </c>
      <c r="AH954" s="36" t="s">
        <v>1769</v>
      </c>
      <c r="AI954" s="36" t="s">
        <v>1799</v>
      </c>
      <c r="AJ954" s="36" t="s">
        <v>1645</v>
      </c>
      <c r="AK954" s="36" t="s">
        <v>337</v>
      </c>
      <c r="AL954" s="36" t="s">
        <v>1650</v>
      </c>
      <c r="AM954" s="36" t="s">
        <v>1651</v>
      </c>
      <c r="AN954" s="36" t="s">
        <v>1645</v>
      </c>
      <c r="AO954" s="36" t="s">
        <v>1636</v>
      </c>
      <c r="AP954" s="36" t="s">
        <v>1767</v>
      </c>
      <c r="AQ954" s="36" t="s">
        <v>207</v>
      </c>
    </row>
    <row r="955" spans="1:43" x14ac:dyDescent="0.15">
      <c r="A955" s="36" t="s">
        <v>538</v>
      </c>
      <c r="B955" s="36" t="s">
        <v>1787</v>
      </c>
      <c r="C955" s="36" t="s">
        <v>1788</v>
      </c>
      <c r="D955" s="36" t="s">
        <v>1805</v>
      </c>
      <c r="E955" s="36" t="s">
        <v>1748</v>
      </c>
      <c r="F955" s="36" t="s">
        <v>372</v>
      </c>
      <c r="G955" s="36" t="s">
        <v>1636</v>
      </c>
      <c r="H955" s="36" t="s">
        <v>372</v>
      </c>
      <c r="I955" s="36" t="s">
        <v>1636</v>
      </c>
      <c r="J955" s="36" t="s">
        <v>1749</v>
      </c>
      <c r="K955" s="36" t="s">
        <v>1750</v>
      </c>
      <c r="L955" s="36" t="s">
        <v>1789</v>
      </c>
      <c r="M955" s="36" t="s">
        <v>1639</v>
      </c>
      <c r="N955" s="36" t="s">
        <v>1640</v>
      </c>
      <c r="O955" s="36" t="s">
        <v>1641</v>
      </c>
      <c r="P955" s="36" t="s">
        <v>1642</v>
      </c>
      <c r="Q955" s="36" t="s">
        <v>1643</v>
      </c>
      <c r="R955" s="36" t="s">
        <v>1644</v>
      </c>
      <c r="S955" s="36" t="s">
        <v>1636</v>
      </c>
      <c r="T955" s="36" t="s">
        <v>1636</v>
      </c>
      <c r="U955" s="36" t="s">
        <v>1645</v>
      </c>
      <c r="V955" s="36" t="s">
        <v>1646</v>
      </c>
      <c r="W955" s="36" t="s">
        <v>1665</v>
      </c>
      <c r="X955" s="36" t="s">
        <v>1646</v>
      </c>
      <c r="Y955" s="36" t="s">
        <v>1649</v>
      </c>
      <c r="Z955" s="36">
        <v>8110.14</v>
      </c>
      <c r="AA955" s="36">
        <v>8110.14</v>
      </c>
      <c r="AB955" s="36">
        <v>0</v>
      </c>
      <c r="AC955" s="36">
        <v>8110.14</v>
      </c>
      <c r="AD955" s="36">
        <v>0</v>
      </c>
      <c r="AE955" s="36">
        <v>0</v>
      </c>
      <c r="AF955" s="36" t="s">
        <v>1798</v>
      </c>
      <c r="AG955" s="36" t="s">
        <v>1749</v>
      </c>
      <c r="AH955" s="36" t="s">
        <v>1802</v>
      </c>
      <c r="AI955" s="36" t="s">
        <v>1799</v>
      </c>
      <c r="AJ955" s="36" t="s">
        <v>1645</v>
      </c>
      <c r="AK955" s="36" t="s">
        <v>337</v>
      </c>
      <c r="AL955" s="36" t="s">
        <v>1650</v>
      </c>
      <c r="AM955" s="36" t="s">
        <v>1651</v>
      </c>
      <c r="AN955" s="36" t="s">
        <v>1645</v>
      </c>
      <c r="AO955" s="36" t="s">
        <v>1636</v>
      </c>
      <c r="AP955" s="36" t="s">
        <v>1678</v>
      </c>
      <c r="AQ955" s="36" t="s">
        <v>1653</v>
      </c>
    </row>
    <row r="956" spans="1:43" x14ac:dyDescent="0.15">
      <c r="A956" s="36" t="s">
        <v>538</v>
      </c>
      <c r="B956" s="36" t="s">
        <v>1787</v>
      </c>
      <c r="C956" s="36" t="s">
        <v>1788</v>
      </c>
      <c r="D956" s="36" t="s">
        <v>1805</v>
      </c>
      <c r="E956" s="36" t="s">
        <v>1748</v>
      </c>
      <c r="F956" s="36" t="s">
        <v>372</v>
      </c>
      <c r="G956" s="36" t="s">
        <v>1636</v>
      </c>
      <c r="H956" s="36" t="s">
        <v>372</v>
      </c>
      <c r="I956" s="36" t="s">
        <v>1636</v>
      </c>
      <c r="J956" s="36" t="s">
        <v>1749</v>
      </c>
      <c r="K956" s="36" t="s">
        <v>1750</v>
      </c>
      <c r="L956" s="36" t="s">
        <v>1789</v>
      </c>
      <c r="M956" s="36" t="s">
        <v>1639</v>
      </c>
      <c r="N956" s="36" t="s">
        <v>1640</v>
      </c>
      <c r="O956" s="36" t="s">
        <v>1641</v>
      </c>
      <c r="P956" s="36" t="s">
        <v>1642</v>
      </c>
      <c r="Q956" s="36" t="s">
        <v>1643</v>
      </c>
      <c r="R956" s="36" t="s">
        <v>1644</v>
      </c>
      <c r="S956" s="36" t="s">
        <v>1636</v>
      </c>
      <c r="T956" s="36" t="s">
        <v>1636</v>
      </c>
      <c r="U956" s="36" t="s">
        <v>1645</v>
      </c>
      <c r="V956" s="36" t="s">
        <v>1646</v>
      </c>
      <c r="W956" s="36" t="s">
        <v>1647</v>
      </c>
      <c r="X956" s="36" t="s">
        <v>1667</v>
      </c>
      <c r="Y956" s="36" t="s">
        <v>1649</v>
      </c>
      <c r="Z956" s="36">
        <v>3.97</v>
      </c>
      <c r="AA956" s="36">
        <v>3.97</v>
      </c>
      <c r="AB956" s="36">
        <v>0</v>
      </c>
      <c r="AC956" s="36">
        <v>3.97</v>
      </c>
      <c r="AD956" s="36">
        <v>0</v>
      </c>
      <c r="AE956" s="36">
        <v>0</v>
      </c>
      <c r="AF956" s="36" t="s">
        <v>1798</v>
      </c>
      <c r="AG956" s="36" t="s">
        <v>1749</v>
      </c>
      <c r="AH956" s="36" t="s">
        <v>1802</v>
      </c>
      <c r="AI956" s="36" t="s">
        <v>1799</v>
      </c>
      <c r="AJ956" s="36" t="s">
        <v>1645</v>
      </c>
      <c r="AK956" s="36" t="s">
        <v>337</v>
      </c>
      <c r="AL956" s="36" t="s">
        <v>1650</v>
      </c>
      <c r="AM956" s="36" t="s">
        <v>1651</v>
      </c>
      <c r="AN956" s="36" t="s">
        <v>1645</v>
      </c>
      <c r="AO956" s="36" t="s">
        <v>1636</v>
      </c>
      <c r="AP956" s="36" t="s">
        <v>1678</v>
      </c>
      <c r="AQ956" s="36" t="s">
        <v>1653</v>
      </c>
    </row>
    <row r="957" spans="1:43" x14ac:dyDescent="0.15">
      <c r="A957" s="36" t="s">
        <v>538</v>
      </c>
      <c r="B957" s="36" t="s">
        <v>1790</v>
      </c>
      <c r="C957" s="36" t="s">
        <v>1791</v>
      </c>
      <c r="D957" s="36" t="s">
        <v>1805</v>
      </c>
      <c r="E957" s="36" t="s">
        <v>1748</v>
      </c>
      <c r="F957" s="36" t="s">
        <v>372</v>
      </c>
      <c r="G957" s="36" t="s">
        <v>1636</v>
      </c>
      <c r="H957" s="36" t="s">
        <v>372</v>
      </c>
      <c r="I957" s="36" t="s">
        <v>1636</v>
      </c>
      <c r="J957" s="36" t="s">
        <v>1749</v>
      </c>
      <c r="K957" s="36" t="s">
        <v>1750</v>
      </c>
      <c r="L957" s="36" t="s">
        <v>1792</v>
      </c>
      <c r="M957" s="36" t="s">
        <v>1639</v>
      </c>
      <c r="N957" s="36" t="s">
        <v>1640</v>
      </c>
      <c r="O957" s="36" t="s">
        <v>1641</v>
      </c>
      <c r="P957" s="36" t="s">
        <v>1642</v>
      </c>
      <c r="Q957" s="36" t="s">
        <v>1643</v>
      </c>
      <c r="R957" s="36" t="s">
        <v>1644</v>
      </c>
      <c r="S957" s="36" t="s">
        <v>1636</v>
      </c>
      <c r="T957" s="36" t="s">
        <v>1636</v>
      </c>
      <c r="U957" s="36" t="s">
        <v>1645</v>
      </c>
      <c r="V957" s="36" t="s">
        <v>1646</v>
      </c>
      <c r="W957" s="36" t="s">
        <v>1665</v>
      </c>
      <c r="X957" s="36" t="s">
        <v>1646</v>
      </c>
      <c r="Y957" s="36" t="s">
        <v>1649</v>
      </c>
      <c r="Z957" s="36">
        <v>1739.23</v>
      </c>
      <c r="AA957" s="36">
        <v>1739.23</v>
      </c>
      <c r="AB957" s="36">
        <v>0</v>
      </c>
      <c r="AC957" s="36">
        <v>1739.23</v>
      </c>
      <c r="AD957" s="36">
        <v>0</v>
      </c>
      <c r="AE957" s="36">
        <v>0</v>
      </c>
      <c r="AF957" s="36" t="s">
        <v>1798</v>
      </c>
      <c r="AG957" s="36" t="s">
        <v>1749</v>
      </c>
      <c r="AH957" s="36" t="s">
        <v>1802</v>
      </c>
      <c r="AI957" s="36" t="s">
        <v>1799</v>
      </c>
      <c r="AJ957" s="36" t="s">
        <v>1645</v>
      </c>
      <c r="AK957" s="36" t="s">
        <v>337</v>
      </c>
      <c r="AL957" s="36" t="s">
        <v>1650</v>
      </c>
      <c r="AM957" s="36" t="s">
        <v>1651</v>
      </c>
      <c r="AN957" s="36" t="s">
        <v>1645</v>
      </c>
      <c r="AO957" s="36" t="s">
        <v>1636</v>
      </c>
      <c r="AP957" s="36" t="s">
        <v>1678</v>
      </c>
      <c r="AQ957" s="36" t="s">
        <v>1653</v>
      </c>
    </row>
    <row r="958" spans="1:43" x14ac:dyDescent="0.15">
      <c r="A958" s="36" t="s">
        <v>533</v>
      </c>
      <c r="B958" s="36" t="s">
        <v>1632</v>
      </c>
      <c r="C958" s="36" t="s">
        <v>1633</v>
      </c>
      <c r="D958" s="36" t="s">
        <v>1634</v>
      </c>
      <c r="E958" s="36" t="s">
        <v>1635</v>
      </c>
      <c r="F958" s="36" t="s">
        <v>372</v>
      </c>
      <c r="G958" s="36" t="s">
        <v>1636</v>
      </c>
      <c r="H958" s="36" t="s">
        <v>372</v>
      </c>
      <c r="I958" s="36" t="s">
        <v>1636</v>
      </c>
      <c r="J958" s="36" t="s">
        <v>1637</v>
      </c>
      <c r="K958" s="36" t="s">
        <v>599</v>
      </c>
      <c r="L958" s="36" t="s">
        <v>1638</v>
      </c>
      <c r="M958" s="36" t="s">
        <v>1639</v>
      </c>
      <c r="N958" s="36" t="s">
        <v>1640</v>
      </c>
      <c r="O958" s="36" t="s">
        <v>1641</v>
      </c>
      <c r="P958" s="36" t="s">
        <v>1642</v>
      </c>
      <c r="Q958" s="36" t="s">
        <v>1643</v>
      </c>
      <c r="R958" s="36" t="s">
        <v>1644</v>
      </c>
      <c r="S958" s="36" t="s">
        <v>1636</v>
      </c>
      <c r="T958" s="36" t="s">
        <v>1636</v>
      </c>
      <c r="U958" s="36" t="s">
        <v>1645</v>
      </c>
      <c r="V958" s="36" t="s">
        <v>1646</v>
      </c>
      <c r="W958" s="36" t="s">
        <v>1647</v>
      </c>
      <c r="X958" s="36" t="s">
        <v>1648</v>
      </c>
      <c r="Y958" s="36" t="s">
        <v>1649</v>
      </c>
      <c r="Z958" s="36">
        <v>4012.99</v>
      </c>
      <c r="AA958" s="36">
        <v>4012.99</v>
      </c>
      <c r="AB958" s="36">
        <v>0</v>
      </c>
      <c r="AC958" s="36">
        <v>4012.99</v>
      </c>
      <c r="AD958" s="36">
        <v>0</v>
      </c>
      <c r="AE958" s="36">
        <v>0</v>
      </c>
      <c r="AF958" s="36" t="s">
        <v>1798</v>
      </c>
      <c r="AG958" s="36" t="s">
        <v>1637</v>
      </c>
      <c r="AH958" s="36" t="s">
        <v>599</v>
      </c>
      <c r="AI958" s="36" t="s">
        <v>1799</v>
      </c>
      <c r="AJ958" s="36" t="s">
        <v>1645</v>
      </c>
      <c r="AK958" s="36" t="s">
        <v>337</v>
      </c>
      <c r="AL958" s="36" t="s">
        <v>1650</v>
      </c>
      <c r="AM958" s="36" t="s">
        <v>1651</v>
      </c>
      <c r="AN958" s="36" t="s">
        <v>1645</v>
      </c>
      <c r="AO958" s="36" t="s">
        <v>1636</v>
      </c>
      <c r="AP958" s="36" t="s">
        <v>1652</v>
      </c>
      <c r="AQ958" s="36" t="s">
        <v>1653</v>
      </c>
    </row>
    <row r="959" spans="1:43" x14ac:dyDescent="0.15">
      <c r="A959" s="36" t="s">
        <v>533</v>
      </c>
      <c r="B959" s="36" t="s">
        <v>1654</v>
      </c>
      <c r="C959" s="36" t="s">
        <v>1655</v>
      </c>
      <c r="D959" s="36" t="s">
        <v>1634</v>
      </c>
      <c r="E959" s="36" t="s">
        <v>1635</v>
      </c>
      <c r="F959" s="36" t="s">
        <v>372</v>
      </c>
      <c r="G959" s="36" t="s">
        <v>1636</v>
      </c>
      <c r="H959" s="36" t="s">
        <v>372</v>
      </c>
      <c r="I959" s="36" t="s">
        <v>1636</v>
      </c>
      <c r="J959" s="36" t="s">
        <v>1637</v>
      </c>
      <c r="K959" s="36" t="s">
        <v>599</v>
      </c>
      <c r="L959" s="36" t="s">
        <v>1656</v>
      </c>
      <c r="M959" s="36" t="s">
        <v>1639</v>
      </c>
      <c r="N959" s="36" t="s">
        <v>1640</v>
      </c>
      <c r="O959" s="36" t="s">
        <v>1641</v>
      </c>
      <c r="P959" s="36" t="s">
        <v>1642</v>
      </c>
      <c r="Q959" s="36" t="s">
        <v>1643</v>
      </c>
      <c r="R959" s="36" t="s">
        <v>1644</v>
      </c>
      <c r="S959" s="36" t="s">
        <v>1636</v>
      </c>
      <c r="T959" s="36" t="s">
        <v>1636</v>
      </c>
      <c r="U959" s="36" t="s">
        <v>1645</v>
      </c>
      <c r="V959" s="36" t="s">
        <v>1646</v>
      </c>
      <c r="W959" s="36" t="s">
        <v>1657</v>
      </c>
      <c r="X959" s="36" t="s">
        <v>1658</v>
      </c>
      <c r="Y959" s="36" t="s">
        <v>1649</v>
      </c>
      <c r="Z959" s="36">
        <v>1000</v>
      </c>
      <c r="AA959" s="36">
        <v>478.74</v>
      </c>
      <c r="AB959" s="36">
        <v>521.26</v>
      </c>
      <c r="AC959" s="36">
        <v>478.74</v>
      </c>
      <c r="AD959" s="36">
        <v>0</v>
      </c>
      <c r="AE959" s="36">
        <v>0</v>
      </c>
      <c r="AF959" s="36" t="s">
        <v>1798</v>
      </c>
      <c r="AG959" s="36" t="s">
        <v>1637</v>
      </c>
      <c r="AH959" s="36" t="s">
        <v>599</v>
      </c>
      <c r="AI959" s="36" t="s">
        <v>1799</v>
      </c>
      <c r="AJ959" s="36" t="s">
        <v>1645</v>
      </c>
      <c r="AK959" s="36" t="s">
        <v>337</v>
      </c>
      <c r="AL959" s="36" t="s">
        <v>1650</v>
      </c>
      <c r="AM959" s="36" t="s">
        <v>1651</v>
      </c>
      <c r="AN959" s="36" t="s">
        <v>1645</v>
      </c>
      <c r="AO959" s="36" t="s">
        <v>1636</v>
      </c>
      <c r="AP959" s="36" t="s">
        <v>1652</v>
      </c>
      <c r="AQ959" s="36" t="s">
        <v>1653</v>
      </c>
    </row>
    <row r="960" spans="1:43" x14ac:dyDescent="0.15">
      <c r="A960" s="36" t="s">
        <v>533</v>
      </c>
      <c r="B960" s="36" t="s">
        <v>1659</v>
      </c>
      <c r="C960" s="36" t="s">
        <v>1660</v>
      </c>
      <c r="D960" s="36" t="s">
        <v>1661</v>
      </c>
      <c r="E960" s="36" t="s">
        <v>1662</v>
      </c>
      <c r="F960" s="36" t="s">
        <v>372</v>
      </c>
      <c r="G960" s="36" t="s">
        <v>1636</v>
      </c>
      <c r="H960" s="36" t="s">
        <v>372</v>
      </c>
      <c r="I960" s="36" t="s">
        <v>1636</v>
      </c>
      <c r="J960" s="36" t="s">
        <v>1637</v>
      </c>
      <c r="K960" s="36" t="s">
        <v>599</v>
      </c>
      <c r="L960" s="36" t="s">
        <v>1663</v>
      </c>
      <c r="M960" s="36" t="s">
        <v>1639</v>
      </c>
      <c r="N960" s="36" t="s">
        <v>1640</v>
      </c>
      <c r="O960" s="36" t="s">
        <v>1641</v>
      </c>
      <c r="P960" s="36" t="s">
        <v>1642</v>
      </c>
      <c r="Q960" s="36" t="s">
        <v>1643</v>
      </c>
      <c r="R960" s="36" t="s">
        <v>1644</v>
      </c>
      <c r="S960" s="36" t="s">
        <v>1636</v>
      </c>
      <c r="T960" s="36" t="s">
        <v>1636</v>
      </c>
      <c r="U960" s="36" t="s">
        <v>1645</v>
      </c>
      <c r="V960" s="36" t="s">
        <v>1646</v>
      </c>
      <c r="W960" s="36" t="s">
        <v>1664</v>
      </c>
      <c r="X960" s="36" t="s">
        <v>1646</v>
      </c>
      <c r="Y960" s="36" t="s">
        <v>1649</v>
      </c>
      <c r="Z960" s="36">
        <v>967.8</v>
      </c>
      <c r="AA960" s="36">
        <v>967.8</v>
      </c>
      <c r="AB960" s="36">
        <v>0</v>
      </c>
      <c r="AC960" s="36">
        <v>967.8</v>
      </c>
      <c r="AD960" s="36">
        <v>0</v>
      </c>
      <c r="AE960" s="36">
        <v>0</v>
      </c>
      <c r="AF960" s="36" t="s">
        <v>1798</v>
      </c>
      <c r="AG960" s="36" t="s">
        <v>1637</v>
      </c>
      <c r="AH960" s="36" t="s">
        <v>599</v>
      </c>
      <c r="AI960" s="36" t="s">
        <v>1799</v>
      </c>
      <c r="AJ960" s="36" t="s">
        <v>1645</v>
      </c>
      <c r="AK960" s="36" t="s">
        <v>337</v>
      </c>
      <c r="AL960" s="36" t="s">
        <v>1650</v>
      </c>
      <c r="AM960" s="36" t="s">
        <v>1651</v>
      </c>
      <c r="AN960" s="36" t="s">
        <v>1645</v>
      </c>
      <c r="AO960" s="36" t="s">
        <v>1636</v>
      </c>
      <c r="AP960" s="36" t="s">
        <v>1652</v>
      </c>
      <c r="AQ960" s="36" t="s">
        <v>1653</v>
      </c>
    </row>
    <row r="961" spans="1:43" x14ac:dyDescent="0.15">
      <c r="A961" s="36" t="s">
        <v>533</v>
      </c>
      <c r="B961" s="36" t="s">
        <v>1659</v>
      </c>
      <c r="C961" s="36" t="s">
        <v>1660</v>
      </c>
      <c r="D961" s="36" t="s">
        <v>1661</v>
      </c>
      <c r="E961" s="36" t="s">
        <v>1662</v>
      </c>
      <c r="F961" s="36" t="s">
        <v>372</v>
      </c>
      <c r="G961" s="36" t="s">
        <v>1636</v>
      </c>
      <c r="H961" s="36" t="s">
        <v>372</v>
      </c>
      <c r="I961" s="36" t="s">
        <v>1636</v>
      </c>
      <c r="J961" s="36" t="s">
        <v>1637</v>
      </c>
      <c r="K961" s="36" t="s">
        <v>599</v>
      </c>
      <c r="L961" s="36" t="s">
        <v>1663</v>
      </c>
      <c r="M961" s="36" t="s">
        <v>1639</v>
      </c>
      <c r="N961" s="36" t="s">
        <v>1640</v>
      </c>
      <c r="O961" s="36" t="s">
        <v>1641</v>
      </c>
      <c r="P961" s="36" t="s">
        <v>1642</v>
      </c>
      <c r="Q961" s="36" t="s">
        <v>1643</v>
      </c>
      <c r="R961" s="36" t="s">
        <v>1644</v>
      </c>
      <c r="S961" s="36" t="s">
        <v>1636</v>
      </c>
      <c r="T961" s="36" t="s">
        <v>1636</v>
      </c>
      <c r="U961" s="36" t="s">
        <v>1645</v>
      </c>
      <c r="V961" s="36" t="s">
        <v>1646</v>
      </c>
      <c r="W961" s="36" t="s">
        <v>1665</v>
      </c>
      <c r="X961" s="36" t="s">
        <v>1646</v>
      </c>
      <c r="Y961" s="36" t="s">
        <v>1649</v>
      </c>
      <c r="Z961" s="36">
        <v>10281.299999999999</v>
      </c>
      <c r="AA961" s="36">
        <v>10281.299999999999</v>
      </c>
      <c r="AB961" s="36">
        <v>0</v>
      </c>
      <c r="AC961" s="36">
        <v>10281.299999999999</v>
      </c>
      <c r="AD961" s="36">
        <v>0</v>
      </c>
      <c r="AE961" s="36">
        <v>0</v>
      </c>
      <c r="AF961" s="36" t="s">
        <v>1798</v>
      </c>
      <c r="AG961" s="36" t="s">
        <v>1637</v>
      </c>
      <c r="AH961" s="36" t="s">
        <v>599</v>
      </c>
      <c r="AI961" s="36" t="s">
        <v>1799</v>
      </c>
      <c r="AJ961" s="36" t="s">
        <v>1645</v>
      </c>
      <c r="AK961" s="36" t="s">
        <v>337</v>
      </c>
      <c r="AL961" s="36" t="s">
        <v>1650</v>
      </c>
      <c r="AM961" s="36" t="s">
        <v>1651</v>
      </c>
      <c r="AN961" s="36" t="s">
        <v>1645</v>
      </c>
      <c r="AO961" s="36" t="s">
        <v>1636</v>
      </c>
      <c r="AP961" s="36" t="s">
        <v>1652</v>
      </c>
      <c r="AQ961" s="36" t="s">
        <v>1653</v>
      </c>
    </row>
    <row r="962" spans="1:43" x14ac:dyDescent="0.15">
      <c r="A962" s="36" t="s">
        <v>533</v>
      </c>
      <c r="B962" s="36" t="s">
        <v>1659</v>
      </c>
      <c r="C962" s="36" t="s">
        <v>1660</v>
      </c>
      <c r="D962" s="36" t="s">
        <v>1661</v>
      </c>
      <c r="E962" s="36" t="s">
        <v>1662</v>
      </c>
      <c r="F962" s="36" t="s">
        <v>372</v>
      </c>
      <c r="G962" s="36" t="s">
        <v>1636</v>
      </c>
      <c r="H962" s="36" t="s">
        <v>372</v>
      </c>
      <c r="I962" s="36" t="s">
        <v>1636</v>
      </c>
      <c r="J962" s="36" t="s">
        <v>1637</v>
      </c>
      <c r="K962" s="36" t="s">
        <v>599</v>
      </c>
      <c r="L962" s="36" t="s">
        <v>1663</v>
      </c>
      <c r="M962" s="36" t="s">
        <v>1639</v>
      </c>
      <c r="N962" s="36" t="s">
        <v>1640</v>
      </c>
      <c r="O962" s="36" t="s">
        <v>1641</v>
      </c>
      <c r="P962" s="36" t="s">
        <v>1642</v>
      </c>
      <c r="Q962" s="36" t="s">
        <v>1643</v>
      </c>
      <c r="R962" s="36" t="s">
        <v>1644</v>
      </c>
      <c r="S962" s="36" t="s">
        <v>1636</v>
      </c>
      <c r="T962" s="36" t="s">
        <v>1636</v>
      </c>
      <c r="U962" s="36" t="s">
        <v>1645</v>
      </c>
      <c r="V962" s="36" t="s">
        <v>1646</v>
      </c>
      <c r="W962" s="36" t="s">
        <v>1647</v>
      </c>
      <c r="X962" s="36" t="s">
        <v>1667</v>
      </c>
      <c r="Y962" s="36" t="s">
        <v>1649</v>
      </c>
      <c r="Z962" s="36">
        <v>127.09</v>
      </c>
      <c r="AA962" s="36">
        <v>127.09</v>
      </c>
      <c r="AB962" s="36">
        <v>0</v>
      </c>
      <c r="AC962" s="36">
        <v>127.09</v>
      </c>
      <c r="AD962" s="36">
        <v>0</v>
      </c>
      <c r="AE962" s="36">
        <v>0</v>
      </c>
      <c r="AF962" s="36" t="s">
        <v>1798</v>
      </c>
      <c r="AG962" s="36" t="s">
        <v>1637</v>
      </c>
      <c r="AH962" s="36" t="s">
        <v>599</v>
      </c>
      <c r="AI962" s="36" t="s">
        <v>1799</v>
      </c>
      <c r="AJ962" s="36" t="s">
        <v>1645</v>
      </c>
      <c r="AK962" s="36" t="s">
        <v>337</v>
      </c>
      <c r="AL962" s="36" t="s">
        <v>1650</v>
      </c>
      <c r="AM962" s="36" t="s">
        <v>1651</v>
      </c>
      <c r="AN962" s="36" t="s">
        <v>1645</v>
      </c>
      <c r="AO962" s="36" t="s">
        <v>1636</v>
      </c>
      <c r="AP962" s="36" t="s">
        <v>1652</v>
      </c>
      <c r="AQ962" s="36" t="s">
        <v>1653</v>
      </c>
    </row>
    <row r="963" spans="1:43" x14ac:dyDescent="0.15">
      <c r="A963" s="36" t="s">
        <v>533</v>
      </c>
      <c r="B963" s="36" t="s">
        <v>1659</v>
      </c>
      <c r="C963" s="36" t="s">
        <v>1660</v>
      </c>
      <c r="D963" s="36" t="s">
        <v>1661</v>
      </c>
      <c r="E963" s="36" t="s">
        <v>1662</v>
      </c>
      <c r="F963" s="36" t="s">
        <v>372</v>
      </c>
      <c r="G963" s="36" t="s">
        <v>1636</v>
      </c>
      <c r="H963" s="36" t="s">
        <v>372</v>
      </c>
      <c r="I963" s="36" t="s">
        <v>1636</v>
      </c>
      <c r="J963" s="36" t="s">
        <v>1637</v>
      </c>
      <c r="K963" s="36" t="s">
        <v>599</v>
      </c>
      <c r="L963" s="36" t="s">
        <v>1663</v>
      </c>
      <c r="M963" s="36" t="s">
        <v>1639</v>
      </c>
      <c r="N963" s="36" t="s">
        <v>1640</v>
      </c>
      <c r="O963" s="36" t="s">
        <v>1641</v>
      </c>
      <c r="P963" s="36" t="s">
        <v>1642</v>
      </c>
      <c r="Q963" s="36" t="s">
        <v>1643</v>
      </c>
      <c r="R963" s="36" t="s">
        <v>1644</v>
      </c>
      <c r="S963" s="36" t="s">
        <v>1636</v>
      </c>
      <c r="T963" s="36" t="s">
        <v>1636</v>
      </c>
      <c r="U963" s="36" t="s">
        <v>1645</v>
      </c>
      <c r="V963" s="36" t="s">
        <v>1646</v>
      </c>
      <c r="W963" s="36" t="s">
        <v>1668</v>
      </c>
      <c r="X963" s="36" t="s">
        <v>1646</v>
      </c>
      <c r="Y963" s="36" t="s">
        <v>1649</v>
      </c>
      <c r="Z963" s="36">
        <v>0.98</v>
      </c>
      <c r="AA963" s="36">
        <v>0.98</v>
      </c>
      <c r="AB963" s="36">
        <v>0</v>
      </c>
      <c r="AC963" s="36">
        <v>0.98</v>
      </c>
      <c r="AD963" s="36">
        <v>0</v>
      </c>
      <c r="AE963" s="36">
        <v>0</v>
      </c>
      <c r="AF963" s="36" t="s">
        <v>1798</v>
      </c>
      <c r="AG963" s="36" t="s">
        <v>1637</v>
      </c>
      <c r="AH963" s="36" t="s">
        <v>599</v>
      </c>
      <c r="AI963" s="36" t="s">
        <v>1799</v>
      </c>
      <c r="AJ963" s="36" t="s">
        <v>1645</v>
      </c>
      <c r="AK963" s="36" t="s">
        <v>337</v>
      </c>
      <c r="AL963" s="36" t="s">
        <v>1650</v>
      </c>
      <c r="AM963" s="36" t="s">
        <v>1651</v>
      </c>
      <c r="AN963" s="36" t="s">
        <v>1645</v>
      </c>
      <c r="AO963" s="36" t="s">
        <v>1636</v>
      </c>
      <c r="AP963" s="36" t="s">
        <v>1652</v>
      </c>
      <c r="AQ963" s="36" t="s">
        <v>1653</v>
      </c>
    </row>
    <row r="964" spans="1:43" x14ac:dyDescent="0.15">
      <c r="A964" s="36" t="s">
        <v>533</v>
      </c>
      <c r="B964" s="36" t="s">
        <v>1659</v>
      </c>
      <c r="C964" s="36" t="s">
        <v>1660</v>
      </c>
      <c r="D964" s="36" t="s">
        <v>1661</v>
      </c>
      <c r="E964" s="36" t="s">
        <v>1662</v>
      </c>
      <c r="F964" s="36" t="s">
        <v>372</v>
      </c>
      <c r="G964" s="36" t="s">
        <v>1636</v>
      </c>
      <c r="H964" s="36" t="s">
        <v>372</v>
      </c>
      <c r="I964" s="36" t="s">
        <v>1636</v>
      </c>
      <c r="J964" s="36" t="s">
        <v>1637</v>
      </c>
      <c r="K964" s="36" t="s">
        <v>599</v>
      </c>
      <c r="L964" s="36" t="s">
        <v>1663</v>
      </c>
      <c r="M964" s="36" t="s">
        <v>1639</v>
      </c>
      <c r="N964" s="36" t="s">
        <v>1640</v>
      </c>
      <c r="O964" s="36" t="s">
        <v>1641</v>
      </c>
      <c r="P964" s="36" t="s">
        <v>1642</v>
      </c>
      <c r="Q964" s="36" t="s">
        <v>1643</v>
      </c>
      <c r="R964" s="36" t="s">
        <v>1644</v>
      </c>
      <c r="S964" s="36" t="s">
        <v>1636</v>
      </c>
      <c r="T964" s="36" t="s">
        <v>1636</v>
      </c>
      <c r="U964" s="36" t="s">
        <v>1645</v>
      </c>
      <c r="V964" s="36" t="s">
        <v>1646</v>
      </c>
      <c r="W964" s="36" t="s">
        <v>1669</v>
      </c>
      <c r="X964" s="36" t="s">
        <v>1646</v>
      </c>
      <c r="Y964" s="36" t="s">
        <v>1649</v>
      </c>
      <c r="Z964" s="36">
        <v>330.45</v>
      </c>
      <c r="AA964" s="36">
        <v>330.45</v>
      </c>
      <c r="AB964" s="36">
        <v>0</v>
      </c>
      <c r="AC964" s="36">
        <v>330.45</v>
      </c>
      <c r="AD964" s="36">
        <v>0</v>
      </c>
      <c r="AE964" s="36">
        <v>0</v>
      </c>
      <c r="AF964" s="36" t="s">
        <v>1798</v>
      </c>
      <c r="AG964" s="36" t="s">
        <v>1637</v>
      </c>
      <c r="AH964" s="36" t="s">
        <v>599</v>
      </c>
      <c r="AI964" s="36" t="s">
        <v>1799</v>
      </c>
      <c r="AJ964" s="36" t="s">
        <v>1645</v>
      </c>
      <c r="AK964" s="36" t="s">
        <v>337</v>
      </c>
      <c r="AL964" s="36" t="s">
        <v>1650</v>
      </c>
      <c r="AM964" s="36" t="s">
        <v>1651</v>
      </c>
      <c r="AN964" s="36" t="s">
        <v>1645</v>
      </c>
      <c r="AO964" s="36" t="s">
        <v>1636</v>
      </c>
      <c r="AP964" s="36" t="s">
        <v>1652</v>
      </c>
      <c r="AQ964" s="36" t="s">
        <v>1653</v>
      </c>
    </row>
    <row r="965" spans="1:43" x14ac:dyDescent="0.15">
      <c r="A965" s="36" t="s">
        <v>533</v>
      </c>
      <c r="B965" s="36" t="s">
        <v>1659</v>
      </c>
      <c r="C965" s="36" t="s">
        <v>1660</v>
      </c>
      <c r="D965" s="36" t="s">
        <v>1661</v>
      </c>
      <c r="E965" s="36" t="s">
        <v>1662</v>
      </c>
      <c r="F965" s="36" t="s">
        <v>372</v>
      </c>
      <c r="G965" s="36" t="s">
        <v>1636</v>
      </c>
      <c r="H965" s="36" t="s">
        <v>372</v>
      </c>
      <c r="I965" s="36" t="s">
        <v>1636</v>
      </c>
      <c r="J965" s="36" t="s">
        <v>1637</v>
      </c>
      <c r="K965" s="36" t="s">
        <v>599</v>
      </c>
      <c r="L965" s="36" t="s">
        <v>1663</v>
      </c>
      <c r="M965" s="36" t="s">
        <v>1639</v>
      </c>
      <c r="N965" s="36" t="s">
        <v>1640</v>
      </c>
      <c r="O965" s="36" t="s">
        <v>1641</v>
      </c>
      <c r="P965" s="36" t="s">
        <v>1642</v>
      </c>
      <c r="Q965" s="36" t="s">
        <v>1643</v>
      </c>
      <c r="R965" s="36" t="s">
        <v>1644</v>
      </c>
      <c r="S965" s="36" t="s">
        <v>1636</v>
      </c>
      <c r="T965" s="36" t="s">
        <v>1636</v>
      </c>
      <c r="U965" s="36" t="s">
        <v>1645</v>
      </c>
      <c r="V965" s="36" t="s">
        <v>1646</v>
      </c>
      <c r="W965" s="36" t="s">
        <v>1670</v>
      </c>
      <c r="X965" s="36" t="s">
        <v>1646</v>
      </c>
      <c r="Y965" s="36" t="s">
        <v>1649</v>
      </c>
      <c r="Z965" s="36">
        <v>292.38</v>
      </c>
      <c r="AA965" s="36">
        <v>292.38</v>
      </c>
      <c r="AB965" s="36">
        <v>0</v>
      </c>
      <c r="AC965" s="36">
        <v>292.38</v>
      </c>
      <c r="AD965" s="36">
        <v>0</v>
      </c>
      <c r="AE965" s="36">
        <v>0</v>
      </c>
      <c r="AF965" s="36" t="s">
        <v>1798</v>
      </c>
      <c r="AG965" s="36" t="s">
        <v>1637</v>
      </c>
      <c r="AH965" s="36" t="s">
        <v>599</v>
      </c>
      <c r="AI965" s="36" t="s">
        <v>1799</v>
      </c>
      <c r="AJ965" s="36" t="s">
        <v>1645</v>
      </c>
      <c r="AK965" s="36" t="s">
        <v>337</v>
      </c>
      <c r="AL965" s="36" t="s">
        <v>1650</v>
      </c>
      <c r="AM965" s="36" t="s">
        <v>1651</v>
      </c>
      <c r="AN965" s="36" t="s">
        <v>1645</v>
      </c>
      <c r="AO965" s="36" t="s">
        <v>1636</v>
      </c>
      <c r="AP965" s="36" t="s">
        <v>1652</v>
      </c>
      <c r="AQ965" s="36" t="s">
        <v>1653</v>
      </c>
    </row>
    <row r="966" spans="1:43" x14ac:dyDescent="0.15">
      <c r="A966" s="36" t="s">
        <v>533</v>
      </c>
      <c r="B966" s="36" t="s">
        <v>1851</v>
      </c>
      <c r="C966" s="36" t="s">
        <v>1852</v>
      </c>
      <c r="D966" s="36" t="s">
        <v>1805</v>
      </c>
      <c r="E966" s="36" t="s">
        <v>1748</v>
      </c>
      <c r="F966" s="36" t="s">
        <v>372</v>
      </c>
      <c r="G966" s="36" t="s">
        <v>1636</v>
      </c>
      <c r="H966" s="36" t="s">
        <v>372</v>
      </c>
      <c r="I966" s="36" t="s">
        <v>1636</v>
      </c>
      <c r="J966" s="36" t="s">
        <v>1749</v>
      </c>
      <c r="K966" s="36" t="s">
        <v>1750</v>
      </c>
      <c r="L966" s="36" t="s">
        <v>1853</v>
      </c>
      <c r="M966" s="36" t="s">
        <v>1639</v>
      </c>
      <c r="N966" s="36" t="s">
        <v>1640</v>
      </c>
      <c r="O966" s="36" t="s">
        <v>1641</v>
      </c>
      <c r="P966" s="36" t="s">
        <v>1642</v>
      </c>
      <c r="Q966" s="36" t="s">
        <v>1643</v>
      </c>
      <c r="R966" s="36" t="s">
        <v>1644</v>
      </c>
      <c r="S966" s="36" t="s">
        <v>1636</v>
      </c>
      <c r="T966" s="36" t="s">
        <v>1636</v>
      </c>
      <c r="U966" s="36" t="s">
        <v>1645</v>
      </c>
      <c r="V966" s="36" t="s">
        <v>1646</v>
      </c>
      <c r="W966" s="36" t="s">
        <v>1665</v>
      </c>
      <c r="X966" s="36" t="s">
        <v>1646</v>
      </c>
      <c r="Y966" s="36" t="s">
        <v>1649</v>
      </c>
      <c r="Z966" s="36">
        <v>13879.4</v>
      </c>
      <c r="AA966" s="36">
        <v>13879.4</v>
      </c>
      <c r="AB966" s="36">
        <v>0</v>
      </c>
      <c r="AC966" s="36">
        <v>13879.4</v>
      </c>
      <c r="AD966" s="36">
        <v>0</v>
      </c>
      <c r="AE966" s="36">
        <v>0</v>
      </c>
      <c r="AF966" s="36" t="s">
        <v>1798</v>
      </c>
      <c r="AG966" s="36" t="s">
        <v>1749</v>
      </c>
      <c r="AH966" s="36" t="s">
        <v>1750</v>
      </c>
      <c r="AI966" s="36" t="s">
        <v>1799</v>
      </c>
      <c r="AJ966" s="36" t="s">
        <v>1645</v>
      </c>
      <c r="AK966" s="36" t="s">
        <v>337</v>
      </c>
      <c r="AL966" s="36" t="s">
        <v>1650</v>
      </c>
      <c r="AM966" s="36" t="s">
        <v>1651</v>
      </c>
      <c r="AN966" s="36" t="s">
        <v>1645</v>
      </c>
      <c r="AO966" s="36" t="s">
        <v>1636</v>
      </c>
      <c r="AP966" s="36" t="s">
        <v>1678</v>
      </c>
      <c r="AQ966" s="36" t="s">
        <v>1653</v>
      </c>
    </row>
    <row r="967" spans="1:43" x14ac:dyDescent="0.15">
      <c r="A967" s="36" t="s">
        <v>533</v>
      </c>
      <c r="B967" s="36" t="s">
        <v>1851</v>
      </c>
      <c r="C967" s="36" t="s">
        <v>1852</v>
      </c>
      <c r="D967" s="36" t="s">
        <v>1805</v>
      </c>
      <c r="E967" s="36" t="s">
        <v>1748</v>
      </c>
      <c r="F967" s="36" t="s">
        <v>372</v>
      </c>
      <c r="G967" s="36" t="s">
        <v>1636</v>
      </c>
      <c r="H967" s="36" t="s">
        <v>372</v>
      </c>
      <c r="I967" s="36" t="s">
        <v>1636</v>
      </c>
      <c r="J967" s="36" t="s">
        <v>1749</v>
      </c>
      <c r="K967" s="36" t="s">
        <v>1750</v>
      </c>
      <c r="L967" s="36" t="s">
        <v>1853</v>
      </c>
      <c r="M967" s="36" t="s">
        <v>1639</v>
      </c>
      <c r="N967" s="36" t="s">
        <v>1640</v>
      </c>
      <c r="O967" s="36" t="s">
        <v>1641</v>
      </c>
      <c r="P967" s="36" t="s">
        <v>1642</v>
      </c>
      <c r="Q967" s="36" t="s">
        <v>1643</v>
      </c>
      <c r="R967" s="36" t="s">
        <v>1644</v>
      </c>
      <c r="S967" s="36" t="s">
        <v>1636</v>
      </c>
      <c r="T967" s="36" t="s">
        <v>1636</v>
      </c>
      <c r="U967" s="36" t="s">
        <v>1645</v>
      </c>
      <c r="V967" s="36" t="s">
        <v>1646</v>
      </c>
      <c r="W967" s="36" t="s">
        <v>1647</v>
      </c>
      <c r="X967" s="36" t="s">
        <v>1752</v>
      </c>
      <c r="Y967" s="36" t="s">
        <v>1649</v>
      </c>
      <c r="Z967" s="36">
        <v>0.01</v>
      </c>
      <c r="AA967" s="36">
        <v>0.01</v>
      </c>
      <c r="AB967" s="36">
        <v>0</v>
      </c>
      <c r="AC967" s="36">
        <v>0.01</v>
      </c>
      <c r="AD967" s="36">
        <v>0</v>
      </c>
      <c r="AE967" s="36">
        <v>0</v>
      </c>
      <c r="AF967" s="36" t="s">
        <v>1798</v>
      </c>
      <c r="AG967" s="36" t="s">
        <v>1749</v>
      </c>
      <c r="AH967" s="36" t="s">
        <v>1750</v>
      </c>
      <c r="AI967" s="36" t="s">
        <v>1799</v>
      </c>
      <c r="AJ967" s="36" t="s">
        <v>1645</v>
      </c>
      <c r="AK967" s="36" t="s">
        <v>337</v>
      </c>
      <c r="AL967" s="36" t="s">
        <v>1650</v>
      </c>
      <c r="AM967" s="36" t="s">
        <v>1651</v>
      </c>
      <c r="AN967" s="36" t="s">
        <v>1645</v>
      </c>
      <c r="AO967" s="36" t="s">
        <v>1636</v>
      </c>
      <c r="AP967" s="36" t="s">
        <v>1678</v>
      </c>
      <c r="AQ967" s="36" t="s">
        <v>1653</v>
      </c>
    </row>
    <row r="968" spans="1:43" x14ac:dyDescent="0.15">
      <c r="A968" s="36" t="s">
        <v>533</v>
      </c>
      <c r="B968" s="36" t="s">
        <v>1851</v>
      </c>
      <c r="C968" s="36" t="s">
        <v>1852</v>
      </c>
      <c r="D968" s="36" t="s">
        <v>1805</v>
      </c>
      <c r="E968" s="36" t="s">
        <v>1748</v>
      </c>
      <c r="F968" s="36" t="s">
        <v>372</v>
      </c>
      <c r="G968" s="36" t="s">
        <v>1636</v>
      </c>
      <c r="H968" s="36" t="s">
        <v>372</v>
      </c>
      <c r="I968" s="36" t="s">
        <v>1636</v>
      </c>
      <c r="J968" s="36" t="s">
        <v>1749</v>
      </c>
      <c r="K968" s="36" t="s">
        <v>1750</v>
      </c>
      <c r="L968" s="36" t="s">
        <v>1853</v>
      </c>
      <c r="M968" s="36" t="s">
        <v>1639</v>
      </c>
      <c r="N968" s="36" t="s">
        <v>1640</v>
      </c>
      <c r="O968" s="36" t="s">
        <v>1641</v>
      </c>
      <c r="P968" s="36" t="s">
        <v>1642</v>
      </c>
      <c r="Q968" s="36" t="s">
        <v>1643</v>
      </c>
      <c r="R968" s="36" t="s">
        <v>1644</v>
      </c>
      <c r="S968" s="36" t="s">
        <v>1636</v>
      </c>
      <c r="T968" s="36" t="s">
        <v>1636</v>
      </c>
      <c r="U968" s="36" t="s">
        <v>1645</v>
      </c>
      <c r="V968" s="36" t="s">
        <v>1646</v>
      </c>
      <c r="W968" s="36" t="s">
        <v>1647</v>
      </c>
      <c r="X968" s="36" t="s">
        <v>1667</v>
      </c>
      <c r="Y968" s="36" t="s">
        <v>1649</v>
      </c>
      <c r="Z968" s="36">
        <v>0.13</v>
      </c>
      <c r="AA968" s="36">
        <v>0.13</v>
      </c>
      <c r="AB968" s="36">
        <v>0</v>
      </c>
      <c r="AC968" s="36">
        <v>0.13</v>
      </c>
      <c r="AD968" s="36">
        <v>0</v>
      </c>
      <c r="AE968" s="36">
        <v>0</v>
      </c>
      <c r="AF968" s="36" t="s">
        <v>1798</v>
      </c>
      <c r="AG968" s="36" t="s">
        <v>1749</v>
      </c>
      <c r="AH968" s="36" t="s">
        <v>1750</v>
      </c>
      <c r="AI968" s="36" t="s">
        <v>1799</v>
      </c>
      <c r="AJ968" s="36" t="s">
        <v>1645</v>
      </c>
      <c r="AK968" s="36" t="s">
        <v>337</v>
      </c>
      <c r="AL968" s="36" t="s">
        <v>1650</v>
      </c>
      <c r="AM968" s="36" t="s">
        <v>1651</v>
      </c>
      <c r="AN968" s="36" t="s">
        <v>1645</v>
      </c>
      <c r="AO968" s="36" t="s">
        <v>1636</v>
      </c>
      <c r="AP968" s="36" t="s">
        <v>1678</v>
      </c>
      <c r="AQ968" s="36" t="s">
        <v>1653</v>
      </c>
    </row>
    <row r="969" spans="1:43" x14ac:dyDescent="0.15">
      <c r="A969" s="36" t="s">
        <v>533</v>
      </c>
      <c r="B969" s="36" t="s">
        <v>1671</v>
      </c>
      <c r="C969" s="36" t="s">
        <v>1672</v>
      </c>
      <c r="D969" s="36" t="s">
        <v>1673</v>
      </c>
      <c r="E969" s="36" t="s">
        <v>1674</v>
      </c>
      <c r="F969" s="36" t="s">
        <v>372</v>
      </c>
      <c r="G969" s="36" t="s">
        <v>1636</v>
      </c>
      <c r="H969" s="36" t="s">
        <v>372</v>
      </c>
      <c r="I969" s="36" t="s">
        <v>1636</v>
      </c>
      <c r="J969" s="36" t="s">
        <v>1675</v>
      </c>
      <c r="K969" s="36" t="s">
        <v>1676</v>
      </c>
      <c r="L969" s="36" t="s">
        <v>1677</v>
      </c>
      <c r="M969" s="36" t="s">
        <v>1639</v>
      </c>
      <c r="N969" s="36" t="s">
        <v>1640</v>
      </c>
      <c r="O969" s="36" t="s">
        <v>1641</v>
      </c>
      <c r="P969" s="36" t="s">
        <v>1642</v>
      </c>
      <c r="Q969" s="36" t="s">
        <v>1643</v>
      </c>
      <c r="R969" s="36" t="s">
        <v>1644</v>
      </c>
      <c r="S969" s="36" t="s">
        <v>1636</v>
      </c>
      <c r="T969" s="36" t="s">
        <v>1636</v>
      </c>
      <c r="U969" s="36" t="s">
        <v>1645</v>
      </c>
      <c r="V969" s="36" t="s">
        <v>1646</v>
      </c>
      <c r="W969" s="36" t="s">
        <v>1679</v>
      </c>
      <c r="X969" s="36" t="s">
        <v>1646</v>
      </c>
      <c r="Y969" s="36" t="s">
        <v>1649</v>
      </c>
      <c r="Z969" s="36">
        <v>2970.09</v>
      </c>
      <c r="AA969" s="36">
        <v>2970.09</v>
      </c>
      <c r="AB969" s="36">
        <v>0</v>
      </c>
      <c r="AC969" s="36">
        <v>2970.09</v>
      </c>
      <c r="AD969" s="36">
        <v>0</v>
      </c>
      <c r="AE969" s="36">
        <v>0</v>
      </c>
      <c r="AF969" s="36" t="s">
        <v>1798</v>
      </c>
      <c r="AG969" s="36" t="s">
        <v>1675</v>
      </c>
      <c r="AH969" s="36" t="s">
        <v>1676</v>
      </c>
      <c r="AI969" s="36" t="s">
        <v>1800</v>
      </c>
      <c r="AJ969" s="36" t="s">
        <v>1645</v>
      </c>
      <c r="AK969" s="36" t="s">
        <v>337</v>
      </c>
      <c r="AL969" s="36" t="s">
        <v>1650</v>
      </c>
      <c r="AM969" s="36" t="s">
        <v>1651</v>
      </c>
      <c r="AN969" s="36" t="s">
        <v>1645</v>
      </c>
      <c r="AO969" s="36" t="s">
        <v>1636</v>
      </c>
      <c r="AP969" s="36" t="s">
        <v>1678</v>
      </c>
      <c r="AQ969" s="36" t="s">
        <v>1653</v>
      </c>
    </row>
    <row r="970" spans="1:43" x14ac:dyDescent="0.15">
      <c r="A970" s="36" t="s">
        <v>533</v>
      </c>
      <c r="B970" s="36" t="s">
        <v>1680</v>
      </c>
      <c r="C970" s="36" t="s">
        <v>1681</v>
      </c>
      <c r="D970" s="36" t="s">
        <v>1634</v>
      </c>
      <c r="E970" s="36" t="s">
        <v>1635</v>
      </c>
      <c r="F970" s="36" t="s">
        <v>372</v>
      </c>
      <c r="G970" s="36" t="s">
        <v>1636</v>
      </c>
      <c r="H970" s="36" t="s">
        <v>372</v>
      </c>
      <c r="I970" s="36" t="s">
        <v>1636</v>
      </c>
      <c r="J970" s="36" t="s">
        <v>1637</v>
      </c>
      <c r="K970" s="36" t="s">
        <v>599</v>
      </c>
      <c r="L970" s="36" t="s">
        <v>1682</v>
      </c>
      <c r="M970" s="36" t="s">
        <v>1639</v>
      </c>
      <c r="N970" s="36" t="s">
        <v>1640</v>
      </c>
      <c r="O970" s="36" t="s">
        <v>1641</v>
      </c>
      <c r="P970" s="36" t="s">
        <v>1642</v>
      </c>
      <c r="Q970" s="36" t="s">
        <v>1643</v>
      </c>
      <c r="R970" s="36" t="s">
        <v>1644</v>
      </c>
      <c r="S970" s="36" t="s">
        <v>1636</v>
      </c>
      <c r="T970" s="36" t="s">
        <v>1636</v>
      </c>
      <c r="U970" s="36" t="s">
        <v>1645</v>
      </c>
      <c r="V970" s="36" t="s">
        <v>1646</v>
      </c>
      <c r="W970" s="36" t="s">
        <v>1657</v>
      </c>
      <c r="X970" s="36" t="s">
        <v>1658</v>
      </c>
      <c r="Y970" s="36" t="s">
        <v>1649</v>
      </c>
      <c r="Z970" s="36">
        <v>2988.94</v>
      </c>
      <c r="AA970" s="36">
        <v>2988.94</v>
      </c>
      <c r="AB970" s="36">
        <v>0</v>
      </c>
      <c r="AC970" s="36">
        <v>2988.94</v>
      </c>
      <c r="AD970" s="36">
        <v>0</v>
      </c>
      <c r="AE970" s="36">
        <v>0</v>
      </c>
      <c r="AF970" s="36" t="s">
        <v>1798</v>
      </c>
      <c r="AG970" s="36" t="s">
        <v>1637</v>
      </c>
      <c r="AH970" s="36" t="s">
        <v>599</v>
      </c>
      <c r="AI970" s="36" t="s">
        <v>1799</v>
      </c>
      <c r="AJ970" s="36" t="s">
        <v>1645</v>
      </c>
      <c r="AK970" s="36" t="s">
        <v>337</v>
      </c>
      <c r="AL970" s="36" t="s">
        <v>1650</v>
      </c>
      <c r="AM970" s="36" t="s">
        <v>1651</v>
      </c>
      <c r="AN970" s="36" t="s">
        <v>1645</v>
      </c>
      <c r="AO970" s="36" t="s">
        <v>1636</v>
      </c>
      <c r="AP970" s="36" t="s">
        <v>1652</v>
      </c>
      <c r="AQ970" s="36" t="s">
        <v>1653</v>
      </c>
    </row>
    <row r="971" spans="1:43" x14ac:dyDescent="0.15">
      <c r="A971" s="36" t="s">
        <v>533</v>
      </c>
      <c r="B971" s="36" t="s">
        <v>1683</v>
      </c>
      <c r="C971" s="36" t="s">
        <v>1684</v>
      </c>
      <c r="D971" s="36" t="s">
        <v>1634</v>
      </c>
      <c r="E971" s="36" t="s">
        <v>1635</v>
      </c>
      <c r="F971" s="36" t="s">
        <v>372</v>
      </c>
      <c r="G971" s="36" t="s">
        <v>1636</v>
      </c>
      <c r="H971" s="36" t="s">
        <v>372</v>
      </c>
      <c r="I971" s="36" t="s">
        <v>1636</v>
      </c>
      <c r="J971" s="36" t="s">
        <v>1637</v>
      </c>
      <c r="K971" s="36" t="s">
        <v>599</v>
      </c>
      <c r="L971" s="36" t="s">
        <v>1685</v>
      </c>
      <c r="M971" s="36" t="s">
        <v>1639</v>
      </c>
      <c r="N971" s="36" t="s">
        <v>1640</v>
      </c>
      <c r="O971" s="36" t="s">
        <v>1641</v>
      </c>
      <c r="P971" s="36" t="s">
        <v>1642</v>
      </c>
      <c r="Q971" s="36" t="s">
        <v>1643</v>
      </c>
      <c r="R971" s="36" t="s">
        <v>1644</v>
      </c>
      <c r="S971" s="36" t="s">
        <v>1636</v>
      </c>
      <c r="T971" s="36" t="s">
        <v>1636</v>
      </c>
      <c r="U971" s="36" t="s">
        <v>1645</v>
      </c>
      <c r="V971" s="36" t="s">
        <v>1646</v>
      </c>
      <c r="W971" s="36" t="s">
        <v>1657</v>
      </c>
      <c r="X971" s="36" t="s">
        <v>1658</v>
      </c>
      <c r="Y971" s="36" t="s">
        <v>1649</v>
      </c>
      <c r="Z971" s="36">
        <v>912.06</v>
      </c>
      <c r="AA971" s="36">
        <v>912.06</v>
      </c>
      <c r="AB971" s="36">
        <v>0</v>
      </c>
      <c r="AC971" s="36">
        <v>912.06</v>
      </c>
      <c r="AD971" s="36">
        <v>0</v>
      </c>
      <c r="AE971" s="36">
        <v>0</v>
      </c>
      <c r="AF971" s="36" t="s">
        <v>1798</v>
      </c>
      <c r="AG971" s="36" t="s">
        <v>1637</v>
      </c>
      <c r="AH971" s="36" t="s">
        <v>599</v>
      </c>
      <c r="AI971" s="36" t="s">
        <v>1799</v>
      </c>
      <c r="AJ971" s="36" t="s">
        <v>1645</v>
      </c>
      <c r="AK971" s="36" t="s">
        <v>337</v>
      </c>
      <c r="AL971" s="36" t="s">
        <v>1650</v>
      </c>
      <c r="AM971" s="36" t="s">
        <v>1651</v>
      </c>
      <c r="AN971" s="36" t="s">
        <v>1645</v>
      </c>
      <c r="AO971" s="36" t="s">
        <v>1636</v>
      </c>
      <c r="AP971" s="36" t="s">
        <v>1652</v>
      </c>
      <c r="AQ971" s="36" t="s">
        <v>1653</v>
      </c>
    </row>
    <row r="972" spans="1:43" x14ac:dyDescent="0.15">
      <c r="A972" s="36" t="s">
        <v>533</v>
      </c>
      <c r="B972" s="36" t="s">
        <v>1686</v>
      </c>
      <c r="C972" s="36" t="s">
        <v>1687</v>
      </c>
      <c r="D972" s="36" t="s">
        <v>1634</v>
      </c>
      <c r="E972" s="36" t="s">
        <v>1635</v>
      </c>
      <c r="F972" s="36" t="s">
        <v>372</v>
      </c>
      <c r="G972" s="36" t="s">
        <v>1636</v>
      </c>
      <c r="H972" s="36" t="s">
        <v>372</v>
      </c>
      <c r="I972" s="36" t="s">
        <v>1636</v>
      </c>
      <c r="J972" s="36" t="s">
        <v>1637</v>
      </c>
      <c r="K972" s="36" t="s">
        <v>599</v>
      </c>
      <c r="L972" s="36" t="s">
        <v>1688</v>
      </c>
      <c r="M972" s="36" t="s">
        <v>1639</v>
      </c>
      <c r="N972" s="36" t="s">
        <v>1640</v>
      </c>
      <c r="O972" s="36" t="s">
        <v>1641</v>
      </c>
      <c r="P972" s="36" t="s">
        <v>1642</v>
      </c>
      <c r="Q972" s="36" t="s">
        <v>1643</v>
      </c>
      <c r="R972" s="36" t="s">
        <v>1644</v>
      </c>
      <c r="S972" s="36" t="s">
        <v>1636</v>
      </c>
      <c r="T972" s="36" t="s">
        <v>1636</v>
      </c>
      <c r="U972" s="36" t="s">
        <v>1645</v>
      </c>
      <c r="V972" s="36" t="s">
        <v>1646</v>
      </c>
      <c r="W972" s="36" t="s">
        <v>1657</v>
      </c>
      <c r="X972" s="36" t="s">
        <v>1658</v>
      </c>
      <c r="Y972" s="36" t="s">
        <v>1649</v>
      </c>
      <c r="Z972" s="36">
        <v>809.5</v>
      </c>
      <c r="AA972" s="36">
        <v>809.5</v>
      </c>
      <c r="AB972" s="36">
        <v>0</v>
      </c>
      <c r="AC972" s="36">
        <v>809.5</v>
      </c>
      <c r="AD972" s="36">
        <v>0</v>
      </c>
      <c r="AE972" s="36">
        <v>0</v>
      </c>
      <c r="AF972" s="36" t="s">
        <v>1798</v>
      </c>
      <c r="AG972" s="36" t="s">
        <v>1637</v>
      </c>
      <c r="AH972" s="36" t="s">
        <v>599</v>
      </c>
      <c r="AI972" s="36" t="s">
        <v>1799</v>
      </c>
      <c r="AJ972" s="36" t="s">
        <v>1645</v>
      </c>
      <c r="AK972" s="36" t="s">
        <v>337</v>
      </c>
      <c r="AL972" s="36" t="s">
        <v>1650</v>
      </c>
      <c r="AM972" s="36" t="s">
        <v>1651</v>
      </c>
      <c r="AN972" s="36" t="s">
        <v>1645</v>
      </c>
      <c r="AO972" s="36" t="s">
        <v>1636</v>
      </c>
      <c r="AP972" s="36" t="s">
        <v>1652</v>
      </c>
      <c r="AQ972" s="36" t="s">
        <v>1653</v>
      </c>
    </row>
    <row r="973" spans="1:43" x14ac:dyDescent="0.15">
      <c r="A973" s="36" t="s">
        <v>533</v>
      </c>
      <c r="B973" s="36" t="s">
        <v>1689</v>
      </c>
      <c r="C973" s="36" t="s">
        <v>1690</v>
      </c>
      <c r="D973" s="36" t="s">
        <v>1634</v>
      </c>
      <c r="E973" s="36" t="s">
        <v>1635</v>
      </c>
      <c r="F973" s="36" t="s">
        <v>372</v>
      </c>
      <c r="G973" s="36" t="s">
        <v>1636</v>
      </c>
      <c r="H973" s="36" t="s">
        <v>372</v>
      </c>
      <c r="I973" s="36" t="s">
        <v>1636</v>
      </c>
      <c r="J973" s="36" t="s">
        <v>1637</v>
      </c>
      <c r="K973" s="36" t="s">
        <v>599</v>
      </c>
      <c r="L973" s="36" t="s">
        <v>1691</v>
      </c>
      <c r="M973" s="36" t="s">
        <v>1639</v>
      </c>
      <c r="N973" s="36" t="s">
        <v>1640</v>
      </c>
      <c r="O973" s="36" t="s">
        <v>1641</v>
      </c>
      <c r="P973" s="36" t="s">
        <v>1642</v>
      </c>
      <c r="Q973" s="36" t="s">
        <v>1643</v>
      </c>
      <c r="R973" s="36" t="s">
        <v>1644</v>
      </c>
      <c r="S973" s="36" t="s">
        <v>1636</v>
      </c>
      <c r="T973" s="36" t="s">
        <v>1636</v>
      </c>
      <c r="U973" s="36" t="s">
        <v>1645</v>
      </c>
      <c r="V973" s="36" t="s">
        <v>1646</v>
      </c>
      <c r="W973" s="36" t="s">
        <v>1657</v>
      </c>
      <c r="X973" s="36" t="s">
        <v>1658</v>
      </c>
      <c r="Y973" s="36" t="s">
        <v>1649</v>
      </c>
      <c r="Z973" s="36">
        <v>1284.48</v>
      </c>
      <c r="AA973" s="36">
        <v>1284.48</v>
      </c>
      <c r="AB973" s="36">
        <v>0</v>
      </c>
      <c r="AC973" s="36">
        <v>1284.48</v>
      </c>
      <c r="AD973" s="36">
        <v>0</v>
      </c>
      <c r="AE973" s="36">
        <v>0</v>
      </c>
      <c r="AF973" s="36" t="s">
        <v>1798</v>
      </c>
      <c r="AG973" s="36" t="s">
        <v>1637</v>
      </c>
      <c r="AH973" s="36" t="s">
        <v>599</v>
      </c>
      <c r="AI973" s="36" t="s">
        <v>1799</v>
      </c>
      <c r="AJ973" s="36" t="s">
        <v>1645</v>
      </c>
      <c r="AK973" s="36" t="s">
        <v>337</v>
      </c>
      <c r="AL973" s="36" t="s">
        <v>1650</v>
      </c>
      <c r="AM973" s="36" t="s">
        <v>1651</v>
      </c>
      <c r="AN973" s="36" t="s">
        <v>1645</v>
      </c>
      <c r="AO973" s="36" t="s">
        <v>1636</v>
      </c>
      <c r="AP973" s="36" t="s">
        <v>1652</v>
      </c>
      <c r="AQ973" s="36" t="s">
        <v>1653</v>
      </c>
    </row>
    <row r="974" spans="1:43" x14ac:dyDescent="0.15">
      <c r="A974" s="36" t="s">
        <v>533</v>
      </c>
      <c r="B974" s="36" t="s">
        <v>1826</v>
      </c>
      <c r="C974" s="36" t="s">
        <v>1827</v>
      </c>
      <c r="D974" s="36" t="s">
        <v>1634</v>
      </c>
      <c r="E974" s="36" t="s">
        <v>1635</v>
      </c>
      <c r="F974" s="36" t="s">
        <v>372</v>
      </c>
      <c r="G974" s="36" t="s">
        <v>1636</v>
      </c>
      <c r="H974" s="36" t="s">
        <v>372</v>
      </c>
      <c r="I974" s="36" t="s">
        <v>1636</v>
      </c>
      <c r="J974" s="36" t="s">
        <v>1637</v>
      </c>
      <c r="K974" s="36" t="s">
        <v>599</v>
      </c>
      <c r="L974" s="36" t="s">
        <v>1691</v>
      </c>
      <c r="M974" s="36" t="s">
        <v>1639</v>
      </c>
      <c r="N974" s="36" t="s">
        <v>1640</v>
      </c>
      <c r="O974" s="36" t="s">
        <v>1641</v>
      </c>
      <c r="P974" s="36" t="s">
        <v>1642</v>
      </c>
      <c r="Q974" s="36" t="s">
        <v>1643</v>
      </c>
      <c r="R974" s="36" t="s">
        <v>1644</v>
      </c>
      <c r="S974" s="36" t="s">
        <v>1636</v>
      </c>
      <c r="T974" s="36" t="s">
        <v>1636</v>
      </c>
      <c r="U974" s="36" t="s">
        <v>1645</v>
      </c>
      <c r="V974" s="36" t="s">
        <v>1646</v>
      </c>
      <c r="W974" s="36" t="s">
        <v>1657</v>
      </c>
      <c r="X974" s="36" t="s">
        <v>1658</v>
      </c>
      <c r="Y974" s="36" t="s">
        <v>1649</v>
      </c>
      <c r="Z974" s="36">
        <v>88.33</v>
      </c>
      <c r="AA974" s="36">
        <v>88.33</v>
      </c>
      <c r="AB974" s="36">
        <v>0</v>
      </c>
      <c r="AC974" s="36">
        <v>88.33</v>
      </c>
      <c r="AD974" s="36">
        <v>0</v>
      </c>
      <c r="AE974" s="36">
        <v>0</v>
      </c>
      <c r="AF974" s="36" t="s">
        <v>1798</v>
      </c>
      <c r="AG974" s="36" t="s">
        <v>1637</v>
      </c>
      <c r="AH974" s="36" t="s">
        <v>599</v>
      </c>
      <c r="AI974" s="36" t="s">
        <v>1799</v>
      </c>
      <c r="AJ974" s="36" t="s">
        <v>1645</v>
      </c>
      <c r="AK974" s="36" t="s">
        <v>337</v>
      </c>
      <c r="AL974" s="36" t="s">
        <v>1650</v>
      </c>
      <c r="AM974" s="36" t="s">
        <v>1651</v>
      </c>
      <c r="AN974" s="36" t="s">
        <v>1645</v>
      </c>
      <c r="AO974" s="36" t="s">
        <v>1636</v>
      </c>
      <c r="AP974" s="36" t="s">
        <v>1652</v>
      </c>
      <c r="AQ974" s="36" t="s">
        <v>1653</v>
      </c>
    </row>
    <row r="975" spans="1:43" x14ac:dyDescent="0.15">
      <c r="A975" s="36" t="s">
        <v>533</v>
      </c>
      <c r="B975" s="36" t="s">
        <v>1692</v>
      </c>
      <c r="C975" s="36" t="s">
        <v>1693</v>
      </c>
      <c r="D975" s="36" t="s">
        <v>1634</v>
      </c>
      <c r="E975" s="36" t="s">
        <v>1635</v>
      </c>
      <c r="F975" s="36" t="s">
        <v>372</v>
      </c>
      <c r="G975" s="36" t="s">
        <v>1636</v>
      </c>
      <c r="H975" s="36" t="s">
        <v>372</v>
      </c>
      <c r="I975" s="36" t="s">
        <v>1636</v>
      </c>
      <c r="J975" s="36" t="s">
        <v>1637</v>
      </c>
      <c r="K975" s="36" t="s">
        <v>599</v>
      </c>
      <c r="L975" s="36" t="s">
        <v>1691</v>
      </c>
      <c r="M975" s="36" t="s">
        <v>1639</v>
      </c>
      <c r="N975" s="36" t="s">
        <v>1640</v>
      </c>
      <c r="O975" s="36" t="s">
        <v>1641</v>
      </c>
      <c r="P975" s="36" t="s">
        <v>1642</v>
      </c>
      <c r="Q975" s="36" t="s">
        <v>1643</v>
      </c>
      <c r="R975" s="36" t="s">
        <v>1644</v>
      </c>
      <c r="S975" s="36" t="s">
        <v>1636</v>
      </c>
      <c r="T975" s="36" t="s">
        <v>1636</v>
      </c>
      <c r="U975" s="36" t="s">
        <v>1645</v>
      </c>
      <c r="V975" s="36" t="s">
        <v>1646</v>
      </c>
      <c r="W975" s="36" t="s">
        <v>1657</v>
      </c>
      <c r="X975" s="36" t="s">
        <v>1658</v>
      </c>
      <c r="Y975" s="36" t="s">
        <v>1649</v>
      </c>
      <c r="Z975" s="36">
        <v>192.5</v>
      </c>
      <c r="AA975" s="36">
        <v>192.5</v>
      </c>
      <c r="AB975" s="36">
        <v>0</v>
      </c>
      <c r="AC975" s="36">
        <v>192.5</v>
      </c>
      <c r="AD975" s="36">
        <v>0</v>
      </c>
      <c r="AE975" s="36">
        <v>0</v>
      </c>
      <c r="AF975" s="36" t="s">
        <v>1798</v>
      </c>
      <c r="AG975" s="36" t="s">
        <v>1637</v>
      </c>
      <c r="AH975" s="36" t="s">
        <v>599</v>
      </c>
      <c r="AI975" s="36" t="s">
        <v>1799</v>
      </c>
      <c r="AJ975" s="36" t="s">
        <v>1645</v>
      </c>
      <c r="AK975" s="36" t="s">
        <v>337</v>
      </c>
      <c r="AL975" s="36" t="s">
        <v>1650</v>
      </c>
      <c r="AM975" s="36" t="s">
        <v>1651</v>
      </c>
      <c r="AN975" s="36" t="s">
        <v>1645</v>
      </c>
      <c r="AO975" s="36" t="s">
        <v>1636</v>
      </c>
      <c r="AP975" s="36" t="s">
        <v>1652</v>
      </c>
      <c r="AQ975" s="36" t="s">
        <v>1653</v>
      </c>
    </row>
    <row r="976" spans="1:43" x14ac:dyDescent="0.15">
      <c r="A976" s="36" t="s">
        <v>533</v>
      </c>
      <c r="B976" s="36" t="s">
        <v>1694</v>
      </c>
      <c r="C976" s="36" t="s">
        <v>1695</v>
      </c>
      <c r="D976" s="36" t="s">
        <v>1634</v>
      </c>
      <c r="E976" s="36" t="s">
        <v>1635</v>
      </c>
      <c r="F976" s="36" t="s">
        <v>372</v>
      </c>
      <c r="G976" s="36" t="s">
        <v>1636</v>
      </c>
      <c r="H976" s="36" t="s">
        <v>372</v>
      </c>
      <c r="I976" s="36" t="s">
        <v>1636</v>
      </c>
      <c r="J976" s="36" t="s">
        <v>1637</v>
      </c>
      <c r="K976" s="36" t="s">
        <v>599</v>
      </c>
      <c r="L976" s="36" t="s">
        <v>1696</v>
      </c>
      <c r="M976" s="36" t="s">
        <v>1639</v>
      </c>
      <c r="N976" s="36" t="s">
        <v>1640</v>
      </c>
      <c r="O976" s="36" t="s">
        <v>1641</v>
      </c>
      <c r="P976" s="36" t="s">
        <v>1642</v>
      </c>
      <c r="Q976" s="36" t="s">
        <v>1643</v>
      </c>
      <c r="R976" s="36" t="s">
        <v>1644</v>
      </c>
      <c r="S976" s="36" t="s">
        <v>1636</v>
      </c>
      <c r="T976" s="36" t="s">
        <v>1636</v>
      </c>
      <c r="U976" s="36" t="s">
        <v>1645</v>
      </c>
      <c r="V976" s="36" t="s">
        <v>1646</v>
      </c>
      <c r="W976" s="36" t="s">
        <v>1647</v>
      </c>
      <c r="X976" s="36" t="s">
        <v>1648</v>
      </c>
      <c r="Y976" s="36" t="s">
        <v>1649</v>
      </c>
      <c r="Z976" s="36">
        <v>2000</v>
      </c>
      <c r="AA976" s="36">
        <v>1951.24</v>
      </c>
      <c r="AB976" s="36">
        <v>48.76</v>
      </c>
      <c r="AC976" s="36">
        <v>1951.24</v>
      </c>
      <c r="AD976" s="36">
        <v>0</v>
      </c>
      <c r="AE976" s="36">
        <v>0</v>
      </c>
      <c r="AF976" s="36" t="s">
        <v>1798</v>
      </c>
      <c r="AG976" s="36" t="s">
        <v>1637</v>
      </c>
      <c r="AH976" s="36" t="s">
        <v>599</v>
      </c>
      <c r="AI976" s="36" t="s">
        <v>1799</v>
      </c>
      <c r="AJ976" s="36" t="s">
        <v>1645</v>
      </c>
      <c r="AK976" s="36" t="s">
        <v>337</v>
      </c>
      <c r="AL976" s="36" t="s">
        <v>1650</v>
      </c>
      <c r="AM976" s="36" t="s">
        <v>1651</v>
      </c>
      <c r="AN976" s="36" t="s">
        <v>1645</v>
      </c>
      <c r="AO976" s="36" t="s">
        <v>1636</v>
      </c>
      <c r="AP976" s="36" t="s">
        <v>1652</v>
      </c>
      <c r="AQ976" s="36" t="s">
        <v>1653</v>
      </c>
    </row>
    <row r="977" spans="1:43" x14ac:dyDescent="0.15">
      <c r="A977" s="36" t="s">
        <v>533</v>
      </c>
      <c r="B977" s="36" t="s">
        <v>1697</v>
      </c>
      <c r="C977" s="36" t="s">
        <v>1698</v>
      </c>
      <c r="D977" s="36" t="s">
        <v>1634</v>
      </c>
      <c r="E977" s="36" t="s">
        <v>1635</v>
      </c>
      <c r="F977" s="36" t="s">
        <v>372</v>
      </c>
      <c r="G977" s="36" t="s">
        <v>1636</v>
      </c>
      <c r="H977" s="36" t="s">
        <v>372</v>
      </c>
      <c r="I977" s="36" t="s">
        <v>1636</v>
      </c>
      <c r="J977" s="36" t="s">
        <v>1637</v>
      </c>
      <c r="K977" s="36" t="s">
        <v>599</v>
      </c>
      <c r="L977" s="36" t="s">
        <v>1699</v>
      </c>
      <c r="M977" s="36" t="s">
        <v>1639</v>
      </c>
      <c r="N977" s="36" t="s">
        <v>1640</v>
      </c>
      <c r="O977" s="36" t="s">
        <v>1641</v>
      </c>
      <c r="P977" s="36" t="s">
        <v>1642</v>
      </c>
      <c r="Q977" s="36" t="s">
        <v>1643</v>
      </c>
      <c r="R977" s="36" t="s">
        <v>1644</v>
      </c>
      <c r="S977" s="36" t="s">
        <v>1636</v>
      </c>
      <c r="T977" s="36" t="s">
        <v>1636</v>
      </c>
      <c r="U977" s="36" t="s">
        <v>1645</v>
      </c>
      <c r="V977" s="36" t="s">
        <v>1646</v>
      </c>
      <c r="W977" s="36" t="s">
        <v>1657</v>
      </c>
      <c r="X977" s="36" t="s">
        <v>1658</v>
      </c>
      <c r="Y977" s="36" t="s">
        <v>1649</v>
      </c>
      <c r="Z977" s="36">
        <v>751.09</v>
      </c>
      <c r="AA977" s="36">
        <v>439.53</v>
      </c>
      <c r="AB977" s="36">
        <v>311.56</v>
      </c>
      <c r="AC977" s="36">
        <v>439.53</v>
      </c>
      <c r="AD977" s="36">
        <v>0</v>
      </c>
      <c r="AE977" s="36">
        <v>0</v>
      </c>
      <c r="AF977" s="36" t="s">
        <v>1798</v>
      </c>
      <c r="AG977" s="36" t="s">
        <v>1637</v>
      </c>
      <c r="AH977" s="36" t="s">
        <v>599</v>
      </c>
      <c r="AI977" s="36" t="s">
        <v>1799</v>
      </c>
      <c r="AJ977" s="36" t="s">
        <v>1645</v>
      </c>
      <c r="AK977" s="36" t="s">
        <v>337</v>
      </c>
      <c r="AL977" s="36" t="s">
        <v>1650</v>
      </c>
      <c r="AM977" s="36" t="s">
        <v>1651</v>
      </c>
      <c r="AN977" s="36" t="s">
        <v>1645</v>
      </c>
      <c r="AO977" s="36" t="s">
        <v>1636</v>
      </c>
      <c r="AP977" s="36" t="s">
        <v>1652</v>
      </c>
      <c r="AQ977" s="36" t="s">
        <v>1653</v>
      </c>
    </row>
    <row r="978" spans="1:43" x14ac:dyDescent="0.15">
      <c r="A978" s="36" t="s">
        <v>533</v>
      </c>
      <c r="B978" s="36" t="s">
        <v>1700</v>
      </c>
      <c r="C978" s="36" t="s">
        <v>1701</v>
      </c>
      <c r="D978" s="36" t="s">
        <v>1673</v>
      </c>
      <c r="E978" s="36" t="s">
        <v>1674</v>
      </c>
      <c r="F978" s="36" t="s">
        <v>372</v>
      </c>
      <c r="G978" s="36" t="s">
        <v>1636</v>
      </c>
      <c r="H978" s="36" t="s">
        <v>372</v>
      </c>
      <c r="I978" s="36" t="s">
        <v>1636</v>
      </c>
      <c r="J978" s="36" t="s">
        <v>1675</v>
      </c>
      <c r="K978" s="36" t="s">
        <v>1676</v>
      </c>
      <c r="L978" s="36" t="s">
        <v>1702</v>
      </c>
      <c r="M978" s="36" t="s">
        <v>1639</v>
      </c>
      <c r="N978" s="36" t="s">
        <v>1640</v>
      </c>
      <c r="O978" s="36" t="s">
        <v>1641</v>
      </c>
      <c r="P978" s="36" t="s">
        <v>1642</v>
      </c>
      <c r="Q978" s="36" t="s">
        <v>1643</v>
      </c>
      <c r="R978" s="36" t="s">
        <v>1644</v>
      </c>
      <c r="S978" s="36" t="s">
        <v>1636</v>
      </c>
      <c r="T978" s="36" t="s">
        <v>1636</v>
      </c>
      <c r="U978" s="36" t="s">
        <v>1645</v>
      </c>
      <c r="V978" s="36" t="s">
        <v>1646</v>
      </c>
      <c r="W978" s="36" t="s">
        <v>1664</v>
      </c>
      <c r="X978" s="36" t="s">
        <v>1646</v>
      </c>
      <c r="Y978" s="36" t="s">
        <v>1649</v>
      </c>
      <c r="Z978" s="36">
        <v>80</v>
      </c>
      <c r="AA978" s="36">
        <v>80</v>
      </c>
      <c r="AB978" s="36">
        <v>0</v>
      </c>
      <c r="AC978" s="36">
        <v>80</v>
      </c>
      <c r="AD978" s="36">
        <v>0</v>
      </c>
      <c r="AE978" s="36">
        <v>0</v>
      </c>
      <c r="AF978" s="36" t="s">
        <v>1798</v>
      </c>
      <c r="AG978" s="36" t="s">
        <v>1675</v>
      </c>
      <c r="AH978" s="36" t="s">
        <v>1676</v>
      </c>
      <c r="AI978" s="36" t="s">
        <v>1800</v>
      </c>
      <c r="AJ978" s="36" t="s">
        <v>1645</v>
      </c>
      <c r="AK978" s="36" t="s">
        <v>337</v>
      </c>
      <c r="AL978" s="36" t="s">
        <v>1650</v>
      </c>
      <c r="AM978" s="36" t="s">
        <v>1651</v>
      </c>
      <c r="AN978" s="36" t="s">
        <v>1645</v>
      </c>
      <c r="AO978" s="36" t="s">
        <v>1636</v>
      </c>
      <c r="AP978" s="36" t="s">
        <v>1678</v>
      </c>
      <c r="AQ978" s="36" t="s">
        <v>1653</v>
      </c>
    </row>
    <row r="979" spans="1:43" x14ac:dyDescent="0.15">
      <c r="A979" s="36" t="s">
        <v>533</v>
      </c>
      <c r="B979" s="36" t="s">
        <v>1700</v>
      </c>
      <c r="C979" s="36" t="s">
        <v>1701</v>
      </c>
      <c r="D979" s="36" t="s">
        <v>1673</v>
      </c>
      <c r="E979" s="36" t="s">
        <v>1674</v>
      </c>
      <c r="F979" s="36" t="s">
        <v>372</v>
      </c>
      <c r="G979" s="36" t="s">
        <v>1636</v>
      </c>
      <c r="H979" s="36" t="s">
        <v>372</v>
      </c>
      <c r="I979" s="36" t="s">
        <v>1636</v>
      </c>
      <c r="J979" s="36" t="s">
        <v>1675</v>
      </c>
      <c r="K979" s="36" t="s">
        <v>1676</v>
      </c>
      <c r="L979" s="36" t="s">
        <v>1702</v>
      </c>
      <c r="M979" s="36" t="s">
        <v>1639</v>
      </c>
      <c r="N979" s="36" t="s">
        <v>1640</v>
      </c>
      <c r="O979" s="36" t="s">
        <v>1641</v>
      </c>
      <c r="P979" s="36" t="s">
        <v>1642</v>
      </c>
      <c r="Q979" s="36" t="s">
        <v>1643</v>
      </c>
      <c r="R979" s="36" t="s">
        <v>1644</v>
      </c>
      <c r="S979" s="36" t="s">
        <v>1636</v>
      </c>
      <c r="T979" s="36" t="s">
        <v>1636</v>
      </c>
      <c r="U979" s="36" t="s">
        <v>1645</v>
      </c>
      <c r="V979" s="36" t="s">
        <v>1646</v>
      </c>
      <c r="W979" s="36" t="s">
        <v>1665</v>
      </c>
      <c r="X979" s="36" t="s">
        <v>1646</v>
      </c>
      <c r="Y979" s="36" t="s">
        <v>1649</v>
      </c>
      <c r="Z979" s="36">
        <v>41.53</v>
      </c>
      <c r="AA979" s="36">
        <v>41.53</v>
      </c>
      <c r="AB979" s="36">
        <v>0</v>
      </c>
      <c r="AC979" s="36">
        <v>41.53</v>
      </c>
      <c r="AD979" s="36">
        <v>0</v>
      </c>
      <c r="AE979" s="36">
        <v>0</v>
      </c>
      <c r="AF979" s="36" t="s">
        <v>1798</v>
      </c>
      <c r="AG979" s="36" t="s">
        <v>1675</v>
      </c>
      <c r="AH979" s="36" t="s">
        <v>1676</v>
      </c>
      <c r="AI979" s="36" t="s">
        <v>1800</v>
      </c>
      <c r="AJ979" s="36" t="s">
        <v>1645</v>
      </c>
      <c r="AK979" s="36" t="s">
        <v>337</v>
      </c>
      <c r="AL979" s="36" t="s">
        <v>1650</v>
      </c>
      <c r="AM979" s="36" t="s">
        <v>1651</v>
      </c>
      <c r="AN979" s="36" t="s">
        <v>1645</v>
      </c>
      <c r="AO979" s="36" t="s">
        <v>1636</v>
      </c>
      <c r="AP979" s="36" t="s">
        <v>1678</v>
      </c>
      <c r="AQ979" s="36" t="s">
        <v>1653</v>
      </c>
    </row>
    <row r="980" spans="1:43" x14ac:dyDescent="0.15">
      <c r="A980" s="36" t="s">
        <v>533</v>
      </c>
      <c r="B980" s="36" t="s">
        <v>1700</v>
      </c>
      <c r="C980" s="36" t="s">
        <v>1701</v>
      </c>
      <c r="D980" s="36" t="s">
        <v>1673</v>
      </c>
      <c r="E980" s="36" t="s">
        <v>1674</v>
      </c>
      <c r="F980" s="36" t="s">
        <v>372</v>
      </c>
      <c r="G980" s="36" t="s">
        <v>1636</v>
      </c>
      <c r="H980" s="36" t="s">
        <v>372</v>
      </c>
      <c r="I980" s="36" t="s">
        <v>1636</v>
      </c>
      <c r="J980" s="36" t="s">
        <v>1675</v>
      </c>
      <c r="K980" s="36" t="s">
        <v>1676</v>
      </c>
      <c r="L980" s="36" t="s">
        <v>1702</v>
      </c>
      <c r="M980" s="36" t="s">
        <v>1639</v>
      </c>
      <c r="N980" s="36" t="s">
        <v>1640</v>
      </c>
      <c r="O980" s="36" t="s">
        <v>1641</v>
      </c>
      <c r="P980" s="36" t="s">
        <v>1642</v>
      </c>
      <c r="Q980" s="36" t="s">
        <v>1643</v>
      </c>
      <c r="R980" s="36" t="s">
        <v>1644</v>
      </c>
      <c r="S980" s="36" t="s">
        <v>1636</v>
      </c>
      <c r="T980" s="36" t="s">
        <v>1636</v>
      </c>
      <c r="U980" s="36" t="s">
        <v>1645</v>
      </c>
      <c r="V980" s="36" t="s">
        <v>1646</v>
      </c>
      <c r="W980" s="36" t="s">
        <v>1647</v>
      </c>
      <c r="X980" s="36" t="s">
        <v>1667</v>
      </c>
      <c r="Y980" s="36" t="s">
        <v>1649</v>
      </c>
      <c r="Z980" s="36">
        <v>0.38</v>
      </c>
      <c r="AA980" s="36">
        <v>0.38</v>
      </c>
      <c r="AB980" s="36">
        <v>0</v>
      </c>
      <c r="AC980" s="36">
        <v>0.38</v>
      </c>
      <c r="AD980" s="36">
        <v>0</v>
      </c>
      <c r="AE980" s="36">
        <v>0</v>
      </c>
      <c r="AF980" s="36" t="s">
        <v>1798</v>
      </c>
      <c r="AG980" s="36" t="s">
        <v>1675</v>
      </c>
      <c r="AH980" s="36" t="s">
        <v>1676</v>
      </c>
      <c r="AI980" s="36" t="s">
        <v>1800</v>
      </c>
      <c r="AJ980" s="36" t="s">
        <v>1645</v>
      </c>
      <c r="AK980" s="36" t="s">
        <v>337</v>
      </c>
      <c r="AL980" s="36" t="s">
        <v>1650</v>
      </c>
      <c r="AM980" s="36" t="s">
        <v>1651</v>
      </c>
      <c r="AN980" s="36" t="s">
        <v>1645</v>
      </c>
      <c r="AO980" s="36" t="s">
        <v>1636</v>
      </c>
      <c r="AP980" s="36" t="s">
        <v>1678</v>
      </c>
      <c r="AQ980" s="36" t="s">
        <v>1653</v>
      </c>
    </row>
    <row r="981" spans="1:43" x14ac:dyDescent="0.15">
      <c r="A981" s="36" t="s">
        <v>533</v>
      </c>
      <c r="B981" s="36" t="s">
        <v>1700</v>
      </c>
      <c r="C981" s="36" t="s">
        <v>1701</v>
      </c>
      <c r="D981" s="36" t="s">
        <v>1673</v>
      </c>
      <c r="E981" s="36" t="s">
        <v>1674</v>
      </c>
      <c r="F981" s="36" t="s">
        <v>372</v>
      </c>
      <c r="G981" s="36" t="s">
        <v>1636</v>
      </c>
      <c r="H981" s="36" t="s">
        <v>372</v>
      </c>
      <c r="I981" s="36" t="s">
        <v>1636</v>
      </c>
      <c r="J981" s="36" t="s">
        <v>1675</v>
      </c>
      <c r="K981" s="36" t="s">
        <v>1676</v>
      </c>
      <c r="L981" s="36" t="s">
        <v>1702</v>
      </c>
      <c r="M981" s="36" t="s">
        <v>1639</v>
      </c>
      <c r="N981" s="36" t="s">
        <v>1640</v>
      </c>
      <c r="O981" s="36" t="s">
        <v>1641</v>
      </c>
      <c r="P981" s="36" t="s">
        <v>1642</v>
      </c>
      <c r="Q981" s="36" t="s">
        <v>1643</v>
      </c>
      <c r="R981" s="36" t="s">
        <v>1644</v>
      </c>
      <c r="S981" s="36" t="s">
        <v>1636</v>
      </c>
      <c r="T981" s="36" t="s">
        <v>1636</v>
      </c>
      <c r="U981" s="36" t="s">
        <v>1645</v>
      </c>
      <c r="V981" s="36" t="s">
        <v>1646</v>
      </c>
      <c r="W981" s="36" t="s">
        <v>1669</v>
      </c>
      <c r="X981" s="36" t="s">
        <v>1646</v>
      </c>
      <c r="Y981" s="36" t="s">
        <v>1649</v>
      </c>
      <c r="Z981" s="36">
        <v>36.299999999999997</v>
      </c>
      <c r="AA981" s="36">
        <v>36.299999999999997</v>
      </c>
      <c r="AB981" s="36">
        <v>0</v>
      </c>
      <c r="AC981" s="36">
        <v>36.299999999999997</v>
      </c>
      <c r="AD981" s="36">
        <v>0</v>
      </c>
      <c r="AE981" s="36">
        <v>0</v>
      </c>
      <c r="AF981" s="36" t="s">
        <v>1798</v>
      </c>
      <c r="AG981" s="36" t="s">
        <v>1675</v>
      </c>
      <c r="AH981" s="36" t="s">
        <v>1676</v>
      </c>
      <c r="AI981" s="36" t="s">
        <v>1800</v>
      </c>
      <c r="AJ981" s="36" t="s">
        <v>1645</v>
      </c>
      <c r="AK981" s="36" t="s">
        <v>337</v>
      </c>
      <c r="AL981" s="36" t="s">
        <v>1650</v>
      </c>
      <c r="AM981" s="36" t="s">
        <v>1651</v>
      </c>
      <c r="AN981" s="36" t="s">
        <v>1645</v>
      </c>
      <c r="AO981" s="36" t="s">
        <v>1636</v>
      </c>
      <c r="AP981" s="36" t="s">
        <v>1678</v>
      </c>
      <c r="AQ981" s="36" t="s">
        <v>1653</v>
      </c>
    </row>
    <row r="982" spans="1:43" x14ac:dyDescent="0.15">
      <c r="A982" s="36" t="s">
        <v>533</v>
      </c>
      <c r="B982" s="36" t="s">
        <v>1700</v>
      </c>
      <c r="C982" s="36" t="s">
        <v>1701</v>
      </c>
      <c r="D982" s="36" t="s">
        <v>1673</v>
      </c>
      <c r="E982" s="36" t="s">
        <v>1674</v>
      </c>
      <c r="F982" s="36" t="s">
        <v>372</v>
      </c>
      <c r="G982" s="36" t="s">
        <v>1636</v>
      </c>
      <c r="H982" s="36" t="s">
        <v>372</v>
      </c>
      <c r="I982" s="36" t="s">
        <v>1636</v>
      </c>
      <c r="J982" s="36" t="s">
        <v>1675</v>
      </c>
      <c r="K982" s="36" t="s">
        <v>1676</v>
      </c>
      <c r="L982" s="36" t="s">
        <v>1702</v>
      </c>
      <c r="M982" s="36" t="s">
        <v>1639</v>
      </c>
      <c r="N982" s="36" t="s">
        <v>1640</v>
      </c>
      <c r="O982" s="36" t="s">
        <v>1641</v>
      </c>
      <c r="P982" s="36" t="s">
        <v>1642</v>
      </c>
      <c r="Q982" s="36" t="s">
        <v>1643</v>
      </c>
      <c r="R982" s="36" t="s">
        <v>1644</v>
      </c>
      <c r="S982" s="36" t="s">
        <v>1636</v>
      </c>
      <c r="T982" s="36" t="s">
        <v>1636</v>
      </c>
      <c r="U982" s="36" t="s">
        <v>1645</v>
      </c>
      <c r="V982" s="36" t="s">
        <v>1646</v>
      </c>
      <c r="W982" s="36" t="s">
        <v>1657</v>
      </c>
      <c r="X982" s="36" t="s">
        <v>1658</v>
      </c>
      <c r="Y982" s="36" t="s">
        <v>1649</v>
      </c>
      <c r="Z982" s="36">
        <v>49.18</v>
      </c>
      <c r="AA982" s="36">
        <v>49.18</v>
      </c>
      <c r="AB982" s="36">
        <v>0</v>
      </c>
      <c r="AC982" s="36">
        <v>49.18</v>
      </c>
      <c r="AD982" s="36">
        <v>0</v>
      </c>
      <c r="AE982" s="36">
        <v>0</v>
      </c>
      <c r="AF982" s="36" t="s">
        <v>1798</v>
      </c>
      <c r="AG982" s="36" t="s">
        <v>1675</v>
      </c>
      <c r="AH982" s="36" t="s">
        <v>1676</v>
      </c>
      <c r="AI982" s="36" t="s">
        <v>1800</v>
      </c>
      <c r="AJ982" s="36" t="s">
        <v>1645</v>
      </c>
      <c r="AK982" s="36" t="s">
        <v>337</v>
      </c>
      <c r="AL982" s="36" t="s">
        <v>1650</v>
      </c>
      <c r="AM982" s="36" t="s">
        <v>1651</v>
      </c>
      <c r="AN982" s="36" t="s">
        <v>1645</v>
      </c>
      <c r="AO982" s="36" t="s">
        <v>1636</v>
      </c>
      <c r="AP982" s="36" t="s">
        <v>1678</v>
      </c>
      <c r="AQ982" s="36" t="s">
        <v>1653</v>
      </c>
    </row>
    <row r="983" spans="1:43" x14ac:dyDescent="0.15">
      <c r="A983" s="36" t="s">
        <v>533</v>
      </c>
      <c r="B983" s="36" t="s">
        <v>1700</v>
      </c>
      <c r="C983" s="36" t="s">
        <v>1701</v>
      </c>
      <c r="D983" s="36" t="s">
        <v>1673</v>
      </c>
      <c r="E983" s="36" t="s">
        <v>1674</v>
      </c>
      <c r="F983" s="36" t="s">
        <v>372</v>
      </c>
      <c r="G983" s="36" t="s">
        <v>1636</v>
      </c>
      <c r="H983" s="36" t="s">
        <v>372</v>
      </c>
      <c r="I983" s="36" t="s">
        <v>1636</v>
      </c>
      <c r="J983" s="36" t="s">
        <v>1675</v>
      </c>
      <c r="K983" s="36" t="s">
        <v>1676</v>
      </c>
      <c r="L983" s="36" t="s">
        <v>1702</v>
      </c>
      <c r="M983" s="36" t="s">
        <v>1639</v>
      </c>
      <c r="N983" s="36" t="s">
        <v>1640</v>
      </c>
      <c r="O983" s="36" t="s">
        <v>1641</v>
      </c>
      <c r="P983" s="36" t="s">
        <v>1642</v>
      </c>
      <c r="Q983" s="36" t="s">
        <v>1643</v>
      </c>
      <c r="R983" s="36" t="s">
        <v>1644</v>
      </c>
      <c r="S983" s="36" t="s">
        <v>1636</v>
      </c>
      <c r="T983" s="36" t="s">
        <v>1636</v>
      </c>
      <c r="U983" s="36" t="s">
        <v>1645</v>
      </c>
      <c r="V983" s="36" t="s">
        <v>1646</v>
      </c>
      <c r="W983" s="36" t="s">
        <v>1670</v>
      </c>
      <c r="X983" s="36" t="s">
        <v>1646</v>
      </c>
      <c r="Y983" s="36" t="s">
        <v>1649</v>
      </c>
      <c r="Z983" s="36">
        <v>2.5299999999999998</v>
      </c>
      <c r="AA983" s="36">
        <v>2.5299999999999998</v>
      </c>
      <c r="AB983" s="36">
        <v>0</v>
      </c>
      <c r="AC983" s="36">
        <v>2.5299999999999998</v>
      </c>
      <c r="AD983" s="36">
        <v>0</v>
      </c>
      <c r="AE983" s="36">
        <v>0</v>
      </c>
      <c r="AF983" s="36" t="s">
        <v>1798</v>
      </c>
      <c r="AG983" s="36" t="s">
        <v>1675</v>
      </c>
      <c r="AH983" s="36" t="s">
        <v>1676</v>
      </c>
      <c r="AI983" s="36" t="s">
        <v>1800</v>
      </c>
      <c r="AJ983" s="36" t="s">
        <v>1645</v>
      </c>
      <c r="AK983" s="36" t="s">
        <v>337</v>
      </c>
      <c r="AL983" s="36" t="s">
        <v>1650</v>
      </c>
      <c r="AM983" s="36" t="s">
        <v>1651</v>
      </c>
      <c r="AN983" s="36" t="s">
        <v>1645</v>
      </c>
      <c r="AO983" s="36" t="s">
        <v>1636</v>
      </c>
      <c r="AP983" s="36" t="s">
        <v>1678</v>
      </c>
      <c r="AQ983" s="36" t="s">
        <v>1653</v>
      </c>
    </row>
    <row r="984" spans="1:43" x14ac:dyDescent="0.15">
      <c r="A984" s="36" t="s">
        <v>533</v>
      </c>
      <c r="B984" s="36" t="s">
        <v>1700</v>
      </c>
      <c r="C984" s="36" t="s">
        <v>1701</v>
      </c>
      <c r="D984" s="36" t="s">
        <v>1673</v>
      </c>
      <c r="E984" s="36" t="s">
        <v>1674</v>
      </c>
      <c r="F984" s="36" t="s">
        <v>372</v>
      </c>
      <c r="G984" s="36" t="s">
        <v>1636</v>
      </c>
      <c r="H984" s="36" t="s">
        <v>372</v>
      </c>
      <c r="I984" s="36" t="s">
        <v>1636</v>
      </c>
      <c r="J984" s="36" t="s">
        <v>1675</v>
      </c>
      <c r="K984" s="36" t="s">
        <v>1676</v>
      </c>
      <c r="L984" s="36" t="s">
        <v>1702</v>
      </c>
      <c r="M984" s="36" t="s">
        <v>1639</v>
      </c>
      <c r="N984" s="36" t="s">
        <v>1640</v>
      </c>
      <c r="O984" s="36" t="s">
        <v>1641</v>
      </c>
      <c r="P984" s="36" t="s">
        <v>1642</v>
      </c>
      <c r="Q984" s="36" t="s">
        <v>1643</v>
      </c>
      <c r="R984" s="36" t="s">
        <v>1644</v>
      </c>
      <c r="S984" s="36" t="s">
        <v>1636</v>
      </c>
      <c r="T984" s="36" t="s">
        <v>1636</v>
      </c>
      <c r="U984" s="36" t="s">
        <v>1645</v>
      </c>
      <c r="V984" s="36" t="s">
        <v>1646</v>
      </c>
      <c r="W984" s="36" t="s">
        <v>1679</v>
      </c>
      <c r="X984" s="36" t="s">
        <v>1646</v>
      </c>
      <c r="Y984" s="36" t="s">
        <v>1649</v>
      </c>
      <c r="Z984" s="36">
        <v>1701.44</v>
      </c>
      <c r="AA984" s="36">
        <v>1701.44</v>
      </c>
      <c r="AB984" s="36">
        <v>0</v>
      </c>
      <c r="AC984" s="36">
        <v>1701.44</v>
      </c>
      <c r="AD984" s="36">
        <v>0</v>
      </c>
      <c r="AE984" s="36">
        <v>0</v>
      </c>
      <c r="AF984" s="36" t="s">
        <v>1798</v>
      </c>
      <c r="AG984" s="36" t="s">
        <v>1675</v>
      </c>
      <c r="AH984" s="36" t="s">
        <v>1676</v>
      </c>
      <c r="AI984" s="36" t="s">
        <v>1800</v>
      </c>
      <c r="AJ984" s="36" t="s">
        <v>1645</v>
      </c>
      <c r="AK984" s="36" t="s">
        <v>337</v>
      </c>
      <c r="AL984" s="36" t="s">
        <v>1650</v>
      </c>
      <c r="AM984" s="36" t="s">
        <v>1651</v>
      </c>
      <c r="AN984" s="36" t="s">
        <v>1645</v>
      </c>
      <c r="AO984" s="36" t="s">
        <v>1636</v>
      </c>
      <c r="AP984" s="36" t="s">
        <v>1678</v>
      </c>
      <c r="AQ984" s="36" t="s">
        <v>1653</v>
      </c>
    </row>
    <row r="985" spans="1:43" x14ac:dyDescent="0.15">
      <c r="A985" s="36" t="s">
        <v>533</v>
      </c>
      <c r="B985" s="36" t="s">
        <v>1703</v>
      </c>
      <c r="C985" s="36" t="s">
        <v>1704</v>
      </c>
      <c r="D985" s="36" t="s">
        <v>1673</v>
      </c>
      <c r="E985" s="36" t="s">
        <v>1674</v>
      </c>
      <c r="F985" s="36" t="s">
        <v>372</v>
      </c>
      <c r="G985" s="36" t="s">
        <v>1636</v>
      </c>
      <c r="H985" s="36" t="s">
        <v>372</v>
      </c>
      <c r="I985" s="36" t="s">
        <v>1636</v>
      </c>
      <c r="J985" s="36" t="s">
        <v>1675</v>
      </c>
      <c r="K985" s="36" t="s">
        <v>1676</v>
      </c>
      <c r="L985" s="36" t="s">
        <v>1705</v>
      </c>
      <c r="M985" s="36" t="s">
        <v>1639</v>
      </c>
      <c r="N985" s="36" t="s">
        <v>1640</v>
      </c>
      <c r="O985" s="36" t="s">
        <v>1641</v>
      </c>
      <c r="P985" s="36" t="s">
        <v>1642</v>
      </c>
      <c r="Q985" s="36" t="s">
        <v>1643</v>
      </c>
      <c r="R985" s="36" t="s">
        <v>1644</v>
      </c>
      <c r="S985" s="36" t="s">
        <v>1636</v>
      </c>
      <c r="T985" s="36" t="s">
        <v>1636</v>
      </c>
      <c r="U985" s="36" t="s">
        <v>1645</v>
      </c>
      <c r="V985" s="36" t="s">
        <v>1646</v>
      </c>
      <c r="W985" s="36" t="s">
        <v>1647</v>
      </c>
      <c r="X985" s="36" t="s">
        <v>1667</v>
      </c>
      <c r="Y985" s="36" t="s">
        <v>1649</v>
      </c>
      <c r="Z985" s="36">
        <v>1.59</v>
      </c>
      <c r="AA985" s="36">
        <v>1.59</v>
      </c>
      <c r="AB985" s="36">
        <v>0</v>
      </c>
      <c r="AC985" s="36">
        <v>1.59</v>
      </c>
      <c r="AD985" s="36">
        <v>0</v>
      </c>
      <c r="AE985" s="36">
        <v>0</v>
      </c>
      <c r="AF985" s="36" t="s">
        <v>1798</v>
      </c>
      <c r="AG985" s="36" t="s">
        <v>1675</v>
      </c>
      <c r="AH985" s="36" t="s">
        <v>1676</v>
      </c>
      <c r="AI985" s="36" t="s">
        <v>1800</v>
      </c>
      <c r="AJ985" s="36" t="s">
        <v>1645</v>
      </c>
      <c r="AK985" s="36" t="s">
        <v>337</v>
      </c>
      <c r="AL985" s="36" t="s">
        <v>1650</v>
      </c>
      <c r="AM985" s="36" t="s">
        <v>1651</v>
      </c>
      <c r="AN985" s="36" t="s">
        <v>1645</v>
      </c>
      <c r="AO985" s="36" t="s">
        <v>1636</v>
      </c>
      <c r="AP985" s="36" t="s">
        <v>1678</v>
      </c>
      <c r="AQ985" s="36" t="s">
        <v>1653</v>
      </c>
    </row>
    <row r="986" spans="1:43" x14ac:dyDescent="0.15">
      <c r="A986" s="36" t="s">
        <v>533</v>
      </c>
      <c r="B986" s="36" t="s">
        <v>1703</v>
      </c>
      <c r="C986" s="36" t="s">
        <v>1704</v>
      </c>
      <c r="D986" s="36" t="s">
        <v>1673</v>
      </c>
      <c r="E986" s="36" t="s">
        <v>1674</v>
      </c>
      <c r="F986" s="36" t="s">
        <v>372</v>
      </c>
      <c r="G986" s="36" t="s">
        <v>1636</v>
      </c>
      <c r="H986" s="36" t="s">
        <v>372</v>
      </c>
      <c r="I986" s="36" t="s">
        <v>1636</v>
      </c>
      <c r="J986" s="36" t="s">
        <v>1675</v>
      </c>
      <c r="K986" s="36" t="s">
        <v>1676</v>
      </c>
      <c r="L986" s="36" t="s">
        <v>1705</v>
      </c>
      <c r="M986" s="36" t="s">
        <v>1639</v>
      </c>
      <c r="N986" s="36" t="s">
        <v>1640</v>
      </c>
      <c r="O986" s="36" t="s">
        <v>1641</v>
      </c>
      <c r="P986" s="36" t="s">
        <v>1642</v>
      </c>
      <c r="Q986" s="36" t="s">
        <v>1643</v>
      </c>
      <c r="R986" s="36" t="s">
        <v>1644</v>
      </c>
      <c r="S986" s="36" t="s">
        <v>1636</v>
      </c>
      <c r="T986" s="36" t="s">
        <v>1636</v>
      </c>
      <c r="U986" s="36" t="s">
        <v>1645</v>
      </c>
      <c r="V986" s="36" t="s">
        <v>1646</v>
      </c>
      <c r="W986" s="36" t="s">
        <v>1679</v>
      </c>
      <c r="X986" s="36" t="s">
        <v>1646</v>
      </c>
      <c r="Y986" s="36" t="s">
        <v>1649</v>
      </c>
      <c r="Z986" s="36">
        <v>1136.05</v>
      </c>
      <c r="AA986" s="36">
        <v>1136.05</v>
      </c>
      <c r="AB986" s="36">
        <v>0</v>
      </c>
      <c r="AC986" s="36">
        <v>1136.05</v>
      </c>
      <c r="AD986" s="36">
        <v>0</v>
      </c>
      <c r="AE986" s="36">
        <v>0</v>
      </c>
      <c r="AF986" s="36" t="s">
        <v>1798</v>
      </c>
      <c r="AG986" s="36" t="s">
        <v>1675</v>
      </c>
      <c r="AH986" s="36" t="s">
        <v>1676</v>
      </c>
      <c r="AI986" s="36" t="s">
        <v>1800</v>
      </c>
      <c r="AJ986" s="36" t="s">
        <v>1645</v>
      </c>
      <c r="AK986" s="36" t="s">
        <v>337</v>
      </c>
      <c r="AL986" s="36" t="s">
        <v>1650</v>
      </c>
      <c r="AM986" s="36" t="s">
        <v>1651</v>
      </c>
      <c r="AN986" s="36" t="s">
        <v>1645</v>
      </c>
      <c r="AO986" s="36" t="s">
        <v>1636</v>
      </c>
      <c r="AP986" s="36" t="s">
        <v>1678</v>
      </c>
      <c r="AQ986" s="36" t="s">
        <v>1653</v>
      </c>
    </row>
    <row r="987" spans="1:43" x14ac:dyDescent="0.15">
      <c r="A987" s="36" t="s">
        <v>533</v>
      </c>
      <c r="B987" s="36" t="s">
        <v>1706</v>
      </c>
      <c r="C987" s="36" t="s">
        <v>1707</v>
      </c>
      <c r="D987" s="36" t="s">
        <v>1673</v>
      </c>
      <c r="E987" s="36" t="s">
        <v>1674</v>
      </c>
      <c r="F987" s="36" t="s">
        <v>372</v>
      </c>
      <c r="G987" s="36" t="s">
        <v>1636</v>
      </c>
      <c r="H987" s="36" t="s">
        <v>372</v>
      </c>
      <c r="I987" s="36" t="s">
        <v>1636</v>
      </c>
      <c r="J987" s="36" t="s">
        <v>1675</v>
      </c>
      <c r="K987" s="36" t="s">
        <v>1676</v>
      </c>
      <c r="L987" s="36" t="s">
        <v>1708</v>
      </c>
      <c r="M987" s="36" t="s">
        <v>1639</v>
      </c>
      <c r="N987" s="36" t="s">
        <v>1640</v>
      </c>
      <c r="O987" s="36" t="s">
        <v>1641</v>
      </c>
      <c r="P987" s="36" t="s">
        <v>1642</v>
      </c>
      <c r="Q987" s="36" t="s">
        <v>1643</v>
      </c>
      <c r="R987" s="36" t="s">
        <v>1644</v>
      </c>
      <c r="S987" s="36" t="s">
        <v>1636</v>
      </c>
      <c r="T987" s="36" t="s">
        <v>1636</v>
      </c>
      <c r="U987" s="36" t="s">
        <v>1645</v>
      </c>
      <c r="V987" s="36" t="s">
        <v>1646</v>
      </c>
      <c r="W987" s="36" t="s">
        <v>1657</v>
      </c>
      <c r="X987" s="36" t="s">
        <v>1658</v>
      </c>
      <c r="Y987" s="36" t="s">
        <v>1649</v>
      </c>
      <c r="Z987" s="36">
        <v>1359.63</v>
      </c>
      <c r="AA987" s="36">
        <v>1359.63</v>
      </c>
      <c r="AB987" s="36">
        <v>0</v>
      </c>
      <c r="AC987" s="36">
        <v>1359.63</v>
      </c>
      <c r="AD987" s="36">
        <v>0</v>
      </c>
      <c r="AE987" s="36">
        <v>0</v>
      </c>
      <c r="AF987" s="36" t="s">
        <v>1798</v>
      </c>
      <c r="AG987" s="36" t="s">
        <v>1675</v>
      </c>
      <c r="AH987" s="36" t="s">
        <v>1676</v>
      </c>
      <c r="AI987" s="36" t="s">
        <v>1800</v>
      </c>
      <c r="AJ987" s="36" t="s">
        <v>1645</v>
      </c>
      <c r="AK987" s="36" t="s">
        <v>337</v>
      </c>
      <c r="AL987" s="36" t="s">
        <v>1650</v>
      </c>
      <c r="AM987" s="36" t="s">
        <v>1651</v>
      </c>
      <c r="AN987" s="36" t="s">
        <v>1645</v>
      </c>
      <c r="AO987" s="36" t="s">
        <v>1636</v>
      </c>
      <c r="AP987" s="36" t="s">
        <v>1678</v>
      </c>
      <c r="AQ987" s="36" t="s">
        <v>1653</v>
      </c>
    </row>
    <row r="988" spans="1:43" x14ac:dyDescent="0.15">
      <c r="A988" s="36" t="s">
        <v>533</v>
      </c>
      <c r="B988" s="36" t="s">
        <v>1709</v>
      </c>
      <c r="C988" s="36" t="s">
        <v>1710</v>
      </c>
      <c r="D988" s="36" t="s">
        <v>1673</v>
      </c>
      <c r="E988" s="36" t="s">
        <v>1674</v>
      </c>
      <c r="F988" s="36" t="s">
        <v>372</v>
      </c>
      <c r="G988" s="36" t="s">
        <v>1636</v>
      </c>
      <c r="H988" s="36" t="s">
        <v>372</v>
      </c>
      <c r="I988" s="36" t="s">
        <v>1636</v>
      </c>
      <c r="J988" s="36" t="s">
        <v>1675</v>
      </c>
      <c r="K988" s="36" t="s">
        <v>1676</v>
      </c>
      <c r="L988" s="36" t="s">
        <v>1711</v>
      </c>
      <c r="M988" s="36" t="s">
        <v>1639</v>
      </c>
      <c r="N988" s="36" t="s">
        <v>1640</v>
      </c>
      <c r="O988" s="36" t="s">
        <v>1641</v>
      </c>
      <c r="P988" s="36" t="s">
        <v>1642</v>
      </c>
      <c r="Q988" s="36" t="s">
        <v>1643</v>
      </c>
      <c r="R988" s="36" t="s">
        <v>1644</v>
      </c>
      <c r="S988" s="36" t="s">
        <v>1636</v>
      </c>
      <c r="T988" s="36" t="s">
        <v>1636</v>
      </c>
      <c r="U988" s="36" t="s">
        <v>1645</v>
      </c>
      <c r="V988" s="36" t="s">
        <v>1646</v>
      </c>
      <c r="W988" s="36" t="s">
        <v>1664</v>
      </c>
      <c r="X988" s="36" t="s">
        <v>1646</v>
      </c>
      <c r="Y988" s="36" t="s">
        <v>1649</v>
      </c>
      <c r="Z988" s="36">
        <v>215.95</v>
      </c>
      <c r="AA988" s="36">
        <v>215.95</v>
      </c>
      <c r="AB988" s="36">
        <v>0</v>
      </c>
      <c r="AC988" s="36">
        <v>215.95</v>
      </c>
      <c r="AD988" s="36">
        <v>0</v>
      </c>
      <c r="AE988" s="36">
        <v>0</v>
      </c>
      <c r="AF988" s="36" t="s">
        <v>1798</v>
      </c>
      <c r="AG988" s="36" t="s">
        <v>666</v>
      </c>
      <c r="AH988" s="36" t="s">
        <v>1801</v>
      </c>
      <c r="AI988" s="36" t="s">
        <v>1800</v>
      </c>
      <c r="AJ988" s="36" t="s">
        <v>1645</v>
      </c>
      <c r="AK988" s="36" t="s">
        <v>337</v>
      </c>
      <c r="AL988" s="36" t="s">
        <v>1650</v>
      </c>
      <c r="AM988" s="36" t="s">
        <v>1651</v>
      </c>
      <c r="AN988" s="36" t="s">
        <v>1645</v>
      </c>
      <c r="AO988" s="36" t="s">
        <v>1636</v>
      </c>
      <c r="AP988" s="36" t="s">
        <v>1678</v>
      </c>
      <c r="AQ988" s="36" t="s">
        <v>1653</v>
      </c>
    </row>
    <row r="989" spans="1:43" x14ac:dyDescent="0.15">
      <c r="A989" s="36" t="s">
        <v>533</v>
      </c>
      <c r="B989" s="36" t="s">
        <v>1709</v>
      </c>
      <c r="C989" s="36" t="s">
        <v>1710</v>
      </c>
      <c r="D989" s="36" t="s">
        <v>1673</v>
      </c>
      <c r="E989" s="36" t="s">
        <v>1674</v>
      </c>
      <c r="F989" s="36" t="s">
        <v>372</v>
      </c>
      <c r="G989" s="36" t="s">
        <v>1636</v>
      </c>
      <c r="H989" s="36" t="s">
        <v>372</v>
      </c>
      <c r="I989" s="36" t="s">
        <v>1636</v>
      </c>
      <c r="J989" s="36" t="s">
        <v>1675</v>
      </c>
      <c r="K989" s="36" t="s">
        <v>1676</v>
      </c>
      <c r="L989" s="36" t="s">
        <v>1711</v>
      </c>
      <c r="M989" s="36" t="s">
        <v>1639</v>
      </c>
      <c r="N989" s="36" t="s">
        <v>1640</v>
      </c>
      <c r="O989" s="36" t="s">
        <v>1641</v>
      </c>
      <c r="P989" s="36" t="s">
        <v>1642</v>
      </c>
      <c r="Q989" s="36" t="s">
        <v>1643</v>
      </c>
      <c r="R989" s="36" t="s">
        <v>1644</v>
      </c>
      <c r="S989" s="36" t="s">
        <v>1636</v>
      </c>
      <c r="T989" s="36" t="s">
        <v>1636</v>
      </c>
      <c r="U989" s="36" t="s">
        <v>1645</v>
      </c>
      <c r="V989" s="36" t="s">
        <v>1646</v>
      </c>
      <c r="W989" s="36" t="s">
        <v>1665</v>
      </c>
      <c r="X989" s="36" t="s">
        <v>1646</v>
      </c>
      <c r="Y989" s="36" t="s">
        <v>1649</v>
      </c>
      <c r="Z989" s="36">
        <v>143.53</v>
      </c>
      <c r="AA989" s="36">
        <v>143.53</v>
      </c>
      <c r="AB989" s="36">
        <v>0</v>
      </c>
      <c r="AC989" s="36">
        <v>143.53</v>
      </c>
      <c r="AD989" s="36">
        <v>0</v>
      </c>
      <c r="AE989" s="36">
        <v>0</v>
      </c>
      <c r="AF989" s="36" t="s">
        <v>1798</v>
      </c>
      <c r="AG989" s="36" t="s">
        <v>666</v>
      </c>
      <c r="AH989" s="36" t="s">
        <v>1801</v>
      </c>
      <c r="AI989" s="36" t="s">
        <v>1800</v>
      </c>
      <c r="AJ989" s="36" t="s">
        <v>1645</v>
      </c>
      <c r="AK989" s="36" t="s">
        <v>337</v>
      </c>
      <c r="AL989" s="36" t="s">
        <v>1650</v>
      </c>
      <c r="AM989" s="36" t="s">
        <v>1651</v>
      </c>
      <c r="AN989" s="36" t="s">
        <v>1645</v>
      </c>
      <c r="AO989" s="36" t="s">
        <v>1636</v>
      </c>
      <c r="AP989" s="36" t="s">
        <v>1678</v>
      </c>
      <c r="AQ989" s="36" t="s">
        <v>1653</v>
      </c>
    </row>
    <row r="990" spans="1:43" x14ac:dyDescent="0.15">
      <c r="A990" s="36" t="s">
        <v>533</v>
      </c>
      <c r="B990" s="36" t="s">
        <v>1709</v>
      </c>
      <c r="C990" s="36" t="s">
        <v>1710</v>
      </c>
      <c r="D990" s="36" t="s">
        <v>1673</v>
      </c>
      <c r="E990" s="36" t="s">
        <v>1674</v>
      </c>
      <c r="F990" s="36" t="s">
        <v>372</v>
      </c>
      <c r="G990" s="36" t="s">
        <v>1636</v>
      </c>
      <c r="H990" s="36" t="s">
        <v>372</v>
      </c>
      <c r="I990" s="36" t="s">
        <v>1636</v>
      </c>
      <c r="J990" s="36" t="s">
        <v>1675</v>
      </c>
      <c r="K990" s="36" t="s">
        <v>1676</v>
      </c>
      <c r="L990" s="36" t="s">
        <v>1711</v>
      </c>
      <c r="M990" s="36" t="s">
        <v>1639</v>
      </c>
      <c r="N990" s="36" t="s">
        <v>1640</v>
      </c>
      <c r="O990" s="36" t="s">
        <v>1641</v>
      </c>
      <c r="P990" s="36" t="s">
        <v>1642</v>
      </c>
      <c r="Q990" s="36" t="s">
        <v>1643</v>
      </c>
      <c r="R990" s="36" t="s">
        <v>1644</v>
      </c>
      <c r="S990" s="36" t="s">
        <v>1636</v>
      </c>
      <c r="T990" s="36" t="s">
        <v>1636</v>
      </c>
      <c r="U990" s="36" t="s">
        <v>1645</v>
      </c>
      <c r="V990" s="36" t="s">
        <v>1646</v>
      </c>
      <c r="W990" s="36" t="s">
        <v>1669</v>
      </c>
      <c r="X990" s="36" t="s">
        <v>1646</v>
      </c>
      <c r="Y990" s="36" t="s">
        <v>1649</v>
      </c>
      <c r="Z990" s="36">
        <v>116.67</v>
      </c>
      <c r="AA990" s="36">
        <v>116.67</v>
      </c>
      <c r="AB990" s="36">
        <v>0</v>
      </c>
      <c r="AC990" s="36">
        <v>116.67</v>
      </c>
      <c r="AD990" s="36">
        <v>0</v>
      </c>
      <c r="AE990" s="36">
        <v>0</v>
      </c>
      <c r="AF990" s="36" t="s">
        <v>1798</v>
      </c>
      <c r="AG990" s="36" t="s">
        <v>666</v>
      </c>
      <c r="AH990" s="36" t="s">
        <v>1801</v>
      </c>
      <c r="AI990" s="36" t="s">
        <v>1800</v>
      </c>
      <c r="AJ990" s="36" t="s">
        <v>1645</v>
      </c>
      <c r="AK990" s="36" t="s">
        <v>337</v>
      </c>
      <c r="AL990" s="36" t="s">
        <v>1650</v>
      </c>
      <c r="AM990" s="36" t="s">
        <v>1651</v>
      </c>
      <c r="AN990" s="36" t="s">
        <v>1645</v>
      </c>
      <c r="AO990" s="36" t="s">
        <v>1636</v>
      </c>
      <c r="AP990" s="36" t="s">
        <v>1678</v>
      </c>
      <c r="AQ990" s="36" t="s">
        <v>1653</v>
      </c>
    </row>
    <row r="991" spans="1:43" x14ac:dyDescent="0.15">
      <c r="A991" s="36" t="s">
        <v>533</v>
      </c>
      <c r="B991" s="36" t="s">
        <v>1709</v>
      </c>
      <c r="C991" s="36" t="s">
        <v>1710</v>
      </c>
      <c r="D991" s="36" t="s">
        <v>1673</v>
      </c>
      <c r="E991" s="36" t="s">
        <v>1674</v>
      </c>
      <c r="F991" s="36" t="s">
        <v>372</v>
      </c>
      <c r="G991" s="36" t="s">
        <v>1636</v>
      </c>
      <c r="H991" s="36" t="s">
        <v>372</v>
      </c>
      <c r="I991" s="36" t="s">
        <v>1636</v>
      </c>
      <c r="J991" s="36" t="s">
        <v>1675</v>
      </c>
      <c r="K991" s="36" t="s">
        <v>1676</v>
      </c>
      <c r="L991" s="36" t="s">
        <v>1711</v>
      </c>
      <c r="M991" s="36" t="s">
        <v>1639</v>
      </c>
      <c r="N991" s="36" t="s">
        <v>1640</v>
      </c>
      <c r="O991" s="36" t="s">
        <v>1641</v>
      </c>
      <c r="P991" s="36" t="s">
        <v>1642</v>
      </c>
      <c r="Q991" s="36" t="s">
        <v>1643</v>
      </c>
      <c r="R991" s="36" t="s">
        <v>1644</v>
      </c>
      <c r="S991" s="36" t="s">
        <v>1636</v>
      </c>
      <c r="T991" s="36" t="s">
        <v>1636</v>
      </c>
      <c r="U991" s="36" t="s">
        <v>1645</v>
      </c>
      <c r="V991" s="36" t="s">
        <v>1646</v>
      </c>
      <c r="W991" s="36" t="s">
        <v>1670</v>
      </c>
      <c r="X991" s="36" t="s">
        <v>1646</v>
      </c>
      <c r="Y991" s="36" t="s">
        <v>1649</v>
      </c>
      <c r="Z991" s="36">
        <v>16.899999999999999</v>
      </c>
      <c r="AA991" s="36">
        <v>16.899999999999999</v>
      </c>
      <c r="AB991" s="36">
        <v>0</v>
      </c>
      <c r="AC991" s="36">
        <v>16.899999999999999</v>
      </c>
      <c r="AD991" s="36">
        <v>0</v>
      </c>
      <c r="AE991" s="36">
        <v>0</v>
      </c>
      <c r="AF991" s="36" t="s">
        <v>1798</v>
      </c>
      <c r="AG991" s="36" t="s">
        <v>666</v>
      </c>
      <c r="AH991" s="36" t="s">
        <v>1801</v>
      </c>
      <c r="AI991" s="36" t="s">
        <v>1800</v>
      </c>
      <c r="AJ991" s="36" t="s">
        <v>1645</v>
      </c>
      <c r="AK991" s="36" t="s">
        <v>337</v>
      </c>
      <c r="AL991" s="36" t="s">
        <v>1650</v>
      </c>
      <c r="AM991" s="36" t="s">
        <v>1651</v>
      </c>
      <c r="AN991" s="36" t="s">
        <v>1645</v>
      </c>
      <c r="AO991" s="36" t="s">
        <v>1636</v>
      </c>
      <c r="AP991" s="36" t="s">
        <v>1678</v>
      </c>
      <c r="AQ991" s="36" t="s">
        <v>1653</v>
      </c>
    </row>
    <row r="992" spans="1:43" x14ac:dyDescent="0.15">
      <c r="A992" s="36" t="s">
        <v>533</v>
      </c>
      <c r="B992" s="36" t="s">
        <v>1712</v>
      </c>
      <c r="C992" s="36" t="s">
        <v>1713</v>
      </c>
      <c r="D992" s="36" t="s">
        <v>1673</v>
      </c>
      <c r="E992" s="36" t="s">
        <v>1674</v>
      </c>
      <c r="F992" s="36" t="s">
        <v>372</v>
      </c>
      <c r="G992" s="36" t="s">
        <v>1636</v>
      </c>
      <c r="H992" s="36" t="s">
        <v>372</v>
      </c>
      <c r="I992" s="36" t="s">
        <v>1636</v>
      </c>
      <c r="J992" s="36" t="s">
        <v>1675</v>
      </c>
      <c r="K992" s="36" t="s">
        <v>1676</v>
      </c>
      <c r="L992" s="36" t="s">
        <v>1714</v>
      </c>
      <c r="M992" s="36" t="s">
        <v>1639</v>
      </c>
      <c r="N992" s="36" t="s">
        <v>1640</v>
      </c>
      <c r="O992" s="36" t="s">
        <v>1641</v>
      </c>
      <c r="P992" s="36" t="s">
        <v>1642</v>
      </c>
      <c r="Q992" s="36" t="s">
        <v>1643</v>
      </c>
      <c r="R992" s="36" t="s">
        <v>1644</v>
      </c>
      <c r="S992" s="36" t="s">
        <v>1636</v>
      </c>
      <c r="T992" s="36" t="s">
        <v>1636</v>
      </c>
      <c r="U992" s="36" t="s">
        <v>1645</v>
      </c>
      <c r="V992" s="36" t="s">
        <v>1646</v>
      </c>
      <c r="W992" s="36" t="s">
        <v>1664</v>
      </c>
      <c r="X992" s="36" t="s">
        <v>1646</v>
      </c>
      <c r="Y992" s="36" t="s">
        <v>1649</v>
      </c>
      <c r="Z992" s="36">
        <v>1159.9100000000001</v>
      </c>
      <c r="AA992" s="36">
        <v>1159.9100000000001</v>
      </c>
      <c r="AB992" s="36">
        <v>0</v>
      </c>
      <c r="AC992" s="36">
        <v>1159.9100000000001</v>
      </c>
      <c r="AD992" s="36">
        <v>0</v>
      </c>
      <c r="AE992" s="36">
        <v>0</v>
      </c>
      <c r="AF992" s="36" t="s">
        <v>1798</v>
      </c>
      <c r="AG992" s="36" t="s">
        <v>1675</v>
      </c>
      <c r="AH992" s="36" t="s">
        <v>1676</v>
      </c>
      <c r="AI992" s="36" t="s">
        <v>1800</v>
      </c>
      <c r="AJ992" s="36" t="s">
        <v>1645</v>
      </c>
      <c r="AK992" s="36" t="s">
        <v>337</v>
      </c>
      <c r="AL992" s="36" t="s">
        <v>1650</v>
      </c>
      <c r="AM992" s="36" t="s">
        <v>1651</v>
      </c>
      <c r="AN992" s="36" t="s">
        <v>1645</v>
      </c>
      <c r="AO992" s="36" t="s">
        <v>1636</v>
      </c>
      <c r="AP992" s="36" t="s">
        <v>1678</v>
      </c>
      <c r="AQ992" s="36" t="s">
        <v>1653</v>
      </c>
    </row>
    <row r="993" spans="1:43" x14ac:dyDescent="0.15">
      <c r="A993" s="36" t="s">
        <v>533</v>
      </c>
      <c r="B993" s="36" t="s">
        <v>1712</v>
      </c>
      <c r="C993" s="36" t="s">
        <v>1713</v>
      </c>
      <c r="D993" s="36" t="s">
        <v>1673</v>
      </c>
      <c r="E993" s="36" t="s">
        <v>1674</v>
      </c>
      <c r="F993" s="36" t="s">
        <v>372</v>
      </c>
      <c r="G993" s="36" t="s">
        <v>1636</v>
      </c>
      <c r="H993" s="36" t="s">
        <v>372</v>
      </c>
      <c r="I993" s="36" t="s">
        <v>1636</v>
      </c>
      <c r="J993" s="36" t="s">
        <v>1675</v>
      </c>
      <c r="K993" s="36" t="s">
        <v>1676</v>
      </c>
      <c r="L993" s="36" t="s">
        <v>1714</v>
      </c>
      <c r="M993" s="36" t="s">
        <v>1639</v>
      </c>
      <c r="N993" s="36" t="s">
        <v>1640</v>
      </c>
      <c r="O993" s="36" t="s">
        <v>1641</v>
      </c>
      <c r="P993" s="36" t="s">
        <v>1642</v>
      </c>
      <c r="Q993" s="36" t="s">
        <v>1643</v>
      </c>
      <c r="R993" s="36" t="s">
        <v>1644</v>
      </c>
      <c r="S993" s="36" t="s">
        <v>1636</v>
      </c>
      <c r="T993" s="36" t="s">
        <v>1636</v>
      </c>
      <c r="U993" s="36" t="s">
        <v>1645</v>
      </c>
      <c r="V993" s="36" t="s">
        <v>1646</v>
      </c>
      <c r="W993" s="36" t="s">
        <v>1665</v>
      </c>
      <c r="X993" s="36" t="s">
        <v>1646</v>
      </c>
      <c r="Y993" s="36" t="s">
        <v>1649</v>
      </c>
      <c r="Z993" s="36">
        <v>777.68</v>
      </c>
      <c r="AA993" s="36">
        <v>777.68</v>
      </c>
      <c r="AB993" s="36">
        <v>0</v>
      </c>
      <c r="AC993" s="36">
        <v>777.68</v>
      </c>
      <c r="AD993" s="36">
        <v>0</v>
      </c>
      <c r="AE993" s="36">
        <v>0</v>
      </c>
      <c r="AF993" s="36" t="s">
        <v>1798</v>
      </c>
      <c r="AG993" s="36" t="s">
        <v>1675</v>
      </c>
      <c r="AH993" s="36" t="s">
        <v>1676</v>
      </c>
      <c r="AI993" s="36" t="s">
        <v>1800</v>
      </c>
      <c r="AJ993" s="36" t="s">
        <v>1645</v>
      </c>
      <c r="AK993" s="36" t="s">
        <v>337</v>
      </c>
      <c r="AL993" s="36" t="s">
        <v>1650</v>
      </c>
      <c r="AM993" s="36" t="s">
        <v>1651</v>
      </c>
      <c r="AN993" s="36" t="s">
        <v>1645</v>
      </c>
      <c r="AO993" s="36" t="s">
        <v>1636</v>
      </c>
      <c r="AP993" s="36" t="s">
        <v>1678</v>
      </c>
      <c r="AQ993" s="36" t="s">
        <v>1653</v>
      </c>
    </row>
    <row r="994" spans="1:43" x14ac:dyDescent="0.15">
      <c r="A994" s="36" t="s">
        <v>533</v>
      </c>
      <c r="B994" s="36" t="s">
        <v>1712</v>
      </c>
      <c r="C994" s="36" t="s">
        <v>1713</v>
      </c>
      <c r="D994" s="36" t="s">
        <v>1673</v>
      </c>
      <c r="E994" s="36" t="s">
        <v>1674</v>
      </c>
      <c r="F994" s="36" t="s">
        <v>372</v>
      </c>
      <c r="G994" s="36" t="s">
        <v>1636</v>
      </c>
      <c r="H994" s="36" t="s">
        <v>372</v>
      </c>
      <c r="I994" s="36" t="s">
        <v>1636</v>
      </c>
      <c r="J994" s="36" t="s">
        <v>1675</v>
      </c>
      <c r="K994" s="36" t="s">
        <v>1676</v>
      </c>
      <c r="L994" s="36" t="s">
        <v>1714</v>
      </c>
      <c r="M994" s="36" t="s">
        <v>1639</v>
      </c>
      <c r="N994" s="36" t="s">
        <v>1640</v>
      </c>
      <c r="O994" s="36" t="s">
        <v>1641</v>
      </c>
      <c r="P994" s="36" t="s">
        <v>1642</v>
      </c>
      <c r="Q994" s="36" t="s">
        <v>1643</v>
      </c>
      <c r="R994" s="36" t="s">
        <v>1644</v>
      </c>
      <c r="S994" s="36" t="s">
        <v>1636</v>
      </c>
      <c r="T994" s="36" t="s">
        <v>1636</v>
      </c>
      <c r="U994" s="36" t="s">
        <v>1645</v>
      </c>
      <c r="V994" s="36" t="s">
        <v>1646</v>
      </c>
      <c r="W994" s="36" t="s">
        <v>1647</v>
      </c>
      <c r="X994" s="36" t="s">
        <v>1667</v>
      </c>
      <c r="Y994" s="36" t="s">
        <v>1649</v>
      </c>
      <c r="Z994" s="36">
        <v>0.53</v>
      </c>
      <c r="AA994" s="36">
        <v>0.53</v>
      </c>
      <c r="AB994" s="36">
        <v>0</v>
      </c>
      <c r="AC994" s="36">
        <v>0.53</v>
      </c>
      <c r="AD994" s="36">
        <v>0</v>
      </c>
      <c r="AE994" s="36">
        <v>0</v>
      </c>
      <c r="AF994" s="36" t="s">
        <v>1798</v>
      </c>
      <c r="AG994" s="36" t="s">
        <v>1675</v>
      </c>
      <c r="AH994" s="36" t="s">
        <v>1676</v>
      </c>
      <c r="AI994" s="36" t="s">
        <v>1800</v>
      </c>
      <c r="AJ994" s="36" t="s">
        <v>1645</v>
      </c>
      <c r="AK994" s="36" t="s">
        <v>337</v>
      </c>
      <c r="AL994" s="36" t="s">
        <v>1650</v>
      </c>
      <c r="AM994" s="36" t="s">
        <v>1651</v>
      </c>
      <c r="AN994" s="36" t="s">
        <v>1645</v>
      </c>
      <c r="AO994" s="36" t="s">
        <v>1636</v>
      </c>
      <c r="AP994" s="36" t="s">
        <v>1678</v>
      </c>
      <c r="AQ994" s="36" t="s">
        <v>1653</v>
      </c>
    </row>
    <row r="995" spans="1:43" x14ac:dyDescent="0.15">
      <c r="A995" s="36" t="s">
        <v>533</v>
      </c>
      <c r="B995" s="36" t="s">
        <v>1712</v>
      </c>
      <c r="C995" s="36" t="s">
        <v>1713</v>
      </c>
      <c r="D995" s="36" t="s">
        <v>1673</v>
      </c>
      <c r="E995" s="36" t="s">
        <v>1674</v>
      </c>
      <c r="F995" s="36" t="s">
        <v>372</v>
      </c>
      <c r="G995" s="36" t="s">
        <v>1636</v>
      </c>
      <c r="H995" s="36" t="s">
        <v>372</v>
      </c>
      <c r="I995" s="36" t="s">
        <v>1636</v>
      </c>
      <c r="J995" s="36" t="s">
        <v>1675</v>
      </c>
      <c r="K995" s="36" t="s">
        <v>1676</v>
      </c>
      <c r="L995" s="36" t="s">
        <v>1714</v>
      </c>
      <c r="M995" s="36" t="s">
        <v>1639</v>
      </c>
      <c r="N995" s="36" t="s">
        <v>1640</v>
      </c>
      <c r="O995" s="36" t="s">
        <v>1641</v>
      </c>
      <c r="P995" s="36" t="s">
        <v>1642</v>
      </c>
      <c r="Q995" s="36" t="s">
        <v>1643</v>
      </c>
      <c r="R995" s="36" t="s">
        <v>1644</v>
      </c>
      <c r="S995" s="36" t="s">
        <v>1636</v>
      </c>
      <c r="T995" s="36" t="s">
        <v>1636</v>
      </c>
      <c r="U995" s="36" t="s">
        <v>1645</v>
      </c>
      <c r="V995" s="36" t="s">
        <v>1646</v>
      </c>
      <c r="W995" s="36" t="s">
        <v>1669</v>
      </c>
      <c r="X995" s="36" t="s">
        <v>1646</v>
      </c>
      <c r="Y995" s="36" t="s">
        <v>1649</v>
      </c>
      <c r="Z995" s="36">
        <v>447.14</v>
      </c>
      <c r="AA995" s="36">
        <v>447.14</v>
      </c>
      <c r="AB995" s="36">
        <v>0</v>
      </c>
      <c r="AC995" s="36">
        <v>447.14</v>
      </c>
      <c r="AD995" s="36">
        <v>0</v>
      </c>
      <c r="AE995" s="36">
        <v>0</v>
      </c>
      <c r="AF995" s="36" t="s">
        <v>1798</v>
      </c>
      <c r="AG995" s="36" t="s">
        <v>1675</v>
      </c>
      <c r="AH995" s="36" t="s">
        <v>1676</v>
      </c>
      <c r="AI995" s="36" t="s">
        <v>1800</v>
      </c>
      <c r="AJ995" s="36" t="s">
        <v>1645</v>
      </c>
      <c r="AK995" s="36" t="s">
        <v>337</v>
      </c>
      <c r="AL995" s="36" t="s">
        <v>1650</v>
      </c>
      <c r="AM995" s="36" t="s">
        <v>1651</v>
      </c>
      <c r="AN995" s="36" t="s">
        <v>1645</v>
      </c>
      <c r="AO995" s="36" t="s">
        <v>1636</v>
      </c>
      <c r="AP995" s="36" t="s">
        <v>1678</v>
      </c>
      <c r="AQ995" s="36" t="s">
        <v>1653</v>
      </c>
    </row>
    <row r="996" spans="1:43" x14ac:dyDescent="0.15">
      <c r="A996" s="36" t="s">
        <v>533</v>
      </c>
      <c r="B996" s="36" t="s">
        <v>1712</v>
      </c>
      <c r="C996" s="36" t="s">
        <v>1713</v>
      </c>
      <c r="D996" s="36" t="s">
        <v>1673</v>
      </c>
      <c r="E996" s="36" t="s">
        <v>1674</v>
      </c>
      <c r="F996" s="36" t="s">
        <v>372</v>
      </c>
      <c r="G996" s="36" t="s">
        <v>1636</v>
      </c>
      <c r="H996" s="36" t="s">
        <v>372</v>
      </c>
      <c r="I996" s="36" t="s">
        <v>1636</v>
      </c>
      <c r="J996" s="36" t="s">
        <v>1675</v>
      </c>
      <c r="K996" s="36" t="s">
        <v>1676</v>
      </c>
      <c r="L996" s="36" t="s">
        <v>1714</v>
      </c>
      <c r="M996" s="36" t="s">
        <v>1639</v>
      </c>
      <c r="N996" s="36" t="s">
        <v>1640</v>
      </c>
      <c r="O996" s="36" t="s">
        <v>1641</v>
      </c>
      <c r="P996" s="36" t="s">
        <v>1642</v>
      </c>
      <c r="Q996" s="36" t="s">
        <v>1643</v>
      </c>
      <c r="R996" s="36" t="s">
        <v>1644</v>
      </c>
      <c r="S996" s="36" t="s">
        <v>1636</v>
      </c>
      <c r="T996" s="36" t="s">
        <v>1636</v>
      </c>
      <c r="U996" s="36" t="s">
        <v>1645</v>
      </c>
      <c r="V996" s="36" t="s">
        <v>1646</v>
      </c>
      <c r="W996" s="36" t="s">
        <v>1670</v>
      </c>
      <c r="X996" s="36" t="s">
        <v>1646</v>
      </c>
      <c r="Y996" s="36" t="s">
        <v>1649</v>
      </c>
      <c r="Z996" s="36">
        <v>63.61</v>
      </c>
      <c r="AA996" s="36">
        <v>63.61</v>
      </c>
      <c r="AB996" s="36">
        <v>0</v>
      </c>
      <c r="AC996" s="36">
        <v>63.61</v>
      </c>
      <c r="AD996" s="36">
        <v>0</v>
      </c>
      <c r="AE996" s="36">
        <v>0</v>
      </c>
      <c r="AF996" s="36" t="s">
        <v>1798</v>
      </c>
      <c r="AG996" s="36" t="s">
        <v>1675</v>
      </c>
      <c r="AH996" s="36" t="s">
        <v>1676</v>
      </c>
      <c r="AI996" s="36" t="s">
        <v>1800</v>
      </c>
      <c r="AJ996" s="36" t="s">
        <v>1645</v>
      </c>
      <c r="AK996" s="36" t="s">
        <v>337</v>
      </c>
      <c r="AL996" s="36" t="s">
        <v>1650</v>
      </c>
      <c r="AM996" s="36" t="s">
        <v>1651</v>
      </c>
      <c r="AN996" s="36" t="s">
        <v>1645</v>
      </c>
      <c r="AO996" s="36" t="s">
        <v>1636</v>
      </c>
      <c r="AP996" s="36" t="s">
        <v>1678</v>
      </c>
      <c r="AQ996" s="36" t="s">
        <v>1653</v>
      </c>
    </row>
    <row r="997" spans="1:43" x14ac:dyDescent="0.15">
      <c r="A997" s="36" t="s">
        <v>533</v>
      </c>
      <c r="B997" s="36" t="s">
        <v>1715</v>
      </c>
      <c r="C997" s="36" t="s">
        <v>1716</v>
      </c>
      <c r="D997" s="36" t="s">
        <v>1661</v>
      </c>
      <c r="E997" s="36" t="s">
        <v>1662</v>
      </c>
      <c r="F997" s="36" t="s">
        <v>372</v>
      </c>
      <c r="G997" s="36" t="s">
        <v>1636</v>
      </c>
      <c r="H997" s="36" t="s">
        <v>372</v>
      </c>
      <c r="I997" s="36" t="s">
        <v>1636</v>
      </c>
      <c r="J997" s="36" t="s">
        <v>1637</v>
      </c>
      <c r="K997" s="36" t="s">
        <v>599</v>
      </c>
      <c r="L997" s="36" t="s">
        <v>1717</v>
      </c>
      <c r="M997" s="36" t="s">
        <v>1639</v>
      </c>
      <c r="N997" s="36" t="s">
        <v>1640</v>
      </c>
      <c r="O997" s="36" t="s">
        <v>1641</v>
      </c>
      <c r="P997" s="36" t="s">
        <v>1642</v>
      </c>
      <c r="Q997" s="36" t="s">
        <v>1643</v>
      </c>
      <c r="R997" s="36" t="s">
        <v>1644</v>
      </c>
      <c r="S997" s="36" t="s">
        <v>1636</v>
      </c>
      <c r="T997" s="36" t="s">
        <v>1636</v>
      </c>
      <c r="U997" s="36" t="s">
        <v>1645</v>
      </c>
      <c r="V997" s="36" t="s">
        <v>1646</v>
      </c>
      <c r="W997" s="36" t="s">
        <v>1664</v>
      </c>
      <c r="X997" s="36" t="s">
        <v>1646</v>
      </c>
      <c r="Y997" s="36" t="s">
        <v>1649</v>
      </c>
      <c r="Z997" s="36">
        <v>9.85</v>
      </c>
      <c r="AA997" s="36">
        <v>9.85</v>
      </c>
      <c r="AB997" s="36">
        <v>0</v>
      </c>
      <c r="AC997" s="36">
        <v>9.85</v>
      </c>
      <c r="AD997" s="36">
        <v>0</v>
      </c>
      <c r="AE997" s="36">
        <v>0</v>
      </c>
      <c r="AF997" s="36" t="s">
        <v>1798</v>
      </c>
      <c r="AG997" s="36" t="s">
        <v>1637</v>
      </c>
      <c r="AH997" s="36" t="s">
        <v>599</v>
      </c>
      <c r="AI997" s="36" t="s">
        <v>1799</v>
      </c>
      <c r="AJ997" s="36" t="s">
        <v>1645</v>
      </c>
      <c r="AK997" s="36" t="s">
        <v>337</v>
      </c>
      <c r="AL997" s="36" t="s">
        <v>1650</v>
      </c>
      <c r="AM997" s="36" t="s">
        <v>1651</v>
      </c>
      <c r="AN997" s="36" t="s">
        <v>1645</v>
      </c>
      <c r="AO997" s="36" t="s">
        <v>1636</v>
      </c>
      <c r="AP997" s="36" t="s">
        <v>1652</v>
      </c>
      <c r="AQ997" s="36" t="s">
        <v>1653</v>
      </c>
    </row>
    <row r="998" spans="1:43" x14ac:dyDescent="0.15">
      <c r="A998" s="36" t="s">
        <v>533</v>
      </c>
      <c r="B998" s="36" t="s">
        <v>1715</v>
      </c>
      <c r="C998" s="36" t="s">
        <v>1716</v>
      </c>
      <c r="D998" s="36" t="s">
        <v>1661</v>
      </c>
      <c r="E998" s="36" t="s">
        <v>1662</v>
      </c>
      <c r="F998" s="36" t="s">
        <v>372</v>
      </c>
      <c r="G998" s="36" t="s">
        <v>1636</v>
      </c>
      <c r="H998" s="36" t="s">
        <v>372</v>
      </c>
      <c r="I998" s="36" t="s">
        <v>1636</v>
      </c>
      <c r="J998" s="36" t="s">
        <v>1637</v>
      </c>
      <c r="K998" s="36" t="s">
        <v>599</v>
      </c>
      <c r="L998" s="36" t="s">
        <v>1717</v>
      </c>
      <c r="M998" s="36" t="s">
        <v>1639</v>
      </c>
      <c r="N998" s="36" t="s">
        <v>1640</v>
      </c>
      <c r="O998" s="36" t="s">
        <v>1641</v>
      </c>
      <c r="P998" s="36" t="s">
        <v>1642</v>
      </c>
      <c r="Q998" s="36" t="s">
        <v>1643</v>
      </c>
      <c r="R998" s="36" t="s">
        <v>1644</v>
      </c>
      <c r="S998" s="36" t="s">
        <v>1636</v>
      </c>
      <c r="T998" s="36" t="s">
        <v>1636</v>
      </c>
      <c r="U998" s="36" t="s">
        <v>1645</v>
      </c>
      <c r="V998" s="36" t="s">
        <v>1646</v>
      </c>
      <c r="W998" s="36" t="s">
        <v>1665</v>
      </c>
      <c r="X998" s="36" t="s">
        <v>1646</v>
      </c>
      <c r="Y998" s="36" t="s">
        <v>1649</v>
      </c>
      <c r="Z998" s="36">
        <v>2039.29</v>
      </c>
      <c r="AA998" s="36">
        <v>2039.29</v>
      </c>
      <c r="AB998" s="36">
        <v>0</v>
      </c>
      <c r="AC998" s="36">
        <v>2039.29</v>
      </c>
      <c r="AD998" s="36">
        <v>0</v>
      </c>
      <c r="AE998" s="36">
        <v>0</v>
      </c>
      <c r="AF998" s="36" t="s">
        <v>1798</v>
      </c>
      <c r="AG998" s="36" t="s">
        <v>1637</v>
      </c>
      <c r="AH998" s="36" t="s">
        <v>599</v>
      </c>
      <c r="AI998" s="36" t="s">
        <v>1799</v>
      </c>
      <c r="AJ998" s="36" t="s">
        <v>1645</v>
      </c>
      <c r="AK998" s="36" t="s">
        <v>337</v>
      </c>
      <c r="AL998" s="36" t="s">
        <v>1650</v>
      </c>
      <c r="AM998" s="36" t="s">
        <v>1651</v>
      </c>
      <c r="AN998" s="36" t="s">
        <v>1645</v>
      </c>
      <c r="AO998" s="36" t="s">
        <v>1636</v>
      </c>
      <c r="AP998" s="36" t="s">
        <v>1652</v>
      </c>
      <c r="AQ998" s="36" t="s">
        <v>1653</v>
      </c>
    </row>
    <row r="999" spans="1:43" x14ac:dyDescent="0.15">
      <c r="A999" s="36" t="s">
        <v>533</v>
      </c>
      <c r="B999" s="36" t="s">
        <v>1715</v>
      </c>
      <c r="C999" s="36" t="s">
        <v>1716</v>
      </c>
      <c r="D999" s="36" t="s">
        <v>1661</v>
      </c>
      <c r="E999" s="36" t="s">
        <v>1662</v>
      </c>
      <c r="F999" s="36" t="s">
        <v>372</v>
      </c>
      <c r="G999" s="36" t="s">
        <v>1636</v>
      </c>
      <c r="H999" s="36" t="s">
        <v>372</v>
      </c>
      <c r="I999" s="36" t="s">
        <v>1636</v>
      </c>
      <c r="J999" s="36" t="s">
        <v>1637</v>
      </c>
      <c r="K999" s="36" t="s">
        <v>599</v>
      </c>
      <c r="L999" s="36" t="s">
        <v>1717</v>
      </c>
      <c r="M999" s="36" t="s">
        <v>1639</v>
      </c>
      <c r="N999" s="36" t="s">
        <v>1640</v>
      </c>
      <c r="O999" s="36" t="s">
        <v>1641</v>
      </c>
      <c r="P999" s="36" t="s">
        <v>1642</v>
      </c>
      <c r="Q999" s="36" t="s">
        <v>1643</v>
      </c>
      <c r="R999" s="36" t="s">
        <v>1644</v>
      </c>
      <c r="S999" s="36" t="s">
        <v>1636</v>
      </c>
      <c r="T999" s="36" t="s">
        <v>1636</v>
      </c>
      <c r="U999" s="36" t="s">
        <v>1645</v>
      </c>
      <c r="V999" s="36" t="s">
        <v>1646</v>
      </c>
      <c r="W999" s="36" t="s">
        <v>1647</v>
      </c>
      <c r="X999" s="36" t="s">
        <v>1667</v>
      </c>
      <c r="Y999" s="36" t="s">
        <v>1649</v>
      </c>
      <c r="Z999" s="36">
        <v>6.58</v>
      </c>
      <c r="AA999" s="36">
        <v>6.58</v>
      </c>
      <c r="AB999" s="36">
        <v>0</v>
      </c>
      <c r="AC999" s="36">
        <v>6.58</v>
      </c>
      <c r="AD999" s="36">
        <v>0</v>
      </c>
      <c r="AE999" s="36">
        <v>0</v>
      </c>
      <c r="AF999" s="36" t="s">
        <v>1798</v>
      </c>
      <c r="AG999" s="36" t="s">
        <v>1637</v>
      </c>
      <c r="AH999" s="36" t="s">
        <v>599</v>
      </c>
      <c r="AI999" s="36" t="s">
        <v>1799</v>
      </c>
      <c r="AJ999" s="36" t="s">
        <v>1645</v>
      </c>
      <c r="AK999" s="36" t="s">
        <v>337</v>
      </c>
      <c r="AL999" s="36" t="s">
        <v>1650</v>
      </c>
      <c r="AM999" s="36" t="s">
        <v>1651</v>
      </c>
      <c r="AN999" s="36" t="s">
        <v>1645</v>
      </c>
      <c r="AO999" s="36" t="s">
        <v>1636</v>
      </c>
      <c r="AP999" s="36" t="s">
        <v>1652</v>
      </c>
      <c r="AQ999" s="36" t="s">
        <v>1653</v>
      </c>
    </row>
    <row r="1000" spans="1:43" x14ac:dyDescent="0.15">
      <c r="A1000" s="36" t="s">
        <v>533</v>
      </c>
      <c r="B1000" s="36" t="s">
        <v>1715</v>
      </c>
      <c r="C1000" s="36" t="s">
        <v>1716</v>
      </c>
      <c r="D1000" s="36" t="s">
        <v>1661</v>
      </c>
      <c r="E1000" s="36" t="s">
        <v>1662</v>
      </c>
      <c r="F1000" s="36" t="s">
        <v>372</v>
      </c>
      <c r="G1000" s="36" t="s">
        <v>1636</v>
      </c>
      <c r="H1000" s="36" t="s">
        <v>372</v>
      </c>
      <c r="I1000" s="36" t="s">
        <v>1636</v>
      </c>
      <c r="J1000" s="36" t="s">
        <v>1637</v>
      </c>
      <c r="K1000" s="36" t="s">
        <v>599</v>
      </c>
      <c r="L1000" s="36" t="s">
        <v>1717</v>
      </c>
      <c r="M1000" s="36" t="s">
        <v>1639</v>
      </c>
      <c r="N1000" s="36" t="s">
        <v>1640</v>
      </c>
      <c r="O1000" s="36" t="s">
        <v>1641</v>
      </c>
      <c r="P1000" s="36" t="s">
        <v>1642</v>
      </c>
      <c r="Q1000" s="36" t="s">
        <v>1643</v>
      </c>
      <c r="R1000" s="36" t="s">
        <v>1644</v>
      </c>
      <c r="S1000" s="36" t="s">
        <v>1636</v>
      </c>
      <c r="T1000" s="36" t="s">
        <v>1636</v>
      </c>
      <c r="U1000" s="36" t="s">
        <v>1645</v>
      </c>
      <c r="V1000" s="36" t="s">
        <v>1646</v>
      </c>
      <c r="W1000" s="36" t="s">
        <v>1669</v>
      </c>
      <c r="X1000" s="36" t="s">
        <v>1646</v>
      </c>
      <c r="Y1000" s="36" t="s">
        <v>1649</v>
      </c>
      <c r="Z1000" s="36">
        <v>6.7</v>
      </c>
      <c r="AA1000" s="36">
        <v>6.7</v>
      </c>
      <c r="AB1000" s="36">
        <v>0</v>
      </c>
      <c r="AC1000" s="36">
        <v>6.7</v>
      </c>
      <c r="AD1000" s="36">
        <v>0</v>
      </c>
      <c r="AE1000" s="36">
        <v>0</v>
      </c>
      <c r="AF1000" s="36" t="s">
        <v>1798</v>
      </c>
      <c r="AG1000" s="36" t="s">
        <v>1637</v>
      </c>
      <c r="AH1000" s="36" t="s">
        <v>599</v>
      </c>
      <c r="AI1000" s="36" t="s">
        <v>1799</v>
      </c>
      <c r="AJ1000" s="36" t="s">
        <v>1645</v>
      </c>
      <c r="AK1000" s="36" t="s">
        <v>337</v>
      </c>
      <c r="AL1000" s="36" t="s">
        <v>1650</v>
      </c>
      <c r="AM1000" s="36" t="s">
        <v>1651</v>
      </c>
      <c r="AN1000" s="36" t="s">
        <v>1645</v>
      </c>
      <c r="AO1000" s="36" t="s">
        <v>1636</v>
      </c>
      <c r="AP1000" s="36" t="s">
        <v>1652</v>
      </c>
      <c r="AQ1000" s="36" t="s">
        <v>1653</v>
      </c>
    </row>
    <row r="1001" spans="1:43" x14ac:dyDescent="0.15">
      <c r="A1001" s="36" t="s">
        <v>533</v>
      </c>
      <c r="B1001" s="36" t="s">
        <v>1715</v>
      </c>
      <c r="C1001" s="36" t="s">
        <v>1716</v>
      </c>
      <c r="D1001" s="36" t="s">
        <v>1661</v>
      </c>
      <c r="E1001" s="36" t="s">
        <v>1662</v>
      </c>
      <c r="F1001" s="36" t="s">
        <v>372</v>
      </c>
      <c r="G1001" s="36" t="s">
        <v>1636</v>
      </c>
      <c r="H1001" s="36" t="s">
        <v>372</v>
      </c>
      <c r="I1001" s="36" t="s">
        <v>1636</v>
      </c>
      <c r="J1001" s="36" t="s">
        <v>1637</v>
      </c>
      <c r="K1001" s="36" t="s">
        <v>599</v>
      </c>
      <c r="L1001" s="36" t="s">
        <v>1717</v>
      </c>
      <c r="M1001" s="36" t="s">
        <v>1639</v>
      </c>
      <c r="N1001" s="36" t="s">
        <v>1640</v>
      </c>
      <c r="O1001" s="36" t="s">
        <v>1641</v>
      </c>
      <c r="P1001" s="36" t="s">
        <v>1642</v>
      </c>
      <c r="Q1001" s="36" t="s">
        <v>1643</v>
      </c>
      <c r="R1001" s="36" t="s">
        <v>1644</v>
      </c>
      <c r="S1001" s="36" t="s">
        <v>1636</v>
      </c>
      <c r="T1001" s="36" t="s">
        <v>1636</v>
      </c>
      <c r="U1001" s="36" t="s">
        <v>1645</v>
      </c>
      <c r="V1001" s="36" t="s">
        <v>1646</v>
      </c>
      <c r="W1001" s="36" t="s">
        <v>1670</v>
      </c>
      <c r="X1001" s="36" t="s">
        <v>1646</v>
      </c>
      <c r="Y1001" s="36" t="s">
        <v>1649</v>
      </c>
      <c r="Z1001" s="36">
        <v>437.58</v>
      </c>
      <c r="AA1001" s="36">
        <v>437.58</v>
      </c>
      <c r="AB1001" s="36">
        <v>0</v>
      </c>
      <c r="AC1001" s="36">
        <v>437.58</v>
      </c>
      <c r="AD1001" s="36">
        <v>0</v>
      </c>
      <c r="AE1001" s="36">
        <v>0</v>
      </c>
      <c r="AF1001" s="36" t="s">
        <v>1798</v>
      </c>
      <c r="AG1001" s="36" t="s">
        <v>1637</v>
      </c>
      <c r="AH1001" s="36" t="s">
        <v>599</v>
      </c>
      <c r="AI1001" s="36" t="s">
        <v>1799</v>
      </c>
      <c r="AJ1001" s="36" t="s">
        <v>1645</v>
      </c>
      <c r="AK1001" s="36" t="s">
        <v>337</v>
      </c>
      <c r="AL1001" s="36" t="s">
        <v>1650</v>
      </c>
      <c r="AM1001" s="36" t="s">
        <v>1651</v>
      </c>
      <c r="AN1001" s="36" t="s">
        <v>1645</v>
      </c>
      <c r="AO1001" s="36" t="s">
        <v>1636</v>
      </c>
      <c r="AP1001" s="36" t="s">
        <v>1652</v>
      </c>
      <c r="AQ1001" s="36" t="s">
        <v>1653</v>
      </c>
    </row>
    <row r="1002" spans="1:43" x14ac:dyDescent="0.15">
      <c r="A1002" s="36" t="s">
        <v>533</v>
      </c>
      <c r="B1002" s="36" t="s">
        <v>1718</v>
      </c>
      <c r="C1002" s="36" t="s">
        <v>1719</v>
      </c>
      <c r="D1002" s="36" t="s">
        <v>1661</v>
      </c>
      <c r="E1002" s="36" t="s">
        <v>1662</v>
      </c>
      <c r="F1002" s="36" t="s">
        <v>372</v>
      </c>
      <c r="G1002" s="36" t="s">
        <v>1636</v>
      </c>
      <c r="H1002" s="36" t="s">
        <v>372</v>
      </c>
      <c r="I1002" s="36" t="s">
        <v>1636</v>
      </c>
      <c r="J1002" s="36" t="s">
        <v>1637</v>
      </c>
      <c r="K1002" s="36" t="s">
        <v>599</v>
      </c>
      <c r="L1002" s="36" t="s">
        <v>1720</v>
      </c>
      <c r="M1002" s="36" t="s">
        <v>1639</v>
      </c>
      <c r="N1002" s="36" t="s">
        <v>1640</v>
      </c>
      <c r="O1002" s="36" t="s">
        <v>1641</v>
      </c>
      <c r="P1002" s="36" t="s">
        <v>1642</v>
      </c>
      <c r="Q1002" s="36" t="s">
        <v>1643</v>
      </c>
      <c r="R1002" s="36" t="s">
        <v>1644</v>
      </c>
      <c r="S1002" s="36" t="s">
        <v>1636</v>
      </c>
      <c r="T1002" s="36" t="s">
        <v>1636</v>
      </c>
      <c r="U1002" s="36" t="s">
        <v>1645</v>
      </c>
      <c r="V1002" s="36" t="s">
        <v>1646</v>
      </c>
      <c r="W1002" s="36" t="s">
        <v>1665</v>
      </c>
      <c r="X1002" s="36" t="s">
        <v>1646</v>
      </c>
      <c r="Y1002" s="36" t="s">
        <v>1649</v>
      </c>
      <c r="Z1002" s="36">
        <v>2494.91</v>
      </c>
      <c r="AA1002" s="36">
        <v>2494.91</v>
      </c>
      <c r="AB1002" s="36">
        <v>0</v>
      </c>
      <c r="AC1002" s="36">
        <v>2494.91</v>
      </c>
      <c r="AD1002" s="36">
        <v>0</v>
      </c>
      <c r="AE1002" s="36">
        <v>0</v>
      </c>
      <c r="AF1002" s="36" t="s">
        <v>1798</v>
      </c>
      <c r="AG1002" s="36" t="s">
        <v>1637</v>
      </c>
      <c r="AH1002" s="36" t="s">
        <v>599</v>
      </c>
      <c r="AI1002" s="36" t="s">
        <v>1799</v>
      </c>
      <c r="AJ1002" s="36" t="s">
        <v>1645</v>
      </c>
      <c r="AK1002" s="36" t="s">
        <v>337</v>
      </c>
      <c r="AL1002" s="36" t="s">
        <v>1650</v>
      </c>
      <c r="AM1002" s="36" t="s">
        <v>1651</v>
      </c>
      <c r="AN1002" s="36" t="s">
        <v>1645</v>
      </c>
      <c r="AO1002" s="36" t="s">
        <v>1636</v>
      </c>
      <c r="AP1002" s="36" t="s">
        <v>1652</v>
      </c>
      <c r="AQ1002" s="36" t="s">
        <v>1653</v>
      </c>
    </row>
    <row r="1003" spans="1:43" x14ac:dyDescent="0.15">
      <c r="A1003" s="36" t="s">
        <v>533</v>
      </c>
      <c r="B1003" s="36" t="s">
        <v>1718</v>
      </c>
      <c r="C1003" s="36" t="s">
        <v>1719</v>
      </c>
      <c r="D1003" s="36" t="s">
        <v>1661</v>
      </c>
      <c r="E1003" s="36" t="s">
        <v>1662</v>
      </c>
      <c r="F1003" s="36" t="s">
        <v>372</v>
      </c>
      <c r="G1003" s="36" t="s">
        <v>1636</v>
      </c>
      <c r="H1003" s="36" t="s">
        <v>372</v>
      </c>
      <c r="I1003" s="36" t="s">
        <v>1636</v>
      </c>
      <c r="J1003" s="36" t="s">
        <v>1637</v>
      </c>
      <c r="K1003" s="36" t="s">
        <v>599</v>
      </c>
      <c r="L1003" s="36" t="s">
        <v>1720</v>
      </c>
      <c r="M1003" s="36" t="s">
        <v>1639</v>
      </c>
      <c r="N1003" s="36" t="s">
        <v>1640</v>
      </c>
      <c r="O1003" s="36" t="s">
        <v>1641</v>
      </c>
      <c r="P1003" s="36" t="s">
        <v>1642</v>
      </c>
      <c r="Q1003" s="36" t="s">
        <v>1643</v>
      </c>
      <c r="R1003" s="36" t="s">
        <v>1644</v>
      </c>
      <c r="S1003" s="36" t="s">
        <v>1636</v>
      </c>
      <c r="T1003" s="36" t="s">
        <v>1636</v>
      </c>
      <c r="U1003" s="36" t="s">
        <v>1645</v>
      </c>
      <c r="V1003" s="36" t="s">
        <v>1646</v>
      </c>
      <c r="W1003" s="36" t="s">
        <v>1647</v>
      </c>
      <c r="X1003" s="36" t="s">
        <v>1667</v>
      </c>
      <c r="Y1003" s="36" t="s">
        <v>1649</v>
      </c>
      <c r="Z1003" s="36">
        <v>5.09</v>
      </c>
      <c r="AA1003" s="36">
        <v>5.09</v>
      </c>
      <c r="AB1003" s="36">
        <v>0</v>
      </c>
      <c r="AC1003" s="36">
        <v>5.09</v>
      </c>
      <c r="AD1003" s="36">
        <v>0</v>
      </c>
      <c r="AE1003" s="36">
        <v>0</v>
      </c>
      <c r="AF1003" s="36" t="s">
        <v>1798</v>
      </c>
      <c r="AG1003" s="36" t="s">
        <v>1637</v>
      </c>
      <c r="AH1003" s="36" t="s">
        <v>599</v>
      </c>
      <c r="AI1003" s="36" t="s">
        <v>1799</v>
      </c>
      <c r="AJ1003" s="36" t="s">
        <v>1645</v>
      </c>
      <c r="AK1003" s="36" t="s">
        <v>337</v>
      </c>
      <c r="AL1003" s="36" t="s">
        <v>1650</v>
      </c>
      <c r="AM1003" s="36" t="s">
        <v>1651</v>
      </c>
      <c r="AN1003" s="36" t="s">
        <v>1645</v>
      </c>
      <c r="AO1003" s="36" t="s">
        <v>1636</v>
      </c>
      <c r="AP1003" s="36" t="s">
        <v>1652</v>
      </c>
      <c r="AQ1003" s="36" t="s">
        <v>1653</v>
      </c>
    </row>
    <row r="1004" spans="1:43" x14ac:dyDescent="0.15">
      <c r="A1004" s="36" t="s">
        <v>533</v>
      </c>
      <c r="B1004" s="36" t="s">
        <v>1721</v>
      </c>
      <c r="C1004" s="36" t="s">
        <v>1722</v>
      </c>
      <c r="D1004" s="36" t="s">
        <v>1723</v>
      </c>
      <c r="E1004" s="36" t="s">
        <v>1724</v>
      </c>
      <c r="F1004" s="36" t="s">
        <v>372</v>
      </c>
      <c r="G1004" s="36" t="s">
        <v>1636</v>
      </c>
      <c r="H1004" s="36" t="s">
        <v>372</v>
      </c>
      <c r="I1004" s="36" t="s">
        <v>1636</v>
      </c>
      <c r="J1004" s="36" t="s">
        <v>1307</v>
      </c>
      <c r="K1004" s="36" t="s">
        <v>1725</v>
      </c>
      <c r="L1004" s="36" t="s">
        <v>1726</v>
      </c>
      <c r="M1004" s="36" t="s">
        <v>1727</v>
      </c>
      <c r="N1004" s="36" t="s">
        <v>1728</v>
      </c>
      <c r="O1004" s="36" t="s">
        <v>1729</v>
      </c>
      <c r="P1004" s="36" t="s">
        <v>1730</v>
      </c>
      <c r="Q1004" s="36" t="s">
        <v>1731</v>
      </c>
      <c r="R1004" s="36" t="s">
        <v>1732</v>
      </c>
      <c r="S1004" s="36" t="s">
        <v>1636</v>
      </c>
      <c r="T1004" s="36" t="s">
        <v>1636</v>
      </c>
      <c r="U1004" s="36" t="s">
        <v>1645</v>
      </c>
      <c r="V1004" s="36" t="s">
        <v>1646</v>
      </c>
      <c r="W1004" s="36" t="s">
        <v>1665</v>
      </c>
      <c r="X1004" s="36" t="s">
        <v>1646</v>
      </c>
      <c r="Y1004" s="36" t="s">
        <v>1649</v>
      </c>
      <c r="Z1004" s="36">
        <v>14.52</v>
      </c>
      <c r="AA1004" s="36">
        <v>14.52</v>
      </c>
      <c r="AB1004" s="36">
        <v>0</v>
      </c>
      <c r="AC1004" s="36">
        <v>14.52</v>
      </c>
      <c r="AD1004" s="36">
        <v>0</v>
      </c>
      <c r="AE1004" s="36">
        <v>0</v>
      </c>
      <c r="AF1004" s="36" t="s">
        <v>1798</v>
      </c>
      <c r="AG1004" s="36" t="s">
        <v>1307</v>
      </c>
      <c r="AH1004" s="36" t="s">
        <v>1725</v>
      </c>
      <c r="AI1004" s="36" t="s">
        <v>1800</v>
      </c>
      <c r="AJ1004" s="36" t="s">
        <v>1645</v>
      </c>
      <c r="AK1004" s="36" t="s">
        <v>337</v>
      </c>
      <c r="AL1004" s="36" t="s">
        <v>1650</v>
      </c>
      <c r="AM1004" s="36" t="s">
        <v>1651</v>
      </c>
      <c r="AN1004" s="36" t="s">
        <v>1645</v>
      </c>
      <c r="AO1004" s="36" t="s">
        <v>1636</v>
      </c>
      <c r="AP1004" s="36" t="s">
        <v>1652</v>
      </c>
      <c r="AQ1004" s="36" t="s">
        <v>1653</v>
      </c>
    </row>
    <row r="1005" spans="1:43" x14ac:dyDescent="0.15">
      <c r="A1005" s="36" t="s">
        <v>533</v>
      </c>
      <c r="B1005" s="36" t="s">
        <v>1721</v>
      </c>
      <c r="C1005" s="36" t="s">
        <v>1722</v>
      </c>
      <c r="D1005" s="36" t="s">
        <v>1723</v>
      </c>
      <c r="E1005" s="36" t="s">
        <v>1724</v>
      </c>
      <c r="F1005" s="36" t="s">
        <v>372</v>
      </c>
      <c r="G1005" s="36" t="s">
        <v>1636</v>
      </c>
      <c r="H1005" s="36" t="s">
        <v>372</v>
      </c>
      <c r="I1005" s="36" t="s">
        <v>1636</v>
      </c>
      <c r="J1005" s="36" t="s">
        <v>1307</v>
      </c>
      <c r="K1005" s="36" t="s">
        <v>1725</v>
      </c>
      <c r="L1005" s="36" t="s">
        <v>1726</v>
      </c>
      <c r="M1005" s="36" t="s">
        <v>1727</v>
      </c>
      <c r="N1005" s="36" t="s">
        <v>1728</v>
      </c>
      <c r="O1005" s="36" t="s">
        <v>1729</v>
      </c>
      <c r="P1005" s="36" t="s">
        <v>1730</v>
      </c>
      <c r="Q1005" s="36" t="s">
        <v>1731</v>
      </c>
      <c r="R1005" s="36" t="s">
        <v>1732</v>
      </c>
      <c r="S1005" s="36" t="s">
        <v>1636</v>
      </c>
      <c r="T1005" s="36" t="s">
        <v>1636</v>
      </c>
      <c r="U1005" s="36" t="s">
        <v>1645</v>
      </c>
      <c r="V1005" s="36" t="s">
        <v>1646</v>
      </c>
      <c r="W1005" s="36" t="s">
        <v>1647</v>
      </c>
      <c r="X1005" s="36" t="s">
        <v>1667</v>
      </c>
      <c r="Y1005" s="36" t="s">
        <v>1649</v>
      </c>
      <c r="Z1005" s="36">
        <v>1.03</v>
      </c>
      <c r="AA1005" s="36">
        <v>1.03</v>
      </c>
      <c r="AB1005" s="36">
        <v>0</v>
      </c>
      <c r="AC1005" s="36">
        <v>1.03</v>
      </c>
      <c r="AD1005" s="36">
        <v>0</v>
      </c>
      <c r="AE1005" s="36">
        <v>0</v>
      </c>
      <c r="AF1005" s="36" t="s">
        <v>1798</v>
      </c>
      <c r="AG1005" s="36" t="s">
        <v>1307</v>
      </c>
      <c r="AH1005" s="36" t="s">
        <v>1725</v>
      </c>
      <c r="AI1005" s="36" t="s">
        <v>1800</v>
      </c>
      <c r="AJ1005" s="36" t="s">
        <v>1645</v>
      </c>
      <c r="AK1005" s="36" t="s">
        <v>337</v>
      </c>
      <c r="AL1005" s="36" t="s">
        <v>1650</v>
      </c>
      <c r="AM1005" s="36" t="s">
        <v>1651</v>
      </c>
      <c r="AN1005" s="36" t="s">
        <v>1645</v>
      </c>
      <c r="AO1005" s="36" t="s">
        <v>1636</v>
      </c>
      <c r="AP1005" s="36" t="s">
        <v>1652</v>
      </c>
      <c r="AQ1005" s="36" t="s">
        <v>1653</v>
      </c>
    </row>
    <row r="1006" spans="1:43" x14ac:dyDescent="0.15">
      <c r="A1006" s="36" t="s">
        <v>533</v>
      </c>
      <c r="B1006" s="36" t="s">
        <v>1736</v>
      </c>
      <c r="C1006" s="36" t="s">
        <v>1737</v>
      </c>
      <c r="D1006" s="36" t="s">
        <v>1723</v>
      </c>
      <c r="E1006" s="36" t="s">
        <v>1724</v>
      </c>
      <c r="F1006" s="36" t="s">
        <v>372</v>
      </c>
      <c r="G1006" s="36" t="s">
        <v>1636</v>
      </c>
      <c r="H1006" s="36" t="s">
        <v>372</v>
      </c>
      <c r="I1006" s="36" t="s">
        <v>1636</v>
      </c>
      <c r="J1006" s="36" t="s">
        <v>1307</v>
      </c>
      <c r="K1006" s="36" t="s">
        <v>1725</v>
      </c>
      <c r="L1006" s="36" t="s">
        <v>1738</v>
      </c>
      <c r="M1006" s="36" t="s">
        <v>1727</v>
      </c>
      <c r="N1006" s="36" t="s">
        <v>1728</v>
      </c>
      <c r="O1006" s="36" t="s">
        <v>1729</v>
      </c>
      <c r="P1006" s="36" t="s">
        <v>1730</v>
      </c>
      <c r="Q1006" s="36" t="s">
        <v>1731</v>
      </c>
      <c r="R1006" s="36" t="s">
        <v>1732</v>
      </c>
      <c r="S1006" s="36" t="s">
        <v>1636</v>
      </c>
      <c r="T1006" s="36" t="s">
        <v>1636</v>
      </c>
      <c r="U1006" s="36" t="s">
        <v>1645</v>
      </c>
      <c r="V1006" s="36" t="s">
        <v>1646</v>
      </c>
      <c r="W1006" s="36" t="s">
        <v>1664</v>
      </c>
      <c r="X1006" s="36" t="s">
        <v>1646</v>
      </c>
      <c r="Y1006" s="36" t="s">
        <v>1649</v>
      </c>
      <c r="Z1006" s="36">
        <v>2.12</v>
      </c>
      <c r="AA1006" s="36">
        <v>2.12</v>
      </c>
      <c r="AB1006" s="36">
        <v>0</v>
      </c>
      <c r="AC1006" s="36">
        <v>2.12</v>
      </c>
      <c r="AD1006" s="36">
        <v>0</v>
      </c>
      <c r="AE1006" s="36">
        <v>0</v>
      </c>
      <c r="AF1006" s="36" t="s">
        <v>1798</v>
      </c>
      <c r="AG1006" s="36" t="s">
        <v>1307</v>
      </c>
      <c r="AH1006" s="36" t="s">
        <v>1725</v>
      </c>
      <c r="AI1006" s="36" t="s">
        <v>1800</v>
      </c>
      <c r="AJ1006" s="36" t="s">
        <v>1645</v>
      </c>
      <c r="AK1006" s="36" t="s">
        <v>337</v>
      </c>
      <c r="AL1006" s="36" t="s">
        <v>1650</v>
      </c>
      <c r="AM1006" s="36" t="s">
        <v>1651</v>
      </c>
      <c r="AN1006" s="36" t="s">
        <v>1645</v>
      </c>
      <c r="AO1006" s="36" t="s">
        <v>1636</v>
      </c>
      <c r="AP1006" s="36" t="s">
        <v>1652</v>
      </c>
      <c r="AQ1006" s="36" t="s">
        <v>1653</v>
      </c>
    </row>
    <row r="1007" spans="1:43" x14ac:dyDescent="0.15">
      <c r="A1007" s="36" t="s">
        <v>533</v>
      </c>
      <c r="B1007" s="36" t="s">
        <v>1736</v>
      </c>
      <c r="C1007" s="36" t="s">
        <v>1737</v>
      </c>
      <c r="D1007" s="36" t="s">
        <v>1723</v>
      </c>
      <c r="E1007" s="36" t="s">
        <v>1724</v>
      </c>
      <c r="F1007" s="36" t="s">
        <v>372</v>
      </c>
      <c r="G1007" s="36" t="s">
        <v>1636</v>
      </c>
      <c r="H1007" s="36" t="s">
        <v>372</v>
      </c>
      <c r="I1007" s="36" t="s">
        <v>1636</v>
      </c>
      <c r="J1007" s="36" t="s">
        <v>1307</v>
      </c>
      <c r="K1007" s="36" t="s">
        <v>1725</v>
      </c>
      <c r="L1007" s="36" t="s">
        <v>1738</v>
      </c>
      <c r="M1007" s="36" t="s">
        <v>1727</v>
      </c>
      <c r="N1007" s="36" t="s">
        <v>1728</v>
      </c>
      <c r="O1007" s="36" t="s">
        <v>1729</v>
      </c>
      <c r="P1007" s="36" t="s">
        <v>1730</v>
      </c>
      <c r="Q1007" s="36" t="s">
        <v>1731</v>
      </c>
      <c r="R1007" s="36" t="s">
        <v>1732</v>
      </c>
      <c r="S1007" s="36" t="s">
        <v>1636</v>
      </c>
      <c r="T1007" s="36" t="s">
        <v>1636</v>
      </c>
      <c r="U1007" s="36" t="s">
        <v>1645</v>
      </c>
      <c r="V1007" s="36" t="s">
        <v>1646</v>
      </c>
      <c r="W1007" s="36" t="s">
        <v>1665</v>
      </c>
      <c r="X1007" s="36" t="s">
        <v>1646</v>
      </c>
      <c r="Y1007" s="36" t="s">
        <v>1649</v>
      </c>
      <c r="Z1007" s="36">
        <v>50.99</v>
      </c>
      <c r="AA1007" s="36">
        <v>50.99</v>
      </c>
      <c r="AB1007" s="36">
        <v>0</v>
      </c>
      <c r="AC1007" s="36">
        <v>50.99</v>
      </c>
      <c r="AD1007" s="36">
        <v>0</v>
      </c>
      <c r="AE1007" s="36">
        <v>0</v>
      </c>
      <c r="AF1007" s="36" t="s">
        <v>1798</v>
      </c>
      <c r="AG1007" s="36" t="s">
        <v>1307</v>
      </c>
      <c r="AH1007" s="36" t="s">
        <v>1725</v>
      </c>
      <c r="AI1007" s="36" t="s">
        <v>1800</v>
      </c>
      <c r="AJ1007" s="36" t="s">
        <v>1645</v>
      </c>
      <c r="AK1007" s="36" t="s">
        <v>337</v>
      </c>
      <c r="AL1007" s="36" t="s">
        <v>1650</v>
      </c>
      <c r="AM1007" s="36" t="s">
        <v>1651</v>
      </c>
      <c r="AN1007" s="36" t="s">
        <v>1645</v>
      </c>
      <c r="AO1007" s="36" t="s">
        <v>1636</v>
      </c>
      <c r="AP1007" s="36" t="s">
        <v>1652</v>
      </c>
      <c r="AQ1007" s="36" t="s">
        <v>1653</v>
      </c>
    </row>
    <row r="1008" spans="1:43" x14ac:dyDescent="0.15">
      <c r="A1008" s="36" t="s">
        <v>533</v>
      </c>
      <c r="B1008" s="36" t="s">
        <v>1736</v>
      </c>
      <c r="C1008" s="36" t="s">
        <v>1737</v>
      </c>
      <c r="D1008" s="36" t="s">
        <v>1723</v>
      </c>
      <c r="E1008" s="36" t="s">
        <v>1724</v>
      </c>
      <c r="F1008" s="36" t="s">
        <v>372</v>
      </c>
      <c r="G1008" s="36" t="s">
        <v>1636</v>
      </c>
      <c r="H1008" s="36" t="s">
        <v>372</v>
      </c>
      <c r="I1008" s="36" t="s">
        <v>1636</v>
      </c>
      <c r="J1008" s="36" t="s">
        <v>1307</v>
      </c>
      <c r="K1008" s="36" t="s">
        <v>1725</v>
      </c>
      <c r="L1008" s="36" t="s">
        <v>1738</v>
      </c>
      <c r="M1008" s="36" t="s">
        <v>1727</v>
      </c>
      <c r="N1008" s="36" t="s">
        <v>1728</v>
      </c>
      <c r="O1008" s="36" t="s">
        <v>1729</v>
      </c>
      <c r="P1008" s="36" t="s">
        <v>1730</v>
      </c>
      <c r="Q1008" s="36" t="s">
        <v>1731</v>
      </c>
      <c r="R1008" s="36" t="s">
        <v>1732</v>
      </c>
      <c r="S1008" s="36" t="s">
        <v>1636</v>
      </c>
      <c r="T1008" s="36" t="s">
        <v>1636</v>
      </c>
      <c r="U1008" s="36" t="s">
        <v>1645</v>
      </c>
      <c r="V1008" s="36" t="s">
        <v>1646</v>
      </c>
      <c r="W1008" s="36" t="s">
        <v>1647</v>
      </c>
      <c r="X1008" s="36" t="s">
        <v>1667</v>
      </c>
      <c r="Y1008" s="36" t="s">
        <v>1649</v>
      </c>
      <c r="Z1008" s="36">
        <v>0.93</v>
      </c>
      <c r="AA1008" s="36">
        <v>0.93</v>
      </c>
      <c r="AB1008" s="36">
        <v>0</v>
      </c>
      <c r="AC1008" s="36">
        <v>0.93</v>
      </c>
      <c r="AD1008" s="36">
        <v>0</v>
      </c>
      <c r="AE1008" s="36">
        <v>0</v>
      </c>
      <c r="AF1008" s="36" t="s">
        <v>1798</v>
      </c>
      <c r="AG1008" s="36" t="s">
        <v>1307</v>
      </c>
      <c r="AH1008" s="36" t="s">
        <v>1725</v>
      </c>
      <c r="AI1008" s="36" t="s">
        <v>1800</v>
      </c>
      <c r="AJ1008" s="36" t="s">
        <v>1645</v>
      </c>
      <c r="AK1008" s="36" t="s">
        <v>337</v>
      </c>
      <c r="AL1008" s="36" t="s">
        <v>1650</v>
      </c>
      <c r="AM1008" s="36" t="s">
        <v>1651</v>
      </c>
      <c r="AN1008" s="36" t="s">
        <v>1645</v>
      </c>
      <c r="AO1008" s="36" t="s">
        <v>1636</v>
      </c>
      <c r="AP1008" s="36" t="s">
        <v>1652</v>
      </c>
      <c r="AQ1008" s="36" t="s">
        <v>1653</v>
      </c>
    </row>
    <row r="1009" spans="1:43" x14ac:dyDescent="0.15">
      <c r="A1009" s="36" t="s">
        <v>533</v>
      </c>
      <c r="B1009" s="36" t="s">
        <v>1739</v>
      </c>
      <c r="C1009" s="36" t="s">
        <v>1740</v>
      </c>
      <c r="D1009" s="36" t="s">
        <v>1723</v>
      </c>
      <c r="E1009" s="36" t="s">
        <v>1724</v>
      </c>
      <c r="F1009" s="36" t="s">
        <v>372</v>
      </c>
      <c r="G1009" s="36" t="s">
        <v>1636</v>
      </c>
      <c r="H1009" s="36" t="s">
        <v>372</v>
      </c>
      <c r="I1009" s="36" t="s">
        <v>1636</v>
      </c>
      <c r="J1009" s="36" t="s">
        <v>1307</v>
      </c>
      <c r="K1009" s="36" t="s">
        <v>1725</v>
      </c>
      <c r="L1009" s="36" t="s">
        <v>1741</v>
      </c>
      <c r="M1009" s="36" t="s">
        <v>1727</v>
      </c>
      <c r="N1009" s="36" t="s">
        <v>1728</v>
      </c>
      <c r="O1009" s="36" t="s">
        <v>1729</v>
      </c>
      <c r="P1009" s="36" t="s">
        <v>1730</v>
      </c>
      <c r="Q1009" s="36" t="s">
        <v>1731</v>
      </c>
      <c r="R1009" s="36" t="s">
        <v>1732</v>
      </c>
      <c r="S1009" s="36" t="s">
        <v>1636</v>
      </c>
      <c r="T1009" s="36" t="s">
        <v>1636</v>
      </c>
      <c r="U1009" s="36" t="s">
        <v>1645</v>
      </c>
      <c r="V1009" s="36" t="s">
        <v>1646</v>
      </c>
      <c r="W1009" s="36" t="s">
        <v>1665</v>
      </c>
      <c r="X1009" s="36" t="s">
        <v>1646</v>
      </c>
      <c r="Y1009" s="36" t="s">
        <v>1649</v>
      </c>
      <c r="Z1009" s="36">
        <v>221.71</v>
      </c>
      <c r="AA1009" s="36">
        <v>221.71</v>
      </c>
      <c r="AB1009" s="36">
        <v>0</v>
      </c>
      <c r="AC1009" s="36">
        <v>221.71</v>
      </c>
      <c r="AD1009" s="36">
        <v>0</v>
      </c>
      <c r="AE1009" s="36">
        <v>0</v>
      </c>
      <c r="AF1009" s="36" t="s">
        <v>1798</v>
      </c>
      <c r="AG1009" s="36" t="s">
        <v>1307</v>
      </c>
      <c r="AH1009" s="36" t="s">
        <v>1725</v>
      </c>
      <c r="AI1009" s="36" t="s">
        <v>1800</v>
      </c>
      <c r="AJ1009" s="36" t="s">
        <v>1645</v>
      </c>
      <c r="AK1009" s="36" t="s">
        <v>337</v>
      </c>
      <c r="AL1009" s="36" t="s">
        <v>1650</v>
      </c>
      <c r="AM1009" s="36" t="s">
        <v>1651</v>
      </c>
      <c r="AN1009" s="36" t="s">
        <v>1645</v>
      </c>
      <c r="AO1009" s="36" t="s">
        <v>1636</v>
      </c>
      <c r="AP1009" s="36" t="s">
        <v>1652</v>
      </c>
      <c r="AQ1009" s="36" t="s">
        <v>1653</v>
      </c>
    </row>
    <row r="1010" spans="1:43" x14ac:dyDescent="0.15">
      <c r="A1010" s="36" t="s">
        <v>533</v>
      </c>
      <c r="B1010" s="36" t="s">
        <v>1739</v>
      </c>
      <c r="C1010" s="36" t="s">
        <v>1740</v>
      </c>
      <c r="D1010" s="36" t="s">
        <v>1723</v>
      </c>
      <c r="E1010" s="36" t="s">
        <v>1724</v>
      </c>
      <c r="F1010" s="36" t="s">
        <v>372</v>
      </c>
      <c r="G1010" s="36" t="s">
        <v>1636</v>
      </c>
      <c r="H1010" s="36" t="s">
        <v>372</v>
      </c>
      <c r="I1010" s="36" t="s">
        <v>1636</v>
      </c>
      <c r="J1010" s="36" t="s">
        <v>1307</v>
      </c>
      <c r="K1010" s="36" t="s">
        <v>1725</v>
      </c>
      <c r="L1010" s="36" t="s">
        <v>1741</v>
      </c>
      <c r="M1010" s="36" t="s">
        <v>1727</v>
      </c>
      <c r="N1010" s="36" t="s">
        <v>1728</v>
      </c>
      <c r="O1010" s="36" t="s">
        <v>1729</v>
      </c>
      <c r="P1010" s="36" t="s">
        <v>1730</v>
      </c>
      <c r="Q1010" s="36" t="s">
        <v>1731</v>
      </c>
      <c r="R1010" s="36" t="s">
        <v>1732</v>
      </c>
      <c r="S1010" s="36" t="s">
        <v>1636</v>
      </c>
      <c r="T1010" s="36" t="s">
        <v>1636</v>
      </c>
      <c r="U1010" s="36" t="s">
        <v>1645</v>
      </c>
      <c r="V1010" s="36" t="s">
        <v>1646</v>
      </c>
      <c r="W1010" s="36" t="s">
        <v>1647</v>
      </c>
      <c r="X1010" s="36" t="s">
        <v>1667</v>
      </c>
      <c r="Y1010" s="36" t="s">
        <v>1649</v>
      </c>
      <c r="Z1010" s="36">
        <v>1.67</v>
      </c>
      <c r="AA1010" s="36">
        <v>1.67</v>
      </c>
      <c r="AB1010" s="36">
        <v>0</v>
      </c>
      <c r="AC1010" s="36">
        <v>1.67</v>
      </c>
      <c r="AD1010" s="36">
        <v>0</v>
      </c>
      <c r="AE1010" s="36">
        <v>0</v>
      </c>
      <c r="AF1010" s="36" t="s">
        <v>1798</v>
      </c>
      <c r="AG1010" s="36" t="s">
        <v>1307</v>
      </c>
      <c r="AH1010" s="36" t="s">
        <v>1725</v>
      </c>
      <c r="AI1010" s="36" t="s">
        <v>1800</v>
      </c>
      <c r="AJ1010" s="36" t="s">
        <v>1645</v>
      </c>
      <c r="AK1010" s="36" t="s">
        <v>337</v>
      </c>
      <c r="AL1010" s="36" t="s">
        <v>1650</v>
      </c>
      <c r="AM1010" s="36" t="s">
        <v>1651</v>
      </c>
      <c r="AN1010" s="36" t="s">
        <v>1645</v>
      </c>
      <c r="AO1010" s="36" t="s">
        <v>1636</v>
      </c>
      <c r="AP1010" s="36" t="s">
        <v>1652</v>
      </c>
      <c r="AQ1010" s="36" t="s">
        <v>1653</v>
      </c>
    </row>
    <row r="1011" spans="1:43" x14ac:dyDescent="0.15">
      <c r="A1011" s="36" t="s">
        <v>533</v>
      </c>
      <c r="B1011" s="36" t="s">
        <v>1742</v>
      </c>
      <c r="C1011" s="36" t="s">
        <v>1743</v>
      </c>
      <c r="D1011" s="36" t="s">
        <v>1723</v>
      </c>
      <c r="E1011" s="36" t="s">
        <v>1724</v>
      </c>
      <c r="F1011" s="36" t="s">
        <v>372</v>
      </c>
      <c r="G1011" s="36" t="s">
        <v>1636</v>
      </c>
      <c r="H1011" s="36" t="s">
        <v>372</v>
      </c>
      <c r="I1011" s="36" t="s">
        <v>1636</v>
      </c>
      <c r="J1011" s="36" t="s">
        <v>1307</v>
      </c>
      <c r="K1011" s="36" t="s">
        <v>1725</v>
      </c>
      <c r="L1011" s="36" t="s">
        <v>1744</v>
      </c>
      <c r="M1011" s="36" t="s">
        <v>1727</v>
      </c>
      <c r="N1011" s="36" t="s">
        <v>1728</v>
      </c>
      <c r="O1011" s="36" t="s">
        <v>1729</v>
      </c>
      <c r="P1011" s="36" t="s">
        <v>1730</v>
      </c>
      <c r="Q1011" s="36" t="s">
        <v>1731</v>
      </c>
      <c r="R1011" s="36" t="s">
        <v>1732</v>
      </c>
      <c r="S1011" s="36" t="s">
        <v>1636</v>
      </c>
      <c r="T1011" s="36" t="s">
        <v>1636</v>
      </c>
      <c r="U1011" s="36" t="s">
        <v>1645</v>
      </c>
      <c r="V1011" s="36" t="s">
        <v>1646</v>
      </c>
      <c r="W1011" s="36" t="s">
        <v>1665</v>
      </c>
      <c r="X1011" s="36" t="s">
        <v>1646</v>
      </c>
      <c r="Y1011" s="36" t="s">
        <v>1649</v>
      </c>
      <c r="Z1011" s="36">
        <v>333.87</v>
      </c>
      <c r="AA1011" s="36">
        <v>333.87</v>
      </c>
      <c r="AB1011" s="36">
        <v>0</v>
      </c>
      <c r="AC1011" s="36">
        <v>333.87</v>
      </c>
      <c r="AD1011" s="36">
        <v>0</v>
      </c>
      <c r="AE1011" s="36">
        <v>0</v>
      </c>
      <c r="AF1011" s="36" t="s">
        <v>1798</v>
      </c>
      <c r="AG1011" s="36" t="s">
        <v>1307</v>
      </c>
      <c r="AH1011" s="36" t="s">
        <v>1725</v>
      </c>
      <c r="AI1011" s="36" t="s">
        <v>1800</v>
      </c>
      <c r="AJ1011" s="36" t="s">
        <v>1645</v>
      </c>
      <c r="AK1011" s="36" t="s">
        <v>337</v>
      </c>
      <c r="AL1011" s="36" t="s">
        <v>1650</v>
      </c>
      <c r="AM1011" s="36" t="s">
        <v>1651</v>
      </c>
      <c r="AN1011" s="36" t="s">
        <v>1645</v>
      </c>
      <c r="AO1011" s="36" t="s">
        <v>1636</v>
      </c>
      <c r="AP1011" s="36" t="s">
        <v>1652</v>
      </c>
      <c r="AQ1011" s="36" t="s">
        <v>1653</v>
      </c>
    </row>
    <row r="1012" spans="1:43" x14ac:dyDescent="0.15">
      <c r="A1012" s="36" t="s">
        <v>533</v>
      </c>
      <c r="B1012" s="36" t="s">
        <v>1742</v>
      </c>
      <c r="C1012" s="36" t="s">
        <v>1743</v>
      </c>
      <c r="D1012" s="36" t="s">
        <v>1723</v>
      </c>
      <c r="E1012" s="36" t="s">
        <v>1724</v>
      </c>
      <c r="F1012" s="36" t="s">
        <v>372</v>
      </c>
      <c r="G1012" s="36" t="s">
        <v>1636</v>
      </c>
      <c r="H1012" s="36" t="s">
        <v>372</v>
      </c>
      <c r="I1012" s="36" t="s">
        <v>1636</v>
      </c>
      <c r="J1012" s="36" t="s">
        <v>1307</v>
      </c>
      <c r="K1012" s="36" t="s">
        <v>1725</v>
      </c>
      <c r="L1012" s="36" t="s">
        <v>1744</v>
      </c>
      <c r="M1012" s="36" t="s">
        <v>1727</v>
      </c>
      <c r="N1012" s="36" t="s">
        <v>1728</v>
      </c>
      <c r="O1012" s="36" t="s">
        <v>1729</v>
      </c>
      <c r="P1012" s="36" t="s">
        <v>1730</v>
      </c>
      <c r="Q1012" s="36" t="s">
        <v>1731</v>
      </c>
      <c r="R1012" s="36" t="s">
        <v>1732</v>
      </c>
      <c r="S1012" s="36" t="s">
        <v>1636</v>
      </c>
      <c r="T1012" s="36" t="s">
        <v>1636</v>
      </c>
      <c r="U1012" s="36" t="s">
        <v>1645</v>
      </c>
      <c r="V1012" s="36" t="s">
        <v>1646</v>
      </c>
      <c r="W1012" s="36" t="s">
        <v>1647</v>
      </c>
      <c r="X1012" s="36" t="s">
        <v>1667</v>
      </c>
      <c r="Y1012" s="36" t="s">
        <v>1649</v>
      </c>
      <c r="Z1012" s="36">
        <v>30.51</v>
      </c>
      <c r="AA1012" s="36">
        <v>30.51</v>
      </c>
      <c r="AB1012" s="36">
        <v>0</v>
      </c>
      <c r="AC1012" s="36">
        <v>30.51</v>
      </c>
      <c r="AD1012" s="36">
        <v>0</v>
      </c>
      <c r="AE1012" s="36">
        <v>0</v>
      </c>
      <c r="AF1012" s="36" t="s">
        <v>1798</v>
      </c>
      <c r="AG1012" s="36" t="s">
        <v>1307</v>
      </c>
      <c r="AH1012" s="36" t="s">
        <v>1725</v>
      </c>
      <c r="AI1012" s="36" t="s">
        <v>1800</v>
      </c>
      <c r="AJ1012" s="36" t="s">
        <v>1645</v>
      </c>
      <c r="AK1012" s="36" t="s">
        <v>337</v>
      </c>
      <c r="AL1012" s="36" t="s">
        <v>1650</v>
      </c>
      <c r="AM1012" s="36" t="s">
        <v>1651</v>
      </c>
      <c r="AN1012" s="36" t="s">
        <v>1645</v>
      </c>
      <c r="AO1012" s="36" t="s">
        <v>1636</v>
      </c>
      <c r="AP1012" s="36" t="s">
        <v>1652</v>
      </c>
      <c r="AQ1012" s="36" t="s">
        <v>1653</v>
      </c>
    </row>
    <row r="1013" spans="1:43" x14ac:dyDescent="0.15">
      <c r="A1013" s="36" t="s">
        <v>533</v>
      </c>
      <c r="B1013" s="36" t="s">
        <v>1854</v>
      </c>
      <c r="C1013" s="36" t="s">
        <v>1855</v>
      </c>
      <c r="D1013" s="36" t="s">
        <v>1747</v>
      </c>
      <c r="E1013" s="36" t="s">
        <v>1748</v>
      </c>
      <c r="F1013" s="36" t="s">
        <v>372</v>
      </c>
      <c r="G1013" s="36" t="s">
        <v>1636</v>
      </c>
      <c r="H1013" s="36" t="s">
        <v>372</v>
      </c>
      <c r="I1013" s="36" t="s">
        <v>1636</v>
      </c>
      <c r="J1013" s="36" t="s">
        <v>1749</v>
      </c>
      <c r="K1013" s="36" t="s">
        <v>1750</v>
      </c>
      <c r="L1013" s="36" t="s">
        <v>1856</v>
      </c>
      <c r="M1013" s="36" t="s">
        <v>1639</v>
      </c>
      <c r="N1013" s="36" t="s">
        <v>1640</v>
      </c>
      <c r="O1013" s="36" t="s">
        <v>1641</v>
      </c>
      <c r="P1013" s="36" t="s">
        <v>1642</v>
      </c>
      <c r="Q1013" s="36" t="s">
        <v>1643</v>
      </c>
      <c r="R1013" s="36" t="s">
        <v>1644</v>
      </c>
      <c r="S1013" s="36" t="s">
        <v>1636</v>
      </c>
      <c r="T1013" s="36" t="s">
        <v>1636</v>
      </c>
      <c r="U1013" s="36" t="s">
        <v>1645</v>
      </c>
      <c r="V1013" s="36" t="s">
        <v>1646</v>
      </c>
      <c r="W1013" s="36" t="s">
        <v>1665</v>
      </c>
      <c r="X1013" s="36" t="s">
        <v>1646</v>
      </c>
      <c r="Y1013" s="36" t="s">
        <v>1649</v>
      </c>
      <c r="Z1013" s="36">
        <v>7999.39</v>
      </c>
      <c r="AA1013" s="36">
        <v>7999.39</v>
      </c>
      <c r="AB1013" s="36">
        <v>0</v>
      </c>
      <c r="AC1013" s="36">
        <v>7999.39</v>
      </c>
      <c r="AD1013" s="36">
        <v>0</v>
      </c>
      <c r="AE1013" s="36">
        <v>0</v>
      </c>
      <c r="AF1013" s="36" t="s">
        <v>1798</v>
      </c>
      <c r="AG1013" s="36" t="s">
        <v>1749</v>
      </c>
      <c r="AH1013" s="36" t="s">
        <v>1750</v>
      </c>
      <c r="AI1013" s="36" t="s">
        <v>1799</v>
      </c>
      <c r="AJ1013" s="36" t="s">
        <v>1645</v>
      </c>
      <c r="AK1013" s="36" t="s">
        <v>337</v>
      </c>
      <c r="AL1013" s="36" t="s">
        <v>1650</v>
      </c>
      <c r="AM1013" s="36" t="s">
        <v>1651</v>
      </c>
      <c r="AN1013" s="36" t="s">
        <v>1645</v>
      </c>
      <c r="AO1013" s="36" t="s">
        <v>1636</v>
      </c>
      <c r="AP1013" s="36" t="s">
        <v>1678</v>
      </c>
      <c r="AQ1013" s="36" t="s">
        <v>1653</v>
      </c>
    </row>
    <row r="1014" spans="1:43" x14ac:dyDescent="0.15">
      <c r="A1014" s="36" t="s">
        <v>533</v>
      </c>
      <c r="B1014" s="36" t="s">
        <v>1854</v>
      </c>
      <c r="C1014" s="36" t="s">
        <v>1855</v>
      </c>
      <c r="D1014" s="36" t="s">
        <v>1747</v>
      </c>
      <c r="E1014" s="36" t="s">
        <v>1748</v>
      </c>
      <c r="F1014" s="36" t="s">
        <v>372</v>
      </c>
      <c r="G1014" s="36" t="s">
        <v>1636</v>
      </c>
      <c r="H1014" s="36" t="s">
        <v>372</v>
      </c>
      <c r="I1014" s="36" t="s">
        <v>1636</v>
      </c>
      <c r="J1014" s="36" t="s">
        <v>1749</v>
      </c>
      <c r="K1014" s="36" t="s">
        <v>1750</v>
      </c>
      <c r="L1014" s="36" t="s">
        <v>1856</v>
      </c>
      <c r="M1014" s="36" t="s">
        <v>1639</v>
      </c>
      <c r="N1014" s="36" t="s">
        <v>1640</v>
      </c>
      <c r="O1014" s="36" t="s">
        <v>1641</v>
      </c>
      <c r="P1014" s="36" t="s">
        <v>1642</v>
      </c>
      <c r="Q1014" s="36" t="s">
        <v>1643</v>
      </c>
      <c r="R1014" s="36" t="s">
        <v>1644</v>
      </c>
      <c r="S1014" s="36" t="s">
        <v>1636</v>
      </c>
      <c r="T1014" s="36" t="s">
        <v>1636</v>
      </c>
      <c r="U1014" s="36" t="s">
        <v>1645</v>
      </c>
      <c r="V1014" s="36" t="s">
        <v>1646</v>
      </c>
      <c r="W1014" s="36" t="s">
        <v>1647</v>
      </c>
      <c r="X1014" s="36" t="s">
        <v>1752</v>
      </c>
      <c r="Y1014" s="36" t="s">
        <v>1649</v>
      </c>
      <c r="Z1014" s="36">
        <v>0.61</v>
      </c>
      <c r="AA1014" s="36">
        <v>0.61</v>
      </c>
      <c r="AB1014" s="36">
        <v>0</v>
      </c>
      <c r="AC1014" s="36">
        <v>0.61</v>
      </c>
      <c r="AD1014" s="36">
        <v>0</v>
      </c>
      <c r="AE1014" s="36">
        <v>0</v>
      </c>
      <c r="AF1014" s="36" t="s">
        <v>1798</v>
      </c>
      <c r="AG1014" s="36" t="s">
        <v>1749</v>
      </c>
      <c r="AH1014" s="36" t="s">
        <v>1750</v>
      </c>
      <c r="AI1014" s="36" t="s">
        <v>1799</v>
      </c>
      <c r="AJ1014" s="36" t="s">
        <v>1645</v>
      </c>
      <c r="AK1014" s="36" t="s">
        <v>337</v>
      </c>
      <c r="AL1014" s="36" t="s">
        <v>1650</v>
      </c>
      <c r="AM1014" s="36" t="s">
        <v>1651</v>
      </c>
      <c r="AN1014" s="36" t="s">
        <v>1645</v>
      </c>
      <c r="AO1014" s="36" t="s">
        <v>1636</v>
      </c>
      <c r="AP1014" s="36" t="s">
        <v>1678</v>
      </c>
      <c r="AQ1014" s="36" t="s">
        <v>1653</v>
      </c>
    </row>
    <row r="1015" spans="1:43" x14ac:dyDescent="0.15">
      <c r="A1015" s="36" t="s">
        <v>533</v>
      </c>
      <c r="B1015" s="36" t="s">
        <v>1745</v>
      </c>
      <c r="C1015" s="36" t="s">
        <v>1746</v>
      </c>
      <c r="D1015" s="36" t="s">
        <v>1747</v>
      </c>
      <c r="E1015" s="36" t="s">
        <v>1748</v>
      </c>
      <c r="F1015" s="36" t="s">
        <v>372</v>
      </c>
      <c r="G1015" s="36" t="s">
        <v>1636</v>
      </c>
      <c r="H1015" s="36" t="s">
        <v>372</v>
      </c>
      <c r="I1015" s="36" t="s">
        <v>1636</v>
      </c>
      <c r="J1015" s="36" t="s">
        <v>1749</v>
      </c>
      <c r="K1015" s="36" t="s">
        <v>1750</v>
      </c>
      <c r="L1015" s="36" t="s">
        <v>1751</v>
      </c>
      <c r="M1015" s="36" t="s">
        <v>1639</v>
      </c>
      <c r="N1015" s="36" t="s">
        <v>1640</v>
      </c>
      <c r="O1015" s="36" t="s">
        <v>1641</v>
      </c>
      <c r="P1015" s="36" t="s">
        <v>1642</v>
      </c>
      <c r="Q1015" s="36" t="s">
        <v>1643</v>
      </c>
      <c r="R1015" s="36" t="s">
        <v>1644</v>
      </c>
      <c r="S1015" s="36" t="s">
        <v>1636</v>
      </c>
      <c r="T1015" s="36" t="s">
        <v>1636</v>
      </c>
      <c r="U1015" s="36" t="s">
        <v>1645</v>
      </c>
      <c r="V1015" s="36" t="s">
        <v>1646</v>
      </c>
      <c r="W1015" s="36" t="s">
        <v>1664</v>
      </c>
      <c r="X1015" s="36" t="s">
        <v>1646</v>
      </c>
      <c r="Y1015" s="36" t="s">
        <v>1649</v>
      </c>
      <c r="Z1015" s="36">
        <v>3090.11</v>
      </c>
      <c r="AA1015" s="36">
        <v>3090.11</v>
      </c>
      <c r="AB1015" s="36">
        <v>0</v>
      </c>
      <c r="AC1015" s="36">
        <v>3090.11</v>
      </c>
      <c r="AD1015" s="36">
        <v>0</v>
      </c>
      <c r="AE1015" s="36">
        <v>0</v>
      </c>
      <c r="AF1015" s="36" t="s">
        <v>1798</v>
      </c>
      <c r="AG1015" s="36" t="s">
        <v>1749</v>
      </c>
      <c r="AH1015" s="36" t="s">
        <v>1802</v>
      </c>
      <c r="AI1015" s="36" t="s">
        <v>1799</v>
      </c>
      <c r="AJ1015" s="36" t="s">
        <v>1645</v>
      </c>
      <c r="AK1015" s="36" t="s">
        <v>337</v>
      </c>
      <c r="AL1015" s="36" t="s">
        <v>1650</v>
      </c>
      <c r="AM1015" s="36" t="s">
        <v>1651</v>
      </c>
      <c r="AN1015" s="36" t="s">
        <v>1645</v>
      </c>
      <c r="AO1015" s="36" t="s">
        <v>1636</v>
      </c>
      <c r="AP1015" s="36" t="s">
        <v>1678</v>
      </c>
      <c r="AQ1015" s="36" t="s">
        <v>1653</v>
      </c>
    </row>
    <row r="1016" spans="1:43" x14ac:dyDescent="0.15">
      <c r="A1016" s="36" t="s">
        <v>533</v>
      </c>
      <c r="B1016" s="36" t="s">
        <v>1745</v>
      </c>
      <c r="C1016" s="36" t="s">
        <v>1746</v>
      </c>
      <c r="D1016" s="36" t="s">
        <v>1747</v>
      </c>
      <c r="E1016" s="36" t="s">
        <v>1748</v>
      </c>
      <c r="F1016" s="36" t="s">
        <v>372</v>
      </c>
      <c r="G1016" s="36" t="s">
        <v>1636</v>
      </c>
      <c r="H1016" s="36" t="s">
        <v>372</v>
      </c>
      <c r="I1016" s="36" t="s">
        <v>1636</v>
      </c>
      <c r="J1016" s="36" t="s">
        <v>1749</v>
      </c>
      <c r="K1016" s="36" t="s">
        <v>1750</v>
      </c>
      <c r="L1016" s="36" t="s">
        <v>1751</v>
      </c>
      <c r="M1016" s="36" t="s">
        <v>1639</v>
      </c>
      <c r="N1016" s="36" t="s">
        <v>1640</v>
      </c>
      <c r="O1016" s="36" t="s">
        <v>1641</v>
      </c>
      <c r="P1016" s="36" t="s">
        <v>1642</v>
      </c>
      <c r="Q1016" s="36" t="s">
        <v>1643</v>
      </c>
      <c r="R1016" s="36" t="s">
        <v>1644</v>
      </c>
      <c r="S1016" s="36" t="s">
        <v>1636</v>
      </c>
      <c r="T1016" s="36" t="s">
        <v>1636</v>
      </c>
      <c r="U1016" s="36" t="s">
        <v>1645</v>
      </c>
      <c r="V1016" s="36" t="s">
        <v>1646</v>
      </c>
      <c r="W1016" s="36" t="s">
        <v>1665</v>
      </c>
      <c r="X1016" s="36" t="s">
        <v>1646</v>
      </c>
      <c r="Y1016" s="36" t="s">
        <v>1649</v>
      </c>
      <c r="Z1016" s="36">
        <v>36751.279999999999</v>
      </c>
      <c r="AA1016" s="36">
        <v>36751.279999999999</v>
      </c>
      <c r="AB1016" s="36">
        <v>0</v>
      </c>
      <c r="AC1016" s="36">
        <v>36751.279999999999</v>
      </c>
      <c r="AD1016" s="36">
        <v>0</v>
      </c>
      <c r="AE1016" s="36">
        <v>0</v>
      </c>
      <c r="AF1016" s="36" t="s">
        <v>1798</v>
      </c>
      <c r="AG1016" s="36" t="s">
        <v>1749</v>
      </c>
      <c r="AH1016" s="36" t="s">
        <v>1802</v>
      </c>
      <c r="AI1016" s="36" t="s">
        <v>1799</v>
      </c>
      <c r="AJ1016" s="36" t="s">
        <v>1645</v>
      </c>
      <c r="AK1016" s="36" t="s">
        <v>337</v>
      </c>
      <c r="AL1016" s="36" t="s">
        <v>1650</v>
      </c>
      <c r="AM1016" s="36" t="s">
        <v>1651</v>
      </c>
      <c r="AN1016" s="36" t="s">
        <v>1645</v>
      </c>
      <c r="AO1016" s="36" t="s">
        <v>1636</v>
      </c>
      <c r="AP1016" s="36" t="s">
        <v>1678</v>
      </c>
      <c r="AQ1016" s="36" t="s">
        <v>1653</v>
      </c>
    </row>
    <row r="1017" spans="1:43" x14ac:dyDescent="0.15">
      <c r="A1017" s="36" t="s">
        <v>533</v>
      </c>
      <c r="B1017" s="36" t="s">
        <v>1745</v>
      </c>
      <c r="C1017" s="36" t="s">
        <v>1746</v>
      </c>
      <c r="D1017" s="36" t="s">
        <v>1747</v>
      </c>
      <c r="E1017" s="36" t="s">
        <v>1748</v>
      </c>
      <c r="F1017" s="36" t="s">
        <v>372</v>
      </c>
      <c r="G1017" s="36" t="s">
        <v>1636</v>
      </c>
      <c r="H1017" s="36" t="s">
        <v>372</v>
      </c>
      <c r="I1017" s="36" t="s">
        <v>1636</v>
      </c>
      <c r="J1017" s="36" t="s">
        <v>1749</v>
      </c>
      <c r="K1017" s="36" t="s">
        <v>1750</v>
      </c>
      <c r="L1017" s="36" t="s">
        <v>1751</v>
      </c>
      <c r="M1017" s="36" t="s">
        <v>1639</v>
      </c>
      <c r="N1017" s="36" t="s">
        <v>1640</v>
      </c>
      <c r="O1017" s="36" t="s">
        <v>1641</v>
      </c>
      <c r="P1017" s="36" t="s">
        <v>1642</v>
      </c>
      <c r="Q1017" s="36" t="s">
        <v>1643</v>
      </c>
      <c r="R1017" s="36" t="s">
        <v>1644</v>
      </c>
      <c r="S1017" s="36" t="s">
        <v>1636</v>
      </c>
      <c r="T1017" s="36" t="s">
        <v>1636</v>
      </c>
      <c r="U1017" s="36" t="s">
        <v>1645</v>
      </c>
      <c r="V1017" s="36" t="s">
        <v>1646</v>
      </c>
      <c r="W1017" s="36" t="s">
        <v>1647</v>
      </c>
      <c r="X1017" s="36" t="s">
        <v>1752</v>
      </c>
      <c r="Y1017" s="36" t="s">
        <v>1649</v>
      </c>
      <c r="Z1017" s="36">
        <v>60.39</v>
      </c>
      <c r="AA1017" s="36">
        <v>60.39</v>
      </c>
      <c r="AB1017" s="36">
        <v>0</v>
      </c>
      <c r="AC1017" s="36">
        <v>60.39</v>
      </c>
      <c r="AD1017" s="36">
        <v>0</v>
      </c>
      <c r="AE1017" s="36">
        <v>0</v>
      </c>
      <c r="AF1017" s="36" t="s">
        <v>1798</v>
      </c>
      <c r="AG1017" s="36" t="s">
        <v>1749</v>
      </c>
      <c r="AH1017" s="36" t="s">
        <v>1802</v>
      </c>
      <c r="AI1017" s="36" t="s">
        <v>1799</v>
      </c>
      <c r="AJ1017" s="36" t="s">
        <v>1645</v>
      </c>
      <c r="AK1017" s="36" t="s">
        <v>337</v>
      </c>
      <c r="AL1017" s="36" t="s">
        <v>1650</v>
      </c>
      <c r="AM1017" s="36" t="s">
        <v>1651</v>
      </c>
      <c r="AN1017" s="36" t="s">
        <v>1645</v>
      </c>
      <c r="AO1017" s="36" t="s">
        <v>1636</v>
      </c>
      <c r="AP1017" s="36" t="s">
        <v>1678</v>
      </c>
      <c r="AQ1017" s="36" t="s">
        <v>1653</v>
      </c>
    </row>
    <row r="1018" spans="1:43" x14ac:dyDescent="0.15">
      <c r="A1018" s="36" t="s">
        <v>533</v>
      </c>
      <c r="B1018" s="36" t="s">
        <v>1745</v>
      </c>
      <c r="C1018" s="36" t="s">
        <v>1746</v>
      </c>
      <c r="D1018" s="36" t="s">
        <v>1747</v>
      </c>
      <c r="E1018" s="36" t="s">
        <v>1748</v>
      </c>
      <c r="F1018" s="36" t="s">
        <v>372</v>
      </c>
      <c r="G1018" s="36" t="s">
        <v>1636</v>
      </c>
      <c r="H1018" s="36" t="s">
        <v>372</v>
      </c>
      <c r="I1018" s="36" t="s">
        <v>1636</v>
      </c>
      <c r="J1018" s="36" t="s">
        <v>1749</v>
      </c>
      <c r="K1018" s="36" t="s">
        <v>1750</v>
      </c>
      <c r="L1018" s="36" t="s">
        <v>1751</v>
      </c>
      <c r="M1018" s="36" t="s">
        <v>1639</v>
      </c>
      <c r="N1018" s="36" t="s">
        <v>1640</v>
      </c>
      <c r="O1018" s="36" t="s">
        <v>1641</v>
      </c>
      <c r="P1018" s="36" t="s">
        <v>1642</v>
      </c>
      <c r="Q1018" s="36" t="s">
        <v>1643</v>
      </c>
      <c r="R1018" s="36" t="s">
        <v>1644</v>
      </c>
      <c r="S1018" s="36" t="s">
        <v>1636</v>
      </c>
      <c r="T1018" s="36" t="s">
        <v>1636</v>
      </c>
      <c r="U1018" s="36" t="s">
        <v>1645</v>
      </c>
      <c r="V1018" s="36" t="s">
        <v>1646</v>
      </c>
      <c r="W1018" s="36" t="s">
        <v>1647</v>
      </c>
      <c r="X1018" s="36" t="s">
        <v>1667</v>
      </c>
      <c r="Y1018" s="36" t="s">
        <v>1649</v>
      </c>
      <c r="Z1018" s="36">
        <v>14.37</v>
      </c>
      <c r="AA1018" s="36">
        <v>14.37</v>
      </c>
      <c r="AB1018" s="36">
        <v>0</v>
      </c>
      <c r="AC1018" s="36">
        <v>14.37</v>
      </c>
      <c r="AD1018" s="36">
        <v>0</v>
      </c>
      <c r="AE1018" s="36">
        <v>0</v>
      </c>
      <c r="AF1018" s="36" t="s">
        <v>1798</v>
      </c>
      <c r="AG1018" s="36" t="s">
        <v>1749</v>
      </c>
      <c r="AH1018" s="36" t="s">
        <v>1802</v>
      </c>
      <c r="AI1018" s="36" t="s">
        <v>1799</v>
      </c>
      <c r="AJ1018" s="36" t="s">
        <v>1645</v>
      </c>
      <c r="AK1018" s="36" t="s">
        <v>337</v>
      </c>
      <c r="AL1018" s="36" t="s">
        <v>1650</v>
      </c>
      <c r="AM1018" s="36" t="s">
        <v>1651</v>
      </c>
      <c r="AN1018" s="36" t="s">
        <v>1645</v>
      </c>
      <c r="AO1018" s="36" t="s">
        <v>1636</v>
      </c>
      <c r="AP1018" s="36" t="s">
        <v>1678</v>
      </c>
      <c r="AQ1018" s="36" t="s">
        <v>1653</v>
      </c>
    </row>
    <row r="1019" spans="1:43" x14ac:dyDescent="0.15">
      <c r="A1019" s="36" t="s">
        <v>533</v>
      </c>
      <c r="B1019" s="36" t="s">
        <v>1836</v>
      </c>
      <c r="C1019" s="36" t="s">
        <v>1837</v>
      </c>
      <c r="D1019" s="36" t="s">
        <v>1747</v>
      </c>
      <c r="E1019" s="36" t="s">
        <v>1748</v>
      </c>
      <c r="F1019" s="36" t="s">
        <v>372</v>
      </c>
      <c r="G1019" s="36" t="s">
        <v>1636</v>
      </c>
      <c r="H1019" s="36" t="s">
        <v>372</v>
      </c>
      <c r="I1019" s="36" t="s">
        <v>1636</v>
      </c>
      <c r="J1019" s="36" t="s">
        <v>1749</v>
      </c>
      <c r="K1019" s="36" t="s">
        <v>1750</v>
      </c>
      <c r="L1019" s="36" t="s">
        <v>1838</v>
      </c>
      <c r="M1019" s="36" t="s">
        <v>1639</v>
      </c>
      <c r="N1019" s="36" t="s">
        <v>1640</v>
      </c>
      <c r="O1019" s="36" t="s">
        <v>1641</v>
      </c>
      <c r="P1019" s="36" t="s">
        <v>1642</v>
      </c>
      <c r="Q1019" s="36" t="s">
        <v>1643</v>
      </c>
      <c r="R1019" s="36" t="s">
        <v>1644</v>
      </c>
      <c r="S1019" s="36" t="s">
        <v>1636</v>
      </c>
      <c r="T1019" s="36" t="s">
        <v>1636</v>
      </c>
      <c r="U1019" s="36" t="s">
        <v>1645</v>
      </c>
      <c r="V1019" s="36" t="s">
        <v>1646</v>
      </c>
      <c r="W1019" s="36" t="s">
        <v>1664</v>
      </c>
      <c r="X1019" s="36" t="s">
        <v>1646</v>
      </c>
      <c r="Y1019" s="36" t="s">
        <v>1649</v>
      </c>
      <c r="Z1019" s="36">
        <v>180.51</v>
      </c>
      <c r="AA1019" s="36">
        <v>180.51</v>
      </c>
      <c r="AB1019" s="36">
        <v>0</v>
      </c>
      <c r="AC1019" s="36">
        <v>180.51</v>
      </c>
      <c r="AD1019" s="36">
        <v>0</v>
      </c>
      <c r="AE1019" s="36">
        <v>0</v>
      </c>
      <c r="AF1019" s="36" t="s">
        <v>1798</v>
      </c>
      <c r="AG1019" s="36" t="s">
        <v>1749</v>
      </c>
      <c r="AH1019" s="36" t="s">
        <v>1839</v>
      </c>
      <c r="AI1019" s="36" t="s">
        <v>1799</v>
      </c>
      <c r="AJ1019" s="36" t="s">
        <v>1645</v>
      </c>
      <c r="AK1019" s="36" t="s">
        <v>337</v>
      </c>
      <c r="AL1019" s="36" t="s">
        <v>1650</v>
      </c>
      <c r="AM1019" s="36" t="s">
        <v>1651</v>
      </c>
      <c r="AN1019" s="36" t="s">
        <v>1645</v>
      </c>
      <c r="AO1019" s="36" t="s">
        <v>1636</v>
      </c>
      <c r="AP1019" s="36" t="s">
        <v>1678</v>
      </c>
      <c r="AQ1019" s="36" t="s">
        <v>1653</v>
      </c>
    </row>
    <row r="1020" spans="1:43" x14ac:dyDescent="0.15">
      <c r="A1020" s="36" t="s">
        <v>533</v>
      </c>
      <c r="B1020" s="36" t="s">
        <v>1836</v>
      </c>
      <c r="C1020" s="36" t="s">
        <v>1837</v>
      </c>
      <c r="D1020" s="36" t="s">
        <v>1747</v>
      </c>
      <c r="E1020" s="36" t="s">
        <v>1748</v>
      </c>
      <c r="F1020" s="36" t="s">
        <v>372</v>
      </c>
      <c r="G1020" s="36" t="s">
        <v>1636</v>
      </c>
      <c r="H1020" s="36" t="s">
        <v>372</v>
      </c>
      <c r="I1020" s="36" t="s">
        <v>1636</v>
      </c>
      <c r="J1020" s="36" t="s">
        <v>1749</v>
      </c>
      <c r="K1020" s="36" t="s">
        <v>1750</v>
      </c>
      <c r="L1020" s="36" t="s">
        <v>1838</v>
      </c>
      <c r="M1020" s="36" t="s">
        <v>1639</v>
      </c>
      <c r="N1020" s="36" t="s">
        <v>1640</v>
      </c>
      <c r="O1020" s="36" t="s">
        <v>1641</v>
      </c>
      <c r="P1020" s="36" t="s">
        <v>1642</v>
      </c>
      <c r="Q1020" s="36" t="s">
        <v>1643</v>
      </c>
      <c r="R1020" s="36" t="s">
        <v>1644</v>
      </c>
      <c r="S1020" s="36" t="s">
        <v>1636</v>
      </c>
      <c r="T1020" s="36" t="s">
        <v>1636</v>
      </c>
      <c r="U1020" s="36" t="s">
        <v>1645</v>
      </c>
      <c r="V1020" s="36" t="s">
        <v>1646</v>
      </c>
      <c r="W1020" s="36" t="s">
        <v>1665</v>
      </c>
      <c r="X1020" s="36" t="s">
        <v>1646</v>
      </c>
      <c r="Y1020" s="36" t="s">
        <v>1649</v>
      </c>
      <c r="Z1020" s="36">
        <v>1532.54</v>
      </c>
      <c r="AA1020" s="36">
        <v>1532.54</v>
      </c>
      <c r="AB1020" s="36">
        <v>0</v>
      </c>
      <c r="AC1020" s="36">
        <v>1532.54</v>
      </c>
      <c r="AD1020" s="36">
        <v>0</v>
      </c>
      <c r="AE1020" s="36">
        <v>0</v>
      </c>
      <c r="AF1020" s="36" t="s">
        <v>1798</v>
      </c>
      <c r="AG1020" s="36" t="s">
        <v>1749</v>
      </c>
      <c r="AH1020" s="36" t="s">
        <v>1839</v>
      </c>
      <c r="AI1020" s="36" t="s">
        <v>1799</v>
      </c>
      <c r="AJ1020" s="36" t="s">
        <v>1645</v>
      </c>
      <c r="AK1020" s="36" t="s">
        <v>337</v>
      </c>
      <c r="AL1020" s="36" t="s">
        <v>1650</v>
      </c>
      <c r="AM1020" s="36" t="s">
        <v>1651</v>
      </c>
      <c r="AN1020" s="36" t="s">
        <v>1645</v>
      </c>
      <c r="AO1020" s="36" t="s">
        <v>1636</v>
      </c>
      <c r="AP1020" s="36" t="s">
        <v>1678</v>
      </c>
      <c r="AQ1020" s="36" t="s">
        <v>1653</v>
      </c>
    </row>
    <row r="1021" spans="1:43" x14ac:dyDescent="0.15">
      <c r="A1021" s="36" t="s">
        <v>533</v>
      </c>
      <c r="B1021" s="36" t="s">
        <v>1836</v>
      </c>
      <c r="C1021" s="36" t="s">
        <v>1837</v>
      </c>
      <c r="D1021" s="36" t="s">
        <v>1747</v>
      </c>
      <c r="E1021" s="36" t="s">
        <v>1748</v>
      </c>
      <c r="F1021" s="36" t="s">
        <v>372</v>
      </c>
      <c r="G1021" s="36" t="s">
        <v>1636</v>
      </c>
      <c r="H1021" s="36" t="s">
        <v>372</v>
      </c>
      <c r="I1021" s="36" t="s">
        <v>1636</v>
      </c>
      <c r="J1021" s="36" t="s">
        <v>1749</v>
      </c>
      <c r="K1021" s="36" t="s">
        <v>1750</v>
      </c>
      <c r="L1021" s="36" t="s">
        <v>1838</v>
      </c>
      <c r="M1021" s="36" t="s">
        <v>1639</v>
      </c>
      <c r="N1021" s="36" t="s">
        <v>1640</v>
      </c>
      <c r="O1021" s="36" t="s">
        <v>1641</v>
      </c>
      <c r="P1021" s="36" t="s">
        <v>1642</v>
      </c>
      <c r="Q1021" s="36" t="s">
        <v>1643</v>
      </c>
      <c r="R1021" s="36" t="s">
        <v>1644</v>
      </c>
      <c r="S1021" s="36" t="s">
        <v>1636</v>
      </c>
      <c r="T1021" s="36" t="s">
        <v>1636</v>
      </c>
      <c r="U1021" s="36" t="s">
        <v>1645</v>
      </c>
      <c r="V1021" s="36" t="s">
        <v>1646</v>
      </c>
      <c r="W1021" s="36" t="s">
        <v>1647</v>
      </c>
      <c r="X1021" s="36" t="s">
        <v>1752</v>
      </c>
      <c r="Y1021" s="36" t="s">
        <v>1649</v>
      </c>
      <c r="Z1021" s="36">
        <v>2.0299999999999998</v>
      </c>
      <c r="AA1021" s="36">
        <v>2.0299999999999998</v>
      </c>
      <c r="AB1021" s="36">
        <v>0</v>
      </c>
      <c r="AC1021" s="36">
        <v>2.0299999999999998</v>
      </c>
      <c r="AD1021" s="36">
        <v>0</v>
      </c>
      <c r="AE1021" s="36">
        <v>0</v>
      </c>
      <c r="AF1021" s="36" t="s">
        <v>1798</v>
      </c>
      <c r="AG1021" s="36" t="s">
        <v>1749</v>
      </c>
      <c r="AH1021" s="36" t="s">
        <v>1839</v>
      </c>
      <c r="AI1021" s="36" t="s">
        <v>1799</v>
      </c>
      <c r="AJ1021" s="36" t="s">
        <v>1645</v>
      </c>
      <c r="AK1021" s="36" t="s">
        <v>337</v>
      </c>
      <c r="AL1021" s="36" t="s">
        <v>1650</v>
      </c>
      <c r="AM1021" s="36" t="s">
        <v>1651</v>
      </c>
      <c r="AN1021" s="36" t="s">
        <v>1645</v>
      </c>
      <c r="AO1021" s="36" t="s">
        <v>1636</v>
      </c>
      <c r="AP1021" s="36" t="s">
        <v>1678</v>
      </c>
      <c r="AQ1021" s="36" t="s">
        <v>1653</v>
      </c>
    </row>
    <row r="1022" spans="1:43" x14ac:dyDescent="0.15">
      <c r="A1022" s="36" t="s">
        <v>533</v>
      </c>
      <c r="B1022" s="36" t="s">
        <v>1753</v>
      </c>
      <c r="C1022" s="36" t="s">
        <v>1754</v>
      </c>
      <c r="D1022" s="36" t="s">
        <v>1747</v>
      </c>
      <c r="E1022" s="36" t="s">
        <v>1748</v>
      </c>
      <c r="F1022" s="36" t="s">
        <v>372</v>
      </c>
      <c r="G1022" s="36" t="s">
        <v>1636</v>
      </c>
      <c r="H1022" s="36" t="s">
        <v>372</v>
      </c>
      <c r="I1022" s="36" t="s">
        <v>1636</v>
      </c>
      <c r="J1022" s="36" t="s">
        <v>1749</v>
      </c>
      <c r="K1022" s="36" t="s">
        <v>1750</v>
      </c>
      <c r="L1022" s="36" t="s">
        <v>1755</v>
      </c>
      <c r="M1022" s="36" t="s">
        <v>1639</v>
      </c>
      <c r="N1022" s="36" t="s">
        <v>1640</v>
      </c>
      <c r="O1022" s="36" t="s">
        <v>1641</v>
      </c>
      <c r="P1022" s="36" t="s">
        <v>1642</v>
      </c>
      <c r="Q1022" s="36" t="s">
        <v>1643</v>
      </c>
      <c r="R1022" s="36" t="s">
        <v>1644</v>
      </c>
      <c r="S1022" s="36" t="s">
        <v>1636</v>
      </c>
      <c r="T1022" s="36" t="s">
        <v>1636</v>
      </c>
      <c r="U1022" s="36" t="s">
        <v>1645</v>
      </c>
      <c r="V1022" s="36" t="s">
        <v>1646</v>
      </c>
      <c r="W1022" s="36" t="s">
        <v>1665</v>
      </c>
      <c r="X1022" s="36" t="s">
        <v>1646</v>
      </c>
      <c r="Y1022" s="36" t="s">
        <v>1649</v>
      </c>
      <c r="Z1022" s="36">
        <v>15942.22</v>
      </c>
      <c r="AA1022" s="36">
        <v>15942.22</v>
      </c>
      <c r="AB1022" s="36">
        <v>0</v>
      </c>
      <c r="AC1022" s="36">
        <v>15942.22</v>
      </c>
      <c r="AD1022" s="36">
        <v>0</v>
      </c>
      <c r="AE1022" s="36">
        <v>0</v>
      </c>
      <c r="AF1022" s="36" t="s">
        <v>1798</v>
      </c>
      <c r="AG1022" s="36" t="s">
        <v>1749</v>
      </c>
      <c r="AH1022" s="36" t="s">
        <v>1802</v>
      </c>
      <c r="AI1022" s="36" t="s">
        <v>1799</v>
      </c>
      <c r="AJ1022" s="36" t="s">
        <v>1645</v>
      </c>
      <c r="AK1022" s="36" t="s">
        <v>337</v>
      </c>
      <c r="AL1022" s="36" t="s">
        <v>1650</v>
      </c>
      <c r="AM1022" s="36" t="s">
        <v>1651</v>
      </c>
      <c r="AN1022" s="36" t="s">
        <v>1645</v>
      </c>
      <c r="AO1022" s="36" t="s">
        <v>1636</v>
      </c>
      <c r="AP1022" s="36" t="s">
        <v>1678</v>
      </c>
      <c r="AQ1022" s="36" t="s">
        <v>1653</v>
      </c>
    </row>
    <row r="1023" spans="1:43" x14ac:dyDescent="0.15">
      <c r="A1023" s="36" t="s">
        <v>533</v>
      </c>
      <c r="B1023" s="36" t="s">
        <v>1753</v>
      </c>
      <c r="C1023" s="36" t="s">
        <v>1754</v>
      </c>
      <c r="D1023" s="36" t="s">
        <v>1747</v>
      </c>
      <c r="E1023" s="36" t="s">
        <v>1748</v>
      </c>
      <c r="F1023" s="36" t="s">
        <v>372</v>
      </c>
      <c r="G1023" s="36" t="s">
        <v>1636</v>
      </c>
      <c r="H1023" s="36" t="s">
        <v>372</v>
      </c>
      <c r="I1023" s="36" t="s">
        <v>1636</v>
      </c>
      <c r="J1023" s="36" t="s">
        <v>1749</v>
      </c>
      <c r="K1023" s="36" t="s">
        <v>1750</v>
      </c>
      <c r="L1023" s="36" t="s">
        <v>1755</v>
      </c>
      <c r="M1023" s="36" t="s">
        <v>1639</v>
      </c>
      <c r="N1023" s="36" t="s">
        <v>1640</v>
      </c>
      <c r="O1023" s="36" t="s">
        <v>1641</v>
      </c>
      <c r="P1023" s="36" t="s">
        <v>1642</v>
      </c>
      <c r="Q1023" s="36" t="s">
        <v>1643</v>
      </c>
      <c r="R1023" s="36" t="s">
        <v>1644</v>
      </c>
      <c r="S1023" s="36" t="s">
        <v>1636</v>
      </c>
      <c r="T1023" s="36" t="s">
        <v>1636</v>
      </c>
      <c r="U1023" s="36" t="s">
        <v>1645</v>
      </c>
      <c r="V1023" s="36" t="s">
        <v>1646</v>
      </c>
      <c r="W1023" s="36" t="s">
        <v>1647</v>
      </c>
      <c r="X1023" s="36" t="s">
        <v>1752</v>
      </c>
      <c r="Y1023" s="36" t="s">
        <v>1649</v>
      </c>
      <c r="Z1023" s="36">
        <v>57.78</v>
      </c>
      <c r="AA1023" s="36">
        <v>57.78</v>
      </c>
      <c r="AB1023" s="36">
        <v>0</v>
      </c>
      <c r="AC1023" s="36">
        <v>57.78</v>
      </c>
      <c r="AD1023" s="36">
        <v>0</v>
      </c>
      <c r="AE1023" s="36">
        <v>0</v>
      </c>
      <c r="AF1023" s="36" t="s">
        <v>1798</v>
      </c>
      <c r="AG1023" s="36" t="s">
        <v>1749</v>
      </c>
      <c r="AH1023" s="36" t="s">
        <v>1802</v>
      </c>
      <c r="AI1023" s="36" t="s">
        <v>1799</v>
      </c>
      <c r="AJ1023" s="36" t="s">
        <v>1645</v>
      </c>
      <c r="AK1023" s="36" t="s">
        <v>337</v>
      </c>
      <c r="AL1023" s="36" t="s">
        <v>1650</v>
      </c>
      <c r="AM1023" s="36" t="s">
        <v>1651</v>
      </c>
      <c r="AN1023" s="36" t="s">
        <v>1645</v>
      </c>
      <c r="AO1023" s="36" t="s">
        <v>1636</v>
      </c>
      <c r="AP1023" s="36" t="s">
        <v>1678</v>
      </c>
      <c r="AQ1023" s="36" t="s">
        <v>1653</v>
      </c>
    </row>
    <row r="1024" spans="1:43" x14ac:dyDescent="0.15">
      <c r="A1024" s="36" t="s">
        <v>533</v>
      </c>
      <c r="B1024" s="36" t="s">
        <v>1759</v>
      </c>
      <c r="C1024" s="36" t="s">
        <v>1760</v>
      </c>
      <c r="D1024" s="36" t="s">
        <v>1673</v>
      </c>
      <c r="E1024" s="36" t="s">
        <v>1674</v>
      </c>
      <c r="F1024" s="36" t="s">
        <v>372</v>
      </c>
      <c r="G1024" s="36" t="s">
        <v>1636</v>
      </c>
      <c r="H1024" s="36" t="s">
        <v>372</v>
      </c>
      <c r="I1024" s="36" t="s">
        <v>1636</v>
      </c>
      <c r="J1024" s="36" t="s">
        <v>1675</v>
      </c>
      <c r="K1024" s="36" t="s">
        <v>1676</v>
      </c>
      <c r="L1024" s="36" t="s">
        <v>1758</v>
      </c>
      <c r="M1024" s="36" t="s">
        <v>1639</v>
      </c>
      <c r="N1024" s="36" t="s">
        <v>1640</v>
      </c>
      <c r="O1024" s="36" t="s">
        <v>1641</v>
      </c>
      <c r="P1024" s="36" t="s">
        <v>1642</v>
      </c>
      <c r="Q1024" s="36" t="s">
        <v>1643</v>
      </c>
      <c r="R1024" s="36" t="s">
        <v>1644</v>
      </c>
      <c r="S1024" s="36" t="s">
        <v>1636</v>
      </c>
      <c r="T1024" s="36" t="s">
        <v>1636</v>
      </c>
      <c r="U1024" s="36" t="s">
        <v>1645</v>
      </c>
      <c r="V1024" s="36" t="s">
        <v>1646</v>
      </c>
      <c r="W1024" s="36" t="s">
        <v>1657</v>
      </c>
      <c r="X1024" s="36" t="s">
        <v>1658</v>
      </c>
      <c r="Y1024" s="36" t="s">
        <v>1649</v>
      </c>
      <c r="Z1024" s="36">
        <v>28.3</v>
      </c>
      <c r="AA1024" s="36">
        <v>12.09</v>
      </c>
      <c r="AB1024" s="36">
        <v>16.21</v>
      </c>
      <c r="AC1024" s="36">
        <v>12.09</v>
      </c>
      <c r="AD1024" s="36">
        <v>0</v>
      </c>
      <c r="AE1024" s="36">
        <v>0</v>
      </c>
      <c r="AF1024" s="36" t="s">
        <v>1798</v>
      </c>
      <c r="AG1024" s="36" t="s">
        <v>1675</v>
      </c>
      <c r="AH1024" s="36" t="s">
        <v>1676</v>
      </c>
      <c r="AI1024" s="36" t="s">
        <v>1800</v>
      </c>
      <c r="AJ1024" s="36" t="s">
        <v>1645</v>
      </c>
      <c r="AK1024" s="36" t="s">
        <v>337</v>
      </c>
      <c r="AL1024" s="36" t="s">
        <v>1650</v>
      </c>
      <c r="AM1024" s="36" t="s">
        <v>1651</v>
      </c>
      <c r="AN1024" s="36" t="s">
        <v>1645</v>
      </c>
      <c r="AO1024" s="36" t="s">
        <v>1636</v>
      </c>
      <c r="AP1024" s="36" t="s">
        <v>1678</v>
      </c>
      <c r="AQ1024" s="36" t="s">
        <v>1653</v>
      </c>
    </row>
    <row r="1025" spans="1:43" x14ac:dyDescent="0.15">
      <c r="A1025" s="36" t="s">
        <v>533</v>
      </c>
      <c r="B1025" s="36" t="s">
        <v>1759</v>
      </c>
      <c r="C1025" s="36" t="s">
        <v>1760</v>
      </c>
      <c r="D1025" s="36" t="s">
        <v>1673</v>
      </c>
      <c r="E1025" s="36" t="s">
        <v>1674</v>
      </c>
      <c r="F1025" s="36" t="s">
        <v>372</v>
      </c>
      <c r="G1025" s="36" t="s">
        <v>1636</v>
      </c>
      <c r="H1025" s="36" t="s">
        <v>372</v>
      </c>
      <c r="I1025" s="36" t="s">
        <v>1636</v>
      </c>
      <c r="J1025" s="36" t="s">
        <v>1675</v>
      </c>
      <c r="K1025" s="36" t="s">
        <v>1676</v>
      </c>
      <c r="L1025" s="36" t="s">
        <v>1758</v>
      </c>
      <c r="M1025" s="36" t="s">
        <v>1639</v>
      </c>
      <c r="N1025" s="36" t="s">
        <v>1640</v>
      </c>
      <c r="O1025" s="36" t="s">
        <v>1641</v>
      </c>
      <c r="P1025" s="36" t="s">
        <v>1642</v>
      </c>
      <c r="Q1025" s="36" t="s">
        <v>1643</v>
      </c>
      <c r="R1025" s="36" t="s">
        <v>1644</v>
      </c>
      <c r="S1025" s="36" t="s">
        <v>1636</v>
      </c>
      <c r="T1025" s="36" t="s">
        <v>1636</v>
      </c>
      <c r="U1025" s="36" t="s">
        <v>1645</v>
      </c>
      <c r="V1025" s="36" t="s">
        <v>1646</v>
      </c>
      <c r="W1025" s="36" t="s">
        <v>1679</v>
      </c>
      <c r="X1025" s="36" t="s">
        <v>1646</v>
      </c>
      <c r="Y1025" s="36" t="s">
        <v>1649</v>
      </c>
      <c r="Z1025" s="36">
        <v>1094.1199999999999</v>
      </c>
      <c r="AA1025" s="36">
        <v>129.41</v>
      </c>
      <c r="AB1025" s="36">
        <v>964.71</v>
      </c>
      <c r="AC1025" s="36">
        <v>129.41</v>
      </c>
      <c r="AD1025" s="36">
        <v>0</v>
      </c>
      <c r="AE1025" s="36">
        <v>0</v>
      </c>
      <c r="AF1025" s="36" t="s">
        <v>1798</v>
      </c>
      <c r="AG1025" s="36" t="s">
        <v>1675</v>
      </c>
      <c r="AH1025" s="36" t="s">
        <v>1676</v>
      </c>
      <c r="AI1025" s="36" t="s">
        <v>1800</v>
      </c>
      <c r="AJ1025" s="36" t="s">
        <v>1645</v>
      </c>
      <c r="AK1025" s="36" t="s">
        <v>337</v>
      </c>
      <c r="AL1025" s="36" t="s">
        <v>1650</v>
      </c>
      <c r="AM1025" s="36" t="s">
        <v>1651</v>
      </c>
      <c r="AN1025" s="36" t="s">
        <v>1645</v>
      </c>
      <c r="AO1025" s="36" t="s">
        <v>1636</v>
      </c>
      <c r="AP1025" s="36" t="s">
        <v>1678</v>
      </c>
      <c r="AQ1025" s="36" t="s">
        <v>1653</v>
      </c>
    </row>
    <row r="1026" spans="1:43" x14ac:dyDescent="0.15">
      <c r="A1026" s="36" t="s">
        <v>533</v>
      </c>
      <c r="B1026" s="36" t="s">
        <v>1764</v>
      </c>
      <c r="C1026" s="36" t="s">
        <v>1765</v>
      </c>
      <c r="D1026" s="36" t="s">
        <v>1766</v>
      </c>
      <c r="E1026" s="36" t="s">
        <v>1767</v>
      </c>
      <c r="F1026" s="36" t="s">
        <v>372</v>
      </c>
      <c r="G1026" s="36" t="s">
        <v>1636</v>
      </c>
      <c r="H1026" s="36" t="s">
        <v>372</v>
      </c>
      <c r="I1026" s="36" t="s">
        <v>1636</v>
      </c>
      <c r="J1026" s="36" t="s">
        <v>1768</v>
      </c>
      <c r="K1026" s="36" t="s">
        <v>1769</v>
      </c>
      <c r="L1026" s="36" t="s">
        <v>1770</v>
      </c>
      <c r="M1026" s="36" t="s">
        <v>1639</v>
      </c>
      <c r="N1026" s="36" t="s">
        <v>1640</v>
      </c>
      <c r="O1026" s="36" t="s">
        <v>1641</v>
      </c>
      <c r="P1026" s="36" t="s">
        <v>1642</v>
      </c>
      <c r="Q1026" s="36" t="s">
        <v>1643</v>
      </c>
      <c r="R1026" s="36" t="s">
        <v>1644</v>
      </c>
      <c r="S1026" s="36" t="s">
        <v>1636</v>
      </c>
      <c r="T1026" s="36" t="s">
        <v>1636</v>
      </c>
      <c r="U1026" s="36" t="s">
        <v>1645</v>
      </c>
      <c r="V1026" s="36" t="s">
        <v>1646</v>
      </c>
      <c r="W1026" s="36" t="s">
        <v>1664</v>
      </c>
      <c r="X1026" s="36" t="s">
        <v>1646</v>
      </c>
      <c r="Y1026" s="36" t="s">
        <v>1649</v>
      </c>
      <c r="Z1026" s="36">
        <v>10508.37</v>
      </c>
      <c r="AA1026" s="36">
        <v>10508.37</v>
      </c>
      <c r="AB1026" s="36">
        <v>0</v>
      </c>
      <c r="AC1026" s="36">
        <v>10508.37</v>
      </c>
      <c r="AD1026" s="36">
        <v>0</v>
      </c>
      <c r="AE1026" s="36">
        <v>0</v>
      </c>
      <c r="AF1026" s="36" t="s">
        <v>1798</v>
      </c>
      <c r="AG1026" s="36" t="s">
        <v>1768</v>
      </c>
      <c r="AH1026" s="36" t="s">
        <v>1769</v>
      </c>
      <c r="AI1026" s="36" t="s">
        <v>1799</v>
      </c>
      <c r="AJ1026" s="36" t="s">
        <v>1645</v>
      </c>
      <c r="AK1026" s="36" t="s">
        <v>337</v>
      </c>
      <c r="AL1026" s="36" t="s">
        <v>1650</v>
      </c>
      <c r="AM1026" s="36" t="s">
        <v>1651</v>
      </c>
      <c r="AN1026" s="36" t="s">
        <v>1645</v>
      </c>
      <c r="AO1026" s="36" t="s">
        <v>1636</v>
      </c>
      <c r="AP1026" s="36" t="s">
        <v>1771</v>
      </c>
      <c r="AQ1026" s="36" t="s">
        <v>207</v>
      </c>
    </row>
    <row r="1027" spans="1:43" x14ac:dyDescent="0.15">
      <c r="A1027" s="36" t="s">
        <v>533</v>
      </c>
      <c r="B1027" s="36" t="s">
        <v>1764</v>
      </c>
      <c r="C1027" s="36" t="s">
        <v>1765</v>
      </c>
      <c r="D1027" s="36" t="s">
        <v>1766</v>
      </c>
      <c r="E1027" s="36" t="s">
        <v>1767</v>
      </c>
      <c r="F1027" s="36" t="s">
        <v>372</v>
      </c>
      <c r="G1027" s="36" t="s">
        <v>1636</v>
      </c>
      <c r="H1027" s="36" t="s">
        <v>372</v>
      </c>
      <c r="I1027" s="36" t="s">
        <v>1636</v>
      </c>
      <c r="J1027" s="36" t="s">
        <v>1768</v>
      </c>
      <c r="K1027" s="36" t="s">
        <v>1769</v>
      </c>
      <c r="L1027" s="36" t="s">
        <v>1770</v>
      </c>
      <c r="M1027" s="36" t="s">
        <v>1639</v>
      </c>
      <c r="N1027" s="36" t="s">
        <v>1640</v>
      </c>
      <c r="O1027" s="36" t="s">
        <v>1641</v>
      </c>
      <c r="P1027" s="36" t="s">
        <v>1642</v>
      </c>
      <c r="Q1027" s="36" t="s">
        <v>1643</v>
      </c>
      <c r="R1027" s="36" t="s">
        <v>1644</v>
      </c>
      <c r="S1027" s="36" t="s">
        <v>1636</v>
      </c>
      <c r="T1027" s="36" t="s">
        <v>1636</v>
      </c>
      <c r="U1027" s="36" t="s">
        <v>1645</v>
      </c>
      <c r="V1027" s="36" t="s">
        <v>1646</v>
      </c>
      <c r="W1027" s="36" t="s">
        <v>1665</v>
      </c>
      <c r="X1027" s="36" t="s">
        <v>1646</v>
      </c>
      <c r="Y1027" s="36" t="s">
        <v>1649</v>
      </c>
      <c r="Z1027" s="36">
        <v>32328.09</v>
      </c>
      <c r="AA1027" s="36">
        <v>32328.09</v>
      </c>
      <c r="AB1027" s="36">
        <v>0</v>
      </c>
      <c r="AC1027" s="36">
        <v>32328.09</v>
      </c>
      <c r="AD1027" s="36">
        <v>0</v>
      </c>
      <c r="AE1027" s="36">
        <v>0</v>
      </c>
      <c r="AF1027" s="36" t="s">
        <v>1798</v>
      </c>
      <c r="AG1027" s="36" t="s">
        <v>1768</v>
      </c>
      <c r="AH1027" s="36" t="s">
        <v>1769</v>
      </c>
      <c r="AI1027" s="36" t="s">
        <v>1799</v>
      </c>
      <c r="AJ1027" s="36" t="s">
        <v>1645</v>
      </c>
      <c r="AK1027" s="36" t="s">
        <v>337</v>
      </c>
      <c r="AL1027" s="36" t="s">
        <v>1650</v>
      </c>
      <c r="AM1027" s="36" t="s">
        <v>1651</v>
      </c>
      <c r="AN1027" s="36" t="s">
        <v>1645</v>
      </c>
      <c r="AO1027" s="36" t="s">
        <v>1636</v>
      </c>
      <c r="AP1027" s="36" t="s">
        <v>1771</v>
      </c>
      <c r="AQ1027" s="36" t="s">
        <v>207</v>
      </c>
    </row>
    <row r="1028" spans="1:43" x14ac:dyDescent="0.15">
      <c r="A1028" s="36" t="s">
        <v>533</v>
      </c>
      <c r="B1028" s="36" t="s">
        <v>1764</v>
      </c>
      <c r="C1028" s="36" t="s">
        <v>1765</v>
      </c>
      <c r="D1028" s="36" t="s">
        <v>1766</v>
      </c>
      <c r="E1028" s="36" t="s">
        <v>1767</v>
      </c>
      <c r="F1028" s="36" t="s">
        <v>372</v>
      </c>
      <c r="G1028" s="36" t="s">
        <v>1636</v>
      </c>
      <c r="H1028" s="36" t="s">
        <v>372</v>
      </c>
      <c r="I1028" s="36" t="s">
        <v>1636</v>
      </c>
      <c r="J1028" s="36" t="s">
        <v>1768</v>
      </c>
      <c r="K1028" s="36" t="s">
        <v>1769</v>
      </c>
      <c r="L1028" s="36" t="s">
        <v>1770</v>
      </c>
      <c r="M1028" s="36" t="s">
        <v>1639</v>
      </c>
      <c r="N1028" s="36" t="s">
        <v>1640</v>
      </c>
      <c r="O1028" s="36" t="s">
        <v>1641</v>
      </c>
      <c r="P1028" s="36" t="s">
        <v>1642</v>
      </c>
      <c r="Q1028" s="36" t="s">
        <v>1643</v>
      </c>
      <c r="R1028" s="36" t="s">
        <v>1644</v>
      </c>
      <c r="S1028" s="36" t="s">
        <v>1636</v>
      </c>
      <c r="T1028" s="36" t="s">
        <v>1636</v>
      </c>
      <c r="U1028" s="36" t="s">
        <v>1645</v>
      </c>
      <c r="V1028" s="36" t="s">
        <v>1646</v>
      </c>
      <c r="W1028" s="36" t="s">
        <v>1670</v>
      </c>
      <c r="X1028" s="36" t="s">
        <v>1646</v>
      </c>
      <c r="Y1028" s="36" t="s">
        <v>1649</v>
      </c>
      <c r="Z1028" s="36">
        <v>2448.08</v>
      </c>
      <c r="AA1028" s="36">
        <v>2448.08</v>
      </c>
      <c r="AB1028" s="36">
        <v>0</v>
      </c>
      <c r="AC1028" s="36">
        <v>2448.08</v>
      </c>
      <c r="AD1028" s="36">
        <v>0</v>
      </c>
      <c r="AE1028" s="36">
        <v>0</v>
      </c>
      <c r="AF1028" s="36" t="s">
        <v>1798</v>
      </c>
      <c r="AG1028" s="36" t="s">
        <v>1768</v>
      </c>
      <c r="AH1028" s="36" t="s">
        <v>1769</v>
      </c>
      <c r="AI1028" s="36" t="s">
        <v>1799</v>
      </c>
      <c r="AJ1028" s="36" t="s">
        <v>1645</v>
      </c>
      <c r="AK1028" s="36" t="s">
        <v>337</v>
      </c>
      <c r="AL1028" s="36" t="s">
        <v>1650</v>
      </c>
      <c r="AM1028" s="36" t="s">
        <v>1651</v>
      </c>
      <c r="AN1028" s="36" t="s">
        <v>1645</v>
      </c>
      <c r="AO1028" s="36" t="s">
        <v>1636</v>
      </c>
      <c r="AP1028" s="36" t="s">
        <v>1771</v>
      </c>
      <c r="AQ1028" s="36" t="s">
        <v>207</v>
      </c>
    </row>
    <row r="1029" spans="1:43" x14ac:dyDescent="0.15">
      <c r="A1029" s="36" t="s">
        <v>533</v>
      </c>
      <c r="B1029" s="36" t="s">
        <v>1772</v>
      </c>
      <c r="C1029" s="36" t="s">
        <v>1773</v>
      </c>
      <c r="D1029" s="36" t="s">
        <v>1766</v>
      </c>
      <c r="E1029" s="36" t="s">
        <v>1767</v>
      </c>
      <c r="F1029" s="36" t="s">
        <v>372</v>
      </c>
      <c r="G1029" s="36" t="s">
        <v>1636</v>
      </c>
      <c r="H1029" s="36" t="s">
        <v>372</v>
      </c>
      <c r="I1029" s="36" t="s">
        <v>1636</v>
      </c>
      <c r="J1029" s="36" t="s">
        <v>1768</v>
      </c>
      <c r="K1029" s="36" t="s">
        <v>1769</v>
      </c>
      <c r="L1029" s="36" t="s">
        <v>1774</v>
      </c>
      <c r="M1029" s="36" t="s">
        <v>1639</v>
      </c>
      <c r="N1029" s="36" t="s">
        <v>1640</v>
      </c>
      <c r="O1029" s="36" t="s">
        <v>1641</v>
      </c>
      <c r="P1029" s="36" t="s">
        <v>1642</v>
      </c>
      <c r="Q1029" s="36" t="s">
        <v>1643</v>
      </c>
      <c r="R1029" s="36" t="s">
        <v>1644</v>
      </c>
      <c r="S1029" s="36" t="s">
        <v>1636</v>
      </c>
      <c r="T1029" s="36" t="s">
        <v>1636</v>
      </c>
      <c r="U1029" s="36" t="s">
        <v>1645</v>
      </c>
      <c r="V1029" s="36" t="s">
        <v>1646</v>
      </c>
      <c r="W1029" s="36" t="s">
        <v>1657</v>
      </c>
      <c r="X1029" s="36" t="s">
        <v>1658</v>
      </c>
      <c r="Y1029" s="36" t="s">
        <v>1649</v>
      </c>
      <c r="Z1029" s="36">
        <v>21526.15</v>
      </c>
      <c r="AA1029" s="36">
        <v>21526.15</v>
      </c>
      <c r="AB1029" s="36">
        <v>0</v>
      </c>
      <c r="AC1029" s="36">
        <v>21526.15</v>
      </c>
      <c r="AD1029" s="36">
        <v>0</v>
      </c>
      <c r="AE1029" s="36">
        <v>0</v>
      </c>
      <c r="AF1029" s="36" t="s">
        <v>1798</v>
      </c>
      <c r="AG1029" s="36" t="s">
        <v>1768</v>
      </c>
      <c r="AH1029" s="36" t="s">
        <v>1769</v>
      </c>
      <c r="AI1029" s="36" t="s">
        <v>1799</v>
      </c>
      <c r="AJ1029" s="36" t="s">
        <v>1645</v>
      </c>
      <c r="AK1029" s="36" t="s">
        <v>337</v>
      </c>
      <c r="AL1029" s="36" t="s">
        <v>1650</v>
      </c>
      <c r="AM1029" s="36" t="s">
        <v>1651</v>
      </c>
      <c r="AN1029" s="36" t="s">
        <v>1645</v>
      </c>
      <c r="AO1029" s="36" t="s">
        <v>1636</v>
      </c>
      <c r="AP1029" s="36" t="s">
        <v>1771</v>
      </c>
      <c r="AQ1029" s="36" t="s">
        <v>207</v>
      </c>
    </row>
    <row r="1030" spans="1:43" x14ac:dyDescent="0.15">
      <c r="A1030" s="36" t="s">
        <v>533</v>
      </c>
      <c r="B1030" s="36" t="s">
        <v>1775</v>
      </c>
      <c r="C1030" s="36" t="s">
        <v>1776</v>
      </c>
      <c r="D1030" s="36" t="s">
        <v>1766</v>
      </c>
      <c r="E1030" s="36" t="s">
        <v>1767</v>
      </c>
      <c r="F1030" s="36" t="s">
        <v>372</v>
      </c>
      <c r="G1030" s="36" t="s">
        <v>1636</v>
      </c>
      <c r="H1030" s="36" t="s">
        <v>372</v>
      </c>
      <c r="I1030" s="36" t="s">
        <v>1636</v>
      </c>
      <c r="J1030" s="36" t="s">
        <v>1768</v>
      </c>
      <c r="K1030" s="36" t="s">
        <v>1769</v>
      </c>
      <c r="L1030" s="36" t="s">
        <v>1777</v>
      </c>
      <c r="M1030" s="36" t="s">
        <v>1639</v>
      </c>
      <c r="N1030" s="36" t="s">
        <v>1640</v>
      </c>
      <c r="O1030" s="36" t="s">
        <v>1641</v>
      </c>
      <c r="P1030" s="36" t="s">
        <v>1642</v>
      </c>
      <c r="Q1030" s="36" t="s">
        <v>1643</v>
      </c>
      <c r="R1030" s="36" t="s">
        <v>1644</v>
      </c>
      <c r="S1030" s="36" t="s">
        <v>1636</v>
      </c>
      <c r="T1030" s="36" t="s">
        <v>1636</v>
      </c>
      <c r="U1030" s="36" t="s">
        <v>1645</v>
      </c>
      <c r="V1030" s="36" t="s">
        <v>1646</v>
      </c>
      <c r="W1030" s="36" t="s">
        <v>1664</v>
      </c>
      <c r="X1030" s="36" t="s">
        <v>1646</v>
      </c>
      <c r="Y1030" s="36" t="s">
        <v>1649</v>
      </c>
      <c r="Z1030" s="36">
        <v>257.67</v>
      </c>
      <c r="AA1030" s="36">
        <v>257.67</v>
      </c>
      <c r="AB1030" s="36">
        <v>0</v>
      </c>
      <c r="AC1030" s="36">
        <v>257.67</v>
      </c>
      <c r="AD1030" s="36">
        <v>0</v>
      </c>
      <c r="AE1030" s="36">
        <v>0</v>
      </c>
      <c r="AF1030" s="36" t="s">
        <v>1798</v>
      </c>
      <c r="AG1030" s="36" t="s">
        <v>1768</v>
      </c>
      <c r="AH1030" s="36" t="s">
        <v>1769</v>
      </c>
      <c r="AI1030" s="36" t="s">
        <v>1799</v>
      </c>
      <c r="AJ1030" s="36" t="s">
        <v>1645</v>
      </c>
      <c r="AK1030" s="36" t="s">
        <v>337</v>
      </c>
      <c r="AL1030" s="36" t="s">
        <v>1650</v>
      </c>
      <c r="AM1030" s="36" t="s">
        <v>1651</v>
      </c>
      <c r="AN1030" s="36" t="s">
        <v>1645</v>
      </c>
      <c r="AO1030" s="36" t="s">
        <v>1636</v>
      </c>
      <c r="AP1030" s="36" t="s">
        <v>1767</v>
      </c>
      <c r="AQ1030" s="36" t="s">
        <v>207</v>
      </c>
    </row>
    <row r="1031" spans="1:43" x14ac:dyDescent="0.15">
      <c r="A1031" s="36" t="s">
        <v>533</v>
      </c>
      <c r="B1031" s="36" t="s">
        <v>1775</v>
      </c>
      <c r="C1031" s="36" t="s">
        <v>1776</v>
      </c>
      <c r="D1031" s="36" t="s">
        <v>1766</v>
      </c>
      <c r="E1031" s="36" t="s">
        <v>1767</v>
      </c>
      <c r="F1031" s="36" t="s">
        <v>372</v>
      </c>
      <c r="G1031" s="36" t="s">
        <v>1636</v>
      </c>
      <c r="H1031" s="36" t="s">
        <v>372</v>
      </c>
      <c r="I1031" s="36" t="s">
        <v>1636</v>
      </c>
      <c r="J1031" s="36" t="s">
        <v>1768</v>
      </c>
      <c r="K1031" s="36" t="s">
        <v>1769</v>
      </c>
      <c r="L1031" s="36" t="s">
        <v>1777</v>
      </c>
      <c r="M1031" s="36" t="s">
        <v>1639</v>
      </c>
      <c r="N1031" s="36" t="s">
        <v>1640</v>
      </c>
      <c r="O1031" s="36" t="s">
        <v>1641</v>
      </c>
      <c r="P1031" s="36" t="s">
        <v>1642</v>
      </c>
      <c r="Q1031" s="36" t="s">
        <v>1643</v>
      </c>
      <c r="R1031" s="36" t="s">
        <v>1644</v>
      </c>
      <c r="S1031" s="36" t="s">
        <v>1636</v>
      </c>
      <c r="T1031" s="36" t="s">
        <v>1636</v>
      </c>
      <c r="U1031" s="36" t="s">
        <v>1645</v>
      </c>
      <c r="V1031" s="36" t="s">
        <v>1646</v>
      </c>
      <c r="W1031" s="36" t="s">
        <v>1665</v>
      </c>
      <c r="X1031" s="36" t="s">
        <v>1646</v>
      </c>
      <c r="Y1031" s="36" t="s">
        <v>1649</v>
      </c>
      <c r="Z1031" s="36">
        <v>1540.1</v>
      </c>
      <c r="AA1031" s="36">
        <v>1540.1</v>
      </c>
      <c r="AB1031" s="36">
        <v>0</v>
      </c>
      <c r="AC1031" s="36">
        <v>1540.1</v>
      </c>
      <c r="AD1031" s="36">
        <v>0</v>
      </c>
      <c r="AE1031" s="36">
        <v>0</v>
      </c>
      <c r="AF1031" s="36" t="s">
        <v>1798</v>
      </c>
      <c r="AG1031" s="36" t="s">
        <v>1768</v>
      </c>
      <c r="AH1031" s="36" t="s">
        <v>1769</v>
      </c>
      <c r="AI1031" s="36" t="s">
        <v>1799</v>
      </c>
      <c r="AJ1031" s="36" t="s">
        <v>1645</v>
      </c>
      <c r="AK1031" s="36" t="s">
        <v>337</v>
      </c>
      <c r="AL1031" s="36" t="s">
        <v>1650</v>
      </c>
      <c r="AM1031" s="36" t="s">
        <v>1651</v>
      </c>
      <c r="AN1031" s="36" t="s">
        <v>1645</v>
      </c>
      <c r="AO1031" s="36" t="s">
        <v>1636</v>
      </c>
      <c r="AP1031" s="36" t="s">
        <v>1767</v>
      </c>
      <c r="AQ1031" s="36" t="s">
        <v>207</v>
      </c>
    </row>
    <row r="1032" spans="1:43" x14ac:dyDescent="0.15">
      <c r="A1032" s="36" t="s">
        <v>533</v>
      </c>
      <c r="B1032" s="36" t="s">
        <v>1775</v>
      </c>
      <c r="C1032" s="36" t="s">
        <v>1776</v>
      </c>
      <c r="D1032" s="36" t="s">
        <v>1766</v>
      </c>
      <c r="E1032" s="36" t="s">
        <v>1767</v>
      </c>
      <c r="F1032" s="36" t="s">
        <v>372</v>
      </c>
      <c r="G1032" s="36" t="s">
        <v>1636</v>
      </c>
      <c r="H1032" s="36" t="s">
        <v>372</v>
      </c>
      <c r="I1032" s="36" t="s">
        <v>1636</v>
      </c>
      <c r="J1032" s="36" t="s">
        <v>1768</v>
      </c>
      <c r="K1032" s="36" t="s">
        <v>1769</v>
      </c>
      <c r="L1032" s="36" t="s">
        <v>1777</v>
      </c>
      <c r="M1032" s="36" t="s">
        <v>1639</v>
      </c>
      <c r="N1032" s="36" t="s">
        <v>1640</v>
      </c>
      <c r="O1032" s="36" t="s">
        <v>1641</v>
      </c>
      <c r="P1032" s="36" t="s">
        <v>1642</v>
      </c>
      <c r="Q1032" s="36" t="s">
        <v>1643</v>
      </c>
      <c r="R1032" s="36" t="s">
        <v>1644</v>
      </c>
      <c r="S1032" s="36" t="s">
        <v>1636</v>
      </c>
      <c r="T1032" s="36" t="s">
        <v>1636</v>
      </c>
      <c r="U1032" s="36" t="s">
        <v>1645</v>
      </c>
      <c r="V1032" s="36" t="s">
        <v>1646</v>
      </c>
      <c r="W1032" s="36" t="s">
        <v>1647</v>
      </c>
      <c r="X1032" s="36" t="s">
        <v>1667</v>
      </c>
      <c r="Y1032" s="36" t="s">
        <v>1649</v>
      </c>
      <c r="Z1032" s="36">
        <v>57.97</v>
      </c>
      <c r="AA1032" s="36">
        <v>57.97</v>
      </c>
      <c r="AB1032" s="36">
        <v>0</v>
      </c>
      <c r="AC1032" s="36">
        <v>57.97</v>
      </c>
      <c r="AD1032" s="36">
        <v>0</v>
      </c>
      <c r="AE1032" s="36">
        <v>0</v>
      </c>
      <c r="AF1032" s="36" t="s">
        <v>1798</v>
      </c>
      <c r="AG1032" s="36" t="s">
        <v>1768</v>
      </c>
      <c r="AH1032" s="36" t="s">
        <v>1769</v>
      </c>
      <c r="AI1032" s="36" t="s">
        <v>1799</v>
      </c>
      <c r="AJ1032" s="36" t="s">
        <v>1645</v>
      </c>
      <c r="AK1032" s="36" t="s">
        <v>337</v>
      </c>
      <c r="AL1032" s="36" t="s">
        <v>1650</v>
      </c>
      <c r="AM1032" s="36" t="s">
        <v>1651</v>
      </c>
      <c r="AN1032" s="36" t="s">
        <v>1645</v>
      </c>
      <c r="AO1032" s="36" t="s">
        <v>1636</v>
      </c>
      <c r="AP1032" s="36" t="s">
        <v>1767</v>
      </c>
      <c r="AQ1032" s="36" t="s">
        <v>207</v>
      </c>
    </row>
    <row r="1033" spans="1:43" x14ac:dyDescent="0.15">
      <c r="A1033" s="36" t="s">
        <v>533</v>
      </c>
      <c r="B1033" s="36" t="s">
        <v>1775</v>
      </c>
      <c r="C1033" s="36" t="s">
        <v>1776</v>
      </c>
      <c r="D1033" s="36" t="s">
        <v>1766</v>
      </c>
      <c r="E1033" s="36" t="s">
        <v>1767</v>
      </c>
      <c r="F1033" s="36" t="s">
        <v>372</v>
      </c>
      <c r="G1033" s="36" t="s">
        <v>1636</v>
      </c>
      <c r="H1033" s="36" t="s">
        <v>372</v>
      </c>
      <c r="I1033" s="36" t="s">
        <v>1636</v>
      </c>
      <c r="J1033" s="36" t="s">
        <v>1768</v>
      </c>
      <c r="K1033" s="36" t="s">
        <v>1769</v>
      </c>
      <c r="L1033" s="36" t="s">
        <v>1777</v>
      </c>
      <c r="M1033" s="36" t="s">
        <v>1639</v>
      </c>
      <c r="N1033" s="36" t="s">
        <v>1640</v>
      </c>
      <c r="O1033" s="36" t="s">
        <v>1641</v>
      </c>
      <c r="P1033" s="36" t="s">
        <v>1642</v>
      </c>
      <c r="Q1033" s="36" t="s">
        <v>1643</v>
      </c>
      <c r="R1033" s="36" t="s">
        <v>1644</v>
      </c>
      <c r="S1033" s="36" t="s">
        <v>1636</v>
      </c>
      <c r="T1033" s="36" t="s">
        <v>1636</v>
      </c>
      <c r="U1033" s="36" t="s">
        <v>1645</v>
      </c>
      <c r="V1033" s="36" t="s">
        <v>1646</v>
      </c>
      <c r="W1033" s="36" t="s">
        <v>1670</v>
      </c>
      <c r="X1033" s="36" t="s">
        <v>1646</v>
      </c>
      <c r="Y1033" s="36" t="s">
        <v>1649</v>
      </c>
      <c r="Z1033" s="36">
        <v>144.26</v>
      </c>
      <c r="AA1033" s="36">
        <v>144.26</v>
      </c>
      <c r="AB1033" s="36">
        <v>0</v>
      </c>
      <c r="AC1033" s="36">
        <v>144.26</v>
      </c>
      <c r="AD1033" s="36">
        <v>0</v>
      </c>
      <c r="AE1033" s="36">
        <v>0</v>
      </c>
      <c r="AF1033" s="36" t="s">
        <v>1798</v>
      </c>
      <c r="AG1033" s="36" t="s">
        <v>1768</v>
      </c>
      <c r="AH1033" s="36" t="s">
        <v>1769</v>
      </c>
      <c r="AI1033" s="36" t="s">
        <v>1799</v>
      </c>
      <c r="AJ1033" s="36" t="s">
        <v>1645</v>
      </c>
      <c r="AK1033" s="36" t="s">
        <v>337</v>
      </c>
      <c r="AL1033" s="36" t="s">
        <v>1650</v>
      </c>
      <c r="AM1033" s="36" t="s">
        <v>1651</v>
      </c>
      <c r="AN1033" s="36" t="s">
        <v>1645</v>
      </c>
      <c r="AO1033" s="36" t="s">
        <v>1636</v>
      </c>
      <c r="AP1033" s="36" t="s">
        <v>1767</v>
      </c>
      <c r="AQ1033" s="36" t="s">
        <v>207</v>
      </c>
    </row>
    <row r="1034" spans="1:43" x14ac:dyDescent="0.15">
      <c r="A1034" s="36" t="s">
        <v>533</v>
      </c>
      <c r="B1034" s="36" t="s">
        <v>1831</v>
      </c>
      <c r="C1034" s="36" t="s">
        <v>1832</v>
      </c>
      <c r="D1034" s="36" t="s">
        <v>1766</v>
      </c>
      <c r="E1034" s="36" t="s">
        <v>1767</v>
      </c>
      <c r="F1034" s="36" t="s">
        <v>372</v>
      </c>
      <c r="G1034" s="36" t="s">
        <v>1636</v>
      </c>
      <c r="H1034" s="36" t="s">
        <v>372</v>
      </c>
      <c r="I1034" s="36" t="s">
        <v>1636</v>
      </c>
      <c r="J1034" s="36" t="s">
        <v>1768</v>
      </c>
      <c r="K1034" s="36" t="s">
        <v>1769</v>
      </c>
      <c r="L1034" s="36" t="s">
        <v>1780</v>
      </c>
      <c r="M1034" s="36" t="s">
        <v>1639</v>
      </c>
      <c r="N1034" s="36" t="s">
        <v>1640</v>
      </c>
      <c r="O1034" s="36" t="s">
        <v>1641</v>
      </c>
      <c r="P1034" s="36" t="s">
        <v>1642</v>
      </c>
      <c r="Q1034" s="36" t="s">
        <v>1643</v>
      </c>
      <c r="R1034" s="36" t="s">
        <v>1644</v>
      </c>
      <c r="S1034" s="36" t="s">
        <v>1636</v>
      </c>
      <c r="T1034" s="36" t="s">
        <v>1636</v>
      </c>
      <c r="U1034" s="36" t="s">
        <v>1645</v>
      </c>
      <c r="V1034" s="36" t="s">
        <v>1646</v>
      </c>
      <c r="W1034" s="36" t="s">
        <v>1664</v>
      </c>
      <c r="X1034" s="36" t="s">
        <v>1646</v>
      </c>
      <c r="Y1034" s="36" t="s">
        <v>1649</v>
      </c>
      <c r="Z1034" s="36">
        <v>89.9</v>
      </c>
      <c r="AA1034" s="36">
        <v>89.9</v>
      </c>
      <c r="AB1034" s="36">
        <v>0</v>
      </c>
      <c r="AC1034" s="36">
        <v>89.9</v>
      </c>
      <c r="AD1034" s="36">
        <v>0</v>
      </c>
      <c r="AE1034" s="36">
        <v>0</v>
      </c>
      <c r="AF1034" s="36" t="s">
        <v>1798</v>
      </c>
      <c r="AG1034" s="36" t="s">
        <v>1768</v>
      </c>
      <c r="AH1034" s="36" t="s">
        <v>1769</v>
      </c>
      <c r="AI1034" s="36" t="s">
        <v>1799</v>
      </c>
      <c r="AJ1034" s="36" t="s">
        <v>1645</v>
      </c>
      <c r="AK1034" s="36" t="s">
        <v>337</v>
      </c>
      <c r="AL1034" s="36" t="s">
        <v>1650</v>
      </c>
      <c r="AM1034" s="36" t="s">
        <v>1651</v>
      </c>
      <c r="AN1034" s="36" t="s">
        <v>1645</v>
      </c>
      <c r="AO1034" s="36" t="s">
        <v>1636</v>
      </c>
      <c r="AP1034" s="36" t="s">
        <v>1767</v>
      </c>
      <c r="AQ1034" s="36" t="s">
        <v>207</v>
      </c>
    </row>
    <row r="1035" spans="1:43" x14ac:dyDescent="0.15">
      <c r="A1035" s="36" t="s">
        <v>533</v>
      </c>
      <c r="B1035" s="36" t="s">
        <v>1831</v>
      </c>
      <c r="C1035" s="36" t="s">
        <v>1832</v>
      </c>
      <c r="D1035" s="36" t="s">
        <v>1766</v>
      </c>
      <c r="E1035" s="36" t="s">
        <v>1767</v>
      </c>
      <c r="F1035" s="36" t="s">
        <v>372</v>
      </c>
      <c r="G1035" s="36" t="s">
        <v>1636</v>
      </c>
      <c r="H1035" s="36" t="s">
        <v>372</v>
      </c>
      <c r="I1035" s="36" t="s">
        <v>1636</v>
      </c>
      <c r="J1035" s="36" t="s">
        <v>1768</v>
      </c>
      <c r="K1035" s="36" t="s">
        <v>1769</v>
      </c>
      <c r="L1035" s="36" t="s">
        <v>1780</v>
      </c>
      <c r="M1035" s="36" t="s">
        <v>1639</v>
      </c>
      <c r="N1035" s="36" t="s">
        <v>1640</v>
      </c>
      <c r="O1035" s="36" t="s">
        <v>1641</v>
      </c>
      <c r="P1035" s="36" t="s">
        <v>1642</v>
      </c>
      <c r="Q1035" s="36" t="s">
        <v>1643</v>
      </c>
      <c r="R1035" s="36" t="s">
        <v>1644</v>
      </c>
      <c r="S1035" s="36" t="s">
        <v>1636</v>
      </c>
      <c r="T1035" s="36" t="s">
        <v>1636</v>
      </c>
      <c r="U1035" s="36" t="s">
        <v>1645</v>
      </c>
      <c r="V1035" s="36" t="s">
        <v>1646</v>
      </c>
      <c r="W1035" s="36" t="s">
        <v>1665</v>
      </c>
      <c r="X1035" s="36" t="s">
        <v>1646</v>
      </c>
      <c r="Y1035" s="36" t="s">
        <v>1649</v>
      </c>
      <c r="Z1035" s="36">
        <v>839.74</v>
      </c>
      <c r="AA1035" s="36">
        <v>839.74</v>
      </c>
      <c r="AB1035" s="36">
        <v>0</v>
      </c>
      <c r="AC1035" s="36">
        <v>839.74</v>
      </c>
      <c r="AD1035" s="36">
        <v>0</v>
      </c>
      <c r="AE1035" s="36">
        <v>0</v>
      </c>
      <c r="AF1035" s="36" t="s">
        <v>1798</v>
      </c>
      <c r="AG1035" s="36" t="s">
        <v>1768</v>
      </c>
      <c r="AH1035" s="36" t="s">
        <v>1769</v>
      </c>
      <c r="AI1035" s="36" t="s">
        <v>1799</v>
      </c>
      <c r="AJ1035" s="36" t="s">
        <v>1645</v>
      </c>
      <c r="AK1035" s="36" t="s">
        <v>337</v>
      </c>
      <c r="AL1035" s="36" t="s">
        <v>1650</v>
      </c>
      <c r="AM1035" s="36" t="s">
        <v>1651</v>
      </c>
      <c r="AN1035" s="36" t="s">
        <v>1645</v>
      </c>
      <c r="AO1035" s="36" t="s">
        <v>1636</v>
      </c>
      <c r="AP1035" s="36" t="s">
        <v>1767</v>
      </c>
      <c r="AQ1035" s="36" t="s">
        <v>207</v>
      </c>
    </row>
    <row r="1036" spans="1:43" x14ac:dyDescent="0.15">
      <c r="A1036" s="36" t="s">
        <v>533</v>
      </c>
      <c r="B1036" s="36" t="s">
        <v>1831</v>
      </c>
      <c r="C1036" s="36" t="s">
        <v>1832</v>
      </c>
      <c r="D1036" s="36" t="s">
        <v>1766</v>
      </c>
      <c r="E1036" s="36" t="s">
        <v>1767</v>
      </c>
      <c r="F1036" s="36" t="s">
        <v>372</v>
      </c>
      <c r="G1036" s="36" t="s">
        <v>1636</v>
      </c>
      <c r="H1036" s="36" t="s">
        <v>372</v>
      </c>
      <c r="I1036" s="36" t="s">
        <v>1636</v>
      </c>
      <c r="J1036" s="36" t="s">
        <v>1768</v>
      </c>
      <c r="K1036" s="36" t="s">
        <v>1769</v>
      </c>
      <c r="L1036" s="36" t="s">
        <v>1780</v>
      </c>
      <c r="M1036" s="36" t="s">
        <v>1639</v>
      </c>
      <c r="N1036" s="36" t="s">
        <v>1640</v>
      </c>
      <c r="O1036" s="36" t="s">
        <v>1641</v>
      </c>
      <c r="P1036" s="36" t="s">
        <v>1642</v>
      </c>
      <c r="Q1036" s="36" t="s">
        <v>1643</v>
      </c>
      <c r="R1036" s="36" t="s">
        <v>1644</v>
      </c>
      <c r="S1036" s="36" t="s">
        <v>1636</v>
      </c>
      <c r="T1036" s="36" t="s">
        <v>1636</v>
      </c>
      <c r="U1036" s="36" t="s">
        <v>1645</v>
      </c>
      <c r="V1036" s="36" t="s">
        <v>1646</v>
      </c>
      <c r="W1036" s="36" t="s">
        <v>1647</v>
      </c>
      <c r="X1036" s="36" t="s">
        <v>1667</v>
      </c>
      <c r="Y1036" s="36" t="s">
        <v>1649</v>
      </c>
      <c r="Z1036" s="36">
        <v>0.46</v>
      </c>
      <c r="AA1036" s="36">
        <v>0.46</v>
      </c>
      <c r="AB1036" s="36">
        <v>0</v>
      </c>
      <c r="AC1036" s="36">
        <v>0.46</v>
      </c>
      <c r="AD1036" s="36">
        <v>0</v>
      </c>
      <c r="AE1036" s="36">
        <v>0</v>
      </c>
      <c r="AF1036" s="36" t="s">
        <v>1798</v>
      </c>
      <c r="AG1036" s="36" t="s">
        <v>1768</v>
      </c>
      <c r="AH1036" s="36" t="s">
        <v>1769</v>
      </c>
      <c r="AI1036" s="36" t="s">
        <v>1799</v>
      </c>
      <c r="AJ1036" s="36" t="s">
        <v>1645</v>
      </c>
      <c r="AK1036" s="36" t="s">
        <v>337</v>
      </c>
      <c r="AL1036" s="36" t="s">
        <v>1650</v>
      </c>
      <c r="AM1036" s="36" t="s">
        <v>1651</v>
      </c>
      <c r="AN1036" s="36" t="s">
        <v>1645</v>
      </c>
      <c r="AO1036" s="36" t="s">
        <v>1636</v>
      </c>
      <c r="AP1036" s="36" t="s">
        <v>1767</v>
      </c>
      <c r="AQ1036" s="36" t="s">
        <v>207</v>
      </c>
    </row>
    <row r="1037" spans="1:43" x14ac:dyDescent="0.15">
      <c r="A1037" s="36" t="s">
        <v>533</v>
      </c>
      <c r="B1037" s="36" t="s">
        <v>1831</v>
      </c>
      <c r="C1037" s="36" t="s">
        <v>1832</v>
      </c>
      <c r="D1037" s="36" t="s">
        <v>1766</v>
      </c>
      <c r="E1037" s="36" t="s">
        <v>1767</v>
      </c>
      <c r="F1037" s="36" t="s">
        <v>372</v>
      </c>
      <c r="G1037" s="36" t="s">
        <v>1636</v>
      </c>
      <c r="H1037" s="36" t="s">
        <v>372</v>
      </c>
      <c r="I1037" s="36" t="s">
        <v>1636</v>
      </c>
      <c r="J1037" s="36" t="s">
        <v>1768</v>
      </c>
      <c r="K1037" s="36" t="s">
        <v>1769</v>
      </c>
      <c r="L1037" s="36" t="s">
        <v>1780</v>
      </c>
      <c r="M1037" s="36" t="s">
        <v>1639</v>
      </c>
      <c r="N1037" s="36" t="s">
        <v>1640</v>
      </c>
      <c r="O1037" s="36" t="s">
        <v>1641</v>
      </c>
      <c r="P1037" s="36" t="s">
        <v>1642</v>
      </c>
      <c r="Q1037" s="36" t="s">
        <v>1643</v>
      </c>
      <c r="R1037" s="36" t="s">
        <v>1644</v>
      </c>
      <c r="S1037" s="36" t="s">
        <v>1636</v>
      </c>
      <c r="T1037" s="36" t="s">
        <v>1636</v>
      </c>
      <c r="U1037" s="36" t="s">
        <v>1645</v>
      </c>
      <c r="V1037" s="36" t="s">
        <v>1646</v>
      </c>
      <c r="W1037" s="36" t="s">
        <v>1670</v>
      </c>
      <c r="X1037" s="36" t="s">
        <v>1646</v>
      </c>
      <c r="Y1037" s="36" t="s">
        <v>1649</v>
      </c>
      <c r="Z1037" s="36">
        <v>69.900000000000006</v>
      </c>
      <c r="AA1037" s="36">
        <v>69.900000000000006</v>
      </c>
      <c r="AB1037" s="36">
        <v>0</v>
      </c>
      <c r="AC1037" s="36">
        <v>69.900000000000006</v>
      </c>
      <c r="AD1037" s="36">
        <v>0</v>
      </c>
      <c r="AE1037" s="36">
        <v>0</v>
      </c>
      <c r="AF1037" s="36" t="s">
        <v>1798</v>
      </c>
      <c r="AG1037" s="36" t="s">
        <v>1768</v>
      </c>
      <c r="AH1037" s="36" t="s">
        <v>1769</v>
      </c>
      <c r="AI1037" s="36" t="s">
        <v>1799</v>
      </c>
      <c r="AJ1037" s="36" t="s">
        <v>1645</v>
      </c>
      <c r="AK1037" s="36" t="s">
        <v>337</v>
      </c>
      <c r="AL1037" s="36" t="s">
        <v>1650</v>
      </c>
      <c r="AM1037" s="36" t="s">
        <v>1651</v>
      </c>
      <c r="AN1037" s="36" t="s">
        <v>1645</v>
      </c>
      <c r="AO1037" s="36" t="s">
        <v>1636</v>
      </c>
      <c r="AP1037" s="36" t="s">
        <v>1767</v>
      </c>
      <c r="AQ1037" s="36" t="s">
        <v>207</v>
      </c>
    </row>
    <row r="1038" spans="1:43" x14ac:dyDescent="0.15">
      <c r="A1038" s="36" t="s">
        <v>533</v>
      </c>
      <c r="B1038" s="36" t="s">
        <v>1840</v>
      </c>
      <c r="C1038" s="36" t="s">
        <v>1841</v>
      </c>
      <c r="D1038" s="36" t="s">
        <v>1842</v>
      </c>
      <c r="E1038" s="36" t="s">
        <v>1843</v>
      </c>
      <c r="F1038" s="36" t="s">
        <v>372</v>
      </c>
      <c r="G1038" s="36" t="s">
        <v>1636</v>
      </c>
      <c r="H1038" s="36" t="s">
        <v>372</v>
      </c>
      <c r="I1038" s="36" t="s">
        <v>1636</v>
      </c>
      <c r="J1038" s="36" t="s">
        <v>1768</v>
      </c>
      <c r="K1038" s="36" t="s">
        <v>1807</v>
      </c>
      <c r="L1038" s="36" t="s">
        <v>1844</v>
      </c>
      <c r="M1038" s="36" t="s">
        <v>1639</v>
      </c>
      <c r="N1038" s="36" t="s">
        <v>1640</v>
      </c>
      <c r="O1038" s="36" t="s">
        <v>1641</v>
      </c>
      <c r="P1038" s="36" t="s">
        <v>1642</v>
      </c>
      <c r="Q1038" s="36" t="s">
        <v>1643</v>
      </c>
      <c r="R1038" s="36" t="s">
        <v>1644</v>
      </c>
      <c r="S1038" s="36" t="s">
        <v>1636</v>
      </c>
      <c r="T1038" s="36" t="s">
        <v>1636</v>
      </c>
      <c r="U1038" s="36" t="s">
        <v>1645</v>
      </c>
      <c r="V1038" s="36" t="s">
        <v>1646</v>
      </c>
      <c r="W1038" s="36" t="s">
        <v>1647</v>
      </c>
      <c r="X1038" s="36" t="s">
        <v>1648</v>
      </c>
      <c r="Y1038" s="36" t="s">
        <v>1649</v>
      </c>
      <c r="Z1038" s="36">
        <v>390.89</v>
      </c>
      <c r="AA1038" s="36">
        <v>315.23</v>
      </c>
      <c r="AB1038" s="36">
        <v>75.66</v>
      </c>
      <c r="AC1038" s="36">
        <v>315.23</v>
      </c>
      <c r="AD1038" s="36">
        <v>0</v>
      </c>
      <c r="AE1038" s="36">
        <v>0</v>
      </c>
      <c r="AF1038" s="36" t="s">
        <v>1798</v>
      </c>
      <c r="AG1038" s="36" t="s">
        <v>1768</v>
      </c>
      <c r="AH1038" s="36" t="s">
        <v>1807</v>
      </c>
      <c r="AI1038" s="36" t="s">
        <v>1799</v>
      </c>
      <c r="AJ1038" s="36" t="s">
        <v>1645</v>
      </c>
      <c r="AK1038" s="36" t="s">
        <v>337</v>
      </c>
      <c r="AL1038" s="36" t="s">
        <v>1650</v>
      </c>
      <c r="AM1038" s="36" t="s">
        <v>1651</v>
      </c>
      <c r="AN1038" s="36" t="s">
        <v>1645</v>
      </c>
      <c r="AO1038" s="36" t="s">
        <v>1636</v>
      </c>
      <c r="AP1038" s="36" t="s">
        <v>1652</v>
      </c>
      <c r="AQ1038" s="36" t="s">
        <v>1653</v>
      </c>
    </row>
    <row r="1039" spans="1:43" x14ac:dyDescent="0.15">
      <c r="A1039" s="36" t="s">
        <v>533</v>
      </c>
      <c r="B1039" s="36" t="s">
        <v>1845</v>
      </c>
      <c r="C1039" s="36" t="s">
        <v>1846</v>
      </c>
      <c r="D1039" s="36" t="s">
        <v>1842</v>
      </c>
      <c r="E1039" s="36" t="s">
        <v>1843</v>
      </c>
      <c r="F1039" s="36" t="s">
        <v>372</v>
      </c>
      <c r="G1039" s="36" t="s">
        <v>1636</v>
      </c>
      <c r="H1039" s="36" t="s">
        <v>372</v>
      </c>
      <c r="I1039" s="36" t="s">
        <v>1636</v>
      </c>
      <c r="J1039" s="36" t="s">
        <v>1768</v>
      </c>
      <c r="K1039" s="36" t="s">
        <v>1807</v>
      </c>
      <c r="L1039" s="36" t="s">
        <v>1847</v>
      </c>
      <c r="M1039" s="36" t="s">
        <v>1639</v>
      </c>
      <c r="N1039" s="36" t="s">
        <v>1640</v>
      </c>
      <c r="O1039" s="36" t="s">
        <v>1641</v>
      </c>
      <c r="P1039" s="36" t="s">
        <v>1642</v>
      </c>
      <c r="Q1039" s="36" t="s">
        <v>1643</v>
      </c>
      <c r="R1039" s="36" t="s">
        <v>1644</v>
      </c>
      <c r="S1039" s="36" t="s">
        <v>1636</v>
      </c>
      <c r="T1039" s="36" t="s">
        <v>1636</v>
      </c>
      <c r="U1039" s="36" t="s">
        <v>1645</v>
      </c>
      <c r="V1039" s="36" t="s">
        <v>1646</v>
      </c>
      <c r="W1039" s="36" t="s">
        <v>1665</v>
      </c>
      <c r="X1039" s="36" t="s">
        <v>1646</v>
      </c>
      <c r="Y1039" s="36" t="s">
        <v>1649</v>
      </c>
      <c r="Z1039" s="36">
        <v>25.45</v>
      </c>
      <c r="AA1039" s="36">
        <v>25.45</v>
      </c>
      <c r="AB1039" s="36">
        <v>0</v>
      </c>
      <c r="AC1039" s="36">
        <v>25.45</v>
      </c>
      <c r="AD1039" s="36">
        <v>0</v>
      </c>
      <c r="AE1039" s="36">
        <v>0</v>
      </c>
      <c r="AF1039" s="36" t="s">
        <v>1798</v>
      </c>
      <c r="AG1039" s="36" t="s">
        <v>1768</v>
      </c>
      <c r="AH1039" s="36" t="s">
        <v>1807</v>
      </c>
      <c r="AI1039" s="36" t="s">
        <v>1799</v>
      </c>
      <c r="AJ1039" s="36" t="s">
        <v>1645</v>
      </c>
      <c r="AK1039" s="36" t="s">
        <v>337</v>
      </c>
      <c r="AL1039" s="36" t="s">
        <v>1650</v>
      </c>
      <c r="AM1039" s="36" t="s">
        <v>1651</v>
      </c>
      <c r="AN1039" s="36" t="s">
        <v>1645</v>
      </c>
      <c r="AO1039" s="36" t="s">
        <v>1636</v>
      </c>
      <c r="AP1039" s="36" t="s">
        <v>1652</v>
      </c>
      <c r="AQ1039" s="36" t="s">
        <v>1653</v>
      </c>
    </row>
    <row r="1040" spans="1:43" x14ac:dyDescent="0.15">
      <c r="A1040" s="36" t="s">
        <v>533</v>
      </c>
      <c r="B1040" s="36" t="s">
        <v>1845</v>
      </c>
      <c r="C1040" s="36" t="s">
        <v>1846</v>
      </c>
      <c r="D1040" s="36" t="s">
        <v>1842</v>
      </c>
      <c r="E1040" s="36" t="s">
        <v>1843</v>
      </c>
      <c r="F1040" s="36" t="s">
        <v>372</v>
      </c>
      <c r="G1040" s="36" t="s">
        <v>1636</v>
      </c>
      <c r="H1040" s="36" t="s">
        <v>372</v>
      </c>
      <c r="I1040" s="36" t="s">
        <v>1636</v>
      </c>
      <c r="J1040" s="36" t="s">
        <v>1768</v>
      </c>
      <c r="K1040" s="36" t="s">
        <v>1807</v>
      </c>
      <c r="L1040" s="36" t="s">
        <v>1847</v>
      </c>
      <c r="M1040" s="36" t="s">
        <v>1639</v>
      </c>
      <c r="N1040" s="36" t="s">
        <v>1640</v>
      </c>
      <c r="O1040" s="36" t="s">
        <v>1641</v>
      </c>
      <c r="P1040" s="36" t="s">
        <v>1642</v>
      </c>
      <c r="Q1040" s="36" t="s">
        <v>1643</v>
      </c>
      <c r="R1040" s="36" t="s">
        <v>1644</v>
      </c>
      <c r="S1040" s="36" t="s">
        <v>1636</v>
      </c>
      <c r="T1040" s="36" t="s">
        <v>1636</v>
      </c>
      <c r="U1040" s="36" t="s">
        <v>1645</v>
      </c>
      <c r="V1040" s="36" t="s">
        <v>1646</v>
      </c>
      <c r="W1040" s="36" t="s">
        <v>1647</v>
      </c>
      <c r="X1040" s="36" t="s">
        <v>1667</v>
      </c>
      <c r="Y1040" s="36" t="s">
        <v>1649</v>
      </c>
      <c r="Z1040" s="36">
        <v>175.18</v>
      </c>
      <c r="AA1040" s="36">
        <v>175.18</v>
      </c>
      <c r="AB1040" s="36">
        <v>0</v>
      </c>
      <c r="AC1040" s="36">
        <v>175.18</v>
      </c>
      <c r="AD1040" s="36">
        <v>0</v>
      </c>
      <c r="AE1040" s="36">
        <v>0</v>
      </c>
      <c r="AF1040" s="36" t="s">
        <v>1798</v>
      </c>
      <c r="AG1040" s="36" t="s">
        <v>1768</v>
      </c>
      <c r="AH1040" s="36" t="s">
        <v>1807</v>
      </c>
      <c r="AI1040" s="36" t="s">
        <v>1799</v>
      </c>
      <c r="AJ1040" s="36" t="s">
        <v>1645</v>
      </c>
      <c r="AK1040" s="36" t="s">
        <v>337</v>
      </c>
      <c r="AL1040" s="36" t="s">
        <v>1650</v>
      </c>
      <c r="AM1040" s="36" t="s">
        <v>1651</v>
      </c>
      <c r="AN1040" s="36" t="s">
        <v>1645</v>
      </c>
      <c r="AO1040" s="36" t="s">
        <v>1636</v>
      </c>
      <c r="AP1040" s="36" t="s">
        <v>1652</v>
      </c>
      <c r="AQ1040" s="36" t="s">
        <v>1653</v>
      </c>
    </row>
    <row r="1041" spans="1:43" x14ac:dyDescent="0.15">
      <c r="A1041" s="36" t="s">
        <v>533</v>
      </c>
      <c r="B1041" s="36" t="s">
        <v>1848</v>
      </c>
      <c r="C1041" s="36" t="s">
        <v>1849</v>
      </c>
      <c r="D1041" s="36" t="s">
        <v>1842</v>
      </c>
      <c r="E1041" s="36" t="s">
        <v>1843</v>
      </c>
      <c r="F1041" s="36" t="s">
        <v>372</v>
      </c>
      <c r="G1041" s="36" t="s">
        <v>1636</v>
      </c>
      <c r="H1041" s="36" t="s">
        <v>372</v>
      </c>
      <c r="I1041" s="36" t="s">
        <v>1636</v>
      </c>
      <c r="J1041" s="36" t="s">
        <v>1768</v>
      </c>
      <c r="K1041" s="36" t="s">
        <v>1807</v>
      </c>
      <c r="L1041" s="36" t="s">
        <v>1850</v>
      </c>
      <c r="M1041" s="36" t="s">
        <v>1639</v>
      </c>
      <c r="N1041" s="36" t="s">
        <v>1640</v>
      </c>
      <c r="O1041" s="36" t="s">
        <v>1641</v>
      </c>
      <c r="P1041" s="36" t="s">
        <v>1642</v>
      </c>
      <c r="Q1041" s="36" t="s">
        <v>1643</v>
      </c>
      <c r="R1041" s="36" t="s">
        <v>1644</v>
      </c>
      <c r="S1041" s="36" t="s">
        <v>1636</v>
      </c>
      <c r="T1041" s="36" t="s">
        <v>1636</v>
      </c>
      <c r="U1041" s="36" t="s">
        <v>1645</v>
      </c>
      <c r="V1041" s="36" t="s">
        <v>1646</v>
      </c>
      <c r="W1041" s="36" t="s">
        <v>1665</v>
      </c>
      <c r="X1041" s="36" t="s">
        <v>1646</v>
      </c>
      <c r="Y1041" s="36" t="s">
        <v>1649</v>
      </c>
      <c r="Z1041" s="36">
        <v>66.599999999999994</v>
      </c>
      <c r="AA1041" s="36">
        <v>66.599999999999994</v>
      </c>
      <c r="AB1041" s="36">
        <v>0</v>
      </c>
      <c r="AC1041" s="36">
        <v>66.599999999999994</v>
      </c>
      <c r="AD1041" s="36">
        <v>0</v>
      </c>
      <c r="AE1041" s="36">
        <v>0</v>
      </c>
      <c r="AF1041" s="36" t="s">
        <v>1798</v>
      </c>
      <c r="AG1041" s="36" t="s">
        <v>1768</v>
      </c>
      <c r="AH1041" s="36" t="s">
        <v>1807</v>
      </c>
      <c r="AI1041" s="36" t="s">
        <v>1799</v>
      </c>
      <c r="AJ1041" s="36" t="s">
        <v>1645</v>
      </c>
      <c r="AK1041" s="36" t="s">
        <v>337</v>
      </c>
      <c r="AL1041" s="36" t="s">
        <v>1650</v>
      </c>
      <c r="AM1041" s="36" t="s">
        <v>1651</v>
      </c>
      <c r="AN1041" s="36" t="s">
        <v>1645</v>
      </c>
      <c r="AO1041" s="36" t="s">
        <v>1636</v>
      </c>
      <c r="AP1041" s="36" t="s">
        <v>1652</v>
      </c>
      <c r="AQ1041" s="36" t="s">
        <v>1653</v>
      </c>
    </row>
    <row r="1042" spans="1:43" x14ac:dyDescent="0.15">
      <c r="A1042" s="36" t="s">
        <v>533</v>
      </c>
      <c r="B1042" s="36" t="s">
        <v>1848</v>
      </c>
      <c r="C1042" s="36" t="s">
        <v>1849</v>
      </c>
      <c r="D1042" s="36" t="s">
        <v>1842</v>
      </c>
      <c r="E1042" s="36" t="s">
        <v>1843</v>
      </c>
      <c r="F1042" s="36" t="s">
        <v>372</v>
      </c>
      <c r="G1042" s="36" t="s">
        <v>1636</v>
      </c>
      <c r="H1042" s="36" t="s">
        <v>372</v>
      </c>
      <c r="I1042" s="36" t="s">
        <v>1636</v>
      </c>
      <c r="J1042" s="36" t="s">
        <v>1768</v>
      </c>
      <c r="K1042" s="36" t="s">
        <v>1807</v>
      </c>
      <c r="L1042" s="36" t="s">
        <v>1850</v>
      </c>
      <c r="M1042" s="36" t="s">
        <v>1639</v>
      </c>
      <c r="N1042" s="36" t="s">
        <v>1640</v>
      </c>
      <c r="O1042" s="36" t="s">
        <v>1641</v>
      </c>
      <c r="P1042" s="36" t="s">
        <v>1642</v>
      </c>
      <c r="Q1042" s="36" t="s">
        <v>1643</v>
      </c>
      <c r="R1042" s="36" t="s">
        <v>1644</v>
      </c>
      <c r="S1042" s="36" t="s">
        <v>1636</v>
      </c>
      <c r="T1042" s="36" t="s">
        <v>1636</v>
      </c>
      <c r="U1042" s="36" t="s">
        <v>1645</v>
      </c>
      <c r="V1042" s="36" t="s">
        <v>1646</v>
      </c>
      <c r="W1042" s="36" t="s">
        <v>1647</v>
      </c>
      <c r="X1042" s="36" t="s">
        <v>1667</v>
      </c>
      <c r="Y1042" s="36" t="s">
        <v>1649</v>
      </c>
      <c r="Z1042" s="36">
        <v>57.51</v>
      </c>
      <c r="AA1042" s="36">
        <v>57.51</v>
      </c>
      <c r="AB1042" s="36">
        <v>0</v>
      </c>
      <c r="AC1042" s="36">
        <v>57.51</v>
      </c>
      <c r="AD1042" s="36">
        <v>0</v>
      </c>
      <c r="AE1042" s="36">
        <v>0</v>
      </c>
      <c r="AF1042" s="36" t="s">
        <v>1798</v>
      </c>
      <c r="AG1042" s="36" t="s">
        <v>1768</v>
      </c>
      <c r="AH1042" s="36" t="s">
        <v>1807</v>
      </c>
      <c r="AI1042" s="36" t="s">
        <v>1799</v>
      </c>
      <c r="AJ1042" s="36" t="s">
        <v>1645</v>
      </c>
      <c r="AK1042" s="36" t="s">
        <v>337</v>
      </c>
      <c r="AL1042" s="36" t="s">
        <v>1650</v>
      </c>
      <c r="AM1042" s="36" t="s">
        <v>1651</v>
      </c>
      <c r="AN1042" s="36" t="s">
        <v>1645</v>
      </c>
      <c r="AO1042" s="36" t="s">
        <v>1636</v>
      </c>
      <c r="AP1042" s="36" t="s">
        <v>1652</v>
      </c>
      <c r="AQ1042" s="36" t="s">
        <v>1653</v>
      </c>
    </row>
    <row r="1043" spans="1:43" x14ac:dyDescent="0.15">
      <c r="A1043" s="36" t="s">
        <v>533</v>
      </c>
      <c r="B1043" s="36" t="s">
        <v>1784</v>
      </c>
      <c r="C1043" s="36" t="s">
        <v>1785</v>
      </c>
      <c r="D1043" s="36" t="s">
        <v>1766</v>
      </c>
      <c r="E1043" s="36" t="s">
        <v>1767</v>
      </c>
      <c r="F1043" s="36" t="s">
        <v>372</v>
      </c>
      <c r="G1043" s="36" t="s">
        <v>1636</v>
      </c>
      <c r="H1043" s="36" t="s">
        <v>372</v>
      </c>
      <c r="I1043" s="36" t="s">
        <v>1636</v>
      </c>
      <c r="J1043" s="36" t="s">
        <v>1768</v>
      </c>
      <c r="K1043" s="36" t="s">
        <v>1769</v>
      </c>
      <c r="L1043" s="36" t="s">
        <v>1786</v>
      </c>
      <c r="M1043" s="36" t="s">
        <v>1639</v>
      </c>
      <c r="N1043" s="36" t="s">
        <v>1640</v>
      </c>
      <c r="O1043" s="36" t="s">
        <v>1641</v>
      </c>
      <c r="P1043" s="36" t="s">
        <v>1642</v>
      </c>
      <c r="Q1043" s="36" t="s">
        <v>1643</v>
      </c>
      <c r="R1043" s="36" t="s">
        <v>1644</v>
      </c>
      <c r="S1043" s="36" t="s">
        <v>1636</v>
      </c>
      <c r="T1043" s="36" t="s">
        <v>1636</v>
      </c>
      <c r="U1043" s="36" t="s">
        <v>1645</v>
      </c>
      <c r="V1043" s="36" t="s">
        <v>1646</v>
      </c>
      <c r="W1043" s="36" t="s">
        <v>1664</v>
      </c>
      <c r="X1043" s="36" t="s">
        <v>1646</v>
      </c>
      <c r="Y1043" s="36" t="s">
        <v>1649</v>
      </c>
      <c r="Z1043" s="36">
        <v>0.31</v>
      </c>
      <c r="AA1043" s="36">
        <v>0.31</v>
      </c>
      <c r="AB1043" s="36">
        <v>0</v>
      </c>
      <c r="AC1043" s="36">
        <v>0.31</v>
      </c>
      <c r="AD1043" s="36">
        <v>0</v>
      </c>
      <c r="AE1043" s="36">
        <v>0</v>
      </c>
      <c r="AF1043" s="36" t="s">
        <v>1798</v>
      </c>
      <c r="AG1043" s="36" t="s">
        <v>1768</v>
      </c>
      <c r="AH1043" s="36" t="s">
        <v>1769</v>
      </c>
      <c r="AI1043" s="36" t="s">
        <v>1799</v>
      </c>
      <c r="AJ1043" s="36" t="s">
        <v>1645</v>
      </c>
      <c r="AK1043" s="36" t="s">
        <v>337</v>
      </c>
      <c r="AL1043" s="36" t="s">
        <v>1650</v>
      </c>
      <c r="AM1043" s="36" t="s">
        <v>1651</v>
      </c>
      <c r="AN1043" s="36" t="s">
        <v>1645</v>
      </c>
      <c r="AO1043" s="36" t="s">
        <v>1636</v>
      </c>
      <c r="AP1043" s="36" t="s">
        <v>1767</v>
      </c>
      <c r="AQ1043" s="36" t="s">
        <v>207</v>
      </c>
    </row>
    <row r="1044" spans="1:43" x14ac:dyDescent="0.15">
      <c r="A1044" s="36" t="s">
        <v>533</v>
      </c>
      <c r="B1044" s="36" t="s">
        <v>1784</v>
      </c>
      <c r="C1044" s="36" t="s">
        <v>1785</v>
      </c>
      <c r="D1044" s="36" t="s">
        <v>1766</v>
      </c>
      <c r="E1044" s="36" t="s">
        <v>1767</v>
      </c>
      <c r="F1044" s="36" t="s">
        <v>372</v>
      </c>
      <c r="G1044" s="36" t="s">
        <v>1636</v>
      </c>
      <c r="H1044" s="36" t="s">
        <v>372</v>
      </c>
      <c r="I1044" s="36" t="s">
        <v>1636</v>
      </c>
      <c r="J1044" s="36" t="s">
        <v>1768</v>
      </c>
      <c r="K1044" s="36" t="s">
        <v>1769</v>
      </c>
      <c r="L1044" s="36" t="s">
        <v>1786</v>
      </c>
      <c r="M1044" s="36" t="s">
        <v>1639</v>
      </c>
      <c r="N1044" s="36" t="s">
        <v>1640</v>
      </c>
      <c r="O1044" s="36" t="s">
        <v>1641</v>
      </c>
      <c r="P1044" s="36" t="s">
        <v>1642</v>
      </c>
      <c r="Q1044" s="36" t="s">
        <v>1643</v>
      </c>
      <c r="R1044" s="36" t="s">
        <v>1644</v>
      </c>
      <c r="S1044" s="36" t="s">
        <v>1636</v>
      </c>
      <c r="T1044" s="36" t="s">
        <v>1636</v>
      </c>
      <c r="U1044" s="36" t="s">
        <v>1645</v>
      </c>
      <c r="V1044" s="36" t="s">
        <v>1646</v>
      </c>
      <c r="W1044" s="36" t="s">
        <v>1665</v>
      </c>
      <c r="X1044" s="36" t="s">
        <v>1646</v>
      </c>
      <c r="Y1044" s="36" t="s">
        <v>1649</v>
      </c>
      <c r="Z1044" s="36">
        <v>713.28</v>
      </c>
      <c r="AA1044" s="36">
        <v>713.28</v>
      </c>
      <c r="AB1044" s="36">
        <v>0</v>
      </c>
      <c r="AC1044" s="36">
        <v>713.28</v>
      </c>
      <c r="AD1044" s="36">
        <v>0</v>
      </c>
      <c r="AE1044" s="36">
        <v>0</v>
      </c>
      <c r="AF1044" s="36" t="s">
        <v>1798</v>
      </c>
      <c r="AG1044" s="36" t="s">
        <v>1768</v>
      </c>
      <c r="AH1044" s="36" t="s">
        <v>1769</v>
      </c>
      <c r="AI1044" s="36" t="s">
        <v>1799</v>
      </c>
      <c r="AJ1044" s="36" t="s">
        <v>1645</v>
      </c>
      <c r="AK1044" s="36" t="s">
        <v>337</v>
      </c>
      <c r="AL1044" s="36" t="s">
        <v>1650</v>
      </c>
      <c r="AM1044" s="36" t="s">
        <v>1651</v>
      </c>
      <c r="AN1044" s="36" t="s">
        <v>1645</v>
      </c>
      <c r="AO1044" s="36" t="s">
        <v>1636</v>
      </c>
      <c r="AP1044" s="36" t="s">
        <v>1767</v>
      </c>
      <c r="AQ1044" s="36" t="s">
        <v>207</v>
      </c>
    </row>
    <row r="1045" spans="1:43" x14ac:dyDescent="0.15">
      <c r="A1045" s="36" t="s">
        <v>533</v>
      </c>
      <c r="B1045" s="36" t="s">
        <v>1784</v>
      </c>
      <c r="C1045" s="36" t="s">
        <v>1785</v>
      </c>
      <c r="D1045" s="36" t="s">
        <v>1766</v>
      </c>
      <c r="E1045" s="36" t="s">
        <v>1767</v>
      </c>
      <c r="F1045" s="36" t="s">
        <v>372</v>
      </c>
      <c r="G1045" s="36" t="s">
        <v>1636</v>
      </c>
      <c r="H1045" s="36" t="s">
        <v>372</v>
      </c>
      <c r="I1045" s="36" t="s">
        <v>1636</v>
      </c>
      <c r="J1045" s="36" t="s">
        <v>1768</v>
      </c>
      <c r="K1045" s="36" t="s">
        <v>1769</v>
      </c>
      <c r="L1045" s="36" t="s">
        <v>1786</v>
      </c>
      <c r="M1045" s="36" t="s">
        <v>1639</v>
      </c>
      <c r="N1045" s="36" t="s">
        <v>1640</v>
      </c>
      <c r="O1045" s="36" t="s">
        <v>1641</v>
      </c>
      <c r="P1045" s="36" t="s">
        <v>1642</v>
      </c>
      <c r="Q1045" s="36" t="s">
        <v>1643</v>
      </c>
      <c r="R1045" s="36" t="s">
        <v>1644</v>
      </c>
      <c r="S1045" s="36" t="s">
        <v>1636</v>
      </c>
      <c r="T1045" s="36" t="s">
        <v>1636</v>
      </c>
      <c r="U1045" s="36" t="s">
        <v>1645</v>
      </c>
      <c r="V1045" s="36" t="s">
        <v>1646</v>
      </c>
      <c r="W1045" s="36" t="s">
        <v>1657</v>
      </c>
      <c r="X1045" s="36" t="s">
        <v>1658</v>
      </c>
      <c r="Y1045" s="36" t="s">
        <v>1649</v>
      </c>
      <c r="Z1045" s="36">
        <v>334.69</v>
      </c>
      <c r="AA1045" s="36">
        <v>334.69</v>
      </c>
      <c r="AB1045" s="36">
        <v>0</v>
      </c>
      <c r="AC1045" s="36">
        <v>334.69</v>
      </c>
      <c r="AD1045" s="36">
        <v>0</v>
      </c>
      <c r="AE1045" s="36">
        <v>0</v>
      </c>
      <c r="AF1045" s="36" t="s">
        <v>1798</v>
      </c>
      <c r="AG1045" s="36" t="s">
        <v>1768</v>
      </c>
      <c r="AH1045" s="36" t="s">
        <v>1769</v>
      </c>
      <c r="AI1045" s="36" t="s">
        <v>1799</v>
      </c>
      <c r="AJ1045" s="36" t="s">
        <v>1645</v>
      </c>
      <c r="AK1045" s="36" t="s">
        <v>337</v>
      </c>
      <c r="AL1045" s="36" t="s">
        <v>1650</v>
      </c>
      <c r="AM1045" s="36" t="s">
        <v>1651</v>
      </c>
      <c r="AN1045" s="36" t="s">
        <v>1645</v>
      </c>
      <c r="AO1045" s="36" t="s">
        <v>1636</v>
      </c>
      <c r="AP1045" s="36" t="s">
        <v>1767</v>
      </c>
      <c r="AQ1045" s="36" t="s">
        <v>207</v>
      </c>
    </row>
    <row r="1046" spans="1:43" x14ac:dyDescent="0.15">
      <c r="A1046" s="36" t="s">
        <v>533</v>
      </c>
      <c r="B1046" s="36" t="s">
        <v>1784</v>
      </c>
      <c r="C1046" s="36" t="s">
        <v>1785</v>
      </c>
      <c r="D1046" s="36" t="s">
        <v>1766</v>
      </c>
      <c r="E1046" s="36" t="s">
        <v>1767</v>
      </c>
      <c r="F1046" s="36" t="s">
        <v>372</v>
      </c>
      <c r="G1046" s="36" t="s">
        <v>1636</v>
      </c>
      <c r="H1046" s="36" t="s">
        <v>372</v>
      </c>
      <c r="I1046" s="36" t="s">
        <v>1636</v>
      </c>
      <c r="J1046" s="36" t="s">
        <v>1768</v>
      </c>
      <c r="K1046" s="36" t="s">
        <v>1769</v>
      </c>
      <c r="L1046" s="36" t="s">
        <v>1786</v>
      </c>
      <c r="M1046" s="36" t="s">
        <v>1639</v>
      </c>
      <c r="N1046" s="36" t="s">
        <v>1640</v>
      </c>
      <c r="O1046" s="36" t="s">
        <v>1641</v>
      </c>
      <c r="P1046" s="36" t="s">
        <v>1642</v>
      </c>
      <c r="Q1046" s="36" t="s">
        <v>1643</v>
      </c>
      <c r="R1046" s="36" t="s">
        <v>1644</v>
      </c>
      <c r="S1046" s="36" t="s">
        <v>1636</v>
      </c>
      <c r="T1046" s="36" t="s">
        <v>1636</v>
      </c>
      <c r="U1046" s="36" t="s">
        <v>1645</v>
      </c>
      <c r="V1046" s="36" t="s">
        <v>1646</v>
      </c>
      <c r="W1046" s="36" t="s">
        <v>1670</v>
      </c>
      <c r="X1046" s="36" t="s">
        <v>1646</v>
      </c>
      <c r="Y1046" s="36" t="s">
        <v>1649</v>
      </c>
      <c r="Z1046" s="36">
        <v>0.01</v>
      </c>
      <c r="AA1046" s="36">
        <v>0.01</v>
      </c>
      <c r="AB1046" s="36">
        <v>0</v>
      </c>
      <c r="AC1046" s="36">
        <v>0.01</v>
      </c>
      <c r="AD1046" s="36">
        <v>0</v>
      </c>
      <c r="AE1046" s="36">
        <v>0</v>
      </c>
      <c r="AF1046" s="36" t="s">
        <v>1798</v>
      </c>
      <c r="AG1046" s="36" t="s">
        <v>1768</v>
      </c>
      <c r="AH1046" s="36" t="s">
        <v>1769</v>
      </c>
      <c r="AI1046" s="36" t="s">
        <v>1799</v>
      </c>
      <c r="AJ1046" s="36" t="s">
        <v>1645</v>
      </c>
      <c r="AK1046" s="36" t="s">
        <v>337</v>
      </c>
      <c r="AL1046" s="36" t="s">
        <v>1650</v>
      </c>
      <c r="AM1046" s="36" t="s">
        <v>1651</v>
      </c>
      <c r="AN1046" s="36" t="s">
        <v>1645</v>
      </c>
      <c r="AO1046" s="36" t="s">
        <v>1636</v>
      </c>
      <c r="AP1046" s="36" t="s">
        <v>1767</v>
      </c>
      <c r="AQ1046" s="36" t="s">
        <v>207</v>
      </c>
    </row>
    <row r="1047" spans="1:43" x14ac:dyDescent="0.15">
      <c r="A1047" s="36" t="s">
        <v>533</v>
      </c>
      <c r="B1047" s="36" t="s">
        <v>1787</v>
      </c>
      <c r="C1047" s="36" t="s">
        <v>1788</v>
      </c>
      <c r="D1047" s="36" t="s">
        <v>1805</v>
      </c>
      <c r="E1047" s="36" t="s">
        <v>1748</v>
      </c>
      <c r="F1047" s="36" t="s">
        <v>372</v>
      </c>
      <c r="G1047" s="36" t="s">
        <v>1636</v>
      </c>
      <c r="H1047" s="36" t="s">
        <v>372</v>
      </c>
      <c r="I1047" s="36" t="s">
        <v>1636</v>
      </c>
      <c r="J1047" s="36" t="s">
        <v>1749</v>
      </c>
      <c r="K1047" s="36" t="s">
        <v>1750</v>
      </c>
      <c r="L1047" s="36" t="s">
        <v>1789</v>
      </c>
      <c r="M1047" s="36" t="s">
        <v>1639</v>
      </c>
      <c r="N1047" s="36" t="s">
        <v>1640</v>
      </c>
      <c r="O1047" s="36" t="s">
        <v>1641</v>
      </c>
      <c r="P1047" s="36" t="s">
        <v>1642</v>
      </c>
      <c r="Q1047" s="36" t="s">
        <v>1643</v>
      </c>
      <c r="R1047" s="36" t="s">
        <v>1644</v>
      </c>
      <c r="S1047" s="36" t="s">
        <v>1636</v>
      </c>
      <c r="T1047" s="36" t="s">
        <v>1636</v>
      </c>
      <c r="U1047" s="36" t="s">
        <v>1645</v>
      </c>
      <c r="V1047" s="36" t="s">
        <v>1646</v>
      </c>
      <c r="W1047" s="36" t="s">
        <v>1665</v>
      </c>
      <c r="X1047" s="36" t="s">
        <v>1646</v>
      </c>
      <c r="Y1047" s="36" t="s">
        <v>1649</v>
      </c>
      <c r="Z1047" s="36">
        <v>8213.4500000000007</v>
      </c>
      <c r="AA1047" s="36">
        <v>8213.4500000000007</v>
      </c>
      <c r="AB1047" s="36">
        <v>0</v>
      </c>
      <c r="AC1047" s="36">
        <v>8213.4500000000007</v>
      </c>
      <c r="AD1047" s="36">
        <v>0</v>
      </c>
      <c r="AE1047" s="36">
        <v>0</v>
      </c>
      <c r="AF1047" s="36" t="s">
        <v>1798</v>
      </c>
      <c r="AG1047" s="36" t="s">
        <v>1749</v>
      </c>
      <c r="AH1047" s="36" t="s">
        <v>1802</v>
      </c>
      <c r="AI1047" s="36" t="s">
        <v>1799</v>
      </c>
      <c r="AJ1047" s="36" t="s">
        <v>1645</v>
      </c>
      <c r="AK1047" s="36" t="s">
        <v>337</v>
      </c>
      <c r="AL1047" s="36" t="s">
        <v>1650</v>
      </c>
      <c r="AM1047" s="36" t="s">
        <v>1651</v>
      </c>
      <c r="AN1047" s="36" t="s">
        <v>1645</v>
      </c>
      <c r="AO1047" s="36" t="s">
        <v>1636</v>
      </c>
      <c r="AP1047" s="36" t="s">
        <v>1678</v>
      </c>
      <c r="AQ1047" s="36" t="s">
        <v>1653</v>
      </c>
    </row>
    <row r="1048" spans="1:43" x14ac:dyDescent="0.15">
      <c r="A1048" s="36" t="s">
        <v>533</v>
      </c>
      <c r="B1048" s="36" t="s">
        <v>1787</v>
      </c>
      <c r="C1048" s="36" t="s">
        <v>1788</v>
      </c>
      <c r="D1048" s="36" t="s">
        <v>1805</v>
      </c>
      <c r="E1048" s="36" t="s">
        <v>1748</v>
      </c>
      <c r="F1048" s="36" t="s">
        <v>372</v>
      </c>
      <c r="G1048" s="36" t="s">
        <v>1636</v>
      </c>
      <c r="H1048" s="36" t="s">
        <v>372</v>
      </c>
      <c r="I1048" s="36" t="s">
        <v>1636</v>
      </c>
      <c r="J1048" s="36" t="s">
        <v>1749</v>
      </c>
      <c r="K1048" s="36" t="s">
        <v>1750</v>
      </c>
      <c r="L1048" s="36" t="s">
        <v>1789</v>
      </c>
      <c r="M1048" s="36" t="s">
        <v>1639</v>
      </c>
      <c r="N1048" s="36" t="s">
        <v>1640</v>
      </c>
      <c r="O1048" s="36" t="s">
        <v>1641</v>
      </c>
      <c r="P1048" s="36" t="s">
        <v>1642</v>
      </c>
      <c r="Q1048" s="36" t="s">
        <v>1643</v>
      </c>
      <c r="R1048" s="36" t="s">
        <v>1644</v>
      </c>
      <c r="S1048" s="36" t="s">
        <v>1636</v>
      </c>
      <c r="T1048" s="36" t="s">
        <v>1636</v>
      </c>
      <c r="U1048" s="36" t="s">
        <v>1645</v>
      </c>
      <c r="V1048" s="36" t="s">
        <v>1646</v>
      </c>
      <c r="W1048" s="36" t="s">
        <v>1647</v>
      </c>
      <c r="X1048" s="36" t="s">
        <v>1667</v>
      </c>
      <c r="Y1048" s="36" t="s">
        <v>1649</v>
      </c>
      <c r="Z1048" s="36">
        <v>0.25</v>
      </c>
      <c r="AA1048" s="36">
        <v>0.25</v>
      </c>
      <c r="AB1048" s="36">
        <v>0</v>
      </c>
      <c r="AC1048" s="36">
        <v>0.25</v>
      </c>
      <c r="AD1048" s="36">
        <v>0</v>
      </c>
      <c r="AE1048" s="36">
        <v>0</v>
      </c>
      <c r="AF1048" s="36" t="s">
        <v>1798</v>
      </c>
      <c r="AG1048" s="36" t="s">
        <v>1749</v>
      </c>
      <c r="AH1048" s="36" t="s">
        <v>1802</v>
      </c>
      <c r="AI1048" s="36" t="s">
        <v>1799</v>
      </c>
      <c r="AJ1048" s="36" t="s">
        <v>1645</v>
      </c>
      <c r="AK1048" s="36" t="s">
        <v>337</v>
      </c>
      <c r="AL1048" s="36" t="s">
        <v>1650</v>
      </c>
      <c r="AM1048" s="36" t="s">
        <v>1651</v>
      </c>
      <c r="AN1048" s="36" t="s">
        <v>1645</v>
      </c>
      <c r="AO1048" s="36" t="s">
        <v>1636</v>
      </c>
      <c r="AP1048" s="36" t="s">
        <v>1678</v>
      </c>
      <c r="AQ1048" s="36" t="s">
        <v>1653</v>
      </c>
    </row>
    <row r="1049" spans="1:43" x14ac:dyDescent="0.15">
      <c r="A1049" s="36" t="s">
        <v>533</v>
      </c>
      <c r="B1049" s="36" t="s">
        <v>1790</v>
      </c>
      <c r="C1049" s="36" t="s">
        <v>1791</v>
      </c>
      <c r="D1049" s="36" t="s">
        <v>1805</v>
      </c>
      <c r="E1049" s="36" t="s">
        <v>1748</v>
      </c>
      <c r="F1049" s="36" t="s">
        <v>372</v>
      </c>
      <c r="G1049" s="36" t="s">
        <v>1636</v>
      </c>
      <c r="H1049" s="36" t="s">
        <v>372</v>
      </c>
      <c r="I1049" s="36" t="s">
        <v>1636</v>
      </c>
      <c r="J1049" s="36" t="s">
        <v>1749</v>
      </c>
      <c r="K1049" s="36" t="s">
        <v>1750</v>
      </c>
      <c r="L1049" s="36" t="s">
        <v>1792</v>
      </c>
      <c r="M1049" s="36" t="s">
        <v>1639</v>
      </c>
      <c r="N1049" s="36" t="s">
        <v>1640</v>
      </c>
      <c r="O1049" s="36" t="s">
        <v>1641</v>
      </c>
      <c r="P1049" s="36" t="s">
        <v>1642</v>
      </c>
      <c r="Q1049" s="36" t="s">
        <v>1643</v>
      </c>
      <c r="R1049" s="36" t="s">
        <v>1644</v>
      </c>
      <c r="S1049" s="36" t="s">
        <v>1636</v>
      </c>
      <c r="T1049" s="36" t="s">
        <v>1636</v>
      </c>
      <c r="U1049" s="36" t="s">
        <v>1645</v>
      </c>
      <c r="V1049" s="36" t="s">
        <v>1646</v>
      </c>
      <c r="W1049" s="36" t="s">
        <v>1665</v>
      </c>
      <c r="X1049" s="36" t="s">
        <v>1646</v>
      </c>
      <c r="Y1049" s="36" t="s">
        <v>1649</v>
      </c>
      <c r="Z1049" s="36">
        <v>1584.46</v>
      </c>
      <c r="AA1049" s="36">
        <v>1584.46</v>
      </c>
      <c r="AB1049" s="36">
        <v>0</v>
      </c>
      <c r="AC1049" s="36">
        <v>1584.46</v>
      </c>
      <c r="AD1049" s="36">
        <v>0</v>
      </c>
      <c r="AE1049" s="36">
        <v>0</v>
      </c>
      <c r="AF1049" s="36" t="s">
        <v>1798</v>
      </c>
      <c r="AG1049" s="36" t="s">
        <v>1749</v>
      </c>
      <c r="AH1049" s="36" t="s">
        <v>1802</v>
      </c>
      <c r="AI1049" s="36" t="s">
        <v>1799</v>
      </c>
      <c r="AJ1049" s="36" t="s">
        <v>1645</v>
      </c>
      <c r="AK1049" s="36" t="s">
        <v>337</v>
      </c>
      <c r="AL1049" s="36" t="s">
        <v>1650</v>
      </c>
      <c r="AM1049" s="36" t="s">
        <v>1651</v>
      </c>
      <c r="AN1049" s="36" t="s">
        <v>1645</v>
      </c>
      <c r="AO1049" s="36" t="s">
        <v>1636</v>
      </c>
      <c r="AP1049" s="36" t="s">
        <v>1678</v>
      </c>
      <c r="AQ1049" s="36" t="s">
        <v>1653</v>
      </c>
    </row>
    <row r="1050" spans="1:43" x14ac:dyDescent="0.15">
      <c r="A1050" s="36" t="s">
        <v>528</v>
      </c>
      <c r="B1050" s="36" t="s">
        <v>1632</v>
      </c>
      <c r="C1050" s="36" t="s">
        <v>1633</v>
      </c>
      <c r="D1050" s="36" t="s">
        <v>1634</v>
      </c>
      <c r="E1050" s="36" t="s">
        <v>1635</v>
      </c>
      <c r="F1050" s="36" t="s">
        <v>372</v>
      </c>
      <c r="G1050" s="36" t="s">
        <v>1636</v>
      </c>
      <c r="H1050" s="36" t="s">
        <v>372</v>
      </c>
      <c r="I1050" s="36" t="s">
        <v>1636</v>
      </c>
      <c r="J1050" s="36" t="s">
        <v>1637</v>
      </c>
      <c r="K1050" s="36" t="s">
        <v>599</v>
      </c>
      <c r="L1050" s="36" t="s">
        <v>1638</v>
      </c>
      <c r="M1050" s="36" t="s">
        <v>1639</v>
      </c>
      <c r="N1050" s="36" t="s">
        <v>1640</v>
      </c>
      <c r="O1050" s="36" t="s">
        <v>1641</v>
      </c>
      <c r="P1050" s="36" t="s">
        <v>1642</v>
      </c>
      <c r="Q1050" s="36" t="s">
        <v>1643</v>
      </c>
      <c r="R1050" s="36" t="s">
        <v>1644</v>
      </c>
      <c r="S1050" s="36" t="s">
        <v>1636</v>
      </c>
      <c r="T1050" s="36" t="s">
        <v>1636</v>
      </c>
      <c r="U1050" s="36" t="s">
        <v>1645</v>
      </c>
      <c r="V1050" s="36" t="s">
        <v>1646</v>
      </c>
      <c r="W1050" s="36" t="s">
        <v>1647</v>
      </c>
      <c r="X1050" s="36" t="s">
        <v>1648</v>
      </c>
      <c r="Y1050" s="36" t="s">
        <v>1649</v>
      </c>
      <c r="Z1050" s="36">
        <v>5000</v>
      </c>
      <c r="AA1050" s="36">
        <v>5000</v>
      </c>
      <c r="AB1050" s="36">
        <v>0</v>
      </c>
      <c r="AC1050" s="36">
        <v>5000</v>
      </c>
      <c r="AD1050" s="36">
        <v>0</v>
      </c>
      <c r="AE1050" s="36">
        <v>0</v>
      </c>
      <c r="AF1050" s="36" t="s">
        <v>1798</v>
      </c>
      <c r="AG1050" s="36" t="s">
        <v>1637</v>
      </c>
      <c r="AH1050" s="36" t="s">
        <v>599</v>
      </c>
      <c r="AI1050" s="36" t="s">
        <v>1799</v>
      </c>
      <c r="AJ1050" s="36" t="s">
        <v>1645</v>
      </c>
      <c r="AK1050" s="36" t="s">
        <v>337</v>
      </c>
      <c r="AL1050" s="36" t="s">
        <v>1650</v>
      </c>
      <c r="AM1050" s="36" t="s">
        <v>1651</v>
      </c>
      <c r="AN1050" s="36" t="s">
        <v>1645</v>
      </c>
      <c r="AO1050" s="36" t="s">
        <v>1636</v>
      </c>
      <c r="AP1050" s="36" t="s">
        <v>1652</v>
      </c>
      <c r="AQ1050" s="36" t="s">
        <v>1653</v>
      </c>
    </row>
    <row r="1051" spans="1:43" x14ac:dyDescent="0.15">
      <c r="A1051" s="36" t="s">
        <v>528</v>
      </c>
      <c r="B1051" s="36" t="s">
        <v>1654</v>
      </c>
      <c r="C1051" s="36" t="s">
        <v>1655</v>
      </c>
      <c r="D1051" s="36" t="s">
        <v>1634</v>
      </c>
      <c r="E1051" s="36" t="s">
        <v>1635</v>
      </c>
      <c r="F1051" s="36" t="s">
        <v>372</v>
      </c>
      <c r="G1051" s="36" t="s">
        <v>1636</v>
      </c>
      <c r="H1051" s="36" t="s">
        <v>372</v>
      </c>
      <c r="I1051" s="36" t="s">
        <v>1636</v>
      </c>
      <c r="J1051" s="36" t="s">
        <v>1637</v>
      </c>
      <c r="K1051" s="36" t="s">
        <v>599</v>
      </c>
      <c r="L1051" s="36" t="s">
        <v>1656</v>
      </c>
      <c r="M1051" s="36" t="s">
        <v>1639</v>
      </c>
      <c r="N1051" s="36" t="s">
        <v>1640</v>
      </c>
      <c r="O1051" s="36" t="s">
        <v>1641</v>
      </c>
      <c r="P1051" s="36" t="s">
        <v>1642</v>
      </c>
      <c r="Q1051" s="36" t="s">
        <v>1643</v>
      </c>
      <c r="R1051" s="36" t="s">
        <v>1644</v>
      </c>
      <c r="S1051" s="36" t="s">
        <v>1636</v>
      </c>
      <c r="T1051" s="36" t="s">
        <v>1636</v>
      </c>
      <c r="U1051" s="36" t="s">
        <v>1645</v>
      </c>
      <c r="V1051" s="36" t="s">
        <v>1646</v>
      </c>
      <c r="W1051" s="36" t="s">
        <v>1657</v>
      </c>
      <c r="X1051" s="36" t="s">
        <v>1658</v>
      </c>
      <c r="Y1051" s="36" t="s">
        <v>1649</v>
      </c>
      <c r="Z1051" s="36">
        <v>1000</v>
      </c>
      <c r="AA1051" s="36">
        <v>1000</v>
      </c>
      <c r="AB1051" s="36">
        <v>0</v>
      </c>
      <c r="AC1051" s="36">
        <v>1000</v>
      </c>
      <c r="AD1051" s="36">
        <v>0</v>
      </c>
      <c r="AE1051" s="36">
        <v>0</v>
      </c>
      <c r="AF1051" s="36" t="s">
        <v>1798</v>
      </c>
      <c r="AG1051" s="36" t="s">
        <v>1637</v>
      </c>
      <c r="AH1051" s="36" t="s">
        <v>599</v>
      </c>
      <c r="AI1051" s="36" t="s">
        <v>1799</v>
      </c>
      <c r="AJ1051" s="36" t="s">
        <v>1645</v>
      </c>
      <c r="AK1051" s="36" t="s">
        <v>337</v>
      </c>
      <c r="AL1051" s="36" t="s">
        <v>1650</v>
      </c>
      <c r="AM1051" s="36" t="s">
        <v>1651</v>
      </c>
      <c r="AN1051" s="36" t="s">
        <v>1645</v>
      </c>
      <c r="AO1051" s="36" t="s">
        <v>1636</v>
      </c>
      <c r="AP1051" s="36" t="s">
        <v>1652</v>
      </c>
      <c r="AQ1051" s="36" t="s">
        <v>1653</v>
      </c>
    </row>
    <row r="1052" spans="1:43" x14ac:dyDescent="0.15">
      <c r="A1052" s="36" t="s">
        <v>528</v>
      </c>
      <c r="B1052" s="36" t="s">
        <v>1659</v>
      </c>
      <c r="C1052" s="36" t="s">
        <v>1660</v>
      </c>
      <c r="D1052" s="36" t="s">
        <v>1661</v>
      </c>
      <c r="E1052" s="36" t="s">
        <v>1662</v>
      </c>
      <c r="F1052" s="36" t="s">
        <v>372</v>
      </c>
      <c r="G1052" s="36" t="s">
        <v>1636</v>
      </c>
      <c r="H1052" s="36" t="s">
        <v>372</v>
      </c>
      <c r="I1052" s="36" t="s">
        <v>1636</v>
      </c>
      <c r="J1052" s="36" t="s">
        <v>1637</v>
      </c>
      <c r="K1052" s="36" t="s">
        <v>599</v>
      </c>
      <c r="L1052" s="36" t="s">
        <v>1663</v>
      </c>
      <c r="M1052" s="36" t="s">
        <v>1639</v>
      </c>
      <c r="N1052" s="36" t="s">
        <v>1640</v>
      </c>
      <c r="O1052" s="36" t="s">
        <v>1641</v>
      </c>
      <c r="P1052" s="36" t="s">
        <v>1642</v>
      </c>
      <c r="Q1052" s="36" t="s">
        <v>1643</v>
      </c>
      <c r="R1052" s="36" t="s">
        <v>1644</v>
      </c>
      <c r="S1052" s="36" t="s">
        <v>1636</v>
      </c>
      <c r="T1052" s="36" t="s">
        <v>1636</v>
      </c>
      <c r="U1052" s="36" t="s">
        <v>1645</v>
      </c>
      <c r="V1052" s="36" t="s">
        <v>1646</v>
      </c>
      <c r="W1052" s="36" t="s">
        <v>1664</v>
      </c>
      <c r="X1052" s="36" t="s">
        <v>1646</v>
      </c>
      <c r="Y1052" s="36" t="s">
        <v>1649</v>
      </c>
      <c r="Z1052" s="36">
        <v>1164.47</v>
      </c>
      <c r="AA1052" s="36">
        <v>1164.47</v>
      </c>
      <c r="AB1052" s="36">
        <v>0</v>
      </c>
      <c r="AC1052" s="36">
        <v>1164.47</v>
      </c>
      <c r="AD1052" s="36">
        <v>0</v>
      </c>
      <c r="AE1052" s="36">
        <v>0</v>
      </c>
      <c r="AF1052" s="36" t="s">
        <v>1798</v>
      </c>
      <c r="AG1052" s="36" t="s">
        <v>1637</v>
      </c>
      <c r="AH1052" s="36" t="s">
        <v>599</v>
      </c>
      <c r="AI1052" s="36" t="s">
        <v>1799</v>
      </c>
      <c r="AJ1052" s="36" t="s">
        <v>1645</v>
      </c>
      <c r="AK1052" s="36" t="s">
        <v>337</v>
      </c>
      <c r="AL1052" s="36" t="s">
        <v>1650</v>
      </c>
      <c r="AM1052" s="36" t="s">
        <v>1651</v>
      </c>
      <c r="AN1052" s="36" t="s">
        <v>1645</v>
      </c>
      <c r="AO1052" s="36" t="s">
        <v>1636</v>
      </c>
      <c r="AP1052" s="36" t="s">
        <v>1652</v>
      </c>
      <c r="AQ1052" s="36" t="s">
        <v>1653</v>
      </c>
    </row>
    <row r="1053" spans="1:43" x14ac:dyDescent="0.15">
      <c r="A1053" s="36" t="s">
        <v>528</v>
      </c>
      <c r="B1053" s="36" t="s">
        <v>1659</v>
      </c>
      <c r="C1053" s="36" t="s">
        <v>1660</v>
      </c>
      <c r="D1053" s="36" t="s">
        <v>1661</v>
      </c>
      <c r="E1053" s="36" t="s">
        <v>1662</v>
      </c>
      <c r="F1053" s="36" t="s">
        <v>372</v>
      </c>
      <c r="G1053" s="36" t="s">
        <v>1636</v>
      </c>
      <c r="H1053" s="36" t="s">
        <v>372</v>
      </c>
      <c r="I1053" s="36" t="s">
        <v>1636</v>
      </c>
      <c r="J1053" s="36" t="s">
        <v>1637</v>
      </c>
      <c r="K1053" s="36" t="s">
        <v>599</v>
      </c>
      <c r="L1053" s="36" t="s">
        <v>1663</v>
      </c>
      <c r="M1053" s="36" t="s">
        <v>1639</v>
      </c>
      <c r="N1053" s="36" t="s">
        <v>1640</v>
      </c>
      <c r="O1053" s="36" t="s">
        <v>1641</v>
      </c>
      <c r="P1053" s="36" t="s">
        <v>1642</v>
      </c>
      <c r="Q1053" s="36" t="s">
        <v>1643</v>
      </c>
      <c r="R1053" s="36" t="s">
        <v>1644</v>
      </c>
      <c r="S1053" s="36" t="s">
        <v>1636</v>
      </c>
      <c r="T1053" s="36" t="s">
        <v>1636</v>
      </c>
      <c r="U1053" s="36" t="s">
        <v>1645</v>
      </c>
      <c r="V1053" s="36" t="s">
        <v>1646</v>
      </c>
      <c r="W1053" s="36" t="s">
        <v>1665</v>
      </c>
      <c r="X1053" s="36" t="s">
        <v>1646</v>
      </c>
      <c r="Y1053" s="36" t="s">
        <v>1649</v>
      </c>
      <c r="Z1053" s="36">
        <v>10129.74</v>
      </c>
      <c r="AA1053" s="36">
        <v>10129.74</v>
      </c>
      <c r="AB1053" s="36">
        <v>0</v>
      </c>
      <c r="AC1053" s="36">
        <v>10129.74</v>
      </c>
      <c r="AD1053" s="36">
        <v>0</v>
      </c>
      <c r="AE1053" s="36">
        <v>0</v>
      </c>
      <c r="AF1053" s="36" t="s">
        <v>1798</v>
      </c>
      <c r="AG1053" s="36" t="s">
        <v>1637</v>
      </c>
      <c r="AH1053" s="36" t="s">
        <v>599</v>
      </c>
      <c r="AI1053" s="36" t="s">
        <v>1799</v>
      </c>
      <c r="AJ1053" s="36" t="s">
        <v>1645</v>
      </c>
      <c r="AK1053" s="36" t="s">
        <v>337</v>
      </c>
      <c r="AL1053" s="36" t="s">
        <v>1650</v>
      </c>
      <c r="AM1053" s="36" t="s">
        <v>1651</v>
      </c>
      <c r="AN1053" s="36" t="s">
        <v>1645</v>
      </c>
      <c r="AO1053" s="36" t="s">
        <v>1636</v>
      </c>
      <c r="AP1053" s="36" t="s">
        <v>1652</v>
      </c>
      <c r="AQ1053" s="36" t="s">
        <v>1653</v>
      </c>
    </row>
    <row r="1054" spans="1:43" x14ac:dyDescent="0.15">
      <c r="A1054" s="36" t="s">
        <v>528</v>
      </c>
      <c r="B1054" s="36" t="s">
        <v>1659</v>
      </c>
      <c r="C1054" s="36" t="s">
        <v>1660</v>
      </c>
      <c r="D1054" s="36" t="s">
        <v>1661</v>
      </c>
      <c r="E1054" s="36" t="s">
        <v>1662</v>
      </c>
      <c r="F1054" s="36" t="s">
        <v>372</v>
      </c>
      <c r="G1054" s="36" t="s">
        <v>1636</v>
      </c>
      <c r="H1054" s="36" t="s">
        <v>372</v>
      </c>
      <c r="I1054" s="36" t="s">
        <v>1636</v>
      </c>
      <c r="J1054" s="36" t="s">
        <v>1637</v>
      </c>
      <c r="K1054" s="36" t="s">
        <v>599</v>
      </c>
      <c r="L1054" s="36" t="s">
        <v>1663</v>
      </c>
      <c r="M1054" s="36" t="s">
        <v>1639</v>
      </c>
      <c r="N1054" s="36" t="s">
        <v>1640</v>
      </c>
      <c r="O1054" s="36" t="s">
        <v>1641</v>
      </c>
      <c r="P1054" s="36" t="s">
        <v>1642</v>
      </c>
      <c r="Q1054" s="36" t="s">
        <v>1643</v>
      </c>
      <c r="R1054" s="36" t="s">
        <v>1644</v>
      </c>
      <c r="S1054" s="36" t="s">
        <v>1636</v>
      </c>
      <c r="T1054" s="36" t="s">
        <v>1636</v>
      </c>
      <c r="U1054" s="36" t="s">
        <v>1645</v>
      </c>
      <c r="V1054" s="36" t="s">
        <v>1646</v>
      </c>
      <c r="W1054" s="36" t="s">
        <v>1647</v>
      </c>
      <c r="X1054" s="36" t="s">
        <v>1667</v>
      </c>
      <c r="Y1054" s="36" t="s">
        <v>1649</v>
      </c>
      <c r="Z1054" s="36">
        <v>128.46</v>
      </c>
      <c r="AA1054" s="36">
        <v>128.46</v>
      </c>
      <c r="AB1054" s="36">
        <v>0</v>
      </c>
      <c r="AC1054" s="36">
        <v>128.46</v>
      </c>
      <c r="AD1054" s="36">
        <v>0</v>
      </c>
      <c r="AE1054" s="36">
        <v>0</v>
      </c>
      <c r="AF1054" s="36" t="s">
        <v>1798</v>
      </c>
      <c r="AG1054" s="36" t="s">
        <v>1637</v>
      </c>
      <c r="AH1054" s="36" t="s">
        <v>599</v>
      </c>
      <c r="AI1054" s="36" t="s">
        <v>1799</v>
      </c>
      <c r="AJ1054" s="36" t="s">
        <v>1645</v>
      </c>
      <c r="AK1054" s="36" t="s">
        <v>337</v>
      </c>
      <c r="AL1054" s="36" t="s">
        <v>1650</v>
      </c>
      <c r="AM1054" s="36" t="s">
        <v>1651</v>
      </c>
      <c r="AN1054" s="36" t="s">
        <v>1645</v>
      </c>
      <c r="AO1054" s="36" t="s">
        <v>1636</v>
      </c>
      <c r="AP1054" s="36" t="s">
        <v>1652</v>
      </c>
      <c r="AQ1054" s="36" t="s">
        <v>1653</v>
      </c>
    </row>
    <row r="1055" spans="1:43" x14ac:dyDescent="0.15">
      <c r="A1055" s="36" t="s">
        <v>528</v>
      </c>
      <c r="B1055" s="36" t="s">
        <v>1659</v>
      </c>
      <c r="C1055" s="36" t="s">
        <v>1660</v>
      </c>
      <c r="D1055" s="36" t="s">
        <v>1661</v>
      </c>
      <c r="E1055" s="36" t="s">
        <v>1662</v>
      </c>
      <c r="F1055" s="36" t="s">
        <v>372</v>
      </c>
      <c r="G1055" s="36" t="s">
        <v>1636</v>
      </c>
      <c r="H1055" s="36" t="s">
        <v>372</v>
      </c>
      <c r="I1055" s="36" t="s">
        <v>1636</v>
      </c>
      <c r="J1055" s="36" t="s">
        <v>1637</v>
      </c>
      <c r="K1055" s="36" t="s">
        <v>599</v>
      </c>
      <c r="L1055" s="36" t="s">
        <v>1663</v>
      </c>
      <c r="M1055" s="36" t="s">
        <v>1639</v>
      </c>
      <c r="N1055" s="36" t="s">
        <v>1640</v>
      </c>
      <c r="O1055" s="36" t="s">
        <v>1641</v>
      </c>
      <c r="P1055" s="36" t="s">
        <v>1642</v>
      </c>
      <c r="Q1055" s="36" t="s">
        <v>1643</v>
      </c>
      <c r="R1055" s="36" t="s">
        <v>1644</v>
      </c>
      <c r="S1055" s="36" t="s">
        <v>1636</v>
      </c>
      <c r="T1055" s="36" t="s">
        <v>1636</v>
      </c>
      <c r="U1055" s="36" t="s">
        <v>1645</v>
      </c>
      <c r="V1055" s="36" t="s">
        <v>1646</v>
      </c>
      <c r="W1055" s="36" t="s">
        <v>1668</v>
      </c>
      <c r="X1055" s="36" t="s">
        <v>1646</v>
      </c>
      <c r="Y1055" s="36" t="s">
        <v>1649</v>
      </c>
      <c r="Z1055" s="36">
        <v>1.02</v>
      </c>
      <c r="AA1055" s="36">
        <v>1.02</v>
      </c>
      <c r="AB1055" s="36">
        <v>0</v>
      </c>
      <c r="AC1055" s="36">
        <v>1.02</v>
      </c>
      <c r="AD1055" s="36">
        <v>0</v>
      </c>
      <c r="AE1055" s="36">
        <v>0</v>
      </c>
      <c r="AF1055" s="36" t="s">
        <v>1798</v>
      </c>
      <c r="AG1055" s="36" t="s">
        <v>1637</v>
      </c>
      <c r="AH1055" s="36" t="s">
        <v>599</v>
      </c>
      <c r="AI1055" s="36" t="s">
        <v>1799</v>
      </c>
      <c r="AJ1055" s="36" t="s">
        <v>1645</v>
      </c>
      <c r="AK1055" s="36" t="s">
        <v>337</v>
      </c>
      <c r="AL1055" s="36" t="s">
        <v>1650</v>
      </c>
      <c r="AM1055" s="36" t="s">
        <v>1651</v>
      </c>
      <c r="AN1055" s="36" t="s">
        <v>1645</v>
      </c>
      <c r="AO1055" s="36" t="s">
        <v>1636</v>
      </c>
      <c r="AP1055" s="36" t="s">
        <v>1652</v>
      </c>
      <c r="AQ1055" s="36" t="s">
        <v>1653</v>
      </c>
    </row>
    <row r="1056" spans="1:43" x14ac:dyDescent="0.15">
      <c r="A1056" s="36" t="s">
        <v>528</v>
      </c>
      <c r="B1056" s="36" t="s">
        <v>1659</v>
      </c>
      <c r="C1056" s="36" t="s">
        <v>1660</v>
      </c>
      <c r="D1056" s="36" t="s">
        <v>1661</v>
      </c>
      <c r="E1056" s="36" t="s">
        <v>1662</v>
      </c>
      <c r="F1056" s="36" t="s">
        <v>372</v>
      </c>
      <c r="G1056" s="36" t="s">
        <v>1636</v>
      </c>
      <c r="H1056" s="36" t="s">
        <v>372</v>
      </c>
      <c r="I1056" s="36" t="s">
        <v>1636</v>
      </c>
      <c r="J1056" s="36" t="s">
        <v>1637</v>
      </c>
      <c r="K1056" s="36" t="s">
        <v>599</v>
      </c>
      <c r="L1056" s="36" t="s">
        <v>1663</v>
      </c>
      <c r="M1056" s="36" t="s">
        <v>1639</v>
      </c>
      <c r="N1056" s="36" t="s">
        <v>1640</v>
      </c>
      <c r="O1056" s="36" t="s">
        <v>1641</v>
      </c>
      <c r="P1056" s="36" t="s">
        <v>1642</v>
      </c>
      <c r="Q1056" s="36" t="s">
        <v>1643</v>
      </c>
      <c r="R1056" s="36" t="s">
        <v>1644</v>
      </c>
      <c r="S1056" s="36" t="s">
        <v>1636</v>
      </c>
      <c r="T1056" s="36" t="s">
        <v>1636</v>
      </c>
      <c r="U1056" s="36" t="s">
        <v>1645</v>
      </c>
      <c r="V1056" s="36" t="s">
        <v>1646</v>
      </c>
      <c r="W1056" s="36" t="s">
        <v>1669</v>
      </c>
      <c r="X1056" s="36" t="s">
        <v>1646</v>
      </c>
      <c r="Y1056" s="36" t="s">
        <v>1649</v>
      </c>
      <c r="Z1056" s="36">
        <v>297.62</v>
      </c>
      <c r="AA1056" s="36">
        <v>297.62</v>
      </c>
      <c r="AB1056" s="36">
        <v>0</v>
      </c>
      <c r="AC1056" s="36">
        <v>297.62</v>
      </c>
      <c r="AD1056" s="36">
        <v>0</v>
      </c>
      <c r="AE1056" s="36">
        <v>0</v>
      </c>
      <c r="AF1056" s="36" t="s">
        <v>1798</v>
      </c>
      <c r="AG1056" s="36" t="s">
        <v>1637</v>
      </c>
      <c r="AH1056" s="36" t="s">
        <v>599</v>
      </c>
      <c r="AI1056" s="36" t="s">
        <v>1799</v>
      </c>
      <c r="AJ1056" s="36" t="s">
        <v>1645</v>
      </c>
      <c r="AK1056" s="36" t="s">
        <v>337</v>
      </c>
      <c r="AL1056" s="36" t="s">
        <v>1650</v>
      </c>
      <c r="AM1056" s="36" t="s">
        <v>1651</v>
      </c>
      <c r="AN1056" s="36" t="s">
        <v>1645</v>
      </c>
      <c r="AO1056" s="36" t="s">
        <v>1636</v>
      </c>
      <c r="AP1056" s="36" t="s">
        <v>1652</v>
      </c>
      <c r="AQ1056" s="36" t="s">
        <v>1653</v>
      </c>
    </row>
    <row r="1057" spans="1:43" x14ac:dyDescent="0.15">
      <c r="A1057" s="36" t="s">
        <v>528</v>
      </c>
      <c r="B1057" s="36" t="s">
        <v>1659</v>
      </c>
      <c r="C1057" s="36" t="s">
        <v>1660</v>
      </c>
      <c r="D1057" s="36" t="s">
        <v>1661</v>
      </c>
      <c r="E1057" s="36" t="s">
        <v>1662</v>
      </c>
      <c r="F1057" s="36" t="s">
        <v>372</v>
      </c>
      <c r="G1057" s="36" t="s">
        <v>1636</v>
      </c>
      <c r="H1057" s="36" t="s">
        <v>372</v>
      </c>
      <c r="I1057" s="36" t="s">
        <v>1636</v>
      </c>
      <c r="J1057" s="36" t="s">
        <v>1637</v>
      </c>
      <c r="K1057" s="36" t="s">
        <v>599</v>
      </c>
      <c r="L1057" s="36" t="s">
        <v>1663</v>
      </c>
      <c r="M1057" s="36" t="s">
        <v>1639</v>
      </c>
      <c r="N1057" s="36" t="s">
        <v>1640</v>
      </c>
      <c r="O1057" s="36" t="s">
        <v>1641</v>
      </c>
      <c r="P1057" s="36" t="s">
        <v>1642</v>
      </c>
      <c r="Q1057" s="36" t="s">
        <v>1643</v>
      </c>
      <c r="R1057" s="36" t="s">
        <v>1644</v>
      </c>
      <c r="S1057" s="36" t="s">
        <v>1636</v>
      </c>
      <c r="T1057" s="36" t="s">
        <v>1636</v>
      </c>
      <c r="U1057" s="36" t="s">
        <v>1645</v>
      </c>
      <c r="V1057" s="36" t="s">
        <v>1646</v>
      </c>
      <c r="W1057" s="36" t="s">
        <v>1670</v>
      </c>
      <c r="X1057" s="36" t="s">
        <v>1646</v>
      </c>
      <c r="Y1057" s="36" t="s">
        <v>1649</v>
      </c>
      <c r="Z1057" s="36">
        <v>278.69</v>
      </c>
      <c r="AA1057" s="36">
        <v>278.69</v>
      </c>
      <c r="AB1057" s="36">
        <v>0</v>
      </c>
      <c r="AC1057" s="36">
        <v>278.69</v>
      </c>
      <c r="AD1057" s="36">
        <v>0</v>
      </c>
      <c r="AE1057" s="36">
        <v>0</v>
      </c>
      <c r="AF1057" s="36" t="s">
        <v>1798</v>
      </c>
      <c r="AG1057" s="36" t="s">
        <v>1637</v>
      </c>
      <c r="AH1057" s="36" t="s">
        <v>599</v>
      </c>
      <c r="AI1057" s="36" t="s">
        <v>1799</v>
      </c>
      <c r="AJ1057" s="36" t="s">
        <v>1645</v>
      </c>
      <c r="AK1057" s="36" t="s">
        <v>337</v>
      </c>
      <c r="AL1057" s="36" t="s">
        <v>1650</v>
      </c>
      <c r="AM1057" s="36" t="s">
        <v>1651</v>
      </c>
      <c r="AN1057" s="36" t="s">
        <v>1645</v>
      </c>
      <c r="AO1057" s="36" t="s">
        <v>1636</v>
      </c>
      <c r="AP1057" s="36" t="s">
        <v>1652</v>
      </c>
      <c r="AQ1057" s="36" t="s">
        <v>1653</v>
      </c>
    </row>
    <row r="1058" spans="1:43" x14ac:dyDescent="0.15">
      <c r="A1058" s="36" t="s">
        <v>528</v>
      </c>
      <c r="B1058" s="36" t="s">
        <v>1851</v>
      </c>
      <c r="C1058" s="36" t="s">
        <v>1852</v>
      </c>
      <c r="D1058" s="36" t="s">
        <v>1805</v>
      </c>
      <c r="E1058" s="36" t="s">
        <v>1748</v>
      </c>
      <c r="F1058" s="36" t="s">
        <v>372</v>
      </c>
      <c r="G1058" s="36" t="s">
        <v>1636</v>
      </c>
      <c r="H1058" s="36" t="s">
        <v>372</v>
      </c>
      <c r="I1058" s="36" t="s">
        <v>1636</v>
      </c>
      <c r="J1058" s="36" t="s">
        <v>1749</v>
      </c>
      <c r="K1058" s="36" t="s">
        <v>1750</v>
      </c>
      <c r="L1058" s="36" t="s">
        <v>1853</v>
      </c>
      <c r="M1058" s="36" t="s">
        <v>1639</v>
      </c>
      <c r="N1058" s="36" t="s">
        <v>1640</v>
      </c>
      <c r="O1058" s="36" t="s">
        <v>1641</v>
      </c>
      <c r="P1058" s="36" t="s">
        <v>1642</v>
      </c>
      <c r="Q1058" s="36" t="s">
        <v>1643</v>
      </c>
      <c r="R1058" s="36" t="s">
        <v>1644</v>
      </c>
      <c r="S1058" s="36" t="s">
        <v>1636</v>
      </c>
      <c r="T1058" s="36" t="s">
        <v>1636</v>
      </c>
      <c r="U1058" s="36" t="s">
        <v>1645</v>
      </c>
      <c r="V1058" s="36" t="s">
        <v>1646</v>
      </c>
      <c r="W1058" s="36" t="s">
        <v>1664</v>
      </c>
      <c r="X1058" s="36" t="s">
        <v>1646</v>
      </c>
      <c r="Y1058" s="36" t="s">
        <v>1649</v>
      </c>
      <c r="Z1058" s="36">
        <v>361.38</v>
      </c>
      <c r="AA1058" s="36">
        <v>361.38</v>
      </c>
      <c r="AB1058" s="36">
        <v>0</v>
      </c>
      <c r="AC1058" s="36">
        <v>361.38</v>
      </c>
      <c r="AD1058" s="36">
        <v>0</v>
      </c>
      <c r="AE1058" s="36">
        <v>0</v>
      </c>
      <c r="AF1058" s="36" t="s">
        <v>1798</v>
      </c>
      <c r="AG1058" s="36" t="s">
        <v>1749</v>
      </c>
      <c r="AH1058" s="36" t="s">
        <v>1750</v>
      </c>
      <c r="AI1058" s="36" t="s">
        <v>1799</v>
      </c>
      <c r="AJ1058" s="36" t="s">
        <v>1645</v>
      </c>
      <c r="AK1058" s="36" t="s">
        <v>337</v>
      </c>
      <c r="AL1058" s="36" t="s">
        <v>1650</v>
      </c>
      <c r="AM1058" s="36" t="s">
        <v>1651</v>
      </c>
      <c r="AN1058" s="36" t="s">
        <v>1645</v>
      </c>
      <c r="AO1058" s="36" t="s">
        <v>1636</v>
      </c>
      <c r="AP1058" s="36" t="s">
        <v>1678</v>
      </c>
      <c r="AQ1058" s="36" t="s">
        <v>1653</v>
      </c>
    </row>
    <row r="1059" spans="1:43" x14ac:dyDescent="0.15">
      <c r="A1059" s="36" t="s">
        <v>528</v>
      </c>
      <c r="B1059" s="36" t="s">
        <v>1851</v>
      </c>
      <c r="C1059" s="36" t="s">
        <v>1852</v>
      </c>
      <c r="D1059" s="36" t="s">
        <v>1805</v>
      </c>
      <c r="E1059" s="36" t="s">
        <v>1748</v>
      </c>
      <c r="F1059" s="36" t="s">
        <v>372</v>
      </c>
      <c r="G1059" s="36" t="s">
        <v>1636</v>
      </c>
      <c r="H1059" s="36" t="s">
        <v>372</v>
      </c>
      <c r="I1059" s="36" t="s">
        <v>1636</v>
      </c>
      <c r="J1059" s="36" t="s">
        <v>1749</v>
      </c>
      <c r="K1059" s="36" t="s">
        <v>1750</v>
      </c>
      <c r="L1059" s="36" t="s">
        <v>1853</v>
      </c>
      <c r="M1059" s="36" t="s">
        <v>1639</v>
      </c>
      <c r="N1059" s="36" t="s">
        <v>1640</v>
      </c>
      <c r="O1059" s="36" t="s">
        <v>1641</v>
      </c>
      <c r="P1059" s="36" t="s">
        <v>1642</v>
      </c>
      <c r="Q1059" s="36" t="s">
        <v>1643</v>
      </c>
      <c r="R1059" s="36" t="s">
        <v>1644</v>
      </c>
      <c r="S1059" s="36" t="s">
        <v>1636</v>
      </c>
      <c r="T1059" s="36" t="s">
        <v>1636</v>
      </c>
      <c r="U1059" s="36" t="s">
        <v>1645</v>
      </c>
      <c r="V1059" s="36" t="s">
        <v>1646</v>
      </c>
      <c r="W1059" s="36" t="s">
        <v>1665</v>
      </c>
      <c r="X1059" s="36" t="s">
        <v>1646</v>
      </c>
      <c r="Y1059" s="36" t="s">
        <v>1649</v>
      </c>
      <c r="Z1059" s="36">
        <v>14255.34</v>
      </c>
      <c r="AA1059" s="36">
        <v>14255.34</v>
      </c>
      <c r="AB1059" s="36">
        <v>0</v>
      </c>
      <c r="AC1059" s="36">
        <v>14255.34</v>
      </c>
      <c r="AD1059" s="36">
        <v>0</v>
      </c>
      <c r="AE1059" s="36">
        <v>0</v>
      </c>
      <c r="AF1059" s="36" t="s">
        <v>1798</v>
      </c>
      <c r="AG1059" s="36" t="s">
        <v>1749</v>
      </c>
      <c r="AH1059" s="36" t="s">
        <v>1750</v>
      </c>
      <c r="AI1059" s="36" t="s">
        <v>1799</v>
      </c>
      <c r="AJ1059" s="36" t="s">
        <v>1645</v>
      </c>
      <c r="AK1059" s="36" t="s">
        <v>337</v>
      </c>
      <c r="AL1059" s="36" t="s">
        <v>1650</v>
      </c>
      <c r="AM1059" s="36" t="s">
        <v>1651</v>
      </c>
      <c r="AN1059" s="36" t="s">
        <v>1645</v>
      </c>
      <c r="AO1059" s="36" t="s">
        <v>1636</v>
      </c>
      <c r="AP1059" s="36" t="s">
        <v>1678</v>
      </c>
      <c r="AQ1059" s="36" t="s">
        <v>1653</v>
      </c>
    </row>
    <row r="1060" spans="1:43" x14ac:dyDescent="0.15">
      <c r="A1060" s="36" t="s">
        <v>528</v>
      </c>
      <c r="B1060" s="36" t="s">
        <v>1851</v>
      </c>
      <c r="C1060" s="36" t="s">
        <v>1852</v>
      </c>
      <c r="D1060" s="36" t="s">
        <v>1805</v>
      </c>
      <c r="E1060" s="36" t="s">
        <v>1748</v>
      </c>
      <c r="F1060" s="36" t="s">
        <v>372</v>
      </c>
      <c r="G1060" s="36" t="s">
        <v>1636</v>
      </c>
      <c r="H1060" s="36" t="s">
        <v>372</v>
      </c>
      <c r="I1060" s="36" t="s">
        <v>1636</v>
      </c>
      <c r="J1060" s="36" t="s">
        <v>1749</v>
      </c>
      <c r="K1060" s="36" t="s">
        <v>1750</v>
      </c>
      <c r="L1060" s="36" t="s">
        <v>1853</v>
      </c>
      <c r="M1060" s="36" t="s">
        <v>1639</v>
      </c>
      <c r="N1060" s="36" t="s">
        <v>1640</v>
      </c>
      <c r="O1060" s="36" t="s">
        <v>1641</v>
      </c>
      <c r="P1060" s="36" t="s">
        <v>1642</v>
      </c>
      <c r="Q1060" s="36" t="s">
        <v>1643</v>
      </c>
      <c r="R1060" s="36" t="s">
        <v>1644</v>
      </c>
      <c r="S1060" s="36" t="s">
        <v>1636</v>
      </c>
      <c r="T1060" s="36" t="s">
        <v>1636</v>
      </c>
      <c r="U1060" s="36" t="s">
        <v>1645</v>
      </c>
      <c r="V1060" s="36" t="s">
        <v>1646</v>
      </c>
      <c r="W1060" s="36" t="s">
        <v>1647</v>
      </c>
      <c r="X1060" s="36" t="s">
        <v>1752</v>
      </c>
      <c r="Y1060" s="36" t="s">
        <v>1649</v>
      </c>
      <c r="Z1060" s="36">
        <v>0.21</v>
      </c>
      <c r="AA1060" s="36">
        <v>0.21</v>
      </c>
      <c r="AB1060" s="36">
        <v>0</v>
      </c>
      <c r="AC1060" s="36">
        <v>0.21</v>
      </c>
      <c r="AD1060" s="36">
        <v>0</v>
      </c>
      <c r="AE1060" s="36">
        <v>0</v>
      </c>
      <c r="AF1060" s="36" t="s">
        <v>1798</v>
      </c>
      <c r="AG1060" s="36" t="s">
        <v>1749</v>
      </c>
      <c r="AH1060" s="36" t="s">
        <v>1750</v>
      </c>
      <c r="AI1060" s="36" t="s">
        <v>1799</v>
      </c>
      <c r="AJ1060" s="36" t="s">
        <v>1645</v>
      </c>
      <c r="AK1060" s="36" t="s">
        <v>337</v>
      </c>
      <c r="AL1060" s="36" t="s">
        <v>1650</v>
      </c>
      <c r="AM1060" s="36" t="s">
        <v>1651</v>
      </c>
      <c r="AN1060" s="36" t="s">
        <v>1645</v>
      </c>
      <c r="AO1060" s="36" t="s">
        <v>1636</v>
      </c>
      <c r="AP1060" s="36" t="s">
        <v>1678</v>
      </c>
      <c r="AQ1060" s="36" t="s">
        <v>1653</v>
      </c>
    </row>
    <row r="1061" spans="1:43" x14ac:dyDescent="0.15">
      <c r="A1061" s="36" t="s">
        <v>528</v>
      </c>
      <c r="B1061" s="36" t="s">
        <v>1671</v>
      </c>
      <c r="C1061" s="36" t="s">
        <v>1672</v>
      </c>
      <c r="D1061" s="36" t="s">
        <v>1673</v>
      </c>
      <c r="E1061" s="36" t="s">
        <v>1674</v>
      </c>
      <c r="F1061" s="36" t="s">
        <v>372</v>
      </c>
      <c r="G1061" s="36" t="s">
        <v>1636</v>
      </c>
      <c r="H1061" s="36" t="s">
        <v>372</v>
      </c>
      <c r="I1061" s="36" t="s">
        <v>1636</v>
      </c>
      <c r="J1061" s="36" t="s">
        <v>1675</v>
      </c>
      <c r="K1061" s="36" t="s">
        <v>1676</v>
      </c>
      <c r="L1061" s="36" t="s">
        <v>1677</v>
      </c>
      <c r="M1061" s="36" t="s">
        <v>1639</v>
      </c>
      <c r="N1061" s="36" t="s">
        <v>1640</v>
      </c>
      <c r="O1061" s="36" t="s">
        <v>1641</v>
      </c>
      <c r="P1061" s="36" t="s">
        <v>1642</v>
      </c>
      <c r="Q1061" s="36" t="s">
        <v>1643</v>
      </c>
      <c r="R1061" s="36" t="s">
        <v>1644</v>
      </c>
      <c r="S1061" s="36" t="s">
        <v>1636</v>
      </c>
      <c r="T1061" s="36" t="s">
        <v>1636</v>
      </c>
      <c r="U1061" s="36" t="s">
        <v>1645</v>
      </c>
      <c r="V1061" s="36" t="s">
        <v>1646</v>
      </c>
      <c r="W1061" s="36" t="s">
        <v>1679</v>
      </c>
      <c r="X1061" s="36" t="s">
        <v>1646</v>
      </c>
      <c r="Y1061" s="36" t="s">
        <v>1649</v>
      </c>
      <c r="Z1061" s="36">
        <v>2489.58</v>
      </c>
      <c r="AA1061" s="36">
        <v>2428.91</v>
      </c>
      <c r="AB1061" s="36">
        <v>60.67</v>
      </c>
      <c r="AC1061" s="36">
        <v>2428.91</v>
      </c>
      <c r="AD1061" s="36">
        <v>0</v>
      </c>
      <c r="AE1061" s="36">
        <v>0</v>
      </c>
      <c r="AF1061" s="36" t="s">
        <v>1798</v>
      </c>
      <c r="AG1061" s="36" t="s">
        <v>1675</v>
      </c>
      <c r="AH1061" s="36" t="s">
        <v>1676</v>
      </c>
      <c r="AI1061" s="36" t="s">
        <v>1800</v>
      </c>
      <c r="AJ1061" s="36" t="s">
        <v>1645</v>
      </c>
      <c r="AK1061" s="36" t="s">
        <v>337</v>
      </c>
      <c r="AL1061" s="36" t="s">
        <v>1650</v>
      </c>
      <c r="AM1061" s="36" t="s">
        <v>1651</v>
      </c>
      <c r="AN1061" s="36" t="s">
        <v>1645</v>
      </c>
      <c r="AO1061" s="36" t="s">
        <v>1636</v>
      </c>
      <c r="AP1061" s="36" t="s">
        <v>1678</v>
      </c>
      <c r="AQ1061" s="36" t="s">
        <v>1653</v>
      </c>
    </row>
    <row r="1062" spans="1:43" x14ac:dyDescent="0.15">
      <c r="A1062" s="36" t="s">
        <v>528</v>
      </c>
      <c r="B1062" s="36" t="s">
        <v>1680</v>
      </c>
      <c r="C1062" s="36" t="s">
        <v>1681</v>
      </c>
      <c r="D1062" s="36" t="s">
        <v>1634</v>
      </c>
      <c r="E1062" s="36" t="s">
        <v>1635</v>
      </c>
      <c r="F1062" s="36" t="s">
        <v>372</v>
      </c>
      <c r="G1062" s="36" t="s">
        <v>1636</v>
      </c>
      <c r="H1062" s="36" t="s">
        <v>372</v>
      </c>
      <c r="I1062" s="36" t="s">
        <v>1636</v>
      </c>
      <c r="J1062" s="36" t="s">
        <v>1637</v>
      </c>
      <c r="K1062" s="36" t="s">
        <v>599</v>
      </c>
      <c r="L1062" s="36" t="s">
        <v>1682</v>
      </c>
      <c r="M1062" s="36" t="s">
        <v>1639</v>
      </c>
      <c r="N1062" s="36" t="s">
        <v>1640</v>
      </c>
      <c r="O1062" s="36" t="s">
        <v>1641</v>
      </c>
      <c r="P1062" s="36" t="s">
        <v>1642</v>
      </c>
      <c r="Q1062" s="36" t="s">
        <v>1643</v>
      </c>
      <c r="R1062" s="36" t="s">
        <v>1644</v>
      </c>
      <c r="S1062" s="36" t="s">
        <v>1636</v>
      </c>
      <c r="T1062" s="36" t="s">
        <v>1636</v>
      </c>
      <c r="U1062" s="36" t="s">
        <v>1645</v>
      </c>
      <c r="V1062" s="36" t="s">
        <v>1646</v>
      </c>
      <c r="W1062" s="36" t="s">
        <v>1657</v>
      </c>
      <c r="X1062" s="36" t="s">
        <v>1658</v>
      </c>
      <c r="Y1062" s="36" t="s">
        <v>1649</v>
      </c>
      <c r="Z1062" s="36">
        <v>2327.4499999999998</v>
      </c>
      <c r="AA1062" s="36">
        <v>2303.33</v>
      </c>
      <c r="AB1062" s="36">
        <v>24.12</v>
      </c>
      <c r="AC1062" s="36">
        <v>2303.33</v>
      </c>
      <c r="AD1062" s="36">
        <v>0</v>
      </c>
      <c r="AE1062" s="36">
        <v>0</v>
      </c>
      <c r="AF1062" s="36" t="s">
        <v>1798</v>
      </c>
      <c r="AG1062" s="36" t="s">
        <v>1637</v>
      </c>
      <c r="AH1062" s="36" t="s">
        <v>599</v>
      </c>
      <c r="AI1062" s="36" t="s">
        <v>1799</v>
      </c>
      <c r="AJ1062" s="36" t="s">
        <v>1645</v>
      </c>
      <c r="AK1062" s="36" t="s">
        <v>337</v>
      </c>
      <c r="AL1062" s="36" t="s">
        <v>1650</v>
      </c>
      <c r="AM1062" s="36" t="s">
        <v>1651</v>
      </c>
      <c r="AN1062" s="36" t="s">
        <v>1645</v>
      </c>
      <c r="AO1062" s="36" t="s">
        <v>1636</v>
      </c>
      <c r="AP1062" s="36" t="s">
        <v>1652</v>
      </c>
      <c r="AQ1062" s="36" t="s">
        <v>1653</v>
      </c>
    </row>
    <row r="1063" spans="1:43" x14ac:dyDescent="0.15">
      <c r="A1063" s="36" t="s">
        <v>528</v>
      </c>
      <c r="B1063" s="36" t="s">
        <v>1683</v>
      </c>
      <c r="C1063" s="36" t="s">
        <v>1684</v>
      </c>
      <c r="D1063" s="36" t="s">
        <v>1634</v>
      </c>
      <c r="E1063" s="36" t="s">
        <v>1635</v>
      </c>
      <c r="F1063" s="36" t="s">
        <v>372</v>
      </c>
      <c r="G1063" s="36" t="s">
        <v>1636</v>
      </c>
      <c r="H1063" s="36" t="s">
        <v>372</v>
      </c>
      <c r="I1063" s="36" t="s">
        <v>1636</v>
      </c>
      <c r="J1063" s="36" t="s">
        <v>1637</v>
      </c>
      <c r="K1063" s="36" t="s">
        <v>599</v>
      </c>
      <c r="L1063" s="36" t="s">
        <v>1685</v>
      </c>
      <c r="M1063" s="36" t="s">
        <v>1639</v>
      </c>
      <c r="N1063" s="36" t="s">
        <v>1640</v>
      </c>
      <c r="O1063" s="36" t="s">
        <v>1641</v>
      </c>
      <c r="P1063" s="36" t="s">
        <v>1642</v>
      </c>
      <c r="Q1063" s="36" t="s">
        <v>1643</v>
      </c>
      <c r="R1063" s="36" t="s">
        <v>1644</v>
      </c>
      <c r="S1063" s="36" t="s">
        <v>1636</v>
      </c>
      <c r="T1063" s="36" t="s">
        <v>1636</v>
      </c>
      <c r="U1063" s="36" t="s">
        <v>1645</v>
      </c>
      <c r="V1063" s="36" t="s">
        <v>1646</v>
      </c>
      <c r="W1063" s="36" t="s">
        <v>1657</v>
      </c>
      <c r="X1063" s="36" t="s">
        <v>1658</v>
      </c>
      <c r="Y1063" s="36" t="s">
        <v>1649</v>
      </c>
      <c r="Z1063" s="36">
        <v>1582.96</v>
      </c>
      <c r="AA1063" s="36">
        <v>1442.26</v>
      </c>
      <c r="AB1063" s="36">
        <v>140.69999999999999</v>
      </c>
      <c r="AC1063" s="36">
        <v>1442.26</v>
      </c>
      <c r="AD1063" s="36">
        <v>0</v>
      </c>
      <c r="AE1063" s="36">
        <v>0</v>
      </c>
      <c r="AF1063" s="36" t="s">
        <v>1798</v>
      </c>
      <c r="AG1063" s="36" t="s">
        <v>1637</v>
      </c>
      <c r="AH1063" s="36" t="s">
        <v>599</v>
      </c>
      <c r="AI1063" s="36" t="s">
        <v>1799</v>
      </c>
      <c r="AJ1063" s="36" t="s">
        <v>1645</v>
      </c>
      <c r="AK1063" s="36" t="s">
        <v>337</v>
      </c>
      <c r="AL1063" s="36" t="s">
        <v>1650</v>
      </c>
      <c r="AM1063" s="36" t="s">
        <v>1651</v>
      </c>
      <c r="AN1063" s="36" t="s">
        <v>1645</v>
      </c>
      <c r="AO1063" s="36" t="s">
        <v>1636</v>
      </c>
      <c r="AP1063" s="36" t="s">
        <v>1652</v>
      </c>
      <c r="AQ1063" s="36" t="s">
        <v>1653</v>
      </c>
    </row>
    <row r="1064" spans="1:43" x14ac:dyDescent="0.15">
      <c r="A1064" s="36" t="s">
        <v>528</v>
      </c>
      <c r="B1064" s="36" t="s">
        <v>1686</v>
      </c>
      <c r="C1064" s="36" t="s">
        <v>1687</v>
      </c>
      <c r="D1064" s="36" t="s">
        <v>1634</v>
      </c>
      <c r="E1064" s="36" t="s">
        <v>1635</v>
      </c>
      <c r="F1064" s="36" t="s">
        <v>372</v>
      </c>
      <c r="G1064" s="36" t="s">
        <v>1636</v>
      </c>
      <c r="H1064" s="36" t="s">
        <v>372</v>
      </c>
      <c r="I1064" s="36" t="s">
        <v>1636</v>
      </c>
      <c r="J1064" s="36" t="s">
        <v>1637</v>
      </c>
      <c r="K1064" s="36" t="s">
        <v>599</v>
      </c>
      <c r="L1064" s="36" t="s">
        <v>1688</v>
      </c>
      <c r="M1064" s="36" t="s">
        <v>1639</v>
      </c>
      <c r="N1064" s="36" t="s">
        <v>1640</v>
      </c>
      <c r="O1064" s="36" t="s">
        <v>1641</v>
      </c>
      <c r="P1064" s="36" t="s">
        <v>1642</v>
      </c>
      <c r="Q1064" s="36" t="s">
        <v>1643</v>
      </c>
      <c r="R1064" s="36" t="s">
        <v>1644</v>
      </c>
      <c r="S1064" s="36" t="s">
        <v>1636</v>
      </c>
      <c r="T1064" s="36" t="s">
        <v>1636</v>
      </c>
      <c r="U1064" s="36" t="s">
        <v>1645</v>
      </c>
      <c r="V1064" s="36" t="s">
        <v>1646</v>
      </c>
      <c r="W1064" s="36" t="s">
        <v>1657</v>
      </c>
      <c r="X1064" s="36" t="s">
        <v>1658</v>
      </c>
      <c r="Y1064" s="36" t="s">
        <v>1649</v>
      </c>
      <c r="Z1064" s="36">
        <v>772.98</v>
      </c>
      <c r="AA1064" s="36">
        <v>628.82000000000005</v>
      </c>
      <c r="AB1064" s="36">
        <v>144.16</v>
      </c>
      <c r="AC1064" s="36">
        <v>628.82000000000005</v>
      </c>
      <c r="AD1064" s="36">
        <v>0</v>
      </c>
      <c r="AE1064" s="36">
        <v>0</v>
      </c>
      <c r="AF1064" s="36" t="s">
        <v>1798</v>
      </c>
      <c r="AG1064" s="36" t="s">
        <v>1637</v>
      </c>
      <c r="AH1064" s="36" t="s">
        <v>599</v>
      </c>
      <c r="AI1064" s="36" t="s">
        <v>1799</v>
      </c>
      <c r="AJ1064" s="36" t="s">
        <v>1645</v>
      </c>
      <c r="AK1064" s="36" t="s">
        <v>337</v>
      </c>
      <c r="AL1064" s="36" t="s">
        <v>1650</v>
      </c>
      <c r="AM1064" s="36" t="s">
        <v>1651</v>
      </c>
      <c r="AN1064" s="36" t="s">
        <v>1645</v>
      </c>
      <c r="AO1064" s="36" t="s">
        <v>1636</v>
      </c>
      <c r="AP1064" s="36" t="s">
        <v>1652</v>
      </c>
      <c r="AQ1064" s="36" t="s">
        <v>1653</v>
      </c>
    </row>
    <row r="1065" spans="1:43" x14ac:dyDescent="0.15">
      <c r="A1065" s="36" t="s">
        <v>528</v>
      </c>
      <c r="B1065" s="36" t="s">
        <v>1689</v>
      </c>
      <c r="C1065" s="36" t="s">
        <v>1690</v>
      </c>
      <c r="D1065" s="36" t="s">
        <v>1634</v>
      </c>
      <c r="E1065" s="36" t="s">
        <v>1635</v>
      </c>
      <c r="F1065" s="36" t="s">
        <v>372</v>
      </c>
      <c r="G1065" s="36" t="s">
        <v>1636</v>
      </c>
      <c r="H1065" s="36" t="s">
        <v>372</v>
      </c>
      <c r="I1065" s="36" t="s">
        <v>1636</v>
      </c>
      <c r="J1065" s="36" t="s">
        <v>1637</v>
      </c>
      <c r="K1065" s="36" t="s">
        <v>599</v>
      </c>
      <c r="L1065" s="36" t="s">
        <v>1691</v>
      </c>
      <c r="M1065" s="36" t="s">
        <v>1639</v>
      </c>
      <c r="N1065" s="36" t="s">
        <v>1640</v>
      </c>
      <c r="O1065" s="36" t="s">
        <v>1641</v>
      </c>
      <c r="P1065" s="36" t="s">
        <v>1642</v>
      </c>
      <c r="Q1065" s="36" t="s">
        <v>1643</v>
      </c>
      <c r="R1065" s="36" t="s">
        <v>1644</v>
      </c>
      <c r="S1065" s="36" t="s">
        <v>1636</v>
      </c>
      <c r="T1065" s="36" t="s">
        <v>1636</v>
      </c>
      <c r="U1065" s="36" t="s">
        <v>1645</v>
      </c>
      <c r="V1065" s="36" t="s">
        <v>1646</v>
      </c>
      <c r="W1065" s="36" t="s">
        <v>1657</v>
      </c>
      <c r="X1065" s="36" t="s">
        <v>1658</v>
      </c>
      <c r="Y1065" s="36" t="s">
        <v>1649</v>
      </c>
      <c r="Z1065" s="36">
        <v>1364.07</v>
      </c>
      <c r="AA1065" s="36">
        <v>1238.97</v>
      </c>
      <c r="AB1065" s="36">
        <v>125.1</v>
      </c>
      <c r="AC1065" s="36">
        <v>1238.97</v>
      </c>
      <c r="AD1065" s="36">
        <v>0</v>
      </c>
      <c r="AE1065" s="36">
        <v>0</v>
      </c>
      <c r="AF1065" s="36" t="s">
        <v>1798</v>
      </c>
      <c r="AG1065" s="36" t="s">
        <v>1637</v>
      </c>
      <c r="AH1065" s="36" t="s">
        <v>599</v>
      </c>
      <c r="AI1065" s="36" t="s">
        <v>1799</v>
      </c>
      <c r="AJ1065" s="36" t="s">
        <v>1645</v>
      </c>
      <c r="AK1065" s="36" t="s">
        <v>337</v>
      </c>
      <c r="AL1065" s="36" t="s">
        <v>1650</v>
      </c>
      <c r="AM1065" s="36" t="s">
        <v>1651</v>
      </c>
      <c r="AN1065" s="36" t="s">
        <v>1645</v>
      </c>
      <c r="AO1065" s="36" t="s">
        <v>1636</v>
      </c>
      <c r="AP1065" s="36" t="s">
        <v>1652</v>
      </c>
      <c r="AQ1065" s="36" t="s">
        <v>1653</v>
      </c>
    </row>
    <row r="1066" spans="1:43" x14ac:dyDescent="0.15">
      <c r="A1066" s="36" t="s">
        <v>528</v>
      </c>
      <c r="B1066" s="36" t="s">
        <v>1826</v>
      </c>
      <c r="C1066" s="36" t="s">
        <v>1827</v>
      </c>
      <c r="D1066" s="36" t="s">
        <v>1634</v>
      </c>
      <c r="E1066" s="36" t="s">
        <v>1635</v>
      </c>
      <c r="F1066" s="36" t="s">
        <v>372</v>
      </c>
      <c r="G1066" s="36" t="s">
        <v>1636</v>
      </c>
      <c r="H1066" s="36" t="s">
        <v>372</v>
      </c>
      <c r="I1066" s="36" t="s">
        <v>1636</v>
      </c>
      <c r="J1066" s="36" t="s">
        <v>1637</v>
      </c>
      <c r="K1066" s="36" t="s">
        <v>599</v>
      </c>
      <c r="L1066" s="36" t="s">
        <v>1691</v>
      </c>
      <c r="M1066" s="36" t="s">
        <v>1639</v>
      </c>
      <c r="N1066" s="36" t="s">
        <v>1640</v>
      </c>
      <c r="O1066" s="36" t="s">
        <v>1641</v>
      </c>
      <c r="P1066" s="36" t="s">
        <v>1642</v>
      </c>
      <c r="Q1066" s="36" t="s">
        <v>1643</v>
      </c>
      <c r="R1066" s="36" t="s">
        <v>1644</v>
      </c>
      <c r="S1066" s="36" t="s">
        <v>1636</v>
      </c>
      <c r="T1066" s="36" t="s">
        <v>1636</v>
      </c>
      <c r="U1066" s="36" t="s">
        <v>1645</v>
      </c>
      <c r="V1066" s="36" t="s">
        <v>1646</v>
      </c>
      <c r="W1066" s="36" t="s">
        <v>1657</v>
      </c>
      <c r="X1066" s="36" t="s">
        <v>1658</v>
      </c>
      <c r="Y1066" s="36" t="s">
        <v>1649</v>
      </c>
      <c r="Z1066" s="36">
        <v>91.68</v>
      </c>
      <c r="AA1066" s="36">
        <v>18.2</v>
      </c>
      <c r="AB1066" s="36">
        <v>73.48</v>
      </c>
      <c r="AC1066" s="36">
        <v>18.2</v>
      </c>
      <c r="AD1066" s="36">
        <v>0</v>
      </c>
      <c r="AE1066" s="36">
        <v>0</v>
      </c>
      <c r="AF1066" s="36" t="s">
        <v>1798</v>
      </c>
      <c r="AG1066" s="36" t="s">
        <v>1637</v>
      </c>
      <c r="AH1066" s="36" t="s">
        <v>599</v>
      </c>
      <c r="AI1066" s="36" t="s">
        <v>1799</v>
      </c>
      <c r="AJ1066" s="36" t="s">
        <v>1645</v>
      </c>
      <c r="AK1066" s="36" t="s">
        <v>337</v>
      </c>
      <c r="AL1066" s="36" t="s">
        <v>1650</v>
      </c>
      <c r="AM1066" s="36" t="s">
        <v>1651</v>
      </c>
      <c r="AN1066" s="36" t="s">
        <v>1645</v>
      </c>
      <c r="AO1066" s="36" t="s">
        <v>1636</v>
      </c>
      <c r="AP1066" s="36" t="s">
        <v>1652</v>
      </c>
      <c r="AQ1066" s="36" t="s">
        <v>1653</v>
      </c>
    </row>
    <row r="1067" spans="1:43" x14ac:dyDescent="0.15">
      <c r="A1067" s="36" t="s">
        <v>528</v>
      </c>
      <c r="B1067" s="36" t="s">
        <v>1692</v>
      </c>
      <c r="C1067" s="36" t="s">
        <v>1693</v>
      </c>
      <c r="D1067" s="36" t="s">
        <v>1634</v>
      </c>
      <c r="E1067" s="36" t="s">
        <v>1635</v>
      </c>
      <c r="F1067" s="36" t="s">
        <v>372</v>
      </c>
      <c r="G1067" s="36" t="s">
        <v>1636</v>
      </c>
      <c r="H1067" s="36" t="s">
        <v>372</v>
      </c>
      <c r="I1067" s="36" t="s">
        <v>1636</v>
      </c>
      <c r="J1067" s="36" t="s">
        <v>1637</v>
      </c>
      <c r="K1067" s="36" t="s">
        <v>599</v>
      </c>
      <c r="L1067" s="36" t="s">
        <v>1691</v>
      </c>
      <c r="M1067" s="36" t="s">
        <v>1639</v>
      </c>
      <c r="N1067" s="36" t="s">
        <v>1640</v>
      </c>
      <c r="O1067" s="36" t="s">
        <v>1641</v>
      </c>
      <c r="P1067" s="36" t="s">
        <v>1642</v>
      </c>
      <c r="Q1067" s="36" t="s">
        <v>1643</v>
      </c>
      <c r="R1067" s="36" t="s">
        <v>1644</v>
      </c>
      <c r="S1067" s="36" t="s">
        <v>1636</v>
      </c>
      <c r="T1067" s="36" t="s">
        <v>1636</v>
      </c>
      <c r="U1067" s="36" t="s">
        <v>1645</v>
      </c>
      <c r="V1067" s="36" t="s">
        <v>1646</v>
      </c>
      <c r="W1067" s="36" t="s">
        <v>1657</v>
      </c>
      <c r="X1067" s="36" t="s">
        <v>1658</v>
      </c>
      <c r="Y1067" s="36" t="s">
        <v>1649</v>
      </c>
      <c r="Z1067" s="36">
        <v>361.54</v>
      </c>
      <c r="AA1067" s="36">
        <v>340.98</v>
      </c>
      <c r="AB1067" s="36">
        <v>20.56</v>
      </c>
      <c r="AC1067" s="36">
        <v>340.98</v>
      </c>
      <c r="AD1067" s="36">
        <v>0</v>
      </c>
      <c r="AE1067" s="36">
        <v>0</v>
      </c>
      <c r="AF1067" s="36" t="s">
        <v>1798</v>
      </c>
      <c r="AG1067" s="36" t="s">
        <v>1637</v>
      </c>
      <c r="AH1067" s="36" t="s">
        <v>599</v>
      </c>
      <c r="AI1067" s="36" t="s">
        <v>1799</v>
      </c>
      <c r="AJ1067" s="36" t="s">
        <v>1645</v>
      </c>
      <c r="AK1067" s="36" t="s">
        <v>337</v>
      </c>
      <c r="AL1067" s="36" t="s">
        <v>1650</v>
      </c>
      <c r="AM1067" s="36" t="s">
        <v>1651</v>
      </c>
      <c r="AN1067" s="36" t="s">
        <v>1645</v>
      </c>
      <c r="AO1067" s="36" t="s">
        <v>1636</v>
      </c>
      <c r="AP1067" s="36" t="s">
        <v>1652</v>
      </c>
      <c r="AQ1067" s="36" t="s">
        <v>1653</v>
      </c>
    </row>
    <row r="1068" spans="1:43" x14ac:dyDescent="0.15">
      <c r="A1068" s="36" t="s">
        <v>528</v>
      </c>
      <c r="B1068" s="36" t="s">
        <v>1694</v>
      </c>
      <c r="C1068" s="36" t="s">
        <v>1695</v>
      </c>
      <c r="D1068" s="36" t="s">
        <v>1634</v>
      </c>
      <c r="E1068" s="36" t="s">
        <v>1635</v>
      </c>
      <c r="F1068" s="36" t="s">
        <v>372</v>
      </c>
      <c r="G1068" s="36" t="s">
        <v>1636</v>
      </c>
      <c r="H1068" s="36" t="s">
        <v>372</v>
      </c>
      <c r="I1068" s="36" t="s">
        <v>1636</v>
      </c>
      <c r="J1068" s="36" t="s">
        <v>1637</v>
      </c>
      <c r="K1068" s="36" t="s">
        <v>599</v>
      </c>
      <c r="L1068" s="36" t="s">
        <v>1696</v>
      </c>
      <c r="M1068" s="36" t="s">
        <v>1639</v>
      </c>
      <c r="N1068" s="36" t="s">
        <v>1640</v>
      </c>
      <c r="O1068" s="36" t="s">
        <v>1641</v>
      </c>
      <c r="P1068" s="36" t="s">
        <v>1642</v>
      </c>
      <c r="Q1068" s="36" t="s">
        <v>1643</v>
      </c>
      <c r="R1068" s="36" t="s">
        <v>1644</v>
      </c>
      <c r="S1068" s="36" t="s">
        <v>1636</v>
      </c>
      <c r="T1068" s="36" t="s">
        <v>1636</v>
      </c>
      <c r="U1068" s="36" t="s">
        <v>1645</v>
      </c>
      <c r="V1068" s="36" t="s">
        <v>1646</v>
      </c>
      <c r="W1068" s="36" t="s">
        <v>1647</v>
      </c>
      <c r="X1068" s="36" t="s">
        <v>1648</v>
      </c>
      <c r="Y1068" s="36" t="s">
        <v>1649</v>
      </c>
      <c r="Z1068" s="36">
        <v>2000</v>
      </c>
      <c r="AA1068" s="36">
        <v>2000</v>
      </c>
      <c r="AB1068" s="36">
        <v>0</v>
      </c>
      <c r="AC1068" s="36">
        <v>2000</v>
      </c>
      <c r="AD1068" s="36">
        <v>0</v>
      </c>
      <c r="AE1068" s="36">
        <v>0</v>
      </c>
      <c r="AF1068" s="36" t="s">
        <v>1798</v>
      </c>
      <c r="AG1068" s="36" t="s">
        <v>1637</v>
      </c>
      <c r="AH1068" s="36" t="s">
        <v>599</v>
      </c>
      <c r="AI1068" s="36" t="s">
        <v>1799</v>
      </c>
      <c r="AJ1068" s="36" t="s">
        <v>1645</v>
      </c>
      <c r="AK1068" s="36" t="s">
        <v>337</v>
      </c>
      <c r="AL1068" s="36" t="s">
        <v>1650</v>
      </c>
      <c r="AM1068" s="36" t="s">
        <v>1651</v>
      </c>
      <c r="AN1068" s="36" t="s">
        <v>1645</v>
      </c>
      <c r="AO1068" s="36" t="s">
        <v>1636</v>
      </c>
      <c r="AP1068" s="36" t="s">
        <v>1652</v>
      </c>
      <c r="AQ1068" s="36" t="s">
        <v>1653</v>
      </c>
    </row>
    <row r="1069" spans="1:43" x14ac:dyDescent="0.15">
      <c r="A1069" s="36" t="s">
        <v>528</v>
      </c>
      <c r="B1069" s="36" t="s">
        <v>1697</v>
      </c>
      <c r="C1069" s="36" t="s">
        <v>1698</v>
      </c>
      <c r="D1069" s="36" t="s">
        <v>1634</v>
      </c>
      <c r="E1069" s="36" t="s">
        <v>1635</v>
      </c>
      <c r="F1069" s="36" t="s">
        <v>372</v>
      </c>
      <c r="G1069" s="36" t="s">
        <v>1636</v>
      </c>
      <c r="H1069" s="36" t="s">
        <v>372</v>
      </c>
      <c r="I1069" s="36" t="s">
        <v>1636</v>
      </c>
      <c r="J1069" s="36" t="s">
        <v>1637</v>
      </c>
      <c r="K1069" s="36" t="s">
        <v>599</v>
      </c>
      <c r="L1069" s="36" t="s">
        <v>1699</v>
      </c>
      <c r="M1069" s="36" t="s">
        <v>1639</v>
      </c>
      <c r="N1069" s="36" t="s">
        <v>1640</v>
      </c>
      <c r="O1069" s="36" t="s">
        <v>1641</v>
      </c>
      <c r="P1069" s="36" t="s">
        <v>1642</v>
      </c>
      <c r="Q1069" s="36" t="s">
        <v>1643</v>
      </c>
      <c r="R1069" s="36" t="s">
        <v>1644</v>
      </c>
      <c r="S1069" s="36" t="s">
        <v>1636</v>
      </c>
      <c r="T1069" s="36" t="s">
        <v>1636</v>
      </c>
      <c r="U1069" s="36" t="s">
        <v>1645</v>
      </c>
      <c r="V1069" s="36" t="s">
        <v>1646</v>
      </c>
      <c r="W1069" s="36" t="s">
        <v>1657</v>
      </c>
      <c r="X1069" s="36" t="s">
        <v>1658</v>
      </c>
      <c r="Y1069" s="36" t="s">
        <v>1649</v>
      </c>
      <c r="Z1069" s="36">
        <v>1555.71</v>
      </c>
      <c r="AA1069" s="36">
        <v>1378.4</v>
      </c>
      <c r="AB1069" s="36">
        <v>177.31</v>
      </c>
      <c r="AC1069" s="36">
        <v>1378.4</v>
      </c>
      <c r="AD1069" s="36">
        <v>0</v>
      </c>
      <c r="AE1069" s="36">
        <v>0</v>
      </c>
      <c r="AF1069" s="36" t="s">
        <v>1798</v>
      </c>
      <c r="AG1069" s="36" t="s">
        <v>1637</v>
      </c>
      <c r="AH1069" s="36" t="s">
        <v>599</v>
      </c>
      <c r="AI1069" s="36" t="s">
        <v>1799</v>
      </c>
      <c r="AJ1069" s="36" t="s">
        <v>1645</v>
      </c>
      <c r="AK1069" s="36" t="s">
        <v>337</v>
      </c>
      <c r="AL1069" s="36" t="s">
        <v>1650</v>
      </c>
      <c r="AM1069" s="36" t="s">
        <v>1651</v>
      </c>
      <c r="AN1069" s="36" t="s">
        <v>1645</v>
      </c>
      <c r="AO1069" s="36" t="s">
        <v>1636</v>
      </c>
      <c r="AP1069" s="36" t="s">
        <v>1652</v>
      </c>
      <c r="AQ1069" s="36" t="s">
        <v>1653</v>
      </c>
    </row>
    <row r="1070" spans="1:43" x14ac:dyDescent="0.15">
      <c r="A1070" s="36" t="s">
        <v>528</v>
      </c>
      <c r="B1070" s="36" t="s">
        <v>1700</v>
      </c>
      <c r="C1070" s="36" t="s">
        <v>1701</v>
      </c>
      <c r="D1070" s="36" t="s">
        <v>1673</v>
      </c>
      <c r="E1070" s="36" t="s">
        <v>1674</v>
      </c>
      <c r="F1070" s="36" t="s">
        <v>372</v>
      </c>
      <c r="G1070" s="36" t="s">
        <v>1636</v>
      </c>
      <c r="H1070" s="36" t="s">
        <v>372</v>
      </c>
      <c r="I1070" s="36" t="s">
        <v>1636</v>
      </c>
      <c r="J1070" s="36" t="s">
        <v>1675</v>
      </c>
      <c r="K1070" s="36" t="s">
        <v>1676</v>
      </c>
      <c r="L1070" s="36" t="s">
        <v>1702</v>
      </c>
      <c r="M1070" s="36" t="s">
        <v>1639</v>
      </c>
      <c r="N1070" s="36" t="s">
        <v>1640</v>
      </c>
      <c r="O1070" s="36" t="s">
        <v>1641</v>
      </c>
      <c r="P1070" s="36" t="s">
        <v>1642</v>
      </c>
      <c r="Q1070" s="36" t="s">
        <v>1643</v>
      </c>
      <c r="R1070" s="36" t="s">
        <v>1644</v>
      </c>
      <c r="S1070" s="36" t="s">
        <v>1636</v>
      </c>
      <c r="T1070" s="36" t="s">
        <v>1636</v>
      </c>
      <c r="U1070" s="36" t="s">
        <v>1645</v>
      </c>
      <c r="V1070" s="36" t="s">
        <v>1646</v>
      </c>
      <c r="W1070" s="36" t="s">
        <v>1664</v>
      </c>
      <c r="X1070" s="36" t="s">
        <v>1646</v>
      </c>
      <c r="Y1070" s="36" t="s">
        <v>1649</v>
      </c>
      <c r="Z1070" s="36">
        <v>61.13</v>
      </c>
      <c r="AA1070" s="36">
        <v>52.59</v>
      </c>
      <c r="AB1070" s="36">
        <v>8.5399999999999991</v>
      </c>
      <c r="AC1070" s="36">
        <v>52.59</v>
      </c>
      <c r="AD1070" s="36">
        <v>0</v>
      </c>
      <c r="AE1070" s="36">
        <v>0</v>
      </c>
      <c r="AF1070" s="36" t="s">
        <v>1798</v>
      </c>
      <c r="AG1070" s="36" t="s">
        <v>1675</v>
      </c>
      <c r="AH1070" s="36" t="s">
        <v>1676</v>
      </c>
      <c r="AI1070" s="36" t="s">
        <v>1800</v>
      </c>
      <c r="AJ1070" s="36" t="s">
        <v>1645</v>
      </c>
      <c r="AK1070" s="36" t="s">
        <v>337</v>
      </c>
      <c r="AL1070" s="36" t="s">
        <v>1650</v>
      </c>
      <c r="AM1070" s="36" t="s">
        <v>1651</v>
      </c>
      <c r="AN1070" s="36" t="s">
        <v>1645</v>
      </c>
      <c r="AO1070" s="36" t="s">
        <v>1636</v>
      </c>
      <c r="AP1070" s="36" t="s">
        <v>1678</v>
      </c>
      <c r="AQ1070" s="36" t="s">
        <v>1653</v>
      </c>
    </row>
    <row r="1071" spans="1:43" x14ac:dyDescent="0.15">
      <c r="A1071" s="36" t="s">
        <v>528</v>
      </c>
      <c r="B1071" s="36" t="s">
        <v>1700</v>
      </c>
      <c r="C1071" s="36" t="s">
        <v>1701</v>
      </c>
      <c r="D1071" s="36" t="s">
        <v>1673</v>
      </c>
      <c r="E1071" s="36" t="s">
        <v>1674</v>
      </c>
      <c r="F1071" s="36" t="s">
        <v>372</v>
      </c>
      <c r="G1071" s="36" t="s">
        <v>1636</v>
      </c>
      <c r="H1071" s="36" t="s">
        <v>372</v>
      </c>
      <c r="I1071" s="36" t="s">
        <v>1636</v>
      </c>
      <c r="J1071" s="36" t="s">
        <v>1675</v>
      </c>
      <c r="K1071" s="36" t="s">
        <v>1676</v>
      </c>
      <c r="L1071" s="36" t="s">
        <v>1702</v>
      </c>
      <c r="M1071" s="36" t="s">
        <v>1639</v>
      </c>
      <c r="N1071" s="36" t="s">
        <v>1640</v>
      </c>
      <c r="O1071" s="36" t="s">
        <v>1641</v>
      </c>
      <c r="P1071" s="36" t="s">
        <v>1642</v>
      </c>
      <c r="Q1071" s="36" t="s">
        <v>1643</v>
      </c>
      <c r="R1071" s="36" t="s">
        <v>1644</v>
      </c>
      <c r="S1071" s="36" t="s">
        <v>1636</v>
      </c>
      <c r="T1071" s="36" t="s">
        <v>1636</v>
      </c>
      <c r="U1071" s="36" t="s">
        <v>1645</v>
      </c>
      <c r="V1071" s="36" t="s">
        <v>1646</v>
      </c>
      <c r="W1071" s="36" t="s">
        <v>1665</v>
      </c>
      <c r="X1071" s="36" t="s">
        <v>1646</v>
      </c>
      <c r="Y1071" s="36" t="s">
        <v>1649</v>
      </c>
      <c r="Z1071" s="36">
        <v>32.299999999999997</v>
      </c>
      <c r="AA1071" s="36">
        <v>27.11</v>
      </c>
      <c r="AB1071" s="36">
        <v>5.19</v>
      </c>
      <c r="AC1071" s="36">
        <v>27.11</v>
      </c>
      <c r="AD1071" s="36">
        <v>0</v>
      </c>
      <c r="AE1071" s="36">
        <v>0</v>
      </c>
      <c r="AF1071" s="36" t="s">
        <v>1798</v>
      </c>
      <c r="AG1071" s="36" t="s">
        <v>1675</v>
      </c>
      <c r="AH1071" s="36" t="s">
        <v>1676</v>
      </c>
      <c r="AI1071" s="36" t="s">
        <v>1800</v>
      </c>
      <c r="AJ1071" s="36" t="s">
        <v>1645</v>
      </c>
      <c r="AK1071" s="36" t="s">
        <v>337</v>
      </c>
      <c r="AL1071" s="36" t="s">
        <v>1650</v>
      </c>
      <c r="AM1071" s="36" t="s">
        <v>1651</v>
      </c>
      <c r="AN1071" s="36" t="s">
        <v>1645</v>
      </c>
      <c r="AO1071" s="36" t="s">
        <v>1636</v>
      </c>
      <c r="AP1071" s="36" t="s">
        <v>1678</v>
      </c>
      <c r="AQ1071" s="36" t="s">
        <v>1653</v>
      </c>
    </row>
    <row r="1072" spans="1:43" x14ac:dyDescent="0.15">
      <c r="A1072" s="36" t="s">
        <v>528</v>
      </c>
      <c r="B1072" s="36" t="s">
        <v>1700</v>
      </c>
      <c r="C1072" s="36" t="s">
        <v>1701</v>
      </c>
      <c r="D1072" s="36" t="s">
        <v>1673</v>
      </c>
      <c r="E1072" s="36" t="s">
        <v>1674</v>
      </c>
      <c r="F1072" s="36" t="s">
        <v>372</v>
      </c>
      <c r="G1072" s="36" t="s">
        <v>1636</v>
      </c>
      <c r="H1072" s="36" t="s">
        <v>372</v>
      </c>
      <c r="I1072" s="36" t="s">
        <v>1636</v>
      </c>
      <c r="J1072" s="36" t="s">
        <v>1675</v>
      </c>
      <c r="K1072" s="36" t="s">
        <v>1676</v>
      </c>
      <c r="L1072" s="36" t="s">
        <v>1702</v>
      </c>
      <c r="M1072" s="36" t="s">
        <v>1639</v>
      </c>
      <c r="N1072" s="36" t="s">
        <v>1640</v>
      </c>
      <c r="O1072" s="36" t="s">
        <v>1641</v>
      </c>
      <c r="P1072" s="36" t="s">
        <v>1642</v>
      </c>
      <c r="Q1072" s="36" t="s">
        <v>1643</v>
      </c>
      <c r="R1072" s="36" t="s">
        <v>1644</v>
      </c>
      <c r="S1072" s="36" t="s">
        <v>1636</v>
      </c>
      <c r="T1072" s="36" t="s">
        <v>1636</v>
      </c>
      <c r="U1072" s="36" t="s">
        <v>1645</v>
      </c>
      <c r="V1072" s="36" t="s">
        <v>1646</v>
      </c>
      <c r="W1072" s="36" t="s">
        <v>1647</v>
      </c>
      <c r="X1072" s="36" t="s">
        <v>1667</v>
      </c>
      <c r="Y1072" s="36" t="s">
        <v>1649</v>
      </c>
      <c r="Z1072" s="36">
        <v>0.75</v>
      </c>
      <c r="AA1072" s="36">
        <v>0.6</v>
      </c>
      <c r="AB1072" s="36">
        <v>0.15</v>
      </c>
      <c r="AC1072" s="36">
        <v>0.6</v>
      </c>
      <c r="AD1072" s="36">
        <v>0</v>
      </c>
      <c r="AE1072" s="36">
        <v>0</v>
      </c>
      <c r="AF1072" s="36" t="s">
        <v>1798</v>
      </c>
      <c r="AG1072" s="36" t="s">
        <v>1675</v>
      </c>
      <c r="AH1072" s="36" t="s">
        <v>1676</v>
      </c>
      <c r="AI1072" s="36" t="s">
        <v>1800</v>
      </c>
      <c r="AJ1072" s="36" t="s">
        <v>1645</v>
      </c>
      <c r="AK1072" s="36" t="s">
        <v>337</v>
      </c>
      <c r="AL1072" s="36" t="s">
        <v>1650</v>
      </c>
      <c r="AM1072" s="36" t="s">
        <v>1651</v>
      </c>
      <c r="AN1072" s="36" t="s">
        <v>1645</v>
      </c>
      <c r="AO1072" s="36" t="s">
        <v>1636</v>
      </c>
      <c r="AP1072" s="36" t="s">
        <v>1678</v>
      </c>
      <c r="AQ1072" s="36" t="s">
        <v>1653</v>
      </c>
    </row>
    <row r="1073" spans="1:43" x14ac:dyDescent="0.15">
      <c r="A1073" s="36" t="s">
        <v>528</v>
      </c>
      <c r="B1073" s="36" t="s">
        <v>1700</v>
      </c>
      <c r="C1073" s="36" t="s">
        <v>1701</v>
      </c>
      <c r="D1073" s="36" t="s">
        <v>1673</v>
      </c>
      <c r="E1073" s="36" t="s">
        <v>1674</v>
      </c>
      <c r="F1073" s="36" t="s">
        <v>372</v>
      </c>
      <c r="G1073" s="36" t="s">
        <v>1636</v>
      </c>
      <c r="H1073" s="36" t="s">
        <v>372</v>
      </c>
      <c r="I1073" s="36" t="s">
        <v>1636</v>
      </c>
      <c r="J1073" s="36" t="s">
        <v>1675</v>
      </c>
      <c r="K1073" s="36" t="s">
        <v>1676</v>
      </c>
      <c r="L1073" s="36" t="s">
        <v>1702</v>
      </c>
      <c r="M1073" s="36" t="s">
        <v>1639</v>
      </c>
      <c r="N1073" s="36" t="s">
        <v>1640</v>
      </c>
      <c r="O1073" s="36" t="s">
        <v>1641</v>
      </c>
      <c r="P1073" s="36" t="s">
        <v>1642</v>
      </c>
      <c r="Q1073" s="36" t="s">
        <v>1643</v>
      </c>
      <c r="R1073" s="36" t="s">
        <v>1644</v>
      </c>
      <c r="S1073" s="36" t="s">
        <v>1636</v>
      </c>
      <c r="T1073" s="36" t="s">
        <v>1636</v>
      </c>
      <c r="U1073" s="36" t="s">
        <v>1645</v>
      </c>
      <c r="V1073" s="36" t="s">
        <v>1646</v>
      </c>
      <c r="W1073" s="36" t="s">
        <v>1669</v>
      </c>
      <c r="X1073" s="36" t="s">
        <v>1646</v>
      </c>
      <c r="Y1073" s="36" t="s">
        <v>1649</v>
      </c>
      <c r="Z1073" s="36">
        <v>16.239999999999998</v>
      </c>
      <c r="AA1073" s="36">
        <v>14.46</v>
      </c>
      <c r="AB1073" s="36">
        <v>1.78</v>
      </c>
      <c r="AC1073" s="36">
        <v>14.46</v>
      </c>
      <c r="AD1073" s="36">
        <v>0</v>
      </c>
      <c r="AE1073" s="36">
        <v>0</v>
      </c>
      <c r="AF1073" s="36" t="s">
        <v>1798</v>
      </c>
      <c r="AG1073" s="36" t="s">
        <v>1675</v>
      </c>
      <c r="AH1073" s="36" t="s">
        <v>1676</v>
      </c>
      <c r="AI1073" s="36" t="s">
        <v>1800</v>
      </c>
      <c r="AJ1073" s="36" t="s">
        <v>1645</v>
      </c>
      <c r="AK1073" s="36" t="s">
        <v>337</v>
      </c>
      <c r="AL1073" s="36" t="s">
        <v>1650</v>
      </c>
      <c r="AM1073" s="36" t="s">
        <v>1651</v>
      </c>
      <c r="AN1073" s="36" t="s">
        <v>1645</v>
      </c>
      <c r="AO1073" s="36" t="s">
        <v>1636</v>
      </c>
      <c r="AP1073" s="36" t="s">
        <v>1678</v>
      </c>
      <c r="AQ1073" s="36" t="s">
        <v>1653</v>
      </c>
    </row>
    <row r="1074" spans="1:43" x14ac:dyDescent="0.15">
      <c r="A1074" s="36" t="s">
        <v>528</v>
      </c>
      <c r="B1074" s="36" t="s">
        <v>1700</v>
      </c>
      <c r="C1074" s="36" t="s">
        <v>1701</v>
      </c>
      <c r="D1074" s="36" t="s">
        <v>1673</v>
      </c>
      <c r="E1074" s="36" t="s">
        <v>1674</v>
      </c>
      <c r="F1074" s="36" t="s">
        <v>372</v>
      </c>
      <c r="G1074" s="36" t="s">
        <v>1636</v>
      </c>
      <c r="H1074" s="36" t="s">
        <v>372</v>
      </c>
      <c r="I1074" s="36" t="s">
        <v>1636</v>
      </c>
      <c r="J1074" s="36" t="s">
        <v>1675</v>
      </c>
      <c r="K1074" s="36" t="s">
        <v>1676</v>
      </c>
      <c r="L1074" s="36" t="s">
        <v>1702</v>
      </c>
      <c r="M1074" s="36" t="s">
        <v>1639</v>
      </c>
      <c r="N1074" s="36" t="s">
        <v>1640</v>
      </c>
      <c r="O1074" s="36" t="s">
        <v>1641</v>
      </c>
      <c r="P1074" s="36" t="s">
        <v>1642</v>
      </c>
      <c r="Q1074" s="36" t="s">
        <v>1643</v>
      </c>
      <c r="R1074" s="36" t="s">
        <v>1644</v>
      </c>
      <c r="S1074" s="36" t="s">
        <v>1636</v>
      </c>
      <c r="T1074" s="36" t="s">
        <v>1636</v>
      </c>
      <c r="U1074" s="36" t="s">
        <v>1645</v>
      </c>
      <c r="V1074" s="36" t="s">
        <v>1646</v>
      </c>
      <c r="W1074" s="36" t="s">
        <v>1657</v>
      </c>
      <c r="X1074" s="36" t="s">
        <v>1658</v>
      </c>
      <c r="Y1074" s="36" t="s">
        <v>1649</v>
      </c>
      <c r="Z1074" s="36">
        <v>46.02</v>
      </c>
      <c r="AA1074" s="36">
        <v>38.75</v>
      </c>
      <c r="AB1074" s="36">
        <v>7.27</v>
      </c>
      <c r="AC1074" s="36">
        <v>38.75</v>
      </c>
      <c r="AD1074" s="36">
        <v>0</v>
      </c>
      <c r="AE1074" s="36">
        <v>0</v>
      </c>
      <c r="AF1074" s="36" t="s">
        <v>1798</v>
      </c>
      <c r="AG1074" s="36" t="s">
        <v>1675</v>
      </c>
      <c r="AH1074" s="36" t="s">
        <v>1676</v>
      </c>
      <c r="AI1074" s="36" t="s">
        <v>1800</v>
      </c>
      <c r="AJ1074" s="36" t="s">
        <v>1645</v>
      </c>
      <c r="AK1074" s="36" t="s">
        <v>337</v>
      </c>
      <c r="AL1074" s="36" t="s">
        <v>1650</v>
      </c>
      <c r="AM1074" s="36" t="s">
        <v>1651</v>
      </c>
      <c r="AN1074" s="36" t="s">
        <v>1645</v>
      </c>
      <c r="AO1074" s="36" t="s">
        <v>1636</v>
      </c>
      <c r="AP1074" s="36" t="s">
        <v>1678</v>
      </c>
      <c r="AQ1074" s="36" t="s">
        <v>1653</v>
      </c>
    </row>
    <row r="1075" spans="1:43" x14ac:dyDescent="0.15">
      <c r="A1075" s="36" t="s">
        <v>528</v>
      </c>
      <c r="B1075" s="36" t="s">
        <v>1700</v>
      </c>
      <c r="C1075" s="36" t="s">
        <v>1701</v>
      </c>
      <c r="D1075" s="36" t="s">
        <v>1673</v>
      </c>
      <c r="E1075" s="36" t="s">
        <v>1674</v>
      </c>
      <c r="F1075" s="36" t="s">
        <v>372</v>
      </c>
      <c r="G1075" s="36" t="s">
        <v>1636</v>
      </c>
      <c r="H1075" s="36" t="s">
        <v>372</v>
      </c>
      <c r="I1075" s="36" t="s">
        <v>1636</v>
      </c>
      <c r="J1075" s="36" t="s">
        <v>1675</v>
      </c>
      <c r="K1075" s="36" t="s">
        <v>1676</v>
      </c>
      <c r="L1075" s="36" t="s">
        <v>1702</v>
      </c>
      <c r="M1075" s="36" t="s">
        <v>1639</v>
      </c>
      <c r="N1075" s="36" t="s">
        <v>1640</v>
      </c>
      <c r="O1075" s="36" t="s">
        <v>1641</v>
      </c>
      <c r="P1075" s="36" t="s">
        <v>1642</v>
      </c>
      <c r="Q1075" s="36" t="s">
        <v>1643</v>
      </c>
      <c r="R1075" s="36" t="s">
        <v>1644</v>
      </c>
      <c r="S1075" s="36" t="s">
        <v>1636</v>
      </c>
      <c r="T1075" s="36" t="s">
        <v>1636</v>
      </c>
      <c r="U1075" s="36" t="s">
        <v>1645</v>
      </c>
      <c r="V1075" s="36" t="s">
        <v>1646</v>
      </c>
      <c r="W1075" s="36" t="s">
        <v>1670</v>
      </c>
      <c r="X1075" s="36" t="s">
        <v>1646</v>
      </c>
      <c r="Y1075" s="36" t="s">
        <v>1649</v>
      </c>
      <c r="Z1075" s="36">
        <v>0.73</v>
      </c>
      <c r="AA1075" s="36">
        <v>0.7</v>
      </c>
      <c r="AB1075" s="36">
        <v>0.03</v>
      </c>
      <c r="AC1075" s="36">
        <v>0.7</v>
      </c>
      <c r="AD1075" s="36">
        <v>0</v>
      </c>
      <c r="AE1075" s="36">
        <v>0</v>
      </c>
      <c r="AF1075" s="36" t="s">
        <v>1798</v>
      </c>
      <c r="AG1075" s="36" t="s">
        <v>1675</v>
      </c>
      <c r="AH1075" s="36" t="s">
        <v>1676</v>
      </c>
      <c r="AI1075" s="36" t="s">
        <v>1800</v>
      </c>
      <c r="AJ1075" s="36" t="s">
        <v>1645</v>
      </c>
      <c r="AK1075" s="36" t="s">
        <v>337</v>
      </c>
      <c r="AL1075" s="36" t="s">
        <v>1650</v>
      </c>
      <c r="AM1075" s="36" t="s">
        <v>1651</v>
      </c>
      <c r="AN1075" s="36" t="s">
        <v>1645</v>
      </c>
      <c r="AO1075" s="36" t="s">
        <v>1636</v>
      </c>
      <c r="AP1075" s="36" t="s">
        <v>1678</v>
      </c>
      <c r="AQ1075" s="36" t="s">
        <v>1653</v>
      </c>
    </row>
    <row r="1076" spans="1:43" x14ac:dyDescent="0.15">
      <c r="A1076" s="36" t="s">
        <v>528</v>
      </c>
      <c r="B1076" s="36" t="s">
        <v>1700</v>
      </c>
      <c r="C1076" s="36" t="s">
        <v>1701</v>
      </c>
      <c r="D1076" s="36" t="s">
        <v>1673</v>
      </c>
      <c r="E1076" s="36" t="s">
        <v>1674</v>
      </c>
      <c r="F1076" s="36" t="s">
        <v>372</v>
      </c>
      <c r="G1076" s="36" t="s">
        <v>1636</v>
      </c>
      <c r="H1076" s="36" t="s">
        <v>372</v>
      </c>
      <c r="I1076" s="36" t="s">
        <v>1636</v>
      </c>
      <c r="J1076" s="36" t="s">
        <v>1675</v>
      </c>
      <c r="K1076" s="36" t="s">
        <v>1676</v>
      </c>
      <c r="L1076" s="36" t="s">
        <v>1702</v>
      </c>
      <c r="M1076" s="36" t="s">
        <v>1639</v>
      </c>
      <c r="N1076" s="36" t="s">
        <v>1640</v>
      </c>
      <c r="O1076" s="36" t="s">
        <v>1641</v>
      </c>
      <c r="P1076" s="36" t="s">
        <v>1642</v>
      </c>
      <c r="Q1076" s="36" t="s">
        <v>1643</v>
      </c>
      <c r="R1076" s="36" t="s">
        <v>1644</v>
      </c>
      <c r="S1076" s="36" t="s">
        <v>1636</v>
      </c>
      <c r="T1076" s="36" t="s">
        <v>1636</v>
      </c>
      <c r="U1076" s="36" t="s">
        <v>1645</v>
      </c>
      <c r="V1076" s="36" t="s">
        <v>1646</v>
      </c>
      <c r="W1076" s="36" t="s">
        <v>1679</v>
      </c>
      <c r="X1076" s="36" t="s">
        <v>1646</v>
      </c>
      <c r="Y1076" s="36" t="s">
        <v>1649</v>
      </c>
      <c r="Z1076" s="36">
        <v>1784.31</v>
      </c>
      <c r="AA1076" s="36">
        <v>1641.78</v>
      </c>
      <c r="AB1076" s="36">
        <v>142.53</v>
      </c>
      <c r="AC1076" s="36">
        <v>1641.78</v>
      </c>
      <c r="AD1076" s="36">
        <v>0</v>
      </c>
      <c r="AE1076" s="36">
        <v>0</v>
      </c>
      <c r="AF1076" s="36" t="s">
        <v>1798</v>
      </c>
      <c r="AG1076" s="36" t="s">
        <v>1675</v>
      </c>
      <c r="AH1076" s="36" t="s">
        <v>1676</v>
      </c>
      <c r="AI1076" s="36" t="s">
        <v>1800</v>
      </c>
      <c r="AJ1076" s="36" t="s">
        <v>1645</v>
      </c>
      <c r="AK1076" s="36" t="s">
        <v>337</v>
      </c>
      <c r="AL1076" s="36" t="s">
        <v>1650</v>
      </c>
      <c r="AM1076" s="36" t="s">
        <v>1651</v>
      </c>
      <c r="AN1076" s="36" t="s">
        <v>1645</v>
      </c>
      <c r="AO1076" s="36" t="s">
        <v>1636</v>
      </c>
      <c r="AP1076" s="36" t="s">
        <v>1678</v>
      </c>
      <c r="AQ1076" s="36" t="s">
        <v>1653</v>
      </c>
    </row>
    <row r="1077" spans="1:43" x14ac:dyDescent="0.15">
      <c r="A1077" s="36" t="s">
        <v>528</v>
      </c>
      <c r="B1077" s="36" t="s">
        <v>1703</v>
      </c>
      <c r="C1077" s="36" t="s">
        <v>1704</v>
      </c>
      <c r="D1077" s="36" t="s">
        <v>1673</v>
      </c>
      <c r="E1077" s="36" t="s">
        <v>1674</v>
      </c>
      <c r="F1077" s="36" t="s">
        <v>372</v>
      </c>
      <c r="G1077" s="36" t="s">
        <v>1636</v>
      </c>
      <c r="H1077" s="36" t="s">
        <v>372</v>
      </c>
      <c r="I1077" s="36" t="s">
        <v>1636</v>
      </c>
      <c r="J1077" s="36" t="s">
        <v>1675</v>
      </c>
      <c r="K1077" s="36" t="s">
        <v>1676</v>
      </c>
      <c r="L1077" s="36" t="s">
        <v>1705</v>
      </c>
      <c r="M1077" s="36" t="s">
        <v>1639</v>
      </c>
      <c r="N1077" s="36" t="s">
        <v>1640</v>
      </c>
      <c r="O1077" s="36" t="s">
        <v>1641</v>
      </c>
      <c r="P1077" s="36" t="s">
        <v>1642</v>
      </c>
      <c r="Q1077" s="36" t="s">
        <v>1643</v>
      </c>
      <c r="R1077" s="36" t="s">
        <v>1644</v>
      </c>
      <c r="S1077" s="36" t="s">
        <v>1636</v>
      </c>
      <c r="T1077" s="36" t="s">
        <v>1636</v>
      </c>
      <c r="U1077" s="36" t="s">
        <v>1645</v>
      </c>
      <c r="V1077" s="36" t="s">
        <v>1646</v>
      </c>
      <c r="W1077" s="36" t="s">
        <v>1647</v>
      </c>
      <c r="X1077" s="36" t="s">
        <v>1667</v>
      </c>
      <c r="Y1077" s="36" t="s">
        <v>1649</v>
      </c>
      <c r="Z1077" s="36">
        <v>0.79</v>
      </c>
      <c r="AA1077" s="36">
        <v>0.56000000000000005</v>
      </c>
      <c r="AB1077" s="36">
        <v>0.23</v>
      </c>
      <c r="AC1077" s="36">
        <v>0.56000000000000005</v>
      </c>
      <c r="AD1077" s="36">
        <v>0</v>
      </c>
      <c r="AE1077" s="36">
        <v>0</v>
      </c>
      <c r="AF1077" s="36" t="s">
        <v>1798</v>
      </c>
      <c r="AG1077" s="36" t="s">
        <v>1675</v>
      </c>
      <c r="AH1077" s="36" t="s">
        <v>1676</v>
      </c>
      <c r="AI1077" s="36" t="s">
        <v>1800</v>
      </c>
      <c r="AJ1077" s="36" t="s">
        <v>1645</v>
      </c>
      <c r="AK1077" s="36" t="s">
        <v>337</v>
      </c>
      <c r="AL1077" s="36" t="s">
        <v>1650</v>
      </c>
      <c r="AM1077" s="36" t="s">
        <v>1651</v>
      </c>
      <c r="AN1077" s="36" t="s">
        <v>1645</v>
      </c>
      <c r="AO1077" s="36" t="s">
        <v>1636</v>
      </c>
      <c r="AP1077" s="36" t="s">
        <v>1678</v>
      </c>
      <c r="AQ1077" s="36" t="s">
        <v>1653</v>
      </c>
    </row>
    <row r="1078" spans="1:43" x14ac:dyDescent="0.15">
      <c r="A1078" s="36" t="s">
        <v>528</v>
      </c>
      <c r="B1078" s="36" t="s">
        <v>1703</v>
      </c>
      <c r="C1078" s="36" t="s">
        <v>1704</v>
      </c>
      <c r="D1078" s="36" t="s">
        <v>1673</v>
      </c>
      <c r="E1078" s="36" t="s">
        <v>1674</v>
      </c>
      <c r="F1078" s="36" t="s">
        <v>372</v>
      </c>
      <c r="G1078" s="36" t="s">
        <v>1636</v>
      </c>
      <c r="H1078" s="36" t="s">
        <v>372</v>
      </c>
      <c r="I1078" s="36" t="s">
        <v>1636</v>
      </c>
      <c r="J1078" s="36" t="s">
        <v>1675</v>
      </c>
      <c r="K1078" s="36" t="s">
        <v>1676</v>
      </c>
      <c r="L1078" s="36" t="s">
        <v>1705</v>
      </c>
      <c r="M1078" s="36" t="s">
        <v>1639</v>
      </c>
      <c r="N1078" s="36" t="s">
        <v>1640</v>
      </c>
      <c r="O1078" s="36" t="s">
        <v>1641</v>
      </c>
      <c r="P1078" s="36" t="s">
        <v>1642</v>
      </c>
      <c r="Q1078" s="36" t="s">
        <v>1643</v>
      </c>
      <c r="R1078" s="36" t="s">
        <v>1644</v>
      </c>
      <c r="S1078" s="36" t="s">
        <v>1636</v>
      </c>
      <c r="T1078" s="36" t="s">
        <v>1636</v>
      </c>
      <c r="U1078" s="36" t="s">
        <v>1645</v>
      </c>
      <c r="V1078" s="36" t="s">
        <v>1646</v>
      </c>
      <c r="W1078" s="36" t="s">
        <v>1679</v>
      </c>
      <c r="X1078" s="36" t="s">
        <v>1646</v>
      </c>
      <c r="Y1078" s="36" t="s">
        <v>1649</v>
      </c>
      <c r="Z1078" s="36">
        <v>1010.58</v>
      </c>
      <c r="AA1078" s="36">
        <v>838.54</v>
      </c>
      <c r="AB1078" s="36">
        <v>172.04</v>
      </c>
      <c r="AC1078" s="36">
        <v>838.54</v>
      </c>
      <c r="AD1078" s="36">
        <v>0</v>
      </c>
      <c r="AE1078" s="36">
        <v>0</v>
      </c>
      <c r="AF1078" s="36" t="s">
        <v>1798</v>
      </c>
      <c r="AG1078" s="36" t="s">
        <v>1675</v>
      </c>
      <c r="AH1078" s="36" t="s">
        <v>1676</v>
      </c>
      <c r="AI1078" s="36" t="s">
        <v>1800</v>
      </c>
      <c r="AJ1078" s="36" t="s">
        <v>1645</v>
      </c>
      <c r="AK1078" s="36" t="s">
        <v>337</v>
      </c>
      <c r="AL1078" s="36" t="s">
        <v>1650</v>
      </c>
      <c r="AM1078" s="36" t="s">
        <v>1651</v>
      </c>
      <c r="AN1078" s="36" t="s">
        <v>1645</v>
      </c>
      <c r="AO1078" s="36" t="s">
        <v>1636</v>
      </c>
      <c r="AP1078" s="36" t="s">
        <v>1678</v>
      </c>
      <c r="AQ1078" s="36" t="s">
        <v>1653</v>
      </c>
    </row>
    <row r="1079" spans="1:43" x14ac:dyDescent="0.15">
      <c r="A1079" s="36" t="s">
        <v>528</v>
      </c>
      <c r="B1079" s="36" t="s">
        <v>1706</v>
      </c>
      <c r="C1079" s="36" t="s">
        <v>1707</v>
      </c>
      <c r="D1079" s="36" t="s">
        <v>1673</v>
      </c>
      <c r="E1079" s="36" t="s">
        <v>1674</v>
      </c>
      <c r="F1079" s="36" t="s">
        <v>372</v>
      </c>
      <c r="G1079" s="36" t="s">
        <v>1636</v>
      </c>
      <c r="H1079" s="36" t="s">
        <v>372</v>
      </c>
      <c r="I1079" s="36" t="s">
        <v>1636</v>
      </c>
      <c r="J1079" s="36" t="s">
        <v>1675</v>
      </c>
      <c r="K1079" s="36" t="s">
        <v>1676</v>
      </c>
      <c r="L1079" s="36" t="s">
        <v>1708</v>
      </c>
      <c r="M1079" s="36" t="s">
        <v>1639</v>
      </c>
      <c r="N1079" s="36" t="s">
        <v>1640</v>
      </c>
      <c r="O1079" s="36" t="s">
        <v>1641</v>
      </c>
      <c r="P1079" s="36" t="s">
        <v>1642</v>
      </c>
      <c r="Q1079" s="36" t="s">
        <v>1643</v>
      </c>
      <c r="R1079" s="36" t="s">
        <v>1644</v>
      </c>
      <c r="S1079" s="36" t="s">
        <v>1636</v>
      </c>
      <c r="T1079" s="36" t="s">
        <v>1636</v>
      </c>
      <c r="U1079" s="36" t="s">
        <v>1645</v>
      </c>
      <c r="V1079" s="36" t="s">
        <v>1646</v>
      </c>
      <c r="W1079" s="36" t="s">
        <v>1657</v>
      </c>
      <c r="X1079" s="36" t="s">
        <v>1658</v>
      </c>
      <c r="Y1079" s="36" t="s">
        <v>1649</v>
      </c>
      <c r="Z1079" s="36">
        <v>1239.08</v>
      </c>
      <c r="AA1079" s="36">
        <v>1239.08</v>
      </c>
      <c r="AB1079" s="36">
        <v>0</v>
      </c>
      <c r="AC1079" s="36">
        <v>1239.08</v>
      </c>
      <c r="AD1079" s="36">
        <v>0</v>
      </c>
      <c r="AE1079" s="36">
        <v>0</v>
      </c>
      <c r="AF1079" s="36" t="s">
        <v>1798</v>
      </c>
      <c r="AG1079" s="36" t="s">
        <v>1675</v>
      </c>
      <c r="AH1079" s="36" t="s">
        <v>1676</v>
      </c>
      <c r="AI1079" s="36" t="s">
        <v>1800</v>
      </c>
      <c r="AJ1079" s="36" t="s">
        <v>1645</v>
      </c>
      <c r="AK1079" s="36" t="s">
        <v>337</v>
      </c>
      <c r="AL1079" s="36" t="s">
        <v>1650</v>
      </c>
      <c r="AM1079" s="36" t="s">
        <v>1651</v>
      </c>
      <c r="AN1079" s="36" t="s">
        <v>1645</v>
      </c>
      <c r="AO1079" s="36" t="s">
        <v>1636</v>
      </c>
      <c r="AP1079" s="36" t="s">
        <v>1678</v>
      </c>
      <c r="AQ1079" s="36" t="s">
        <v>1653</v>
      </c>
    </row>
    <row r="1080" spans="1:43" x14ac:dyDescent="0.15">
      <c r="A1080" s="36" t="s">
        <v>528</v>
      </c>
      <c r="B1080" s="36" t="s">
        <v>1709</v>
      </c>
      <c r="C1080" s="36" t="s">
        <v>1710</v>
      </c>
      <c r="D1080" s="36" t="s">
        <v>1673</v>
      </c>
      <c r="E1080" s="36" t="s">
        <v>1674</v>
      </c>
      <c r="F1080" s="36" t="s">
        <v>372</v>
      </c>
      <c r="G1080" s="36" t="s">
        <v>1636</v>
      </c>
      <c r="H1080" s="36" t="s">
        <v>372</v>
      </c>
      <c r="I1080" s="36" t="s">
        <v>1636</v>
      </c>
      <c r="J1080" s="36" t="s">
        <v>1675</v>
      </c>
      <c r="K1080" s="36" t="s">
        <v>1676</v>
      </c>
      <c r="L1080" s="36" t="s">
        <v>1711</v>
      </c>
      <c r="M1080" s="36" t="s">
        <v>1639</v>
      </c>
      <c r="N1080" s="36" t="s">
        <v>1640</v>
      </c>
      <c r="O1080" s="36" t="s">
        <v>1641</v>
      </c>
      <c r="P1080" s="36" t="s">
        <v>1642</v>
      </c>
      <c r="Q1080" s="36" t="s">
        <v>1643</v>
      </c>
      <c r="R1080" s="36" t="s">
        <v>1644</v>
      </c>
      <c r="S1080" s="36" t="s">
        <v>1636</v>
      </c>
      <c r="T1080" s="36" t="s">
        <v>1636</v>
      </c>
      <c r="U1080" s="36" t="s">
        <v>1645</v>
      </c>
      <c r="V1080" s="36" t="s">
        <v>1646</v>
      </c>
      <c r="W1080" s="36" t="s">
        <v>1664</v>
      </c>
      <c r="X1080" s="36" t="s">
        <v>1646</v>
      </c>
      <c r="Y1080" s="36" t="s">
        <v>1649</v>
      </c>
      <c r="Z1080" s="36">
        <v>245.03</v>
      </c>
      <c r="AA1080" s="36">
        <v>245.03</v>
      </c>
      <c r="AB1080" s="36">
        <v>0</v>
      </c>
      <c r="AC1080" s="36">
        <v>245.03</v>
      </c>
      <c r="AD1080" s="36">
        <v>0</v>
      </c>
      <c r="AE1080" s="36">
        <v>0</v>
      </c>
      <c r="AF1080" s="36" t="s">
        <v>1798</v>
      </c>
      <c r="AG1080" s="36" t="s">
        <v>666</v>
      </c>
      <c r="AH1080" s="36" t="s">
        <v>1801</v>
      </c>
      <c r="AI1080" s="36" t="s">
        <v>1800</v>
      </c>
      <c r="AJ1080" s="36" t="s">
        <v>1645</v>
      </c>
      <c r="AK1080" s="36" t="s">
        <v>337</v>
      </c>
      <c r="AL1080" s="36" t="s">
        <v>1650</v>
      </c>
      <c r="AM1080" s="36" t="s">
        <v>1651</v>
      </c>
      <c r="AN1080" s="36" t="s">
        <v>1645</v>
      </c>
      <c r="AO1080" s="36" t="s">
        <v>1636</v>
      </c>
      <c r="AP1080" s="36" t="s">
        <v>1678</v>
      </c>
      <c r="AQ1080" s="36" t="s">
        <v>1653</v>
      </c>
    </row>
    <row r="1081" spans="1:43" x14ac:dyDescent="0.15">
      <c r="A1081" s="36" t="s">
        <v>528</v>
      </c>
      <c r="B1081" s="36" t="s">
        <v>1709</v>
      </c>
      <c r="C1081" s="36" t="s">
        <v>1710</v>
      </c>
      <c r="D1081" s="36" t="s">
        <v>1673</v>
      </c>
      <c r="E1081" s="36" t="s">
        <v>1674</v>
      </c>
      <c r="F1081" s="36" t="s">
        <v>372</v>
      </c>
      <c r="G1081" s="36" t="s">
        <v>1636</v>
      </c>
      <c r="H1081" s="36" t="s">
        <v>372</v>
      </c>
      <c r="I1081" s="36" t="s">
        <v>1636</v>
      </c>
      <c r="J1081" s="36" t="s">
        <v>1675</v>
      </c>
      <c r="K1081" s="36" t="s">
        <v>1676</v>
      </c>
      <c r="L1081" s="36" t="s">
        <v>1711</v>
      </c>
      <c r="M1081" s="36" t="s">
        <v>1639</v>
      </c>
      <c r="N1081" s="36" t="s">
        <v>1640</v>
      </c>
      <c r="O1081" s="36" t="s">
        <v>1641</v>
      </c>
      <c r="P1081" s="36" t="s">
        <v>1642</v>
      </c>
      <c r="Q1081" s="36" t="s">
        <v>1643</v>
      </c>
      <c r="R1081" s="36" t="s">
        <v>1644</v>
      </c>
      <c r="S1081" s="36" t="s">
        <v>1636</v>
      </c>
      <c r="T1081" s="36" t="s">
        <v>1636</v>
      </c>
      <c r="U1081" s="36" t="s">
        <v>1645</v>
      </c>
      <c r="V1081" s="36" t="s">
        <v>1646</v>
      </c>
      <c r="W1081" s="36" t="s">
        <v>1665</v>
      </c>
      <c r="X1081" s="36" t="s">
        <v>1646</v>
      </c>
      <c r="Y1081" s="36" t="s">
        <v>1649</v>
      </c>
      <c r="Z1081" s="36">
        <v>123.29</v>
      </c>
      <c r="AA1081" s="36">
        <v>123.29</v>
      </c>
      <c r="AB1081" s="36">
        <v>0</v>
      </c>
      <c r="AC1081" s="36">
        <v>123.29</v>
      </c>
      <c r="AD1081" s="36">
        <v>0</v>
      </c>
      <c r="AE1081" s="36">
        <v>0</v>
      </c>
      <c r="AF1081" s="36" t="s">
        <v>1798</v>
      </c>
      <c r="AG1081" s="36" t="s">
        <v>666</v>
      </c>
      <c r="AH1081" s="36" t="s">
        <v>1801</v>
      </c>
      <c r="AI1081" s="36" t="s">
        <v>1800</v>
      </c>
      <c r="AJ1081" s="36" t="s">
        <v>1645</v>
      </c>
      <c r="AK1081" s="36" t="s">
        <v>337</v>
      </c>
      <c r="AL1081" s="36" t="s">
        <v>1650</v>
      </c>
      <c r="AM1081" s="36" t="s">
        <v>1651</v>
      </c>
      <c r="AN1081" s="36" t="s">
        <v>1645</v>
      </c>
      <c r="AO1081" s="36" t="s">
        <v>1636</v>
      </c>
      <c r="AP1081" s="36" t="s">
        <v>1678</v>
      </c>
      <c r="AQ1081" s="36" t="s">
        <v>1653</v>
      </c>
    </row>
    <row r="1082" spans="1:43" x14ac:dyDescent="0.15">
      <c r="A1082" s="36" t="s">
        <v>528</v>
      </c>
      <c r="B1082" s="36" t="s">
        <v>1709</v>
      </c>
      <c r="C1082" s="36" t="s">
        <v>1710</v>
      </c>
      <c r="D1082" s="36" t="s">
        <v>1673</v>
      </c>
      <c r="E1082" s="36" t="s">
        <v>1674</v>
      </c>
      <c r="F1082" s="36" t="s">
        <v>372</v>
      </c>
      <c r="G1082" s="36" t="s">
        <v>1636</v>
      </c>
      <c r="H1082" s="36" t="s">
        <v>372</v>
      </c>
      <c r="I1082" s="36" t="s">
        <v>1636</v>
      </c>
      <c r="J1082" s="36" t="s">
        <v>1675</v>
      </c>
      <c r="K1082" s="36" t="s">
        <v>1676</v>
      </c>
      <c r="L1082" s="36" t="s">
        <v>1711</v>
      </c>
      <c r="M1082" s="36" t="s">
        <v>1639</v>
      </c>
      <c r="N1082" s="36" t="s">
        <v>1640</v>
      </c>
      <c r="O1082" s="36" t="s">
        <v>1641</v>
      </c>
      <c r="P1082" s="36" t="s">
        <v>1642</v>
      </c>
      <c r="Q1082" s="36" t="s">
        <v>1643</v>
      </c>
      <c r="R1082" s="36" t="s">
        <v>1644</v>
      </c>
      <c r="S1082" s="36" t="s">
        <v>1636</v>
      </c>
      <c r="T1082" s="36" t="s">
        <v>1636</v>
      </c>
      <c r="U1082" s="36" t="s">
        <v>1645</v>
      </c>
      <c r="V1082" s="36" t="s">
        <v>1646</v>
      </c>
      <c r="W1082" s="36" t="s">
        <v>1669</v>
      </c>
      <c r="X1082" s="36" t="s">
        <v>1646</v>
      </c>
      <c r="Y1082" s="36" t="s">
        <v>1649</v>
      </c>
      <c r="Z1082" s="36">
        <v>120.84</v>
      </c>
      <c r="AA1082" s="36">
        <v>120.84</v>
      </c>
      <c r="AB1082" s="36">
        <v>0</v>
      </c>
      <c r="AC1082" s="36">
        <v>120.84</v>
      </c>
      <c r="AD1082" s="36">
        <v>0</v>
      </c>
      <c r="AE1082" s="36">
        <v>0</v>
      </c>
      <c r="AF1082" s="36" t="s">
        <v>1798</v>
      </c>
      <c r="AG1082" s="36" t="s">
        <v>666</v>
      </c>
      <c r="AH1082" s="36" t="s">
        <v>1801</v>
      </c>
      <c r="AI1082" s="36" t="s">
        <v>1800</v>
      </c>
      <c r="AJ1082" s="36" t="s">
        <v>1645</v>
      </c>
      <c r="AK1082" s="36" t="s">
        <v>337</v>
      </c>
      <c r="AL1082" s="36" t="s">
        <v>1650</v>
      </c>
      <c r="AM1082" s="36" t="s">
        <v>1651</v>
      </c>
      <c r="AN1082" s="36" t="s">
        <v>1645</v>
      </c>
      <c r="AO1082" s="36" t="s">
        <v>1636</v>
      </c>
      <c r="AP1082" s="36" t="s">
        <v>1678</v>
      </c>
      <c r="AQ1082" s="36" t="s">
        <v>1653</v>
      </c>
    </row>
    <row r="1083" spans="1:43" x14ac:dyDescent="0.15">
      <c r="A1083" s="36" t="s">
        <v>528</v>
      </c>
      <c r="B1083" s="36" t="s">
        <v>1709</v>
      </c>
      <c r="C1083" s="36" t="s">
        <v>1710</v>
      </c>
      <c r="D1083" s="36" t="s">
        <v>1673</v>
      </c>
      <c r="E1083" s="36" t="s">
        <v>1674</v>
      </c>
      <c r="F1083" s="36" t="s">
        <v>372</v>
      </c>
      <c r="G1083" s="36" t="s">
        <v>1636</v>
      </c>
      <c r="H1083" s="36" t="s">
        <v>372</v>
      </c>
      <c r="I1083" s="36" t="s">
        <v>1636</v>
      </c>
      <c r="J1083" s="36" t="s">
        <v>1675</v>
      </c>
      <c r="K1083" s="36" t="s">
        <v>1676</v>
      </c>
      <c r="L1083" s="36" t="s">
        <v>1711</v>
      </c>
      <c r="M1083" s="36" t="s">
        <v>1639</v>
      </c>
      <c r="N1083" s="36" t="s">
        <v>1640</v>
      </c>
      <c r="O1083" s="36" t="s">
        <v>1641</v>
      </c>
      <c r="P1083" s="36" t="s">
        <v>1642</v>
      </c>
      <c r="Q1083" s="36" t="s">
        <v>1643</v>
      </c>
      <c r="R1083" s="36" t="s">
        <v>1644</v>
      </c>
      <c r="S1083" s="36" t="s">
        <v>1636</v>
      </c>
      <c r="T1083" s="36" t="s">
        <v>1636</v>
      </c>
      <c r="U1083" s="36" t="s">
        <v>1645</v>
      </c>
      <c r="V1083" s="36" t="s">
        <v>1646</v>
      </c>
      <c r="W1083" s="36" t="s">
        <v>1670</v>
      </c>
      <c r="X1083" s="36" t="s">
        <v>1646</v>
      </c>
      <c r="Y1083" s="36" t="s">
        <v>1649</v>
      </c>
      <c r="Z1083" s="36">
        <v>18.940000000000001</v>
      </c>
      <c r="AA1083" s="36">
        <v>18.940000000000001</v>
      </c>
      <c r="AB1083" s="36">
        <v>0</v>
      </c>
      <c r="AC1083" s="36">
        <v>18.940000000000001</v>
      </c>
      <c r="AD1083" s="36">
        <v>0</v>
      </c>
      <c r="AE1083" s="36">
        <v>0</v>
      </c>
      <c r="AF1083" s="36" t="s">
        <v>1798</v>
      </c>
      <c r="AG1083" s="36" t="s">
        <v>666</v>
      </c>
      <c r="AH1083" s="36" t="s">
        <v>1801</v>
      </c>
      <c r="AI1083" s="36" t="s">
        <v>1800</v>
      </c>
      <c r="AJ1083" s="36" t="s">
        <v>1645</v>
      </c>
      <c r="AK1083" s="36" t="s">
        <v>337</v>
      </c>
      <c r="AL1083" s="36" t="s">
        <v>1650</v>
      </c>
      <c r="AM1083" s="36" t="s">
        <v>1651</v>
      </c>
      <c r="AN1083" s="36" t="s">
        <v>1645</v>
      </c>
      <c r="AO1083" s="36" t="s">
        <v>1636</v>
      </c>
      <c r="AP1083" s="36" t="s">
        <v>1678</v>
      </c>
      <c r="AQ1083" s="36" t="s">
        <v>1653</v>
      </c>
    </row>
    <row r="1084" spans="1:43" x14ac:dyDescent="0.15">
      <c r="A1084" s="36" t="s">
        <v>528</v>
      </c>
      <c r="B1084" s="36" t="s">
        <v>1712</v>
      </c>
      <c r="C1084" s="36" t="s">
        <v>1713</v>
      </c>
      <c r="D1084" s="36" t="s">
        <v>1673</v>
      </c>
      <c r="E1084" s="36" t="s">
        <v>1674</v>
      </c>
      <c r="F1084" s="36" t="s">
        <v>372</v>
      </c>
      <c r="G1084" s="36" t="s">
        <v>1636</v>
      </c>
      <c r="H1084" s="36" t="s">
        <v>372</v>
      </c>
      <c r="I1084" s="36" t="s">
        <v>1636</v>
      </c>
      <c r="J1084" s="36" t="s">
        <v>1675</v>
      </c>
      <c r="K1084" s="36" t="s">
        <v>1676</v>
      </c>
      <c r="L1084" s="36" t="s">
        <v>1714</v>
      </c>
      <c r="M1084" s="36" t="s">
        <v>1639</v>
      </c>
      <c r="N1084" s="36" t="s">
        <v>1640</v>
      </c>
      <c r="O1084" s="36" t="s">
        <v>1641</v>
      </c>
      <c r="P1084" s="36" t="s">
        <v>1642</v>
      </c>
      <c r="Q1084" s="36" t="s">
        <v>1643</v>
      </c>
      <c r="R1084" s="36" t="s">
        <v>1644</v>
      </c>
      <c r="S1084" s="36" t="s">
        <v>1636</v>
      </c>
      <c r="T1084" s="36" t="s">
        <v>1636</v>
      </c>
      <c r="U1084" s="36" t="s">
        <v>1645</v>
      </c>
      <c r="V1084" s="36" t="s">
        <v>1646</v>
      </c>
      <c r="W1084" s="36" t="s">
        <v>1664</v>
      </c>
      <c r="X1084" s="36" t="s">
        <v>1646</v>
      </c>
      <c r="Y1084" s="36" t="s">
        <v>1649</v>
      </c>
      <c r="Z1084" s="36">
        <v>1024.17</v>
      </c>
      <c r="AA1084" s="36">
        <v>1024.17</v>
      </c>
      <c r="AB1084" s="36">
        <v>0</v>
      </c>
      <c r="AC1084" s="36">
        <v>1024.17</v>
      </c>
      <c r="AD1084" s="36">
        <v>0</v>
      </c>
      <c r="AE1084" s="36">
        <v>0</v>
      </c>
      <c r="AF1084" s="36" t="s">
        <v>1798</v>
      </c>
      <c r="AG1084" s="36" t="s">
        <v>1675</v>
      </c>
      <c r="AH1084" s="36" t="s">
        <v>1676</v>
      </c>
      <c r="AI1084" s="36" t="s">
        <v>1800</v>
      </c>
      <c r="AJ1084" s="36" t="s">
        <v>1645</v>
      </c>
      <c r="AK1084" s="36" t="s">
        <v>337</v>
      </c>
      <c r="AL1084" s="36" t="s">
        <v>1650</v>
      </c>
      <c r="AM1084" s="36" t="s">
        <v>1651</v>
      </c>
      <c r="AN1084" s="36" t="s">
        <v>1645</v>
      </c>
      <c r="AO1084" s="36" t="s">
        <v>1636</v>
      </c>
      <c r="AP1084" s="36" t="s">
        <v>1678</v>
      </c>
      <c r="AQ1084" s="36" t="s">
        <v>1653</v>
      </c>
    </row>
    <row r="1085" spans="1:43" x14ac:dyDescent="0.15">
      <c r="A1085" s="36" t="s">
        <v>528</v>
      </c>
      <c r="B1085" s="36" t="s">
        <v>1712</v>
      </c>
      <c r="C1085" s="36" t="s">
        <v>1713</v>
      </c>
      <c r="D1085" s="36" t="s">
        <v>1673</v>
      </c>
      <c r="E1085" s="36" t="s">
        <v>1674</v>
      </c>
      <c r="F1085" s="36" t="s">
        <v>372</v>
      </c>
      <c r="G1085" s="36" t="s">
        <v>1636</v>
      </c>
      <c r="H1085" s="36" t="s">
        <v>372</v>
      </c>
      <c r="I1085" s="36" t="s">
        <v>1636</v>
      </c>
      <c r="J1085" s="36" t="s">
        <v>1675</v>
      </c>
      <c r="K1085" s="36" t="s">
        <v>1676</v>
      </c>
      <c r="L1085" s="36" t="s">
        <v>1714</v>
      </c>
      <c r="M1085" s="36" t="s">
        <v>1639</v>
      </c>
      <c r="N1085" s="36" t="s">
        <v>1640</v>
      </c>
      <c r="O1085" s="36" t="s">
        <v>1641</v>
      </c>
      <c r="P1085" s="36" t="s">
        <v>1642</v>
      </c>
      <c r="Q1085" s="36" t="s">
        <v>1643</v>
      </c>
      <c r="R1085" s="36" t="s">
        <v>1644</v>
      </c>
      <c r="S1085" s="36" t="s">
        <v>1636</v>
      </c>
      <c r="T1085" s="36" t="s">
        <v>1636</v>
      </c>
      <c r="U1085" s="36" t="s">
        <v>1645</v>
      </c>
      <c r="V1085" s="36" t="s">
        <v>1646</v>
      </c>
      <c r="W1085" s="36" t="s">
        <v>1665</v>
      </c>
      <c r="X1085" s="36" t="s">
        <v>1646</v>
      </c>
      <c r="Y1085" s="36" t="s">
        <v>1649</v>
      </c>
      <c r="Z1085" s="36">
        <v>1141.03</v>
      </c>
      <c r="AA1085" s="36">
        <v>1141.03</v>
      </c>
      <c r="AB1085" s="36">
        <v>0</v>
      </c>
      <c r="AC1085" s="36">
        <v>1141.03</v>
      </c>
      <c r="AD1085" s="36">
        <v>0</v>
      </c>
      <c r="AE1085" s="36">
        <v>0</v>
      </c>
      <c r="AF1085" s="36" t="s">
        <v>1798</v>
      </c>
      <c r="AG1085" s="36" t="s">
        <v>1675</v>
      </c>
      <c r="AH1085" s="36" t="s">
        <v>1676</v>
      </c>
      <c r="AI1085" s="36" t="s">
        <v>1800</v>
      </c>
      <c r="AJ1085" s="36" t="s">
        <v>1645</v>
      </c>
      <c r="AK1085" s="36" t="s">
        <v>337</v>
      </c>
      <c r="AL1085" s="36" t="s">
        <v>1650</v>
      </c>
      <c r="AM1085" s="36" t="s">
        <v>1651</v>
      </c>
      <c r="AN1085" s="36" t="s">
        <v>1645</v>
      </c>
      <c r="AO1085" s="36" t="s">
        <v>1636</v>
      </c>
      <c r="AP1085" s="36" t="s">
        <v>1678</v>
      </c>
      <c r="AQ1085" s="36" t="s">
        <v>1653</v>
      </c>
    </row>
    <row r="1086" spans="1:43" x14ac:dyDescent="0.15">
      <c r="A1086" s="36" t="s">
        <v>528</v>
      </c>
      <c r="B1086" s="36" t="s">
        <v>1712</v>
      </c>
      <c r="C1086" s="36" t="s">
        <v>1713</v>
      </c>
      <c r="D1086" s="36" t="s">
        <v>1673</v>
      </c>
      <c r="E1086" s="36" t="s">
        <v>1674</v>
      </c>
      <c r="F1086" s="36" t="s">
        <v>372</v>
      </c>
      <c r="G1086" s="36" t="s">
        <v>1636</v>
      </c>
      <c r="H1086" s="36" t="s">
        <v>372</v>
      </c>
      <c r="I1086" s="36" t="s">
        <v>1636</v>
      </c>
      <c r="J1086" s="36" t="s">
        <v>1675</v>
      </c>
      <c r="K1086" s="36" t="s">
        <v>1676</v>
      </c>
      <c r="L1086" s="36" t="s">
        <v>1714</v>
      </c>
      <c r="M1086" s="36" t="s">
        <v>1639</v>
      </c>
      <c r="N1086" s="36" t="s">
        <v>1640</v>
      </c>
      <c r="O1086" s="36" t="s">
        <v>1641</v>
      </c>
      <c r="P1086" s="36" t="s">
        <v>1642</v>
      </c>
      <c r="Q1086" s="36" t="s">
        <v>1643</v>
      </c>
      <c r="R1086" s="36" t="s">
        <v>1644</v>
      </c>
      <c r="S1086" s="36" t="s">
        <v>1636</v>
      </c>
      <c r="T1086" s="36" t="s">
        <v>1636</v>
      </c>
      <c r="U1086" s="36" t="s">
        <v>1645</v>
      </c>
      <c r="V1086" s="36" t="s">
        <v>1646</v>
      </c>
      <c r="W1086" s="36" t="s">
        <v>1647</v>
      </c>
      <c r="X1086" s="36" t="s">
        <v>1667</v>
      </c>
      <c r="Y1086" s="36" t="s">
        <v>1649</v>
      </c>
      <c r="Z1086" s="36">
        <v>0.36</v>
      </c>
      <c r="AA1086" s="36">
        <v>0.36</v>
      </c>
      <c r="AB1086" s="36">
        <v>0</v>
      </c>
      <c r="AC1086" s="36">
        <v>0.36</v>
      </c>
      <c r="AD1086" s="36">
        <v>0</v>
      </c>
      <c r="AE1086" s="36">
        <v>0</v>
      </c>
      <c r="AF1086" s="36" t="s">
        <v>1798</v>
      </c>
      <c r="AG1086" s="36" t="s">
        <v>1675</v>
      </c>
      <c r="AH1086" s="36" t="s">
        <v>1676</v>
      </c>
      <c r="AI1086" s="36" t="s">
        <v>1800</v>
      </c>
      <c r="AJ1086" s="36" t="s">
        <v>1645</v>
      </c>
      <c r="AK1086" s="36" t="s">
        <v>337</v>
      </c>
      <c r="AL1086" s="36" t="s">
        <v>1650</v>
      </c>
      <c r="AM1086" s="36" t="s">
        <v>1651</v>
      </c>
      <c r="AN1086" s="36" t="s">
        <v>1645</v>
      </c>
      <c r="AO1086" s="36" t="s">
        <v>1636</v>
      </c>
      <c r="AP1086" s="36" t="s">
        <v>1678</v>
      </c>
      <c r="AQ1086" s="36" t="s">
        <v>1653</v>
      </c>
    </row>
    <row r="1087" spans="1:43" x14ac:dyDescent="0.15">
      <c r="A1087" s="36" t="s">
        <v>528</v>
      </c>
      <c r="B1087" s="36" t="s">
        <v>1712</v>
      </c>
      <c r="C1087" s="36" t="s">
        <v>1713</v>
      </c>
      <c r="D1087" s="36" t="s">
        <v>1673</v>
      </c>
      <c r="E1087" s="36" t="s">
        <v>1674</v>
      </c>
      <c r="F1087" s="36" t="s">
        <v>372</v>
      </c>
      <c r="G1087" s="36" t="s">
        <v>1636</v>
      </c>
      <c r="H1087" s="36" t="s">
        <v>372</v>
      </c>
      <c r="I1087" s="36" t="s">
        <v>1636</v>
      </c>
      <c r="J1087" s="36" t="s">
        <v>1675</v>
      </c>
      <c r="K1087" s="36" t="s">
        <v>1676</v>
      </c>
      <c r="L1087" s="36" t="s">
        <v>1714</v>
      </c>
      <c r="M1087" s="36" t="s">
        <v>1639</v>
      </c>
      <c r="N1087" s="36" t="s">
        <v>1640</v>
      </c>
      <c r="O1087" s="36" t="s">
        <v>1641</v>
      </c>
      <c r="P1087" s="36" t="s">
        <v>1642</v>
      </c>
      <c r="Q1087" s="36" t="s">
        <v>1643</v>
      </c>
      <c r="R1087" s="36" t="s">
        <v>1644</v>
      </c>
      <c r="S1087" s="36" t="s">
        <v>1636</v>
      </c>
      <c r="T1087" s="36" t="s">
        <v>1636</v>
      </c>
      <c r="U1087" s="36" t="s">
        <v>1645</v>
      </c>
      <c r="V1087" s="36" t="s">
        <v>1646</v>
      </c>
      <c r="W1087" s="36" t="s">
        <v>1669</v>
      </c>
      <c r="X1087" s="36" t="s">
        <v>1646</v>
      </c>
      <c r="Y1087" s="36" t="s">
        <v>1649</v>
      </c>
      <c r="Z1087" s="36">
        <v>571.39</v>
      </c>
      <c r="AA1087" s="36">
        <v>571.39</v>
      </c>
      <c r="AB1087" s="36">
        <v>0</v>
      </c>
      <c r="AC1087" s="36">
        <v>571.39</v>
      </c>
      <c r="AD1087" s="36">
        <v>0</v>
      </c>
      <c r="AE1087" s="36">
        <v>0</v>
      </c>
      <c r="AF1087" s="36" t="s">
        <v>1798</v>
      </c>
      <c r="AG1087" s="36" t="s">
        <v>1675</v>
      </c>
      <c r="AH1087" s="36" t="s">
        <v>1676</v>
      </c>
      <c r="AI1087" s="36" t="s">
        <v>1800</v>
      </c>
      <c r="AJ1087" s="36" t="s">
        <v>1645</v>
      </c>
      <c r="AK1087" s="36" t="s">
        <v>337</v>
      </c>
      <c r="AL1087" s="36" t="s">
        <v>1650</v>
      </c>
      <c r="AM1087" s="36" t="s">
        <v>1651</v>
      </c>
      <c r="AN1087" s="36" t="s">
        <v>1645</v>
      </c>
      <c r="AO1087" s="36" t="s">
        <v>1636</v>
      </c>
      <c r="AP1087" s="36" t="s">
        <v>1678</v>
      </c>
      <c r="AQ1087" s="36" t="s">
        <v>1653</v>
      </c>
    </row>
    <row r="1088" spans="1:43" x14ac:dyDescent="0.15">
      <c r="A1088" s="36" t="s">
        <v>528</v>
      </c>
      <c r="B1088" s="36" t="s">
        <v>1712</v>
      </c>
      <c r="C1088" s="36" t="s">
        <v>1713</v>
      </c>
      <c r="D1088" s="36" t="s">
        <v>1673</v>
      </c>
      <c r="E1088" s="36" t="s">
        <v>1674</v>
      </c>
      <c r="F1088" s="36" t="s">
        <v>372</v>
      </c>
      <c r="G1088" s="36" t="s">
        <v>1636</v>
      </c>
      <c r="H1088" s="36" t="s">
        <v>372</v>
      </c>
      <c r="I1088" s="36" t="s">
        <v>1636</v>
      </c>
      <c r="J1088" s="36" t="s">
        <v>1675</v>
      </c>
      <c r="K1088" s="36" t="s">
        <v>1676</v>
      </c>
      <c r="L1088" s="36" t="s">
        <v>1714</v>
      </c>
      <c r="M1088" s="36" t="s">
        <v>1639</v>
      </c>
      <c r="N1088" s="36" t="s">
        <v>1640</v>
      </c>
      <c r="O1088" s="36" t="s">
        <v>1641</v>
      </c>
      <c r="P1088" s="36" t="s">
        <v>1642</v>
      </c>
      <c r="Q1088" s="36" t="s">
        <v>1643</v>
      </c>
      <c r="R1088" s="36" t="s">
        <v>1644</v>
      </c>
      <c r="S1088" s="36" t="s">
        <v>1636</v>
      </c>
      <c r="T1088" s="36" t="s">
        <v>1636</v>
      </c>
      <c r="U1088" s="36" t="s">
        <v>1645</v>
      </c>
      <c r="V1088" s="36" t="s">
        <v>1646</v>
      </c>
      <c r="W1088" s="36" t="s">
        <v>1670</v>
      </c>
      <c r="X1088" s="36" t="s">
        <v>1646</v>
      </c>
      <c r="Y1088" s="36" t="s">
        <v>1649</v>
      </c>
      <c r="Z1088" s="36">
        <v>89.19</v>
      </c>
      <c r="AA1088" s="36">
        <v>89.19</v>
      </c>
      <c r="AB1088" s="36">
        <v>0</v>
      </c>
      <c r="AC1088" s="36">
        <v>89.19</v>
      </c>
      <c r="AD1088" s="36">
        <v>0</v>
      </c>
      <c r="AE1088" s="36">
        <v>0</v>
      </c>
      <c r="AF1088" s="36" t="s">
        <v>1798</v>
      </c>
      <c r="AG1088" s="36" t="s">
        <v>1675</v>
      </c>
      <c r="AH1088" s="36" t="s">
        <v>1676</v>
      </c>
      <c r="AI1088" s="36" t="s">
        <v>1800</v>
      </c>
      <c r="AJ1088" s="36" t="s">
        <v>1645</v>
      </c>
      <c r="AK1088" s="36" t="s">
        <v>337</v>
      </c>
      <c r="AL1088" s="36" t="s">
        <v>1650</v>
      </c>
      <c r="AM1088" s="36" t="s">
        <v>1651</v>
      </c>
      <c r="AN1088" s="36" t="s">
        <v>1645</v>
      </c>
      <c r="AO1088" s="36" t="s">
        <v>1636</v>
      </c>
      <c r="AP1088" s="36" t="s">
        <v>1678</v>
      </c>
      <c r="AQ1088" s="36" t="s">
        <v>1653</v>
      </c>
    </row>
    <row r="1089" spans="1:43" x14ac:dyDescent="0.15">
      <c r="A1089" s="36" t="s">
        <v>528</v>
      </c>
      <c r="B1089" s="36" t="s">
        <v>1715</v>
      </c>
      <c r="C1089" s="36" t="s">
        <v>1716</v>
      </c>
      <c r="D1089" s="36" t="s">
        <v>1661</v>
      </c>
      <c r="E1089" s="36" t="s">
        <v>1662</v>
      </c>
      <c r="F1089" s="36" t="s">
        <v>372</v>
      </c>
      <c r="G1089" s="36" t="s">
        <v>1636</v>
      </c>
      <c r="H1089" s="36" t="s">
        <v>372</v>
      </c>
      <c r="I1089" s="36" t="s">
        <v>1636</v>
      </c>
      <c r="J1089" s="36" t="s">
        <v>1637</v>
      </c>
      <c r="K1089" s="36" t="s">
        <v>599</v>
      </c>
      <c r="L1089" s="36" t="s">
        <v>1717</v>
      </c>
      <c r="M1089" s="36" t="s">
        <v>1639</v>
      </c>
      <c r="N1089" s="36" t="s">
        <v>1640</v>
      </c>
      <c r="O1089" s="36" t="s">
        <v>1641</v>
      </c>
      <c r="P1089" s="36" t="s">
        <v>1642</v>
      </c>
      <c r="Q1089" s="36" t="s">
        <v>1643</v>
      </c>
      <c r="R1089" s="36" t="s">
        <v>1644</v>
      </c>
      <c r="S1089" s="36" t="s">
        <v>1636</v>
      </c>
      <c r="T1089" s="36" t="s">
        <v>1636</v>
      </c>
      <c r="U1089" s="36" t="s">
        <v>1645</v>
      </c>
      <c r="V1089" s="36" t="s">
        <v>1646</v>
      </c>
      <c r="W1089" s="36" t="s">
        <v>1664</v>
      </c>
      <c r="X1089" s="36" t="s">
        <v>1646</v>
      </c>
      <c r="Y1089" s="36" t="s">
        <v>1649</v>
      </c>
      <c r="Z1089" s="36">
        <v>23.59</v>
      </c>
      <c r="AA1089" s="36">
        <v>23.59</v>
      </c>
      <c r="AB1089" s="36">
        <v>0</v>
      </c>
      <c r="AC1089" s="36">
        <v>23.59</v>
      </c>
      <c r="AD1089" s="36">
        <v>0</v>
      </c>
      <c r="AE1089" s="36">
        <v>0</v>
      </c>
      <c r="AF1089" s="36" t="s">
        <v>1798</v>
      </c>
      <c r="AG1089" s="36" t="s">
        <v>1637</v>
      </c>
      <c r="AH1089" s="36" t="s">
        <v>599</v>
      </c>
      <c r="AI1089" s="36" t="s">
        <v>1799</v>
      </c>
      <c r="AJ1089" s="36" t="s">
        <v>1645</v>
      </c>
      <c r="AK1089" s="36" t="s">
        <v>337</v>
      </c>
      <c r="AL1089" s="36" t="s">
        <v>1650</v>
      </c>
      <c r="AM1089" s="36" t="s">
        <v>1651</v>
      </c>
      <c r="AN1089" s="36" t="s">
        <v>1645</v>
      </c>
      <c r="AO1089" s="36" t="s">
        <v>1636</v>
      </c>
      <c r="AP1089" s="36" t="s">
        <v>1652</v>
      </c>
      <c r="AQ1089" s="36" t="s">
        <v>1653</v>
      </c>
    </row>
    <row r="1090" spans="1:43" x14ac:dyDescent="0.15">
      <c r="A1090" s="36" t="s">
        <v>528</v>
      </c>
      <c r="B1090" s="36" t="s">
        <v>1715</v>
      </c>
      <c r="C1090" s="36" t="s">
        <v>1716</v>
      </c>
      <c r="D1090" s="36" t="s">
        <v>1661</v>
      </c>
      <c r="E1090" s="36" t="s">
        <v>1662</v>
      </c>
      <c r="F1090" s="36" t="s">
        <v>372</v>
      </c>
      <c r="G1090" s="36" t="s">
        <v>1636</v>
      </c>
      <c r="H1090" s="36" t="s">
        <v>372</v>
      </c>
      <c r="I1090" s="36" t="s">
        <v>1636</v>
      </c>
      <c r="J1090" s="36" t="s">
        <v>1637</v>
      </c>
      <c r="K1090" s="36" t="s">
        <v>599</v>
      </c>
      <c r="L1090" s="36" t="s">
        <v>1717</v>
      </c>
      <c r="M1090" s="36" t="s">
        <v>1639</v>
      </c>
      <c r="N1090" s="36" t="s">
        <v>1640</v>
      </c>
      <c r="O1090" s="36" t="s">
        <v>1641</v>
      </c>
      <c r="P1090" s="36" t="s">
        <v>1642</v>
      </c>
      <c r="Q1090" s="36" t="s">
        <v>1643</v>
      </c>
      <c r="R1090" s="36" t="s">
        <v>1644</v>
      </c>
      <c r="S1090" s="36" t="s">
        <v>1636</v>
      </c>
      <c r="T1090" s="36" t="s">
        <v>1636</v>
      </c>
      <c r="U1090" s="36" t="s">
        <v>1645</v>
      </c>
      <c r="V1090" s="36" t="s">
        <v>1646</v>
      </c>
      <c r="W1090" s="36" t="s">
        <v>1665</v>
      </c>
      <c r="X1090" s="36" t="s">
        <v>1646</v>
      </c>
      <c r="Y1090" s="36" t="s">
        <v>1649</v>
      </c>
      <c r="Z1090" s="36">
        <v>2611.52</v>
      </c>
      <c r="AA1090" s="36">
        <v>2611.52</v>
      </c>
      <c r="AB1090" s="36">
        <v>0</v>
      </c>
      <c r="AC1090" s="36">
        <v>2611.52</v>
      </c>
      <c r="AD1090" s="36">
        <v>0</v>
      </c>
      <c r="AE1090" s="36">
        <v>0</v>
      </c>
      <c r="AF1090" s="36" t="s">
        <v>1798</v>
      </c>
      <c r="AG1090" s="36" t="s">
        <v>1637</v>
      </c>
      <c r="AH1090" s="36" t="s">
        <v>599</v>
      </c>
      <c r="AI1090" s="36" t="s">
        <v>1799</v>
      </c>
      <c r="AJ1090" s="36" t="s">
        <v>1645</v>
      </c>
      <c r="AK1090" s="36" t="s">
        <v>337</v>
      </c>
      <c r="AL1090" s="36" t="s">
        <v>1650</v>
      </c>
      <c r="AM1090" s="36" t="s">
        <v>1651</v>
      </c>
      <c r="AN1090" s="36" t="s">
        <v>1645</v>
      </c>
      <c r="AO1090" s="36" t="s">
        <v>1636</v>
      </c>
      <c r="AP1090" s="36" t="s">
        <v>1652</v>
      </c>
      <c r="AQ1090" s="36" t="s">
        <v>1653</v>
      </c>
    </row>
    <row r="1091" spans="1:43" x14ac:dyDescent="0.15">
      <c r="A1091" s="36" t="s">
        <v>528</v>
      </c>
      <c r="B1091" s="36" t="s">
        <v>1715</v>
      </c>
      <c r="C1091" s="36" t="s">
        <v>1716</v>
      </c>
      <c r="D1091" s="36" t="s">
        <v>1661</v>
      </c>
      <c r="E1091" s="36" t="s">
        <v>1662</v>
      </c>
      <c r="F1091" s="36" t="s">
        <v>372</v>
      </c>
      <c r="G1091" s="36" t="s">
        <v>1636</v>
      </c>
      <c r="H1091" s="36" t="s">
        <v>372</v>
      </c>
      <c r="I1091" s="36" t="s">
        <v>1636</v>
      </c>
      <c r="J1091" s="36" t="s">
        <v>1637</v>
      </c>
      <c r="K1091" s="36" t="s">
        <v>599</v>
      </c>
      <c r="L1091" s="36" t="s">
        <v>1717</v>
      </c>
      <c r="M1091" s="36" t="s">
        <v>1639</v>
      </c>
      <c r="N1091" s="36" t="s">
        <v>1640</v>
      </c>
      <c r="O1091" s="36" t="s">
        <v>1641</v>
      </c>
      <c r="P1091" s="36" t="s">
        <v>1642</v>
      </c>
      <c r="Q1091" s="36" t="s">
        <v>1643</v>
      </c>
      <c r="R1091" s="36" t="s">
        <v>1644</v>
      </c>
      <c r="S1091" s="36" t="s">
        <v>1636</v>
      </c>
      <c r="T1091" s="36" t="s">
        <v>1636</v>
      </c>
      <c r="U1091" s="36" t="s">
        <v>1645</v>
      </c>
      <c r="V1091" s="36" t="s">
        <v>1646</v>
      </c>
      <c r="W1091" s="36" t="s">
        <v>1647</v>
      </c>
      <c r="X1091" s="36" t="s">
        <v>1667</v>
      </c>
      <c r="Y1091" s="36" t="s">
        <v>1649</v>
      </c>
      <c r="Z1091" s="36">
        <v>14.19</v>
      </c>
      <c r="AA1091" s="36">
        <v>14.19</v>
      </c>
      <c r="AB1091" s="36">
        <v>0</v>
      </c>
      <c r="AC1091" s="36">
        <v>14.19</v>
      </c>
      <c r="AD1091" s="36">
        <v>0</v>
      </c>
      <c r="AE1091" s="36">
        <v>0</v>
      </c>
      <c r="AF1091" s="36" t="s">
        <v>1798</v>
      </c>
      <c r="AG1091" s="36" t="s">
        <v>1637</v>
      </c>
      <c r="AH1091" s="36" t="s">
        <v>599</v>
      </c>
      <c r="AI1091" s="36" t="s">
        <v>1799</v>
      </c>
      <c r="AJ1091" s="36" t="s">
        <v>1645</v>
      </c>
      <c r="AK1091" s="36" t="s">
        <v>337</v>
      </c>
      <c r="AL1091" s="36" t="s">
        <v>1650</v>
      </c>
      <c r="AM1091" s="36" t="s">
        <v>1651</v>
      </c>
      <c r="AN1091" s="36" t="s">
        <v>1645</v>
      </c>
      <c r="AO1091" s="36" t="s">
        <v>1636</v>
      </c>
      <c r="AP1091" s="36" t="s">
        <v>1652</v>
      </c>
      <c r="AQ1091" s="36" t="s">
        <v>1653</v>
      </c>
    </row>
    <row r="1092" spans="1:43" x14ac:dyDescent="0.15">
      <c r="A1092" s="36" t="s">
        <v>528</v>
      </c>
      <c r="B1092" s="36" t="s">
        <v>1715</v>
      </c>
      <c r="C1092" s="36" t="s">
        <v>1716</v>
      </c>
      <c r="D1092" s="36" t="s">
        <v>1661</v>
      </c>
      <c r="E1092" s="36" t="s">
        <v>1662</v>
      </c>
      <c r="F1092" s="36" t="s">
        <v>372</v>
      </c>
      <c r="G1092" s="36" t="s">
        <v>1636</v>
      </c>
      <c r="H1092" s="36" t="s">
        <v>372</v>
      </c>
      <c r="I1092" s="36" t="s">
        <v>1636</v>
      </c>
      <c r="J1092" s="36" t="s">
        <v>1637</v>
      </c>
      <c r="K1092" s="36" t="s">
        <v>599</v>
      </c>
      <c r="L1092" s="36" t="s">
        <v>1717</v>
      </c>
      <c r="M1092" s="36" t="s">
        <v>1639</v>
      </c>
      <c r="N1092" s="36" t="s">
        <v>1640</v>
      </c>
      <c r="O1092" s="36" t="s">
        <v>1641</v>
      </c>
      <c r="P1092" s="36" t="s">
        <v>1642</v>
      </c>
      <c r="Q1092" s="36" t="s">
        <v>1643</v>
      </c>
      <c r="R1092" s="36" t="s">
        <v>1644</v>
      </c>
      <c r="S1092" s="36" t="s">
        <v>1636</v>
      </c>
      <c r="T1092" s="36" t="s">
        <v>1636</v>
      </c>
      <c r="U1092" s="36" t="s">
        <v>1645</v>
      </c>
      <c r="V1092" s="36" t="s">
        <v>1646</v>
      </c>
      <c r="W1092" s="36" t="s">
        <v>1669</v>
      </c>
      <c r="X1092" s="36" t="s">
        <v>1646</v>
      </c>
      <c r="Y1092" s="36" t="s">
        <v>1649</v>
      </c>
      <c r="Z1092" s="36">
        <v>27.45</v>
      </c>
      <c r="AA1092" s="36">
        <v>27.45</v>
      </c>
      <c r="AB1092" s="36">
        <v>0</v>
      </c>
      <c r="AC1092" s="36">
        <v>27.45</v>
      </c>
      <c r="AD1092" s="36">
        <v>0</v>
      </c>
      <c r="AE1092" s="36">
        <v>0</v>
      </c>
      <c r="AF1092" s="36" t="s">
        <v>1798</v>
      </c>
      <c r="AG1092" s="36" t="s">
        <v>1637</v>
      </c>
      <c r="AH1092" s="36" t="s">
        <v>599</v>
      </c>
      <c r="AI1092" s="36" t="s">
        <v>1799</v>
      </c>
      <c r="AJ1092" s="36" t="s">
        <v>1645</v>
      </c>
      <c r="AK1092" s="36" t="s">
        <v>337</v>
      </c>
      <c r="AL1092" s="36" t="s">
        <v>1650</v>
      </c>
      <c r="AM1092" s="36" t="s">
        <v>1651</v>
      </c>
      <c r="AN1092" s="36" t="s">
        <v>1645</v>
      </c>
      <c r="AO1092" s="36" t="s">
        <v>1636</v>
      </c>
      <c r="AP1092" s="36" t="s">
        <v>1652</v>
      </c>
      <c r="AQ1092" s="36" t="s">
        <v>1653</v>
      </c>
    </row>
    <row r="1093" spans="1:43" x14ac:dyDescent="0.15">
      <c r="A1093" s="36" t="s">
        <v>528</v>
      </c>
      <c r="B1093" s="36" t="s">
        <v>1715</v>
      </c>
      <c r="C1093" s="36" t="s">
        <v>1716</v>
      </c>
      <c r="D1093" s="36" t="s">
        <v>1661</v>
      </c>
      <c r="E1093" s="36" t="s">
        <v>1662</v>
      </c>
      <c r="F1093" s="36" t="s">
        <v>372</v>
      </c>
      <c r="G1093" s="36" t="s">
        <v>1636</v>
      </c>
      <c r="H1093" s="36" t="s">
        <v>372</v>
      </c>
      <c r="I1093" s="36" t="s">
        <v>1636</v>
      </c>
      <c r="J1093" s="36" t="s">
        <v>1637</v>
      </c>
      <c r="K1093" s="36" t="s">
        <v>599</v>
      </c>
      <c r="L1093" s="36" t="s">
        <v>1717</v>
      </c>
      <c r="M1093" s="36" t="s">
        <v>1639</v>
      </c>
      <c r="N1093" s="36" t="s">
        <v>1640</v>
      </c>
      <c r="O1093" s="36" t="s">
        <v>1641</v>
      </c>
      <c r="P1093" s="36" t="s">
        <v>1642</v>
      </c>
      <c r="Q1093" s="36" t="s">
        <v>1643</v>
      </c>
      <c r="R1093" s="36" t="s">
        <v>1644</v>
      </c>
      <c r="S1093" s="36" t="s">
        <v>1636</v>
      </c>
      <c r="T1093" s="36" t="s">
        <v>1636</v>
      </c>
      <c r="U1093" s="36" t="s">
        <v>1645</v>
      </c>
      <c r="V1093" s="36" t="s">
        <v>1646</v>
      </c>
      <c r="W1093" s="36" t="s">
        <v>1670</v>
      </c>
      <c r="X1093" s="36" t="s">
        <v>1646</v>
      </c>
      <c r="Y1093" s="36" t="s">
        <v>1649</v>
      </c>
      <c r="Z1093" s="36">
        <v>323.25</v>
      </c>
      <c r="AA1093" s="36">
        <v>323.25</v>
      </c>
      <c r="AB1093" s="36">
        <v>0</v>
      </c>
      <c r="AC1093" s="36">
        <v>323.25</v>
      </c>
      <c r="AD1093" s="36">
        <v>0</v>
      </c>
      <c r="AE1093" s="36">
        <v>0</v>
      </c>
      <c r="AF1093" s="36" t="s">
        <v>1798</v>
      </c>
      <c r="AG1093" s="36" t="s">
        <v>1637</v>
      </c>
      <c r="AH1093" s="36" t="s">
        <v>599</v>
      </c>
      <c r="AI1093" s="36" t="s">
        <v>1799</v>
      </c>
      <c r="AJ1093" s="36" t="s">
        <v>1645</v>
      </c>
      <c r="AK1093" s="36" t="s">
        <v>337</v>
      </c>
      <c r="AL1093" s="36" t="s">
        <v>1650</v>
      </c>
      <c r="AM1093" s="36" t="s">
        <v>1651</v>
      </c>
      <c r="AN1093" s="36" t="s">
        <v>1645</v>
      </c>
      <c r="AO1093" s="36" t="s">
        <v>1636</v>
      </c>
      <c r="AP1093" s="36" t="s">
        <v>1652</v>
      </c>
      <c r="AQ1093" s="36" t="s">
        <v>1653</v>
      </c>
    </row>
    <row r="1094" spans="1:43" x14ac:dyDescent="0.15">
      <c r="A1094" s="36" t="s">
        <v>528</v>
      </c>
      <c r="B1094" s="36" t="s">
        <v>1718</v>
      </c>
      <c r="C1094" s="36" t="s">
        <v>1719</v>
      </c>
      <c r="D1094" s="36" t="s">
        <v>1661</v>
      </c>
      <c r="E1094" s="36" t="s">
        <v>1662</v>
      </c>
      <c r="F1094" s="36" t="s">
        <v>372</v>
      </c>
      <c r="G1094" s="36" t="s">
        <v>1636</v>
      </c>
      <c r="H1094" s="36" t="s">
        <v>372</v>
      </c>
      <c r="I1094" s="36" t="s">
        <v>1636</v>
      </c>
      <c r="J1094" s="36" t="s">
        <v>1637</v>
      </c>
      <c r="K1094" s="36" t="s">
        <v>599</v>
      </c>
      <c r="L1094" s="36" t="s">
        <v>1720</v>
      </c>
      <c r="M1094" s="36" t="s">
        <v>1639</v>
      </c>
      <c r="N1094" s="36" t="s">
        <v>1640</v>
      </c>
      <c r="O1094" s="36" t="s">
        <v>1641</v>
      </c>
      <c r="P1094" s="36" t="s">
        <v>1642</v>
      </c>
      <c r="Q1094" s="36" t="s">
        <v>1643</v>
      </c>
      <c r="R1094" s="36" t="s">
        <v>1644</v>
      </c>
      <c r="S1094" s="36" t="s">
        <v>1636</v>
      </c>
      <c r="T1094" s="36" t="s">
        <v>1636</v>
      </c>
      <c r="U1094" s="36" t="s">
        <v>1645</v>
      </c>
      <c r="V1094" s="36" t="s">
        <v>1646</v>
      </c>
      <c r="W1094" s="36" t="s">
        <v>1665</v>
      </c>
      <c r="X1094" s="36" t="s">
        <v>1646</v>
      </c>
      <c r="Y1094" s="36" t="s">
        <v>1649</v>
      </c>
      <c r="Z1094" s="36">
        <v>1994.35</v>
      </c>
      <c r="AA1094" s="36">
        <v>1994.35</v>
      </c>
      <c r="AB1094" s="36">
        <v>0</v>
      </c>
      <c r="AC1094" s="36">
        <v>1994.35</v>
      </c>
      <c r="AD1094" s="36">
        <v>0</v>
      </c>
      <c r="AE1094" s="36">
        <v>0</v>
      </c>
      <c r="AF1094" s="36" t="s">
        <v>1798</v>
      </c>
      <c r="AG1094" s="36" t="s">
        <v>1637</v>
      </c>
      <c r="AH1094" s="36" t="s">
        <v>599</v>
      </c>
      <c r="AI1094" s="36" t="s">
        <v>1799</v>
      </c>
      <c r="AJ1094" s="36" t="s">
        <v>1645</v>
      </c>
      <c r="AK1094" s="36" t="s">
        <v>337</v>
      </c>
      <c r="AL1094" s="36" t="s">
        <v>1650</v>
      </c>
      <c r="AM1094" s="36" t="s">
        <v>1651</v>
      </c>
      <c r="AN1094" s="36" t="s">
        <v>1645</v>
      </c>
      <c r="AO1094" s="36" t="s">
        <v>1636</v>
      </c>
      <c r="AP1094" s="36" t="s">
        <v>1652</v>
      </c>
      <c r="AQ1094" s="36" t="s">
        <v>1653</v>
      </c>
    </row>
    <row r="1095" spans="1:43" x14ac:dyDescent="0.15">
      <c r="A1095" s="36" t="s">
        <v>528</v>
      </c>
      <c r="B1095" s="36" t="s">
        <v>1718</v>
      </c>
      <c r="C1095" s="36" t="s">
        <v>1719</v>
      </c>
      <c r="D1095" s="36" t="s">
        <v>1661</v>
      </c>
      <c r="E1095" s="36" t="s">
        <v>1662</v>
      </c>
      <c r="F1095" s="36" t="s">
        <v>372</v>
      </c>
      <c r="G1095" s="36" t="s">
        <v>1636</v>
      </c>
      <c r="H1095" s="36" t="s">
        <v>372</v>
      </c>
      <c r="I1095" s="36" t="s">
        <v>1636</v>
      </c>
      <c r="J1095" s="36" t="s">
        <v>1637</v>
      </c>
      <c r="K1095" s="36" t="s">
        <v>599</v>
      </c>
      <c r="L1095" s="36" t="s">
        <v>1720</v>
      </c>
      <c r="M1095" s="36" t="s">
        <v>1639</v>
      </c>
      <c r="N1095" s="36" t="s">
        <v>1640</v>
      </c>
      <c r="O1095" s="36" t="s">
        <v>1641</v>
      </c>
      <c r="P1095" s="36" t="s">
        <v>1642</v>
      </c>
      <c r="Q1095" s="36" t="s">
        <v>1643</v>
      </c>
      <c r="R1095" s="36" t="s">
        <v>1644</v>
      </c>
      <c r="S1095" s="36" t="s">
        <v>1636</v>
      </c>
      <c r="T1095" s="36" t="s">
        <v>1636</v>
      </c>
      <c r="U1095" s="36" t="s">
        <v>1645</v>
      </c>
      <c r="V1095" s="36" t="s">
        <v>1646</v>
      </c>
      <c r="W1095" s="36" t="s">
        <v>1647</v>
      </c>
      <c r="X1095" s="36" t="s">
        <v>1667</v>
      </c>
      <c r="Y1095" s="36" t="s">
        <v>1649</v>
      </c>
      <c r="Z1095" s="36">
        <v>5.65</v>
      </c>
      <c r="AA1095" s="36">
        <v>5.65</v>
      </c>
      <c r="AB1095" s="36">
        <v>0</v>
      </c>
      <c r="AC1095" s="36">
        <v>5.65</v>
      </c>
      <c r="AD1095" s="36">
        <v>0</v>
      </c>
      <c r="AE1095" s="36">
        <v>0</v>
      </c>
      <c r="AF1095" s="36" t="s">
        <v>1798</v>
      </c>
      <c r="AG1095" s="36" t="s">
        <v>1637</v>
      </c>
      <c r="AH1095" s="36" t="s">
        <v>599</v>
      </c>
      <c r="AI1095" s="36" t="s">
        <v>1799</v>
      </c>
      <c r="AJ1095" s="36" t="s">
        <v>1645</v>
      </c>
      <c r="AK1095" s="36" t="s">
        <v>337</v>
      </c>
      <c r="AL1095" s="36" t="s">
        <v>1650</v>
      </c>
      <c r="AM1095" s="36" t="s">
        <v>1651</v>
      </c>
      <c r="AN1095" s="36" t="s">
        <v>1645</v>
      </c>
      <c r="AO1095" s="36" t="s">
        <v>1636</v>
      </c>
      <c r="AP1095" s="36" t="s">
        <v>1652</v>
      </c>
      <c r="AQ1095" s="36" t="s">
        <v>1653</v>
      </c>
    </row>
    <row r="1096" spans="1:43" x14ac:dyDescent="0.15">
      <c r="A1096" s="36" t="s">
        <v>528</v>
      </c>
      <c r="B1096" s="36" t="s">
        <v>1721</v>
      </c>
      <c r="C1096" s="36" t="s">
        <v>1722</v>
      </c>
      <c r="D1096" s="36" t="s">
        <v>1723</v>
      </c>
      <c r="E1096" s="36" t="s">
        <v>1724</v>
      </c>
      <c r="F1096" s="36" t="s">
        <v>372</v>
      </c>
      <c r="G1096" s="36" t="s">
        <v>1636</v>
      </c>
      <c r="H1096" s="36" t="s">
        <v>372</v>
      </c>
      <c r="I1096" s="36" t="s">
        <v>1636</v>
      </c>
      <c r="J1096" s="36" t="s">
        <v>1307</v>
      </c>
      <c r="K1096" s="36" t="s">
        <v>1725</v>
      </c>
      <c r="L1096" s="36" t="s">
        <v>1726</v>
      </c>
      <c r="M1096" s="36" t="s">
        <v>1727</v>
      </c>
      <c r="N1096" s="36" t="s">
        <v>1728</v>
      </c>
      <c r="O1096" s="36" t="s">
        <v>1729</v>
      </c>
      <c r="P1096" s="36" t="s">
        <v>1730</v>
      </c>
      <c r="Q1096" s="36" t="s">
        <v>1731</v>
      </c>
      <c r="R1096" s="36" t="s">
        <v>1732</v>
      </c>
      <c r="S1096" s="36" t="s">
        <v>1636</v>
      </c>
      <c r="T1096" s="36" t="s">
        <v>1636</v>
      </c>
      <c r="U1096" s="36" t="s">
        <v>1645</v>
      </c>
      <c r="V1096" s="36" t="s">
        <v>1646</v>
      </c>
      <c r="W1096" s="36" t="s">
        <v>1665</v>
      </c>
      <c r="X1096" s="36" t="s">
        <v>1646</v>
      </c>
      <c r="Y1096" s="36" t="s">
        <v>1649</v>
      </c>
      <c r="Z1096" s="36">
        <v>12.18</v>
      </c>
      <c r="AA1096" s="36">
        <v>12.18</v>
      </c>
      <c r="AB1096" s="36">
        <v>0</v>
      </c>
      <c r="AC1096" s="36">
        <v>12.18</v>
      </c>
      <c r="AD1096" s="36">
        <v>0</v>
      </c>
      <c r="AE1096" s="36">
        <v>0</v>
      </c>
      <c r="AF1096" s="36" t="s">
        <v>1798</v>
      </c>
      <c r="AG1096" s="36" t="s">
        <v>1307</v>
      </c>
      <c r="AH1096" s="36" t="s">
        <v>1725</v>
      </c>
      <c r="AI1096" s="36" t="s">
        <v>1800</v>
      </c>
      <c r="AJ1096" s="36" t="s">
        <v>1645</v>
      </c>
      <c r="AK1096" s="36" t="s">
        <v>337</v>
      </c>
      <c r="AL1096" s="36" t="s">
        <v>1650</v>
      </c>
      <c r="AM1096" s="36" t="s">
        <v>1651</v>
      </c>
      <c r="AN1096" s="36" t="s">
        <v>1645</v>
      </c>
      <c r="AO1096" s="36" t="s">
        <v>1636</v>
      </c>
      <c r="AP1096" s="36" t="s">
        <v>1652</v>
      </c>
      <c r="AQ1096" s="36" t="s">
        <v>1653</v>
      </c>
    </row>
    <row r="1097" spans="1:43" x14ac:dyDescent="0.15">
      <c r="A1097" s="36" t="s">
        <v>528</v>
      </c>
      <c r="B1097" s="36" t="s">
        <v>1721</v>
      </c>
      <c r="C1097" s="36" t="s">
        <v>1722</v>
      </c>
      <c r="D1097" s="36" t="s">
        <v>1723</v>
      </c>
      <c r="E1097" s="36" t="s">
        <v>1724</v>
      </c>
      <c r="F1097" s="36" t="s">
        <v>372</v>
      </c>
      <c r="G1097" s="36" t="s">
        <v>1636</v>
      </c>
      <c r="H1097" s="36" t="s">
        <v>372</v>
      </c>
      <c r="I1097" s="36" t="s">
        <v>1636</v>
      </c>
      <c r="J1097" s="36" t="s">
        <v>1307</v>
      </c>
      <c r="K1097" s="36" t="s">
        <v>1725</v>
      </c>
      <c r="L1097" s="36" t="s">
        <v>1726</v>
      </c>
      <c r="M1097" s="36" t="s">
        <v>1727</v>
      </c>
      <c r="N1097" s="36" t="s">
        <v>1728</v>
      </c>
      <c r="O1097" s="36" t="s">
        <v>1729</v>
      </c>
      <c r="P1097" s="36" t="s">
        <v>1730</v>
      </c>
      <c r="Q1097" s="36" t="s">
        <v>1731</v>
      </c>
      <c r="R1097" s="36" t="s">
        <v>1732</v>
      </c>
      <c r="S1097" s="36" t="s">
        <v>1636</v>
      </c>
      <c r="T1097" s="36" t="s">
        <v>1636</v>
      </c>
      <c r="U1097" s="36" t="s">
        <v>1645</v>
      </c>
      <c r="V1097" s="36" t="s">
        <v>1646</v>
      </c>
      <c r="W1097" s="36" t="s">
        <v>1647</v>
      </c>
      <c r="X1097" s="36" t="s">
        <v>1667</v>
      </c>
      <c r="Y1097" s="36" t="s">
        <v>1649</v>
      </c>
      <c r="Z1097" s="36">
        <v>1.91</v>
      </c>
      <c r="AA1097" s="36">
        <v>1.91</v>
      </c>
      <c r="AB1097" s="36">
        <v>0</v>
      </c>
      <c r="AC1097" s="36">
        <v>1.91</v>
      </c>
      <c r="AD1097" s="36">
        <v>0</v>
      </c>
      <c r="AE1097" s="36">
        <v>0</v>
      </c>
      <c r="AF1097" s="36" t="s">
        <v>1798</v>
      </c>
      <c r="AG1097" s="36" t="s">
        <v>1307</v>
      </c>
      <c r="AH1097" s="36" t="s">
        <v>1725</v>
      </c>
      <c r="AI1097" s="36" t="s">
        <v>1800</v>
      </c>
      <c r="AJ1097" s="36" t="s">
        <v>1645</v>
      </c>
      <c r="AK1097" s="36" t="s">
        <v>337</v>
      </c>
      <c r="AL1097" s="36" t="s">
        <v>1650</v>
      </c>
      <c r="AM1097" s="36" t="s">
        <v>1651</v>
      </c>
      <c r="AN1097" s="36" t="s">
        <v>1645</v>
      </c>
      <c r="AO1097" s="36" t="s">
        <v>1636</v>
      </c>
      <c r="AP1097" s="36" t="s">
        <v>1652</v>
      </c>
      <c r="AQ1097" s="36" t="s">
        <v>1653</v>
      </c>
    </row>
    <row r="1098" spans="1:43" x14ac:dyDescent="0.15">
      <c r="A1098" s="36" t="s">
        <v>528</v>
      </c>
      <c r="B1098" s="36" t="s">
        <v>1733</v>
      </c>
      <c r="C1098" s="36" t="s">
        <v>1734</v>
      </c>
      <c r="D1098" s="36" t="s">
        <v>1723</v>
      </c>
      <c r="E1098" s="36" t="s">
        <v>1724</v>
      </c>
      <c r="F1098" s="36" t="s">
        <v>372</v>
      </c>
      <c r="G1098" s="36" t="s">
        <v>1636</v>
      </c>
      <c r="H1098" s="36" t="s">
        <v>372</v>
      </c>
      <c r="I1098" s="36" t="s">
        <v>1636</v>
      </c>
      <c r="J1098" s="36" t="s">
        <v>1307</v>
      </c>
      <c r="K1098" s="36" t="s">
        <v>1725</v>
      </c>
      <c r="L1098" s="36" t="s">
        <v>1735</v>
      </c>
      <c r="M1098" s="36" t="s">
        <v>1727</v>
      </c>
      <c r="N1098" s="36" t="s">
        <v>1728</v>
      </c>
      <c r="O1098" s="36" t="s">
        <v>1729</v>
      </c>
      <c r="P1098" s="36" t="s">
        <v>1730</v>
      </c>
      <c r="Q1098" s="36" t="s">
        <v>1731</v>
      </c>
      <c r="R1098" s="36" t="s">
        <v>1732</v>
      </c>
      <c r="S1098" s="36" t="s">
        <v>1636</v>
      </c>
      <c r="T1098" s="36" t="s">
        <v>1636</v>
      </c>
      <c r="U1098" s="36" t="s">
        <v>1645</v>
      </c>
      <c r="V1098" s="36" t="s">
        <v>1646</v>
      </c>
      <c r="W1098" s="36" t="s">
        <v>1664</v>
      </c>
      <c r="X1098" s="36" t="s">
        <v>1646</v>
      </c>
      <c r="Y1098" s="36" t="s">
        <v>1649</v>
      </c>
      <c r="Z1098" s="36">
        <v>84.02</v>
      </c>
      <c r="AA1098" s="36">
        <v>84.02</v>
      </c>
      <c r="AB1098" s="36">
        <v>0</v>
      </c>
      <c r="AC1098" s="36">
        <v>84.02</v>
      </c>
      <c r="AD1098" s="36">
        <v>0</v>
      </c>
      <c r="AE1098" s="36">
        <v>0</v>
      </c>
      <c r="AF1098" s="36" t="s">
        <v>1798</v>
      </c>
      <c r="AG1098" s="36" t="s">
        <v>1307</v>
      </c>
      <c r="AH1098" s="36" t="s">
        <v>1725</v>
      </c>
      <c r="AI1098" s="36" t="s">
        <v>1800</v>
      </c>
      <c r="AJ1098" s="36" t="s">
        <v>1645</v>
      </c>
      <c r="AK1098" s="36" t="s">
        <v>337</v>
      </c>
      <c r="AL1098" s="36" t="s">
        <v>1650</v>
      </c>
      <c r="AM1098" s="36" t="s">
        <v>1651</v>
      </c>
      <c r="AN1098" s="36" t="s">
        <v>1645</v>
      </c>
      <c r="AO1098" s="36" t="s">
        <v>1636</v>
      </c>
      <c r="AP1098" s="36" t="s">
        <v>1652</v>
      </c>
      <c r="AQ1098" s="36" t="s">
        <v>1653</v>
      </c>
    </row>
    <row r="1099" spans="1:43" x14ac:dyDescent="0.15">
      <c r="A1099" s="36" t="s">
        <v>528</v>
      </c>
      <c r="B1099" s="36" t="s">
        <v>1733</v>
      </c>
      <c r="C1099" s="36" t="s">
        <v>1734</v>
      </c>
      <c r="D1099" s="36" t="s">
        <v>1723</v>
      </c>
      <c r="E1099" s="36" t="s">
        <v>1724</v>
      </c>
      <c r="F1099" s="36" t="s">
        <v>372</v>
      </c>
      <c r="G1099" s="36" t="s">
        <v>1636</v>
      </c>
      <c r="H1099" s="36" t="s">
        <v>372</v>
      </c>
      <c r="I1099" s="36" t="s">
        <v>1636</v>
      </c>
      <c r="J1099" s="36" t="s">
        <v>1307</v>
      </c>
      <c r="K1099" s="36" t="s">
        <v>1725</v>
      </c>
      <c r="L1099" s="36" t="s">
        <v>1735</v>
      </c>
      <c r="M1099" s="36" t="s">
        <v>1727</v>
      </c>
      <c r="N1099" s="36" t="s">
        <v>1728</v>
      </c>
      <c r="O1099" s="36" t="s">
        <v>1729</v>
      </c>
      <c r="P1099" s="36" t="s">
        <v>1730</v>
      </c>
      <c r="Q1099" s="36" t="s">
        <v>1731</v>
      </c>
      <c r="R1099" s="36" t="s">
        <v>1732</v>
      </c>
      <c r="S1099" s="36" t="s">
        <v>1636</v>
      </c>
      <c r="T1099" s="36" t="s">
        <v>1636</v>
      </c>
      <c r="U1099" s="36" t="s">
        <v>1645</v>
      </c>
      <c r="V1099" s="36" t="s">
        <v>1646</v>
      </c>
      <c r="W1099" s="36" t="s">
        <v>1665</v>
      </c>
      <c r="X1099" s="36" t="s">
        <v>1646</v>
      </c>
      <c r="Y1099" s="36" t="s">
        <v>1649</v>
      </c>
      <c r="Z1099" s="36">
        <v>2236.12</v>
      </c>
      <c r="AA1099" s="36">
        <v>2236.12</v>
      </c>
      <c r="AB1099" s="36">
        <v>0</v>
      </c>
      <c r="AC1099" s="36">
        <v>2236.12</v>
      </c>
      <c r="AD1099" s="36">
        <v>0</v>
      </c>
      <c r="AE1099" s="36">
        <v>0</v>
      </c>
      <c r="AF1099" s="36" t="s">
        <v>1798</v>
      </c>
      <c r="AG1099" s="36" t="s">
        <v>1307</v>
      </c>
      <c r="AH1099" s="36" t="s">
        <v>1725</v>
      </c>
      <c r="AI1099" s="36" t="s">
        <v>1800</v>
      </c>
      <c r="AJ1099" s="36" t="s">
        <v>1645</v>
      </c>
      <c r="AK1099" s="36" t="s">
        <v>337</v>
      </c>
      <c r="AL1099" s="36" t="s">
        <v>1650</v>
      </c>
      <c r="AM1099" s="36" t="s">
        <v>1651</v>
      </c>
      <c r="AN1099" s="36" t="s">
        <v>1645</v>
      </c>
      <c r="AO1099" s="36" t="s">
        <v>1636</v>
      </c>
      <c r="AP1099" s="36" t="s">
        <v>1652</v>
      </c>
      <c r="AQ1099" s="36" t="s">
        <v>1653</v>
      </c>
    </row>
    <row r="1100" spans="1:43" x14ac:dyDescent="0.15">
      <c r="A1100" s="36" t="s">
        <v>528</v>
      </c>
      <c r="B1100" s="36" t="s">
        <v>1733</v>
      </c>
      <c r="C1100" s="36" t="s">
        <v>1734</v>
      </c>
      <c r="D1100" s="36" t="s">
        <v>1723</v>
      </c>
      <c r="E1100" s="36" t="s">
        <v>1724</v>
      </c>
      <c r="F1100" s="36" t="s">
        <v>372</v>
      </c>
      <c r="G1100" s="36" t="s">
        <v>1636</v>
      </c>
      <c r="H1100" s="36" t="s">
        <v>372</v>
      </c>
      <c r="I1100" s="36" t="s">
        <v>1636</v>
      </c>
      <c r="J1100" s="36" t="s">
        <v>1307</v>
      </c>
      <c r="K1100" s="36" t="s">
        <v>1725</v>
      </c>
      <c r="L1100" s="36" t="s">
        <v>1735</v>
      </c>
      <c r="M1100" s="36" t="s">
        <v>1727</v>
      </c>
      <c r="N1100" s="36" t="s">
        <v>1728</v>
      </c>
      <c r="O1100" s="36" t="s">
        <v>1729</v>
      </c>
      <c r="P1100" s="36" t="s">
        <v>1730</v>
      </c>
      <c r="Q1100" s="36" t="s">
        <v>1731</v>
      </c>
      <c r="R1100" s="36" t="s">
        <v>1732</v>
      </c>
      <c r="S1100" s="36" t="s">
        <v>1636</v>
      </c>
      <c r="T1100" s="36" t="s">
        <v>1636</v>
      </c>
      <c r="U1100" s="36" t="s">
        <v>1645</v>
      </c>
      <c r="V1100" s="36" t="s">
        <v>1646</v>
      </c>
      <c r="W1100" s="36" t="s">
        <v>1647</v>
      </c>
      <c r="X1100" s="36" t="s">
        <v>1667</v>
      </c>
      <c r="Y1100" s="36" t="s">
        <v>1649</v>
      </c>
      <c r="Z1100" s="36">
        <v>51.98</v>
      </c>
      <c r="AA1100" s="36">
        <v>51.98</v>
      </c>
      <c r="AB1100" s="36">
        <v>0</v>
      </c>
      <c r="AC1100" s="36">
        <v>51.98</v>
      </c>
      <c r="AD1100" s="36">
        <v>0</v>
      </c>
      <c r="AE1100" s="36">
        <v>0</v>
      </c>
      <c r="AF1100" s="36" t="s">
        <v>1798</v>
      </c>
      <c r="AG1100" s="36" t="s">
        <v>1307</v>
      </c>
      <c r="AH1100" s="36" t="s">
        <v>1725</v>
      </c>
      <c r="AI1100" s="36" t="s">
        <v>1800</v>
      </c>
      <c r="AJ1100" s="36" t="s">
        <v>1645</v>
      </c>
      <c r="AK1100" s="36" t="s">
        <v>337</v>
      </c>
      <c r="AL1100" s="36" t="s">
        <v>1650</v>
      </c>
      <c r="AM1100" s="36" t="s">
        <v>1651</v>
      </c>
      <c r="AN1100" s="36" t="s">
        <v>1645</v>
      </c>
      <c r="AO1100" s="36" t="s">
        <v>1636</v>
      </c>
      <c r="AP1100" s="36" t="s">
        <v>1652</v>
      </c>
      <c r="AQ1100" s="36" t="s">
        <v>1653</v>
      </c>
    </row>
    <row r="1101" spans="1:43" x14ac:dyDescent="0.15">
      <c r="A1101" s="36" t="s">
        <v>528</v>
      </c>
      <c r="B1101" s="36" t="s">
        <v>1736</v>
      </c>
      <c r="C1101" s="36" t="s">
        <v>1737</v>
      </c>
      <c r="D1101" s="36" t="s">
        <v>1723</v>
      </c>
      <c r="E1101" s="36" t="s">
        <v>1724</v>
      </c>
      <c r="F1101" s="36" t="s">
        <v>372</v>
      </c>
      <c r="G1101" s="36" t="s">
        <v>1636</v>
      </c>
      <c r="H1101" s="36" t="s">
        <v>372</v>
      </c>
      <c r="I1101" s="36" t="s">
        <v>1636</v>
      </c>
      <c r="J1101" s="36" t="s">
        <v>1307</v>
      </c>
      <c r="K1101" s="36" t="s">
        <v>1725</v>
      </c>
      <c r="L1101" s="36" t="s">
        <v>1738</v>
      </c>
      <c r="M1101" s="36" t="s">
        <v>1727</v>
      </c>
      <c r="N1101" s="36" t="s">
        <v>1728</v>
      </c>
      <c r="O1101" s="36" t="s">
        <v>1729</v>
      </c>
      <c r="P1101" s="36" t="s">
        <v>1730</v>
      </c>
      <c r="Q1101" s="36" t="s">
        <v>1731</v>
      </c>
      <c r="R1101" s="36" t="s">
        <v>1732</v>
      </c>
      <c r="S1101" s="36" t="s">
        <v>1636</v>
      </c>
      <c r="T1101" s="36" t="s">
        <v>1636</v>
      </c>
      <c r="U1101" s="36" t="s">
        <v>1645</v>
      </c>
      <c r="V1101" s="36" t="s">
        <v>1646</v>
      </c>
      <c r="W1101" s="36" t="s">
        <v>1664</v>
      </c>
      <c r="X1101" s="36" t="s">
        <v>1646</v>
      </c>
      <c r="Y1101" s="36" t="s">
        <v>1649</v>
      </c>
      <c r="Z1101" s="36">
        <v>3.15</v>
      </c>
      <c r="AA1101" s="36">
        <v>3.15</v>
      </c>
      <c r="AB1101" s="36">
        <v>0</v>
      </c>
      <c r="AC1101" s="36">
        <v>3.15</v>
      </c>
      <c r="AD1101" s="36">
        <v>0</v>
      </c>
      <c r="AE1101" s="36">
        <v>0</v>
      </c>
      <c r="AF1101" s="36" t="s">
        <v>1798</v>
      </c>
      <c r="AG1101" s="36" t="s">
        <v>1307</v>
      </c>
      <c r="AH1101" s="36" t="s">
        <v>1725</v>
      </c>
      <c r="AI1101" s="36" t="s">
        <v>1800</v>
      </c>
      <c r="AJ1101" s="36" t="s">
        <v>1645</v>
      </c>
      <c r="AK1101" s="36" t="s">
        <v>337</v>
      </c>
      <c r="AL1101" s="36" t="s">
        <v>1650</v>
      </c>
      <c r="AM1101" s="36" t="s">
        <v>1651</v>
      </c>
      <c r="AN1101" s="36" t="s">
        <v>1645</v>
      </c>
      <c r="AO1101" s="36" t="s">
        <v>1636</v>
      </c>
      <c r="AP1101" s="36" t="s">
        <v>1652</v>
      </c>
      <c r="AQ1101" s="36" t="s">
        <v>1653</v>
      </c>
    </row>
    <row r="1102" spans="1:43" x14ac:dyDescent="0.15">
      <c r="A1102" s="36" t="s">
        <v>528</v>
      </c>
      <c r="B1102" s="36" t="s">
        <v>1736</v>
      </c>
      <c r="C1102" s="36" t="s">
        <v>1737</v>
      </c>
      <c r="D1102" s="36" t="s">
        <v>1723</v>
      </c>
      <c r="E1102" s="36" t="s">
        <v>1724</v>
      </c>
      <c r="F1102" s="36" t="s">
        <v>372</v>
      </c>
      <c r="G1102" s="36" t="s">
        <v>1636</v>
      </c>
      <c r="H1102" s="36" t="s">
        <v>372</v>
      </c>
      <c r="I1102" s="36" t="s">
        <v>1636</v>
      </c>
      <c r="J1102" s="36" t="s">
        <v>1307</v>
      </c>
      <c r="K1102" s="36" t="s">
        <v>1725</v>
      </c>
      <c r="L1102" s="36" t="s">
        <v>1738</v>
      </c>
      <c r="M1102" s="36" t="s">
        <v>1727</v>
      </c>
      <c r="N1102" s="36" t="s">
        <v>1728</v>
      </c>
      <c r="O1102" s="36" t="s">
        <v>1729</v>
      </c>
      <c r="P1102" s="36" t="s">
        <v>1730</v>
      </c>
      <c r="Q1102" s="36" t="s">
        <v>1731</v>
      </c>
      <c r="R1102" s="36" t="s">
        <v>1732</v>
      </c>
      <c r="S1102" s="36" t="s">
        <v>1636</v>
      </c>
      <c r="T1102" s="36" t="s">
        <v>1636</v>
      </c>
      <c r="U1102" s="36" t="s">
        <v>1645</v>
      </c>
      <c r="V1102" s="36" t="s">
        <v>1646</v>
      </c>
      <c r="W1102" s="36" t="s">
        <v>1665</v>
      </c>
      <c r="X1102" s="36" t="s">
        <v>1646</v>
      </c>
      <c r="Y1102" s="36" t="s">
        <v>1649</v>
      </c>
      <c r="Z1102" s="36">
        <v>125.67</v>
      </c>
      <c r="AA1102" s="36">
        <v>125.67</v>
      </c>
      <c r="AB1102" s="36">
        <v>0</v>
      </c>
      <c r="AC1102" s="36">
        <v>125.67</v>
      </c>
      <c r="AD1102" s="36">
        <v>0</v>
      </c>
      <c r="AE1102" s="36">
        <v>0</v>
      </c>
      <c r="AF1102" s="36" t="s">
        <v>1798</v>
      </c>
      <c r="AG1102" s="36" t="s">
        <v>1307</v>
      </c>
      <c r="AH1102" s="36" t="s">
        <v>1725</v>
      </c>
      <c r="AI1102" s="36" t="s">
        <v>1800</v>
      </c>
      <c r="AJ1102" s="36" t="s">
        <v>1645</v>
      </c>
      <c r="AK1102" s="36" t="s">
        <v>337</v>
      </c>
      <c r="AL1102" s="36" t="s">
        <v>1650</v>
      </c>
      <c r="AM1102" s="36" t="s">
        <v>1651</v>
      </c>
      <c r="AN1102" s="36" t="s">
        <v>1645</v>
      </c>
      <c r="AO1102" s="36" t="s">
        <v>1636</v>
      </c>
      <c r="AP1102" s="36" t="s">
        <v>1652</v>
      </c>
      <c r="AQ1102" s="36" t="s">
        <v>1653</v>
      </c>
    </row>
    <row r="1103" spans="1:43" x14ac:dyDescent="0.15">
      <c r="A1103" s="36" t="s">
        <v>528</v>
      </c>
      <c r="B1103" s="36" t="s">
        <v>1736</v>
      </c>
      <c r="C1103" s="36" t="s">
        <v>1737</v>
      </c>
      <c r="D1103" s="36" t="s">
        <v>1723</v>
      </c>
      <c r="E1103" s="36" t="s">
        <v>1724</v>
      </c>
      <c r="F1103" s="36" t="s">
        <v>372</v>
      </c>
      <c r="G1103" s="36" t="s">
        <v>1636</v>
      </c>
      <c r="H1103" s="36" t="s">
        <v>372</v>
      </c>
      <c r="I1103" s="36" t="s">
        <v>1636</v>
      </c>
      <c r="J1103" s="36" t="s">
        <v>1307</v>
      </c>
      <c r="K1103" s="36" t="s">
        <v>1725</v>
      </c>
      <c r="L1103" s="36" t="s">
        <v>1738</v>
      </c>
      <c r="M1103" s="36" t="s">
        <v>1727</v>
      </c>
      <c r="N1103" s="36" t="s">
        <v>1728</v>
      </c>
      <c r="O1103" s="36" t="s">
        <v>1729</v>
      </c>
      <c r="P1103" s="36" t="s">
        <v>1730</v>
      </c>
      <c r="Q1103" s="36" t="s">
        <v>1731</v>
      </c>
      <c r="R1103" s="36" t="s">
        <v>1732</v>
      </c>
      <c r="S1103" s="36" t="s">
        <v>1636</v>
      </c>
      <c r="T1103" s="36" t="s">
        <v>1636</v>
      </c>
      <c r="U1103" s="36" t="s">
        <v>1645</v>
      </c>
      <c r="V1103" s="36" t="s">
        <v>1646</v>
      </c>
      <c r="W1103" s="36" t="s">
        <v>1647</v>
      </c>
      <c r="X1103" s="36" t="s">
        <v>1667</v>
      </c>
      <c r="Y1103" s="36" t="s">
        <v>1649</v>
      </c>
      <c r="Z1103" s="36">
        <v>0.7</v>
      </c>
      <c r="AA1103" s="36">
        <v>0.7</v>
      </c>
      <c r="AB1103" s="36">
        <v>0</v>
      </c>
      <c r="AC1103" s="36">
        <v>0.7</v>
      </c>
      <c r="AD1103" s="36">
        <v>0</v>
      </c>
      <c r="AE1103" s="36">
        <v>0</v>
      </c>
      <c r="AF1103" s="36" t="s">
        <v>1798</v>
      </c>
      <c r="AG1103" s="36" t="s">
        <v>1307</v>
      </c>
      <c r="AH1103" s="36" t="s">
        <v>1725</v>
      </c>
      <c r="AI1103" s="36" t="s">
        <v>1800</v>
      </c>
      <c r="AJ1103" s="36" t="s">
        <v>1645</v>
      </c>
      <c r="AK1103" s="36" t="s">
        <v>337</v>
      </c>
      <c r="AL1103" s="36" t="s">
        <v>1650</v>
      </c>
      <c r="AM1103" s="36" t="s">
        <v>1651</v>
      </c>
      <c r="AN1103" s="36" t="s">
        <v>1645</v>
      </c>
      <c r="AO1103" s="36" t="s">
        <v>1636</v>
      </c>
      <c r="AP1103" s="36" t="s">
        <v>1652</v>
      </c>
      <c r="AQ1103" s="36" t="s">
        <v>1653</v>
      </c>
    </row>
    <row r="1104" spans="1:43" x14ac:dyDescent="0.15">
      <c r="A1104" s="36" t="s">
        <v>528</v>
      </c>
      <c r="B1104" s="36" t="s">
        <v>1739</v>
      </c>
      <c r="C1104" s="36" t="s">
        <v>1740</v>
      </c>
      <c r="D1104" s="36" t="s">
        <v>1723</v>
      </c>
      <c r="E1104" s="36" t="s">
        <v>1724</v>
      </c>
      <c r="F1104" s="36" t="s">
        <v>372</v>
      </c>
      <c r="G1104" s="36" t="s">
        <v>1636</v>
      </c>
      <c r="H1104" s="36" t="s">
        <v>372</v>
      </c>
      <c r="I1104" s="36" t="s">
        <v>1636</v>
      </c>
      <c r="J1104" s="36" t="s">
        <v>1307</v>
      </c>
      <c r="K1104" s="36" t="s">
        <v>1725</v>
      </c>
      <c r="L1104" s="36" t="s">
        <v>1741</v>
      </c>
      <c r="M1104" s="36" t="s">
        <v>1727</v>
      </c>
      <c r="N1104" s="36" t="s">
        <v>1728</v>
      </c>
      <c r="O1104" s="36" t="s">
        <v>1729</v>
      </c>
      <c r="P1104" s="36" t="s">
        <v>1730</v>
      </c>
      <c r="Q1104" s="36" t="s">
        <v>1731</v>
      </c>
      <c r="R1104" s="36" t="s">
        <v>1732</v>
      </c>
      <c r="S1104" s="36" t="s">
        <v>1636</v>
      </c>
      <c r="T1104" s="36" t="s">
        <v>1636</v>
      </c>
      <c r="U1104" s="36" t="s">
        <v>1645</v>
      </c>
      <c r="V1104" s="36" t="s">
        <v>1646</v>
      </c>
      <c r="W1104" s="36" t="s">
        <v>1665</v>
      </c>
      <c r="X1104" s="36" t="s">
        <v>1646</v>
      </c>
      <c r="Y1104" s="36" t="s">
        <v>1649</v>
      </c>
      <c r="Z1104" s="36">
        <v>269.64999999999998</v>
      </c>
      <c r="AA1104" s="36">
        <v>269.64999999999998</v>
      </c>
      <c r="AB1104" s="36">
        <v>0</v>
      </c>
      <c r="AC1104" s="36">
        <v>269.64999999999998</v>
      </c>
      <c r="AD1104" s="36">
        <v>0</v>
      </c>
      <c r="AE1104" s="36">
        <v>0</v>
      </c>
      <c r="AF1104" s="36" t="s">
        <v>1798</v>
      </c>
      <c r="AG1104" s="36" t="s">
        <v>1307</v>
      </c>
      <c r="AH1104" s="36" t="s">
        <v>1725</v>
      </c>
      <c r="AI1104" s="36" t="s">
        <v>1800</v>
      </c>
      <c r="AJ1104" s="36" t="s">
        <v>1645</v>
      </c>
      <c r="AK1104" s="36" t="s">
        <v>337</v>
      </c>
      <c r="AL1104" s="36" t="s">
        <v>1650</v>
      </c>
      <c r="AM1104" s="36" t="s">
        <v>1651</v>
      </c>
      <c r="AN1104" s="36" t="s">
        <v>1645</v>
      </c>
      <c r="AO1104" s="36" t="s">
        <v>1636</v>
      </c>
      <c r="AP1104" s="36" t="s">
        <v>1652</v>
      </c>
      <c r="AQ1104" s="36" t="s">
        <v>1653</v>
      </c>
    </row>
    <row r="1105" spans="1:43" x14ac:dyDescent="0.15">
      <c r="A1105" s="36" t="s">
        <v>528</v>
      </c>
      <c r="B1105" s="36" t="s">
        <v>1739</v>
      </c>
      <c r="C1105" s="36" t="s">
        <v>1740</v>
      </c>
      <c r="D1105" s="36" t="s">
        <v>1723</v>
      </c>
      <c r="E1105" s="36" t="s">
        <v>1724</v>
      </c>
      <c r="F1105" s="36" t="s">
        <v>372</v>
      </c>
      <c r="G1105" s="36" t="s">
        <v>1636</v>
      </c>
      <c r="H1105" s="36" t="s">
        <v>372</v>
      </c>
      <c r="I1105" s="36" t="s">
        <v>1636</v>
      </c>
      <c r="J1105" s="36" t="s">
        <v>1307</v>
      </c>
      <c r="K1105" s="36" t="s">
        <v>1725</v>
      </c>
      <c r="L1105" s="36" t="s">
        <v>1741</v>
      </c>
      <c r="M1105" s="36" t="s">
        <v>1727</v>
      </c>
      <c r="N1105" s="36" t="s">
        <v>1728</v>
      </c>
      <c r="O1105" s="36" t="s">
        <v>1729</v>
      </c>
      <c r="P1105" s="36" t="s">
        <v>1730</v>
      </c>
      <c r="Q1105" s="36" t="s">
        <v>1731</v>
      </c>
      <c r="R1105" s="36" t="s">
        <v>1732</v>
      </c>
      <c r="S1105" s="36" t="s">
        <v>1636</v>
      </c>
      <c r="T1105" s="36" t="s">
        <v>1636</v>
      </c>
      <c r="U1105" s="36" t="s">
        <v>1645</v>
      </c>
      <c r="V1105" s="36" t="s">
        <v>1646</v>
      </c>
      <c r="W1105" s="36" t="s">
        <v>1647</v>
      </c>
      <c r="X1105" s="36" t="s">
        <v>1667</v>
      </c>
      <c r="Y1105" s="36" t="s">
        <v>1649</v>
      </c>
      <c r="Z1105" s="36">
        <v>3.15</v>
      </c>
      <c r="AA1105" s="36">
        <v>3.15</v>
      </c>
      <c r="AB1105" s="36">
        <v>0</v>
      </c>
      <c r="AC1105" s="36">
        <v>3.15</v>
      </c>
      <c r="AD1105" s="36">
        <v>0</v>
      </c>
      <c r="AE1105" s="36">
        <v>0</v>
      </c>
      <c r="AF1105" s="36" t="s">
        <v>1798</v>
      </c>
      <c r="AG1105" s="36" t="s">
        <v>1307</v>
      </c>
      <c r="AH1105" s="36" t="s">
        <v>1725</v>
      </c>
      <c r="AI1105" s="36" t="s">
        <v>1800</v>
      </c>
      <c r="AJ1105" s="36" t="s">
        <v>1645</v>
      </c>
      <c r="AK1105" s="36" t="s">
        <v>337</v>
      </c>
      <c r="AL1105" s="36" t="s">
        <v>1650</v>
      </c>
      <c r="AM1105" s="36" t="s">
        <v>1651</v>
      </c>
      <c r="AN1105" s="36" t="s">
        <v>1645</v>
      </c>
      <c r="AO1105" s="36" t="s">
        <v>1636</v>
      </c>
      <c r="AP1105" s="36" t="s">
        <v>1652</v>
      </c>
      <c r="AQ1105" s="36" t="s">
        <v>1653</v>
      </c>
    </row>
    <row r="1106" spans="1:43" x14ac:dyDescent="0.15">
      <c r="A1106" s="36" t="s">
        <v>528</v>
      </c>
      <c r="B1106" s="36" t="s">
        <v>1742</v>
      </c>
      <c r="C1106" s="36" t="s">
        <v>1743</v>
      </c>
      <c r="D1106" s="36" t="s">
        <v>1723</v>
      </c>
      <c r="E1106" s="36" t="s">
        <v>1724</v>
      </c>
      <c r="F1106" s="36" t="s">
        <v>372</v>
      </c>
      <c r="G1106" s="36" t="s">
        <v>1636</v>
      </c>
      <c r="H1106" s="36" t="s">
        <v>372</v>
      </c>
      <c r="I1106" s="36" t="s">
        <v>1636</v>
      </c>
      <c r="J1106" s="36" t="s">
        <v>1307</v>
      </c>
      <c r="K1106" s="36" t="s">
        <v>1725</v>
      </c>
      <c r="L1106" s="36" t="s">
        <v>1744</v>
      </c>
      <c r="M1106" s="36" t="s">
        <v>1727</v>
      </c>
      <c r="N1106" s="36" t="s">
        <v>1728</v>
      </c>
      <c r="O1106" s="36" t="s">
        <v>1729</v>
      </c>
      <c r="P1106" s="36" t="s">
        <v>1730</v>
      </c>
      <c r="Q1106" s="36" t="s">
        <v>1731</v>
      </c>
      <c r="R1106" s="36" t="s">
        <v>1732</v>
      </c>
      <c r="S1106" s="36" t="s">
        <v>1636</v>
      </c>
      <c r="T1106" s="36" t="s">
        <v>1636</v>
      </c>
      <c r="U1106" s="36" t="s">
        <v>1645</v>
      </c>
      <c r="V1106" s="36" t="s">
        <v>1646</v>
      </c>
      <c r="W1106" s="36" t="s">
        <v>1665</v>
      </c>
      <c r="X1106" s="36" t="s">
        <v>1646</v>
      </c>
      <c r="Y1106" s="36" t="s">
        <v>1649</v>
      </c>
      <c r="Z1106" s="36">
        <v>116.22</v>
      </c>
      <c r="AA1106" s="36">
        <v>116.22</v>
      </c>
      <c r="AB1106" s="36">
        <v>0</v>
      </c>
      <c r="AC1106" s="36">
        <v>116.22</v>
      </c>
      <c r="AD1106" s="36">
        <v>0</v>
      </c>
      <c r="AE1106" s="36">
        <v>0</v>
      </c>
      <c r="AF1106" s="36" t="s">
        <v>1798</v>
      </c>
      <c r="AG1106" s="36" t="s">
        <v>1307</v>
      </c>
      <c r="AH1106" s="36" t="s">
        <v>1725</v>
      </c>
      <c r="AI1106" s="36" t="s">
        <v>1800</v>
      </c>
      <c r="AJ1106" s="36" t="s">
        <v>1645</v>
      </c>
      <c r="AK1106" s="36" t="s">
        <v>337</v>
      </c>
      <c r="AL1106" s="36" t="s">
        <v>1650</v>
      </c>
      <c r="AM1106" s="36" t="s">
        <v>1651</v>
      </c>
      <c r="AN1106" s="36" t="s">
        <v>1645</v>
      </c>
      <c r="AO1106" s="36" t="s">
        <v>1636</v>
      </c>
      <c r="AP1106" s="36" t="s">
        <v>1652</v>
      </c>
      <c r="AQ1106" s="36" t="s">
        <v>1653</v>
      </c>
    </row>
    <row r="1107" spans="1:43" x14ac:dyDescent="0.15">
      <c r="A1107" s="36" t="s">
        <v>528</v>
      </c>
      <c r="B1107" s="36" t="s">
        <v>1742</v>
      </c>
      <c r="C1107" s="36" t="s">
        <v>1743</v>
      </c>
      <c r="D1107" s="36" t="s">
        <v>1723</v>
      </c>
      <c r="E1107" s="36" t="s">
        <v>1724</v>
      </c>
      <c r="F1107" s="36" t="s">
        <v>372</v>
      </c>
      <c r="G1107" s="36" t="s">
        <v>1636</v>
      </c>
      <c r="H1107" s="36" t="s">
        <v>372</v>
      </c>
      <c r="I1107" s="36" t="s">
        <v>1636</v>
      </c>
      <c r="J1107" s="36" t="s">
        <v>1307</v>
      </c>
      <c r="K1107" s="36" t="s">
        <v>1725</v>
      </c>
      <c r="L1107" s="36" t="s">
        <v>1744</v>
      </c>
      <c r="M1107" s="36" t="s">
        <v>1727</v>
      </c>
      <c r="N1107" s="36" t="s">
        <v>1728</v>
      </c>
      <c r="O1107" s="36" t="s">
        <v>1729</v>
      </c>
      <c r="P1107" s="36" t="s">
        <v>1730</v>
      </c>
      <c r="Q1107" s="36" t="s">
        <v>1731</v>
      </c>
      <c r="R1107" s="36" t="s">
        <v>1732</v>
      </c>
      <c r="S1107" s="36" t="s">
        <v>1636</v>
      </c>
      <c r="T1107" s="36" t="s">
        <v>1636</v>
      </c>
      <c r="U1107" s="36" t="s">
        <v>1645</v>
      </c>
      <c r="V1107" s="36" t="s">
        <v>1646</v>
      </c>
      <c r="W1107" s="36" t="s">
        <v>1647</v>
      </c>
      <c r="X1107" s="36" t="s">
        <v>1667</v>
      </c>
      <c r="Y1107" s="36" t="s">
        <v>1649</v>
      </c>
      <c r="Z1107" s="36">
        <v>15.87</v>
      </c>
      <c r="AA1107" s="36">
        <v>15.87</v>
      </c>
      <c r="AB1107" s="36">
        <v>0</v>
      </c>
      <c r="AC1107" s="36">
        <v>15.87</v>
      </c>
      <c r="AD1107" s="36">
        <v>0</v>
      </c>
      <c r="AE1107" s="36">
        <v>0</v>
      </c>
      <c r="AF1107" s="36" t="s">
        <v>1798</v>
      </c>
      <c r="AG1107" s="36" t="s">
        <v>1307</v>
      </c>
      <c r="AH1107" s="36" t="s">
        <v>1725</v>
      </c>
      <c r="AI1107" s="36" t="s">
        <v>1800</v>
      </c>
      <c r="AJ1107" s="36" t="s">
        <v>1645</v>
      </c>
      <c r="AK1107" s="36" t="s">
        <v>337</v>
      </c>
      <c r="AL1107" s="36" t="s">
        <v>1650</v>
      </c>
      <c r="AM1107" s="36" t="s">
        <v>1651</v>
      </c>
      <c r="AN1107" s="36" t="s">
        <v>1645</v>
      </c>
      <c r="AO1107" s="36" t="s">
        <v>1636</v>
      </c>
      <c r="AP1107" s="36" t="s">
        <v>1652</v>
      </c>
      <c r="AQ1107" s="36" t="s">
        <v>1653</v>
      </c>
    </row>
    <row r="1108" spans="1:43" x14ac:dyDescent="0.15">
      <c r="A1108" s="36" t="s">
        <v>528</v>
      </c>
      <c r="B1108" s="36" t="s">
        <v>1854</v>
      </c>
      <c r="C1108" s="36" t="s">
        <v>1855</v>
      </c>
      <c r="D1108" s="36" t="s">
        <v>1747</v>
      </c>
      <c r="E1108" s="36" t="s">
        <v>1748</v>
      </c>
      <c r="F1108" s="36" t="s">
        <v>372</v>
      </c>
      <c r="G1108" s="36" t="s">
        <v>1636</v>
      </c>
      <c r="H1108" s="36" t="s">
        <v>372</v>
      </c>
      <c r="I1108" s="36" t="s">
        <v>1636</v>
      </c>
      <c r="J1108" s="36" t="s">
        <v>1749</v>
      </c>
      <c r="K1108" s="36" t="s">
        <v>1750</v>
      </c>
      <c r="L1108" s="36" t="s">
        <v>1856</v>
      </c>
      <c r="M1108" s="36" t="s">
        <v>1639</v>
      </c>
      <c r="N1108" s="36" t="s">
        <v>1640</v>
      </c>
      <c r="O1108" s="36" t="s">
        <v>1641</v>
      </c>
      <c r="P1108" s="36" t="s">
        <v>1642</v>
      </c>
      <c r="Q1108" s="36" t="s">
        <v>1643</v>
      </c>
      <c r="R1108" s="36" t="s">
        <v>1644</v>
      </c>
      <c r="S1108" s="36" t="s">
        <v>1636</v>
      </c>
      <c r="T1108" s="36" t="s">
        <v>1636</v>
      </c>
      <c r="U1108" s="36" t="s">
        <v>1645</v>
      </c>
      <c r="V1108" s="36" t="s">
        <v>1646</v>
      </c>
      <c r="W1108" s="36" t="s">
        <v>1664</v>
      </c>
      <c r="X1108" s="36" t="s">
        <v>1646</v>
      </c>
      <c r="Y1108" s="36" t="s">
        <v>1649</v>
      </c>
      <c r="Z1108" s="36">
        <v>103.87</v>
      </c>
      <c r="AA1108" s="36">
        <v>103.87</v>
      </c>
      <c r="AB1108" s="36">
        <v>0</v>
      </c>
      <c r="AC1108" s="36">
        <v>103.87</v>
      </c>
      <c r="AD1108" s="36">
        <v>0</v>
      </c>
      <c r="AE1108" s="36">
        <v>0</v>
      </c>
      <c r="AF1108" s="36" t="s">
        <v>1798</v>
      </c>
      <c r="AG1108" s="36" t="s">
        <v>1749</v>
      </c>
      <c r="AH1108" s="36" t="s">
        <v>1750</v>
      </c>
      <c r="AI1108" s="36" t="s">
        <v>1799</v>
      </c>
      <c r="AJ1108" s="36" t="s">
        <v>1645</v>
      </c>
      <c r="AK1108" s="36" t="s">
        <v>337</v>
      </c>
      <c r="AL1108" s="36" t="s">
        <v>1650</v>
      </c>
      <c r="AM1108" s="36" t="s">
        <v>1651</v>
      </c>
      <c r="AN1108" s="36" t="s">
        <v>1645</v>
      </c>
      <c r="AO1108" s="36" t="s">
        <v>1636</v>
      </c>
      <c r="AP1108" s="36" t="s">
        <v>1678</v>
      </c>
      <c r="AQ1108" s="36" t="s">
        <v>1653</v>
      </c>
    </row>
    <row r="1109" spans="1:43" x14ac:dyDescent="0.15">
      <c r="A1109" s="36" t="s">
        <v>528</v>
      </c>
      <c r="B1109" s="36" t="s">
        <v>1854</v>
      </c>
      <c r="C1109" s="36" t="s">
        <v>1855</v>
      </c>
      <c r="D1109" s="36" t="s">
        <v>1747</v>
      </c>
      <c r="E1109" s="36" t="s">
        <v>1748</v>
      </c>
      <c r="F1109" s="36" t="s">
        <v>372</v>
      </c>
      <c r="G1109" s="36" t="s">
        <v>1636</v>
      </c>
      <c r="H1109" s="36" t="s">
        <v>372</v>
      </c>
      <c r="I1109" s="36" t="s">
        <v>1636</v>
      </c>
      <c r="J1109" s="36" t="s">
        <v>1749</v>
      </c>
      <c r="K1109" s="36" t="s">
        <v>1750</v>
      </c>
      <c r="L1109" s="36" t="s">
        <v>1856</v>
      </c>
      <c r="M1109" s="36" t="s">
        <v>1639</v>
      </c>
      <c r="N1109" s="36" t="s">
        <v>1640</v>
      </c>
      <c r="O1109" s="36" t="s">
        <v>1641</v>
      </c>
      <c r="P1109" s="36" t="s">
        <v>1642</v>
      </c>
      <c r="Q1109" s="36" t="s">
        <v>1643</v>
      </c>
      <c r="R1109" s="36" t="s">
        <v>1644</v>
      </c>
      <c r="S1109" s="36" t="s">
        <v>1636</v>
      </c>
      <c r="T1109" s="36" t="s">
        <v>1636</v>
      </c>
      <c r="U1109" s="36" t="s">
        <v>1645</v>
      </c>
      <c r="V1109" s="36" t="s">
        <v>1646</v>
      </c>
      <c r="W1109" s="36" t="s">
        <v>1665</v>
      </c>
      <c r="X1109" s="36" t="s">
        <v>1646</v>
      </c>
      <c r="Y1109" s="36" t="s">
        <v>1649</v>
      </c>
      <c r="Z1109" s="36">
        <v>9890.2999999999993</v>
      </c>
      <c r="AA1109" s="36">
        <v>9890.2999999999993</v>
      </c>
      <c r="AB1109" s="36">
        <v>0</v>
      </c>
      <c r="AC1109" s="36">
        <v>9890.2999999999993</v>
      </c>
      <c r="AD1109" s="36">
        <v>0</v>
      </c>
      <c r="AE1109" s="36">
        <v>0</v>
      </c>
      <c r="AF1109" s="36" t="s">
        <v>1798</v>
      </c>
      <c r="AG1109" s="36" t="s">
        <v>1749</v>
      </c>
      <c r="AH1109" s="36" t="s">
        <v>1750</v>
      </c>
      <c r="AI1109" s="36" t="s">
        <v>1799</v>
      </c>
      <c r="AJ1109" s="36" t="s">
        <v>1645</v>
      </c>
      <c r="AK1109" s="36" t="s">
        <v>337</v>
      </c>
      <c r="AL1109" s="36" t="s">
        <v>1650</v>
      </c>
      <c r="AM1109" s="36" t="s">
        <v>1651</v>
      </c>
      <c r="AN1109" s="36" t="s">
        <v>1645</v>
      </c>
      <c r="AO1109" s="36" t="s">
        <v>1636</v>
      </c>
      <c r="AP1109" s="36" t="s">
        <v>1678</v>
      </c>
      <c r="AQ1109" s="36" t="s">
        <v>1653</v>
      </c>
    </row>
    <row r="1110" spans="1:43" x14ac:dyDescent="0.15">
      <c r="A1110" s="36" t="s">
        <v>528</v>
      </c>
      <c r="B1110" s="36" t="s">
        <v>1854</v>
      </c>
      <c r="C1110" s="36" t="s">
        <v>1855</v>
      </c>
      <c r="D1110" s="36" t="s">
        <v>1747</v>
      </c>
      <c r="E1110" s="36" t="s">
        <v>1748</v>
      </c>
      <c r="F1110" s="36" t="s">
        <v>372</v>
      </c>
      <c r="G1110" s="36" t="s">
        <v>1636</v>
      </c>
      <c r="H1110" s="36" t="s">
        <v>372</v>
      </c>
      <c r="I1110" s="36" t="s">
        <v>1636</v>
      </c>
      <c r="J1110" s="36" t="s">
        <v>1749</v>
      </c>
      <c r="K1110" s="36" t="s">
        <v>1750</v>
      </c>
      <c r="L1110" s="36" t="s">
        <v>1856</v>
      </c>
      <c r="M1110" s="36" t="s">
        <v>1639</v>
      </c>
      <c r="N1110" s="36" t="s">
        <v>1640</v>
      </c>
      <c r="O1110" s="36" t="s">
        <v>1641</v>
      </c>
      <c r="P1110" s="36" t="s">
        <v>1642</v>
      </c>
      <c r="Q1110" s="36" t="s">
        <v>1643</v>
      </c>
      <c r="R1110" s="36" t="s">
        <v>1644</v>
      </c>
      <c r="S1110" s="36" t="s">
        <v>1636</v>
      </c>
      <c r="T1110" s="36" t="s">
        <v>1636</v>
      </c>
      <c r="U1110" s="36" t="s">
        <v>1645</v>
      </c>
      <c r="V1110" s="36" t="s">
        <v>1646</v>
      </c>
      <c r="W1110" s="36" t="s">
        <v>1647</v>
      </c>
      <c r="X1110" s="36" t="s">
        <v>1752</v>
      </c>
      <c r="Y1110" s="36" t="s">
        <v>1649</v>
      </c>
      <c r="Z1110" s="36">
        <v>5.83</v>
      </c>
      <c r="AA1110" s="36">
        <v>5.83</v>
      </c>
      <c r="AB1110" s="36">
        <v>0</v>
      </c>
      <c r="AC1110" s="36">
        <v>5.83</v>
      </c>
      <c r="AD1110" s="36">
        <v>0</v>
      </c>
      <c r="AE1110" s="36">
        <v>0</v>
      </c>
      <c r="AF1110" s="36" t="s">
        <v>1798</v>
      </c>
      <c r="AG1110" s="36" t="s">
        <v>1749</v>
      </c>
      <c r="AH1110" s="36" t="s">
        <v>1750</v>
      </c>
      <c r="AI1110" s="36" t="s">
        <v>1799</v>
      </c>
      <c r="AJ1110" s="36" t="s">
        <v>1645</v>
      </c>
      <c r="AK1110" s="36" t="s">
        <v>337</v>
      </c>
      <c r="AL1110" s="36" t="s">
        <v>1650</v>
      </c>
      <c r="AM1110" s="36" t="s">
        <v>1651</v>
      </c>
      <c r="AN1110" s="36" t="s">
        <v>1645</v>
      </c>
      <c r="AO1110" s="36" t="s">
        <v>1636</v>
      </c>
      <c r="AP1110" s="36" t="s">
        <v>1678</v>
      </c>
      <c r="AQ1110" s="36" t="s">
        <v>1653</v>
      </c>
    </row>
    <row r="1111" spans="1:43" x14ac:dyDescent="0.15">
      <c r="A1111" s="36" t="s">
        <v>528</v>
      </c>
      <c r="B1111" s="36" t="s">
        <v>1745</v>
      </c>
      <c r="C1111" s="36" t="s">
        <v>1746</v>
      </c>
      <c r="D1111" s="36" t="s">
        <v>1747</v>
      </c>
      <c r="E1111" s="36" t="s">
        <v>1748</v>
      </c>
      <c r="F1111" s="36" t="s">
        <v>372</v>
      </c>
      <c r="G1111" s="36" t="s">
        <v>1636</v>
      </c>
      <c r="H1111" s="36" t="s">
        <v>372</v>
      </c>
      <c r="I1111" s="36" t="s">
        <v>1636</v>
      </c>
      <c r="J1111" s="36" t="s">
        <v>1749</v>
      </c>
      <c r="K1111" s="36" t="s">
        <v>1750</v>
      </c>
      <c r="L1111" s="36" t="s">
        <v>1751</v>
      </c>
      <c r="M1111" s="36" t="s">
        <v>1639</v>
      </c>
      <c r="N1111" s="36" t="s">
        <v>1640</v>
      </c>
      <c r="O1111" s="36" t="s">
        <v>1641</v>
      </c>
      <c r="P1111" s="36" t="s">
        <v>1642</v>
      </c>
      <c r="Q1111" s="36" t="s">
        <v>1643</v>
      </c>
      <c r="R1111" s="36" t="s">
        <v>1644</v>
      </c>
      <c r="S1111" s="36" t="s">
        <v>1636</v>
      </c>
      <c r="T1111" s="36" t="s">
        <v>1636</v>
      </c>
      <c r="U1111" s="36" t="s">
        <v>1645</v>
      </c>
      <c r="V1111" s="36" t="s">
        <v>1646</v>
      </c>
      <c r="W1111" s="36" t="s">
        <v>1664</v>
      </c>
      <c r="X1111" s="36" t="s">
        <v>1646</v>
      </c>
      <c r="Y1111" s="36" t="s">
        <v>1649</v>
      </c>
      <c r="Z1111" s="36">
        <v>2076.2600000000002</v>
      </c>
      <c r="AA1111" s="36">
        <v>2076.2600000000002</v>
      </c>
      <c r="AB1111" s="36">
        <v>0</v>
      </c>
      <c r="AC1111" s="36">
        <v>2076.2600000000002</v>
      </c>
      <c r="AD1111" s="36">
        <v>0</v>
      </c>
      <c r="AE1111" s="36">
        <v>0</v>
      </c>
      <c r="AF1111" s="36" t="s">
        <v>1798</v>
      </c>
      <c r="AG1111" s="36" t="s">
        <v>1749</v>
      </c>
      <c r="AH1111" s="36" t="s">
        <v>1802</v>
      </c>
      <c r="AI1111" s="36" t="s">
        <v>1799</v>
      </c>
      <c r="AJ1111" s="36" t="s">
        <v>1645</v>
      </c>
      <c r="AK1111" s="36" t="s">
        <v>337</v>
      </c>
      <c r="AL1111" s="36" t="s">
        <v>1650</v>
      </c>
      <c r="AM1111" s="36" t="s">
        <v>1651</v>
      </c>
      <c r="AN1111" s="36" t="s">
        <v>1645</v>
      </c>
      <c r="AO1111" s="36" t="s">
        <v>1636</v>
      </c>
      <c r="AP1111" s="36" t="s">
        <v>1678</v>
      </c>
      <c r="AQ1111" s="36" t="s">
        <v>1653</v>
      </c>
    </row>
    <row r="1112" spans="1:43" x14ac:dyDescent="0.15">
      <c r="A1112" s="36" t="s">
        <v>528</v>
      </c>
      <c r="B1112" s="36" t="s">
        <v>1745</v>
      </c>
      <c r="C1112" s="36" t="s">
        <v>1746</v>
      </c>
      <c r="D1112" s="36" t="s">
        <v>1747</v>
      </c>
      <c r="E1112" s="36" t="s">
        <v>1748</v>
      </c>
      <c r="F1112" s="36" t="s">
        <v>372</v>
      </c>
      <c r="G1112" s="36" t="s">
        <v>1636</v>
      </c>
      <c r="H1112" s="36" t="s">
        <v>372</v>
      </c>
      <c r="I1112" s="36" t="s">
        <v>1636</v>
      </c>
      <c r="J1112" s="36" t="s">
        <v>1749</v>
      </c>
      <c r="K1112" s="36" t="s">
        <v>1750</v>
      </c>
      <c r="L1112" s="36" t="s">
        <v>1751</v>
      </c>
      <c r="M1112" s="36" t="s">
        <v>1639</v>
      </c>
      <c r="N1112" s="36" t="s">
        <v>1640</v>
      </c>
      <c r="O1112" s="36" t="s">
        <v>1641</v>
      </c>
      <c r="P1112" s="36" t="s">
        <v>1642</v>
      </c>
      <c r="Q1112" s="36" t="s">
        <v>1643</v>
      </c>
      <c r="R1112" s="36" t="s">
        <v>1644</v>
      </c>
      <c r="S1112" s="36" t="s">
        <v>1636</v>
      </c>
      <c r="T1112" s="36" t="s">
        <v>1636</v>
      </c>
      <c r="U1112" s="36" t="s">
        <v>1645</v>
      </c>
      <c r="V1112" s="36" t="s">
        <v>1646</v>
      </c>
      <c r="W1112" s="36" t="s">
        <v>1665</v>
      </c>
      <c r="X1112" s="36" t="s">
        <v>1646</v>
      </c>
      <c r="Y1112" s="36" t="s">
        <v>1649</v>
      </c>
      <c r="Z1112" s="36">
        <v>17864.21</v>
      </c>
      <c r="AA1112" s="36">
        <v>17864.21</v>
      </c>
      <c r="AB1112" s="36">
        <v>0</v>
      </c>
      <c r="AC1112" s="36">
        <v>17864.21</v>
      </c>
      <c r="AD1112" s="36">
        <v>0</v>
      </c>
      <c r="AE1112" s="36">
        <v>0</v>
      </c>
      <c r="AF1112" s="36" t="s">
        <v>1798</v>
      </c>
      <c r="AG1112" s="36" t="s">
        <v>1749</v>
      </c>
      <c r="AH1112" s="36" t="s">
        <v>1802</v>
      </c>
      <c r="AI1112" s="36" t="s">
        <v>1799</v>
      </c>
      <c r="AJ1112" s="36" t="s">
        <v>1645</v>
      </c>
      <c r="AK1112" s="36" t="s">
        <v>337</v>
      </c>
      <c r="AL1112" s="36" t="s">
        <v>1650</v>
      </c>
      <c r="AM1112" s="36" t="s">
        <v>1651</v>
      </c>
      <c r="AN1112" s="36" t="s">
        <v>1645</v>
      </c>
      <c r="AO1112" s="36" t="s">
        <v>1636</v>
      </c>
      <c r="AP1112" s="36" t="s">
        <v>1678</v>
      </c>
      <c r="AQ1112" s="36" t="s">
        <v>1653</v>
      </c>
    </row>
    <row r="1113" spans="1:43" x14ac:dyDescent="0.15">
      <c r="A1113" s="36" t="s">
        <v>528</v>
      </c>
      <c r="B1113" s="36" t="s">
        <v>1745</v>
      </c>
      <c r="C1113" s="36" t="s">
        <v>1746</v>
      </c>
      <c r="D1113" s="36" t="s">
        <v>1747</v>
      </c>
      <c r="E1113" s="36" t="s">
        <v>1748</v>
      </c>
      <c r="F1113" s="36" t="s">
        <v>372</v>
      </c>
      <c r="G1113" s="36" t="s">
        <v>1636</v>
      </c>
      <c r="H1113" s="36" t="s">
        <v>372</v>
      </c>
      <c r="I1113" s="36" t="s">
        <v>1636</v>
      </c>
      <c r="J1113" s="36" t="s">
        <v>1749</v>
      </c>
      <c r="K1113" s="36" t="s">
        <v>1750</v>
      </c>
      <c r="L1113" s="36" t="s">
        <v>1751</v>
      </c>
      <c r="M1113" s="36" t="s">
        <v>1639</v>
      </c>
      <c r="N1113" s="36" t="s">
        <v>1640</v>
      </c>
      <c r="O1113" s="36" t="s">
        <v>1641</v>
      </c>
      <c r="P1113" s="36" t="s">
        <v>1642</v>
      </c>
      <c r="Q1113" s="36" t="s">
        <v>1643</v>
      </c>
      <c r="R1113" s="36" t="s">
        <v>1644</v>
      </c>
      <c r="S1113" s="36" t="s">
        <v>1636</v>
      </c>
      <c r="T1113" s="36" t="s">
        <v>1636</v>
      </c>
      <c r="U1113" s="36" t="s">
        <v>1645</v>
      </c>
      <c r="V1113" s="36" t="s">
        <v>1646</v>
      </c>
      <c r="W1113" s="36" t="s">
        <v>1647</v>
      </c>
      <c r="X1113" s="36" t="s">
        <v>1752</v>
      </c>
      <c r="Y1113" s="36" t="s">
        <v>1649</v>
      </c>
      <c r="Z1113" s="36">
        <v>59.53</v>
      </c>
      <c r="AA1113" s="36">
        <v>59.53</v>
      </c>
      <c r="AB1113" s="36">
        <v>0</v>
      </c>
      <c r="AC1113" s="36">
        <v>59.53</v>
      </c>
      <c r="AD1113" s="36">
        <v>0</v>
      </c>
      <c r="AE1113" s="36">
        <v>0</v>
      </c>
      <c r="AF1113" s="36" t="s">
        <v>1798</v>
      </c>
      <c r="AG1113" s="36" t="s">
        <v>1749</v>
      </c>
      <c r="AH1113" s="36" t="s">
        <v>1802</v>
      </c>
      <c r="AI1113" s="36" t="s">
        <v>1799</v>
      </c>
      <c r="AJ1113" s="36" t="s">
        <v>1645</v>
      </c>
      <c r="AK1113" s="36" t="s">
        <v>337</v>
      </c>
      <c r="AL1113" s="36" t="s">
        <v>1650</v>
      </c>
      <c r="AM1113" s="36" t="s">
        <v>1651</v>
      </c>
      <c r="AN1113" s="36" t="s">
        <v>1645</v>
      </c>
      <c r="AO1113" s="36" t="s">
        <v>1636</v>
      </c>
      <c r="AP1113" s="36" t="s">
        <v>1678</v>
      </c>
      <c r="AQ1113" s="36" t="s">
        <v>1653</v>
      </c>
    </row>
    <row r="1114" spans="1:43" x14ac:dyDescent="0.15">
      <c r="A1114" s="36" t="s">
        <v>528</v>
      </c>
      <c r="B1114" s="36" t="s">
        <v>1836</v>
      </c>
      <c r="C1114" s="36" t="s">
        <v>1837</v>
      </c>
      <c r="D1114" s="36" t="s">
        <v>1747</v>
      </c>
      <c r="E1114" s="36" t="s">
        <v>1748</v>
      </c>
      <c r="F1114" s="36" t="s">
        <v>372</v>
      </c>
      <c r="G1114" s="36" t="s">
        <v>1636</v>
      </c>
      <c r="H1114" s="36" t="s">
        <v>372</v>
      </c>
      <c r="I1114" s="36" t="s">
        <v>1636</v>
      </c>
      <c r="J1114" s="36" t="s">
        <v>1749</v>
      </c>
      <c r="K1114" s="36" t="s">
        <v>1750</v>
      </c>
      <c r="L1114" s="36" t="s">
        <v>1838</v>
      </c>
      <c r="M1114" s="36" t="s">
        <v>1639</v>
      </c>
      <c r="N1114" s="36" t="s">
        <v>1640</v>
      </c>
      <c r="O1114" s="36" t="s">
        <v>1641</v>
      </c>
      <c r="P1114" s="36" t="s">
        <v>1642</v>
      </c>
      <c r="Q1114" s="36" t="s">
        <v>1643</v>
      </c>
      <c r="R1114" s="36" t="s">
        <v>1644</v>
      </c>
      <c r="S1114" s="36" t="s">
        <v>1636</v>
      </c>
      <c r="T1114" s="36" t="s">
        <v>1636</v>
      </c>
      <c r="U1114" s="36" t="s">
        <v>1645</v>
      </c>
      <c r="V1114" s="36" t="s">
        <v>1646</v>
      </c>
      <c r="W1114" s="36" t="s">
        <v>1664</v>
      </c>
      <c r="X1114" s="36" t="s">
        <v>1646</v>
      </c>
      <c r="Y1114" s="36" t="s">
        <v>1649</v>
      </c>
      <c r="Z1114" s="36">
        <v>2481.19</v>
      </c>
      <c r="AA1114" s="36">
        <v>2481.19</v>
      </c>
      <c r="AB1114" s="36">
        <v>0</v>
      </c>
      <c r="AC1114" s="36">
        <v>2481.19</v>
      </c>
      <c r="AD1114" s="36">
        <v>0</v>
      </c>
      <c r="AE1114" s="36">
        <v>0</v>
      </c>
      <c r="AF1114" s="36" t="s">
        <v>1798</v>
      </c>
      <c r="AG1114" s="36" t="s">
        <v>1749</v>
      </c>
      <c r="AH1114" s="36" t="s">
        <v>1839</v>
      </c>
      <c r="AI1114" s="36" t="s">
        <v>1799</v>
      </c>
      <c r="AJ1114" s="36" t="s">
        <v>1645</v>
      </c>
      <c r="AK1114" s="36" t="s">
        <v>337</v>
      </c>
      <c r="AL1114" s="36" t="s">
        <v>1650</v>
      </c>
      <c r="AM1114" s="36" t="s">
        <v>1651</v>
      </c>
      <c r="AN1114" s="36" t="s">
        <v>1645</v>
      </c>
      <c r="AO1114" s="36" t="s">
        <v>1636</v>
      </c>
      <c r="AP1114" s="36" t="s">
        <v>1678</v>
      </c>
      <c r="AQ1114" s="36" t="s">
        <v>1653</v>
      </c>
    </row>
    <row r="1115" spans="1:43" x14ac:dyDescent="0.15">
      <c r="A1115" s="36" t="s">
        <v>528</v>
      </c>
      <c r="B1115" s="36" t="s">
        <v>1836</v>
      </c>
      <c r="C1115" s="36" t="s">
        <v>1837</v>
      </c>
      <c r="D1115" s="36" t="s">
        <v>1747</v>
      </c>
      <c r="E1115" s="36" t="s">
        <v>1748</v>
      </c>
      <c r="F1115" s="36" t="s">
        <v>372</v>
      </c>
      <c r="G1115" s="36" t="s">
        <v>1636</v>
      </c>
      <c r="H1115" s="36" t="s">
        <v>372</v>
      </c>
      <c r="I1115" s="36" t="s">
        <v>1636</v>
      </c>
      <c r="J1115" s="36" t="s">
        <v>1749</v>
      </c>
      <c r="K1115" s="36" t="s">
        <v>1750</v>
      </c>
      <c r="L1115" s="36" t="s">
        <v>1838</v>
      </c>
      <c r="M1115" s="36" t="s">
        <v>1639</v>
      </c>
      <c r="N1115" s="36" t="s">
        <v>1640</v>
      </c>
      <c r="O1115" s="36" t="s">
        <v>1641</v>
      </c>
      <c r="P1115" s="36" t="s">
        <v>1642</v>
      </c>
      <c r="Q1115" s="36" t="s">
        <v>1643</v>
      </c>
      <c r="R1115" s="36" t="s">
        <v>1644</v>
      </c>
      <c r="S1115" s="36" t="s">
        <v>1636</v>
      </c>
      <c r="T1115" s="36" t="s">
        <v>1636</v>
      </c>
      <c r="U1115" s="36" t="s">
        <v>1645</v>
      </c>
      <c r="V1115" s="36" t="s">
        <v>1646</v>
      </c>
      <c r="W1115" s="36" t="s">
        <v>1665</v>
      </c>
      <c r="X1115" s="36" t="s">
        <v>1646</v>
      </c>
      <c r="Y1115" s="36" t="s">
        <v>1649</v>
      </c>
      <c r="Z1115" s="36">
        <v>12510.58</v>
      </c>
      <c r="AA1115" s="36">
        <v>12510.58</v>
      </c>
      <c r="AB1115" s="36">
        <v>0</v>
      </c>
      <c r="AC1115" s="36">
        <v>12510.58</v>
      </c>
      <c r="AD1115" s="36">
        <v>0</v>
      </c>
      <c r="AE1115" s="36">
        <v>0</v>
      </c>
      <c r="AF1115" s="36" t="s">
        <v>1798</v>
      </c>
      <c r="AG1115" s="36" t="s">
        <v>1749</v>
      </c>
      <c r="AH1115" s="36" t="s">
        <v>1839</v>
      </c>
      <c r="AI1115" s="36" t="s">
        <v>1799</v>
      </c>
      <c r="AJ1115" s="36" t="s">
        <v>1645</v>
      </c>
      <c r="AK1115" s="36" t="s">
        <v>337</v>
      </c>
      <c r="AL1115" s="36" t="s">
        <v>1650</v>
      </c>
      <c r="AM1115" s="36" t="s">
        <v>1651</v>
      </c>
      <c r="AN1115" s="36" t="s">
        <v>1645</v>
      </c>
      <c r="AO1115" s="36" t="s">
        <v>1636</v>
      </c>
      <c r="AP1115" s="36" t="s">
        <v>1678</v>
      </c>
      <c r="AQ1115" s="36" t="s">
        <v>1653</v>
      </c>
    </row>
    <row r="1116" spans="1:43" x14ac:dyDescent="0.15">
      <c r="A1116" s="36" t="s">
        <v>528</v>
      </c>
      <c r="B1116" s="36" t="s">
        <v>1836</v>
      </c>
      <c r="C1116" s="36" t="s">
        <v>1837</v>
      </c>
      <c r="D1116" s="36" t="s">
        <v>1747</v>
      </c>
      <c r="E1116" s="36" t="s">
        <v>1748</v>
      </c>
      <c r="F1116" s="36" t="s">
        <v>372</v>
      </c>
      <c r="G1116" s="36" t="s">
        <v>1636</v>
      </c>
      <c r="H1116" s="36" t="s">
        <v>372</v>
      </c>
      <c r="I1116" s="36" t="s">
        <v>1636</v>
      </c>
      <c r="J1116" s="36" t="s">
        <v>1749</v>
      </c>
      <c r="K1116" s="36" t="s">
        <v>1750</v>
      </c>
      <c r="L1116" s="36" t="s">
        <v>1838</v>
      </c>
      <c r="M1116" s="36" t="s">
        <v>1639</v>
      </c>
      <c r="N1116" s="36" t="s">
        <v>1640</v>
      </c>
      <c r="O1116" s="36" t="s">
        <v>1641</v>
      </c>
      <c r="P1116" s="36" t="s">
        <v>1642</v>
      </c>
      <c r="Q1116" s="36" t="s">
        <v>1643</v>
      </c>
      <c r="R1116" s="36" t="s">
        <v>1644</v>
      </c>
      <c r="S1116" s="36" t="s">
        <v>1636</v>
      </c>
      <c r="T1116" s="36" t="s">
        <v>1636</v>
      </c>
      <c r="U1116" s="36" t="s">
        <v>1645</v>
      </c>
      <c r="V1116" s="36" t="s">
        <v>1646</v>
      </c>
      <c r="W1116" s="36" t="s">
        <v>1647</v>
      </c>
      <c r="X1116" s="36" t="s">
        <v>1752</v>
      </c>
      <c r="Y1116" s="36" t="s">
        <v>1649</v>
      </c>
      <c r="Z1116" s="36">
        <v>8.23</v>
      </c>
      <c r="AA1116" s="36">
        <v>8.23</v>
      </c>
      <c r="AB1116" s="36">
        <v>0</v>
      </c>
      <c r="AC1116" s="36">
        <v>8.23</v>
      </c>
      <c r="AD1116" s="36">
        <v>0</v>
      </c>
      <c r="AE1116" s="36">
        <v>0</v>
      </c>
      <c r="AF1116" s="36" t="s">
        <v>1798</v>
      </c>
      <c r="AG1116" s="36" t="s">
        <v>1749</v>
      </c>
      <c r="AH1116" s="36" t="s">
        <v>1839</v>
      </c>
      <c r="AI1116" s="36" t="s">
        <v>1799</v>
      </c>
      <c r="AJ1116" s="36" t="s">
        <v>1645</v>
      </c>
      <c r="AK1116" s="36" t="s">
        <v>337</v>
      </c>
      <c r="AL1116" s="36" t="s">
        <v>1650</v>
      </c>
      <c r="AM1116" s="36" t="s">
        <v>1651</v>
      </c>
      <c r="AN1116" s="36" t="s">
        <v>1645</v>
      </c>
      <c r="AO1116" s="36" t="s">
        <v>1636</v>
      </c>
      <c r="AP1116" s="36" t="s">
        <v>1678</v>
      </c>
      <c r="AQ1116" s="36" t="s">
        <v>1653</v>
      </c>
    </row>
    <row r="1117" spans="1:43" x14ac:dyDescent="0.15">
      <c r="A1117" s="36" t="s">
        <v>528</v>
      </c>
      <c r="B1117" s="36" t="s">
        <v>1753</v>
      </c>
      <c r="C1117" s="36" t="s">
        <v>1754</v>
      </c>
      <c r="D1117" s="36" t="s">
        <v>1747</v>
      </c>
      <c r="E1117" s="36" t="s">
        <v>1748</v>
      </c>
      <c r="F1117" s="36" t="s">
        <v>372</v>
      </c>
      <c r="G1117" s="36" t="s">
        <v>1636</v>
      </c>
      <c r="H1117" s="36" t="s">
        <v>372</v>
      </c>
      <c r="I1117" s="36" t="s">
        <v>1636</v>
      </c>
      <c r="J1117" s="36" t="s">
        <v>1749</v>
      </c>
      <c r="K1117" s="36" t="s">
        <v>1750</v>
      </c>
      <c r="L1117" s="36" t="s">
        <v>1755</v>
      </c>
      <c r="M1117" s="36" t="s">
        <v>1639</v>
      </c>
      <c r="N1117" s="36" t="s">
        <v>1640</v>
      </c>
      <c r="O1117" s="36" t="s">
        <v>1641</v>
      </c>
      <c r="P1117" s="36" t="s">
        <v>1642</v>
      </c>
      <c r="Q1117" s="36" t="s">
        <v>1643</v>
      </c>
      <c r="R1117" s="36" t="s">
        <v>1644</v>
      </c>
      <c r="S1117" s="36" t="s">
        <v>1636</v>
      </c>
      <c r="T1117" s="36" t="s">
        <v>1636</v>
      </c>
      <c r="U1117" s="36" t="s">
        <v>1645</v>
      </c>
      <c r="V1117" s="36" t="s">
        <v>1646</v>
      </c>
      <c r="W1117" s="36" t="s">
        <v>1664</v>
      </c>
      <c r="X1117" s="36" t="s">
        <v>1646</v>
      </c>
      <c r="Y1117" s="36" t="s">
        <v>1649</v>
      </c>
      <c r="Z1117" s="36">
        <v>0.02</v>
      </c>
      <c r="AA1117" s="36">
        <v>0.02</v>
      </c>
      <c r="AB1117" s="36">
        <v>0</v>
      </c>
      <c r="AC1117" s="36">
        <v>0.02</v>
      </c>
      <c r="AD1117" s="36">
        <v>0</v>
      </c>
      <c r="AE1117" s="36">
        <v>0</v>
      </c>
      <c r="AF1117" s="36" t="s">
        <v>1798</v>
      </c>
      <c r="AG1117" s="36" t="s">
        <v>1749</v>
      </c>
      <c r="AH1117" s="36" t="s">
        <v>1802</v>
      </c>
      <c r="AI1117" s="36" t="s">
        <v>1799</v>
      </c>
      <c r="AJ1117" s="36" t="s">
        <v>1645</v>
      </c>
      <c r="AK1117" s="36" t="s">
        <v>337</v>
      </c>
      <c r="AL1117" s="36" t="s">
        <v>1650</v>
      </c>
      <c r="AM1117" s="36" t="s">
        <v>1651</v>
      </c>
      <c r="AN1117" s="36" t="s">
        <v>1645</v>
      </c>
      <c r="AO1117" s="36" t="s">
        <v>1636</v>
      </c>
      <c r="AP1117" s="36" t="s">
        <v>1678</v>
      </c>
      <c r="AQ1117" s="36" t="s">
        <v>1653</v>
      </c>
    </row>
    <row r="1118" spans="1:43" x14ac:dyDescent="0.15">
      <c r="A1118" s="36" t="s">
        <v>528</v>
      </c>
      <c r="B1118" s="36" t="s">
        <v>1753</v>
      </c>
      <c r="C1118" s="36" t="s">
        <v>1754</v>
      </c>
      <c r="D1118" s="36" t="s">
        <v>1747</v>
      </c>
      <c r="E1118" s="36" t="s">
        <v>1748</v>
      </c>
      <c r="F1118" s="36" t="s">
        <v>372</v>
      </c>
      <c r="G1118" s="36" t="s">
        <v>1636</v>
      </c>
      <c r="H1118" s="36" t="s">
        <v>372</v>
      </c>
      <c r="I1118" s="36" t="s">
        <v>1636</v>
      </c>
      <c r="J1118" s="36" t="s">
        <v>1749</v>
      </c>
      <c r="K1118" s="36" t="s">
        <v>1750</v>
      </c>
      <c r="L1118" s="36" t="s">
        <v>1755</v>
      </c>
      <c r="M1118" s="36" t="s">
        <v>1639</v>
      </c>
      <c r="N1118" s="36" t="s">
        <v>1640</v>
      </c>
      <c r="O1118" s="36" t="s">
        <v>1641</v>
      </c>
      <c r="P1118" s="36" t="s">
        <v>1642</v>
      </c>
      <c r="Q1118" s="36" t="s">
        <v>1643</v>
      </c>
      <c r="R1118" s="36" t="s">
        <v>1644</v>
      </c>
      <c r="S1118" s="36" t="s">
        <v>1636</v>
      </c>
      <c r="T1118" s="36" t="s">
        <v>1636</v>
      </c>
      <c r="U1118" s="36" t="s">
        <v>1645</v>
      </c>
      <c r="V1118" s="36" t="s">
        <v>1646</v>
      </c>
      <c r="W1118" s="36" t="s">
        <v>1665</v>
      </c>
      <c r="X1118" s="36" t="s">
        <v>1646</v>
      </c>
      <c r="Y1118" s="36" t="s">
        <v>1649</v>
      </c>
      <c r="Z1118" s="36">
        <v>9176.7999999999993</v>
      </c>
      <c r="AA1118" s="36">
        <v>9176.7999999999993</v>
      </c>
      <c r="AB1118" s="36">
        <v>0</v>
      </c>
      <c r="AC1118" s="36">
        <v>9176.7999999999993</v>
      </c>
      <c r="AD1118" s="36">
        <v>0</v>
      </c>
      <c r="AE1118" s="36">
        <v>0</v>
      </c>
      <c r="AF1118" s="36" t="s">
        <v>1798</v>
      </c>
      <c r="AG1118" s="36" t="s">
        <v>1749</v>
      </c>
      <c r="AH1118" s="36" t="s">
        <v>1802</v>
      </c>
      <c r="AI1118" s="36" t="s">
        <v>1799</v>
      </c>
      <c r="AJ1118" s="36" t="s">
        <v>1645</v>
      </c>
      <c r="AK1118" s="36" t="s">
        <v>337</v>
      </c>
      <c r="AL1118" s="36" t="s">
        <v>1650</v>
      </c>
      <c r="AM1118" s="36" t="s">
        <v>1651</v>
      </c>
      <c r="AN1118" s="36" t="s">
        <v>1645</v>
      </c>
      <c r="AO1118" s="36" t="s">
        <v>1636</v>
      </c>
      <c r="AP1118" s="36" t="s">
        <v>1678</v>
      </c>
      <c r="AQ1118" s="36" t="s">
        <v>1653</v>
      </c>
    </row>
    <row r="1119" spans="1:43" x14ac:dyDescent="0.15">
      <c r="A1119" s="36" t="s">
        <v>528</v>
      </c>
      <c r="B1119" s="36" t="s">
        <v>1753</v>
      </c>
      <c r="C1119" s="36" t="s">
        <v>1754</v>
      </c>
      <c r="D1119" s="36" t="s">
        <v>1747</v>
      </c>
      <c r="E1119" s="36" t="s">
        <v>1748</v>
      </c>
      <c r="F1119" s="36" t="s">
        <v>372</v>
      </c>
      <c r="G1119" s="36" t="s">
        <v>1636</v>
      </c>
      <c r="H1119" s="36" t="s">
        <v>372</v>
      </c>
      <c r="I1119" s="36" t="s">
        <v>1636</v>
      </c>
      <c r="J1119" s="36" t="s">
        <v>1749</v>
      </c>
      <c r="K1119" s="36" t="s">
        <v>1750</v>
      </c>
      <c r="L1119" s="36" t="s">
        <v>1755</v>
      </c>
      <c r="M1119" s="36" t="s">
        <v>1639</v>
      </c>
      <c r="N1119" s="36" t="s">
        <v>1640</v>
      </c>
      <c r="O1119" s="36" t="s">
        <v>1641</v>
      </c>
      <c r="P1119" s="36" t="s">
        <v>1642</v>
      </c>
      <c r="Q1119" s="36" t="s">
        <v>1643</v>
      </c>
      <c r="R1119" s="36" t="s">
        <v>1644</v>
      </c>
      <c r="S1119" s="36" t="s">
        <v>1636</v>
      </c>
      <c r="T1119" s="36" t="s">
        <v>1636</v>
      </c>
      <c r="U1119" s="36" t="s">
        <v>1645</v>
      </c>
      <c r="V1119" s="36" t="s">
        <v>1646</v>
      </c>
      <c r="W1119" s="36" t="s">
        <v>1647</v>
      </c>
      <c r="X1119" s="36" t="s">
        <v>1752</v>
      </c>
      <c r="Y1119" s="36" t="s">
        <v>1649</v>
      </c>
      <c r="Z1119" s="36">
        <v>6.2</v>
      </c>
      <c r="AA1119" s="36">
        <v>6.2</v>
      </c>
      <c r="AB1119" s="36">
        <v>0</v>
      </c>
      <c r="AC1119" s="36">
        <v>6.2</v>
      </c>
      <c r="AD1119" s="36">
        <v>0</v>
      </c>
      <c r="AE1119" s="36">
        <v>0</v>
      </c>
      <c r="AF1119" s="36" t="s">
        <v>1798</v>
      </c>
      <c r="AG1119" s="36" t="s">
        <v>1749</v>
      </c>
      <c r="AH1119" s="36" t="s">
        <v>1802</v>
      </c>
      <c r="AI1119" s="36" t="s">
        <v>1799</v>
      </c>
      <c r="AJ1119" s="36" t="s">
        <v>1645</v>
      </c>
      <c r="AK1119" s="36" t="s">
        <v>337</v>
      </c>
      <c r="AL1119" s="36" t="s">
        <v>1650</v>
      </c>
      <c r="AM1119" s="36" t="s">
        <v>1651</v>
      </c>
      <c r="AN1119" s="36" t="s">
        <v>1645</v>
      </c>
      <c r="AO1119" s="36" t="s">
        <v>1636</v>
      </c>
      <c r="AP1119" s="36" t="s">
        <v>1678</v>
      </c>
      <c r="AQ1119" s="36" t="s">
        <v>1653</v>
      </c>
    </row>
    <row r="1120" spans="1:43" x14ac:dyDescent="0.15">
      <c r="A1120" s="36" t="s">
        <v>528</v>
      </c>
      <c r="B1120" s="36" t="s">
        <v>1759</v>
      </c>
      <c r="C1120" s="36" t="s">
        <v>1760</v>
      </c>
      <c r="D1120" s="36" t="s">
        <v>1673</v>
      </c>
      <c r="E1120" s="36" t="s">
        <v>1674</v>
      </c>
      <c r="F1120" s="36" t="s">
        <v>372</v>
      </c>
      <c r="G1120" s="36" t="s">
        <v>1636</v>
      </c>
      <c r="H1120" s="36" t="s">
        <v>372</v>
      </c>
      <c r="I1120" s="36" t="s">
        <v>1636</v>
      </c>
      <c r="J1120" s="36" t="s">
        <v>1675</v>
      </c>
      <c r="K1120" s="36" t="s">
        <v>1676</v>
      </c>
      <c r="L1120" s="36" t="s">
        <v>1758</v>
      </c>
      <c r="M1120" s="36" t="s">
        <v>1639</v>
      </c>
      <c r="N1120" s="36" t="s">
        <v>1640</v>
      </c>
      <c r="O1120" s="36" t="s">
        <v>1641</v>
      </c>
      <c r="P1120" s="36" t="s">
        <v>1642</v>
      </c>
      <c r="Q1120" s="36" t="s">
        <v>1643</v>
      </c>
      <c r="R1120" s="36" t="s">
        <v>1644</v>
      </c>
      <c r="S1120" s="36" t="s">
        <v>1636</v>
      </c>
      <c r="T1120" s="36" t="s">
        <v>1636</v>
      </c>
      <c r="U1120" s="36" t="s">
        <v>1645</v>
      </c>
      <c r="V1120" s="36" t="s">
        <v>1646</v>
      </c>
      <c r="W1120" s="36" t="s">
        <v>1679</v>
      </c>
      <c r="X1120" s="36" t="s">
        <v>1646</v>
      </c>
      <c r="Y1120" s="36" t="s">
        <v>1649</v>
      </c>
      <c r="Z1120" s="36">
        <v>1191.1199999999999</v>
      </c>
      <c r="AA1120" s="36">
        <v>960.02</v>
      </c>
      <c r="AB1120" s="36">
        <v>231.1</v>
      </c>
      <c r="AC1120" s="36">
        <v>960.02</v>
      </c>
      <c r="AD1120" s="36">
        <v>0</v>
      </c>
      <c r="AE1120" s="36">
        <v>0</v>
      </c>
      <c r="AF1120" s="36" t="s">
        <v>1798</v>
      </c>
      <c r="AG1120" s="36" t="s">
        <v>1675</v>
      </c>
      <c r="AH1120" s="36" t="s">
        <v>1676</v>
      </c>
      <c r="AI1120" s="36" t="s">
        <v>1800</v>
      </c>
      <c r="AJ1120" s="36" t="s">
        <v>1645</v>
      </c>
      <c r="AK1120" s="36" t="s">
        <v>337</v>
      </c>
      <c r="AL1120" s="36" t="s">
        <v>1650</v>
      </c>
      <c r="AM1120" s="36" t="s">
        <v>1651</v>
      </c>
      <c r="AN1120" s="36" t="s">
        <v>1645</v>
      </c>
      <c r="AO1120" s="36" t="s">
        <v>1636</v>
      </c>
      <c r="AP1120" s="36" t="s">
        <v>1678</v>
      </c>
      <c r="AQ1120" s="36" t="s">
        <v>1653</v>
      </c>
    </row>
    <row r="1121" spans="1:43" x14ac:dyDescent="0.15">
      <c r="A1121" s="36" t="s">
        <v>528</v>
      </c>
      <c r="B1121" s="36" t="s">
        <v>1764</v>
      </c>
      <c r="C1121" s="36" t="s">
        <v>1765</v>
      </c>
      <c r="D1121" s="36" t="s">
        <v>1766</v>
      </c>
      <c r="E1121" s="36" t="s">
        <v>1767</v>
      </c>
      <c r="F1121" s="36" t="s">
        <v>372</v>
      </c>
      <c r="G1121" s="36" t="s">
        <v>1636</v>
      </c>
      <c r="H1121" s="36" t="s">
        <v>372</v>
      </c>
      <c r="I1121" s="36" t="s">
        <v>1636</v>
      </c>
      <c r="J1121" s="36" t="s">
        <v>1768</v>
      </c>
      <c r="K1121" s="36" t="s">
        <v>1769</v>
      </c>
      <c r="L1121" s="36" t="s">
        <v>1770</v>
      </c>
      <c r="M1121" s="36" t="s">
        <v>1639</v>
      </c>
      <c r="N1121" s="36" t="s">
        <v>1640</v>
      </c>
      <c r="O1121" s="36" t="s">
        <v>1641</v>
      </c>
      <c r="P1121" s="36" t="s">
        <v>1642</v>
      </c>
      <c r="Q1121" s="36" t="s">
        <v>1643</v>
      </c>
      <c r="R1121" s="36" t="s">
        <v>1644</v>
      </c>
      <c r="S1121" s="36" t="s">
        <v>1636</v>
      </c>
      <c r="T1121" s="36" t="s">
        <v>1636</v>
      </c>
      <c r="U1121" s="36" t="s">
        <v>1645</v>
      </c>
      <c r="V1121" s="36" t="s">
        <v>1646</v>
      </c>
      <c r="W1121" s="36" t="s">
        <v>1664</v>
      </c>
      <c r="X1121" s="36" t="s">
        <v>1646</v>
      </c>
      <c r="Y1121" s="36" t="s">
        <v>1649</v>
      </c>
      <c r="Z1121" s="36">
        <v>11673.69</v>
      </c>
      <c r="AA1121" s="36">
        <v>11673.69</v>
      </c>
      <c r="AB1121" s="36">
        <v>0</v>
      </c>
      <c r="AC1121" s="36">
        <v>11673.69</v>
      </c>
      <c r="AD1121" s="36">
        <v>0</v>
      </c>
      <c r="AE1121" s="36">
        <v>0</v>
      </c>
      <c r="AF1121" s="36" t="s">
        <v>1798</v>
      </c>
      <c r="AG1121" s="36" t="s">
        <v>1768</v>
      </c>
      <c r="AH1121" s="36" t="s">
        <v>1769</v>
      </c>
      <c r="AI1121" s="36" t="s">
        <v>1799</v>
      </c>
      <c r="AJ1121" s="36" t="s">
        <v>1645</v>
      </c>
      <c r="AK1121" s="36" t="s">
        <v>337</v>
      </c>
      <c r="AL1121" s="36" t="s">
        <v>1650</v>
      </c>
      <c r="AM1121" s="36" t="s">
        <v>1651</v>
      </c>
      <c r="AN1121" s="36" t="s">
        <v>1645</v>
      </c>
      <c r="AO1121" s="36" t="s">
        <v>1636</v>
      </c>
      <c r="AP1121" s="36" t="s">
        <v>1771</v>
      </c>
      <c r="AQ1121" s="36" t="s">
        <v>207</v>
      </c>
    </row>
    <row r="1122" spans="1:43" x14ac:dyDescent="0.15">
      <c r="A1122" s="36" t="s">
        <v>528</v>
      </c>
      <c r="B1122" s="36" t="s">
        <v>1764</v>
      </c>
      <c r="C1122" s="36" t="s">
        <v>1765</v>
      </c>
      <c r="D1122" s="36" t="s">
        <v>1766</v>
      </c>
      <c r="E1122" s="36" t="s">
        <v>1767</v>
      </c>
      <c r="F1122" s="36" t="s">
        <v>372</v>
      </c>
      <c r="G1122" s="36" t="s">
        <v>1636</v>
      </c>
      <c r="H1122" s="36" t="s">
        <v>372</v>
      </c>
      <c r="I1122" s="36" t="s">
        <v>1636</v>
      </c>
      <c r="J1122" s="36" t="s">
        <v>1768</v>
      </c>
      <c r="K1122" s="36" t="s">
        <v>1769</v>
      </c>
      <c r="L1122" s="36" t="s">
        <v>1770</v>
      </c>
      <c r="M1122" s="36" t="s">
        <v>1639</v>
      </c>
      <c r="N1122" s="36" t="s">
        <v>1640</v>
      </c>
      <c r="O1122" s="36" t="s">
        <v>1641</v>
      </c>
      <c r="P1122" s="36" t="s">
        <v>1642</v>
      </c>
      <c r="Q1122" s="36" t="s">
        <v>1643</v>
      </c>
      <c r="R1122" s="36" t="s">
        <v>1644</v>
      </c>
      <c r="S1122" s="36" t="s">
        <v>1636</v>
      </c>
      <c r="T1122" s="36" t="s">
        <v>1636</v>
      </c>
      <c r="U1122" s="36" t="s">
        <v>1645</v>
      </c>
      <c r="V1122" s="36" t="s">
        <v>1646</v>
      </c>
      <c r="W1122" s="36" t="s">
        <v>1665</v>
      </c>
      <c r="X1122" s="36" t="s">
        <v>1646</v>
      </c>
      <c r="Y1122" s="36" t="s">
        <v>1649</v>
      </c>
      <c r="Z1122" s="36">
        <v>37819.78</v>
      </c>
      <c r="AA1122" s="36">
        <v>37819.78</v>
      </c>
      <c r="AB1122" s="36">
        <v>0</v>
      </c>
      <c r="AC1122" s="36">
        <v>37819.78</v>
      </c>
      <c r="AD1122" s="36">
        <v>0</v>
      </c>
      <c r="AE1122" s="36">
        <v>0</v>
      </c>
      <c r="AF1122" s="36" t="s">
        <v>1798</v>
      </c>
      <c r="AG1122" s="36" t="s">
        <v>1768</v>
      </c>
      <c r="AH1122" s="36" t="s">
        <v>1769</v>
      </c>
      <c r="AI1122" s="36" t="s">
        <v>1799</v>
      </c>
      <c r="AJ1122" s="36" t="s">
        <v>1645</v>
      </c>
      <c r="AK1122" s="36" t="s">
        <v>337</v>
      </c>
      <c r="AL1122" s="36" t="s">
        <v>1650</v>
      </c>
      <c r="AM1122" s="36" t="s">
        <v>1651</v>
      </c>
      <c r="AN1122" s="36" t="s">
        <v>1645</v>
      </c>
      <c r="AO1122" s="36" t="s">
        <v>1636</v>
      </c>
      <c r="AP1122" s="36" t="s">
        <v>1771</v>
      </c>
      <c r="AQ1122" s="36" t="s">
        <v>207</v>
      </c>
    </row>
    <row r="1123" spans="1:43" x14ac:dyDescent="0.15">
      <c r="A1123" s="36" t="s">
        <v>528</v>
      </c>
      <c r="B1123" s="36" t="s">
        <v>1764</v>
      </c>
      <c r="C1123" s="36" t="s">
        <v>1765</v>
      </c>
      <c r="D1123" s="36" t="s">
        <v>1766</v>
      </c>
      <c r="E1123" s="36" t="s">
        <v>1767</v>
      </c>
      <c r="F1123" s="36" t="s">
        <v>372</v>
      </c>
      <c r="G1123" s="36" t="s">
        <v>1636</v>
      </c>
      <c r="H1123" s="36" t="s">
        <v>372</v>
      </c>
      <c r="I1123" s="36" t="s">
        <v>1636</v>
      </c>
      <c r="J1123" s="36" t="s">
        <v>1768</v>
      </c>
      <c r="K1123" s="36" t="s">
        <v>1769</v>
      </c>
      <c r="L1123" s="36" t="s">
        <v>1770</v>
      </c>
      <c r="M1123" s="36" t="s">
        <v>1639</v>
      </c>
      <c r="N1123" s="36" t="s">
        <v>1640</v>
      </c>
      <c r="O1123" s="36" t="s">
        <v>1641</v>
      </c>
      <c r="P1123" s="36" t="s">
        <v>1642</v>
      </c>
      <c r="Q1123" s="36" t="s">
        <v>1643</v>
      </c>
      <c r="R1123" s="36" t="s">
        <v>1644</v>
      </c>
      <c r="S1123" s="36" t="s">
        <v>1636</v>
      </c>
      <c r="T1123" s="36" t="s">
        <v>1636</v>
      </c>
      <c r="U1123" s="36" t="s">
        <v>1645</v>
      </c>
      <c r="V1123" s="36" t="s">
        <v>1646</v>
      </c>
      <c r="W1123" s="36" t="s">
        <v>1670</v>
      </c>
      <c r="X1123" s="36" t="s">
        <v>1646</v>
      </c>
      <c r="Y1123" s="36" t="s">
        <v>1649</v>
      </c>
      <c r="Z1123" s="36">
        <v>3168.49</v>
      </c>
      <c r="AA1123" s="36">
        <v>3168.49</v>
      </c>
      <c r="AB1123" s="36">
        <v>0</v>
      </c>
      <c r="AC1123" s="36">
        <v>3168.49</v>
      </c>
      <c r="AD1123" s="36">
        <v>0</v>
      </c>
      <c r="AE1123" s="36">
        <v>0</v>
      </c>
      <c r="AF1123" s="36" t="s">
        <v>1798</v>
      </c>
      <c r="AG1123" s="36" t="s">
        <v>1768</v>
      </c>
      <c r="AH1123" s="36" t="s">
        <v>1769</v>
      </c>
      <c r="AI1123" s="36" t="s">
        <v>1799</v>
      </c>
      <c r="AJ1123" s="36" t="s">
        <v>1645</v>
      </c>
      <c r="AK1123" s="36" t="s">
        <v>337</v>
      </c>
      <c r="AL1123" s="36" t="s">
        <v>1650</v>
      </c>
      <c r="AM1123" s="36" t="s">
        <v>1651</v>
      </c>
      <c r="AN1123" s="36" t="s">
        <v>1645</v>
      </c>
      <c r="AO1123" s="36" t="s">
        <v>1636</v>
      </c>
      <c r="AP1123" s="36" t="s">
        <v>1771</v>
      </c>
      <c r="AQ1123" s="36" t="s">
        <v>207</v>
      </c>
    </row>
    <row r="1124" spans="1:43" x14ac:dyDescent="0.15">
      <c r="A1124" s="36" t="s">
        <v>528</v>
      </c>
      <c r="B1124" s="36" t="s">
        <v>1772</v>
      </c>
      <c r="C1124" s="36" t="s">
        <v>1773</v>
      </c>
      <c r="D1124" s="36" t="s">
        <v>1766</v>
      </c>
      <c r="E1124" s="36" t="s">
        <v>1767</v>
      </c>
      <c r="F1124" s="36" t="s">
        <v>372</v>
      </c>
      <c r="G1124" s="36" t="s">
        <v>1636</v>
      </c>
      <c r="H1124" s="36" t="s">
        <v>372</v>
      </c>
      <c r="I1124" s="36" t="s">
        <v>1636</v>
      </c>
      <c r="J1124" s="36" t="s">
        <v>1768</v>
      </c>
      <c r="K1124" s="36" t="s">
        <v>1769</v>
      </c>
      <c r="L1124" s="36" t="s">
        <v>1774</v>
      </c>
      <c r="M1124" s="36" t="s">
        <v>1639</v>
      </c>
      <c r="N1124" s="36" t="s">
        <v>1640</v>
      </c>
      <c r="O1124" s="36" t="s">
        <v>1641</v>
      </c>
      <c r="P1124" s="36" t="s">
        <v>1642</v>
      </c>
      <c r="Q1124" s="36" t="s">
        <v>1643</v>
      </c>
      <c r="R1124" s="36" t="s">
        <v>1644</v>
      </c>
      <c r="S1124" s="36" t="s">
        <v>1636</v>
      </c>
      <c r="T1124" s="36" t="s">
        <v>1636</v>
      </c>
      <c r="U1124" s="36" t="s">
        <v>1645</v>
      </c>
      <c r="V1124" s="36" t="s">
        <v>1646</v>
      </c>
      <c r="W1124" s="36" t="s">
        <v>1657</v>
      </c>
      <c r="X1124" s="36" t="s">
        <v>1658</v>
      </c>
      <c r="Y1124" s="36" t="s">
        <v>1649</v>
      </c>
      <c r="Z1124" s="36">
        <v>28500</v>
      </c>
      <c r="AA1124" s="36">
        <v>28500</v>
      </c>
      <c r="AB1124" s="36">
        <v>0</v>
      </c>
      <c r="AC1124" s="36">
        <v>28500</v>
      </c>
      <c r="AD1124" s="36">
        <v>0</v>
      </c>
      <c r="AE1124" s="36">
        <v>0</v>
      </c>
      <c r="AF1124" s="36" t="s">
        <v>1798</v>
      </c>
      <c r="AG1124" s="36" t="s">
        <v>1768</v>
      </c>
      <c r="AH1124" s="36" t="s">
        <v>1769</v>
      </c>
      <c r="AI1124" s="36" t="s">
        <v>1799</v>
      </c>
      <c r="AJ1124" s="36" t="s">
        <v>1645</v>
      </c>
      <c r="AK1124" s="36" t="s">
        <v>337</v>
      </c>
      <c r="AL1124" s="36" t="s">
        <v>1650</v>
      </c>
      <c r="AM1124" s="36" t="s">
        <v>1651</v>
      </c>
      <c r="AN1124" s="36" t="s">
        <v>1645</v>
      </c>
      <c r="AO1124" s="36" t="s">
        <v>1636</v>
      </c>
      <c r="AP1124" s="36" t="s">
        <v>1771</v>
      </c>
      <c r="AQ1124" s="36" t="s">
        <v>207</v>
      </c>
    </row>
    <row r="1125" spans="1:43" x14ac:dyDescent="0.15">
      <c r="A1125" s="36" t="s">
        <v>528</v>
      </c>
      <c r="B1125" s="36" t="s">
        <v>1775</v>
      </c>
      <c r="C1125" s="36" t="s">
        <v>1776</v>
      </c>
      <c r="D1125" s="36" t="s">
        <v>1766</v>
      </c>
      <c r="E1125" s="36" t="s">
        <v>1767</v>
      </c>
      <c r="F1125" s="36" t="s">
        <v>372</v>
      </c>
      <c r="G1125" s="36" t="s">
        <v>1636</v>
      </c>
      <c r="H1125" s="36" t="s">
        <v>372</v>
      </c>
      <c r="I1125" s="36" t="s">
        <v>1636</v>
      </c>
      <c r="J1125" s="36" t="s">
        <v>1768</v>
      </c>
      <c r="K1125" s="36" t="s">
        <v>1769</v>
      </c>
      <c r="L1125" s="36" t="s">
        <v>1777</v>
      </c>
      <c r="M1125" s="36" t="s">
        <v>1639</v>
      </c>
      <c r="N1125" s="36" t="s">
        <v>1640</v>
      </c>
      <c r="O1125" s="36" t="s">
        <v>1641</v>
      </c>
      <c r="P1125" s="36" t="s">
        <v>1642</v>
      </c>
      <c r="Q1125" s="36" t="s">
        <v>1643</v>
      </c>
      <c r="R1125" s="36" t="s">
        <v>1644</v>
      </c>
      <c r="S1125" s="36" t="s">
        <v>1636</v>
      </c>
      <c r="T1125" s="36" t="s">
        <v>1636</v>
      </c>
      <c r="U1125" s="36" t="s">
        <v>1645</v>
      </c>
      <c r="V1125" s="36" t="s">
        <v>1646</v>
      </c>
      <c r="W1125" s="36" t="s">
        <v>1664</v>
      </c>
      <c r="X1125" s="36" t="s">
        <v>1646</v>
      </c>
      <c r="Y1125" s="36" t="s">
        <v>1649</v>
      </c>
      <c r="Z1125" s="36">
        <v>492.9</v>
      </c>
      <c r="AA1125" s="36">
        <v>492.9</v>
      </c>
      <c r="AB1125" s="36">
        <v>0</v>
      </c>
      <c r="AC1125" s="36">
        <v>492.9</v>
      </c>
      <c r="AD1125" s="36">
        <v>0</v>
      </c>
      <c r="AE1125" s="36">
        <v>0</v>
      </c>
      <c r="AF1125" s="36" t="s">
        <v>1798</v>
      </c>
      <c r="AG1125" s="36" t="s">
        <v>1768</v>
      </c>
      <c r="AH1125" s="36" t="s">
        <v>1769</v>
      </c>
      <c r="AI1125" s="36" t="s">
        <v>1799</v>
      </c>
      <c r="AJ1125" s="36" t="s">
        <v>1645</v>
      </c>
      <c r="AK1125" s="36" t="s">
        <v>337</v>
      </c>
      <c r="AL1125" s="36" t="s">
        <v>1650</v>
      </c>
      <c r="AM1125" s="36" t="s">
        <v>1651</v>
      </c>
      <c r="AN1125" s="36" t="s">
        <v>1645</v>
      </c>
      <c r="AO1125" s="36" t="s">
        <v>1636</v>
      </c>
      <c r="AP1125" s="36" t="s">
        <v>1767</v>
      </c>
      <c r="AQ1125" s="36" t="s">
        <v>207</v>
      </c>
    </row>
    <row r="1126" spans="1:43" x14ac:dyDescent="0.15">
      <c r="A1126" s="36" t="s">
        <v>528</v>
      </c>
      <c r="B1126" s="36" t="s">
        <v>1775</v>
      </c>
      <c r="C1126" s="36" t="s">
        <v>1776</v>
      </c>
      <c r="D1126" s="36" t="s">
        <v>1766</v>
      </c>
      <c r="E1126" s="36" t="s">
        <v>1767</v>
      </c>
      <c r="F1126" s="36" t="s">
        <v>372</v>
      </c>
      <c r="G1126" s="36" t="s">
        <v>1636</v>
      </c>
      <c r="H1126" s="36" t="s">
        <v>372</v>
      </c>
      <c r="I1126" s="36" t="s">
        <v>1636</v>
      </c>
      <c r="J1126" s="36" t="s">
        <v>1768</v>
      </c>
      <c r="K1126" s="36" t="s">
        <v>1769</v>
      </c>
      <c r="L1126" s="36" t="s">
        <v>1777</v>
      </c>
      <c r="M1126" s="36" t="s">
        <v>1639</v>
      </c>
      <c r="N1126" s="36" t="s">
        <v>1640</v>
      </c>
      <c r="O1126" s="36" t="s">
        <v>1641</v>
      </c>
      <c r="P1126" s="36" t="s">
        <v>1642</v>
      </c>
      <c r="Q1126" s="36" t="s">
        <v>1643</v>
      </c>
      <c r="R1126" s="36" t="s">
        <v>1644</v>
      </c>
      <c r="S1126" s="36" t="s">
        <v>1636</v>
      </c>
      <c r="T1126" s="36" t="s">
        <v>1636</v>
      </c>
      <c r="U1126" s="36" t="s">
        <v>1645</v>
      </c>
      <c r="V1126" s="36" t="s">
        <v>1646</v>
      </c>
      <c r="W1126" s="36" t="s">
        <v>1665</v>
      </c>
      <c r="X1126" s="36" t="s">
        <v>1646</v>
      </c>
      <c r="Y1126" s="36" t="s">
        <v>1649</v>
      </c>
      <c r="Z1126" s="36">
        <v>2311.8000000000002</v>
      </c>
      <c r="AA1126" s="36">
        <v>2311.8000000000002</v>
      </c>
      <c r="AB1126" s="36">
        <v>0</v>
      </c>
      <c r="AC1126" s="36">
        <v>2311.8000000000002</v>
      </c>
      <c r="AD1126" s="36">
        <v>0</v>
      </c>
      <c r="AE1126" s="36">
        <v>0</v>
      </c>
      <c r="AF1126" s="36" t="s">
        <v>1798</v>
      </c>
      <c r="AG1126" s="36" t="s">
        <v>1768</v>
      </c>
      <c r="AH1126" s="36" t="s">
        <v>1769</v>
      </c>
      <c r="AI1126" s="36" t="s">
        <v>1799</v>
      </c>
      <c r="AJ1126" s="36" t="s">
        <v>1645</v>
      </c>
      <c r="AK1126" s="36" t="s">
        <v>337</v>
      </c>
      <c r="AL1126" s="36" t="s">
        <v>1650</v>
      </c>
      <c r="AM1126" s="36" t="s">
        <v>1651</v>
      </c>
      <c r="AN1126" s="36" t="s">
        <v>1645</v>
      </c>
      <c r="AO1126" s="36" t="s">
        <v>1636</v>
      </c>
      <c r="AP1126" s="36" t="s">
        <v>1767</v>
      </c>
      <c r="AQ1126" s="36" t="s">
        <v>207</v>
      </c>
    </row>
    <row r="1127" spans="1:43" x14ac:dyDescent="0.15">
      <c r="A1127" s="36" t="s">
        <v>528</v>
      </c>
      <c r="B1127" s="36" t="s">
        <v>1775</v>
      </c>
      <c r="C1127" s="36" t="s">
        <v>1776</v>
      </c>
      <c r="D1127" s="36" t="s">
        <v>1766</v>
      </c>
      <c r="E1127" s="36" t="s">
        <v>1767</v>
      </c>
      <c r="F1127" s="36" t="s">
        <v>372</v>
      </c>
      <c r="G1127" s="36" t="s">
        <v>1636</v>
      </c>
      <c r="H1127" s="36" t="s">
        <v>372</v>
      </c>
      <c r="I1127" s="36" t="s">
        <v>1636</v>
      </c>
      <c r="J1127" s="36" t="s">
        <v>1768</v>
      </c>
      <c r="K1127" s="36" t="s">
        <v>1769</v>
      </c>
      <c r="L1127" s="36" t="s">
        <v>1777</v>
      </c>
      <c r="M1127" s="36" t="s">
        <v>1639</v>
      </c>
      <c r="N1127" s="36" t="s">
        <v>1640</v>
      </c>
      <c r="O1127" s="36" t="s">
        <v>1641</v>
      </c>
      <c r="P1127" s="36" t="s">
        <v>1642</v>
      </c>
      <c r="Q1127" s="36" t="s">
        <v>1643</v>
      </c>
      <c r="R1127" s="36" t="s">
        <v>1644</v>
      </c>
      <c r="S1127" s="36" t="s">
        <v>1636</v>
      </c>
      <c r="T1127" s="36" t="s">
        <v>1636</v>
      </c>
      <c r="U1127" s="36" t="s">
        <v>1645</v>
      </c>
      <c r="V1127" s="36" t="s">
        <v>1646</v>
      </c>
      <c r="W1127" s="36" t="s">
        <v>1647</v>
      </c>
      <c r="X1127" s="36" t="s">
        <v>1667</v>
      </c>
      <c r="Y1127" s="36" t="s">
        <v>1649</v>
      </c>
      <c r="Z1127" s="36">
        <v>6.47</v>
      </c>
      <c r="AA1127" s="36">
        <v>6.47</v>
      </c>
      <c r="AB1127" s="36">
        <v>0</v>
      </c>
      <c r="AC1127" s="36">
        <v>6.47</v>
      </c>
      <c r="AD1127" s="36">
        <v>0</v>
      </c>
      <c r="AE1127" s="36">
        <v>0</v>
      </c>
      <c r="AF1127" s="36" t="s">
        <v>1798</v>
      </c>
      <c r="AG1127" s="36" t="s">
        <v>1768</v>
      </c>
      <c r="AH1127" s="36" t="s">
        <v>1769</v>
      </c>
      <c r="AI1127" s="36" t="s">
        <v>1799</v>
      </c>
      <c r="AJ1127" s="36" t="s">
        <v>1645</v>
      </c>
      <c r="AK1127" s="36" t="s">
        <v>337</v>
      </c>
      <c r="AL1127" s="36" t="s">
        <v>1650</v>
      </c>
      <c r="AM1127" s="36" t="s">
        <v>1651</v>
      </c>
      <c r="AN1127" s="36" t="s">
        <v>1645</v>
      </c>
      <c r="AO1127" s="36" t="s">
        <v>1636</v>
      </c>
      <c r="AP1127" s="36" t="s">
        <v>1767</v>
      </c>
      <c r="AQ1127" s="36" t="s">
        <v>207</v>
      </c>
    </row>
    <row r="1128" spans="1:43" x14ac:dyDescent="0.15">
      <c r="A1128" s="36" t="s">
        <v>528</v>
      </c>
      <c r="B1128" s="36" t="s">
        <v>1775</v>
      </c>
      <c r="C1128" s="36" t="s">
        <v>1776</v>
      </c>
      <c r="D1128" s="36" t="s">
        <v>1766</v>
      </c>
      <c r="E1128" s="36" t="s">
        <v>1767</v>
      </c>
      <c r="F1128" s="36" t="s">
        <v>372</v>
      </c>
      <c r="G1128" s="36" t="s">
        <v>1636</v>
      </c>
      <c r="H1128" s="36" t="s">
        <v>372</v>
      </c>
      <c r="I1128" s="36" t="s">
        <v>1636</v>
      </c>
      <c r="J1128" s="36" t="s">
        <v>1768</v>
      </c>
      <c r="K1128" s="36" t="s">
        <v>1769</v>
      </c>
      <c r="L1128" s="36" t="s">
        <v>1777</v>
      </c>
      <c r="M1128" s="36" t="s">
        <v>1639</v>
      </c>
      <c r="N1128" s="36" t="s">
        <v>1640</v>
      </c>
      <c r="O1128" s="36" t="s">
        <v>1641</v>
      </c>
      <c r="P1128" s="36" t="s">
        <v>1642</v>
      </c>
      <c r="Q1128" s="36" t="s">
        <v>1643</v>
      </c>
      <c r="R1128" s="36" t="s">
        <v>1644</v>
      </c>
      <c r="S1128" s="36" t="s">
        <v>1636</v>
      </c>
      <c r="T1128" s="36" t="s">
        <v>1636</v>
      </c>
      <c r="U1128" s="36" t="s">
        <v>1645</v>
      </c>
      <c r="V1128" s="36" t="s">
        <v>1646</v>
      </c>
      <c r="W1128" s="36" t="s">
        <v>1670</v>
      </c>
      <c r="X1128" s="36" t="s">
        <v>1646</v>
      </c>
      <c r="Y1128" s="36" t="s">
        <v>1649</v>
      </c>
      <c r="Z1128" s="36">
        <v>188.83</v>
      </c>
      <c r="AA1128" s="36">
        <v>188.83</v>
      </c>
      <c r="AB1128" s="36">
        <v>0</v>
      </c>
      <c r="AC1128" s="36">
        <v>188.83</v>
      </c>
      <c r="AD1128" s="36">
        <v>0</v>
      </c>
      <c r="AE1128" s="36">
        <v>0</v>
      </c>
      <c r="AF1128" s="36" t="s">
        <v>1798</v>
      </c>
      <c r="AG1128" s="36" t="s">
        <v>1768</v>
      </c>
      <c r="AH1128" s="36" t="s">
        <v>1769</v>
      </c>
      <c r="AI1128" s="36" t="s">
        <v>1799</v>
      </c>
      <c r="AJ1128" s="36" t="s">
        <v>1645</v>
      </c>
      <c r="AK1128" s="36" t="s">
        <v>337</v>
      </c>
      <c r="AL1128" s="36" t="s">
        <v>1650</v>
      </c>
      <c r="AM1128" s="36" t="s">
        <v>1651</v>
      </c>
      <c r="AN1128" s="36" t="s">
        <v>1645</v>
      </c>
      <c r="AO1128" s="36" t="s">
        <v>1636</v>
      </c>
      <c r="AP1128" s="36" t="s">
        <v>1767</v>
      </c>
      <c r="AQ1128" s="36" t="s">
        <v>207</v>
      </c>
    </row>
    <row r="1129" spans="1:43" x14ac:dyDescent="0.15">
      <c r="A1129" s="36" t="s">
        <v>528</v>
      </c>
      <c r="B1129" s="36" t="s">
        <v>1840</v>
      </c>
      <c r="C1129" s="36" t="s">
        <v>1841</v>
      </c>
      <c r="D1129" s="36" t="s">
        <v>1842</v>
      </c>
      <c r="E1129" s="36" t="s">
        <v>1843</v>
      </c>
      <c r="F1129" s="36" t="s">
        <v>372</v>
      </c>
      <c r="G1129" s="36" t="s">
        <v>1636</v>
      </c>
      <c r="H1129" s="36" t="s">
        <v>372</v>
      </c>
      <c r="I1129" s="36" t="s">
        <v>1636</v>
      </c>
      <c r="J1129" s="36" t="s">
        <v>1768</v>
      </c>
      <c r="K1129" s="36" t="s">
        <v>1807</v>
      </c>
      <c r="L1129" s="36" t="s">
        <v>1844</v>
      </c>
      <c r="M1129" s="36" t="s">
        <v>1639</v>
      </c>
      <c r="N1129" s="36" t="s">
        <v>1640</v>
      </c>
      <c r="O1129" s="36" t="s">
        <v>1641</v>
      </c>
      <c r="P1129" s="36" t="s">
        <v>1642</v>
      </c>
      <c r="Q1129" s="36" t="s">
        <v>1643</v>
      </c>
      <c r="R1129" s="36" t="s">
        <v>1644</v>
      </c>
      <c r="S1129" s="36" t="s">
        <v>1636</v>
      </c>
      <c r="T1129" s="36" t="s">
        <v>1636</v>
      </c>
      <c r="U1129" s="36" t="s">
        <v>1645</v>
      </c>
      <c r="V1129" s="36" t="s">
        <v>1646</v>
      </c>
      <c r="W1129" s="36" t="s">
        <v>1647</v>
      </c>
      <c r="X1129" s="36" t="s">
        <v>1648</v>
      </c>
      <c r="Y1129" s="36" t="s">
        <v>1649</v>
      </c>
      <c r="Z1129" s="36">
        <v>661.35</v>
      </c>
      <c r="AA1129" s="36">
        <v>465.65</v>
      </c>
      <c r="AB1129" s="36">
        <v>195.7</v>
      </c>
      <c r="AC1129" s="36">
        <v>465.65</v>
      </c>
      <c r="AD1129" s="36">
        <v>0</v>
      </c>
      <c r="AE1129" s="36">
        <v>0</v>
      </c>
      <c r="AF1129" s="36" t="s">
        <v>1798</v>
      </c>
      <c r="AG1129" s="36" t="s">
        <v>1768</v>
      </c>
      <c r="AH1129" s="36" t="s">
        <v>1807</v>
      </c>
      <c r="AI1129" s="36" t="s">
        <v>1799</v>
      </c>
      <c r="AJ1129" s="36" t="s">
        <v>1645</v>
      </c>
      <c r="AK1129" s="36" t="s">
        <v>337</v>
      </c>
      <c r="AL1129" s="36" t="s">
        <v>1650</v>
      </c>
      <c r="AM1129" s="36" t="s">
        <v>1651</v>
      </c>
      <c r="AN1129" s="36" t="s">
        <v>1645</v>
      </c>
      <c r="AO1129" s="36" t="s">
        <v>1636</v>
      </c>
      <c r="AP1129" s="36" t="s">
        <v>1652</v>
      </c>
      <c r="AQ1129" s="36" t="s">
        <v>1653</v>
      </c>
    </row>
    <row r="1130" spans="1:43" x14ac:dyDescent="0.15">
      <c r="A1130" s="36" t="s">
        <v>528</v>
      </c>
      <c r="B1130" s="36" t="s">
        <v>1845</v>
      </c>
      <c r="C1130" s="36" t="s">
        <v>1846</v>
      </c>
      <c r="D1130" s="36" t="s">
        <v>1842</v>
      </c>
      <c r="E1130" s="36" t="s">
        <v>1843</v>
      </c>
      <c r="F1130" s="36" t="s">
        <v>372</v>
      </c>
      <c r="G1130" s="36" t="s">
        <v>1636</v>
      </c>
      <c r="H1130" s="36" t="s">
        <v>372</v>
      </c>
      <c r="I1130" s="36" t="s">
        <v>1636</v>
      </c>
      <c r="J1130" s="36" t="s">
        <v>1768</v>
      </c>
      <c r="K1130" s="36" t="s">
        <v>1807</v>
      </c>
      <c r="L1130" s="36" t="s">
        <v>1847</v>
      </c>
      <c r="M1130" s="36" t="s">
        <v>1639</v>
      </c>
      <c r="N1130" s="36" t="s">
        <v>1640</v>
      </c>
      <c r="O1130" s="36" t="s">
        <v>1641</v>
      </c>
      <c r="P1130" s="36" t="s">
        <v>1642</v>
      </c>
      <c r="Q1130" s="36" t="s">
        <v>1643</v>
      </c>
      <c r="R1130" s="36" t="s">
        <v>1644</v>
      </c>
      <c r="S1130" s="36" t="s">
        <v>1636</v>
      </c>
      <c r="T1130" s="36" t="s">
        <v>1636</v>
      </c>
      <c r="U1130" s="36" t="s">
        <v>1645</v>
      </c>
      <c r="V1130" s="36" t="s">
        <v>1646</v>
      </c>
      <c r="W1130" s="36" t="s">
        <v>1665</v>
      </c>
      <c r="X1130" s="36" t="s">
        <v>1646</v>
      </c>
      <c r="Y1130" s="36" t="s">
        <v>1649</v>
      </c>
      <c r="Z1130" s="36">
        <v>56.84</v>
      </c>
      <c r="AA1130" s="36">
        <v>56.84</v>
      </c>
      <c r="AB1130" s="36">
        <v>0</v>
      </c>
      <c r="AC1130" s="36">
        <v>56.84</v>
      </c>
      <c r="AD1130" s="36">
        <v>0</v>
      </c>
      <c r="AE1130" s="36">
        <v>0</v>
      </c>
      <c r="AF1130" s="36" t="s">
        <v>1798</v>
      </c>
      <c r="AG1130" s="36" t="s">
        <v>1768</v>
      </c>
      <c r="AH1130" s="36" t="s">
        <v>1807</v>
      </c>
      <c r="AI1130" s="36" t="s">
        <v>1799</v>
      </c>
      <c r="AJ1130" s="36" t="s">
        <v>1645</v>
      </c>
      <c r="AK1130" s="36" t="s">
        <v>337</v>
      </c>
      <c r="AL1130" s="36" t="s">
        <v>1650</v>
      </c>
      <c r="AM1130" s="36" t="s">
        <v>1651</v>
      </c>
      <c r="AN1130" s="36" t="s">
        <v>1645</v>
      </c>
      <c r="AO1130" s="36" t="s">
        <v>1636</v>
      </c>
      <c r="AP1130" s="36" t="s">
        <v>1652</v>
      </c>
      <c r="AQ1130" s="36" t="s">
        <v>1653</v>
      </c>
    </row>
    <row r="1131" spans="1:43" x14ac:dyDescent="0.15">
      <c r="A1131" s="36" t="s">
        <v>528</v>
      </c>
      <c r="B1131" s="36" t="s">
        <v>1845</v>
      </c>
      <c r="C1131" s="36" t="s">
        <v>1846</v>
      </c>
      <c r="D1131" s="36" t="s">
        <v>1842</v>
      </c>
      <c r="E1131" s="36" t="s">
        <v>1843</v>
      </c>
      <c r="F1131" s="36" t="s">
        <v>372</v>
      </c>
      <c r="G1131" s="36" t="s">
        <v>1636</v>
      </c>
      <c r="H1131" s="36" t="s">
        <v>372</v>
      </c>
      <c r="I1131" s="36" t="s">
        <v>1636</v>
      </c>
      <c r="J1131" s="36" t="s">
        <v>1768</v>
      </c>
      <c r="K1131" s="36" t="s">
        <v>1807</v>
      </c>
      <c r="L1131" s="36" t="s">
        <v>1847</v>
      </c>
      <c r="M1131" s="36" t="s">
        <v>1639</v>
      </c>
      <c r="N1131" s="36" t="s">
        <v>1640</v>
      </c>
      <c r="O1131" s="36" t="s">
        <v>1641</v>
      </c>
      <c r="P1131" s="36" t="s">
        <v>1642</v>
      </c>
      <c r="Q1131" s="36" t="s">
        <v>1643</v>
      </c>
      <c r="R1131" s="36" t="s">
        <v>1644</v>
      </c>
      <c r="S1131" s="36" t="s">
        <v>1636</v>
      </c>
      <c r="T1131" s="36" t="s">
        <v>1636</v>
      </c>
      <c r="U1131" s="36" t="s">
        <v>1645</v>
      </c>
      <c r="V1131" s="36" t="s">
        <v>1646</v>
      </c>
      <c r="W1131" s="36" t="s">
        <v>1647</v>
      </c>
      <c r="X1131" s="36" t="s">
        <v>1667</v>
      </c>
      <c r="Y1131" s="36" t="s">
        <v>1649</v>
      </c>
      <c r="Z1131" s="36">
        <v>64.59</v>
      </c>
      <c r="AA1131" s="36">
        <v>64.59</v>
      </c>
      <c r="AB1131" s="36">
        <v>0</v>
      </c>
      <c r="AC1131" s="36">
        <v>64.59</v>
      </c>
      <c r="AD1131" s="36">
        <v>0</v>
      </c>
      <c r="AE1131" s="36">
        <v>0</v>
      </c>
      <c r="AF1131" s="36" t="s">
        <v>1798</v>
      </c>
      <c r="AG1131" s="36" t="s">
        <v>1768</v>
      </c>
      <c r="AH1131" s="36" t="s">
        <v>1807</v>
      </c>
      <c r="AI1131" s="36" t="s">
        <v>1799</v>
      </c>
      <c r="AJ1131" s="36" t="s">
        <v>1645</v>
      </c>
      <c r="AK1131" s="36" t="s">
        <v>337</v>
      </c>
      <c r="AL1131" s="36" t="s">
        <v>1650</v>
      </c>
      <c r="AM1131" s="36" t="s">
        <v>1651</v>
      </c>
      <c r="AN1131" s="36" t="s">
        <v>1645</v>
      </c>
      <c r="AO1131" s="36" t="s">
        <v>1636</v>
      </c>
      <c r="AP1131" s="36" t="s">
        <v>1652</v>
      </c>
      <c r="AQ1131" s="36" t="s">
        <v>1653</v>
      </c>
    </row>
    <row r="1132" spans="1:43" x14ac:dyDescent="0.15">
      <c r="A1132" s="36" t="s">
        <v>528</v>
      </c>
      <c r="B1132" s="36" t="s">
        <v>1848</v>
      </c>
      <c r="C1132" s="36" t="s">
        <v>1849</v>
      </c>
      <c r="D1132" s="36" t="s">
        <v>1842</v>
      </c>
      <c r="E1132" s="36" t="s">
        <v>1843</v>
      </c>
      <c r="F1132" s="36" t="s">
        <v>372</v>
      </c>
      <c r="G1132" s="36" t="s">
        <v>1636</v>
      </c>
      <c r="H1132" s="36" t="s">
        <v>372</v>
      </c>
      <c r="I1132" s="36" t="s">
        <v>1636</v>
      </c>
      <c r="J1132" s="36" t="s">
        <v>1768</v>
      </c>
      <c r="K1132" s="36" t="s">
        <v>1807</v>
      </c>
      <c r="L1132" s="36" t="s">
        <v>1850</v>
      </c>
      <c r="M1132" s="36" t="s">
        <v>1639</v>
      </c>
      <c r="N1132" s="36" t="s">
        <v>1640</v>
      </c>
      <c r="O1132" s="36" t="s">
        <v>1641</v>
      </c>
      <c r="P1132" s="36" t="s">
        <v>1642</v>
      </c>
      <c r="Q1132" s="36" t="s">
        <v>1643</v>
      </c>
      <c r="R1132" s="36" t="s">
        <v>1644</v>
      </c>
      <c r="S1132" s="36" t="s">
        <v>1636</v>
      </c>
      <c r="T1132" s="36" t="s">
        <v>1636</v>
      </c>
      <c r="U1132" s="36" t="s">
        <v>1645</v>
      </c>
      <c r="V1132" s="36" t="s">
        <v>1646</v>
      </c>
      <c r="W1132" s="36" t="s">
        <v>1665</v>
      </c>
      <c r="X1132" s="36" t="s">
        <v>1646</v>
      </c>
      <c r="Y1132" s="36" t="s">
        <v>1649</v>
      </c>
      <c r="Z1132" s="36">
        <v>32.86</v>
      </c>
      <c r="AA1132" s="36">
        <v>32.86</v>
      </c>
      <c r="AB1132" s="36">
        <v>0</v>
      </c>
      <c r="AC1132" s="36">
        <v>32.86</v>
      </c>
      <c r="AD1132" s="36">
        <v>0</v>
      </c>
      <c r="AE1132" s="36">
        <v>0</v>
      </c>
      <c r="AF1132" s="36" t="s">
        <v>1798</v>
      </c>
      <c r="AG1132" s="36" t="s">
        <v>1768</v>
      </c>
      <c r="AH1132" s="36" t="s">
        <v>1807</v>
      </c>
      <c r="AI1132" s="36" t="s">
        <v>1799</v>
      </c>
      <c r="AJ1132" s="36" t="s">
        <v>1645</v>
      </c>
      <c r="AK1132" s="36" t="s">
        <v>337</v>
      </c>
      <c r="AL1132" s="36" t="s">
        <v>1650</v>
      </c>
      <c r="AM1132" s="36" t="s">
        <v>1651</v>
      </c>
      <c r="AN1132" s="36" t="s">
        <v>1645</v>
      </c>
      <c r="AO1132" s="36" t="s">
        <v>1636</v>
      </c>
      <c r="AP1132" s="36" t="s">
        <v>1652</v>
      </c>
      <c r="AQ1132" s="36" t="s">
        <v>1653</v>
      </c>
    </row>
    <row r="1133" spans="1:43" x14ac:dyDescent="0.15">
      <c r="A1133" s="36" t="s">
        <v>528</v>
      </c>
      <c r="B1133" s="36" t="s">
        <v>1848</v>
      </c>
      <c r="C1133" s="36" t="s">
        <v>1849</v>
      </c>
      <c r="D1133" s="36" t="s">
        <v>1842</v>
      </c>
      <c r="E1133" s="36" t="s">
        <v>1843</v>
      </c>
      <c r="F1133" s="36" t="s">
        <v>372</v>
      </c>
      <c r="G1133" s="36" t="s">
        <v>1636</v>
      </c>
      <c r="H1133" s="36" t="s">
        <v>372</v>
      </c>
      <c r="I1133" s="36" t="s">
        <v>1636</v>
      </c>
      <c r="J1133" s="36" t="s">
        <v>1768</v>
      </c>
      <c r="K1133" s="36" t="s">
        <v>1807</v>
      </c>
      <c r="L1133" s="36" t="s">
        <v>1850</v>
      </c>
      <c r="M1133" s="36" t="s">
        <v>1639</v>
      </c>
      <c r="N1133" s="36" t="s">
        <v>1640</v>
      </c>
      <c r="O1133" s="36" t="s">
        <v>1641</v>
      </c>
      <c r="P1133" s="36" t="s">
        <v>1642</v>
      </c>
      <c r="Q1133" s="36" t="s">
        <v>1643</v>
      </c>
      <c r="R1133" s="36" t="s">
        <v>1644</v>
      </c>
      <c r="S1133" s="36" t="s">
        <v>1636</v>
      </c>
      <c r="T1133" s="36" t="s">
        <v>1636</v>
      </c>
      <c r="U1133" s="36" t="s">
        <v>1645</v>
      </c>
      <c r="V1133" s="36" t="s">
        <v>1646</v>
      </c>
      <c r="W1133" s="36" t="s">
        <v>1647</v>
      </c>
      <c r="X1133" s="36" t="s">
        <v>1667</v>
      </c>
      <c r="Y1133" s="36" t="s">
        <v>1649</v>
      </c>
      <c r="Z1133" s="36">
        <v>30.33</v>
      </c>
      <c r="AA1133" s="36">
        <v>30.33</v>
      </c>
      <c r="AB1133" s="36">
        <v>0</v>
      </c>
      <c r="AC1133" s="36">
        <v>30.33</v>
      </c>
      <c r="AD1133" s="36">
        <v>0</v>
      </c>
      <c r="AE1133" s="36">
        <v>0</v>
      </c>
      <c r="AF1133" s="36" t="s">
        <v>1798</v>
      </c>
      <c r="AG1133" s="36" t="s">
        <v>1768</v>
      </c>
      <c r="AH1133" s="36" t="s">
        <v>1807</v>
      </c>
      <c r="AI1133" s="36" t="s">
        <v>1799</v>
      </c>
      <c r="AJ1133" s="36" t="s">
        <v>1645</v>
      </c>
      <c r="AK1133" s="36" t="s">
        <v>337</v>
      </c>
      <c r="AL1133" s="36" t="s">
        <v>1650</v>
      </c>
      <c r="AM1133" s="36" t="s">
        <v>1651</v>
      </c>
      <c r="AN1133" s="36" t="s">
        <v>1645</v>
      </c>
      <c r="AO1133" s="36" t="s">
        <v>1636</v>
      </c>
      <c r="AP1133" s="36" t="s">
        <v>1652</v>
      </c>
      <c r="AQ1133" s="36" t="s">
        <v>1653</v>
      </c>
    </row>
    <row r="1134" spans="1:43" x14ac:dyDescent="0.15">
      <c r="A1134" s="36" t="s">
        <v>528</v>
      </c>
      <c r="B1134" s="36" t="s">
        <v>1784</v>
      </c>
      <c r="C1134" s="36" t="s">
        <v>1785</v>
      </c>
      <c r="D1134" s="36" t="s">
        <v>1766</v>
      </c>
      <c r="E1134" s="36" t="s">
        <v>1767</v>
      </c>
      <c r="F1134" s="36" t="s">
        <v>372</v>
      </c>
      <c r="G1134" s="36" t="s">
        <v>1636</v>
      </c>
      <c r="H1134" s="36" t="s">
        <v>372</v>
      </c>
      <c r="I1134" s="36" t="s">
        <v>1636</v>
      </c>
      <c r="J1134" s="36" t="s">
        <v>1768</v>
      </c>
      <c r="K1134" s="36" t="s">
        <v>1769</v>
      </c>
      <c r="L1134" s="36" t="s">
        <v>1786</v>
      </c>
      <c r="M1134" s="36" t="s">
        <v>1639</v>
      </c>
      <c r="N1134" s="36" t="s">
        <v>1640</v>
      </c>
      <c r="O1134" s="36" t="s">
        <v>1641</v>
      </c>
      <c r="P1134" s="36" t="s">
        <v>1642</v>
      </c>
      <c r="Q1134" s="36" t="s">
        <v>1643</v>
      </c>
      <c r="R1134" s="36" t="s">
        <v>1644</v>
      </c>
      <c r="S1134" s="36" t="s">
        <v>1636</v>
      </c>
      <c r="T1134" s="36" t="s">
        <v>1636</v>
      </c>
      <c r="U1134" s="36" t="s">
        <v>1645</v>
      </c>
      <c r="V1134" s="36" t="s">
        <v>1646</v>
      </c>
      <c r="W1134" s="36" t="s">
        <v>1664</v>
      </c>
      <c r="X1134" s="36" t="s">
        <v>1646</v>
      </c>
      <c r="Y1134" s="36" t="s">
        <v>1649</v>
      </c>
      <c r="Z1134" s="36">
        <v>0.68</v>
      </c>
      <c r="AA1134" s="36">
        <v>0.68</v>
      </c>
      <c r="AB1134" s="36">
        <v>0</v>
      </c>
      <c r="AC1134" s="36">
        <v>0.68</v>
      </c>
      <c r="AD1134" s="36">
        <v>0</v>
      </c>
      <c r="AE1134" s="36">
        <v>0</v>
      </c>
      <c r="AF1134" s="36" t="s">
        <v>1798</v>
      </c>
      <c r="AG1134" s="36" t="s">
        <v>1768</v>
      </c>
      <c r="AH1134" s="36" t="s">
        <v>1769</v>
      </c>
      <c r="AI1134" s="36" t="s">
        <v>1799</v>
      </c>
      <c r="AJ1134" s="36" t="s">
        <v>1645</v>
      </c>
      <c r="AK1134" s="36" t="s">
        <v>337</v>
      </c>
      <c r="AL1134" s="36" t="s">
        <v>1650</v>
      </c>
      <c r="AM1134" s="36" t="s">
        <v>1651</v>
      </c>
      <c r="AN1134" s="36" t="s">
        <v>1645</v>
      </c>
      <c r="AO1134" s="36" t="s">
        <v>1636</v>
      </c>
      <c r="AP1134" s="36" t="s">
        <v>1767</v>
      </c>
      <c r="AQ1134" s="36" t="s">
        <v>207</v>
      </c>
    </row>
    <row r="1135" spans="1:43" x14ac:dyDescent="0.15">
      <c r="A1135" s="36" t="s">
        <v>528</v>
      </c>
      <c r="B1135" s="36" t="s">
        <v>1784</v>
      </c>
      <c r="C1135" s="36" t="s">
        <v>1785</v>
      </c>
      <c r="D1135" s="36" t="s">
        <v>1766</v>
      </c>
      <c r="E1135" s="36" t="s">
        <v>1767</v>
      </c>
      <c r="F1135" s="36" t="s">
        <v>372</v>
      </c>
      <c r="G1135" s="36" t="s">
        <v>1636</v>
      </c>
      <c r="H1135" s="36" t="s">
        <v>372</v>
      </c>
      <c r="I1135" s="36" t="s">
        <v>1636</v>
      </c>
      <c r="J1135" s="36" t="s">
        <v>1768</v>
      </c>
      <c r="K1135" s="36" t="s">
        <v>1769</v>
      </c>
      <c r="L1135" s="36" t="s">
        <v>1786</v>
      </c>
      <c r="M1135" s="36" t="s">
        <v>1639</v>
      </c>
      <c r="N1135" s="36" t="s">
        <v>1640</v>
      </c>
      <c r="O1135" s="36" t="s">
        <v>1641</v>
      </c>
      <c r="P1135" s="36" t="s">
        <v>1642</v>
      </c>
      <c r="Q1135" s="36" t="s">
        <v>1643</v>
      </c>
      <c r="R1135" s="36" t="s">
        <v>1644</v>
      </c>
      <c r="S1135" s="36" t="s">
        <v>1636</v>
      </c>
      <c r="T1135" s="36" t="s">
        <v>1636</v>
      </c>
      <c r="U1135" s="36" t="s">
        <v>1645</v>
      </c>
      <c r="V1135" s="36" t="s">
        <v>1646</v>
      </c>
      <c r="W1135" s="36" t="s">
        <v>1665</v>
      </c>
      <c r="X1135" s="36" t="s">
        <v>1646</v>
      </c>
      <c r="Y1135" s="36" t="s">
        <v>1649</v>
      </c>
      <c r="Z1135" s="36">
        <v>738.93</v>
      </c>
      <c r="AA1135" s="36">
        <v>738.93</v>
      </c>
      <c r="AB1135" s="36">
        <v>0</v>
      </c>
      <c r="AC1135" s="36">
        <v>738.93</v>
      </c>
      <c r="AD1135" s="36">
        <v>0</v>
      </c>
      <c r="AE1135" s="36">
        <v>0</v>
      </c>
      <c r="AF1135" s="36" t="s">
        <v>1798</v>
      </c>
      <c r="AG1135" s="36" t="s">
        <v>1768</v>
      </c>
      <c r="AH1135" s="36" t="s">
        <v>1769</v>
      </c>
      <c r="AI1135" s="36" t="s">
        <v>1799</v>
      </c>
      <c r="AJ1135" s="36" t="s">
        <v>1645</v>
      </c>
      <c r="AK1135" s="36" t="s">
        <v>337</v>
      </c>
      <c r="AL1135" s="36" t="s">
        <v>1650</v>
      </c>
      <c r="AM1135" s="36" t="s">
        <v>1651</v>
      </c>
      <c r="AN1135" s="36" t="s">
        <v>1645</v>
      </c>
      <c r="AO1135" s="36" t="s">
        <v>1636</v>
      </c>
      <c r="AP1135" s="36" t="s">
        <v>1767</v>
      </c>
      <c r="AQ1135" s="36" t="s">
        <v>207</v>
      </c>
    </row>
    <row r="1136" spans="1:43" x14ac:dyDescent="0.15">
      <c r="A1136" s="36" t="s">
        <v>528</v>
      </c>
      <c r="B1136" s="36" t="s">
        <v>1784</v>
      </c>
      <c r="C1136" s="36" t="s">
        <v>1785</v>
      </c>
      <c r="D1136" s="36" t="s">
        <v>1766</v>
      </c>
      <c r="E1136" s="36" t="s">
        <v>1767</v>
      </c>
      <c r="F1136" s="36" t="s">
        <v>372</v>
      </c>
      <c r="G1136" s="36" t="s">
        <v>1636</v>
      </c>
      <c r="H1136" s="36" t="s">
        <v>372</v>
      </c>
      <c r="I1136" s="36" t="s">
        <v>1636</v>
      </c>
      <c r="J1136" s="36" t="s">
        <v>1768</v>
      </c>
      <c r="K1136" s="36" t="s">
        <v>1769</v>
      </c>
      <c r="L1136" s="36" t="s">
        <v>1786</v>
      </c>
      <c r="M1136" s="36" t="s">
        <v>1639</v>
      </c>
      <c r="N1136" s="36" t="s">
        <v>1640</v>
      </c>
      <c r="O1136" s="36" t="s">
        <v>1641</v>
      </c>
      <c r="P1136" s="36" t="s">
        <v>1642</v>
      </c>
      <c r="Q1136" s="36" t="s">
        <v>1643</v>
      </c>
      <c r="R1136" s="36" t="s">
        <v>1644</v>
      </c>
      <c r="S1136" s="36" t="s">
        <v>1636</v>
      </c>
      <c r="T1136" s="36" t="s">
        <v>1636</v>
      </c>
      <c r="U1136" s="36" t="s">
        <v>1645</v>
      </c>
      <c r="V1136" s="36" t="s">
        <v>1646</v>
      </c>
      <c r="W1136" s="36" t="s">
        <v>1657</v>
      </c>
      <c r="X1136" s="36" t="s">
        <v>1658</v>
      </c>
      <c r="Y1136" s="36" t="s">
        <v>1649</v>
      </c>
      <c r="Z1136" s="36">
        <v>301.58999999999997</v>
      </c>
      <c r="AA1136" s="36">
        <v>301.58999999999997</v>
      </c>
      <c r="AB1136" s="36">
        <v>0</v>
      </c>
      <c r="AC1136" s="36">
        <v>301.58999999999997</v>
      </c>
      <c r="AD1136" s="36">
        <v>0</v>
      </c>
      <c r="AE1136" s="36">
        <v>0</v>
      </c>
      <c r="AF1136" s="36" t="s">
        <v>1798</v>
      </c>
      <c r="AG1136" s="36" t="s">
        <v>1768</v>
      </c>
      <c r="AH1136" s="36" t="s">
        <v>1769</v>
      </c>
      <c r="AI1136" s="36" t="s">
        <v>1799</v>
      </c>
      <c r="AJ1136" s="36" t="s">
        <v>1645</v>
      </c>
      <c r="AK1136" s="36" t="s">
        <v>337</v>
      </c>
      <c r="AL1136" s="36" t="s">
        <v>1650</v>
      </c>
      <c r="AM1136" s="36" t="s">
        <v>1651</v>
      </c>
      <c r="AN1136" s="36" t="s">
        <v>1645</v>
      </c>
      <c r="AO1136" s="36" t="s">
        <v>1636</v>
      </c>
      <c r="AP1136" s="36" t="s">
        <v>1767</v>
      </c>
      <c r="AQ1136" s="36" t="s">
        <v>207</v>
      </c>
    </row>
    <row r="1137" spans="1:43" x14ac:dyDescent="0.15">
      <c r="A1137" s="36" t="s">
        <v>528</v>
      </c>
      <c r="B1137" s="36" t="s">
        <v>1784</v>
      </c>
      <c r="C1137" s="36" t="s">
        <v>1785</v>
      </c>
      <c r="D1137" s="36" t="s">
        <v>1766</v>
      </c>
      <c r="E1137" s="36" t="s">
        <v>1767</v>
      </c>
      <c r="F1137" s="36" t="s">
        <v>372</v>
      </c>
      <c r="G1137" s="36" t="s">
        <v>1636</v>
      </c>
      <c r="H1137" s="36" t="s">
        <v>372</v>
      </c>
      <c r="I1137" s="36" t="s">
        <v>1636</v>
      </c>
      <c r="J1137" s="36" t="s">
        <v>1768</v>
      </c>
      <c r="K1137" s="36" t="s">
        <v>1769</v>
      </c>
      <c r="L1137" s="36" t="s">
        <v>1786</v>
      </c>
      <c r="M1137" s="36" t="s">
        <v>1639</v>
      </c>
      <c r="N1137" s="36" t="s">
        <v>1640</v>
      </c>
      <c r="O1137" s="36" t="s">
        <v>1641</v>
      </c>
      <c r="P1137" s="36" t="s">
        <v>1642</v>
      </c>
      <c r="Q1137" s="36" t="s">
        <v>1643</v>
      </c>
      <c r="R1137" s="36" t="s">
        <v>1644</v>
      </c>
      <c r="S1137" s="36" t="s">
        <v>1636</v>
      </c>
      <c r="T1137" s="36" t="s">
        <v>1636</v>
      </c>
      <c r="U1137" s="36" t="s">
        <v>1645</v>
      </c>
      <c r="V1137" s="36" t="s">
        <v>1646</v>
      </c>
      <c r="W1137" s="36" t="s">
        <v>1670</v>
      </c>
      <c r="X1137" s="36" t="s">
        <v>1646</v>
      </c>
      <c r="Y1137" s="36" t="s">
        <v>1649</v>
      </c>
      <c r="Z1137" s="36">
        <v>0.04</v>
      </c>
      <c r="AA1137" s="36">
        <v>0.04</v>
      </c>
      <c r="AB1137" s="36">
        <v>0</v>
      </c>
      <c r="AC1137" s="36">
        <v>0.04</v>
      </c>
      <c r="AD1137" s="36">
        <v>0</v>
      </c>
      <c r="AE1137" s="36">
        <v>0</v>
      </c>
      <c r="AF1137" s="36" t="s">
        <v>1798</v>
      </c>
      <c r="AG1137" s="36" t="s">
        <v>1768</v>
      </c>
      <c r="AH1137" s="36" t="s">
        <v>1769</v>
      </c>
      <c r="AI1137" s="36" t="s">
        <v>1799</v>
      </c>
      <c r="AJ1137" s="36" t="s">
        <v>1645</v>
      </c>
      <c r="AK1137" s="36" t="s">
        <v>337</v>
      </c>
      <c r="AL1137" s="36" t="s">
        <v>1650</v>
      </c>
      <c r="AM1137" s="36" t="s">
        <v>1651</v>
      </c>
      <c r="AN1137" s="36" t="s">
        <v>1645</v>
      </c>
      <c r="AO1137" s="36" t="s">
        <v>1636</v>
      </c>
      <c r="AP1137" s="36" t="s">
        <v>1767</v>
      </c>
      <c r="AQ1137" s="36" t="s">
        <v>207</v>
      </c>
    </row>
    <row r="1138" spans="1:43" x14ac:dyDescent="0.15">
      <c r="A1138" s="36" t="s">
        <v>528</v>
      </c>
      <c r="B1138" s="36" t="s">
        <v>1787</v>
      </c>
      <c r="C1138" s="36" t="s">
        <v>1788</v>
      </c>
      <c r="D1138" s="36" t="s">
        <v>1805</v>
      </c>
      <c r="E1138" s="36" t="s">
        <v>1748</v>
      </c>
      <c r="F1138" s="36" t="s">
        <v>372</v>
      </c>
      <c r="G1138" s="36" t="s">
        <v>1636</v>
      </c>
      <c r="H1138" s="36" t="s">
        <v>372</v>
      </c>
      <c r="I1138" s="36" t="s">
        <v>1636</v>
      </c>
      <c r="J1138" s="36" t="s">
        <v>1749</v>
      </c>
      <c r="K1138" s="36" t="s">
        <v>1750</v>
      </c>
      <c r="L1138" s="36" t="s">
        <v>1789</v>
      </c>
      <c r="M1138" s="36" t="s">
        <v>1639</v>
      </c>
      <c r="N1138" s="36" t="s">
        <v>1640</v>
      </c>
      <c r="O1138" s="36" t="s">
        <v>1641</v>
      </c>
      <c r="P1138" s="36" t="s">
        <v>1642</v>
      </c>
      <c r="Q1138" s="36" t="s">
        <v>1643</v>
      </c>
      <c r="R1138" s="36" t="s">
        <v>1644</v>
      </c>
      <c r="S1138" s="36" t="s">
        <v>1636</v>
      </c>
      <c r="T1138" s="36" t="s">
        <v>1636</v>
      </c>
      <c r="U1138" s="36" t="s">
        <v>1645</v>
      </c>
      <c r="V1138" s="36" t="s">
        <v>1646</v>
      </c>
      <c r="W1138" s="36" t="s">
        <v>1665</v>
      </c>
      <c r="X1138" s="36" t="s">
        <v>1646</v>
      </c>
      <c r="Y1138" s="36" t="s">
        <v>1649</v>
      </c>
      <c r="Z1138" s="36">
        <v>8730.7800000000007</v>
      </c>
      <c r="AA1138" s="36">
        <v>8730.7800000000007</v>
      </c>
      <c r="AB1138" s="36">
        <v>0</v>
      </c>
      <c r="AC1138" s="36">
        <v>8730.7800000000007</v>
      </c>
      <c r="AD1138" s="36">
        <v>0</v>
      </c>
      <c r="AE1138" s="36">
        <v>0</v>
      </c>
      <c r="AF1138" s="36" t="s">
        <v>1798</v>
      </c>
      <c r="AG1138" s="36" t="s">
        <v>1749</v>
      </c>
      <c r="AH1138" s="36" t="s">
        <v>1802</v>
      </c>
      <c r="AI1138" s="36" t="s">
        <v>1799</v>
      </c>
      <c r="AJ1138" s="36" t="s">
        <v>1645</v>
      </c>
      <c r="AK1138" s="36" t="s">
        <v>337</v>
      </c>
      <c r="AL1138" s="36" t="s">
        <v>1650</v>
      </c>
      <c r="AM1138" s="36" t="s">
        <v>1651</v>
      </c>
      <c r="AN1138" s="36" t="s">
        <v>1645</v>
      </c>
      <c r="AO1138" s="36" t="s">
        <v>1636</v>
      </c>
      <c r="AP1138" s="36" t="s">
        <v>1678</v>
      </c>
      <c r="AQ1138" s="36" t="s">
        <v>1653</v>
      </c>
    </row>
    <row r="1139" spans="1:43" x14ac:dyDescent="0.15">
      <c r="A1139" s="36" t="s">
        <v>528</v>
      </c>
      <c r="B1139" s="36" t="s">
        <v>1787</v>
      </c>
      <c r="C1139" s="36" t="s">
        <v>1788</v>
      </c>
      <c r="D1139" s="36" t="s">
        <v>1805</v>
      </c>
      <c r="E1139" s="36" t="s">
        <v>1748</v>
      </c>
      <c r="F1139" s="36" t="s">
        <v>372</v>
      </c>
      <c r="G1139" s="36" t="s">
        <v>1636</v>
      </c>
      <c r="H1139" s="36" t="s">
        <v>372</v>
      </c>
      <c r="I1139" s="36" t="s">
        <v>1636</v>
      </c>
      <c r="J1139" s="36" t="s">
        <v>1749</v>
      </c>
      <c r="K1139" s="36" t="s">
        <v>1750</v>
      </c>
      <c r="L1139" s="36" t="s">
        <v>1789</v>
      </c>
      <c r="M1139" s="36" t="s">
        <v>1639</v>
      </c>
      <c r="N1139" s="36" t="s">
        <v>1640</v>
      </c>
      <c r="O1139" s="36" t="s">
        <v>1641</v>
      </c>
      <c r="P1139" s="36" t="s">
        <v>1642</v>
      </c>
      <c r="Q1139" s="36" t="s">
        <v>1643</v>
      </c>
      <c r="R1139" s="36" t="s">
        <v>1644</v>
      </c>
      <c r="S1139" s="36" t="s">
        <v>1636</v>
      </c>
      <c r="T1139" s="36" t="s">
        <v>1636</v>
      </c>
      <c r="U1139" s="36" t="s">
        <v>1645</v>
      </c>
      <c r="V1139" s="36" t="s">
        <v>1646</v>
      </c>
      <c r="W1139" s="36" t="s">
        <v>1647</v>
      </c>
      <c r="X1139" s="36" t="s">
        <v>1667</v>
      </c>
      <c r="Y1139" s="36" t="s">
        <v>1649</v>
      </c>
      <c r="Z1139" s="36">
        <v>1.1299999999999999</v>
      </c>
      <c r="AA1139" s="36">
        <v>1.1299999999999999</v>
      </c>
      <c r="AB1139" s="36">
        <v>0</v>
      </c>
      <c r="AC1139" s="36">
        <v>1.1299999999999999</v>
      </c>
      <c r="AD1139" s="36">
        <v>0</v>
      </c>
      <c r="AE1139" s="36">
        <v>0</v>
      </c>
      <c r="AF1139" s="36" t="s">
        <v>1798</v>
      </c>
      <c r="AG1139" s="36" t="s">
        <v>1749</v>
      </c>
      <c r="AH1139" s="36" t="s">
        <v>1802</v>
      </c>
      <c r="AI1139" s="36" t="s">
        <v>1799</v>
      </c>
      <c r="AJ1139" s="36" t="s">
        <v>1645</v>
      </c>
      <c r="AK1139" s="36" t="s">
        <v>337</v>
      </c>
      <c r="AL1139" s="36" t="s">
        <v>1650</v>
      </c>
      <c r="AM1139" s="36" t="s">
        <v>1651</v>
      </c>
      <c r="AN1139" s="36" t="s">
        <v>1645</v>
      </c>
      <c r="AO1139" s="36" t="s">
        <v>1636</v>
      </c>
      <c r="AP1139" s="36" t="s">
        <v>1678</v>
      </c>
      <c r="AQ1139" s="36" t="s">
        <v>1653</v>
      </c>
    </row>
    <row r="1140" spans="1:43" x14ac:dyDescent="0.15">
      <c r="A1140" s="36" t="s">
        <v>528</v>
      </c>
      <c r="B1140" s="36" t="s">
        <v>1790</v>
      </c>
      <c r="C1140" s="36" t="s">
        <v>1791</v>
      </c>
      <c r="D1140" s="36" t="s">
        <v>1805</v>
      </c>
      <c r="E1140" s="36" t="s">
        <v>1748</v>
      </c>
      <c r="F1140" s="36" t="s">
        <v>372</v>
      </c>
      <c r="G1140" s="36" t="s">
        <v>1636</v>
      </c>
      <c r="H1140" s="36" t="s">
        <v>372</v>
      </c>
      <c r="I1140" s="36" t="s">
        <v>1636</v>
      </c>
      <c r="J1140" s="36" t="s">
        <v>1749</v>
      </c>
      <c r="K1140" s="36" t="s">
        <v>1750</v>
      </c>
      <c r="L1140" s="36" t="s">
        <v>1792</v>
      </c>
      <c r="M1140" s="36" t="s">
        <v>1639</v>
      </c>
      <c r="N1140" s="36" t="s">
        <v>1640</v>
      </c>
      <c r="O1140" s="36" t="s">
        <v>1641</v>
      </c>
      <c r="P1140" s="36" t="s">
        <v>1642</v>
      </c>
      <c r="Q1140" s="36" t="s">
        <v>1643</v>
      </c>
      <c r="R1140" s="36" t="s">
        <v>1644</v>
      </c>
      <c r="S1140" s="36" t="s">
        <v>1636</v>
      </c>
      <c r="T1140" s="36" t="s">
        <v>1636</v>
      </c>
      <c r="U1140" s="36" t="s">
        <v>1645</v>
      </c>
      <c r="V1140" s="36" t="s">
        <v>1646</v>
      </c>
      <c r="W1140" s="36" t="s">
        <v>1665</v>
      </c>
      <c r="X1140" s="36" t="s">
        <v>1646</v>
      </c>
      <c r="Y1140" s="36" t="s">
        <v>1649</v>
      </c>
      <c r="Z1140" s="36">
        <v>6.35</v>
      </c>
      <c r="AA1140" s="36">
        <v>6.35</v>
      </c>
      <c r="AB1140" s="36">
        <v>0</v>
      </c>
      <c r="AC1140" s="36">
        <v>6.35</v>
      </c>
      <c r="AD1140" s="36">
        <v>0</v>
      </c>
      <c r="AE1140" s="36">
        <v>0</v>
      </c>
      <c r="AF1140" s="36" t="s">
        <v>1798</v>
      </c>
      <c r="AG1140" s="36" t="s">
        <v>1749</v>
      </c>
      <c r="AH1140" s="36" t="s">
        <v>1802</v>
      </c>
      <c r="AI1140" s="36" t="s">
        <v>1799</v>
      </c>
      <c r="AJ1140" s="36" t="s">
        <v>1645</v>
      </c>
      <c r="AK1140" s="36" t="s">
        <v>337</v>
      </c>
      <c r="AL1140" s="36" t="s">
        <v>1650</v>
      </c>
      <c r="AM1140" s="36" t="s">
        <v>1651</v>
      </c>
      <c r="AN1140" s="36" t="s">
        <v>1645</v>
      </c>
      <c r="AO1140" s="36" t="s">
        <v>1636</v>
      </c>
      <c r="AP1140" s="36" t="s">
        <v>1678</v>
      </c>
      <c r="AQ1140" s="36" t="s">
        <v>1653</v>
      </c>
    </row>
    <row r="1141" spans="1:43" x14ac:dyDescent="0.15">
      <c r="A1141" s="36" t="s">
        <v>518</v>
      </c>
      <c r="B1141" s="36" t="s">
        <v>1632</v>
      </c>
      <c r="C1141" s="36" t="s">
        <v>1633</v>
      </c>
      <c r="D1141" s="36" t="s">
        <v>1634</v>
      </c>
      <c r="E1141" s="36" t="s">
        <v>1635</v>
      </c>
      <c r="F1141" s="36" t="s">
        <v>372</v>
      </c>
      <c r="G1141" s="36" t="s">
        <v>1636</v>
      </c>
      <c r="H1141" s="36" t="s">
        <v>372</v>
      </c>
      <c r="I1141" s="36" t="s">
        <v>1636</v>
      </c>
      <c r="J1141" s="36" t="s">
        <v>1637</v>
      </c>
      <c r="K1141" s="36" t="s">
        <v>599</v>
      </c>
      <c r="L1141" s="36" t="s">
        <v>1638</v>
      </c>
      <c r="M1141" s="36" t="s">
        <v>1639</v>
      </c>
      <c r="N1141" s="36" t="s">
        <v>1640</v>
      </c>
      <c r="O1141" s="36" t="s">
        <v>1641</v>
      </c>
      <c r="P1141" s="36" t="s">
        <v>1642</v>
      </c>
      <c r="Q1141" s="36" t="s">
        <v>1643</v>
      </c>
      <c r="R1141" s="36" t="s">
        <v>1644</v>
      </c>
      <c r="S1141" s="36" t="s">
        <v>1636</v>
      </c>
      <c r="T1141" s="36" t="s">
        <v>1636</v>
      </c>
      <c r="U1141" s="36" t="s">
        <v>1645</v>
      </c>
      <c r="V1141" s="36" t="s">
        <v>1646</v>
      </c>
      <c r="W1141" s="36" t="s">
        <v>1647</v>
      </c>
      <c r="X1141" s="36" t="s">
        <v>1648</v>
      </c>
      <c r="Y1141" s="36" t="s">
        <v>1649</v>
      </c>
      <c r="Z1141" s="36">
        <v>4947.55</v>
      </c>
      <c r="AA1141" s="36">
        <v>4947.55</v>
      </c>
      <c r="AB1141" s="36">
        <v>0</v>
      </c>
      <c r="AC1141" s="36">
        <v>4947.55</v>
      </c>
      <c r="AD1141" s="36">
        <v>0</v>
      </c>
      <c r="AE1141" s="36">
        <v>0</v>
      </c>
      <c r="AF1141" s="36" t="s">
        <v>1798</v>
      </c>
      <c r="AG1141" s="36" t="s">
        <v>1637</v>
      </c>
      <c r="AH1141" s="36" t="s">
        <v>599</v>
      </c>
      <c r="AI1141" s="36" t="s">
        <v>1799</v>
      </c>
      <c r="AJ1141" s="36" t="s">
        <v>1645</v>
      </c>
      <c r="AK1141" s="36" t="s">
        <v>337</v>
      </c>
      <c r="AL1141" s="36" t="s">
        <v>1650</v>
      </c>
      <c r="AM1141" s="36" t="s">
        <v>1651</v>
      </c>
      <c r="AN1141" s="36" t="s">
        <v>1645</v>
      </c>
      <c r="AO1141" s="36" t="s">
        <v>1636</v>
      </c>
      <c r="AP1141" s="36" t="s">
        <v>1652</v>
      </c>
      <c r="AQ1141" s="36" t="s">
        <v>1653</v>
      </c>
    </row>
    <row r="1142" spans="1:43" x14ac:dyDescent="0.15">
      <c r="A1142" s="36" t="s">
        <v>518</v>
      </c>
      <c r="B1142" s="36" t="s">
        <v>1654</v>
      </c>
      <c r="C1142" s="36" t="s">
        <v>1655</v>
      </c>
      <c r="D1142" s="36" t="s">
        <v>1634</v>
      </c>
      <c r="E1142" s="36" t="s">
        <v>1635</v>
      </c>
      <c r="F1142" s="36" t="s">
        <v>372</v>
      </c>
      <c r="G1142" s="36" t="s">
        <v>1636</v>
      </c>
      <c r="H1142" s="36" t="s">
        <v>372</v>
      </c>
      <c r="I1142" s="36" t="s">
        <v>1636</v>
      </c>
      <c r="J1142" s="36" t="s">
        <v>1637</v>
      </c>
      <c r="K1142" s="36" t="s">
        <v>599</v>
      </c>
      <c r="L1142" s="36" t="s">
        <v>1656</v>
      </c>
      <c r="M1142" s="36" t="s">
        <v>1639</v>
      </c>
      <c r="N1142" s="36" t="s">
        <v>1640</v>
      </c>
      <c r="O1142" s="36" t="s">
        <v>1641</v>
      </c>
      <c r="P1142" s="36" t="s">
        <v>1642</v>
      </c>
      <c r="Q1142" s="36" t="s">
        <v>1643</v>
      </c>
      <c r="R1142" s="36" t="s">
        <v>1644</v>
      </c>
      <c r="S1142" s="36" t="s">
        <v>1636</v>
      </c>
      <c r="T1142" s="36" t="s">
        <v>1636</v>
      </c>
      <c r="U1142" s="36" t="s">
        <v>1645</v>
      </c>
      <c r="V1142" s="36" t="s">
        <v>1646</v>
      </c>
      <c r="W1142" s="36" t="s">
        <v>1657</v>
      </c>
      <c r="X1142" s="36" t="s">
        <v>1658</v>
      </c>
      <c r="Y1142" s="36" t="s">
        <v>1649</v>
      </c>
      <c r="Z1142" s="36">
        <v>1000</v>
      </c>
      <c r="AA1142" s="36">
        <v>1000</v>
      </c>
      <c r="AB1142" s="36">
        <v>0</v>
      </c>
      <c r="AC1142" s="36">
        <v>1000</v>
      </c>
      <c r="AD1142" s="36">
        <v>0</v>
      </c>
      <c r="AE1142" s="36">
        <v>0</v>
      </c>
      <c r="AF1142" s="36" t="s">
        <v>1798</v>
      </c>
      <c r="AG1142" s="36" t="s">
        <v>1637</v>
      </c>
      <c r="AH1142" s="36" t="s">
        <v>599</v>
      </c>
      <c r="AI1142" s="36" t="s">
        <v>1799</v>
      </c>
      <c r="AJ1142" s="36" t="s">
        <v>1645</v>
      </c>
      <c r="AK1142" s="36" t="s">
        <v>337</v>
      </c>
      <c r="AL1142" s="36" t="s">
        <v>1650</v>
      </c>
      <c r="AM1142" s="36" t="s">
        <v>1651</v>
      </c>
      <c r="AN1142" s="36" t="s">
        <v>1645</v>
      </c>
      <c r="AO1142" s="36" t="s">
        <v>1636</v>
      </c>
      <c r="AP1142" s="36" t="s">
        <v>1652</v>
      </c>
      <c r="AQ1142" s="36" t="s">
        <v>1653</v>
      </c>
    </row>
    <row r="1143" spans="1:43" x14ac:dyDescent="0.15">
      <c r="A1143" s="36" t="s">
        <v>518</v>
      </c>
      <c r="B1143" s="36" t="s">
        <v>1659</v>
      </c>
      <c r="C1143" s="36" t="s">
        <v>1660</v>
      </c>
      <c r="D1143" s="36" t="s">
        <v>1661</v>
      </c>
      <c r="E1143" s="36" t="s">
        <v>1662</v>
      </c>
      <c r="F1143" s="36" t="s">
        <v>372</v>
      </c>
      <c r="G1143" s="36" t="s">
        <v>1636</v>
      </c>
      <c r="H1143" s="36" t="s">
        <v>372</v>
      </c>
      <c r="I1143" s="36" t="s">
        <v>1636</v>
      </c>
      <c r="J1143" s="36" t="s">
        <v>1637</v>
      </c>
      <c r="K1143" s="36" t="s">
        <v>599</v>
      </c>
      <c r="L1143" s="36" t="s">
        <v>1663</v>
      </c>
      <c r="M1143" s="36" t="s">
        <v>1639</v>
      </c>
      <c r="N1143" s="36" t="s">
        <v>1640</v>
      </c>
      <c r="O1143" s="36" t="s">
        <v>1641</v>
      </c>
      <c r="P1143" s="36" t="s">
        <v>1642</v>
      </c>
      <c r="Q1143" s="36" t="s">
        <v>1643</v>
      </c>
      <c r="R1143" s="36" t="s">
        <v>1644</v>
      </c>
      <c r="S1143" s="36" t="s">
        <v>1636</v>
      </c>
      <c r="T1143" s="36" t="s">
        <v>1636</v>
      </c>
      <c r="U1143" s="36" t="s">
        <v>1645</v>
      </c>
      <c r="V1143" s="36" t="s">
        <v>1646</v>
      </c>
      <c r="W1143" s="36" t="s">
        <v>1664</v>
      </c>
      <c r="X1143" s="36" t="s">
        <v>1646</v>
      </c>
      <c r="Y1143" s="36" t="s">
        <v>1649</v>
      </c>
      <c r="Z1143" s="36">
        <v>665.74</v>
      </c>
      <c r="AA1143" s="36">
        <v>665.74</v>
      </c>
      <c r="AB1143" s="36">
        <v>0</v>
      </c>
      <c r="AC1143" s="36">
        <v>665.74</v>
      </c>
      <c r="AD1143" s="36">
        <v>0</v>
      </c>
      <c r="AE1143" s="36">
        <v>0</v>
      </c>
      <c r="AF1143" s="36" t="s">
        <v>1798</v>
      </c>
      <c r="AG1143" s="36" t="s">
        <v>1637</v>
      </c>
      <c r="AH1143" s="36" t="s">
        <v>599</v>
      </c>
      <c r="AI1143" s="36" t="s">
        <v>1799</v>
      </c>
      <c r="AJ1143" s="36" t="s">
        <v>1645</v>
      </c>
      <c r="AK1143" s="36" t="s">
        <v>337</v>
      </c>
      <c r="AL1143" s="36" t="s">
        <v>1650</v>
      </c>
      <c r="AM1143" s="36" t="s">
        <v>1651</v>
      </c>
      <c r="AN1143" s="36" t="s">
        <v>1645</v>
      </c>
      <c r="AO1143" s="36" t="s">
        <v>1636</v>
      </c>
      <c r="AP1143" s="36" t="s">
        <v>1652</v>
      </c>
      <c r="AQ1143" s="36" t="s">
        <v>1653</v>
      </c>
    </row>
    <row r="1144" spans="1:43" x14ac:dyDescent="0.15">
      <c r="A1144" s="36" t="s">
        <v>518</v>
      </c>
      <c r="B1144" s="36" t="s">
        <v>1659</v>
      </c>
      <c r="C1144" s="36" t="s">
        <v>1660</v>
      </c>
      <c r="D1144" s="36" t="s">
        <v>1661</v>
      </c>
      <c r="E1144" s="36" t="s">
        <v>1662</v>
      </c>
      <c r="F1144" s="36" t="s">
        <v>372</v>
      </c>
      <c r="G1144" s="36" t="s">
        <v>1636</v>
      </c>
      <c r="H1144" s="36" t="s">
        <v>372</v>
      </c>
      <c r="I1144" s="36" t="s">
        <v>1636</v>
      </c>
      <c r="J1144" s="36" t="s">
        <v>1637</v>
      </c>
      <c r="K1144" s="36" t="s">
        <v>599</v>
      </c>
      <c r="L1144" s="36" t="s">
        <v>1663</v>
      </c>
      <c r="M1144" s="36" t="s">
        <v>1639</v>
      </c>
      <c r="N1144" s="36" t="s">
        <v>1640</v>
      </c>
      <c r="O1144" s="36" t="s">
        <v>1641</v>
      </c>
      <c r="P1144" s="36" t="s">
        <v>1642</v>
      </c>
      <c r="Q1144" s="36" t="s">
        <v>1643</v>
      </c>
      <c r="R1144" s="36" t="s">
        <v>1644</v>
      </c>
      <c r="S1144" s="36" t="s">
        <v>1636</v>
      </c>
      <c r="T1144" s="36" t="s">
        <v>1636</v>
      </c>
      <c r="U1144" s="36" t="s">
        <v>1645</v>
      </c>
      <c r="V1144" s="36" t="s">
        <v>1646</v>
      </c>
      <c r="W1144" s="36" t="s">
        <v>1665</v>
      </c>
      <c r="X1144" s="36" t="s">
        <v>1646</v>
      </c>
      <c r="Y1144" s="36" t="s">
        <v>1649</v>
      </c>
      <c r="Z1144" s="36">
        <v>7496.42</v>
      </c>
      <c r="AA1144" s="36">
        <v>7496.42</v>
      </c>
      <c r="AB1144" s="36">
        <v>0</v>
      </c>
      <c r="AC1144" s="36">
        <v>7496.42</v>
      </c>
      <c r="AD1144" s="36">
        <v>0</v>
      </c>
      <c r="AE1144" s="36">
        <v>0</v>
      </c>
      <c r="AF1144" s="36" t="s">
        <v>1798</v>
      </c>
      <c r="AG1144" s="36" t="s">
        <v>1637</v>
      </c>
      <c r="AH1144" s="36" t="s">
        <v>599</v>
      </c>
      <c r="AI1144" s="36" t="s">
        <v>1799</v>
      </c>
      <c r="AJ1144" s="36" t="s">
        <v>1645</v>
      </c>
      <c r="AK1144" s="36" t="s">
        <v>337</v>
      </c>
      <c r="AL1144" s="36" t="s">
        <v>1650</v>
      </c>
      <c r="AM1144" s="36" t="s">
        <v>1651</v>
      </c>
      <c r="AN1144" s="36" t="s">
        <v>1645</v>
      </c>
      <c r="AO1144" s="36" t="s">
        <v>1636</v>
      </c>
      <c r="AP1144" s="36" t="s">
        <v>1652</v>
      </c>
      <c r="AQ1144" s="36" t="s">
        <v>1653</v>
      </c>
    </row>
    <row r="1145" spans="1:43" x14ac:dyDescent="0.15">
      <c r="A1145" s="36" t="s">
        <v>518</v>
      </c>
      <c r="B1145" s="36" t="s">
        <v>1659</v>
      </c>
      <c r="C1145" s="36" t="s">
        <v>1660</v>
      </c>
      <c r="D1145" s="36" t="s">
        <v>1661</v>
      </c>
      <c r="E1145" s="36" t="s">
        <v>1662</v>
      </c>
      <c r="F1145" s="36" t="s">
        <v>372</v>
      </c>
      <c r="G1145" s="36" t="s">
        <v>1636</v>
      </c>
      <c r="H1145" s="36" t="s">
        <v>372</v>
      </c>
      <c r="I1145" s="36" t="s">
        <v>1636</v>
      </c>
      <c r="J1145" s="36" t="s">
        <v>1637</v>
      </c>
      <c r="K1145" s="36" t="s">
        <v>599</v>
      </c>
      <c r="L1145" s="36" t="s">
        <v>1663</v>
      </c>
      <c r="M1145" s="36" t="s">
        <v>1639</v>
      </c>
      <c r="N1145" s="36" t="s">
        <v>1640</v>
      </c>
      <c r="O1145" s="36" t="s">
        <v>1641</v>
      </c>
      <c r="P1145" s="36" t="s">
        <v>1642</v>
      </c>
      <c r="Q1145" s="36" t="s">
        <v>1643</v>
      </c>
      <c r="R1145" s="36" t="s">
        <v>1644</v>
      </c>
      <c r="S1145" s="36" t="s">
        <v>1636</v>
      </c>
      <c r="T1145" s="36" t="s">
        <v>1636</v>
      </c>
      <c r="U1145" s="36" t="s">
        <v>1645</v>
      </c>
      <c r="V1145" s="36" t="s">
        <v>1646</v>
      </c>
      <c r="W1145" s="36" t="s">
        <v>1647</v>
      </c>
      <c r="X1145" s="36" t="s">
        <v>1667</v>
      </c>
      <c r="Y1145" s="36" t="s">
        <v>1649</v>
      </c>
      <c r="Z1145" s="36">
        <v>81.150000000000006</v>
      </c>
      <c r="AA1145" s="36">
        <v>81.150000000000006</v>
      </c>
      <c r="AB1145" s="36">
        <v>0</v>
      </c>
      <c r="AC1145" s="36">
        <v>81.150000000000006</v>
      </c>
      <c r="AD1145" s="36">
        <v>0</v>
      </c>
      <c r="AE1145" s="36">
        <v>0</v>
      </c>
      <c r="AF1145" s="36" t="s">
        <v>1798</v>
      </c>
      <c r="AG1145" s="36" t="s">
        <v>1637</v>
      </c>
      <c r="AH1145" s="36" t="s">
        <v>599</v>
      </c>
      <c r="AI1145" s="36" t="s">
        <v>1799</v>
      </c>
      <c r="AJ1145" s="36" t="s">
        <v>1645</v>
      </c>
      <c r="AK1145" s="36" t="s">
        <v>337</v>
      </c>
      <c r="AL1145" s="36" t="s">
        <v>1650</v>
      </c>
      <c r="AM1145" s="36" t="s">
        <v>1651</v>
      </c>
      <c r="AN1145" s="36" t="s">
        <v>1645</v>
      </c>
      <c r="AO1145" s="36" t="s">
        <v>1636</v>
      </c>
      <c r="AP1145" s="36" t="s">
        <v>1652</v>
      </c>
      <c r="AQ1145" s="36" t="s">
        <v>1653</v>
      </c>
    </row>
    <row r="1146" spans="1:43" x14ac:dyDescent="0.15">
      <c r="A1146" s="36" t="s">
        <v>518</v>
      </c>
      <c r="B1146" s="36" t="s">
        <v>1659</v>
      </c>
      <c r="C1146" s="36" t="s">
        <v>1660</v>
      </c>
      <c r="D1146" s="36" t="s">
        <v>1661</v>
      </c>
      <c r="E1146" s="36" t="s">
        <v>1662</v>
      </c>
      <c r="F1146" s="36" t="s">
        <v>372</v>
      </c>
      <c r="G1146" s="36" t="s">
        <v>1636</v>
      </c>
      <c r="H1146" s="36" t="s">
        <v>372</v>
      </c>
      <c r="I1146" s="36" t="s">
        <v>1636</v>
      </c>
      <c r="J1146" s="36" t="s">
        <v>1637</v>
      </c>
      <c r="K1146" s="36" t="s">
        <v>599</v>
      </c>
      <c r="L1146" s="36" t="s">
        <v>1663</v>
      </c>
      <c r="M1146" s="36" t="s">
        <v>1639</v>
      </c>
      <c r="N1146" s="36" t="s">
        <v>1640</v>
      </c>
      <c r="O1146" s="36" t="s">
        <v>1641</v>
      </c>
      <c r="P1146" s="36" t="s">
        <v>1642</v>
      </c>
      <c r="Q1146" s="36" t="s">
        <v>1643</v>
      </c>
      <c r="R1146" s="36" t="s">
        <v>1644</v>
      </c>
      <c r="S1146" s="36" t="s">
        <v>1636</v>
      </c>
      <c r="T1146" s="36" t="s">
        <v>1636</v>
      </c>
      <c r="U1146" s="36" t="s">
        <v>1645</v>
      </c>
      <c r="V1146" s="36" t="s">
        <v>1646</v>
      </c>
      <c r="W1146" s="36" t="s">
        <v>1668</v>
      </c>
      <c r="X1146" s="36" t="s">
        <v>1646</v>
      </c>
      <c r="Y1146" s="36" t="s">
        <v>1649</v>
      </c>
      <c r="Z1146" s="36">
        <v>0.32</v>
      </c>
      <c r="AA1146" s="36">
        <v>0.32</v>
      </c>
      <c r="AB1146" s="36">
        <v>0</v>
      </c>
      <c r="AC1146" s="36">
        <v>0.32</v>
      </c>
      <c r="AD1146" s="36">
        <v>0</v>
      </c>
      <c r="AE1146" s="36">
        <v>0</v>
      </c>
      <c r="AF1146" s="36" t="s">
        <v>1798</v>
      </c>
      <c r="AG1146" s="36" t="s">
        <v>1637</v>
      </c>
      <c r="AH1146" s="36" t="s">
        <v>599</v>
      </c>
      <c r="AI1146" s="36" t="s">
        <v>1799</v>
      </c>
      <c r="AJ1146" s="36" t="s">
        <v>1645</v>
      </c>
      <c r="AK1146" s="36" t="s">
        <v>337</v>
      </c>
      <c r="AL1146" s="36" t="s">
        <v>1650</v>
      </c>
      <c r="AM1146" s="36" t="s">
        <v>1651</v>
      </c>
      <c r="AN1146" s="36" t="s">
        <v>1645</v>
      </c>
      <c r="AO1146" s="36" t="s">
        <v>1636</v>
      </c>
      <c r="AP1146" s="36" t="s">
        <v>1652</v>
      </c>
      <c r="AQ1146" s="36" t="s">
        <v>1653</v>
      </c>
    </row>
    <row r="1147" spans="1:43" x14ac:dyDescent="0.15">
      <c r="A1147" s="36" t="s">
        <v>518</v>
      </c>
      <c r="B1147" s="36" t="s">
        <v>1659</v>
      </c>
      <c r="C1147" s="36" t="s">
        <v>1660</v>
      </c>
      <c r="D1147" s="36" t="s">
        <v>1661</v>
      </c>
      <c r="E1147" s="36" t="s">
        <v>1662</v>
      </c>
      <c r="F1147" s="36" t="s">
        <v>372</v>
      </c>
      <c r="G1147" s="36" t="s">
        <v>1636</v>
      </c>
      <c r="H1147" s="36" t="s">
        <v>372</v>
      </c>
      <c r="I1147" s="36" t="s">
        <v>1636</v>
      </c>
      <c r="J1147" s="36" t="s">
        <v>1637</v>
      </c>
      <c r="K1147" s="36" t="s">
        <v>599</v>
      </c>
      <c r="L1147" s="36" t="s">
        <v>1663</v>
      </c>
      <c r="M1147" s="36" t="s">
        <v>1639</v>
      </c>
      <c r="N1147" s="36" t="s">
        <v>1640</v>
      </c>
      <c r="O1147" s="36" t="s">
        <v>1641</v>
      </c>
      <c r="P1147" s="36" t="s">
        <v>1642</v>
      </c>
      <c r="Q1147" s="36" t="s">
        <v>1643</v>
      </c>
      <c r="R1147" s="36" t="s">
        <v>1644</v>
      </c>
      <c r="S1147" s="36" t="s">
        <v>1636</v>
      </c>
      <c r="T1147" s="36" t="s">
        <v>1636</v>
      </c>
      <c r="U1147" s="36" t="s">
        <v>1645</v>
      </c>
      <c r="V1147" s="36" t="s">
        <v>1646</v>
      </c>
      <c r="W1147" s="36" t="s">
        <v>1669</v>
      </c>
      <c r="X1147" s="36" t="s">
        <v>1646</v>
      </c>
      <c r="Y1147" s="36" t="s">
        <v>1649</v>
      </c>
      <c r="Z1147" s="36">
        <v>185.05</v>
      </c>
      <c r="AA1147" s="36">
        <v>185.05</v>
      </c>
      <c r="AB1147" s="36">
        <v>0</v>
      </c>
      <c r="AC1147" s="36">
        <v>185.05</v>
      </c>
      <c r="AD1147" s="36">
        <v>0</v>
      </c>
      <c r="AE1147" s="36">
        <v>0</v>
      </c>
      <c r="AF1147" s="36" t="s">
        <v>1798</v>
      </c>
      <c r="AG1147" s="36" t="s">
        <v>1637</v>
      </c>
      <c r="AH1147" s="36" t="s">
        <v>599</v>
      </c>
      <c r="AI1147" s="36" t="s">
        <v>1799</v>
      </c>
      <c r="AJ1147" s="36" t="s">
        <v>1645</v>
      </c>
      <c r="AK1147" s="36" t="s">
        <v>337</v>
      </c>
      <c r="AL1147" s="36" t="s">
        <v>1650</v>
      </c>
      <c r="AM1147" s="36" t="s">
        <v>1651</v>
      </c>
      <c r="AN1147" s="36" t="s">
        <v>1645</v>
      </c>
      <c r="AO1147" s="36" t="s">
        <v>1636</v>
      </c>
      <c r="AP1147" s="36" t="s">
        <v>1652</v>
      </c>
      <c r="AQ1147" s="36" t="s">
        <v>1653</v>
      </c>
    </row>
    <row r="1148" spans="1:43" x14ac:dyDescent="0.15">
      <c r="A1148" s="36" t="s">
        <v>518</v>
      </c>
      <c r="B1148" s="36" t="s">
        <v>1659</v>
      </c>
      <c r="C1148" s="36" t="s">
        <v>1660</v>
      </c>
      <c r="D1148" s="36" t="s">
        <v>1661</v>
      </c>
      <c r="E1148" s="36" t="s">
        <v>1662</v>
      </c>
      <c r="F1148" s="36" t="s">
        <v>372</v>
      </c>
      <c r="G1148" s="36" t="s">
        <v>1636</v>
      </c>
      <c r="H1148" s="36" t="s">
        <v>372</v>
      </c>
      <c r="I1148" s="36" t="s">
        <v>1636</v>
      </c>
      <c r="J1148" s="36" t="s">
        <v>1637</v>
      </c>
      <c r="K1148" s="36" t="s">
        <v>599</v>
      </c>
      <c r="L1148" s="36" t="s">
        <v>1663</v>
      </c>
      <c r="M1148" s="36" t="s">
        <v>1639</v>
      </c>
      <c r="N1148" s="36" t="s">
        <v>1640</v>
      </c>
      <c r="O1148" s="36" t="s">
        <v>1641</v>
      </c>
      <c r="P1148" s="36" t="s">
        <v>1642</v>
      </c>
      <c r="Q1148" s="36" t="s">
        <v>1643</v>
      </c>
      <c r="R1148" s="36" t="s">
        <v>1644</v>
      </c>
      <c r="S1148" s="36" t="s">
        <v>1636</v>
      </c>
      <c r="T1148" s="36" t="s">
        <v>1636</v>
      </c>
      <c r="U1148" s="36" t="s">
        <v>1645</v>
      </c>
      <c r="V1148" s="36" t="s">
        <v>1646</v>
      </c>
      <c r="W1148" s="36" t="s">
        <v>1670</v>
      </c>
      <c r="X1148" s="36" t="s">
        <v>1646</v>
      </c>
      <c r="Y1148" s="36" t="s">
        <v>1649</v>
      </c>
      <c r="Z1148" s="36">
        <v>185.75</v>
      </c>
      <c r="AA1148" s="36">
        <v>185.75</v>
      </c>
      <c r="AB1148" s="36">
        <v>0</v>
      </c>
      <c r="AC1148" s="36">
        <v>185.75</v>
      </c>
      <c r="AD1148" s="36">
        <v>0</v>
      </c>
      <c r="AE1148" s="36">
        <v>0</v>
      </c>
      <c r="AF1148" s="36" t="s">
        <v>1798</v>
      </c>
      <c r="AG1148" s="36" t="s">
        <v>1637</v>
      </c>
      <c r="AH1148" s="36" t="s">
        <v>599</v>
      </c>
      <c r="AI1148" s="36" t="s">
        <v>1799</v>
      </c>
      <c r="AJ1148" s="36" t="s">
        <v>1645</v>
      </c>
      <c r="AK1148" s="36" t="s">
        <v>337</v>
      </c>
      <c r="AL1148" s="36" t="s">
        <v>1650</v>
      </c>
      <c r="AM1148" s="36" t="s">
        <v>1651</v>
      </c>
      <c r="AN1148" s="36" t="s">
        <v>1645</v>
      </c>
      <c r="AO1148" s="36" t="s">
        <v>1636</v>
      </c>
      <c r="AP1148" s="36" t="s">
        <v>1652</v>
      </c>
      <c r="AQ1148" s="36" t="s">
        <v>1653</v>
      </c>
    </row>
    <row r="1149" spans="1:43" x14ac:dyDescent="0.15">
      <c r="A1149" s="36" t="s">
        <v>518</v>
      </c>
      <c r="B1149" s="36" t="s">
        <v>1851</v>
      </c>
      <c r="C1149" s="36" t="s">
        <v>1852</v>
      </c>
      <c r="D1149" s="36" t="s">
        <v>1805</v>
      </c>
      <c r="E1149" s="36" t="s">
        <v>1748</v>
      </c>
      <c r="F1149" s="36" t="s">
        <v>372</v>
      </c>
      <c r="G1149" s="36" t="s">
        <v>1636</v>
      </c>
      <c r="H1149" s="36" t="s">
        <v>372</v>
      </c>
      <c r="I1149" s="36" t="s">
        <v>1636</v>
      </c>
      <c r="J1149" s="36" t="s">
        <v>1749</v>
      </c>
      <c r="K1149" s="36" t="s">
        <v>1750</v>
      </c>
      <c r="L1149" s="36" t="s">
        <v>1853</v>
      </c>
      <c r="M1149" s="36" t="s">
        <v>1639</v>
      </c>
      <c r="N1149" s="36" t="s">
        <v>1640</v>
      </c>
      <c r="O1149" s="36" t="s">
        <v>1641</v>
      </c>
      <c r="P1149" s="36" t="s">
        <v>1642</v>
      </c>
      <c r="Q1149" s="36" t="s">
        <v>1643</v>
      </c>
      <c r="R1149" s="36" t="s">
        <v>1644</v>
      </c>
      <c r="S1149" s="36" t="s">
        <v>1636</v>
      </c>
      <c r="T1149" s="36" t="s">
        <v>1636</v>
      </c>
      <c r="U1149" s="36" t="s">
        <v>1645</v>
      </c>
      <c r="V1149" s="36" t="s">
        <v>1646</v>
      </c>
      <c r="W1149" s="36" t="s">
        <v>1664</v>
      </c>
      <c r="X1149" s="36" t="s">
        <v>1646</v>
      </c>
      <c r="Y1149" s="36" t="s">
        <v>1649</v>
      </c>
      <c r="Z1149" s="36">
        <v>1054.56</v>
      </c>
      <c r="AA1149" s="36">
        <v>1054.56</v>
      </c>
      <c r="AB1149" s="36">
        <v>0</v>
      </c>
      <c r="AC1149" s="36">
        <v>1054.56</v>
      </c>
      <c r="AD1149" s="36">
        <v>0</v>
      </c>
      <c r="AE1149" s="36">
        <v>0</v>
      </c>
      <c r="AF1149" s="36" t="s">
        <v>1798</v>
      </c>
      <c r="AG1149" s="36" t="s">
        <v>1749</v>
      </c>
      <c r="AH1149" s="36" t="s">
        <v>1750</v>
      </c>
      <c r="AI1149" s="36" t="s">
        <v>1799</v>
      </c>
      <c r="AJ1149" s="36" t="s">
        <v>1645</v>
      </c>
      <c r="AK1149" s="36" t="s">
        <v>337</v>
      </c>
      <c r="AL1149" s="36" t="s">
        <v>1650</v>
      </c>
      <c r="AM1149" s="36" t="s">
        <v>1651</v>
      </c>
      <c r="AN1149" s="36" t="s">
        <v>1645</v>
      </c>
      <c r="AO1149" s="36" t="s">
        <v>1636</v>
      </c>
      <c r="AP1149" s="36" t="s">
        <v>1678</v>
      </c>
      <c r="AQ1149" s="36" t="s">
        <v>1653</v>
      </c>
    </row>
    <row r="1150" spans="1:43" x14ac:dyDescent="0.15">
      <c r="A1150" s="36" t="s">
        <v>518</v>
      </c>
      <c r="B1150" s="36" t="s">
        <v>1851</v>
      </c>
      <c r="C1150" s="36" t="s">
        <v>1852</v>
      </c>
      <c r="D1150" s="36" t="s">
        <v>1805</v>
      </c>
      <c r="E1150" s="36" t="s">
        <v>1748</v>
      </c>
      <c r="F1150" s="36" t="s">
        <v>372</v>
      </c>
      <c r="G1150" s="36" t="s">
        <v>1636</v>
      </c>
      <c r="H1150" s="36" t="s">
        <v>372</v>
      </c>
      <c r="I1150" s="36" t="s">
        <v>1636</v>
      </c>
      <c r="J1150" s="36" t="s">
        <v>1749</v>
      </c>
      <c r="K1150" s="36" t="s">
        <v>1750</v>
      </c>
      <c r="L1150" s="36" t="s">
        <v>1853</v>
      </c>
      <c r="M1150" s="36" t="s">
        <v>1639</v>
      </c>
      <c r="N1150" s="36" t="s">
        <v>1640</v>
      </c>
      <c r="O1150" s="36" t="s">
        <v>1641</v>
      </c>
      <c r="P1150" s="36" t="s">
        <v>1642</v>
      </c>
      <c r="Q1150" s="36" t="s">
        <v>1643</v>
      </c>
      <c r="R1150" s="36" t="s">
        <v>1644</v>
      </c>
      <c r="S1150" s="36" t="s">
        <v>1636</v>
      </c>
      <c r="T1150" s="36" t="s">
        <v>1636</v>
      </c>
      <c r="U1150" s="36" t="s">
        <v>1645</v>
      </c>
      <c r="V1150" s="36" t="s">
        <v>1646</v>
      </c>
      <c r="W1150" s="36" t="s">
        <v>1665</v>
      </c>
      <c r="X1150" s="36" t="s">
        <v>1646</v>
      </c>
      <c r="Y1150" s="36" t="s">
        <v>1649</v>
      </c>
      <c r="Z1150" s="36">
        <v>3945.33</v>
      </c>
      <c r="AA1150" s="36">
        <v>3945.33</v>
      </c>
      <c r="AB1150" s="36">
        <v>0</v>
      </c>
      <c r="AC1150" s="36">
        <v>3945.33</v>
      </c>
      <c r="AD1150" s="36">
        <v>0</v>
      </c>
      <c r="AE1150" s="36">
        <v>0</v>
      </c>
      <c r="AF1150" s="36" t="s">
        <v>1798</v>
      </c>
      <c r="AG1150" s="36" t="s">
        <v>1749</v>
      </c>
      <c r="AH1150" s="36" t="s">
        <v>1750</v>
      </c>
      <c r="AI1150" s="36" t="s">
        <v>1799</v>
      </c>
      <c r="AJ1150" s="36" t="s">
        <v>1645</v>
      </c>
      <c r="AK1150" s="36" t="s">
        <v>337</v>
      </c>
      <c r="AL1150" s="36" t="s">
        <v>1650</v>
      </c>
      <c r="AM1150" s="36" t="s">
        <v>1651</v>
      </c>
      <c r="AN1150" s="36" t="s">
        <v>1645</v>
      </c>
      <c r="AO1150" s="36" t="s">
        <v>1636</v>
      </c>
      <c r="AP1150" s="36" t="s">
        <v>1678</v>
      </c>
      <c r="AQ1150" s="36" t="s">
        <v>1653</v>
      </c>
    </row>
    <row r="1151" spans="1:43" x14ac:dyDescent="0.15">
      <c r="A1151" s="36" t="s">
        <v>518</v>
      </c>
      <c r="B1151" s="36" t="s">
        <v>1851</v>
      </c>
      <c r="C1151" s="36" t="s">
        <v>1852</v>
      </c>
      <c r="D1151" s="36" t="s">
        <v>1805</v>
      </c>
      <c r="E1151" s="36" t="s">
        <v>1748</v>
      </c>
      <c r="F1151" s="36" t="s">
        <v>372</v>
      </c>
      <c r="G1151" s="36" t="s">
        <v>1636</v>
      </c>
      <c r="H1151" s="36" t="s">
        <v>372</v>
      </c>
      <c r="I1151" s="36" t="s">
        <v>1636</v>
      </c>
      <c r="J1151" s="36" t="s">
        <v>1749</v>
      </c>
      <c r="K1151" s="36" t="s">
        <v>1750</v>
      </c>
      <c r="L1151" s="36" t="s">
        <v>1853</v>
      </c>
      <c r="M1151" s="36" t="s">
        <v>1639</v>
      </c>
      <c r="N1151" s="36" t="s">
        <v>1640</v>
      </c>
      <c r="O1151" s="36" t="s">
        <v>1641</v>
      </c>
      <c r="P1151" s="36" t="s">
        <v>1642</v>
      </c>
      <c r="Q1151" s="36" t="s">
        <v>1643</v>
      </c>
      <c r="R1151" s="36" t="s">
        <v>1644</v>
      </c>
      <c r="S1151" s="36" t="s">
        <v>1636</v>
      </c>
      <c r="T1151" s="36" t="s">
        <v>1636</v>
      </c>
      <c r="U1151" s="36" t="s">
        <v>1645</v>
      </c>
      <c r="V1151" s="36" t="s">
        <v>1646</v>
      </c>
      <c r="W1151" s="36" t="s">
        <v>1647</v>
      </c>
      <c r="X1151" s="36" t="s">
        <v>1752</v>
      </c>
      <c r="Y1151" s="36" t="s">
        <v>1649</v>
      </c>
      <c r="Z1151" s="36">
        <v>0.11</v>
      </c>
      <c r="AA1151" s="36">
        <v>0.11</v>
      </c>
      <c r="AB1151" s="36">
        <v>0</v>
      </c>
      <c r="AC1151" s="36">
        <v>0.11</v>
      </c>
      <c r="AD1151" s="36">
        <v>0</v>
      </c>
      <c r="AE1151" s="36">
        <v>0</v>
      </c>
      <c r="AF1151" s="36" t="s">
        <v>1798</v>
      </c>
      <c r="AG1151" s="36" t="s">
        <v>1749</v>
      </c>
      <c r="AH1151" s="36" t="s">
        <v>1750</v>
      </c>
      <c r="AI1151" s="36" t="s">
        <v>1799</v>
      </c>
      <c r="AJ1151" s="36" t="s">
        <v>1645</v>
      </c>
      <c r="AK1151" s="36" t="s">
        <v>337</v>
      </c>
      <c r="AL1151" s="36" t="s">
        <v>1650</v>
      </c>
      <c r="AM1151" s="36" t="s">
        <v>1651</v>
      </c>
      <c r="AN1151" s="36" t="s">
        <v>1645</v>
      </c>
      <c r="AO1151" s="36" t="s">
        <v>1636</v>
      </c>
      <c r="AP1151" s="36" t="s">
        <v>1678</v>
      </c>
      <c r="AQ1151" s="36" t="s">
        <v>1653</v>
      </c>
    </row>
    <row r="1152" spans="1:43" x14ac:dyDescent="0.15">
      <c r="A1152" s="36" t="s">
        <v>518</v>
      </c>
      <c r="B1152" s="36" t="s">
        <v>1671</v>
      </c>
      <c r="C1152" s="36" t="s">
        <v>1672</v>
      </c>
      <c r="D1152" s="36" t="s">
        <v>1673</v>
      </c>
      <c r="E1152" s="36" t="s">
        <v>1674</v>
      </c>
      <c r="F1152" s="36" t="s">
        <v>372</v>
      </c>
      <c r="G1152" s="36" t="s">
        <v>1636</v>
      </c>
      <c r="H1152" s="36" t="s">
        <v>372</v>
      </c>
      <c r="I1152" s="36" t="s">
        <v>1636</v>
      </c>
      <c r="J1152" s="36" t="s">
        <v>1675</v>
      </c>
      <c r="K1152" s="36" t="s">
        <v>1676</v>
      </c>
      <c r="L1152" s="36" t="s">
        <v>1677</v>
      </c>
      <c r="M1152" s="36" t="s">
        <v>1639</v>
      </c>
      <c r="N1152" s="36" t="s">
        <v>1640</v>
      </c>
      <c r="O1152" s="36" t="s">
        <v>1641</v>
      </c>
      <c r="P1152" s="36" t="s">
        <v>1642</v>
      </c>
      <c r="Q1152" s="36" t="s">
        <v>1643</v>
      </c>
      <c r="R1152" s="36" t="s">
        <v>1644</v>
      </c>
      <c r="S1152" s="36" t="s">
        <v>1636</v>
      </c>
      <c r="T1152" s="36" t="s">
        <v>1636</v>
      </c>
      <c r="U1152" s="36" t="s">
        <v>1645</v>
      </c>
      <c r="V1152" s="36" t="s">
        <v>1646</v>
      </c>
      <c r="W1152" s="36" t="s">
        <v>1679</v>
      </c>
      <c r="X1152" s="36" t="s">
        <v>1646</v>
      </c>
      <c r="Y1152" s="36" t="s">
        <v>1649</v>
      </c>
      <c r="Z1152" s="36">
        <v>2731.87</v>
      </c>
      <c r="AA1152" s="36">
        <v>2731.87</v>
      </c>
      <c r="AB1152" s="36">
        <v>0</v>
      </c>
      <c r="AC1152" s="36">
        <v>2731.87</v>
      </c>
      <c r="AD1152" s="36">
        <v>0</v>
      </c>
      <c r="AE1152" s="36">
        <v>0</v>
      </c>
      <c r="AF1152" s="36" t="s">
        <v>1798</v>
      </c>
      <c r="AG1152" s="36" t="s">
        <v>1675</v>
      </c>
      <c r="AH1152" s="36" t="s">
        <v>1676</v>
      </c>
      <c r="AI1152" s="36" t="s">
        <v>1800</v>
      </c>
      <c r="AJ1152" s="36" t="s">
        <v>1645</v>
      </c>
      <c r="AK1152" s="36" t="s">
        <v>337</v>
      </c>
      <c r="AL1152" s="36" t="s">
        <v>1650</v>
      </c>
      <c r="AM1152" s="36" t="s">
        <v>1651</v>
      </c>
      <c r="AN1152" s="36" t="s">
        <v>1645</v>
      </c>
      <c r="AO1152" s="36" t="s">
        <v>1636</v>
      </c>
      <c r="AP1152" s="36" t="s">
        <v>1678</v>
      </c>
      <c r="AQ1152" s="36" t="s">
        <v>1653</v>
      </c>
    </row>
    <row r="1153" spans="1:43" x14ac:dyDescent="0.15">
      <c r="A1153" s="36" t="s">
        <v>518</v>
      </c>
      <c r="B1153" s="36" t="s">
        <v>1680</v>
      </c>
      <c r="C1153" s="36" t="s">
        <v>1681</v>
      </c>
      <c r="D1153" s="36" t="s">
        <v>1634</v>
      </c>
      <c r="E1153" s="36" t="s">
        <v>1635</v>
      </c>
      <c r="F1153" s="36" t="s">
        <v>372</v>
      </c>
      <c r="G1153" s="36" t="s">
        <v>1636</v>
      </c>
      <c r="H1153" s="36" t="s">
        <v>372</v>
      </c>
      <c r="I1153" s="36" t="s">
        <v>1636</v>
      </c>
      <c r="J1153" s="36" t="s">
        <v>1637</v>
      </c>
      <c r="K1153" s="36" t="s">
        <v>599</v>
      </c>
      <c r="L1153" s="36" t="s">
        <v>1682</v>
      </c>
      <c r="M1153" s="36" t="s">
        <v>1639</v>
      </c>
      <c r="N1153" s="36" t="s">
        <v>1640</v>
      </c>
      <c r="O1153" s="36" t="s">
        <v>1641</v>
      </c>
      <c r="P1153" s="36" t="s">
        <v>1642</v>
      </c>
      <c r="Q1153" s="36" t="s">
        <v>1643</v>
      </c>
      <c r="R1153" s="36" t="s">
        <v>1644</v>
      </c>
      <c r="S1153" s="36" t="s">
        <v>1636</v>
      </c>
      <c r="T1153" s="36" t="s">
        <v>1636</v>
      </c>
      <c r="U1153" s="36" t="s">
        <v>1645</v>
      </c>
      <c r="V1153" s="36" t="s">
        <v>1646</v>
      </c>
      <c r="W1153" s="36" t="s">
        <v>1657</v>
      </c>
      <c r="X1153" s="36" t="s">
        <v>1658</v>
      </c>
      <c r="Y1153" s="36" t="s">
        <v>1649</v>
      </c>
      <c r="Z1153" s="36">
        <v>2478.02</v>
      </c>
      <c r="AA1153" s="36">
        <v>2465.42</v>
      </c>
      <c r="AB1153" s="36">
        <v>12.6</v>
      </c>
      <c r="AC1153" s="36">
        <v>2465.42</v>
      </c>
      <c r="AD1153" s="36">
        <v>0</v>
      </c>
      <c r="AE1153" s="36">
        <v>0</v>
      </c>
      <c r="AF1153" s="36" t="s">
        <v>1798</v>
      </c>
      <c r="AG1153" s="36" t="s">
        <v>1637</v>
      </c>
      <c r="AH1153" s="36" t="s">
        <v>599</v>
      </c>
      <c r="AI1153" s="36" t="s">
        <v>1799</v>
      </c>
      <c r="AJ1153" s="36" t="s">
        <v>1645</v>
      </c>
      <c r="AK1153" s="36" t="s">
        <v>337</v>
      </c>
      <c r="AL1153" s="36" t="s">
        <v>1650</v>
      </c>
      <c r="AM1153" s="36" t="s">
        <v>1651</v>
      </c>
      <c r="AN1153" s="36" t="s">
        <v>1645</v>
      </c>
      <c r="AO1153" s="36" t="s">
        <v>1636</v>
      </c>
      <c r="AP1153" s="36" t="s">
        <v>1652</v>
      </c>
      <c r="AQ1153" s="36" t="s">
        <v>1653</v>
      </c>
    </row>
    <row r="1154" spans="1:43" x14ac:dyDescent="0.15">
      <c r="A1154" s="36" t="s">
        <v>518</v>
      </c>
      <c r="B1154" s="36" t="s">
        <v>1683</v>
      </c>
      <c r="C1154" s="36" t="s">
        <v>1684</v>
      </c>
      <c r="D1154" s="36" t="s">
        <v>1634</v>
      </c>
      <c r="E1154" s="36" t="s">
        <v>1635</v>
      </c>
      <c r="F1154" s="36" t="s">
        <v>372</v>
      </c>
      <c r="G1154" s="36" t="s">
        <v>1636</v>
      </c>
      <c r="H1154" s="36" t="s">
        <v>372</v>
      </c>
      <c r="I1154" s="36" t="s">
        <v>1636</v>
      </c>
      <c r="J1154" s="36" t="s">
        <v>1637</v>
      </c>
      <c r="K1154" s="36" t="s">
        <v>599</v>
      </c>
      <c r="L1154" s="36" t="s">
        <v>1685</v>
      </c>
      <c r="M1154" s="36" t="s">
        <v>1639</v>
      </c>
      <c r="N1154" s="36" t="s">
        <v>1640</v>
      </c>
      <c r="O1154" s="36" t="s">
        <v>1641</v>
      </c>
      <c r="P1154" s="36" t="s">
        <v>1642</v>
      </c>
      <c r="Q1154" s="36" t="s">
        <v>1643</v>
      </c>
      <c r="R1154" s="36" t="s">
        <v>1644</v>
      </c>
      <c r="S1154" s="36" t="s">
        <v>1636</v>
      </c>
      <c r="T1154" s="36" t="s">
        <v>1636</v>
      </c>
      <c r="U1154" s="36" t="s">
        <v>1645</v>
      </c>
      <c r="V1154" s="36" t="s">
        <v>1646</v>
      </c>
      <c r="W1154" s="36" t="s">
        <v>1657</v>
      </c>
      <c r="X1154" s="36" t="s">
        <v>1658</v>
      </c>
      <c r="Y1154" s="36" t="s">
        <v>1649</v>
      </c>
      <c r="Z1154" s="36">
        <v>2270.73</v>
      </c>
      <c r="AA1154" s="36">
        <v>2270.73</v>
      </c>
      <c r="AB1154" s="36">
        <v>0</v>
      </c>
      <c r="AC1154" s="36">
        <v>2270.73</v>
      </c>
      <c r="AD1154" s="36">
        <v>0</v>
      </c>
      <c r="AE1154" s="36">
        <v>0</v>
      </c>
      <c r="AF1154" s="36" t="s">
        <v>1798</v>
      </c>
      <c r="AG1154" s="36" t="s">
        <v>1637</v>
      </c>
      <c r="AH1154" s="36" t="s">
        <v>599</v>
      </c>
      <c r="AI1154" s="36" t="s">
        <v>1799</v>
      </c>
      <c r="AJ1154" s="36" t="s">
        <v>1645</v>
      </c>
      <c r="AK1154" s="36" t="s">
        <v>337</v>
      </c>
      <c r="AL1154" s="36" t="s">
        <v>1650</v>
      </c>
      <c r="AM1154" s="36" t="s">
        <v>1651</v>
      </c>
      <c r="AN1154" s="36" t="s">
        <v>1645</v>
      </c>
      <c r="AO1154" s="36" t="s">
        <v>1636</v>
      </c>
      <c r="AP1154" s="36" t="s">
        <v>1652</v>
      </c>
      <c r="AQ1154" s="36" t="s">
        <v>1653</v>
      </c>
    </row>
    <row r="1155" spans="1:43" x14ac:dyDescent="0.15">
      <c r="A1155" s="36" t="s">
        <v>518</v>
      </c>
      <c r="B1155" s="36" t="s">
        <v>1686</v>
      </c>
      <c r="C1155" s="36" t="s">
        <v>1687</v>
      </c>
      <c r="D1155" s="36" t="s">
        <v>1634</v>
      </c>
      <c r="E1155" s="36" t="s">
        <v>1635</v>
      </c>
      <c r="F1155" s="36" t="s">
        <v>372</v>
      </c>
      <c r="G1155" s="36" t="s">
        <v>1636</v>
      </c>
      <c r="H1155" s="36" t="s">
        <v>372</v>
      </c>
      <c r="I1155" s="36" t="s">
        <v>1636</v>
      </c>
      <c r="J1155" s="36" t="s">
        <v>1637</v>
      </c>
      <c r="K1155" s="36" t="s">
        <v>599</v>
      </c>
      <c r="L1155" s="36" t="s">
        <v>1688</v>
      </c>
      <c r="M1155" s="36" t="s">
        <v>1639</v>
      </c>
      <c r="N1155" s="36" t="s">
        <v>1640</v>
      </c>
      <c r="O1155" s="36" t="s">
        <v>1641</v>
      </c>
      <c r="P1155" s="36" t="s">
        <v>1642</v>
      </c>
      <c r="Q1155" s="36" t="s">
        <v>1643</v>
      </c>
      <c r="R1155" s="36" t="s">
        <v>1644</v>
      </c>
      <c r="S1155" s="36" t="s">
        <v>1636</v>
      </c>
      <c r="T1155" s="36" t="s">
        <v>1636</v>
      </c>
      <c r="U1155" s="36" t="s">
        <v>1645</v>
      </c>
      <c r="V1155" s="36" t="s">
        <v>1646</v>
      </c>
      <c r="W1155" s="36" t="s">
        <v>1657</v>
      </c>
      <c r="X1155" s="36" t="s">
        <v>1658</v>
      </c>
      <c r="Y1155" s="36" t="s">
        <v>1649</v>
      </c>
      <c r="Z1155" s="36">
        <v>957.32</v>
      </c>
      <c r="AA1155" s="36">
        <v>957.32</v>
      </c>
      <c r="AB1155" s="36">
        <v>0</v>
      </c>
      <c r="AC1155" s="36">
        <v>957.32</v>
      </c>
      <c r="AD1155" s="36">
        <v>0</v>
      </c>
      <c r="AE1155" s="36">
        <v>0</v>
      </c>
      <c r="AF1155" s="36" t="s">
        <v>1798</v>
      </c>
      <c r="AG1155" s="36" t="s">
        <v>1637</v>
      </c>
      <c r="AH1155" s="36" t="s">
        <v>599</v>
      </c>
      <c r="AI1155" s="36" t="s">
        <v>1799</v>
      </c>
      <c r="AJ1155" s="36" t="s">
        <v>1645</v>
      </c>
      <c r="AK1155" s="36" t="s">
        <v>337</v>
      </c>
      <c r="AL1155" s="36" t="s">
        <v>1650</v>
      </c>
      <c r="AM1155" s="36" t="s">
        <v>1651</v>
      </c>
      <c r="AN1155" s="36" t="s">
        <v>1645</v>
      </c>
      <c r="AO1155" s="36" t="s">
        <v>1636</v>
      </c>
      <c r="AP1155" s="36" t="s">
        <v>1652</v>
      </c>
      <c r="AQ1155" s="36" t="s">
        <v>1653</v>
      </c>
    </row>
    <row r="1156" spans="1:43" x14ac:dyDescent="0.15">
      <c r="A1156" s="36" t="s">
        <v>518</v>
      </c>
      <c r="B1156" s="36" t="s">
        <v>1689</v>
      </c>
      <c r="C1156" s="36" t="s">
        <v>1690</v>
      </c>
      <c r="D1156" s="36" t="s">
        <v>1634</v>
      </c>
      <c r="E1156" s="36" t="s">
        <v>1635</v>
      </c>
      <c r="F1156" s="36" t="s">
        <v>372</v>
      </c>
      <c r="G1156" s="36" t="s">
        <v>1636</v>
      </c>
      <c r="H1156" s="36" t="s">
        <v>372</v>
      </c>
      <c r="I1156" s="36" t="s">
        <v>1636</v>
      </c>
      <c r="J1156" s="36" t="s">
        <v>1637</v>
      </c>
      <c r="K1156" s="36" t="s">
        <v>599</v>
      </c>
      <c r="L1156" s="36" t="s">
        <v>1691</v>
      </c>
      <c r="M1156" s="36" t="s">
        <v>1639</v>
      </c>
      <c r="N1156" s="36" t="s">
        <v>1640</v>
      </c>
      <c r="O1156" s="36" t="s">
        <v>1641</v>
      </c>
      <c r="P1156" s="36" t="s">
        <v>1642</v>
      </c>
      <c r="Q1156" s="36" t="s">
        <v>1643</v>
      </c>
      <c r="R1156" s="36" t="s">
        <v>1644</v>
      </c>
      <c r="S1156" s="36" t="s">
        <v>1636</v>
      </c>
      <c r="T1156" s="36" t="s">
        <v>1636</v>
      </c>
      <c r="U1156" s="36" t="s">
        <v>1645</v>
      </c>
      <c r="V1156" s="36" t="s">
        <v>1646</v>
      </c>
      <c r="W1156" s="36" t="s">
        <v>1657</v>
      </c>
      <c r="X1156" s="36" t="s">
        <v>1658</v>
      </c>
      <c r="Y1156" s="36" t="s">
        <v>1649</v>
      </c>
      <c r="Z1156" s="36">
        <v>1431.86</v>
      </c>
      <c r="AA1156" s="36">
        <v>1431.86</v>
      </c>
      <c r="AB1156" s="36">
        <v>0</v>
      </c>
      <c r="AC1156" s="36">
        <v>1431.86</v>
      </c>
      <c r="AD1156" s="36">
        <v>0</v>
      </c>
      <c r="AE1156" s="36">
        <v>0</v>
      </c>
      <c r="AF1156" s="36" t="s">
        <v>1798</v>
      </c>
      <c r="AG1156" s="36" t="s">
        <v>1637</v>
      </c>
      <c r="AH1156" s="36" t="s">
        <v>599</v>
      </c>
      <c r="AI1156" s="36" t="s">
        <v>1799</v>
      </c>
      <c r="AJ1156" s="36" t="s">
        <v>1645</v>
      </c>
      <c r="AK1156" s="36" t="s">
        <v>337</v>
      </c>
      <c r="AL1156" s="36" t="s">
        <v>1650</v>
      </c>
      <c r="AM1156" s="36" t="s">
        <v>1651</v>
      </c>
      <c r="AN1156" s="36" t="s">
        <v>1645</v>
      </c>
      <c r="AO1156" s="36" t="s">
        <v>1636</v>
      </c>
      <c r="AP1156" s="36" t="s">
        <v>1652</v>
      </c>
      <c r="AQ1156" s="36" t="s">
        <v>1653</v>
      </c>
    </row>
    <row r="1157" spans="1:43" x14ac:dyDescent="0.15">
      <c r="A1157" s="36" t="s">
        <v>518</v>
      </c>
      <c r="B1157" s="36" t="s">
        <v>1692</v>
      </c>
      <c r="C1157" s="36" t="s">
        <v>1693</v>
      </c>
      <c r="D1157" s="36" t="s">
        <v>1634</v>
      </c>
      <c r="E1157" s="36" t="s">
        <v>1635</v>
      </c>
      <c r="F1157" s="36" t="s">
        <v>372</v>
      </c>
      <c r="G1157" s="36" t="s">
        <v>1636</v>
      </c>
      <c r="H1157" s="36" t="s">
        <v>372</v>
      </c>
      <c r="I1157" s="36" t="s">
        <v>1636</v>
      </c>
      <c r="J1157" s="36" t="s">
        <v>1637</v>
      </c>
      <c r="K1157" s="36" t="s">
        <v>599</v>
      </c>
      <c r="L1157" s="36" t="s">
        <v>1691</v>
      </c>
      <c r="M1157" s="36" t="s">
        <v>1639</v>
      </c>
      <c r="N1157" s="36" t="s">
        <v>1640</v>
      </c>
      <c r="O1157" s="36" t="s">
        <v>1641</v>
      </c>
      <c r="P1157" s="36" t="s">
        <v>1642</v>
      </c>
      <c r="Q1157" s="36" t="s">
        <v>1643</v>
      </c>
      <c r="R1157" s="36" t="s">
        <v>1644</v>
      </c>
      <c r="S1157" s="36" t="s">
        <v>1636</v>
      </c>
      <c r="T1157" s="36" t="s">
        <v>1636</v>
      </c>
      <c r="U1157" s="36" t="s">
        <v>1645</v>
      </c>
      <c r="V1157" s="36" t="s">
        <v>1646</v>
      </c>
      <c r="W1157" s="36" t="s">
        <v>1657</v>
      </c>
      <c r="X1157" s="36" t="s">
        <v>1658</v>
      </c>
      <c r="Y1157" s="36" t="s">
        <v>1649</v>
      </c>
      <c r="Z1157" s="36">
        <v>294.29000000000002</v>
      </c>
      <c r="AA1157" s="36">
        <v>294.29000000000002</v>
      </c>
      <c r="AB1157" s="36">
        <v>0</v>
      </c>
      <c r="AC1157" s="36">
        <v>294.29000000000002</v>
      </c>
      <c r="AD1157" s="36">
        <v>0</v>
      </c>
      <c r="AE1157" s="36">
        <v>0</v>
      </c>
      <c r="AF1157" s="36" t="s">
        <v>1798</v>
      </c>
      <c r="AG1157" s="36" t="s">
        <v>1637</v>
      </c>
      <c r="AH1157" s="36" t="s">
        <v>599</v>
      </c>
      <c r="AI1157" s="36" t="s">
        <v>1799</v>
      </c>
      <c r="AJ1157" s="36" t="s">
        <v>1645</v>
      </c>
      <c r="AK1157" s="36" t="s">
        <v>337</v>
      </c>
      <c r="AL1157" s="36" t="s">
        <v>1650</v>
      </c>
      <c r="AM1157" s="36" t="s">
        <v>1651</v>
      </c>
      <c r="AN1157" s="36" t="s">
        <v>1645</v>
      </c>
      <c r="AO1157" s="36" t="s">
        <v>1636</v>
      </c>
      <c r="AP1157" s="36" t="s">
        <v>1652</v>
      </c>
      <c r="AQ1157" s="36" t="s">
        <v>1653</v>
      </c>
    </row>
    <row r="1158" spans="1:43" x14ac:dyDescent="0.15">
      <c r="A1158" s="36" t="s">
        <v>518</v>
      </c>
      <c r="B1158" s="36" t="s">
        <v>1694</v>
      </c>
      <c r="C1158" s="36" t="s">
        <v>1695</v>
      </c>
      <c r="D1158" s="36" t="s">
        <v>1634</v>
      </c>
      <c r="E1158" s="36" t="s">
        <v>1635</v>
      </c>
      <c r="F1158" s="36" t="s">
        <v>372</v>
      </c>
      <c r="G1158" s="36" t="s">
        <v>1636</v>
      </c>
      <c r="H1158" s="36" t="s">
        <v>372</v>
      </c>
      <c r="I1158" s="36" t="s">
        <v>1636</v>
      </c>
      <c r="J1158" s="36" t="s">
        <v>1637</v>
      </c>
      <c r="K1158" s="36" t="s">
        <v>599</v>
      </c>
      <c r="L1158" s="36" t="s">
        <v>1696</v>
      </c>
      <c r="M1158" s="36" t="s">
        <v>1639</v>
      </c>
      <c r="N1158" s="36" t="s">
        <v>1640</v>
      </c>
      <c r="O1158" s="36" t="s">
        <v>1641</v>
      </c>
      <c r="P1158" s="36" t="s">
        <v>1642</v>
      </c>
      <c r="Q1158" s="36" t="s">
        <v>1643</v>
      </c>
      <c r="R1158" s="36" t="s">
        <v>1644</v>
      </c>
      <c r="S1158" s="36" t="s">
        <v>1636</v>
      </c>
      <c r="T1158" s="36" t="s">
        <v>1636</v>
      </c>
      <c r="U1158" s="36" t="s">
        <v>1645</v>
      </c>
      <c r="V1158" s="36" t="s">
        <v>1646</v>
      </c>
      <c r="W1158" s="36" t="s">
        <v>1647</v>
      </c>
      <c r="X1158" s="36" t="s">
        <v>1648</v>
      </c>
      <c r="Y1158" s="36" t="s">
        <v>1649</v>
      </c>
      <c r="Z1158" s="36">
        <v>1435.49</v>
      </c>
      <c r="AA1158" s="36">
        <v>1435.49</v>
      </c>
      <c r="AB1158" s="36">
        <v>0</v>
      </c>
      <c r="AC1158" s="36">
        <v>1435.49</v>
      </c>
      <c r="AD1158" s="36">
        <v>0</v>
      </c>
      <c r="AE1158" s="36">
        <v>0</v>
      </c>
      <c r="AF1158" s="36" t="s">
        <v>1798</v>
      </c>
      <c r="AG1158" s="36" t="s">
        <v>1637</v>
      </c>
      <c r="AH1158" s="36" t="s">
        <v>599</v>
      </c>
      <c r="AI1158" s="36" t="s">
        <v>1799</v>
      </c>
      <c r="AJ1158" s="36" t="s">
        <v>1645</v>
      </c>
      <c r="AK1158" s="36" t="s">
        <v>337</v>
      </c>
      <c r="AL1158" s="36" t="s">
        <v>1650</v>
      </c>
      <c r="AM1158" s="36" t="s">
        <v>1651</v>
      </c>
      <c r="AN1158" s="36" t="s">
        <v>1645</v>
      </c>
      <c r="AO1158" s="36" t="s">
        <v>1636</v>
      </c>
      <c r="AP1158" s="36" t="s">
        <v>1652</v>
      </c>
      <c r="AQ1158" s="36" t="s">
        <v>1653</v>
      </c>
    </row>
    <row r="1159" spans="1:43" x14ac:dyDescent="0.15">
      <c r="A1159" s="36" t="s">
        <v>518</v>
      </c>
      <c r="B1159" s="36" t="s">
        <v>1697</v>
      </c>
      <c r="C1159" s="36" t="s">
        <v>1698</v>
      </c>
      <c r="D1159" s="36" t="s">
        <v>1634</v>
      </c>
      <c r="E1159" s="36" t="s">
        <v>1635</v>
      </c>
      <c r="F1159" s="36" t="s">
        <v>372</v>
      </c>
      <c r="G1159" s="36" t="s">
        <v>1636</v>
      </c>
      <c r="H1159" s="36" t="s">
        <v>372</v>
      </c>
      <c r="I1159" s="36" t="s">
        <v>1636</v>
      </c>
      <c r="J1159" s="36" t="s">
        <v>1637</v>
      </c>
      <c r="K1159" s="36" t="s">
        <v>599</v>
      </c>
      <c r="L1159" s="36" t="s">
        <v>1699</v>
      </c>
      <c r="M1159" s="36" t="s">
        <v>1639</v>
      </c>
      <c r="N1159" s="36" t="s">
        <v>1640</v>
      </c>
      <c r="O1159" s="36" t="s">
        <v>1641</v>
      </c>
      <c r="P1159" s="36" t="s">
        <v>1642</v>
      </c>
      <c r="Q1159" s="36" t="s">
        <v>1643</v>
      </c>
      <c r="R1159" s="36" t="s">
        <v>1644</v>
      </c>
      <c r="S1159" s="36" t="s">
        <v>1636</v>
      </c>
      <c r="T1159" s="36" t="s">
        <v>1636</v>
      </c>
      <c r="U1159" s="36" t="s">
        <v>1645</v>
      </c>
      <c r="V1159" s="36" t="s">
        <v>1646</v>
      </c>
      <c r="W1159" s="36" t="s">
        <v>1657</v>
      </c>
      <c r="X1159" s="36" t="s">
        <v>1658</v>
      </c>
      <c r="Y1159" s="36" t="s">
        <v>1649</v>
      </c>
      <c r="Z1159" s="36">
        <v>1531.89</v>
      </c>
      <c r="AA1159" s="36">
        <v>1493.19</v>
      </c>
      <c r="AB1159" s="36">
        <v>38.700000000000003</v>
      </c>
      <c r="AC1159" s="36">
        <v>1493.19</v>
      </c>
      <c r="AD1159" s="36">
        <v>0</v>
      </c>
      <c r="AE1159" s="36">
        <v>0</v>
      </c>
      <c r="AF1159" s="36" t="s">
        <v>1798</v>
      </c>
      <c r="AG1159" s="36" t="s">
        <v>1637</v>
      </c>
      <c r="AH1159" s="36" t="s">
        <v>599</v>
      </c>
      <c r="AI1159" s="36" t="s">
        <v>1799</v>
      </c>
      <c r="AJ1159" s="36" t="s">
        <v>1645</v>
      </c>
      <c r="AK1159" s="36" t="s">
        <v>337</v>
      </c>
      <c r="AL1159" s="36" t="s">
        <v>1650</v>
      </c>
      <c r="AM1159" s="36" t="s">
        <v>1651</v>
      </c>
      <c r="AN1159" s="36" t="s">
        <v>1645</v>
      </c>
      <c r="AO1159" s="36" t="s">
        <v>1636</v>
      </c>
      <c r="AP1159" s="36" t="s">
        <v>1652</v>
      </c>
      <c r="AQ1159" s="36" t="s">
        <v>1653</v>
      </c>
    </row>
    <row r="1160" spans="1:43" x14ac:dyDescent="0.15">
      <c r="A1160" s="36" t="s">
        <v>518</v>
      </c>
      <c r="B1160" s="36" t="s">
        <v>1700</v>
      </c>
      <c r="C1160" s="36" t="s">
        <v>1701</v>
      </c>
      <c r="D1160" s="36" t="s">
        <v>1673</v>
      </c>
      <c r="E1160" s="36" t="s">
        <v>1674</v>
      </c>
      <c r="F1160" s="36" t="s">
        <v>372</v>
      </c>
      <c r="G1160" s="36" t="s">
        <v>1636</v>
      </c>
      <c r="H1160" s="36" t="s">
        <v>372</v>
      </c>
      <c r="I1160" s="36" t="s">
        <v>1636</v>
      </c>
      <c r="J1160" s="36" t="s">
        <v>1675</v>
      </c>
      <c r="K1160" s="36" t="s">
        <v>1676</v>
      </c>
      <c r="L1160" s="36" t="s">
        <v>1702</v>
      </c>
      <c r="M1160" s="36" t="s">
        <v>1639</v>
      </c>
      <c r="N1160" s="36" t="s">
        <v>1640</v>
      </c>
      <c r="O1160" s="36" t="s">
        <v>1641</v>
      </c>
      <c r="P1160" s="36" t="s">
        <v>1642</v>
      </c>
      <c r="Q1160" s="36" t="s">
        <v>1643</v>
      </c>
      <c r="R1160" s="36" t="s">
        <v>1644</v>
      </c>
      <c r="S1160" s="36" t="s">
        <v>1636</v>
      </c>
      <c r="T1160" s="36" t="s">
        <v>1636</v>
      </c>
      <c r="U1160" s="36" t="s">
        <v>1645</v>
      </c>
      <c r="V1160" s="36" t="s">
        <v>1646</v>
      </c>
      <c r="W1160" s="36" t="s">
        <v>1664</v>
      </c>
      <c r="X1160" s="36" t="s">
        <v>1646</v>
      </c>
      <c r="Y1160" s="36" t="s">
        <v>1649</v>
      </c>
      <c r="Z1160" s="36">
        <v>68.239999999999995</v>
      </c>
      <c r="AA1160" s="36">
        <v>68.239999999999995</v>
      </c>
      <c r="AB1160" s="36">
        <v>0</v>
      </c>
      <c r="AC1160" s="36">
        <v>68.239999999999995</v>
      </c>
      <c r="AD1160" s="36">
        <v>0</v>
      </c>
      <c r="AE1160" s="36">
        <v>0</v>
      </c>
      <c r="AF1160" s="36" t="s">
        <v>1798</v>
      </c>
      <c r="AG1160" s="36" t="s">
        <v>1675</v>
      </c>
      <c r="AH1160" s="36" t="s">
        <v>1676</v>
      </c>
      <c r="AI1160" s="36" t="s">
        <v>1800</v>
      </c>
      <c r="AJ1160" s="36" t="s">
        <v>1645</v>
      </c>
      <c r="AK1160" s="36" t="s">
        <v>337</v>
      </c>
      <c r="AL1160" s="36" t="s">
        <v>1650</v>
      </c>
      <c r="AM1160" s="36" t="s">
        <v>1651</v>
      </c>
      <c r="AN1160" s="36" t="s">
        <v>1645</v>
      </c>
      <c r="AO1160" s="36" t="s">
        <v>1636</v>
      </c>
      <c r="AP1160" s="36" t="s">
        <v>1678</v>
      </c>
      <c r="AQ1160" s="36" t="s">
        <v>1653</v>
      </c>
    </row>
    <row r="1161" spans="1:43" x14ac:dyDescent="0.15">
      <c r="A1161" s="36" t="s">
        <v>518</v>
      </c>
      <c r="B1161" s="36" t="s">
        <v>1700</v>
      </c>
      <c r="C1161" s="36" t="s">
        <v>1701</v>
      </c>
      <c r="D1161" s="36" t="s">
        <v>1673</v>
      </c>
      <c r="E1161" s="36" t="s">
        <v>1674</v>
      </c>
      <c r="F1161" s="36" t="s">
        <v>372</v>
      </c>
      <c r="G1161" s="36" t="s">
        <v>1636</v>
      </c>
      <c r="H1161" s="36" t="s">
        <v>372</v>
      </c>
      <c r="I1161" s="36" t="s">
        <v>1636</v>
      </c>
      <c r="J1161" s="36" t="s">
        <v>1675</v>
      </c>
      <c r="K1161" s="36" t="s">
        <v>1676</v>
      </c>
      <c r="L1161" s="36" t="s">
        <v>1702</v>
      </c>
      <c r="M1161" s="36" t="s">
        <v>1639</v>
      </c>
      <c r="N1161" s="36" t="s">
        <v>1640</v>
      </c>
      <c r="O1161" s="36" t="s">
        <v>1641</v>
      </c>
      <c r="P1161" s="36" t="s">
        <v>1642</v>
      </c>
      <c r="Q1161" s="36" t="s">
        <v>1643</v>
      </c>
      <c r="R1161" s="36" t="s">
        <v>1644</v>
      </c>
      <c r="S1161" s="36" t="s">
        <v>1636</v>
      </c>
      <c r="T1161" s="36" t="s">
        <v>1636</v>
      </c>
      <c r="U1161" s="36" t="s">
        <v>1645</v>
      </c>
      <c r="V1161" s="36" t="s">
        <v>1646</v>
      </c>
      <c r="W1161" s="36" t="s">
        <v>1665</v>
      </c>
      <c r="X1161" s="36" t="s">
        <v>1646</v>
      </c>
      <c r="Y1161" s="36" t="s">
        <v>1649</v>
      </c>
      <c r="Z1161" s="36">
        <v>51.36</v>
      </c>
      <c r="AA1161" s="36">
        <v>51.36</v>
      </c>
      <c r="AB1161" s="36">
        <v>0</v>
      </c>
      <c r="AC1161" s="36">
        <v>51.36</v>
      </c>
      <c r="AD1161" s="36">
        <v>0</v>
      </c>
      <c r="AE1161" s="36">
        <v>0</v>
      </c>
      <c r="AF1161" s="36" t="s">
        <v>1798</v>
      </c>
      <c r="AG1161" s="36" t="s">
        <v>1675</v>
      </c>
      <c r="AH1161" s="36" t="s">
        <v>1676</v>
      </c>
      <c r="AI1161" s="36" t="s">
        <v>1800</v>
      </c>
      <c r="AJ1161" s="36" t="s">
        <v>1645</v>
      </c>
      <c r="AK1161" s="36" t="s">
        <v>337</v>
      </c>
      <c r="AL1161" s="36" t="s">
        <v>1650</v>
      </c>
      <c r="AM1161" s="36" t="s">
        <v>1651</v>
      </c>
      <c r="AN1161" s="36" t="s">
        <v>1645</v>
      </c>
      <c r="AO1161" s="36" t="s">
        <v>1636</v>
      </c>
      <c r="AP1161" s="36" t="s">
        <v>1678</v>
      </c>
      <c r="AQ1161" s="36" t="s">
        <v>1653</v>
      </c>
    </row>
    <row r="1162" spans="1:43" x14ac:dyDescent="0.15">
      <c r="A1162" s="36" t="s">
        <v>518</v>
      </c>
      <c r="B1162" s="36" t="s">
        <v>1700</v>
      </c>
      <c r="C1162" s="36" t="s">
        <v>1701</v>
      </c>
      <c r="D1162" s="36" t="s">
        <v>1673</v>
      </c>
      <c r="E1162" s="36" t="s">
        <v>1674</v>
      </c>
      <c r="F1162" s="36" t="s">
        <v>372</v>
      </c>
      <c r="G1162" s="36" t="s">
        <v>1636</v>
      </c>
      <c r="H1162" s="36" t="s">
        <v>372</v>
      </c>
      <c r="I1162" s="36" t="s">
        <v>1636</v>
      </c>
      <c r="J1162" s="36" t="s">
        <v>1675</v>
      </c>
      <c r="K1162" s="36" t="s">
        <v>1676</v>
      </c>
      <c r="L1162" s="36" t="s">
        <v>1702</v>
      </c>
      <c r="M1162" s="36" t="s">
        <v>1639</v>
      </c>
      <c r="N1162" s="36" t="s">
        <v>1640</v>
      </c>
      <c r="O1162" s="36" t="s">
        <v>1641</v>
      </c>
      <c r="P1162" s="36" t="s">
        <v>1642</v>
      </c>
      <c r="Q1162" s="36" t="s">
        <v>1643</v>
      </c>
      <c r="R1162" s="36" t="s">
        <v>1644</v>
      </c>
      <c r="S1162" s="36" t="s">
        <v>1636</v>
      </c>
      <c r="T1162" s="36" t="s">
        <v>1636</v>
      </c>
      <c r="U1162" s="36" t="s">
        <v>1645</v>
      </c>
      <c r="V1162" s="36" t="s">
        <v>1646</v>
      </c>
      <c r="W1162" s="36" t="s">
        <v>1647</v>
      </c>
      <c r="X1162" s="36" t="s">
        <v>1667</v>
      </c>
      <c r="Y1162" s="36" t="s">
        <v>1649</v>
      </c>
      <c r="Z1162" s="36">
        <v>0.18</v>
      </c>
      <c r="AA1162" s="36">
        <v>0.18</v>
      </c>
      <c r="AB1162" s="36">
        <v>0</v>
      </c>
      <c r="AC1162" s="36">
        <v>0.18</v>
      </c>
      <c r="AD1162" s="36">
        <v>0</v>
      </c>
      <c r="AE1162" s="36">
        <v>0</v>
      </c>
      <c r="AF1162" s="36" t="s">
        <v>1798</v>
      </c>
      <c r="AG1162" s="36" t="s">
        <v>1675</v>
      </c>
      <c r="AH1162" s="36" t="s">
        <v>1676</v>
      </c>
      <c r="AI1162" s="36" t="s">
        <v>1800</v>
      </c>
      <c r="AJ1162" s="36" t="s">
        <v>1645</v>
      </c>
      <c r="AK1162" s="36" t="s">
        <v>337</v>
      </c>
      <c r="AL1162" s="36" t="s">
        <v>1650</v>
      </c>
      <c r="AM1162" s="36" t="s">
        <v>1651</v>
      </c>
      <c r="AN1162" s="36" t="s">
        <v>1645</v>
      </c>
      <c r="AO1162" s="36" t="s">
        <v>1636</v>
      </c>
      <c r="AP1162" s="36" t="s">
        <v>1678</v>
      </c>
      <c r="AQ1162" s="36" t="s">
        <v>1653</v>
      </c>
    </row>
    <row r="1163" spans="1:43" x14ac:dyDescent="0.15">
      <c r="A1163" s="36" t="s">
        <v>518</v>
      </c>
      <c r="B1163" s="36" t="s">
        <v>1700</v>
      </c>
      <c r="C1163" s="36" t="s">
        <v>1701</v>
      </c>
      <c r="D1163" s="36" t="s">
        <v>1673</v>
      </c>
      <c r="E1163" s="36" t="s">
        <v>1674</v>
      </c>
      <c r="F1163" s="36" t="s">
        <v>372</v>
      </c>
      <c r="G1163" s="36" t="s">
        <v>1636</v>
      </c>
      <c r="H1163" s="36" t="s">
        <v>372</v>
      </c>
      <c r="I1163" s="36" t="s">
        <v>1636</v>
      </c>
      <c r="J1163" s="36" t="s">
        <v>1675</v>
      </c>
      <c r="K1163" s="36" t="s">
        <v>1676</v>
      </c>
      <c r="L1163" s="36" t="s">
        <v>1702</v>
      </c>
      <c r="M1163" s="36" t="s">
        <v>1639</v>
      </c>
      <c r="N1163" s="36" t="s">
        <v>1640</v>
      </c>
      <c r="O1163" s="36" t="s">
        <v>1641</v>
      </c>
      <c r="P1163" s="36" t="s">
        <v>1642</v>
      </c>
      <c r="Q1163" s="36" t="s">
        <v>1643</v>
      </c>
      <c r="R1163" s="36" t="s">
        <v>1644</v>
      </c>
      <c r="S1163" s="36" t="s">
        <v>1636</v>
      </c>
      <c r="T1163" s="36" t="s">
        <v>1636</v>
      </c>
      <c r="U1163" s="36" t="s">
        <v>1645</v>
      </c>
      <c r="V1163" s="36" t="s">
        <v>1646</v>
      </c>
      <c r="W1163" s="36" t="s">
        <v>1669</v>
      </c>
      <c r="X1163" s="36" t="s">
        <v>1646</v>
      </c>
      <c r="Y1163" s="36" t="s">
        <v>1649</v>
      </c>
      <c r="Z1163" s="36">
        <v>46.67</v>
      </c>
      <c r="AA1163" s="36">
        <v>46.67</v>
      </c>
      <c r="AB1163" s="36">
        <v>0</v>
      </c>
      <c r="AC1163" s="36">
        <v>46.67</v>
      </c>
      <c r="AD1163" s="36">
        <v>0</v>
      </c>
      <c r="AE1163" s="36">
        <v>0</v>
      </c>
      <c r="AF1163" s="36" t="s">
        <v>1798</v>
      </c>
      <c r="AG1163" s="36" t="s">
        <v>1675</v>
      </c>
      <c r="AH1163" s="36" t="s">
        <v>1676</v>
      </c>
      <c r="AI1163" s="36" t="s">
        <v>1800</v>
      </c>
      <c r="AJ1163" s="36" t="s">
        <v>1645</v>
      </c>
      <c r="AK1163" s="36" t="s">
        <v>337</v>
      </c>
      <c r="AL1163" s="36" t="s">
        <v>1650</v>
      </c>
      <c r="AM1163" s="36" t="s">
        <v>1651</v>
      </c>
      <c r="AN1163" s="36" t="s">
        <v>1645</v>
      </c>
      <c r="AO1163" s="36" t="s">
        <v>1636</v>
      </c>
      <c r="AP1163" s="36" t="s">
        <v>1678</v>
      </c>
      <c r="AQ1163" s="36" t="s">
        <v>1653</v>
      </c>
    </row>
    <row r="1164" spans="1:43" x14ac:dyDescent="0.15">
      <c r="A1164" s="36" t="s">
        <v>518</v>
      </c>
      <c r="B1164" s="36" t="s">
        <v>1700</v>
      </c>
      <c r="C1164" s="36" t="s">
        <v>1701</v>
      </c>
      <c r="D1164" s="36" t="s">
        <v>1673</v>
      </c>
      <c r="E1164" s="36" t="s">
        <v>1674</v>
      </c>
      <c r="F1164" s="36" t="s">
        <v>372</v>
      </c>
      <c r="G1164" s="36" t="s">
        <v>1636</v>
      </c>
      <c r="H1164" s="36" t="s">
        <v>372</v>
      </c>
      <c r="I1164" s="36" t="s">
        <v>1636</v>
      </c>
      <c r="J1164" s="36" t="s">
        <v>1675</v>
      </c>
      <c r="K1164" s="36" t="s">
        <v>1676</v>
      </c>
      <c r="L1164" s="36" t="s">
        <v>1702</v>
      </c>
      <c r="M1164" s="36" t="s">
        <v>1639</v>
      </c>
      <c r="N1164" s="36" t="s">
        <v>1640</v>
      </c>
      <c r="O1164" s="36" t="s">
        <v>1641</v>
      </c>
      <c r="P1164" s="36" t="s">
        <v>1642</v>
      </c>
      <c r="Q1164" s="36" t="s">
        <v>1643</v>
      </c>
      <c r="R1164" s="36" t="s">
        <v>1644</v>
      </c>
      <c r="S1164" s="36" t="s">
        <v>1636</v>
      </c>
      <c r="T1164" s="36" t="s">
        <v>1636</v>
      </c>
      <c r="U1164" s="36" t="s">
        <v>1645</v>
      </c>
      <c r="V1164" s="36" t="s">
        <v>1646</v>
      </c>
      <c r="W1164" s="36" t="s">
        <v>1657</v>
      </c>
      <c r="X1164" s="36" t="s">
        <v>1658</v>
      </c>
      <c r="Y1164" s="36" t="s">
        <v>1649</v>
      </c>
      <c r="Z1164" s="36">
        <v>75.39</v>
      </c>
      <c r="AA1164" s="36">
        <v>75.39</v>
      </c>
      <c r="AB1164" s="36">
        <v>0</v>
      </c>
      <c r="AC1164" s="36">
        <v>75.39</v>
      </c>
      <c r="AD1164" s="36">
        <v>0</v>
      </c>
      <c r="AE1164" s="36">
        <v>0</v>
      </c>
      <c r="AF1164" s="36" t="s">
        <v>1798</v>
      </c>
      <c r="AG1164" s="36" t="s">
        <v>1675</v>
      </c>
      <c r="AH1164" s="36" t="s">
        <v>1676</v>
      </c>
      <c r="AI1164" s="36" t="s">
        <v>1800</v>
      </c>
      <c r="AJ1164" s="36" t="s">
        <v>1645</v>
      </c>
      <c r="AK1164" s="36" t="s">
        <v>337</v>
      </c>
      <c r="AL1164" s="36" t="s">
        <v>1650</v>
      </c>
      <c r="AM1164" s="36" t="s">
        <v>1651</v>
      </c>
      <c r="AN1164" s="36" t="s">
        <v>1645</v>
      </c>
      <c r="AO1164" s="36" t="s">
        <v>1636</v>
      </c>
      <c r="AP1164" s="36" t="s">
        <v>1678</v>
      </c>
      <c r="AQ1164" s="36" t="s">
        <v>1653</v>
      </c>
    </row>
    <row r="1165" spans="1:43" x14ac:dyDescent="0.15">
      <c r="A1165" s="36" t="s">
        <v>518</v>
      </c>
      <c r="B1165" s="36" t="s">
        <v>1700</v>
      </c>
      <c r="C1165" s="36" t="s">
        <v>1701</v>
      </c>
      <c r="D1165" s="36" t="s">
        <v>1673</v>
      </c>
      <c r="E1165" s="36" t="s">
        <v>1674</v>
      </c>
      <c r="F1165" s="36" t="s">
        <v>372</v>
      </c>
      <c r="G1165" s="36" t="s">
        <v>1636</v>
      </c>
      <c r="H1165" s="36" t="s">
        <v>372</v>
      </c>
      <c r="I1165" s="36" t="s">
        <v>1636</v>
      </c>
      <c r="J1165" s="36" t="s">
        <v>1675</v>
      </c>
      <c r="K1165" s="36" t="s">
        <v>1676</v>
      </c>
      <c r="L1165" s="36" t="s">
        <v>1702</v>
      </c>
      <c r="M1165" s="36" t="s">
        <v>1639</v>
      </c>
      <c r="N1165" s="36" t="s">
        <v>1640</v>
      </c>
      <c r="O1165" s="36" t="s">
        <v>1641</v>
      </c>
      <c r="P1165" s="36" t="s">
        <v>1642</v>
      </c>
      <c r="Q1165" s="36" t="s">
        <v>1643</v>
      </c>
      <c r="R1165" s="36" t="s">
        <v>1644</v>
      </c>
      <c r="S1165" s="36" t="s">
        <v>1636</v>
      </c>
      <c r="T1165" s="36" t="s">
        <v>1636</v>
      </c>
      <c r="U1165" s="36" t="s">
        <v>1645</v>
      </c>
      <c r="V1165" s="36" t="s">
        <v>1646</v>
      </c>
      <c r="W1165" s="36" t="s">
        <v>1670</v>
      </c>
      <c r="X1165" s="36" t="s">
        <v>1646</v>
      </c>
      <c r="Y1165" s="36" t="s">
        <v>1649</v>
      </c>
      <c r="Z1165" s="36">
        <v>2.72</v>
      </c>
      <c r="AA1165" s="36">
        <v>2.72</v>
      </c>
      <c r="AB1165" s="36">
        <v>0</v>
      </c>
      <c r="AC1165" s="36">
        <v>2.72</v>
      </c>
      <c r="AD1165" s="36">
        <v>0</v>
      </c>
      <c r="AE1165" s="36">
        <v>0</v>
      </c>
      <c r="AF1165" s="36" t="s">
        <v>1798</v>
      </c>
      <c r="AG1165" s="36" t="s">
        <v>1675</v>
      </c>
      <c r="AH1165" s="36" t="s">
        <v>1676</v>
      </c>
      <c r="AI1165" s="36" t="s">
        <v>1800</v>
      </c>
      <c r="AJ1165" s="36" t="s">
        <v>1645</v>
      </c>
      <c r="AK1165" s="36" t="s">
        <v>337</v>
      </c>
      <c r="AL1165" s="36" t="s">
        <v>1650</v>
      </c>
      <c r="AM1165" s="36" t="s">
        <v>1651</v>
      </c>
      <c r="AN1165" s="36" t="s">
        <v>1645</v>
      </c>
      <c r="AO1165" s="36" t="s">
        <v>1636</v>
      </c>
      <c r="AP1165" s="36" t="s">
        <v>1678</v>
      </c>
      <c r="AQ1165" s="36" t="s">
        <v>1653</v>
      </c>
    </row>
    <row r="1166" spans="1:43" x14ac:dyDescent="0.15">
      <c r="A1166" s="36" t="s">
        <v>518</v>
      </c>
      <c r="B1166" s="36" t="s">
        <v>1700</v>
      </c>
      <c r="C1166" s="36" t="s">
        <v>1701</v>
      </c>
      <c r="D1166" s="36" t="s">
        <v>1673</v>
      </c>
      <c r="E1166" s="36" t="s">
        <v>1674</v>
      </c>
      <c r="F1166" s="36" t="s">
        <v>372</v>
      </c>
      <c r="G1166" s="36" t="s">
        <v>1636</v>
      </c>
      <c r="H1166" s="36" t="s">
        <v>372</v>
      </c>
      <c r="I1166" s="36" t="s">
        <v>1636</v>
      </c>
      <c r="J1166" s="36" t="s">
        <v>1675</v>
      </c>
      <c r="K1166" s="36" t="s">
        <v>1676</v>
      </c>
      <c r="L1166" s="36" t="s">
        <v>1702</v>
      </c>
      <c r="M1166" s="36" t="s">
        <v>1639</v>
      </c>
      <c r="N1166" s="36" t="s">
        <v>1640</v>
      </c>
      <c r="O1166" s="36" t="s">
        <v>1641</v>
      </c>
      <c r="P1166" s="36" t="s">
        <v>1642</v>
      </c>
      <c r="Q1166" s="36" t="s">
        <v>1643</v>
      </c>
      <c r="R1166" s="36" t="s">
        <v>1644</v>
      </c>
      <c r="S1166" s="36" t="s">
        <v>1636</v>
      </c>
      <c r="T1166" s="36" t="s">
        <v>1636</v>
      </c>
      <c r="U1166" s="36" t="s">
        <v>1645</v>
      </c>
      <c r="V1166" s="36" t="s">
        <v>1646</v>
      </c>
      <c r="W1166" s="36" t="s">
        <v>1679</v>
      </c>
      <c r="X1166" s="36" t="s">
        <v>1646</v>
      </c>
      <c r="Y1166" s="36" t="s">
        <v>1649</v>
      </c>
      <c r="Z1166" s="36">
        <v>1677.74</v>
      </c>
      <c r="AA1166" s="36">
        <v>1677.74</v>
      </c>
      <c r="AB1166" s="36">
        <v>0</v>
      </c>
      <c r="AC1166" s="36">
        <v>1677.74</v>
      </c>
      <c r="AD1166" s="36">
        <v>0</v>
      </c>
      <c r="AE1166" s="36">
        <v>0</v>
      </c>
      <c r="AF1166" s="36" t="s">
        <v>1798</v>
      </c>
      <c r="AG1166" s="36" t="s">
        <v>1675</v>
      </c>
      <c r="AH1166" s="36" t="s">
        <v>1676</v>
      </c>
      <c r="AI1166" s="36" t="s">
        <v>1800</v>
      </c>
      <c r="AJ1166" s="36" t="s">
        <v>1645</v>
      </c>
      <c r="AK1166" s="36" t="s">
        <v>337</v>
      </c>
      <c r="AL1166" s="36" t="s">
        <v>1650</v>
      </c>
      <c r="AM1166" s="36" t="s">
        <v>1651</v>
      </c>
      <c r="AN1166" s="36" t="s">
        <v>1645</v>
      </c>
      <c r="AO1166" s="36" t="s">
        <v>1636</v>
      </c>
      <c r="AP1166" s="36" t="s">
        <v>1678</v>
      </c>
      <c r="AQ1166" s="36" t="s">
        <v>1653</v>
      </c>
    </row>
    <row r="1167" spans="1:43" x14ac:dyDescent="0.15">
      <c r="A1167" s="36" t="s">
        <v>518</v>
      </c>
      <c r="B1167" s="36" t="s">
        <v>1703</v>
      </c>
      <c r="C1167" s="36" t="s">
        <v>1704</v>
      </c>
      <c r="D1167" s="36" t="s">
        <v>1673</v>
      </c>
      <c r="E1167" s="36" t="s">
        <v>1674</v>
      </c>
      <c r="F1167" s="36" t="s">
        <v>372</v>
      </c>
      <c r="G1167" s="36" t="s">
        <v>1636</v>
      </c>
      <c r="H1167" s="36" t="s">
        <v>372</v>
      </c>
      <c r="I1167" s="36" t="s">
        <v>1636</v>
      </c>
      <c r="J1167" s="36" t="s">
        <v>1675</v>
      </c>
      <c r="K1167" s="36" t="s">
        <v>1676</v>
      </c>
      <c r="L1167" s="36" t="s">
        <v>1705</v>
      </c>
      <c r="M1167" s="36" t="s">
        <v>1639</v>
      </c>
      <c r="N1167" s="36" t="s">
        <v>1640</v>
      </c>
      <c r="O1167" s="36" t="s">
        <v>1641</v>
      </c>
      <c r="P1167" s="36" t="s">
        <v>1642</v>
      </c>
      <c r="Q1167" s="36" t="s">
        <v>1643</v>
      </c>
      <c r="R1167" s="36" t="s">
        <v>1644</v>
      </c>
      <c r="S1167" s="36" t="s">
        <v>1636</v>
      </c>
      <c r="T1167" s="36" t="s">
        <v>1636</v>
      </c>
      <c r="U1167" s="36" t="s">
        <v>1645</v>
      </c>
      <c r="V1167" s="36" t="s">
        <v>1646</v>
      </c>
      <c r="W1167" s="36" t="s">
        <v>1647</v>
      </c>
      <c r="X1167" s="36" t="s">
        <v>1667</v>
      </c>
      <c r="Y1167" s="36" t="s">
        <v>1649</v>
      </c>
      <c r="Z1167" s="36">
        <v>2.42</v>
      </c>
      <c r="AA1167" s="36">
        <v>2.42</v>
      </c>
      <c r="AB1167" s="36">
        <v>0</v>
      </c>
      <c r="AC1167" s="36">
        <v>2.42</v>
      </c>
      <c r="AD1167" s="36">
        <v>0</v>
      </c>
      <c r="AE1167" s="36">
        <v>0</v>
      </c>
      <c r="AF1167" s="36" t="s">
        <v>1798</v>
      </c>
      <c r="AG1167" s="36" t="s">
        <v>1675</v>
      </c>
      <c r="AH1167" s="36" t="s">
        <v>1676</v>
      </c>
      <c r="AI1167" s="36" t="s">
        <v>1800</v>
      </c>
      <c r="AJ1167" s="36" t="s">
        <v>1645</v>
      </c>
      <c r="AK1167" s="36" t="s">
        <v>337</v>
      </c>
      <c r="AL1167" s="36" t="s">
        <v>1650</v>
      </c>
      <c r="AM1167" s="36" t="s">
        <v>1651</v>
      </c>
      <c r="AN1167" s="36" t="s">
        <v>1645</v>
      </c>
      <c r="AO1167" s="36" t="s">
        <v>1636</v>
      </c>
      <c r="AP1167" s="36" t="s">
        <v>1678</v>
      </c>
      <c r="AQ1167" s="36" t="s">
        <v>1653</v>
      </c>
    </row>
    <row r="1168" spans="1:43" x14ac:dyDescent="0.15">
      <c r="A1168" s="36" t="s">
        <v>518</v>
      </c>
      <c r="B1168" s="36" t="s">
        <v>1703</v>
      </c>
      <c r="C1168" s="36" t="s">
        <v>1704</v>
      </c>
      <c r="D1168" s="36" t="s">
        <v>1673</v>
      </c>
      <c r="E1168" s="36" t="s">
        <v>1674</v>
      </c>
      <c r="F1168" s="36" t="s">
        <v>372</v>
      </c>
      <c r="G1168" s="36" t="s">
        <v>1636</v>
      </c>
      <c r="H1168" s="36" t="s">
        <v>372</v>
      </c>
      <c r="I1168" s="36" t="s">
        <v>1636</v>
      </c>
      <c r="J1168" s="36" t="s">
        <v>1675</v>
      </c>
      <c r="K1168" s="36" t="s">
        <v>1676</v>
      </c>
      <c r="L1168" s="36" t="s">
        <v>1705</v>
      </c>
      <c r="M1168" s="36" t="s">
        <v>1639</v>
      </c>
      <c r="N1168" s="36" t="s">
        <v>1640</v>
      </c>
      <c r="O1168" s="36" t="s">
        <v>1641</v>
      </c>
      <c r="P1168" s="36" t="s">
        <v>1642</v>
      </c>
      <c r="Q1168" s="36" t="s">
        <v>1643</v>
      </c>
      <c r="R1168" s="36" t="s">
        <v>1644</v>
      </c>
      <c r="S1168" s="36" t="s">
        <v>1636</v>
      </c>
      <c r="T1168" s="36" t="s">
        <v>1636</v>
      </c>
      <c r="U1168" s="36" t="s">
        <v>1645</v>
      </c>
      <c r="V1168" s="36" t="s">
        <v>1646</v>
      </c>
      <c r="W1168" s="36" t="s">
        <v>1679</v>
      </c>
      <c r="X1168" s="36" t="s">
        <v>1646</v>
      </c>
      <c r="Y1168" s="36" t="s">
        <v>1649</v>
      </c>
      <c r="Z1168" s="36">
        <v>1773.28</v>
      </c>
      <c r="AA1168" s="36">
        <v>1773.28</v>
      </c>
      <c r="AB1168" s="36">
        <v>0</v>
      </c>
      <c r="AC1168" s="36">
        <v>1773.28</v>
      </c>
      <c r="AD1168" s="36">
        <v>0</v>
      </c>
      <c r="AE1168" s="36">
        <v>0</v>
      </c>
      <c r="AF1168" s="36" t="s">
        <v>1798</v>
      </c>
      <c r="AG1168" s="36" t="s">
        <v>1675</v>
      </c>
      <c r="AH1168" s="36" t="s">
        <v>1676</v>
      </c>
      <c r="AI1168" s="36" t="s">
        <v>1800</v>
      </c>
      <c r="AJ1168" s="36" t="s">
        <v>1645</v>
      </c>
      <c r="AK1168" s="36" t="s">
        <v>337</v>
      </c>
      <c r="AL1168" s="36" t="s">
        <v>1650</v>
      </c>
      <c r="AM1168" s="36" t="s">
        <v>1651</v>
      </c>
      <c r="AN1168" s="36" t="s">
        <v>1645</v>
      </c>
      <c r="AO1168" s="36" t="s">
        <v>1636</v>
      </c>
      <c r="AP1168" s="36" t="s">
        <v>1678</v>
      </c>
      <c r="AQ1168" s="36" t="s">
        <v>1653</v>
      </c>
    </row>
    <row r="1169" spans="1:43" x14ac:dyDescent="0.15">
      <c r="A1169" s="36" t="s">
        <v>518</v>
      </c>
      <c r="B1169" s="36" t="s">
        <v>1706</v>
      </c>
      <c r="C1169" s="36" t="s">
        <v>1707</v>
      </c>
      <c r="D1169" s="36" t="s">
        <v>1673</v>
      </c>
      <c r="E1169" s="36" t="s">
        <v>1674</v>
      </c>
      <c r="F1169" s="36" t="s">
        <v>372</v>
      </c>
      <c r="G1169" s="36" t="s">
        <v>1636</v>
      </c>
      <c r="H1169" s="36" t="s">
        <v>372</v>
      </c>
      <c r="I1169" s="36" t="s">
        <v>1636</v>
      </c>
      <c r="J1169" s="36" t="s">
        <v>1675</v>
      </c>
      <c r="K1169" s="36" t="s">
        <v>1676</v>
      </c>
      <c r="L1169" s="36" t="s">
        <v>1708</v>
      </c>
      <c r="M1169" s="36" t="s">
        <v>1639</v>
      </c>
      <c r="N1169" s="36" t="s">
        <v>1640</v>
      </c>
      <c r="O1169" s="36" t="s">
        <v>1641</v>
      </c>
      <c r="P1169" s="36" t="s">
        <v>1642</v>
      </c>
      <c r="Q1169" s="36" t="s">
        <v>1643</v>
      </c>
      <c r="R1169" s="36" t="s">
        <v>1644</v>
      </c>
      <c r="S1169" s="36" t="s">
        <v>1636</v>
      </c>
      <c r="T1169" s="36" t="s">
        <v>1636</v>
      </c>
      <c r="U1169" s="36" t="s">
        <v>1645</v>
      </c>
      <c r="V1169" s="36" t="s">
        <v>1646</v>
      </c>
      <c r="W1169" s="36" t="s">
        <v>1657</v>
      </c>
      <c r="X1169" s="36" t="s">
        <v>1658</v>
      </c>
      <c r="Y1169" s="36" t="s">
        <v>1649</v>
      </c>
      <c r="Z1169" s="36">
        <v>724.28</v>
      </c>
      <c r="AA1169" s="36">
        <v>724.28</v>
      </c>
      <c r="AB1169" s="36">
        <v>0</v>
      </c>
      <c r="AC1169" s="36">
        <v>724.28</v>
      </c>
      <c r="AD1169" s="36">
        <v>0</v>
      </c>
      <c r="AE1169" s="36">
        <v>0</v>
      </c>
      <c r="AF1169" s="36" t="s">
        <v>1798</v>
      </c>
      <c r="AG1169" s="36" t="s">
        <v>1675</v>
      </c>
      <c r="AH1169" s="36" t="s">
        <v>1676</v>
      </c>
      <c r="AI1169" s="36" t="s">
        <v>1800</v>
      </c>
      <c r="AJ1169" s="36" t="s">
        <v>1645</v>
      </c>
      <c r="AK1169" s="36" t="s">
        <v>337</v>
      </c>
      <c r="AL1169" s="36" t="s">
        <v>1650</v>
      </c>
      <c r="AM1169" s="36" t="s">
        <v>1651</v>
      </c>
      <c r="AN1169" s="36" t="s">
        <v>1645</v>
      </c>
      <c r="AO1169" s="36" t="s">
        <v>1636</v>
      </c>
      <c r="AP1169" s="36" t="s">
        <v>1678</v>
      </c>
      <c r="AQ1169" s="36" t="s">
        <v>1653</v>
      </c>
    </row>
    <row r="1170" spans="1:43" x14ac:dyDescent="0.15">
      <c r="A1170" s="36" t="s">
        <v>518</v>
      </c>
      <c r="B1170" s="36" t="s">
        <v>1709</v>
      </c>
      <c r="C1170" s="36" t="s">
        <v>1710</v>
      </c>
      <c r="D1170" s="36" t="s">
        <v>1673</v>
      </c>
      <c r="E1170" s="36" t="s">
        <v>1674</v>
      </c>
      <c r="F1170" s="36" t="s">
        <v>372</v>
      </c>
      <c r="G1170" s="36" t="s">
        <v>1636</v>
      </c>
      <c r="H1170" s="36" t="s">
        <v>372</v>
      </c>
      <c r="I1170" s="36" t="s">
        <v>1636</v>
      </c>
      <c r="J1170" s="36" t="s">
        <v>1675</v>
      </c>
      <c r="K1170" s="36" t="s">
        <v>1676</v>
      </c>
      <c r="L1170" s="36" t="s">
        <v>1711</v>
      </c>
      <c r="M1170" s="36" t="s">
        <v>1639</v>
      </c>
      <c r="N1170" s="36" t="s">
        <v>1640</v>
      </c>
      <c r="O1170" s="36" t="s">
        <v>1641</v>
      </c>
      <c r="P1170" s="36" t="s">
        <v>1642</v>
      </c>
      <c r="Q1170" s="36" t="s">
        <v>1643</v>
      </c>
      <c r="R1170" s="36" t="s">
        <v>1644</v>
      </c>
      <c r="S1170" s="36" t="s">
        <v>1636</v>
      </c>
      <c r="T1170" s="36" t="s">
        <v>1636</v>
      </c>
      <c r="U1170" s="36" t="s">
        <v>1645</v>
      </c>
      <c r="V1170" s="36" t="s">
        <v>1646</v>
      </c>
      <c r="W1170" s="36" t="s">
        <v>1664</v>
      </c>
      <c r="X1170" s="36" t="s">
        <v>1646</v>
      </c>
      <c r="Y1170" s="36" t="s">
        <v>1649</v>
      </c>
      <c r="Z1170" s="36">
        <v>483.35</v>
      </c>
      <c r="AA1170" s="36">
        <v>483.35</v>
      </c>
      <c r="AB1170" s="36">
        <v>0</v>
      </c>
      <c r="AC1170" s="36">
        <v>483.35</v>
      </c>
      <c r="AD1170" s="36">
        <v>0</v>
      </c>
      <c r="AE1170" s="36">
        <v>0</v>
      </c>
      <c r="AF1170" s="36" t="s">
        <v>1798</v>
      </c>
      <c r="AG1170" s="36" t="s">
        <v>666</v>
      </c>
      <c r="AH1170" s="36" t="s">
        <v>1801</v>
      </c>
      <c r="AI1170" s="36" t="s">
        <v>1800</v>
      </c>
      <c r="AJ1170" s="36" t="s">
        <v>1645</v>
      </c>
      <c r="AK1170" s="36" t="s">
        <v>337</v>
      </c>
      <c r="AL1170" s="36" t="s">
        <v>1650</v>
      </c>
      <c r="AM1170" s="36" t="s">
        <v>1651</v>
      </c>
      <c r="AN1170" s="36" t="s">
        <v>1645</v>
      </c>
      <c r="AO1170" s="36" t="s">
        <v>1636</v>
      </c>
      <c r="AP1170" s="36" t="s">
        <v>1678</v>
      </c>
      <c r="AQ1170" s="36" t="s">
        <v>1653</v>
      </c>
    </row>
    <row r="1171" spans="1:43" x14ac:dyDescent="0.15">
      <c r="A1171" s="36" t="s">
        <v>518</v>
      </c>
      <c r="B1171" s="36" t="s">
        <v>1709</v>
      </c>
      <c r="C1171" s="36" t="s">
        <v>1710</v>
      </c>
      <c r="D1171" s="36" t="s">
        <v>1673</v>
      </c>
      <c r="E1171" s="36" t="s">
        <v>1674</v>
      </c>
      <c r="F1171" s="36" t="s">
        <v>372</v>
      </c>
      <c r="G1171" s="36" t="s">
        <v>1636</v>
      </c>
      <c r="H1171" s="36" t="s">
        <v>372</v>
      </c>
      <c r="I1171" s="36" t="s">
        <v>1636</v>
      </c>
      <c r="J1171" s="36" t="s">
        <v>1675</v>
      </c>
      <c r="K1171" s="36" t="s">
        <v>1676</v>
      </c>
      <c r="L1171" s="36" t="s">
        <v>1711</v>
      </c>
      <c r="M1171" s="36" t="s">
        <v>1639</v>
      </c>
      <c r="N1171" s="36" t="s">
        <v>1640</v>
      </c>
      <c r="O1171" s="36" t="s">
        <v>1641</v>
      </c>
      <c r="P1171" s="36" t="s">
        <v>1642</v>
      </c>
      <c r="Q1171" s="36" t="s">
        <v>1643</v>
      </c>
      <c r="R1171" s="36" t="s">
        <v>1644</v>
      </c>
      <c r="S1171" s="36" t="s">
        <v>1636</v>
      </c>
      <c r="T1171" s="36" t="s">
        <v>1636</v>
      </c>
      <c r="U1171" s="36" t="s">
        <v>1645</v>
      </c>
      <c r="V1171" s="36" t="s">
        <v>1646</v>
      </c>
      <c r="W1171" s="36" t="s">
        <v>1665</v>
      </c>
      <c r="X1171" s="36" t="s">
        <v>1646</v>
      </c>
      <c r="Y1171" s="36" t="s">
        <v>1649</v>
      </c>
      <c r="Z1171" s="36">
        <v>135.34</v>
      </c>
      <c r="AA1171" s="36">
        <v>135.34</v>
      </c>
      <c r="AB1171" s="36">
        <v>0</v>
      </c>
      <c r="AC1171" s="36">
        <v>135.34</v>
      </c>
      <c r="AD1171" s="36">
        <v>0</v>
      </c>
      <c r="AE1171" s="36">
        <v>0</v>
      </c>
      <c r="AF1171" s="36" t="s">
        <v>1798</v>
      </c>
      <c r="AG1171" s="36" t="s">
        <v>666</v>
      </c>
      <c r="AH1171" s="36" t="s">
        <v>1801</v>
      </c>
      <c r="AI1171" s="36" t="s">
        <v>1800</v>
      </c>
      <c r="AJ1171" s="36" t="s">
        <v>1645</v>
      </c>
      <c r="AK1171" s="36" t="s">
        <v>337</v>
      </c>
      <c r="AL1171" s="36" t="s">
        <v>1650</v>
      </c>
      <c r="AM1171" s="36" t="s">
        <v>1651</v>
      </c>
      <c r="AN1171" s="36" t="s">
        <v>1645</v>
      </c>
      <c r="AO1171" s="36" t="s">
        <v>1636</v>
      </c>
      <c r="AP1171" s="36" t="s">
        <v>1678</v>
      </c>
      <c r="AQ1171" s="36" t="s">
        <v>1653</v>
      </c>
    </row>
    <row r="1172" spans="1:43" x14ac:dyDescent="0.15">
      <c r="A1172" s="36" t="s">
        <v>518</v>
      </c>
      <c r="B1172" s="36" t="s">
        <v>1709</v>
      </c>
      <c r="C1172" s="36" t="s">
        <v>1710</v>
      </c>
      <c r="D1172" s="36" t="s">
        <v>1673</v>
      </c>
      <c r="E1172" s="36" t="s">
        <v>1674</v>
      </c>
      <c r="F1172" s="36" t="s">
        <v>372</v>
      </c>
      <c r="G1172" s="36" t="s">
        <v>1636</v>
      </c>
      <c r="H1172" s="36" t="s">
        <v>372</v>
      </c>
      <c r="I1172" s="36" t="s">
        <v>1636</v>
      </c>
      <c r="J1172" s="36" t="s">
        <v>1675</v>
      </c>
      <c r="K1172" s="36" t="s">
        <v>1676</v>
      </c>
      <c r="L1172" s="36" t="s">
        <v>1711</v>
      </c>
      <c r="M1172" s="36" t="s">
        <v>1639</v>
      </c>
      <c r="N1172" s="36" t="s">
        <v>1640</v>
      </c>
      <c r="O1172" s="36" t="s">
        <v>1641</v>
      </c>
      <c r="P1172" s="36" t="s">
        <v>1642</v>
      </c>
      <c r="Q1172" s="36" t="s">
        <v>1643</v>
      </c>
      <c r="R1172" s="36" t="s">
        <v>1644</v>
      </c>
      <c r="S1172" s="36" t="s">
        <v>1636</v>
      </c>
      <c r="T1172" s="36" t="s">
        <v>1636</v>
      </c>
      <c r="U1172" s="36" t="s">
        <v>1645</v>
      </c>
      <c r="V1172" s="36" t="s">
        <v>1646</v>
      </c>
      <c r="W1172" s="36" t="s">
        <v>1647</v>
      </c>
      <c r="X1172" s="36" t="s">
        <v>1667</v>
      </c>
      <c r="Y1172" s="36" t="s">
        <v>1649</v>
      </c>
      <c r="Z1172" s="36">
        <v>0.02</v>
      </c>
      <c r="AA1172" s="36">
        <v>0.02</v>
      </c>
      <c r="AB1172" s="36">
        <v>0</v>
      </c>
      <c r="AC1172" s="36">
        <v>0.02</v>
      </c>
      <c r="AD1172" s="36">
        <v>0</v>
      </c>
      <c r="AE1172" s="36">
        <v>0</v>
      </c>
      <c r="AF1172" s="36" t="s">
        <v>1798</v>
      </c>
      <c r="AG1172" s="36" t="s">
        <v>666</v>
      </c>
      <c r="AH1172" s="36" t="s">
        <v>1801</v>
      </c>
      <c r="AI1172" s="36" t="s">
        <v>1800</v>
      </c>
      <c r="AJ1172" s="36" t="s">
        <v>1645</v>
      </c>
      <c r="AK1172" s="36" t="s">
        <v>337</v>
      </c>
      <c r="AL1172" s="36" t="s">
        <v>1650</v>
      </c>
      <c r="AM1172" s="36" t="s">
        <v>1651</v>
      </c>
      <c r="AN1172" s="36" t="s">
        <v>1645</v>
      </c>
      <c r="AO1172" s="36" t="s">
        <v>1636</v>
      </c>
      <c r="AP1172" s="36" t="s">
        <v>1678</v>
      </c>
      <c r="AQ1172" s="36" t="s">
        <v>1653</v>
      </c>
    </row>
    <row r="1173" spans="1:43" x14ac:dyDescent="0.15">
      <c r="A1173" s="36" t="s">
        <v>518</v>
      </c>
      <c r="B1173" s="36" t="s">
        <v>1709</v>
      </c>
      <c r="C1173" s="36" t="s">
        <v>1710</v>
      </c>
      <c r="D1173" s="36" t="s">
        <v>1673</v>
      </c>
      <c r="E1173" s="36" t="s">
        <v>1674</v>
      </c>
      <c r="F1173" s="36" t="s">
        <v>372</v>
      </c>
      <c r="G1173" s="36" t="s">
        <v>1636</v>
      </c>
      <c r="H1173" s="36" t="s">
        <v>372</v>
      </c>
      <c r="I1173" s="36" t="s">
        <v>1636</v>
      </c>
      <c r="J1173" s="36" t="s">
        <v>1675</v>
      </c>
      <c r="K1173" s="36" t="s">
        <v>1676</v>
      </c>
      <c r="L1173" s="36" t="s">
        <v>1711</v>
      </c>
      <c r="M1173" s="36" t="s">
        <v>1639</v>
      </c>
      <c r="N1173" s="36" t="s">
        <v>1640</v>
      </c>
      <c r="O1173" s="36" t="s">
        <v>1641</v>
      </c>
      <c r="P1173" s="36" t="s">
        <v>1642</v>
      </c>
      <c r="Q1173" s="36" t="s">
        <v>1643</v>
      </c>
      <c r="R1173" s="36" t="s">
        <v>1644</v>
      </c>
      <c r="S1173" s="36" t="s">
        <v>1636</v>
      </c>
      <c r="T1173" s="36" t="s">
        <v>1636</v>
      </c>
      <c r="U1173" s="36" t="s">
        <v>1645</v>
      </c>
      <c r="V1173" s="36" t="s">
        <v>1646</v>
      </c>
      <c r="W1173" s="36" t="s">
        <v>1669</v>
      </c>
      <c r="X1173" s="36" t="s">
        <v>1646</v>
      </c>
      <c r="Y1173" s="36" t="s">
        <v>1649</v>
      </c>
      <c r="Z1173" s="36">
        <v>195.09</v>
      </c>
      <c r="AA1173" s="36">
        <v>195.09</v>
      </c>
      <c r="AB1173" s="36">
        <v>0</v>
      </c>
      <c r="AC1173" s="36">
        <v>195.09</v>
      </c>
      <c r="AD1173" s="36">
        <v>0</v>
      </c>
      <c r="AE1173" s="36">
        <v>0</v>
      </c>
      <c r="AF1173" s="36" t="s">
        <v>1798</v>
      </c>
      <c r="AG1173" s="36" t="s">
        <v>666</v>
      </c>
      <c r="AH1173" s="36" t="s">
        <v>1801</v>
      </c>
      <c r="AI1173" s="36" t="s">
        <v>1800</v>
      </c>
      <c r="AJ1173" s="36" t="s">
        <v>1645</v>
      </c>
      <c r="AK1173" s="36" t="s">
        <v>337</v>
      </c>
      <c r="AL1173" s="36" t="s">
        <v>1650</v>
      </c>
      <c r="AM1173" s="36" t="s">
        <v>1651</v>
      </c>
      <c r="AN1173" s="36" t="s">
        <v>1645</v>
      </c>
      <c r="AO1173" s="36" t="s">
        <v>1636</v>
      </c>
      <c r="AP1173" s="36" t="s">
        <v>1678</v>
      </c>
      <c r="AQ1173" s="36" t="s">
        <v>1653</v>
      </c>
    </row>
    <row r="1174" spans="1:43" x14ac:dyDescent="0.15">
      <c r="A1174" s="36" t="s">
        <v>518</v>
      </c>
      <c r="B1174" s="36" t="s">
        <v>1709</v>
      </c>
      <c r="C1174" s="36" t="s">
        <v>1710</v>
      </c>
      <c r="D1174" s="36" t="s">
        <v>1673</v>
      </c>
      <c r="E1174" s="36" t="s">
        <v>1674</v>
      </c>
      <c r="F1174" s="36" t="s">
        <v>372</v>
      </c>
      <c r="G1174" s="36" t="s">
        <v>1636</v>
      </c>
      <c r="H1174" s="36" t="s">
        <v>372</v>
      </c>
      <c r="I1174" s="36" t="s">
        <v>1636</v>
      </c>
      <c r="J1174" s="36" t="s">
        <v>1675</v>
      </c>
      <c r="K1174" s="36" t="s">
        <v>1676</v>
      </c>
      <c r="L1174" s="36" t="s">
        <v>1711</v>
      </c>
      <c r="M1174" s="36" t="s">
        <v>1639</v>
      </c>
      <c r="N1174" s="36" t="s">
        <v>1640</v>
      </c>
      <c r="O1174" s="36" t="s">
        <v>1641</v>
      </c>
      <c r="P1174" s="36" t="s">
        <v>1642</v>
      </c>
      <c r="Q1174" s="36" t="s">
        <v>1643</v>
      </c>
      <c r="R1174" s="36" t="s">
        <v>1644</v>
      </c>
      <c r="S1174" s="36" t="s">
        <v>1636</v>
      </c>
      <c r="T1174" s="36" t="s">
        <v>1636</v>
      </c>
      <c r="U1174" s="36" t="s">
        <v>1645</v>
      </c>
      <c r="V1174" s="36" t="s">
        <v>1646</v>
      </c>
      <c r="W1174" s="36" t="s">
        <v>1670</v>
      </c>
      <c r="X1174" s="36" t="s">
        <v>1646</v>
      </c>
      <c r="Y1174" s="36" t="s">
        <v>1649</v>
      </c>
      <c r="Z1174" s="36">
        <v>42.26</v>
      </c>
      <c r="AA1174" s="36">
        <v>42.26</v>
      </c>
      <c r="AB1174" s="36">
        <v>0</v>
      </c>
      <c r="AC1174" s="36">
        <v>42.26</v>
      </c>
      <c r="AD1174" s="36">
        <v>0</v>
      </c>
      <c r="AE1174" s="36">
        <v>0</v>
      </c>
      <c r="AF1174" s="36" t="s">
        <v>1798</v>
      </c>
      <c r="AG1174" s="36" t="s">
        <v>666</v>
      </c>
      <c r="AH1174" s="36" t="s">
        <v>1801</v>
      </c>
      <c r="AI1174" s="36" t="s">
        <v>1800</v>
      </c>
      <c r="AJ1174" s="36" t="s">
        <v>1645</v>
      </c>
      <c r="AK1174" s="36" t="s">
        <v>337</v>
      </c>
      <c r="AL1174" s="36" t="s">
        <v>1650</v>
      </c>
      <c r="AM1174" s="36" t="s">
        <v>1651</v>
      </c>
      <c r="AN1174" s="36" t="s">
        <v>1645</v>
      </c>
      <c r="AO1174" s="36" t="s">
        <v>1636</v>
      </c>
      <c r="AP1174" s="36" t="s">
        <v>1678</v>
      </c>
      <c r="AQ1174" s="36" t="s">
        <v>1653</v>
      </c>
    </row>
    <row r="1175" spans="1:43" x14ac:dyDescent="0.15">
      <c r="A1175" s="36" t="s">
        <v>518</v>
      </c>
      <c r="B1175" s="36" t="s">
        <v>1712</v>
      </c>
      <c r="C1175" s="36" t="s">
        <v>1713</v>
      </c>
      <c r="D1175" s="36" t="s">
        <v>1673</v>
      </c>
      <c r="E1175" s="36" t="s">
        <v>1674</v>
      </c>
      <c r="F1175" s="36" t="s">
        <v>372</v>
      </c>
      <c r="G1175" s="36" t="s">
        <v>1636</v>
      </c>
      <c r="H1175" s="36" t="s">
        <v>372</v>
      </c>
      <c r="I1175" s="36" t="s">
        <v>1636</v>
      </c>
      <c r="J1175" s="36" t="s">
        <v>1675</v>
      </c>
      <c r="K1175" s="36" t="s">
        <v>1676</v>
      </c>
      <c r="L1175" s="36" t="s">
        <v>1714</v>
      </c>
      <c r="M1175" s="36" t="s">
        <v>1639</v>
      </c>
      <c r="N1175" s="36" t="s">
        <v>1640</v>
      </c>
      <c r="O1175" s="36" t="s">
        <v>1641</v>
      </c>
      <c r="P1175" s="36" t="s">
        <v>1642</v>
      </c>
      <c r="Q1175" s="36" t="s">
        <v>1643</v>
      </c>
      <c r="R1175" s="36" t="s">
        <v>1644</v>
      </c>
      <c r="S1175" s="36" t="s">
        <v>1636</v>
      </c>
      <c r="T1175" s="36" t="s">
        <v>1636</v>
      </c>
      <c r="U1175" s="36" t="s">
        <v>1645</v>
      </c>
      <c r="V1175" s="36" t="s">
        <v>1646</v>
      </c>
      <c r="W1175" s="36" t="s">
        <v>1664</v>
      </c>
      <c r="X1175" s="36" t="s">
        <v>1646</v>
      </c>
      <c r="Y1175" s="36" t="s">
        <v>1649</v>
      </c>
      <c r="Z1175" s="36">
        <v>1198.21</v>
      </c>
      <c r="AA1175" s="36">
        <v>1198.21</v>
      </c>
      <c r="AB1175" s="36">
        <v>0</v>
      </c>
      <c r="AC1175" s="36">
        <v>1198.21</v>
      </c>
      <c r="AD1175" s="36">
        <v>0</v>
      </c>
      <c r="AE1175" s="36">
        <v>0</v>
      </c>
      <c r="AF1175" s="36" t="s">
        <v>1798</v>
      </c>
      <c r="AG1175" s="36" t="s">
        <v>1675</v>
      </c>
      <c r="AH1175" s="36" t="s">
        <v>1676</v>
      </c>
      <c r="AI1175" s="36" t="s">
        <v>1800</v>
      </c>
      <c r="AJ1175" s="36" t="s">
        <v>1645</v>
      </c>
      <c r="AK1175" s="36" t="s">
        <v>337</v>
      </c>
      <c r="AL1175" s="36" t="s">
        <v>1650</v>
      </c>
      <c r="AM1175" s="36" t="s">
        <v>1651</v>
      </c>
      <c r="AN1175" s="36" t="s">
        <v>1645</v>
      </c>
      <c r="AO1175" s="36" t="s">
        <v>1636</v>
      </c>
      <c r="AP1175" s="36" t="s">
        <v>1678</v>
      </c>
      <c r="AQ1175" s="36" t="s">
        <v>1653</v>
      </c>
    </row>
    <row r="1176" spans="1:43" x14ac:dyDescent="0.15">
      <c r="A1176" s="36" t="s">
        <v>518</v>
      </c>
      <c r="B1176" s="36" t="s">
        <v>1712</v>
      </c>
      <c r="C1176" s="36" t="s">
        <v>1713</v>
      </c>
      <c r="D1176" s="36" t="s">
        <v>1673</v>
      </c>
      <c r="E1176" s="36" t="s">
        <v>1674</v>
      </c>
      <c r="F1176" s="36" t="s">
        <v>372</v>
      </c>
      <c r="G1176" s="36" t="s">
        <v>1636</v>
      </c>
      <c r="H1176" s="36" t="s">
        <v>372</v>
      </c>
      <c r="I1176" s="36" t="s">
        <v>1636</v>
      </c>
      <c r="J1176" s="36" t="s">
        <v>1675</v>
      </c>
      <c r="K1176" s="36" t="s">
        <v>1676</v>
      </c>
      <c r="L1176" s="36" t="s">
        <v>1714</v>
      </c>
      <c r="M1176" s="36" t="s">
        <v>1639</v>
      </c>
      <c r="N1176" s="36" t="s">
        <v>1640</v>
      </c>
      <c r="O1176" s="36" t="s">
        <v>1641</v>
      </c>
      <c r="P1176" s="36" t="s">
        <v>1642</v>
      </c>
      <c r="Q1176" s="36" t="s">
        <v>1643</v>
      </c>
      <c r="R1176" s="36" t="s">
        <v>1644</v>
      </c>
      <c r="S1176" s="36" t="s">
        <v>1636</v>
      </c>
      <c r="T1176" s="36" t="s">
        <v>1636</v>
      </c>
      <c r="U1176" s="36" t="s">
        <v>1645</v>
      </c>
      <c r="V1176" s="36" t="s">
        <v>1646</v>
      </c>
      <c r="W1176" s="36" t="s">
        <v>1665</v>
      </c>
      <c r="X1176" s="36" t="s">
        <v>1646</v>
      </c>
      <c r="Y1176" s="36" t="s">
        <v>1649</v>
      </c>
      <c r="Z1176" s="36">
        <v>1569.43</v>
      </c>
      <c r="AA1176" s="36">
        <v>1569.43</v>
      </c>
      <c r="AB1176" s="36">
        <v>0</v>
      </c>
      <c r="AC1176" s="36">
        <v>1569.43</v>
      </c>
      <c r="AD1176" s="36">
        <v>0</v>
      </c>
      <c r="AE1176" s="36">
        <v>0</v>
      </c>
      <c r="AF1176" s="36" t="s">
        <v>1798</v>
      </c>
      <c r="AG1176" s="36" t="s">
        <v>1675</v>
      </c>
      <c r="AH1176" s="36" t="s">
        <v>1676</v>
      </c>
      <c r="AI1176" s="36" t="s">
        <v>1800</v>
      </c>
      <c r="AJ1176" s="36" t="s">
        <v>1645</v>
      </c>
      <c r="AK1176" s="36" t="s">
        <v>337</v>
      </c>
      <c r="AL1176" s="36" t="s">
        <v>1650</v>
      </c>
      <c r="AM1176" s="36" t="s">
        <v>1651</v>
      </c>
      <c r="AN1176" s="36" t="s">
        <v>1645</v>
      </c>
      <c r="AO1176" s="36" t="s">
        <v>1636</v>
      </c>
      <c r="AP1176" s="36" t="s">
        <v>1678</v>
      </c>
      <c r="AQ1176" s="36" t="s">
        <v>1653</v>
      </c>
    </row>
    <row r="1177" spans="1:43" x14ac:dyDescent="0.15">
      <c r="A1177" s="36" t="s">
        <v>518</v>
      </c>
      <c r="B1177" s="36" t="s">
        <v>1712</v>
      </c>
      <c r="C1177" s="36" t="s">
        <v>1713</v>
      </c>
      <c r="D1177" s="36" t="s">
        <v>1673</v>
      </c>
      <c r="E1177" s="36" t="s">
        <v>1674</v>
      </c>
      <c r="F1177" s="36" t="s">
        <v>372</v>
      </c>
      <c r="G1177" s="36" t="s">
        <v>1636</v>
      </c>
      <c r="H1177" s="36" t="s">
        <v>372</v>
      </c>
      <c r="I1177" s="36" t="s">
        <v>1636</v>
      </c>
      <c r="J1177" s="36" t="s">
        <v>1675</v>
      </c>
      <c r="K1177" s="36" t="s">
        <v>1676</v>
      </c>
      <c r="L1177" s="36" t="s">
        <v>1714</v>
      </c>
      <c r="M1177" s="36" t="s">
        <v>1639</v>
      </c>
      <c r="N1177" s="36" t="s">
        <v>1640</v>
      </c>
      <c r="O1177" s="36" t="s">
        <v>1641</v>
      </c>
      <c r="P1177" s="36" t="s">
        <v>1642</v>
      </c>
      <c r="Q1177" s="36" t="s">
        <v>1643</v>
      </c>
      <c r="R1177" s="36" t="s">
        <v>1644</v>
      </c>
      <c r="S1177" s="36" t="s">
        <v>1636</v>
      </c>
      <c r="T1177" s="36" t="s">
        <v>1636</v>
      </c>
      <c r="U1177" s="36" t="s">
        <v>1645</v>
      </c>
      <c r="V1177" s="36" t="s">
        <v>1646</v>
      </c>
      <c r="W1177" s="36" t="s">
        <v>1647</v>
      </c>
      <c r="X1177" s="36" t="s">
        <v>1667</v>
      </c>
      <c r="Y1177" s="36" t="s">
        <v>1649</v>
      </c>
      <c r="Z1177" s="36">
        <v>0.19</v>
      </c>
      <c r="AA1177" s="36">
        <v>0.19</v>
      </c>
      <c r="AB1177" s="36">
        <v>0</v>
      </c>
      <c r="AC1177" s="36">
        <v>0.19</v>
      </c>
      <c r="AD1177" s="36">
        <v>0</v>
      </c>
      <c r="AE1177" s="36">
        <v>0</v>
      </c>
      <c r="AF1177" s="36" t="s">
        <v>1798</v>
      </c>
      <c r="AG1177" s="36" t="s">
        <v>1675</v>
      </c>
      <c r="AH1177" s="36" t="s">
        <v>1676</v>
      </c>
      <c r="AI1177" s="36" t="s">
        <v>1800</v>
      </c>
      <c r="AJ1177" s="36" t="s">
        <v>1645</v>
      </c>
      <c r="AK1177" s="36" t="s">
        <v>337</v>
      </c>
      <c r="AL1177" s="36" t="s">
        <v>1650</v>
      </c>
      <c r="AM1177" s="36" t="s">
        <v>1651</v>
      </c>
      <c r="AN1177" s="36" t="s">
        <v>1645</v>
      </c>
      <c r="AO1177" s="36" t="s">
        <v>1636</v>
      </c>
      <c r="AP1177" s="36" t="s">
        <v>1678</v>
      </c>
      <c r="AQ1177" s="36" t="s">
        <v>1653</v>
      </c>
    </row>
    <row r="1178" spans="1:43" x14ac:dyDescent="0.15">
      <c r="A1178" s="36" t="s">
        <v>518</v>
      </c>
      <c r="B1178" s="36" t="s">
        <v>1712</v>
      </c>
      <c r="C1178" s="36" t="s">
        <v>1713</v>
      </c>
      <c r="D1178" s="36" t="s">
        <v>1673</v>
      </c>
      <c r="E1178" s="36" t="s">
        <v>1674</v>
      </c>
      <c r="F1178" s="36" t="s">
        <v>372</v>
      </c>
      <c r="G1178" s="36" t="s">
        <v>1636</v>
      </c>
      <c r="H1178" s="36" t="s">
        <v>372</v>
      </c>
      <c r="I1178" s="36" t="s">
        <v>1636</v>
      </c>
      <c r="J1178" s="36" t="s">
        <v>1675</v>
      </c>
      <c r="K1178" s="36" t="s">
        <v>1676</v>
      </c>
      <c r="L1178" s="36" t="s">
        <v>1714</v>
      </c>
      <c r="M1178" s="36" t="s">
        <v>1639</v>
      </c>
      <c r="N1178" s="36" t="s">
        <v>1640</v>
      </c>
      <c r="O1178" s="36" t="s">
        <v>1641</v>
      </c>
      <c r="P1178" s="36" t="s">
        <v>1642</v>
      </c>
      <c r="Q1178" s="36" t="s">
        <v>1643</v>
      </c>
      <c r="R1178" s="36" t="s">
        <v>1644</v>
      </c>
      <c r="S1178" s="36" t="s">
        <v>1636</v>
      </c>
      <c r="T1178" s="36" t="s">
        <v>1636</v>
      </c>
      <c r="U1178" s="36" t="s">
        <v>1645</v>
      </c>
      <c r="V1178" s="36" t="s">
        <v>1646</v>
      </c>
      <c r="W1178" s="36" t="s">
        <v>1669</v>
      </c>
      <c r="X1178" s="36" t="s">
        <v>1646</v>
      </c>
      <c r="Y1178" s="36" t="s">
        <v>1649</v>
      </c>
      <c r="Z1178" s="36">
        <v>543.20000000000005</v>
      </c>
      <c r="AA1178" s="36">
        <v>543.20000000000005</v>
      </c>
      <c r="AB1178" s="36">
        <v>0</v>
      </c>
      <c r="AC1178" s="36">
        <v>543.20000000000005</v>
      </c>
      <c r="AD1178" s="36">
        <v>0</v>
      </c>
      <c r="AE1178" s="36">
        <v>0</v>
      </c>
      <c r="AF1178" s="36" t="s">
        <v>1798</v>
      </c>
      <c r="AG1178" s="36" t="s">
        <v>1675</v>
      </c>
      <c r="AH1178" s="36" t="s">
        <v>1676</v>
      </c>
      <c r="AI1178" s="36" t="s">
        <v>1800</v>
      </c>
      <c r="AJ1178" s="36" t="s">
        <v>1645</v>
      </c>
      <c r="AK1178" s="36" t="s">
        <v>337</v>
      </c>
      <c r="AL1178" s="36" t="s">
        <v>1650</v>
      </c>
      <c r="AM1178" s="36" t="s">
        <v>1651</v>
      </c>
      <c r="AN1178" s="36" t="s">
        <v>1645</v>
      </c>
      <c r="AO1178" s="36" t="s">
        <v>1636</v>
      </c>
      <c r="AP1178" s="36" t="s">
        <v>1678</v>
      </c>
      <c r="AQ1178" s="36" t="s">
        <v>1653</v>
      </c>
    </row>
    <row r="1179" spans="1:43" x14ac:dyDescent="0.15">
      <c r="A1179" s="36" t="s">
        <v>518</v>
      </c>
      <c r="B1179" s="36" t="s">
        <v>1712</v>
      </c>
      <c r="C1179" s="36" t="s">
        <v>1713</v>
      </c>
      <c r="D1179" s="36" t="s">
        <v>1673</v>
      </c>
      <c r="E1179" s="36" t="s">
        <v>1674</v>
      </c>
      <c r="F1179" s="36" t="s">
        <v>372</v>
      </c>
      <c r="G1179" s="36" t="s">
        <v>1636</v>
      </c>
      <c r="H1179" s="36" t="s">
        <v>372</v>
      </c>
      <c r="I1179" s="36" t="s">
        <v>1636</v>
      </c>
      <c r="J1179" s="36" t="s">
        <v>1675</v>
      </c>
      <c r="K1179" s="36" t="s">
        <v>1676</v>
      </c>
      <c r="L1179" s="36" t="s">
        <v>1714</v>
      </c>
      <c r="M1179" s="36" t="s">
        <v>1639</v>
      </c>
      <c r="N1179" s="36" t="s">
        <v>1640</v>
      </c>
      <c r="O1179" s="36" t="s">
        <v>1641</v>
      </c>
      <c r="P1179" s="36" t="s">
        <v>1642</v>
      </c>
      <c r="Q1179" s="36" t="s">
        <v>1643</v>
      </c>
      <c r="R1179" s="36" t="s">
        <v>1644</v>
      </c>
      <c r="S1179" s="36" t="s">
        <v>1636</v>
      </c>
      <c r="T1179" s="36" t="s">
        <v>1636</v>
      </c>
      <c r="U1179" s="36" t="s">
        <v>1645</v>
      </c>
      <c r="V1179" s="36" t="s">
        <v>1646</v>
      </c>
      <c r="W1179" s="36" t="s">
        <v>1670</v>
      </c>
      <c r="X1179" s="36" t="s">
        <v>1646</v>
      </c>
      <c r="Y1179" s="36" t="s">
        <v>1649</v>
      </c>
      <c r="Z1179" s="36">
        <v>94.77</v>
      </c>
      <c r="AA1179" s="36">
        <v>94.77</v>
      </c>
      <c r="AB1179" s="36">
        <v>0</v>
      </c>
      <c r="AC1179" s="36">
        <v>94.77</v>
      </c>
      <c r="AD1179" s="36">
        <v>0</v>
      </c>
      <c r="AE1179" s="36">
        <v>0</v>
      </c>
      <c r="AF1179" s="36" t="s">
        <v>1798</v>
      </c>
      <c r="AG1179" s="36" t="s">
        <v>1675</v>
      </c>
      <c r="AH1179" s="36" t="s">
        <v>1676</v>
      </c>
      <c r="AI1179" s="36" t="s">
        <v>1800</v>
      </c>
      <c r="AJ1179" s="36" t="s">
        <v>1645</v>
      </c>
      <c r="AK1179" s="36" t="s">
        <v>337</v>
      </c>
      <c r="AL1179" s="36" t="s">
        <v>1650</v>
      </c>
      <c r="AM1179" s="36" t="s">
        <v>1651</v>
      </c>
      <c r="AN1179" s="36" t="s">
        <v>1645</v>
      </c>
      <c r="AO1179" s="36" t="s">
        <v>1636</v>
      </c>
      <c r="AP1179" s="36" t="s">
        <v>1678</v>
      </c>
      <c r="AQ1179" s="36" t="s">
        <v>1653</v>
      </c>
    </row>
    <row r="1180" spans="1:43" x14ac:dyDescent="0.15">
      <c r="A1180" s="36" t="s">
        <v>518</v>
      </c>
      <c r="B1180" s="36" t="s">
        <v>1715</v>
      </c>
      <c r="C1180" s="36" t="s">
        <v>1716</v>
      </c>
      <c r="D1180" s="36" t="s">
        <v>1661</v>
      </c>
      <c r="E1180" s="36" t="s">
        <v>1662</v>
      </c>
      <c r="F1180" s="36" t="s">
        <v>372</v>
      </c>
      <c r="G1180" s="36" t="s">
        <v>1636</v>
      </c>
      <c r="H1180" s="36" t="s">
        <v>372</v>
      </c>
      <c r="I1180" s="36" t="s">
        <v>1636</v>
      </c>
      <c r="J1180" s="36" t="s">
        <v>1637</v>
      </c>
      <c r="K1180" s="36" t="s">
        <v>599</v>
      </c>
      <c r="L1180" s="36" t="s">
        <v>1717</v>
      </c>
      <c r="M1180" s="36" t="s">
        <v>1639</v>
      </c>
      <c r="N1180" s="36" t="s">
        <v>1640</v>
      </c>
      <c r="O1180" s="36" t="s">
        <v>1641</v>
      </c>
      <c r="P1180" s="36" t="s">
        <v>1642</v>
      </c>
      <c r="Q1180" s="36" t="s">
        <v>1643</v>
      </c>
      <c r="R1180" s="36" t="s">
        <v>1644</v>
      </c>
      <c r="S1180" s="36" t="s">
        <v>1636</v>
      </c>
      <c r="T1180" s="36" t="s">
        <v>1636</v>
      </c>
      <c r="U1180" s="36" t="s">
        <v>1645</v>
      </c>
      <c r="V1180" s="36" t="s">
        <v>1646</v>
      </c>
      <c r="W1180" s="36" t="s">
        <v>1664</v>
      </c>
      <c r="X1180" s="36" t="s">
        <v>1646</v>
      </c>
      <c r="Y1180" s="36" t="s">
        <v>1649</v>
      </c>
      <c r="Z1180" s="36">
        <v>7.15</v>
      </c>
      <c r="AA1180" s="36">
        <v>7.15</v>
      </c>
      <c r="AB1180" s="36">
        <v>0</v>
      </c>
      <c r="AC1180" s="36">
        <v>7.15</v>
      </c>
      <c r="AD1180" s="36">
        <v>0</v>
      </c>
      <c r="AE1180" s="36">
        <v>0</v>
      </c>
      <c r="AF1180" s="36" t="s">
        <v>1798</v>
      </c>
      <c r="AG1180" s="36" t="s">
        <v>1637</v>
      </c>
      <c r="AH1180" s="36" t="s">
        <v>599</v>
      </c>
      <c r="AI1180" s="36" t="s">
        <v>1799</v>
      </c>
      <c r="AJ1180" s="36" t="s">
        <v>1645</v>
      </c>
      <c r="AK1180" s="36" t="s">
        <v>337</v>
      </c>
      <c r="AL1180" s="36" t="s">
        <v>1650</v>
      </c>
      <c r="AM1180" s="36" t="s">
        <v>1651</v>
      </c>
      <c r="AN1180" s="36" t="s">
        <v>1645</v>
      </c>
      <c r="AO1180" s="36" t="s">
        <v>1636</v>
      </c>
      <c r="AP1180" s="36" t="s">
        <v>1652</v>
      </c>
      <c r="AQ1180" s="36" t="s">
        <v>1653</v>
      </c>
    </row>
    <row r="1181" spans="1:43" x14ac:dyDescent="0.15">
      <c r="A1181" s="36" t="s">
        <v>518</v>
      </c>
      <c r="B1181" s="36" t="s">
        <v>1715</v>
      </c>
      <c r="C1181" s="36" t="s">
        <v>1716</v>
      </c>
      <c r="D1181" s="36" t="s">
        <v>1661</v>
      </c>
      <c r="E1181" s="36" t="s">
        <v>1662</v>
      </c>
      <c r="F1181" s="36" t="s">
        <v>372</v>
      </c>
      <c r="G1181" s="36" t="s">
        <v>1636</v>
      </c>
      <c r="H1181" s="36" t="s">
        <v>372</v>
      </c>
      <c r="I1181" s="36" t="s">
        <v>1636</v>
      </c>
      <c r="J1181" s="36" t="s">
        <v>1637</v>
      </c>
      <c r="K1181" s="36" t="s">
        <v>599</v>
      </c>
      <c r="L1181" s="36" t="s">
        <v>1717</v>
      </c>
      <c r="M1181" s="36" t="s">
        <v>1639</v>
      </c>
      <c r="N1181" s="36" t="s">
        <v>1640</v>
      </c>
      <c r="O1181" s="36" t="s">
        <v>1641</v>
      </c>
      <c r="P1181" s="36" t="s">
        <v>1642</v>
      </c>
      <c r="Q1181" s="36" t="s">
        <v>1643</v>
      </c>
      <c r="R1181" s="36" t="s">
        <v>1644</v>
      </c>
      <c r="S1181" s="36" t="s">
        <v>1636</v>
      </c>
      <c r="T1181" s="36" t="s">
        <v>1636</v>
      </c>
      <c r="U1181" s="36" t="s">
        <v>1645</v>
      </c>
      <c r="V1181" s="36" t="s">
        <v>1646</v>
      </c>
      <c r="W1181" s="36" t="s">
        <v>1665</v>
      </c>
      <c r="X1181" s="36" t="s">
        <v>1646</v>
      </c>
      <c r="Y1181" s="36" t="s">
        <v>1649</v>
      </c>
      <c r="Z1181" s="36">
        <v>2152.61</v>
      </c>
      <c r="AA1181" s="36">
        <v>2152.61</v>
      </c>
      <c r="AB1181" s="36">
        <v>0</v>
      </c>
      <c r="AC1181" s="36">
        <v>2152.61</v>
      </c>
      <c r="AD1181" s="36">
        <v>0</v>
      </c>
      <c r="AE1181" s="36">
        <v>0</v>
      </c>
      <c r="AF1181" s="36" t="s">
        <v>1798</v>
      </c>
      <c r="AG1181" s="36" t="s">
        <v>1637</v>
      </c>
      <c r="AH1181" s="36" t="s">
        <v>599</v>
      </c>
      <c r="AI1181" s="36" t="s">
        <v>1799</v>
      </c>
      <c r="AJ1181" s="36" t="s">
        <v>1645</v>
      </c>
      <c r="AK1181" s="36" t="s">
        <v>337</v>
      </c>
      <c r="AL1181" s="36" t="s">
        <v>1650</v>
      </c>
      <c r="AM1181" s="36" t="s">
        <v>1651</v>
      </c>
      <c r="AN1181" s="36" t="s">
        <v>1645</v>
      </c>
      <c r="AO1181" s="36" t="s">
        <v>1636</v>
      </c>
      <c r="AP1181" s="36" t="s">
        <v>1652</v>
      </c>
      <c r="AQ1181" s="36" t="s">
        <v>1653</v>
      </c>
    </row>
    <row r="1182" spans="1:43" x14ac:dyDescent="0.15">
      <c r="A1182" s="36" t="s">
        <v>518</v>
      </c>
      <c r="B1182" s="36" t="s">
        <v>1715</v>
      </c>
      <c r="C1182" s="36" t="s">
        <v>1716</v>
      </c>
      <c r="D1182" s="36" t="s">
        <v>1661</v>
      </c>
      <c r="E1182" s="36" t="s">
        <v>1662</v>
      </c>
      <c r="F1182" s="36" t="s">
        <v>372</v>
      </c>
      <c r="G1182" s="36" t="s">
        <v>1636</v>
      </c>
      <c r="H1182" s="36" t="s">
        <v>372</v>
      </c>
      <c r="I1182" s="36" t="s">
        <v>1636</v>
      </c>
      <c r="J1182" s="36" t="s">
        <v>1637</v>
      </c>
      <c r="K1182" s="36" t="s">
        <v>599</v>
      </c>
      <c r="L1182" s="36" t="s">
        <v>1717</v>
      </c>
      <c r="M1182" s="36" t="s">
        <v>1639</v>
      </c>
      <c r="N1182" s="36" t="s">
        <v>1640</v>
      </c>
      <c r="O1182" s="36" t="s">
        <v>1641</v>
      </c>
      <c r="P1182" s="36" t="s">
        <v>1642</v>
      </c>
      <c r="Q1182" s="36" t="s">
        <v>1643</v>
      </c>
      <c r="R1182" s="36" t="s">
        <v>1644</v>
      </c>
      <c r="S1182" s="36" t="s">
        <v>1636</v>
      </c>
      <c r="T1182" s="36" t="s">
        <v>1636</v>
      </c>
      <c r="U1182" s="36" t="s">
        <v>1645</v>
      </c>
      <c r="V1182" s="36" t="s">
        <v>1646</v>
      </c>
      <c r="W1182" s="36" t="s">
        <v>1647</v>
      </c>
      <c r="X1182" s="36" t="s">
        <v>1667</v>
      </c>
      <c r="Y1182" s="36" t="s">
        <v>1649</v>
      </c>
      <c r="Z1182" s="36">
        <v>14.85</v>
      </c>
      <c r="AA1182" s="36">
        <v>14.85</v>
      </c>
      <c r="AB1182" s="36">
        <v>0</v>
      </c>
      <c r="AC1182" s="36">
        <v>14.85</v>
      </c>
      <c r="AD1182" s="36">
        <v>0</v>
      </c>
      <c r="AE1182" s="36">
        <v>0</v>
      </c>
      <c r="AF1182" s="36" t="s">
        <v>1798</v>
      </c>
      <c r="AG1182" s="36" t="s">
        <v>1637</v>
      </c>
      <c r="AH1182" s="36" t="s">
        <v>599</v>
      </c>
      <c r="AI1182" s="36" t="s">
        <v>1799</v>
      </c>
      <c r="AJ1182" s="36" t="s">
        <v>1645</v>
      </c>
      <c r="AK1182" s="36" t="s">
        <v>337</v>
      </c>
      <c r="AL1182" s="36" t="s">
        <v>1650</v>
      </c>
      <c r="AM1182" s="36" t="s">
        <v>1651</v>
      </c>
      <c r="AN1182" s="36" t="s">
        <v>1645</v>
      </c>
      <c r="AO1182" s="36" t="s">
        <v>1636</v>
      </c>
      <c r="AP1182" s="36" t="s">
        <v>1652</v>
      </c>
      <c r="AQ1182" s="36" t="s">
        <v>1653</v>
      </c>
    </row>
    <row r="1183" spans="1:43" x14ac:dyDescent="0.15">
      <c r="A1183" s="36" t="s">
        <v>518</v>
      </c>
      <c r="B1183" s="36" t="s">
        <v>1715</v>
      </c>
      <c r="C1183" s="36" t="s">
        <v>1716</v>
      </c>
      <c r="D1183" s="36" t="s">
        <v>1661</v>
      </c>
      <c r="E1183" s="36" t="s">
        <v>1662</v>
      </c>
      <c r="F1183" s="36" t="s">
        <v>372</v>
      </c>
      <c r="G1183" s="36" t="s">
        <v>1636</v>
      </c>
      <c r="H1183" s="36" t="s">
        <v>372</v>
      </c>
      <c r="I1183" s="36" t="s">
        <v>1636</v>
      </c>
      <c r="J1183" s="36" t="s">
        <v>1637</v>
      </c>
      <c r="K1183" s="36" t="s">
        <v>599</v>
      </c>
      <c r="L1183" s="36" t="s">
        <v>1717</v>
      </c>
      <c r="M1183" s="36" t="s">
        <v>1639</v>
      </c>
      <c r="N1183" s="36" t="s">
        <v>1640</v>
      </c>
      <c r="O1183" s="36" t="s">
        <v>1641</v>
      </c>
      <c r="P1183" s="36" t="s">
        <v>1642</v>
      </c>
      <c r="Q1183" s="36" t="s">
        <v>1643</v>
      </c>
      <c r="R1183" s="36" t="s">
        <v>1644</v>
      </c>
      <c r="S1183" s="36" t="s">
        <v>1636</v>
      </c>
      <c r="T1183" s="36" t="s">
        <v>1636</v>
      </c>
      <c r="U1183" s="36" t="s">
        <v>1645</v>
      </c>
      <c r="V1183" s="36" t="s">
        <v>1646</v>
      </c>
      <c r="W1183" s="36" t="s">
        <v>1669</v>
      </c>
      <c r="X1183" s="36" t="s">
        <v>1646</v>
      </c>
      <c r="Y1183" s="36" t="s">
        <v>1649</v>
      </c>
      <c r="Z1183" s="36">
        <v>6.8</v>
      </c>
      <c r="AA1183" s="36">
        <v>6.8</v>
      </c>
      <c r="AB1183" s="36">
        <v>0</v>
      </c>
      <c r="AC1183" s="36">
        <v>6.8</v>
      </c>
      <c r="AD1183" s="36">
        <v>0</v>
      </c>
      <c r="AE1183" s="36">
        <v>0</v>
      </c>
      <c r="AF1183" s="36" t="s">
        <v>1798</v>
      </c>
      <c r="AG1183" s="36" t="s">
        <v>1637</v>
      </c>
      <c r="AH1183" s="36" t="s">
        <v>599</v>
      </c>
      <c r="AI1183" s="36" t="s">
        <v>1799</v>
      </c>
      <c r="AJ1183" s="36" t="s">
        <v>1645</v>
      </c>
      <c r="AK1183" s="36" t="s">
        <v>337</v>
      </c>
      <c r="AL1183" s="36" t="s">
        <v>1650</v>
      </c>
      <c r="AM1183" s="36" t="s">
        <v>1651</v>
      </c>
      <c r="AN1183" s="36" t="s">
        <v>1645</v>
      </c>
      <c r="AO1183" s="36" t="s">
        <v>1636</v>
      </c>
      <c r="AP1183" s="36" t="s">
        <v>1652</v>
      </c>
      <c r="AQ1183" s="36" t="s">
        <v>1653</v>
      </c>
    </row>
    <row r="1184" spans="1:43" x14ac:dyDescent="0.15">
      <c r="A1184" s="36" t="s">
        <v>518</v>
      </c>
      <c r="B1184" s="36" t="s">
        <v>1715</v>
      </c>
      <c r="C1184" s="36" t="s">
        <v>1716</v>
      </c>
      <c r="D1184" s="36" t="s">
        <v>1661</v>
      </c>
      <c r="E1184" s="36" t="s">
        <v>1662</v>
      </c>
      <c r="F1184" s="36" t="s">
        <v>372</v>
      </c>
      <c r="G1184" s="36" t="s">
        <v>1636</v>
      </c>
      <c r="H1184" s="36" t="s">
        <v>372</v>
      </c>
      <c r="I1184" s="36" t="s">
        <v>1636</v>
      </c>
      <c r="J1184" s="36" t="s">
        <v>1637</v>
      </c>
      <c r="K1184" s="36" t="s">
        <v>599</v>
      </c>
      <c r="L1184" s="36" t="s">
        <v>1717</v>
      </c>
      <c r="M1184" s="36" t="s">
        <v>1639</v>
      </c>
      <c r="N1184" s="36" t="s">
        <v>1640</v>
      </c>
      <c r="O1184" s="36" t="s">
        <v>1641</v>
      </c>
      <c r="P1184" s="36" t="s">
        <v>1642</v>
      </c>
      <c r="Q1184" s="36" t="s">
        <v>1643</v>
      </c>
      <c r="R1184" s="36" t="s">
        <v>1644</v>
      </c>
      <c r="S1184" s="36" t="s">
        <v>1636</v>
      </c>
      <c r="T1184" s="36" t="s">
        <v>1636</v>
      </c>
      <c r="U1184" s="36" t="s">
        <v>1645</v>
      </c>
      <c r="V1184" s="36" t="s">
        <v>1646</v>
      </c>
      <c r="W1184" s="36" t="s">
        <v>1670</v>
      </c>
      <c r="X1184" s="36" t="s">
        <v>1646</v>
      </c>
      <c r="Y1184" s="36" t="s">
        <v>1649</v>
      </c>
      <c r="Z1184" s="36">
        <v>318.58999999999997</v>
      </c>
      <c r="AA1184" s="36">
        <v>318.58999999999997</v>
      </c>
      <c r="AB1184" s="36">
        <v>0</v>
      </c>
      <c r="AC1184" s="36">
        <v>318.58999999999997</v>
      </c>
      <c r="AD1184" s="36">
        <v>0</v>
      </c>
      <c r="AE1184" s="36">
        <v>0</v>
      </c>
      <c r="AF1184" s="36" t="s">
        <v>1798</v>
      </c>
      <c r="AG1184" s="36" t="s">
        <v>1637</v>
      </c>
      <c r="AH1184" s="36" t="s">
        <v>599</v>
      </c>
      <c r="AI1184" s="36" t="s">
        <v>1799</v>
      </c>
      <c r="AJ1184" s="36" t="s">
        <v>1645</v>
      </c>
      <c r="AK1184" s="36" t="s">
        <v>337</v>
      </c>
      <c r="AL1184" s="36" t="s">
        <v>1650</v>
      </c>
      <c r="AM1184" s="36" t="s">
        <v>1651</v>
      </c>
      <c r="AN1184" s="36" t="s">
        <v>1645</v>
      </c>
      <c r="AO1184" s="36" t="s">
        <v>1636</v>
      </c>
      <c r="AP1184" s="36" t="s">
        <v>1652</v>
      </c>
      <c r="AQ1184" s="36" t="s">
        <v>1653</v>
      </c>
    </row>
    <row r="1185" spans="1:43" x14ac:dyDescent="0.15">
      <c r="A1185" s="36" t="s">
        <v>518</v>
      </c>
      <c r="B1185" s="36" t="s">
        <v>1718</v>
      </c>
      <c r="C1185" s="36" t="s">
        <v>1719</v>
      </c>
      <c r="D1185" s="36" t="s">
        <v>1661</v>
      </c>
      <c r="E1185" s="36" t="s">
        <v>1662</v>
      </c>
      <c r="F1185" s="36" t="s">
        <v>372</v>
      </c>
      <c r="G1185" s="36" t="s">
        <v>1636</v>
      </c>
      <c r="H1185" s="36" t="s">
        <v>372</v>
      </c>
      <c r="I1185" s="36" t="s">
        <v>1636</v>
      </c>
      <c r="J1185" s="36" t="s">
        <v>1637</v>
      </c>
      <c r="K1185" s="36" t="s">
        <v>599</v>
      </c>
      <c r="L1185" s="36" t="s">
        <v>1720</v>
      </c>
      <c r="M1185" s="36" t="s">
        <v>1639</v>
      </c>
      <c r="N1185" s="36" t="s">
        <v>1640</v>
      </c>
      <c r="O1185" s="36" t="s">
        <v>1641</v>
      </c>
      <c r="P1185" s="36" t="s">
        <v>1642</v>
      </c>
      <c r="Q1185" s="36" t="s">
        <v>1643</v>
      </c>
      <c r="R1185" s="36" t="s">
        <v>1644</v>
      </c>
      <c r="S1185" s="36" t="s">
        <v>1636</v>
      </c>
      <c r="T1185" s="36" t="s">
        <v>1636</v>
      </c>
      <c r="U1185" s="36" t="s">
        <v>1645</v>
      </c>
      <c r="V1185" s="36" t="s">
        <v>1646</v>
      </c>
      <c r="W1185" s="36" t="s">
        <v>1665</v>
      </c>
      <c r="X1185" s="36" t="s">
        <v>1646</v>
      </c>
      <c r="Y1185" s="36" t="s">
        <v>1649</v>
      </c>
      <c r="Z1185" s="36">
        <v>2491.7399999999998</v>
      </c>
      <c r="AA1185" s="36">
        <v>2491.7399999999998</v>
      </c>
      <c r="AB1185" s="36">
        <v>0</v>
      </c>
      <c r="AC1185" s="36">
        <v>2491.7399999999998</v>
      </c>
      <c r="AD1185" s="36">
        <v>0</v>
      </c>
      <c r="AE1185" s="36">
        <v>0</v>
      </c>
      <c r="AF1185" s="36" t="s">
        <v>1798</v>
      </c>
      <c r="AG1185" s="36" t="s">
        <v>1637</v>
      </c>
      <c r="AH1185" s="36" t="s">
        <v>599</v>
      </c>
      <c r="AI1185" s="36" t="s">
        <v>1799</v>
      </c>
      <c r="AJ1185" s="36" t="s">
        <v>1645</v>
      </c>
      <c r="AK1185" s="36" t="s">
        <v>337</v>
      </c>
      <c r="AL1185" s="36" t="s">
        <v>1650</v>
      </c>
      <c r="AM1185" s="36" t="s">
        <v>1651</v>
      </c>
      <c r="AN1185" s="36" t="s">
        <v>1645</v>
      </c>
      <c r="AO1185" s="36" t="s">
        <v>1636</v>
      </c>
      <c r="AP1185" s="36" t="s">
        <v>1652</v>
      </c>
      <c r="AQ1185" s="36" t="s">
        <v>1653</v>
      </c>
    </row>
    <row r="1186" spans="1:43" x14ac:dyDescent="0.15">
      <c r="A1186" s="36" t="s">
        <v>518</v>
      </c>
      <c r="B1186" s="36" t="s">
        <v>1718</v>
      </c>
      <c r="C1186" s="36" t="s">
        <v>1719</v>
      </c>
      <c r="D1186" s="36" t="s">
        <v>1661</v>
      </c>
      <c r="E1186" s="36" t="s">
        <v>1662</v>
      </c>
      <c r="F1186" s="36" t="s">
        <v>372</v>
      </c>
      <c r="G1186" s="36" t="s">
        <v>1636</v>
      </c>
      <c r="H1186" s="36" t="s">
        <v>372</v>
      </c>
      <c r="I1186" s="36" t="s">
        <v>1636</v>
      </c>
      <c r="J1186" s="36" t="s">
        <v>1637</v>
      </c>
      <c r="K1186" s="36" t="s">
        <v>599</v>
      </c>
      <c r="L1186" s="36" t="s">
        <v>1720</v>
      </c>
      <c r="M1186" s="36" t="s">
        <v>1639</v>
      </c>
      <c r="N1186" s="36" t="s">
        <v>1640</v>
      </c>
      <c r="O1186" s="36" t="s">
        <v>1641</v>
      </c>
      <c r="P1186" s="36" t="s">
        <v>1642</v>
      </c>
      <c r="Q1186" s="36" t="s">
        <v>1643</v>
      </c>
      <c r="R1186" s="36" t="s">
        <v>1644</v>
      </c>
      <c r="S1186" s="36" t="s">
        <v>1636</v>
      </c>
      <c r="T1186" s="36" t="s">
        <v>1636</v>
      </c>
      <c r="U1186" s="36" t="s">
        <v>1645</v>
      </c>
      <c r="V1186" s="36" t="s">
        <v>1646</v>
      </c>
      <c r="W1186" s="36" t="s">
        <v>1647</v>
      </c>
      <c r="X1186" s="36" t="s">
        <v>1667</v>
      </c>
      <c r="Y1186" s="36" t="s">
        <v>1649</v>
      </c>
      <c r="Z1186" s="36">
        <v>8.26</v>
      </c>
      <c r="AA1186" s="36">
        <v>8.26</v>
      </c>
      <c r="AB1186" s="36">
        <v>0</v>
      </c>
      <c r="AC1186" s="36">
        <v>8.26</v>
      </c>
      <c r="AD1186" s="36">
        <v>0</v>
      </c>
      <c r="AE1186" s="36">
        <v>0</v>
      </c>
      <c r="AF1186" s="36" t="s">
        <v>1798</v>
      </c>
      <c r="AG1186" s="36" t="s">
        <v>1637</v>
      </c>
      <c r="AH1186" s="36" t="s">
        <v>599</v>
      </c>
      <c r="AI1186" s="36" t="s">
        <v>1799</v>
      </c>
      <c r="AJ1186" s="36" t="s">
        <v>1645</v>
      </c>
      <c r="AK1186" s="36" t="s">
        <v>337</v>
      </c>
      <c r="AL1186" s="36" t="s">
        <v>1650</v>
      </c>
      <c r="AM1186" s="36" t="s">
        <v>1651</v>
      </c>
      <c r="AN1186" s="36" t="s">
        <v>1645</v>
      </c>
      <c r="AO1186" s="36" t="s">
        <v>1636</v>
      </c>
      <c r="AP1186" s="36" t="s">
        <v>1652</v>
      </c>
      <c r="AQ1186" s="36" t="s">
        <v>1653</v>
      </c>
    </row>
    <row r="1187" spans="1:43" x14ac:dyDescent="0.15">
      <c r="A1187" s="36" t="s">
        <v>518</v>
      </c>
      <c r="B1187" s="36" t="s">
        <v>1721</v>
      </c>
      <c r="C1187" s="36" t="s">
        <v>1722</v>
      </c>
      <c r="D1187" s="36" t="s">
        <v>1723</v>
      </c>
      <c r="E1187" s="36" t="s">
        <v>1724</v>
      </c>
      <c r="F1187" s="36" t="s">
        <v>372</v>
      </c>
      <c r="G1187" s="36" t="s">
        <v>1636</v>
      </c>
      <c r="H1187" s="36" t="s">
        <v>372</v>
      </c>
      <c r="I1187" s="36" t="s">
        <v>1636</v>
      </c>
      <c r="J1187" s="36" t="s">
        <v>1307</v>
      </c>
      <c r="K1187" s="36" t="s">
        <v>1725</v>
      </c>
      <c r="L1187" s="36" t="s">
        <v>1726</v>
      </c>
      <c r="M1187" s="36" t="s">
        <v>1727</v>
      </c>
      <c r="N1187" s="36" t="s">
        <v>1728</v>
      </c>
      <c r="O1187" s="36" t="s">
        <v>1729</v>
      </c>
      <c r="P1187" s="36" t="s">
        <v>1730</v>
      </c>
      <c r="Q1187" s="36" t="s">
        <v>1731</v>
      </c>
      <c r="R1187" s="36" t="s">
        <v>1732</v>
      </c>
      <c r="S1187" s="36" t="s">
        <v>1636</v>
      </c>
      <c r="T1187" s="36" t="s">
        <v>1636</v>
      </c>
      <c r="U1187" s="36" t="s">
        <v>1645</v>
      </c>
      <c r="V1187" s="36" t="s">
        <v>1646</v>
      </c>
      <c r="W1187" s="36" t="s">
        <v>1665</v>
      </c>
      <c r="X1187" s="36" t="s">
        <v>1646</v>
      </c>
      <c r="Y1187" s="36" t="s">
        <v>1649</v>
      </c>
      <c r="Z1187" s="36">
        <v>12.18</v>
      </c>
      <c r="AA1187" s="36">
        <v>12.18</v>
      </c>
      <c r="AB1187" s="36">
        <v>0</v>
      </c>
      <c r="AC1187" s="36">
        <v>12.18</v>
      </c>
      <c r="AD1187" s="36">
        <v>0</v>
      </c>
      <c r="AE1187" s="36">
        <v>0</v>
      </c>
      <c r="AF1187" s="36" t="s">
        <v>1798</v>
      </c>
      <c r="AG1187" s="36" t="s">
        <v>1307</v>
      </c>
      <c r="AH1187" s="36" t="s">
        <v>1725</v>
      </c>
      <c r="AI1187" s="36" t="s">
        <v>1800</v>
      </c>
      <c r="AJ1187" s="36" t="s">
        <v>1645</v>
      </c>
      <c r="AK1187" s="36" t="s">
        <v>337</v>
      </c>
      <c r="AL1187" s="36" t="s">
        <v>1650</v>
      </c>
      <c r="AM1187" s="36" t="s">
        <v>1651</v>
      </c>
      <c r="AN1187" s="36" t="s">
        <v>1645</v>
      </c>
      <c r="AO1187" s="36" t="s">
        <v>1636</v>
      </c>
      <c r="AP1187" s="36" t="s">
        <v>1652</v>
      </c>
      <c r="AQ1187" s="36" t="s">
        <v>1653</v>
      </c>
    </row>
    <row r="1188" spans="1:43" x14ac:dyDescent="0.15">
      <c r="A1188" s="36" t="s">
        <v>518</v>
      </c>
      <c r="B1188" s="36" t="s">
        <v>1721</v>
      </c>
      <c r="C1188" s="36" t="s">
        <v>1722</v>
      </c>
      <c r="D1188" s="36" t="s">
        <v>1723</v>
      </c>
      <c r="E1188" s="36" t="s">
        <v>1724</v>
      </c>
      <c r="F1188" s="36" t="s">
        <v>372</v>
      </c>
      <c r="G1188" s="36" t="s">
        <v>1636</v>
      </c>
      <c r="H1188" s="36" t="s">
        <v>372</v>
      </c>
      <c r="I1188" s="36" t="s">
        <v>1636</v>
      </c>
      <c r="J1188" s="36" t="s">
        <v>1307</v>
      </c>
      <c r="K1188" s="36" t="s">
        <v>1725</v>
      </c>
      <c r="L1188" s="36" t="s">
        <v>1726</v>
      </c>
      <c r="M1188" s="36" t="s">
        <v>1727</v>
      </c>
      <c r="N1188" s="36" t="s">
        <v>1728</v>
      </c>
      <c r="O1188" s="36" t="s">
        <v>1729</v>
      </c>
      <c r="P1188" s="36" t="s">
        <v>1730</v>
      </c>
      <c r="Q1188" s="36" t="s">
        <v>1731</v>
      </c>
      <c r="R1188" s="36" t="s">
        <v>1732</v>
      </c>
      <c r="S1188" s="36" t="s">
        <v>1636</v>
      </c>
      <c r="T1188" s="36" t="s">
        <v>1636</v>
      </c>
      <c r="U1188" s="36" t="s">
        <v>1645</v>
      </c>
      <c r="V1188" s="36" t="s">
        <v>1646</v>
      </c>
      <c r="W1188" s="36" t="s">
        <v>1647</v>
      </c>
      <c r="X1188" s="36" t="s">
        <v>1667</v>
      </c>
      <c r="Y1188" s="36" t="s">
        <v>1649</v>
      </c>
      <c r="Z1188" s="36">
        <v>1.21</v>
      </c>
      <c r="AA1188" s="36">
        <v>1.21</v>
      </c>
      <c r="AB1188" s="36">
        <v>0</v>
      </c>
      <c r="AC1188" s="36">
        <v>1.21</v>
      </c>
      <c r="AD1188" s="36">
        <v>0</v>
      </c>
      <c r="AE1188" s="36">
        <v>0</v>
      </c>
      <c r="AF1188" s="36" t="s">
        <v>1798</v>
      </c>
      <c r="AG1188" s="36" t="s">
        <v>1307</v>
      </c>
      <c r="AH1188" s="36" t="s">
        <v>1725</v>
      </c>
      <c r="AI1188" s="36" t="s">
        <v>1800</v>
      </c>
      <c r="AJ1188" s="36" t="s">
        <v>1645</v>
      </c>
      <c r="AK1188" s="36" t="s">
        <v>337</v>
      </c>
      <c r="AL1188" s="36" t="s">
        <v>1650</v>
      </c>
      <c r="AM1188" s="36" t="s">
        <v>1651</v>
      </c>
      <c r="AN1188" s="36" t="s">
        <v>1645</v>
      </c>
      <c r="AO1188" s="36" t="s">
        <v>1636</v>
      </c>
      <c r="AP1188" s="36" t="s">
        <v>1652</v>
      </c>
      <c r="AQ1188" s="36" t="s">
        <v>1653</v>
      </c>
    </row>
    <row r="1189" spans="1:43" x14ac:dyDescent="0.15">
      <c r="A1189" s="36" t="s">
        <v>518</v>
      </c>
      <c r="B1189" s="36" t="s">
        <v>1733</v>
      </c>
      <c r="C1189" s="36" t="s">
        <v>1734</v>
      </c>
      <c r="D1189" s="36" t="s">
        <v>1723</v>
      </c>
      <c r="E1189" s="36" t="s">
        <v>1724</v>
      </c>
      <c r="F1189" s="36" t="s">
        <v>372</v>
      </c>
      <c r="G1189" s="36" t="s">
        <v>1636</v>
      </c>
      <c r="H1189" s="36" t="s">
        <v>372</v>
      </c>
      <c r="I1189" s="36" t="s">
        <v>1636</v>
      </c>
      <c r="J1189" s="36" t="s">
        <v>1307</v>
      </c>
      <c r="K1189" s="36" t="s">
        <v>1725</v>
      </c>
      <c r="L1189" s="36" t="s">
        <v>1735</v>
      </c>
      <c r="M1189" s="36" t="s">
        <v>1727</v>
      </c>
      <c r="N1189" s="36" t="s">
        <v>1728</v>
      </c>
      <c r="O1189" s="36" t="s">
        <v>1729</v>
      </c>
      <c r="P1189" s="36" t="s">
        <v>1730</v>
      </c>
      <c r="Q1189" s="36" t="s">
        <v>1731</v>
      </c>
      <c r="R1189" s="36" t="s">
        <v>1732</v>
      </c>
      <c r="S1189" s="36" t="s">
        <v>1636</v>
      </c>
      <c r="T1189" s="36" t="s">
        <v>1636</v>
      </c>
      <c r="U1189" s="36" t="s">
        <v>1645</v>
      </c>
      <c r="V1189" s="36" t="s">
        <v>1646</v>
      </c>
      <c r="W1189" s="36" t="s">
        <v>1664</v>
      </c>
      <c r="X1189" s="36" t="s">
        <v>1646</v>
      </c>
      <c r="Y1189" s="36" t="s">
        <v>1649</v>
      </c>
      <c r="Z1189" s="36">
        <v>44.82</v>
      </c>
      <c r="AA1189" s="36">
        <v>44.82</v>
      </c>
      <c r="AB1189" s="36">
        <v>0</v>
      </c>
      <c r="AC1189" s="36">
        <v>44.82</v>
      </c>
      <c r="AD1189" s="36">
        <v>0</v>
      </c>
      <c r="AE1189" s="36">
        <v>0</v>
      </c>
      <c r="AF1189" s="36" t="s">
        <v>1798</v>
      </c>
      <c r="AG1189" s="36" t="s">
        <v>1307</v>
      </c>
      <c r="AH1189" s="36" t="s">
        <v>1725</v>
      </c>
      <c r="AI1189" s="36" t="s">
        <v>1800</v>
      </c>
      <c r="AJ1189" s="36" t="s">
        <v>1645</v>
      </c>
      <c r="AK1189" s="36" t="s">
        <v>337</v>
      </c>
      <c r="AL1189" s="36" t="s">
        <v>1650</v>
      </c>
      <c r="AM1189" s="36" t="s">
        <v>1651</v>
      </c>
      <c r="AN1189" s="36" t="s">
        <v>1645</v>
      </c>
      <c r="AO1189" s="36" t="s">
        <v>1636</v>
      </c>
      <c r="AP1189" s="36" t="s">
        <v>1652</v>
      </c>
      <c r="AQ1189" s="36" t="s">
        <v>1653</v>
      </c>
    </row>
    <row r="1190" spans="1:43" x14ac:dyDescent="0.15">
      <c r="A1190" s="36" t="s">
        <v>518</v>
      </c>
      <c r="B1190" s="36" t="s">
        <v>1733</v>
      </c>
      <c r="C1190" s="36" t="s">
        <v>1734</v>
      </c>
      <c r="D1190" s="36" t="s">
        <v>1723</v>
      </c>
      <c r="E1190" s="36" t="s">
        <v>1724</v>
      </c>
      <c r="F1190" s="36" t="s">
        <v>372</v>
      </c>
      <c r="G1190" s="36" t="s">
        <v>1636</v>
      </c>
      <c r="H1190" s="36" t="s">
        <v>372</v>
      </c>
      <c r="I1190" s="36" t="s">
        <v>1636</v>
      </c>
      <c r="J1190" s="36" t="s">
        <v>1307</v>
      </c>
      <c r="K1190" s="36" t="s">
        <v>1725</v>
      </c>
      <c r="L1190" s="36" t="s">
        <v>1735</v>
      </c>
      <c r="M1190" s="36" t="s">
        <v>1727</v>
      </c>
      <c r="N1190" s="36" t="s">
        <v>1728</v>
      </c>
      <c r="O1190" s="36" t="s">
        <v>1729</v>
      </c>
      <c r="P1190" s="36" t="s">
        <v>1730</v>
      </c>
      <c r="Q1190" s="36" t="s">
        <v>1731</v>
      </c>
      <c r="R1190" s="36" t="s">
        <v>1732</v>
      </c>
      <c r="S1190" s="36" t="s">
        <v>1636</v>
      </c>
      <c r="T1190" s="36" t="s">
        <v>1636</v>
      </c>
      <c r="U1190" s="36" t="s">
        <v>1645</v>
      </c>
      <c r="V1190" s="36" t="s">
        <v>1646</v>
      </c>
      <c r="W1190" s="36" t="s">
        <v>1665</v>
      </c>
      <c r="X1190" s="36" t="s">
        <v>1646</v>
      </c>
      <c r="Y1190" s="36" t="s">
        <v>1649</v>
      </c>
      <c r="Z1190" s="36">
        <v>2537.6</v>
      </c>
      <c r="AA1190" s="36">
        <v>2537.6</v>
      </c>
      <c r="AB1190" s="36">
        <v>0</v>
      </c>
      <c r="AC1190" s="36">
        <v>2537.6</v>
      </c>
      <c r="AD1190" s="36">
        <v>0</v>
      </c>
      <c r="AE1190" s="36">
        <v>0</v>
      </c>
      <c r="AF1190" s="36" t="s">
        <v>1798</v>
      </c>
      <c r="AG1190" s="36" t="s">
        <v>1307</v>
      </c>
      <c r="AH1190" s="36" t="s">
        <v>1725</v>
      </c>
      <c r="AI1190" s="36" t="s">
        <v>1800</v>
      </c>
      <c r="AJ1190" s="36" t="s">
        <v>1645</v>
      </c>
      <c r="AK1190" s="36" t="s">
        <v>337</v>
      </c>
      <c r="AL1190" s="36" t="s">
        <v>1650</v>
      </c>
      <c r="AM1190" s="36" t="s">
        <v>1651</v>
      </c>
      <c r="AN1190" s="36" t="s">
        <v>1645</v>
      </c>
      <c r="AO1190" s="36" t="s">
        <v>1636</v>
      </c>
      <c r="AP1190" s="36" t="s">
        <v>1652</v>
      </c>
      <c r="AQ1190" s="36" t="s">
        <v>1653</v>
      </c>
    </row>
    <row r="1191" spans="1:43" x14ac:dyDescent="0.15">
      <c r="A1191" s="36" t="s">
        <v>518</v>
      </c>
      <c r="B1191" s="36" t="s">
        <v>1733</v>
      </c>
      <c r="C1191" s="36" t="s">
        <v>1734</v>
      </c>
      <c r="D1191" s="36" t="s">
        <v>1723</v>
      </c>
      <c r="E1191" s="36" t="s">
        <v>1724</v>
      </c>
      <c r="F1191" s="36" t="s">
        <v>372</v>
      </c>
      <c r="G1191" s="36" t="s">
        <v>1636</v>
      </c>
      <c r="H1191" s="36" t="s">
        <v>372</v>
      </c>
      <c r="I1191" s="36" t="s">
        <v>1636</v>
      </c>
      <c r="J1191" s="36" t="s">
        <v>1307</v>
      </c>
      <c r="K1191" s="36" t="s">
        <v>1725</v>
      </c>
      <c r="L1191" s="36" t="s">
        <v>1735</v>
      </c>
      <c r="M1191" s="36" t="s">
        <v>1727</v>
      </c>
      <c r="N1191" s="36" t="s">
        <v>1728</v>
      </c>
      <c r="O1191" s="36" t="s">
        <v>1729</v>
      </c>
      <c r="P1191" s="36" t="s">
        <v>1730</v>
      </c>
      <c r="Q1191" s="36" t="s">
        <v>1731</v>
      </c>
      <c r="R1191" s="36" t="s">
        <v>1732</v>
      </c>
      <c r="S1191" s="36" t="s">
        <v>1636</v>
      </c>
      <c r="T1191" s="36" t="s">
        <v>1636</v>
      </c>
      <c r="U1191" s="36" t="s">
        <v>1645</v>
      </c>
      <c r="V1191" s="36" t="s">
        <v>1646</v>
      </c>
      <c r="W1191" s="36" t="s">
        <v>1647</v>
      </c>
      <c r="X1191" s="36" t="s">
        <v>1667</v>
      </c>
      <c r="Y1191" s="36" t="s">
        <v>1649</v>
      </c>
      <c r="Z1191" s="36">
        <v>35.479999999999997</v>
      </c>
      <c r="AA1191" s="36">
        <v>35.479999999999997</v>
      </c>
      <c r="AB1191" s="36">
        <v>0</v>
      </c>
      <c r="AC1191" s="36">
        <v>35.479999999999997</v>
      </c>
      <c r="AD1191" s="36">
        <v>0</v>
      </c>
      <c r="AE1191" s="36">
        <v>0</v>
      </c>
      <c r="AF1191" s="36" t="s">
        <v>1798</v>
      </c>
      <c r="AG1191" s="36" t="s">
        <v>1307</v>
      </c>
      <c r="AH1191" s="36" t="s">
        <v>1725</v>
      </c>
      <c r="AI1191" s="36" t="s">
        <v>1800</v>
      </c>
      <c r="AJ1191" s="36" t="s">
        <v>1645</v>
      </c>
      <c r="AK1191" s="36" t="s">
        <v>337</v>
      </c>
      <c r="AL1191" s="36" t="s">
        <v>1650</v>
      </c>
      <c r="AM1191" s="36" t="s">
        <v>1651</v>
      </c>
      <c r="AN1191" s="36" t="s">
        <v>1645</v>
      </c>
      <c r="AO1191" s="36" t="s">
        <v>1636</v>
      </c>
      <c r="AP1191" s="36" t="s">
        <v>1652</v>
      </c>
      <c r="AQ1191" s="36" t="s">
        <v>1653</v>
      </c>
    </row>
    <row r="1192" spans="1:43" x14ac:dyDescent="0.15">
      <c r="A1192" s="36" t="s">
        <v>518</v>
      </c>
      <c r="B1192" s="36" t="s">
        <v>1736</v>
      </c>
      <c r="C1192" s="36" t="s">
        <v>1737</v>
      </c>
      <c r="D1192" s="36" t="s">
        <v>1723</v>
      </c>
      <c r="E1192" s="36" t="s">
        <v>1724</v>
      </c>
      <c r="F1192" s="36" t="s">
        <v>372</v>
      </c>
      <c r="G1192" s="36" t="s">
        <v>1636</v>
      </c>
      <c r="H1192" s="36" t="s">
        <v>372</v>
      </c>
      <c r="I1192" s="36" t="s">
        <v>1636</v>
      </c>
      <c r="J1192" s="36" t="s">
        <v>1307</v>
      </c>
      <c r="K1192" s="36" t="s">
        <v>1725</v>
      </c>
      <c r="L1192" s="36" t="s">
        <v>1738</v>
      </c>
      <c r="M1192" s="36" t="s">
        <v>1727</v>
      </c>
      <c r="N1192" s="36" t="s">
        <v>1728</v>
      </c>
      <c r="O1192" s="36" t="s">
        <v>1729</v>
      </c>
      <c r="P1192" s="36" t="s">
        <v>1730</v>
      </c>
      <c r="Q1192" s="36" t="s">
        <v>1731</v>
      </c>
      <c r="R1192" s="36" t="s">
        <v>1732</v>
      </c>
      <c r="S1192" s="36" t="s">
        <v>1636</v>
      </c>
      <c r="T1192" s="36" t="s">
        <v>1636</v>
      </c>
      <c r="U1192" s="36" t="s">
        <v>1645</v>
      </c>
      <c r="V1192" s="36" t="s">
        <v>1646</v>
      </c>
      <c r="W1192" s="36" t="s">
        <v>1664</v>
      </c>
      <c r="X1192" s="36" t="s">
        <v>1646</v>
      </c>
      <c r="Y1192" s="36" t="s">
        <v>1649</v>
      </c>
      <c r="Z1192" s="36">
        <v>1.39</v>
      </c>
      <c r="AA1192" s="36">
        <v>1.39</v>
      </c>
      <c r="AB1192" s="36">
        <v>0</v>
      </c>
      <c r="AC1192" s="36">
        <v>1.39</v>
      </c>
      <c r="AD1192" s="36">
        <v>0</v>
      </c>
      <c r="AE1192" s="36">
        <v>0</v>
      </c>
      <c r="AF1192" s="36" t="s">
        <v>1798</v>
      </c>
      <c r="AG1192" s="36" t="s">
        <v>1307</v>
      </c>
      <c r="AH1192" s="36" t="s">
        <v>1725</v>
      </c>
      <c r="AI1192" s="36" t="s">
        <v>1800</v>
      </c>
      <c r="AJ1192" s="36" t="s">
        <v>1645</v>
      </c>
      <c r="AK1192" s="36" t="s">
        <v>337</v>
      </c>
      <c r="AL1192" s="36" t="s">
        <v>1650</v>
      </c>
      <c r="AM1192" s="36" t="s">
        <v>1651</v>
      </c>
      <c r="AN1192" s="36" t="s">
        <v>1645</v>
      </c>
      <c r="AO1192" s="36" t="s">
        <v>1636</v>
      </c>
      <c r="AP1192" s="36" t="s">
        <v>1652</v>
      </c>
      <c r="AQ1192" s="36" t="s">
        <v>1653</v>
      </c>
    </row>
    <row r="1193" spans="1:43" x14ac:dyDescent="0.15">
      <c r="A1193" s="36" t="s">
        <v>518</v>
      </c>
      <c r="B1193" s="36" t="s">
        <v>1736</v>
      </c>
      <c r="C1193" s="36" t="s">
        <v>1737</v>
      </c>
      <c r="D1193" s="36" t="s">
        <v>1723</v>
      </c>
      <c r="E1193" s="36" t="s">
        <v>1724</v>
      </c>
      <c r="F1193" s="36" t="s">
        <v>372</v>
      </c>
      <c r="G1193" s="36" t="s">
        <v>1636</v>
      </c>
      <c r="H1193" s="36" t="s">
        <v>372</v>
      </c>
      <c r="I1193" s="36" t="s">
        <v>1636</v>
      </c>
      <c r="J1193" s="36" t="s">
        <v>1307</v>
      </c>
      <c r="K1193" s="36" t="s">
        <v>1725</v>
      </c>
      <c r="L1193" s="36" t="s">
        <v>1738</v>
      </c>
      <c r="M1193" s="36" t="s">
        <v>1727</v>
      </c>
      <c r="N1193" s="36" t="s">
        <v>1728</v>
      </c>
      <c r="O1193" s="36" t="s">
        <v>1729</v>
      </c>
      <c r="P1193" s="36" t="s">
        <v>1730</v>
      </c>
      <c r="Q1193" s="36" t="s">
        <v>1731</v>
      </c>
      <c r="R1193" s="36" t="s">
        <v>1732</v>
      </c>
      <c r="S1193" s="36" t="s">
        <v>1636</v>
      </c>
      <c r="T1193" s="36" t="s">
        <v>1636</v>
      </c>
      <c r="U1193" s="36" t="s">
        <v>1645</v>
      </c>
      <c r="V1193" s="36" t="s">
        <v>1646</v>
      </c>
      <c r="W1193" s="36" t="s">
        <v>1665</v>
      </c>
      <c r="X1193" s="36" t="s">
        <v>1646</v>
      </c>
      <c r="Y1193" s="36" t="s">
        <v>1649</v>
      </c>
      <c r="Z1193" s="36">
        <v>20.04</v>
      </c>
      <c r="AA1193" s="36">
        <v>20.04</v>
      </c>
      <c r="AB1193" s="36">
        <v>0</v>
      </c>
      <c r="AC1193" s="36">
        <v>20.04</v>
      </c>
      <c r="AD1193" s="36">
        <v>0</v>
      </c>
      <c r="AE1193" s="36">
        <v>0</v>
      </c>
      <c r="AF1193" s="36" t="s">
        <v>1798</v>
      </c>
      <c r="AG1193" s="36" t="s">
        <v>1307</v>
      </c>
      <c r="AH1193" s="36" t="s">
        <v>1725</v>
      </c>
      <c r="AI1193" s="36" t="s">
        <v>1800</v>
      </c>
      <c r="AJ1193" s="36" t="s">
        <v>1645</v>
      </c>
      <c r="AK1193" s="36" t="s">
        <v>337</v>
      </c>
      <c r="AL1193" s="36" t="s">
        <v>1650</v>
      </c>
      <c r="AM1193" s="36" t="s">
        <v>1651</v>
      </c>
      <c r="AN1193" s="36" t="s">
        <v>1645</v>
      </c>
      <c r="AO1193" s="36" t="s">
        <v>1636</v>
      </c>
      <c r="AP1193" s="36" t="s">
        <v>1652</v>
      </c>
      <c r="AQ1193" s="36" t="s">
        <v>1653</v>
      </c>
    </row>
    <row r="1194" spans="1:43" x14ac:dyDescent="0.15">
      <c r="A1194" s="36" t="s">
        <v>518</v>
      </c>
      <c r="B1194" s="36" t="s">
        <v>1736</v>
      </c>
      <c r="C1194" s="36" t="s">
        <v>1737</v>
      </c>
      <c r="D1194" s="36" t="s">
        <v>1723</v>
      </c>
      <c r="E1194" s="36" t="s">
        <v>1724</v>
      </c>
      <c r="F1194" s="36" t="s">
        <v>372</v>
      </c>
      <c r="G1194" s="36" t="s">
        <v>1636</v>
      </c>
      <c r="H1194" s="36" t="s">
        <v>372</v>
      </c>
      <c r="I1194" s="36" t="s">
        <v>1636</v>
      </c>
      <c r="J1194" s="36" t="s">
        <v>1307</v>
      </c>
      <c r="K1194" s="36" t="s">
        <v>1725</v>
      </c>
      <c r="L1194" s="36" t="s">
        <v>1738</v>
      </c>
      <c r="M1194" s="36" t="s">
        <v>1727</v>
      </c>
      <c r="N1194" s="36" t="s">
        <v>1728</v>
      </c>
      <c r="O1194" s="36" t="s">
        <v>1729</v>
      </c>
      <c r="P1194" s="36" t="s">
        <v>1730</v>
      </c>
      <c r="Q1194" s="36" t="s">
        <v>1731</v>
      </c>
      <c r="R1194" s="36" t="s">
        <v>1732</v>
      </c>
      <c r="S1194" s="36" t="s">
        <v>1636</v>
      </c>
      <c r="T1194" s="36" t="s">
        <v>1636</v>
      </c>
      <c r="U1194" s="36" t="s">
        <v>1645</v>
      </c>
      <c r="V1194" s="36" t="s">
        <v>1646</v>
      </c>
      <c r="W1194" s="36" t="s">
        <v>1647</v>
      </c>
      <c r="X1194" s="36" t="s">
        <v>1667</v>
      </c>
      <c r="Y1194" s="36" t="s">
        <v>1649</v>
      </c>
      <c r="Z1194" s="36">
        <v>0.42</v>
      </c>
      <c r="AA1194" s="36">
        <v>0.42</v>
      </c>
      <c r="AB1194" s="36">
        <v>0</v>
      </c>
      <c r="AC1194" s="36">
        <v>0.42</v>
      </c>
      <c r="AD1194" s="36">
        <v>0</v>
      </c>
      <c r="AE1194" s="36">
        <v>0</v>
      </c>
      <c r="AF1194" s="36" t="s">
        <v>1798</v>
      </c>
      <c r="AG1194" s="36" t="s">
        <v>1307</v>
      </c>
      <c r="AH1194" s="36" t="s">
        <v>1725</v>
      </c>
      <c r="AI1194" s="36" t="s">
        <v>1800</v>
      </c>
      <c r="AJ1194" s="36" t="s">
        <v>1645</v>
      </c>
      <c r="AK1194" s="36" t="s">
        <v>337</v>
      </c>
      <c r="AL1194" s="36" t="s">
        <v>1650</v>
      </c>
      <c r="AM1194" s="36" t="s">
        <v>1651</v>
      </c>
      <c r="AN1194" s="36" t="s">
        <v>1645</v>
      </c>
      <c r="AO1194" s="36" t="s">
        <v>1636</v>
      </c>
      <c r="AP1194" s="36" t="s">
        <v>1652</v>
      </c>
      <c r="AQ1194" s="36" t="s">
        <v>1653</v>
      </c>
    </row>
    <row r="1195" spans="1:43" x14ac:dyDescent="0.15">
      <c r="A1195" s="36" t="s">
        <v>518</v>
      </c>
      <c r="B1195" s="36" t="s">
        <v>1739</v>
      </c>
      <c r="C1195" s="36" t="s">
        <v>1740</v>
      </c>
      <c r="D1195" s="36" t="s">
        <v>1723</v>
      </c>
      <c r="E1195" s="36" t="s">
        <v>1724</v>
      </c>
      <c r="F1195" s="36" t="s">
        <v>372</v>
      </c>
      <c r="G1195" s="36" t="s">
        <v>1636</v>
      </c>
      <c r="H1195" s="36" t="s">
        <v>372</v>
      </c>
      <c r="I1195" s="36" t="s">
        <v>1636</v>
      </c>
      <c r="J1195" s="36" t="s">
        <v>1307</v>
      </c>
      <c r="K1195" s="36" t="s">
        <v>1725</v>
      </c>
      <c r="L1195" s="36" t="s">
        <v>1741</v>
      </c>
      <c r="M1195" s="36" t="s">
        <v>1727</v>
      </c>
      <c r="N1195" s="36" t="s">
        <v>1728</v>
      </c>
      <c r="O1195" s="36" t="s">
        <v>1729</v>
      </c>
      <c r="P1195" s="36" t="s">
        <v>1730</v>
      </c>
      <c r="Q1195" s="36" t="s">
        <v>1731</v>
      </c>
      <c r="R1195" s="36" t="s">
        <v>1732</v>
      </c>
      <c r="S1195" s="36" t="s">
        <v>1636</v>
      </c>
      <c r="T1195" s="36" t="s">
        <v>1636</v>
      </c>
      <c r="U1195" s="36" t="s">
        <v>1645</v>
      </c>
      <c r="V1195" s="36" t="s">
        <v>1646</v>
      </c>
      <c r="W1195" s="36" t="s">
        <v>1665</v>
      </c>
      <c r="X1195" s="36" t="s">
        <v>1646</v>
      </c>
      <c r="Y1195" s="36" t="s">
        <v>1649</v>
      </c>
      <c r="Z1195" s="36">
        <v>296.05</v>
      </c>
      <c r="AA1195" s="36">
        <v>296.05</v>
      </c>
      <c r="AB1195" s="36">
        <v>0</v>
      </c>
      <c r="AC1195" s="36">
        <v>296.05</v>
      </c>
      <c r="AD1195" s="36">
        <v>0</v>
      </c>
      <c r="AE1195" s="36">
        <v>0</v>
      </c>
      <c r="AF1195" s="36" t="s">
        <v>1798</v>
      </c>
      <c r="AG1195" s="36" t="s">
        <v>1307</v>
      </c>
      <c r="AH1195" s="36" t="s">
        <v>1725</v>
      </c>
      <c r="AI1195" s="36" t="s">
        <v>1800</v>
      </c>
      <c r="AJ1195" s="36" t="s">
        <v>1645</v>
      </c>
      <c r="AK1195" s="36" t="s">
        <v>337</v>
      </c>
      <c r="AL1195" s="36" t="s">
        <v>1650</v>
      </c>
      <c r="AM1195" s="36" t="s">
        <v>1651</v>
      </c>
      <c r="AN1195" s="36" t="s">
        <v>1645</v>
      </c>
      <c r="AO1195" s="36" t="s">
        <v>1636</v>
      </c>
      <c r="AP1195" s="36" t="s">
        <v>1652</v>
      </c>
      <c r="AQ1195" s="36" t="s">
        <v>1653</v>
      </c>
    </row>
    <row r="1196" spans="1:43" x14ac:dyDescent="0.15">
      <c r="A1196" s="36" t="s">
        <v>518</v>
      </c>
      <c r="B1196" s="36" t="s">
        <v>1739</v>
      </c>
      <c r="C1196" s="36" t="s">
        <v>1740</v>
      </c>
      <c r="D1196" s="36" t="s">
        <v>1723</v>
      </c>
      <c r="E1196" s="36" t="s">
        <v>1724</v>
      </c>
      <c r="F1196" s="36" t="s">
        <v>372</v>
      </c>
      <c r="G1196" s="36" t="s">
        <v>1636</v>
      </c>
      <c r="H1196" s="36" t="s">
        <v>372</v>
      </c>
      <c r="I1196" s="36" t="s">
        <v>1636</v>
      </c>
      <c r="J1196" s="36" t="s">
        <v>1307</v>
      </c>
      <c r="K1196" s="36" t="s">
        <v>1725</v>
      </c>
      <c r="L1196" s="36" t="s">
        <v>1741</v>
      </c>
      <c r="M1196" s="36" t="s">
        <v>1727</v>
      </c>
      <c r="N1196" s="36" t="s">
        <v>1728</v>
      </c>
      <c r="O1196" s="36" t="s">
        <v>1729</v>
      </c>
      <c r="P1196" s="36" t="s">
        <v>1730</v>
      </c>
      <c r="Q1196" s="36" t="s">
        <v>1731</v>
      </c>
      <c r="R1196" s="36" t="s">
        <v>1732</v>
      </c>
      <c r="S1196" s="36" t="s">
        <v>1636</v>
      </c>
      <c r="T1196" s="36" t="s">
        <v>1636</v>
      </c>
      <c r="U1196" s="36" t="s">
        <v>1645</v>
      </c>
      <c r="V1196" s="36" t="s">
        <v>1646</v>
      </c>
      <c r="W1196" s="36" t="s">
        <v>1647</v>
      </c>
      <c r="X1196" s="36" t="s">
        <v>1667</v>
      </c>
      <c r="Y1196" s="36" t="s">
        <v>1649</v>
      </c>
      <c r="Z1196" s="36">
        <v>1.73</v>
      </c>
      <c r="AA1196" s="36">
        <v>1.73</v>
      </c>
      <c r="AB1196" s="36">
        <v>0</v>
      </c>
      <c r="AC1196" s="36">
        <v>1.73</v>
      </c>
      <c r="AD1196" s="36">
        <v>0</v>
      </c>
      <c r="AE1196" s="36">
        <v>0</v>
      </c>
      <c r="AF1196" s="36" t="s">
        <v>1798</v>
      </c>
      <c r="AG1196" s="36" t="s">
        <v>1307</v>
      </c>
      <c r="AH1196" s="36" t="s">
        <v>1725</v>
      </c>
      <c r="AI1196" s="36" t="s">
        <v>1800</v>
      </c>
      <c r="AJ1196" s="36" t="s">
        <v>1645</v>
      </c>
      <c r="AK1196" s="36" t="s">
        <v>337</v>
      </c>
      <c r="AL1196" s="36" t="s">
        <v>1650</v>
      </c>
      <c r="AM1196" s="36" t="s">
        <v>1651</v>
      </c>
      <c r="AN1196" s="36" t="s">
        <v>1645</v>
      </c>
      <c r="AO1196" s="36" t="s">
        <v>1636</v>
      </c>
      <c r="AP1196" s="36" t="s">
        <v>1652</v>
      </c>
      <c r="AQ1196" s="36" t="s">
        <v>1653</v>
      </c>
    </row>
    <row r="1197" spans="1:43" x14ac:dyDescent="0.15">
      <c r="A1197" s="36" t="s">
        <v>518</v>
      </c>
      <c r="B1197" s="36" t="s">
        <v>1742</v>
      </c>
      <c r="C1197" s="36" t="s">
        <v>1743</v>
      </c>
      <c r="D1197" s="36" t="s">
        <v>1723</v>
      </c>
      <c r="E1197" s="36" t="s">
        <v>1724</v>
      </c>
      <c r="F1197" s="36" t="s">
        <v>372</v>
      </c>
      <c r="G1197" s="36" t="s">
        <v>1636</v>
      </c>
      <c r="H1197" s="36" t="s">
        <v>372</v>
      </c>
      <c r="I1197" s="36" t="s">
        <v>1636</v>
      </c>
      <c r="J1197" s="36" t="s">
        <v>1307</v>
      </c>
      <c r="K1197" s="36" t="s">
        <v>1725</v>
      </c>
      <c r="L1197" s="36" t="s">
        <v>1744</v>
      </c>
      <c r="M1197" s="36" t="s">
        <v>1727</v>
      </c>
      <c r="N1197" s="36" t="s">
        <v>1728</v>
      </c>
      <c r="O1197" s="36" t="s">
        <v>1729</v>
      </c>
      <c r="P1197" s="36" t="s">
        <v>1730</v>
      </c>
      <c r="Q1197" s="36" t="s">
        <v>1731</v>
      </c>
      <c r="R1197" s="36" t="s">
        <v>1732</v>
      </c>
      <c r="S1197" s="36" t="s">
        <v>1636</v>
      </c>
      <c r="T1197" s="36" t="s">
        <v>1636</v>
      </c>
      <c r="U1197" s="36" t="s">
        <v>1645</v>
      </c>
      <c r="V1197" s="36" t="s">
        <v>1646</v>
      </c>
      <c r="W1197" s="36" t="s">
        <v>1665</v>
      </c>
      <c r="X1197" s="36" t="s">
        <v>1646</v>
      </c>
      <c r="Y1197" s="36" t="s">
        <v>1649</v>
      </c>
      <c r="Z1197" s="36">
        <v>115.63</v>
      </c>
      <c r="AA1197" s="36">
        <v>115.63</v>
      </c>
      <c r="AB1197" s="36">
        <v>0</v>
      </c>
      <c r="AC1197" s="36">
        <v>115.63</v>
      </c>
      <c r="AD1197" s="36">
        <v>0</v>
      </c>
      <c r="AE1197" s="36">
        <v>0</v>
      </c>
      <c r="AF1197" s="36" t="s">
        <v>1798</v>
      </c>
      <c r="AG1197" s="36" t="s">
        <v>1307</v>
      </c>
      <c r="AH1197" s="36" t="s">
        <v>1725</v>
      </c>
      <c r="AI1197" s="36" t="s">
        <v>1800</v>
      </c>
      <c r="AJ1197" s="36" t="s">
        <v>1645</v>
      </c>
      <c r="AK1197" s="36" t="s">
        <v>337</v>
      </c>
      <c r="AL1197" s="36" t="s">
        <v>1650</v>
      </c>
      <c r="AM1197" s="36" t="s">
        <v>1651</v>
      </c>
      <c r="AN1197" s="36" t="s">
        <v>1645</v>
      </c>
      <c r="AO1197" s="36" t="s">
        <v>1636</v>
      </c>
      <c r="AP1197" s="36" t="s">
        <v>1652</v>
      </c>
      <c r="AQ1197" s="36" t="s">
        <v>1653</v>
      </c>
    </row>
    <row r="1198" spans="1:43" x14ac:dyDescent="0.15">
      <c r="A1198" s="36" t="s">
        <v>518</v>
      </c>
      <c r="B1198" s="36" t="s">
        <v>1742</v>
      </c>
      <c r="C1198" s="36" t="s">
        <v>1743</v>
      </c>
      <c r="D1198" s="36" t="s">
        <v>1723</v>
      </c>
      <c r="E1198" s="36" t="s">
        <v>1724</v>
      </c>
      <c r="F1198" s="36" t="s">
        <v>372</v>
      </c>
      <c r="G1198" s="36" t="s">
        <v>1636</v>
      </c>
      <c r="H1198" s="36" t="s">
        <v>372</v>
      </c>
      <c r="I1198" s="36" t="s">
        <v>1636</v>
      </c>
      <c r="J1198" s="36" t="s">
        <v>1307</v>
      </c>
      <c r="K1198" s="36" t="s">
        <v>1725</v>
      </c>
      <c r="L1198" s="36" t="s">
        <v>1744</v>
      </c>
      <c r="M1198" s="36" t="s">
        <v>1727</v>
      </c>
      <c r="N1198" s="36" t="s">
        <v>1728</v>
      </c>
      <c r="O1198" s="36" t="s">
        <v>1729</v>
      </c>
      <c r="P1198" s="36" t="s">
        <v>1730</v>
      </c>
      <c r="Q1198" s="36" t="s">
        <v>1731</v>
      </c>
      <c r="R1198" s="36" t="s">
        <v>1732</v>
      </c>
      <c r="S1198" s="36" t="s">
        <v>1636</v>
      </c>
      <c r="T1198" s="36" t="s">
        <v>1636</v>
      </c>
      <c r="U1198" s="36" t="s">
        <v>1645</v>
      </c>
      <c r="V1198" s="36" t="s">
        <v>1646</v>
      </c>
      <c r="W1198" s="36" t="s">
        <v>1647</v>
      </c>
      <c r="X1198" s="36" t="s">
        <v>1667</v>
      </c>
      <c r="Y1198" s="36" t="s">
        <v>1649</v>
      </c>
      <c r="Z1198" s="36">
        <v>29.2</v>
      </c>
      <c r="AA1198" s="36">
        <v>29.2</v>
      </c>
      <c r="AB1198" s="36">
        <v>0</v>
      </c>
      <c r="AC1198" s="36">
        <v>29.2</v>
      </c>
      <c r="AD1198" s="36">
        <v>0</v>
      </c>
      <c r="AE1198" s="36">
        <v>0</v>
      </c>
      <c r="AF1198" s="36" t="s">
        <v>1798</v>
      </c>
      <c r="AG1198" s="36" t="s">
        <v>1307</v>
      </c>
      <c r="AH1198" s="36" t="s">
        <v>1725</v>
      </c>
      <c r="AI1198" s="36" t="s">
        <v>1800</v>
      </c>
      <c r="AJ1198" s="36" t="s">
        <v>1645</v>
      </c>
      <c r="AK1198" s="36" t="s">
        <v>337</v>
      </c>
      <c r="AL1198" s="36" t="s">
        <v>1650</v>
      </c>
      <c r="AM1198" s="36" t="s">
        <v>1651</v>
      </c>
      <c r="AN1198" s="36" t="s">
        <v>1645</v>
      </c>
      <c r="AO1198" s="36" t="s">
        <v>1636</v>
      </c>
      <c r="AP1198" s="36" t="s">
        <v>1652</v>
      </c>
      <c r="AQ1198" s="36" t="s">
        <v>1653</v>
      </c>
    </row>
    <row r="1199" spans="1:43" x14ac:dyDescent="0.15">
      <c r="A1199" s="36" t="s">
        <v>518</v>
      </c>
      <c r="B1199" s="36" t="s">
        <v>1854</v>
      </c>
      <c r="C1199" s="36" t="s">
        <v>1855</v>
      </c>
      <c r="D1199" s="36" t="s">
        <v>1747</v>
      </c>
      <c r="E1199" s="36" t="s">
        <v>1748</v>
      </c>
      <c r="F1199" s="36" t="s">
        <v>372</v>
      </c>
      <c r="G1199" s="36" t="s">
        <v>1636</v>
      </c>
      <c r="H1199" s="36" t="s">
        <v>372</v>
      </c>
      <c r="I1199" s="36" t="s">
        <v>1636</v>
      </c>
      <c r="J1199" s="36" t="s">
        <v>1749</v>
      </c>
      <c r="K1199" s="36" t="s">
        <v>1750</v>
      </c>
      <c r="L1199" s="36" t="s">
        <v>1856</v>
      </c>
      <c r="M1199" s="36" t="s">
        <v>1639</v>
      </c>
      <c r="N1199" s="36" t="s">
        <v>1640</v>
      </c>
      <c r="O1199" s="36" t="s">
        <v>1641</v>
      </c>
      <c r="P1199" s="36" t="s">
        <v>1642</v>
      </c>
      <c r="Q1199" s="36" t="s">
        <v>1643</v>
      </c>
      <c r="R1199" s="36" t="s">
        <v>1644</v>
      </c>
      <c r="S1199" s="36" t="s">
        <v>1636</v>
      </c>
      <c r="T1199" s="36" t="s">
        <v>1636</v>
      </c>
      <c r="U1199" s="36" t="s">
        <v>1645</v>
      </c>
      <c r="V1199" s="36" t="s">
        <v>1646</v>
      </c>
      <c r="W1199" s="36" t="s">
        <v>1664</v>
      </c>
      <c r="X1199" s="36" t="s">
        <v>1646</v>
      </c>
      <c r="Y1199" s="36" t="s">
        <v>1649</v>
      </c>
      <c r="Z1199" s="36">
        <v>441.82</v>
      </c>
      <c r="AA1199" s="36">
        <v>441.82</v>
      </c>
      <c r="AB1199" s="36">
        <v>0</v>
      </c>
      <c r="AC1199" s="36">
        <v>441.82</v>
      </c>
      <c r="AD1199" s="36">
        <v>0</v>
      </c>
      <c r="AE1199" s="36">
        <v>0</v>
      </c>
      <c r="AF1199" s="36" t="s">
        <v>1798</v>
      </c>
      <c r="AG1199" s="36" t="s">
        <v>1749</v>
      </c>
      <c r="AH1199" s="36" t="s">
        <v>1750</v>
      </c>
      <c r="AI1199" s="36" t="s">
        <v>1799</v>
      </c>
      <c r="AJ1199" s="36" t="s">
        <v>1645</v>
      </c>
      <c r="AK1199" s="36" t="s">
        <v>337</v>
      </c>
      <c r="AL1199" s="36" t="s">
        <v>1650</v>
      </c>
      <c r="AM1199" s="36" t="s">
        <v>1651</v>
      </c>
      <c r="AN1199" s="36" t="s">
        <v>1645</v>
      </c>
      <c r="AO1199" s="36" t="s">
        <v>1636</v>
      </c>
      <c r="AP1199" s="36" t="s">
        <v>1678</v>
      </c>
      <c r="AQ1199" s="36" t="s">
        <v>1653</v>
      </c>
    </row>
    <row r="1200" spans="1:43" x14ac:dyDescent="0.15">
      <c r="A1200" s="36" t="s">
        <v>518</v>
      </c>
      <c r="B1200" s="36" t="s">
        <v>1854</v>
      </c>
      <c r="C1200" s="36" t="s">
        <v>1855</v>
      </c>
      <c r="D1200" s="36" t="s">
        <v>1747</v>
      </c>
      <c r="E1200" s="36" t="s">
        <v>1748</v>
      </c>
      <c r="F1200" s="36" t="s">
        <v>372</v>
      </c>
      <c r="G1200" s="36" t="s">
        <v>1636</v>
      </c>
      <c r="H1200" s="36" t="s">
        <v>372</v>
      </c>
      <c r="I1200" s="36" t="s">
        <v>1636</v>
      </c>
      <c r="J1200" s="36" t="s">
        <v>1749</v>
      </c>
      <c r="K1200" s="36" t="s">
        <v>1750</v>
      </c>
      <c r="L1200" s="36" t="s">
        <v>1856</v>
      </c>
      <c r="M1200" s="36" t="s">
        <v>1639</v>
      </c>
      <c r="N1200" s="36" t="s">
        <v>1640</v>
      </c>
      <c r="O1200" s="36" t="s">
        <v>1641</v>
      </c>
      <c r="P1200" s="36" t="s">
        <v>1642</v>
      </c>
      <c r="Q1200" s="36" t="s">
        <v>1643</v>
      </c>
      <c r="R1200" s="36" t="s">
        <v>1644</v>
      </c>
      <c r="S1200" s="36" t="s">
        <v>1636</v>
      </c>
      <c r="T1200" s="36" t="s">
        <v>1636</v>
      </c>
      <c r="U1200" s="36" t="s">
        <v>1645</v>
      </c>
      <c r="V1200" s="36" t="s">
        <v>1646</v>
      </c>
      <c r="W1200" s="36" t="s">
        <v>1665</v>
      </c>
      <c r="X1200" s="36" t="s">
        <v>1646</v>
      </c>
      <c r="Y1200" s="36" t="s">
        <v>1649</v>
      </c>
      <c r="Z1200" s="36">
        <v>17557.09</v>
      </c>
      <c r="AA1200" s="36">
        <v>17557.09</v>
      </c>
      <c r="AB1200" s="36">
        <v>0</v>
      </c>
      <c r="AC1200" s="36">
        <v>17557.09</v>
      </c>
      <c r="AD1200" s="36">
        <v>0</v>
      </c>
      <c r="AE1200" s="36">
        <v>0</v>
      </c>
      <c r="AF1200" s="36" t="s">
        <v>1798</v>
      </c>
      <c r="AG1200" s="36" t="s">
        <v>1749</v>
      </c>
      <c r="AH1200" s="36" t="s">
        <v>1750</v>
      </c>
      <c r="AI1200" s="36" t="s">
        <v>1799</v>
      </c>
      <c r="AJ1200" s="36" t="s">
        <v>1645</v>
      </c>
      <c r="AK1200" s="36" t="s">
        <v>337</v>
      </c>
      <c r="AL1200" s="36" t="s">
        <v>1650</v>
      </c>
      <c r="AM1200" s="36" t="s">
        <v>1651</v>
      </c>
      <c r="AN1200" s="36" t="s">
        <v>1645</v>
      </c>
      <c r="AO1200" s="36" t="s">
        <v>1636</v>
      </c>
      <c r="AP1200" s="36" t="s">
        <v>1678</v>
      </c>
      <c r="AQ1200" s="36" t="s">
        <v>1653</v>
      </c>
    </row>
    <row r="1201" spans="1:43" x14ac:dyDescent="0.15">
      <c r="A1201" s="36" t="s">
        <v>518</v>
      </c>
      <c r="B1201" s="36" t="s">
        <v>1854</v>
      </c>
      <c r="C1201" s="36" t="s">
        <v>1855</v>
      </c>
      <c r="D1201" s="36" t="s">
        <v>1747</v>
      </c>
      <c r="E1201" s="36" t="s">
        <v>1748</v>
      </c>
      <c r="F1201" s="36" t="s">
        <v>372</v>
      </c>
      <c r="G1201" s="36" t="s">
        <v>1636</v>
      </c>
      <c r="H1201" s="36" t="s">
        <v>372</v>
      </c>
      <c r="I1201" s="36" t="s">
        <v>1636</v>
      </c>
      <c r="J1201" s="36" t="s">
        <v>1749</v>
      </c>
      <c r="K1201" s="36" t="s">
        <v>1750</v>
      </c>
      <c r="L1201" s="36" t="s">
        <v>1856</v>
      </c>
      <c r="M1201" s="36" t="s">
        <v>1639</v>
      </c>
      <c r="N1201" s="36" t="s">
        <v>1640</v>
      </c>
      <c r="O1201" s="36" t="s">
        <v>1641</v>
      </c>
      <c r="P1201" s="36" t="s">
        <v>1642</v>
      </c>
      <c r="Q1201" s="36" t="s">
        <v>1643</v>
      </c>
      <c r="R1201" s="36" t="s">
        <v>1644</v>
      </c>
      <c r="S1201" s="36" t="s">
        <v>1636</v>
      </c>
      <c r="T1201" s="36" t="s">
        <v>1636</v>
      </c>
      <c r="U1201" s="36" t="s">
        <v>1645</v>
      </c>
      <c r="V1201" s="36" t="s">
        <v>1646</v>
      </c>
      <c r="W1201" s="36" t="s">
        <v>1647</v>
      </c>
      <c r="X1201" s="36" t="s">
        <v>1752</v>
      </c>
      <c r="Y1201" s="36" t="s">
        <v>1649</v>
      </c>
      <c r="Z1201" s="36">
        <v>1.0900000000000001</v>
      </c>
      <c r="AA1201" s="36">
        <v>1.0900000000000001</v>
      </c>
      <c r="AB1201" s="36">
        <v>0</v>
      </c>
      <c r="AC1201" s="36">
        <v>1.0900000000000001</v>
      </c>
      <c r="AD1201" s="36">
        <v>0</v>
      </c>
      <c r="AE1201" s="36">
        <v>0</v>
      </c>
      <c r="AF1201" s="36" t="s">
        <v>1798</v>
      </c>
      <c r="AG1201" s="36" t="s">
        <v>1749</v>
      </c>
      <c r="AH1201" s="36" t="s">
        <v>1750</v>
      </c>
      <c r="AI1201" s="36" t="s">
        <v>1799</v>
      </c>
      <c r="AJ1201" s="36" t="s">
        <v>1645</v>
      </c>
      <c r="AK1201" s="36" t="s">
        <v>337</v>
      </c>
      <c r="AL1201" s="36" t="s">
        <v>1650</v>
      </c>
      <c r="AM1201" s="36" t="s">
        <v>1651</v>
      </c>
      <c r="AN1201" s="36" t="s">
        <v>1645</v>
      </c>
      <c r="AO1201" s="36" t="s">
        <v>1636</v>
      </c>
      <c r="AP1201" s="36" t="s">
        <v>1678</v>
      </c>
      <c r="AQ1201" s="36" t="s">
        <v>1653</v>
      </c>
    </row>
    <row r="1202" spans="1:43" x14ac:dyDescent="0.15">
      <c r="A1202" s="36" t="s">
        <v>518</v>
      </c>
      <c r="B1202" s="36" t="s">
        <v>1857</v>
      </c>
      <c r="C1202" s="36" t="s">
        <v>1858</v>
      </c>
      <c r="D1202" s="36" t="s">
        <v>1747</v>
      </c>
      <c r="E1202" s="36" t="s">
        <v>1748</v>
      </c>
      <c r="F1202" s="36" t="s">
        <v>372</v>
      </c>
      <c r="G1202" s="36" t="s">
        <v>1636</v>
      </c>
      <c r="H1202" s="36" t="s">
        <v>372</v>
      </c>
      <c r="I1202" s="36" t="s">
        <v>1636</v>
      </c>
      <c r="J1202" s="36" t="s">
        <v>1749</v>
      </c>
      <c r="K1202" s="36" t="s">
        <v>1750</v>
      </c>
      <c r="L1202" s="36" t="s">
        <v>1859</v>
      </c>
      <c r="M1202" s="36" t="s">
        <v>1639</v>
      </c>
      <c r="N1202" s="36" t="s">
        <v>1640</v>
      </c>
      <c r="O1202" s="36" t="s">
        <v>1641</v>
      </c>
      <c r="P1202" s="36" t="s">
        <v>1642</v>
      </c>
      <c r="Q1202" s="36" t="s">
        <v>1643</v>
      </c>
      <c r="R1202" s="36" t="s">
        <v>1644</v>
      </c>
      <c r="S1202" s="36" t="s">
        <v>1636</v>
      </c>
      <c r="T1202" s="36" t="s">
        <v>1636</v>
      </c>
      <c r="U1202" s="36" t="s">
        <v>1645</v>
      </c>
      <c r="V1202" s="36" t="s">
        <v>1646</v>
      </c>
      <c r="W1202" s="36" t="s">
        <v>1665</v>
      </c>
      <c r="X1202" s="36" t="s">
        <v>1646</v>
      </c>
      <c r="Y1202" s="36" t="s">
        <v>1649</v>
      </c>
      <c r="Z1202" s="36">
        <v>4596.79</v>
      </c>
      <c r="AA1202" s="36">
        <v>4596.79</v>
      </c>
      <c r="AB1202" s="36">
        <v>0</v>
      </c>
      <c r="AC1202" s="36">
        <v>4596.79</v>
      </c>
      <c r="AD1202" s="36">
        <v>0</v>
      </c>
      <c r="AE1202" s="36">
        <v>0</v>
      </c>
      <c r="AF1202" s="36" t="s">
        <v>1798</v>
      </c>
      <c r="AG1202" s="36" t="s">
        <v>1749</v>
      </c>
      <c r="AH1202" s="36" t="s">
        <v>1750</v>
      </c>
      <c r="AI1202" s="36" t="s">
        <v>1799</v>
      </c>
      <c r="AJ1202" s="36" t="s">
        <v>1645</v>
      </c>
      <c r="AK1202" s="36" t="s">
        <v>337</v>
      </c>
      <c r="AL1202" s="36" t="s">
        <v>1650</v>
      </c>
      <c r="AM1202" s="36" t="s">
        <v>1651</v>
      </c>
      <c r="AN1202" s="36" t="s">
        <v>1645</v>
      </c>
      <c r="AO1202" s="36" t="s">
        <v>1636</v>
      </c>
      <c r="AP1202" s="36" t="s">
        <v>1678</v>
      </c>
      <c r="AQ1202" s="36" t="s">
        <v>1653</v>
      </c>
    </row>
    <row r="1203" spans="1:43" x14ac:dyDescent="0.15">
      <c r="A1203" s="36" t="s">
        <v>518</v>
      </c>
      <c r="B1203" s="36" t="s">
        <v>1857</v>
      </c>
      <c r="C1203" s="36" t="s">
        <v>1858</v>
      </c>
      <c r="D1203" s="36" t="s">
        <v>1747</v>
      </c>
      <c r="E1203" s="36" t="s">
        <v>1748</v>
      </c>
      <c r="F1203" s="36" t="s">
        <v>372</v>
      </c>
      <c r="G1203" s="36" t="s">
        <v>1636</v>
      </c>
      <c r="H1203" s="36" t="s">
        <v>372</v>
      </c>
      <c r="I1203" s="36" t="s">
        <v>1636</v>
      </c>
      <c r="J1203" s="36" t="s">
        <v>1749</v>
      </c>
      <c r="K1203" s="36" t="s">
        <v>1750</v>
      </c>
      <c r="L1203" s="36" t="s">
        <v>1859</v>
      </c>
      <c r="M1203" s="36" t="s">
        <v>1639</v>
      </c>
      <c r="N1203" s="36" t="s">
        <v>1640</v>
      </c>
      <c r="O1203" s="36" t="s">
        <v>1641</v>
      </c>
      <c r="P1203" s="36" t="s">
        <v>1642</v>
      </c>
      <c r="Q1203" s="36" t="s">
        <v>1643</v>
      </c>
      <c r="R1203" s="36" t="s">
        <v>1644</v>
      </c>
      <c r="S1203" s="36" t="s">
        <v>1636</v>
      </c>
      <c r="T1203" s="36" t="s">
        <v>1636</v>
      </c>
      <c r="U1203" s="36" t="s">
        <v>1645</v>
      </c>
      <c r="V1203" s="36" t="s">
        <v>1646</v>
      </c>
      <c r="W1203" s="36" t="s">
        <v>1647</v>
      </c>
      <c r="X1203" s="36" t="s">
        <v>1752</v>
      </c>
      <c r="Y1203" s="36" t="s">
        <v>1649</v>
      </c>
      <c r="Z1203" s="36">
        <v>22.59</v>
      </c>
      <c r="AA1203" s="36">
        <v>22.59</v>
      </c>
      <c r="AB1203" s="36">
        <v>0</v>
      </c>
      <c r="AC1203" s="36">
        <v>22.59</v>
      </c>
      <c r="AD1203" s="36">
        <v>0</v>
      </c>
      <c r="AE1203" s="36">
        <v>0</v>
      </c>
      <c r="AF1203" s="36" t="s">
        <v>1798</v>
      </c>
      <c r="AG1203" s="36" t="s">
        <v>1749</v>
      </c>
      <c r="AH1203" s="36" t="s">
        <v>1750</v>
      </c>
      <c r="AI1203" s="36" t="s">
        <v>1799</v>
      </c>
      <c r="AJ1203" s="36" t="s">
        <v>1645</v>
      </c>
      <c r="AK1203" s="36" t="s">
        <v>337</v>
      </c>
      <c r="AL1203" s="36" t="s">
        <v>1650</v>
      </c>
      <c r="AM1203" s="36" t="s">
        <v>1651</v>
      </c>
      <c r="AN1203" s="36" t="s">
        <v>1645</v>
      </c>
      <c r="AO1203" s="36" t="s">
        <v>1636</v>
      </c>
      <c r="AP1203" s="36" t="s">
        <v>1678</v>
      </c>
      <c r="AQ1203" s="36" t="s">
        <v>1653</v>
      </c>
    </row>
    <row r="1204" spans="1:43" x14ac:dyDescent="0.15">
      <c r="A1204" s="36" t="s">
        <v>518</v>
      </c>
      <c r="B1204" s="36" t="s">
        <v>1745</v>
      </c>
      <c r="C1204" s="36" t="s">
        <v>1746</v>
      </c>
      <c r="D1204" s="36" t="s">
        <v>1747</v>
      </c>
      <c r="E1204" s="36" t="s">
        <v>1748</v>
      </c>
      <c r="F1204" s="36" t="s">
        <v>372</v>
      </c>
      <c r="G1204" s="36" t="s">
        <v>1636</v>
      </c>
      <c r="H1204" s="36" t="s">
        <v>372</v>
      </c>
      <c r="I1204" s="36" t="s">
        <v>1636</v>
      </c>
      <c r="J1204" s="36" t="s">
        <v>1749</v>
      </c>
      <c r="K1204" s="36" t="s">
        <v>1750</v>
      </c>
      <c r="L1204" s="36" t="s">
        <v>1751</v>
      </c>
      <c r="M1204" s="36" t="s">
        <v>1639</v>
      </c>
      <c r="N1204" s="36" t="s">
        <v>1640</v>
      </c>
      <c r="O1204" s="36" t="s">
        <v>1641</v>
      </c>
      <c r="P1204" s="36" t="s">
        <v>1642</v>
      </c>
      <c r="Q1204" s="36" t="s">
        <v>1643</v>
      </c>
      <c r="R1204" s="36" t="s">
        <v>1644</v>
      </c>
      <c r="S1204" s="36" t="s">
        <v>1636</v>
      </c>
      <c r="T1204" s="36" t="s">
        <v>1636</v>
      </c>
      <c r="U1204" s="36" t="s">
        <v>1645</v>
      </c>
      <c r="V1204" s="36" t="s">
        <v>1646</v>
      </c>
      <c r="W1204" s="36" t="s">
        <v>1664</v>
      </c>
      <c r="X1204" s="36" t="s">
        <v>1646</v>
      </c>
      <c r="Y1204" s="36" t="s">
        <v>1649</v>
      </c>
      <c r="Z1204" s="36">
        <v>382.35</v>
      </c>
      <c r="AA1204" s="36">
        <v>382.35</v>
      </c>
      <c r="AB1204" s="36">
        <v>0</v>
      </c>
      <c r="AC1204" s="36">
        <v>382.35</v>
      </c>
      <c r="AD1204" s="36">
        <v>0</v>
      </c>
      <c r="AE1204" s="36">
        <v>0</v>
      </c>
      <c r="AF1204" s="36" t="s">
        <v>1798</v>
      </c>
      <c r="AG1204" s="36" t="s">
        <v>1749</v>
      </c>
      <c r="AH1204" s="36" t="s">
        <v>1802</v>
      </c>
      <c r="AI1204" s="36" t="s">
        <v>1799</v>
      </c>
      <c r="AJ1204" s="36" t="s">
        <v>1645</v>
      </c>
      <c r="AK1204" s="36" t="s">
        <v>337</v>
      </c>
      <c r="AL1204" s="36" t="s">
        <v>1650</v>
      </c>
      <c r="AM1204" s="36" t="s">
        <v>1651</v>
      </c>
      <c r="AN1204" s="36" t="s">
        <v>1645</v>
      </c>
      <c r="AO1204" s="36" t="s">
        <v>1636</v>
      </c>
      <c r="AP1204" s="36" t="s">
        <v>1678</v>
      </c>
      <c r="AQ1204" s="36" t="s">
        <v>1653</v>
      </c>
    </row>
    <row r="1205" spans="1:43" x14ac:dyDescent="0.15">
      <c r="A1205" s="36" t="s">
        <v>518</v>
      </c>
      <c r="B1205" s="36" t="s">
        <v>1745</v>
      </c>
      <c r="C1205" s="36" t="s">
        <v>1746</v>
      </c>
      <c r="D1205" s="36" t="s">
        <v>1747</v>
      </c>
      <c r="E1205" s="36" t="s">
        <v>1748</v>
      </c>
      <c r="F1205" s="36" t="s">
        <v>372</v>
      </c>
      <c r="G1205" s="36" t="s">
        <v>1636</v>
      </c>
      <c r="H1205" s="36" t="s">
        <v>372</v>
      </c>
      <c r="I1205" s="36" t="s">
        <v>1636</v>
      </c>
      <c r="J1205" s="36" t="s">
        <v>1749</v>
      </c>
      <c r="K1205" s="36" t="s">
        <v>1750</v>
      </c>
      <c r="L1205" s="36" t="s">
        <v>1751</v>
      </c>
      <c r="M1205" s="36" t="s">
        <v>1639</v>
      </c>
      <c r="N1205" s="36" t="s">
        <v>1640</v>
      </c>
      <c r="O1205" s="36" t="s">
        <v>1641</v>
      </c>
      <c r="P1205" s="36" t="s">
        <v>1642</v>
      </c>
      <c r="Q1205" s="36" t="s">
        <v>1643</v>
      </c>
      <c r="R1205" s="36" t="s">
        <v>1644</v>
      </c>
      <c r="S1205" s="36" t="s">
        <v>1636</v>
      </c>
      <c r="T1205" s="36" t="s">
        <v>1636</v>
      </c>
      <c r="U1205" s="36" t="s">
        <v>1645</v>
      </c>
      <c r="V1205" s="36" t="s">
        <v>1646</v>
      </c>
      <c r="W1205" s="36" t="s">
        <v>1665</v>
      </c>
      <c r="X1205" s="36" t="s">
        <v>1646</v>
      </c>
      <c r="Y1205" s="36" t="s">
        <v>1649</v>
      </c>
      <c r="Z1205" s="36">
        <v>9581.5400000000009</v>
      </c>
      <c r="AA1205" s="36">
        <v>9581.5400000000009</v>
      </c>
      <c r="AB1205" s="36">
        <v>0</v>
      </c>
      <c r="AC1205" s="36">
        <v>9581.5400000000009</v>
      </c>
      <c r="AD1205" s="36">
        <v>0</v>
      </c>
      <c r="AE1205" s="36">
        <v>0</v>
      </c>
      <c r="AF1205" s="36" t="s">
        <v>1798</v>
      </c>
      <c r="AG1205" s="36" t="s">
        <v>1749</v>
      </c>
      <c r="AH1205" s="36" t="s">
        <v>1802</v>
      </c>
      <c r="AI1205" s="36" t="s">
        <v>1799</v>
      </c>
      <c r="AJ1205" s="36" t="s">
        <v>1645</v>
      </c>
      <c r="AK1205" s="36" t="s">
        <v>337</v>
      </c>
      <c r="AL1205" s="36" t="s">
        <v>1650</v>
      </c>
      <c r="AM1205" s="36" t="s">
        <v>1651</v>
      </c>
      <c r="AN1205" s="36" t="s">
        <v>1645</v>
      </c>
      <c r="AO1205" s="36" t="s">
        <v>1636</v>
      </c>
      <c r="AP1205" s="36" t="s">
        <v>1678</v>
      </c>
      <c r="AQ1205" s="36" t="s">
        <v>1653</v>
      </c>
    </row>
    <row r="1206" spans="1:43" x14ac:dyDescent="0.15">
      <c r="A1206" s="36" t="s">
        <v>518</v>
      </c>
      <c r="B1206" s="36" t="s">
        <v>1745</v>
      </c>
      <c r="C1206" s="36" t="s">
        <v>1746</v>
      </c>
      <c r="D1206" s="36" t="s">
        <v>1747</v>
      </c>
      <c r="E1206" s="36" t="s">
        <v>1748</v>
      </c>
      <c r="F1206" s="36" t="s">
        <v>372</v>
      </c>
      <c r="G1206" s="36" t="s">
        <v>1636</v>
      </c>
      <c r="H1206" s="36" t="s">
        <v>372</v>
      </c>
      <c r="I1206" s="36" t="s">
        <v>1636</v>
      </c>
      <c r="J1206" s="36" t="s">
        <v>1749</v>
      </c>
      <c r="K1206" s="36" t="s">
        <v>1750</v>
      </c>
      <c r="L1206" s="36" t="s">
        <v>1751</v>
      </c>
      <c r="M1206" s="36" t="s">
        <v>1639</v>
      </c>
      <c r="N1206" s="36" t="s">
        <v>1640</v>
      </c>
      <c r="O1206" s="36" t="s">
        <v>1641</v>
      </c>
      <c r="P1206" s="36" t="s">
        <v>1642</v>
      </c>
      <c r="Q1206" s="36" t="s">
        <v>1643</v>
      </c>
      <c r="R1206" s="36" t="s">
        <v>1644</v>
      </c>
      <c r="S1206" s="36" t="s">
        <v>1636</v>
      </c>
      <c r="T1206" s="36" t="s">
        <v>1636</v>
      </c>
      <c r="U1206" s="36" t="s">
        <v>1645</v>
      </c>
      <c r="V1206" s="36" t="s">
        <v>1646</v>
      </c>
      <c r="W1206" s="36" t="s">
        <v>1647</v>
      </c>
      <c r="X1206" s="36" t="s">
        <v>1752</v>
      </c>
      <c r="Y1206" s="36" t="s">
        <v>1649</v>
      </c>
      <c r="Z1206" s="36">
        <v>36.11</v>
      </c>
      <c r="AA1206" s="36">
        <v>36.11</v>
      </c>
      <c r="AB1206" s="36">
        <v>0</v>
      </c>
      <c r="AC1206" s="36">
        <v>36.11</v>
      </c>
      <c r="AD1206" s="36">
        <v>0</v>
      </c>
      <c r="AE1206" s="36">
        <v>0</v>
      </c>
      <c r="AF1206" s="36" t="s">
        <v>1798</v>
      </c>
      <c r="AG1206" s="36" t="s">
        <v>1749</v>
      </c>
      <c r="AH1206" s="36" t="s">
        <v>1802</v>
      </c>
      <c r="AI1206" s="36" t="s">
        <v>1799</v>
      </c>
      <c r="AJ1206" s="36" t="s">
        <v>1645</v>
      </c>
      <c r="AK1206" s="36" t="s">
        <v>337</v>
      </c>
      <c r="AL1206" s="36" t="s">
        <v>1650</v>
      </c>
      <c r="AM1206" s="36" t="s">
        <v>1651</v>
      </c>
      <c r="AN1206" s="36" t="s">
        <v>1645</v>
      </c>
      <c r="AO1206" s="36" t="s">
        <v>1636</v>
      </c>
      <c r="AP1206" s="36" t="s">
        <v>1678</v>
      </c>
      <c r="AQ1206" s="36" t="s">
        <v>1653</v>
      </c>
    </row>
    <row r="1207" spans="1:43" x14ac:dyDescent="0.15">
      <c r="A1207" s="36" t="s">
        <v>518</v>
      </c>
      <c r="B1207" s="36" t="s">
        <v>1836</v>
      </c>
      <c r="C1207" s="36" t="s">
        <v>1837</v>
      </c>
      <c r="D1207" s="36" t="s">
        <v>1747</v>
      </c>
      <c r="E1207" s="36" t="s">
        <v>1748</v>
      </c>
      <c r="F1207" s="36" t="s">
        <v>372</v>
      </c>
      <c r="G1207" s="36" t="s">
        <v>1636</v>
      </c>
      <c r="H1207" s="36" t="s">
        <v>372</v>
      </c>
      <c r="I1207" s="36" t="s">
        <v>1636</v>
      </c>
      <c r="J1207" s="36" t="s">
        <v>1749</v>
      </c>
      <c r="K1207" s="36" t="s">
        <v>1750</v>
      </c>
      <c r="L1207" s="36" t="s">
        <v>1838</v>
      </c>
      <c r="M1207" s="36" t="s">
        <v>1639</v>
      </c>
      <c r="N1207" s="36" t="s">
        <v>1640</v>
      </c>
      <c r="O1207" s="36" t="s">
        <v>1641</v>
      </c>
      <c r="P1207" s="36" t="s">
        <v>1642</v>
      </c>
      <c r="Q1207" s="36" t="s">
        <v>1643</v>
      </c>
      <c r="R1207" s="36" t="s">
        <v>1644</v>
      </c>
      <c r="S1207" s="36" t="s">
        <v>1636</v>
      </c>
      <c r="T1207" s="36" t="s">
        <v>1636</v>
      </c>
      <c r="U1207" s="36" t="s">
        <v>1645</v>
      </c>
      <c r="V1207" s="36" t="s">
        <v>1646</v>
      </c>
      <c r="W1207" s="36" t="s">
        <v>1664</v>
      </c>
      <c r="X1207" s="36" t="s">
        <v>1646</v>
      </c>
      <c r="Y1207" s="36" t="s">
        <v>1649</v>
      </c>
      <c r="Z1207" s="36">
        <v>3407.79</v>
      </c>
      <c r="AA1207" s="36">
        <v>3407.79</v>
      </c>
      <c r="AB1207" s="36">
        <v>0</v>
      </c>
      <c r="AC1207" s="36">
        <v>3407.79</v>
      </c>
      <c r="AD1207" s="36">
        <v>0</v>
      </c>
      <c r="AE1207" s="36">
        <v>0</v>
      </c>
      <c r="AF1207" s="36" t="s">
        <v>1798</v>
      </c>
      <c r="AG1207" s="36" t="s">
        <v>1749</v>
      </c>
      <c r="AH1207" s="36" t="s">
        <v>1839</v>
      </c>
      <c r="AI1207" s="36" t="s">
        <v>1799</v>
      </c>
      <c r="AJ1207" s="36" t="s">
        <v>1645</v>
      </c>
      <c r="AK1207" s="36" t="s">
        <v>337</v>
      </c>
      <c r="AL1207" s="36" t="s">
        <v>1650</v>
      </c>
      <c r="AM1207" s="36" t="s">
        <v>1651</v>
      </c>
      <c r="AN1207" s="36" t="s">
        <v>1645</v>
      </c>
      <c r="AO1207" s="36" t="s">
        <v>1636</v>
      </c>
      <c r="AP1207" s="36" t="s">
        <v>1678</v>
      </c>
      <c r="AQ1207" s="36" t="s">
        <v>1653</v>
      </c>
    </row>
    <row r="1208" spans="1:43" x14ac:dyDescent="0.15">
      <c r="A1208" s="36" t="s">
        <v>518</v>
      </c>
      <c r="B1208" s="36" t="s">
        <v>1836</v>
      </c>
      <c r="C1208" s="36" t="s">
        <v>1837</v>
      </c>
      <c r="D1208" s="36" t="s">
        <v>1747</v>
      </c>
      <c r="E1208" s="36" t="s">
        <v>1748</v>
      </c>
      <c r="F1208" s="36" t="s">
        <v>372</v>
      </c>
      <c r="G1208" s="36" t="s">
        <v>1636</v>
      </c>
      <c r="H1208" s="36" t="s">
        <v>372</v>
      </c>
      <c r="I1208" s="36" t="s">
        <v>1636</v>
      </c>
      <c r="J1208" s="36" t="s">
        <v>1749</v>
      </c>
      <c r="K1208" s="36" t="s">
        <v>1750</v>
      </c>
      <c r="L1208" s="36" t="s">
        <v>1838</v>
      </c>
      <c r="M1208" s="36" t="s">
        <v>1639</v>
      </c>
      <c r="N1208" s="36" t="s">
        <v>1640</v>
      </c>
      <c r="O1208" s="36" t="s">
        <v>1641</v>
      </c>
      <c r="P1208" s="36" t="s">
        <v>1642</v>
      </c>
      <c r="Q1208" s="36" t="s">
        <v>1643</v>
      </c>
      <c r="R1208" s="36" t="s">
        <v>1644</v>
      </c>
      <c r="S1208" s="36" t="s">
        <v>1636</v>
      </c>
      <c r="T1208" s="36" t="s">
        <v>1636</v>
      </c>
      <c r="U1208" s="36" t="s">
        <v>1645</v>
      </c>
      <c r="V1208" s="36" t="s">
        <v>1646</v>
      </c>
      <c r="W1208" s="36" t="s">
        <v>1665</v>
      </c>
      <c r="X1208" s="36" t="s">
        <v>1646</v>
      </c>
      <c r="Y1208" s="36" t="s">
        <v>1649</v>
      </c>
      <c r="Z1208" s="36">
        <v>16590.68</v>
      </c>
      <c r="AA1208" s="36">
        <v>16590.68</v>
      </c>
      <c r="AB1208" s="36">
        <v>0</v>
      </c>
      <c r="AC1208" s="36">
        <v>16590.68</v>
      </c>
      <c r="AD1208" s="36">
        <v>0</v>
      </c>
      <c r="AE1208" s="36">
        <v>0</v>
      </c>
      <c r="AF1208" s="36" t="s">
        <v>1798</v>
      </c>
      <c r="AG1208" s="36" t="s">
        <v>1749</v>
      </c>
      <c r="AH1208" s="36" t="s">
        <v>1839</v>
      </c>
      <c r="AI1208" s="36" t="s">
        <v>1799</v>
      </c>
      <c r="AJ1208" s="36" t="s">
        <v>1645</v>
      </c>
      <c r="AK1208" s="36" t="s">
        <v>337</v>
      </c>
      <c r="AL1208" s="36" t="s">
        <v>1650</v>
      </c>
      <c r="AM1208" s="36" t="s">
        <v>1651</v>
      </c>
      <c r="AN1208" s="36" t="s">
        <v>1645</v>
      </c>
      <c r="AO1208" s="36" t="s">
        <v>1636</v>
      </c>
      <c r="AP1208" s="36" t="s">
        <v>1678</v>
      </c>
      <c r="AQ1208" s="36" t="s">
        <v>1653</v>
      </c>
    </row>
    <row r="1209" spans="1:43" x14ac:dyDescent="0.15">
      <c r="A1209" s="36" t="s">
        <v>518</v>
      </c>
      <c r="B1209" s="36" t="s">
        <v>1836</v>
      </c>
      <c r="C1209" s="36" t="s">
        <v>1837</v>
      </c>
      <c r="D1209" s="36" t="s">
        <v>1747</v>
      </c>
      <c r="E1209" s="36" t="s">
        <v>1748</v>
      </c>
      <c r="F1209" s="36" t="s">
        <v>372</v>
      </c>
      <c r="G1209" s="36" t="s">
        <v>1636</v>
      </c>
      <c r="H1209" s="36" t="s">
        <v>372</v>
      </c>
      <c r="I1209" s="36" t="s">
        <v>1636</v>
      </c>
      <c r="J1209" s="36" t="s">
        <v>1749</v>
      </c>
      <c r="K1209" s="36" t="s">
        <v>1750</v>
      </c>
      <c r="L1209" s="36" t="s">
        <v>1838</v>
      </c>
      <c r="M1209" s="36" t="s">
        <v>1639</v>
      </c>
      <c r="N1209" s="36" t="s">
        <v>1640</v>
      </c>
      <c r="O1209" s="36" t="s">
        <v>1641</v>
      </c>
      <c r="P1209" s="36" t="s">
        <v>1642</v>
      </c>
      <c r="Q1209" s="36" t="s">
        <v>1643</v>
      </c>
      <c r="R1209" s="36" t="s">
        <v>1644</v>
      </c>
      <c r="S1209" s="36" t="s">
        <v>1636</v>
      </c>
      <c r="T1209" s="36" t="s">
        <v>1636</v>
      </c>
      <c r="U1209" s="36" t="s">
        <v>1645</v>
      </c>
      <c r="V1209" s="36" t="s">
        <v>1646</v>
      </c>
      <c r="W1209" s="36" t="s">
        <v>1647</v>
      </c>
      <c r="X1209" s="36" t="s">
        <v>1752</v>
      </c>
      <c r="Y1209" s="36" t="s">
        <v>1649</v>
      </c>
      <c r="Z1209" s="36">
        <v>1.53</v>
      </c>
      <c r="AA1209" s="36">
        <v>1.53</v>
      </c>
      <c r="AB1209" s="36">
        <v>0</v>
      </c>
      <c r="AC1209" s="36">
        <v>1.53</v>
      </c>
      <c r="AD1209" s="36">
        <v>0</v>
      </c>
      <c r="AE1209" s="36">
        <v>0</v>
      </c>
      <c r="AF1209" s="36" t="s">
        <v>1798</v>
      </c>
      <c r="AG1209" s="36" t="s">
        <v>1749</v>
      </c>
      <c r="AH1209" s="36" t="s">
        <v>1839</v>
      </c>
      <c r="AI1209" s="36" t="s">
        <v>1799</v>
      </c>
      <c r="AJ1209" s="36" t="s">
        <v>1645</v>
      </c>
      <c r="AK1209" s="36" t="s">
        <v>337</v>
      </c>
      <c r="AL1209" s="36" t="s">
        <v>1650</v>
      </c>
      <c r="AM1209" s="36" t="s">
        <v>1651</v>
      </c>
      <c r="AN1209" s="36" t="s">
        <v>1645</v>
      </c>
      <c r="AO1209" s="36" t="s">
        <v>1636</v>
      </c>
      <c r="AP1209" s="36" t="s">
        <v>1678</v>
      </c>
      <c r="AQ1209" s="36" t="s">
        <v>1653</v>
      </c>
    </row>
    <row r="1210" spans="1:43" x14ac:dyDescent="0.15">
      <c r="A1210" s="36" t="s">
        <v>518</v>
      </c>
      <c r="B1210" s="36" t="s">
        <v>1753</v>
      </c>
      <c r="C1210" s="36" t="s">
        <v>1754</v>
      </c>
      <c r="D1210" s="36" t="s">
        <v>1747</v>
      </c>
      <c r="E1210" s="36" t="s">
        <v>1748</v>
      </c>
      <c r="F1210" s="36" t="s">
        <v>372</v>
      </c>
      <c r="G1210" s="36" t="s">
        <v>1636</v>
      </c>
      <c r="H1210" s="36" t="s">
        <v>372</v>
      </c>
      <c r="I1210" s="36" t="s">
        <v>1636</v>
      </c>
      <c r="J1210" s="36" t="s">
        <v>1749</v>
      </c>
      <c r="K1210" s="36" t="s">
        <v>1750</v>
      </c>
      <c r="L1210" s="36" t="s">
        <v>1755</v>
      </c>
      <c r="M1210" s="36" t="s">
        <v>1639</v>
      </c>
      <c r="N1210" s="36" t="s">
        <v>1640</v>
      </c>
      <c r="O1210" s="36" t="s">
        <v>1641</v>
      </c>
      <c r="P1210" s="36" t="s">
        <v>1642</v>
      </c>
      <c r="Q1210" s="36" t="s">
        <v>1643</v>
      </c>
      <c r="R1210" s="36" t="s">
        <v>1644</v>
      </c>
      <c r="S1210" s="36" t="s">
        <v>1636</v>
      </c>
      <c r="T1210" s="36" t="s">
        <v>1636</v>
      </c>
      <c r="U1210" s="36" t="s">
        <v>1645</v>
      </c>
      <c r="V1210" s="36" t="s">
        <v>1646</v>
      </c>
      <c r="W1210" s="36" t="s">
        <v>1665</v>
      </c>
      <c r="X1210" s="36" t="s">
        <v>1646</v>
      </c>
      <c r="Y1210" s="36" t="s">
        <v>1649</v>
      </c>
      <c r="Z1210" s="36">
        <v>9897.6200000000008</v>
      </c>
      <c r="AA1210" s="36">
        <v>9897.6200000000008</v>
      </c>
      <c r="AB1210" s="36">
        <v>0</v>
      </c>
      <c r="AC1210" s="36">
        <v>9897.6200000000008</v>
      </c>
      <c r="AD1210" s="36">
        <v>0</v>
      </c>
      <c r="AE1210" s="36">
        <v>0</v>
      </c>
      <c r="AF1210" s="36" t="s">
        <v>1798</v>
      </c>
      <c r="AG1210" s="36" t="s">
        <v>1749</v>
      </c>
      <c r="AH1210" s="36" t="s">
        <v>1802</v>
      </c>
      <c r="AI1210" s="36" t="s">
        <v>1799</v>
      </c>
      <c r="AJ1210" s="36" t="s">
        <v>1645</v>
      </c>
      <c r="AK1210" s="36" t="s">
        <v>337</v>
      </c>
      <c r="AL1210" s="36" t="s">
        <v>1650</v>
      </c>
      <c r="AM1210" s="36" t="s">
        <v>1651</v>
      </c>
      <c r="AN1210" s="36" t="s">
        <v>1645</v>
      </c>
      <c r="AO1210" s="36" t="s">
        <v>1636</v>
      </c>
      <c r="AP1210" s="36" t="s">
        <v>1678</v>
      </c>
      <c r="AQ1210" s="36" t="s">
        <v>1653</v>
      </c>
    </row>
    <row r="1211" spans="1:43" x14ac:dyDescent="0.15">
      <c r="A1211" s="36" t="s">
        <v>518</v>
      </c>
      <c r="B1211" s="36" t="s">
        <v>1753</v>
      </c>
      <c r="C1211" s="36" t="s">
        <v>1754</v>
      </c>
      <c r="D1211" s="36" t="s">
        <v>1747</v>
      </c>
      <c r="E1211" s="36" t="s">
        <v>1748</v>
      </c>
      <c r="F1211" s="36" t="s">
        <v>372</v>
      </c>
      <c r="G1211" s="36" t="s">
        <v>1636</v>
      </c>
      <c r="H1211" s="36" t="s">
        <v>372</v>
      </c>
      <c r="I1211" s="36" t="s">
        <v>1636</v>
      </c>
      <c r="J1211" s="36" t="s">
        <v>1749</v>
      </c>
      <c r="K1211" s="36" t="s">
        <v>1750</v>
      </c>
      <c r="L1211" s="36" t="s">
        <v>1755</v>
      </c>
      <c r="M1211" s="36" t="s">
        <v>1639</v>
      </c>
      <c r="N1211" s="36" t="s">
        <v>1640</v>
      </c>
      <c r="O1211" s="36" t="s">
        <v>1641</v>
      </c>
      <c r="P1211" s="36" t="s">
        <v>1642</v>
      </c>
      <c r="Q1211" s="36" t="s">
        <v>1643</v>
      </c>
      <c r="R1211" s="36" t="s">
        <v>1644</v>
      </c>
      <c r="S1211" s="36" t="s">
        <v>1636</v>
      </c>
      <c r="T1211" s="36" t="s">
        <v>1636</v>
      </c>
      <c r="U1211" s="36" t="s">
        <v>1645</v>
      </c>
      <c r="V1211" s="36" t="s">
        <v>1646</v>
      </c>
      <c r="W1211" s="36" t="s">
        <v>1647</v>
      </c>
      <c r="X1211" s="36" t="s">
        <v>1752</v>
      </c>
      <c r="Y1211" s="36" t="s">
        <v>1649</v>
      </c>
      <c r="Z1211" s="36">
        <v>102.38</v>
      </c>
      <c r="AA1211" s="36">
        <v>102.38</v>
      </c>
      <c r="AB1211" s="36">
        <v>0</v>
      </c>
      <c r="AC1211" s="36">
        <v>102.38</v>
      </c>
      <c r="AD1211" s="36">
        <v>0</v>
      </c>
      <c r="AE1211" s="36">
        <v>0</v>
      </c>
      <c r="AF1211" s="36" t="s">
        <v>1798</v>
      </c>
      <c r="AG1211" s="36" t="s">
        <v>1749</v>
      </c>
      <c r="AH1211" s="36" t="s">
        <v>1802</v>
      </c>
      <c r="AI1211" s="36" t="s">
        <v>1799</v>
      </c>
      <c r="AJ1211" s="36" t="s">
        <v>1645</v>
      </c>
      <c r="AK1211" s="36" t="s">
        <v>337</v>
      </c>
      <c r="AL1211" s="36" t="s">
        <v>1650</v>
      </c>
      <c r="AM1211" s="36" t="s">
        <v>1651</v>
      </c>
      <c r="AN1211" s="36" t="s">
        <v>1645</v>
      </c>
      <c r="AO1211" s="36" t="s">
        <v>1636</v>
      </c>
      <c r="AP1211" s="36" t="s">
        <v>1678</v>
      </c>
      <c r="AQ1211" s="36" t="s">
        <v>1653</v>
      </c>
    </row>
    <row r="1212" spans="1:43" x14ac:dyDescent="0.15">
      <c r="A1212" s="36" t="s">
        <v>518</v>
      </c>
      <c r="B1212" s="36" t="s">
        <v>1759</v>
      </c>
      <c r="C1212" s="36" t="s">
        <v>1760</v>
      </c>
      <c r="D1212" s="36" t="s">
        <v>1673</v>
      </c>
      <c r="E1212" s="36" t="s">
        <v>1674</v>
      </c>
      <c r="F1212" s="36" t="s">
        <v>372</v>
      </c>
      <c r="G1212" s="36" t="s">
        <v>1636</v>
      </c>
      <c r="H1212" s="36" t="s">
        <v>372</v>
      </c>
      <c r="I1212" s="36" t="s">
        <v>1636</v>
      </c>
      <c r="J1212" s="36" t="s">
        <v>1675</v>
      </c>
      <c r="K1212" s="36" t="s">
        <v>1676</v>
      </c>
      <c r="L1212" s="36" t="s">
        <v>1758</v>
      </c>
      <c r="M1212" s="36" t="s">
        <v>1639</v>
      </c>
      <c r="N1212" s="36" t="s">
        <v>1640</v>
      </c>
      <c r="O1212" s="36" t="s">
        <v>1641</v>
      </c>
      <c r="P1212" s="36" t="s">
        <v>1642</v>
      </c>
      <c r="Q1212" s="36" t="s">
        <v>1643</v>
      </c>
      <c r="R1212" s="36" t="s">
        <v>1644</v>
      </c>
      <c r="S1212" s="36" t="s">
        <v>1636</v>
      </c>
      <c r="T1212" s="36" t="s">
        <v>1636</v>
      </c>
      <c r="U1212" s="36" t="s">
        <v>1645</v>
      </c>
      <c r="V1212" s="36" t="s">
        <v>1646</v>
      </c>
      <c r="W1212" s="36" t="s">
        <v>1679</v>
      </c>
      <c r="X1212" s="36" t="s">
        <v>1646</v>
      </c>
      <c r="Y1212" s="36" t="s">
        <v>1649</v>
      </c>
      <c r="Z1212" s="36">
        <v>784.45</v>
      </c>
      <c r="AA1212" s="36">
        <v>784.45</v>
      </c>
      <c r="AB1212" s="36">
        <v>0</v>
      </c>
      <c r="AC1212" s="36">
        <v>784.45</v>
      </c>
      <c r="AD1212" s="36">
        <v>0</v>
      </c>
      <c r="AE1212" s="36">
        <v>0</v>
      </c>
      <c r="AF1212" s="36" t="s">
        <v>1798</v>
      </c>
      <c r="AG1212" s="36" t="s">
        <v>1675</v>
      </c>
      <c r="AH1212" s="36" t="s">
        <v>1676</v>
      </c>
      <c r="AI1212" s="36" t="s">
        <v>1800</v>
      </c>
      <c r="AJ1212" s="36" t="s">
        <v>1645</v>
      </c>
      <c r="AK1212" s="36" t="s">
        <v>337</v>
      </c>
      <c r="AL1212" s="36" t="s">
        <v>1650</v>
      </c>
      <c r="AM1212" s="36" t="s">
        <v>1651</v>
      </c>
      <c r="AN1212" s="36" t="s">
        <v>1645</v>
      </c>
      <c r="AO1212" s="36" t="s">
        <v>1636</v>
      </c>
      <c r="AP1212" s="36" t="s">
        <v>1678</v>
      </c>
      <c r="AQ1212" s="36" t="s">
        <v>1653</v>
      </c>
    </row>
    <row r="1213" spans="1:43" x14ac:dyDescent="0.15">
      <c r="A1213" s="36" t="s">
        <v>518</v>
      </c>
      <c r="B1213" s="36" t="s">
        <v>1764</v>
      </c>
      <c r="C1213" s="36" t="s">
        <v>1765</v>
      </c>
      <c r="D1213" s="36" t="s">
        <v>1766</v>
      </c>
      <c r="E1213" s="36" t="s">
        <v>1767</v>
      </c>
      <c r="F1213" s="36" t="s">
        <v>372</v>
      </c>
      <c r="G1213" s="36" t="s">
        <v>1636</v>
      </c>
      <c r="H1213" s="36" t="s">
        <v>372</v>
      </c>
      <c r="I1213" s="36" t="s">
        <v>1636</v>
      </c>
      <c r="J1213" s="36" t="s">
        <v>1768</v>
      </c>
      <c r="K1213" s="36" t="s">
        <v>1769</v>
      </c>
      <c r="L1213" s="36" t="s">
        <v>1770</v>
      </c>
      <c r="M1213" s="36" t="s">
        <v>1639</v>
      </c>
      <c r="N1213" s="36" t="s">
        <v>1640</v>
      </c>
      <c r="O1213" s="36" t="s">
        <v>1641</v>
      </c>
      <c r="P1213" s="36" t="s">
        <v>1642</v>
      </c>
      <c r="Q1213" s="36" t="s">
        <v>1643</v>
      </c>
      <c r="R1213" s="36" t="s">
        <v>1644</v>
      </c>
      <c r="S1213" s="36" t="s">
        <v>1636</v>
      </c>
      <c r="T1213" s="36" t="s">
        <v>1636</v>
      </c>
      <c r="U1213" s="36" t="s">
        <v>1645</v>
      </c>
      <c r="V1213" s="36" t="s">
        <v>1646</v>
      </c>
      <c r="W1213" s="36" t="s">
        <v>1664</v>
      </c>
      <c r="X1213" s="36" t="s">
        <v>1646</v>
      </c>
      <c r="Y1213" s="36" t="s">
        <v>1649</v>
      </c>
      <c r="Z1213" s="36">
        <v>12563.69</v>
      </c>
      <c r="AA1213" s="36">
        <v>12563.69</v>
      </c>
      <c r="AB1213" s="36">
        <v>0</v>
      </c>
      <c r="AC1213" s="36">
        <v>12563.69</v>
      </c>
      <c r="AD1213" s="36">
        <v>0</v>
      </c>
      <c r="AE1213" s="36">
        <v>0</v>
      </c>
      <c r="AF1213" s="36" t="s">
        <v>1798</v>
      </c>
      <c r="AG1213" s="36" t="s">
        <v>1768</v>
      </c>
      <c r="AH1213" s="36" t="s">
        <v>1769</v>
      </c>
      <c r="AI1213" s="36" t="s">
        <v>1799</v>
      </c>
      <c r="AJ1213" s="36" t="s">
        <v>1645</v>
      </c>
      <c r="AK1213" s="36" t="s">
        <v>337</v>
      </c>
      <c r="AL1213" s="36" t="s">
        <v>1650</v>
      </c>
      <c r="AM1213" s="36" t="s">
        <v>1651</v>
      </c>
      <c r="AN1213" s="36" t="s">
        <v>1645</v>
      </c>
      <c r="AO1213" s="36" t="s">
        <v>1636</v>
      </c>
      <c r="AP1213" s="36" t="s">
        <v>1771</v>
      </c>
      <c r="AQ1213" s="36" t="s">
        <v>207</v>
      </c>
    </row>
    <row r="1214" spans="1:43" x14ac:dyDescent="0.15">
      <c r="A1214" s="36" t="s">
        <v>518</v>
      </c>
      <c r="B1214" s="36" t="s">
        <v>1764</v>
      </c>
      <c r="C1214" s="36" t="s">
        <v>1765</v>
      </c>
      <c r="D1214" s="36" t="s">
        <v>1766</v>
      </c>
      <c r="E1214" s="36" t="s">
        <v>1767</v>
      </c>
      <c r="F1214" s="36" t="s">
        <v>372</v>
      </c>
      <c r="G1214" s="36" t="s">
        <v>1636</v>
      </c>
      <c r="H1214" s="36" t="s">
        <v>372</v>
      </c>
      <c r="I1214" s="36" t="s">
        <v>1636</v>
      </c>
      <c r="J1214" s="36" t="s">
        <v>1768</v>
      </c>
      <c r="K1214" s="36" t="s">
        <v>1769</v>
      </c>
      <c r="L1214" s="36" t="s">
        <v>1770</v>
      </c>
      <c r="M1214" s="36" t="s">
        <v>1639</v>
      </c>
      <c r="N1214" s="36" t="s">
        <v>1640</v>
      </c>
      <c r="O1214" s="36" t="s">
        <v>1641</v>
      </c>
      <c r="P1214" s="36" t="s">
        <v>1642</v>
      </c>
      <c r="Q1214" s="36" t="s">
        <v>1643</v>
      </c>
      <c r="R1214" s="36" t="s">
        <v>1644</v>
      </c>
      <c r="S1214" s="36" t="s">
        <v>1636</v>
      </c>
      <c r="T1214" s="36" t="s">
        <v>1636</v>
      </c>
      <c r="U1214" s="36" t="s">
        <v>1645</v>
      </c>
      <c r="V1214" s="36" t="s">
        <v>1646</v>
      </c>
      <c r="W1214" s="36" t="s">
        <v>1665</v>
      </c>
      <c r="X1214" s="36" t="s">
        <v>1646</v>
      </c>
      <c r="Y1214" s="36" t="s">
        <v>1649</v>
      </c>
      <c r="Z1214" s="36">
        <v>35673.64</v>
      </c>
      <c r="AA1214" s="36">
        <v>35673.64</v>
      </c>
      <c r="AB1214" s="36">
        <v>0</v>
      </c>
      <c r="AC1214" s="36">
        <v>35673.64</v>
      </c>
      <c r="AD1214" s="36">
        <v>0</v>
      </c>
      <c r="AE1214" s="36">
        <v>0</v>
      </c>
      <c r="AF1214" s="36" t="s">
        <v>1798</v>
      </c>
      <c r="AG1214" s="36" t="s">
        <v>1768</v>
      </c>
      <c r="AH1214" s="36" t="s">
        <v>1769</v>
      </c>
      <c r="AI1214" s="36" t="s">
        <v>1799</v>
      </c>
      <c r="AJ1214" s="36" t="s">
        <v>1645</v>
      </c>
      <c r="AK1214" s="36" t="s">
        <v>337</v>
      </c>
      <c r="AL1214" s="36" t="s">
        <v>1650</v>
      </c>
      <c r="AM1214" s="36" t="s">
        <v>1651</v>
      </c>
      <c r="AN1214" s="36" t="s">
        <v>1645</v>
      </c>
      <c r="AO1214" s="36" t="s">
        <v>1636</v>
      </c>
      <c r="AP1214" s="36" t="s">
        <v>1771</v>
      </c>
      <c r="AQ1214" s="36" t="s">
        <v>207</v>
      </c>
    </row>
    <row r="1215" spans="1:43" x14ac:dyDescent="0.15">
      <c r="A1215" s="36" t="s">
        <v>518</v>
      </c>
      <c r="B1215" s="36" t="s">
        <v>1764</v>
      </c>
      <c r="C1215" s="36" t="s">
        <v>1765</v>
      </c>
      <c r="D1215" s="36" t="s">
        <v>1766</v>
      </c>
      <c r="E1215" s="36" t="s">
        <v>1767</v>
      </c>
      <c r="F1215" s="36" t="s">
        <v>372</v>
      </c>
      <c r="G1215" s="36" t="s">
        <v>1636</v>
      </c>
      <c r="H1215" s="36" t="s">
        <v>372</v>
      </c>
      <c r="I1215" s="36" t="s">
        <v>1636</v>
      </c>
      <c r="J1215" s="36" t="s">
        <v>1768</v>
      </c>
      <c r="K1215" s="36" t="s">
        <v>1769</v>
      </c>
      <c r="L1215" s="36" t="s">
        <v>1770</v>
      </c>
      <c r="M1215" s="36" t="s">
        <v>1639</v>
      </c>
      <c r="N1215" s="36" t="s">
        <v>1640</v>
      </c>
      <c r="O1215" s="36" t="s">
        <v>1641</v>
      </c>
      <c r="P1215" s="36" t="s">
        <v>1642</v>
      </c>
      <c r="Q1215" s="36" t="s">
        <v>1643</v>
      </c>
      <c r="R1215" s="36" t="s">
        <v>1644</v>
      </c>
      <c r="S1215" s="36" t="s">
        <v>1636</v>
      </c>
      <c r="T1215" s="36" t="s">
        <v>1636</v>
      </c>
      <c r="U1215" s="36" t="s">
        <v>1645</v>
      </c>
      <c r="V1215" s="36" t="s">
        <v>1646</v>
      </c>
      <c r="W1215" s="36" t="s">
        <v>1670</v>
      </c>
      <c r="X1215" s="36" t="s">
        <v>1646</v>
      </c>
      <c r="Y1215" s="36" t="s">
        <v>1649</v>
      </c>
      <c r="Z1215" s="36">
        <v>3236.45</v>
      </c>
      <c r="AA1215" s="36">
        <v>3236.45</v>
      </c>
      <c r="AB1215" s="36">
        <v>0</v>
      </c>
      <c r="AC1215" s="36">
        <v>3236.45</v>
      </c>
      <c r="AD1215" s="36">
        <v>0</v>
      </c>
      <c r="AE1215" s="36">
        <v>0</v>
      </c>
      <c r="AF1215" s="36" t="s">
        <v>1798</v>
      </c>
      <c r="AG1215" s="36" t="s">
        <v>1768</v>
      </c>
      <c r="AH1215" s="36" t="s">
        <v>1769</v>
      </c>
      <c r="AI1215" s="36" t="s">
        <v>1799</v>
      </c>
      <c r="AJ1215" s="36" t="s">
        <v>1645</v>
      </c>
      <c r="AK1215" s="36" t="s">
        <v>337</v>
      </c>
      <c r="AL1215" s="36" t="s">
        <v>1650</v>
      </c>
      <c r="AM1215" s="36" t="s">
        <v>1651</v>
      </c>
      <c r="AN1215" s="36" t="s">
        <v>1645</v>
      </c>
      <c r="AO1215" s="36" t="s">
        <v>1636</v>
      </c>
      <c r="AP1215" s="36" t="s">
        <v>1771</v>
      </c>
      <c r="AQ1215" s="36" t="s">
        <v>207</v>
      </c>
    </row>
    <row r="1216" spans="1:43" x14ac:dyDescent="0.15">
      <c r="A1216" s="36" t="s">
        <v>518</v>
      </c>
      <c r="B1216" s="36" t="s">
        <v>1772</v>
      </c>
      <c r="C1216" s="36" t="s">
        <v>1773</v>
      </c>
      <c r="D1216" s="36" t="s">
        <v>1766</v>
      </c>
      <c r="E1216" s="36" t="s">
        <v>1767</v>
      </c>
      <c r="F1216" s="36" t="s">
        <v>372</v>
      </c>
      <c r="G1216" s="36" t="s">
        <v>1636</v>
      </c>
      <c r="H1216" s="36" t="s">
        <v>372</v>
      </c>
      <c r="I1216" s="36" t="s">
        <v>1636</v>
      </c>
      <c r="J1216" s="36" t="s">
        <v>1768</v>
      </c>
      <c r="K1216" s="36" t="s">
        <v>1769</v>
      </c>
      <c r="L1216" s="36" t="s">
        <v>1774</v>
      </c>
      <c r="M1216" s="36" t="s">
        <v>1639</v>
      </c>
      <c r="N1216" s="36" t="s">
        <v>1640</v>
      </c>
      <c r="O1216" s="36" t="s">
        <v>1641</v>
      </c>
      <c r="P1216" s="36" t="s">
        <v>1642</v>
      </c>
      <c r="Q1216" s="36" t="s">
        <v>1643</v>
      </c>
      <c r="R1216" s="36" t="s">
        <v>1644</v>
      </c>
      <c r="S1216" s="36" t="s">
        <v>1636</v>
      </c>
      <c r="T1216" s="36" t="s">
        <v>1636</v>
      </c>
      <c r="U1216" s="36" t="s">
        <v>1645</v>
      </c>
      <c r="V1216" s="36" t="s">
        <v>1646</v>
      </c>
      <c r="W1216" s="36" t="s">
        <v>1657</v>
      </c>
      <c r="X1216" s="36" t="s">
        <v>1658</v>
      </c>
      <c r="Y1216" s="36" t="s">
        <v>1649</v>
      </c>
      <c r="Z1216" s="36">
        <v>29000</v>
      </c>
      <c r="AA1216" s="36">
        <v>29000</v>
      </c>
      <c r="AB1216" s="36">
        <v>0</v>
      </c>
      <c r="AC1216" s="36">
        <v>29000</v>
      </c>
      <c r="AD1216" s="36">
        <v>0</v>
      </c>
      <c r="AE1216" s="36">
        <v>0</v>
      </c>
      <c r="AF1216" s="36" t="s">
        <v>1798</v>
      </c>
      <c r="AG1216" s="36" t="s">
        <v>1768</v>
      </c>
      <c r="AH1216" s="36" t="s">
        <v>1769</v>
      </c>
      <c r="AI1216" s="36" t="s">
        <v>1799</v>
      </c>
      <c r="AJ1216" s="36" t="s">
        <v>1645</v>
      </c>
      <c r="AK1216" s="36" t="s">
        <v>337</v>
      </c>
      <c r="AL1216" s="36" t="s">
        <v>1650</v>
      </c>
      <c r="AM1216" s="36" t="s">
        <v>1651</v>
      </c>
      <c r="AN1216" s="36" t="s">
        <v>1645</v>
      </c>
      <c r="AO1216" s="36" t="s">
        <v>1636</v>
      </c>
      <c r="AP1216" s="36" t="s">
        <v>1771</v>
      </c>
      <c r="AQ1216" s="36" t="s">
        <v>207</v>
      </c>
    </row>
    <row r="1217" spans="1:43" x14ac:dyDescent="0.15">
      <c r="A1217" s="36" t="s">
        <v>518</v>
      </c>
      <c r="B1217" s="36" t="s">
        <v>1775</v>
      </c>
      <c r="C1217" s="36" t="s">
        <v>1776</v>
      </c>
      <c r="D1217" s="36" t="s">
        <v>1766</v>
      </c>
      <c r="E1217" s="36" t="s">
        <v>1767</v>
      </c>
      <c r="F1217" s="36" t="s">
        <v>372</v>
      </c>
      <c r="G1217" s="36" t="s">
        <v>1636</v>
      </c>
      <c r="H1217" s="36" t="s">
        <v>372</v>
      </c>
      <c r="I1217" s="36" t="s">
        <v>1636</v>
      </c>
      <c r="J1217" s="36" t="s">
        <v>1768</v>
      </c>
      <c r="K1217" s="36" t="s">
        <v>1769</v>
      </c>
      <c r="L1217" s="36" t="s">
        <v>1777</v>
      </c>
      <c r="M1217" s="36" t="s">
        <v>1639</v>
      </c>
      <c r="N1217" s="36" t="s">
        <v>1640</v>
      </c>
      <c r="O1217" s="36" t="s">
        <v>1641</v>
      </c>
      <c r="P1217" s="36" t="s">
        <v>1642</v>
      </c>
      <c r="Q1217" s="36" t="s">
        <v>1643</v>
      </c>
      <c r="R1217" s="36" t="s">
        <v>1644</v>
      </c>
      <c r="S1217" s="36" t="s">
        <v>1636</v>
      </c>
      <c r="T1217" s="36" t="s">
        <v>1636</v>
      </c>
      <c r="U1217" s="36" t="s">
        <v>1645</v>
      </c>
      <c r="V1217" s="36" t="s">
        <v>1646</v>
      </c>
      <c r="W1217" s="36" t="s">
        <v>1664</v>
      </c>
      <c r="X1217" s="36" t="s">
        <v>1646</v>
      </c>
      <c r="Y1217" s="36" t="s">
        <v>1649</v>
      </c>
      <c r="Z1217" s="36">
        <v>375.02</v>
      </c>
      <c r="AA1217" s="36">
        <v>375.02</v>
      </c>
      <c r="AB1217" s="36">
        <v>0</v>
      </c>
      <c r="AC1217" s="36">
        <v>375.02</v>
      </c>
      <c r="AD1217" s="36">
        <v>0</v>
      </c>
      <c r="AE1217" s="36">
        <v>0</v>
      </c>
      <c r="AF1217" s="36" t="s">
        <v>1798</v>
      </c>
      <c r="AG1217" s="36" t="s">
        <v>1768</v>
      </c>
      <c r="AH1217" s="36" t="s">
        <v>1769</v>
      </c>
      <c r="AI1217" s="36" t="s">
        <v>1799</v>
      </c>
      <c r="AJ1217" s="36" t="s">
        <v>1645</v>
      </c>
      <c r="AK1217" s="36" t="s">
        <v>337</v>
      </c>
      <c r="AL1217" s="36" t="s">
        <v>1650</v>
      </c>
      <c r="AM1217" s="36" t="s">
        <v>1651</v>
      </c>
      <c r="AN1217" s="36" t="s">
        <v>1645</v>
      </c>
      <c r="AO1217" s="36" t="s">
        <v>1636</v>
      </c>
      <c r="AP1217" s="36" t="s">
        <v>1767</v>
      </c>
      <c r="AQ1217" s="36" t="s">
        <v>207</v>
      </c>
    </row>
    <row r="1218" spans="1:43" x14ac:dyDescent="0.15">
      <c r="A1218" s="36" t="s">
        <v>518</v>
      </c>
      <c r="B1218" s="36" t="s">
        <v>1775</v>
      </c>
      <c r="C1218" s="36" t="s">
        <v>1776</v>
      </c>
      <c r="D1218" s="36" t="s">
        <v>1766</v>
      </c>
      <c r="E1218" s="36" t="s">
        <v>1767</v>
      </c>
      <c r="F1218" s="36" t="s">
        <v>372</v>
      </c>
      <c r="G1218" s="36" t="s">
        <v>1636</v>
      </c>
      <c r="H1218" s="36" t="s">
        <v>372</v>
      </c>
      <c r="I1218" s="36" t="s">
        <v>1636</v>
      </c>
      <c r="J1218" s="36" t="s">
        <v>1768</v>
      </c>
      <c r="K1218" s="36" t="s">
        <v>1769</v>
      </c>
      <c r="L1218" s="36" t="s">
        <v>1777</v>
      </c>
      <c r="M1218" s="36" t="s">
        <v>1639</v>
      </c>
      <c r="N1218" s="36" t="s">
        <v>1640</v>
      </c>
      <c r="O1218" s="36" t="s">
        <v>1641</v>
      </c>
      <c r="P1218" s="36" t="s">
        <v>1642</v>
      </c>
      <c r="Q1218" s="36" t="s">
        <v>1643</v>
      </c>
      <c r="R1218" s="36" t="s">
        <v>1644</v>
      </c>
      <c r="S1218" s="36" t="s">
        <v>1636</v>
      </c>
      <c r="T1218" s="36" t="s">
        <v>1636</v>
      </c>
      <c r="U1218" s="36" t="s">
        <v>1645</v>
      </c>
      <c r="V1218" s="36" t="s">
        <v>1646</v>
      </c>
      <c r="W1218" s="36" t="s">
        <v>1665</v>
      </c>
      <c r="X1218" s="36" t="s">
        <v>1646</v>
      </c>
      <c r="Y1218" s="36" t="s">
        <v>1649</v>
      </c>
      <c r="Z1218" s="36">
        <v>1436.71</v>
      </c>
      <c r="AA1218" s="36">
        <v>1436.71</v>
      </c>
      <c r="AB1218" s="36">
        <v>0</v>
      </c>
      <c r="AC1218" s="36">
        <v>1436.71</v>
      </c>
      <c r="AD1218" s="36">
        <v>0</v>
      </c>
      <c r="AE1218" s="36">
        <v>0</v>
      </c>
      <c r="AF1218" s="36" t="s">
        <v>1798</v>
      </c>
      <c r="AG1218" s="36" t="s">
        <v>1768</v>
      </c>
      <c r="AH1218" s="36" t="s">
        <v>1769</v>
      </c>
      <c r="AI1218" s="36" t="s">
        <v>1799</v>
      </c>
      <c r="AJ1218" s="36" t="s">
        <v>1645</v>
      </c>
      <c r="AK1218" s="36" t="s">
        <v>337</v>
      </c>
      <c r="AL1218" s="36" t="s">
        <v>1650</v>
      </c>
      <c r="AM1218" s="36" t="s">
        <v>1651</v>
      </c>
      <c r="AN1218" s="36" t="s">
        <v>1645</v>
      </c>
      <c r="AO1218" s="36" t="s">
        <v>1636</v>
      </c>
      <c r="AP1218" s="36" t="s">
        <v>1767</v>
      </c>
      <c r="AQ1218" s="36" t="s">
        <v>207</v>
      </c>
    </row>
    <row r="1219" spans="1:43" x14ac:dyDescent="0.15">
      <c r="A1219" s="36" t="s">
        <v>518</v>
      </c>
      <c r="B1219" s="36" t="s">
        <v>1775</v>
      </c>
      <c r="C1219" s="36" t="s">
        <v>1776</v>
      </c>
      <c r="D1219" s="36" t="s">
        <v>1766</v>
      </c>
      <c r="E1219" s="36" t="s">
        <v>1767</v>
      </c>
      <c r="F1219" s="36" t="s">
        <v>372</v>
      </c>
      <c r="G1219" s="36" t="s">
        <v>1636</v>
      </c>
      <c r="H1219" s="36" t="s">
        <v>372</v>
      </c>
      <c r="I1219" s="36" t="s">
        <v>1636</v>
      </c>
      <c r="J1219" s="36" t="s">
        <v>1768</v>
      </c>
      <c r="K1219" s="36" t="s">
        <v>1769</v>
      </c>
      <c r="L1219" s="36" t="s">
        <v>1777</v>
      </c>
      <c r="M1219" s="36" t="s">
        <v>1639</v>
      </c>
      <c r="N1219" s="36" t="s">
        <v>1640</v>
      </c>
      <c r="O1219" s="36" t="s">
        <v>1641</v>
      </c>
      <c r="P1219" s="36" t="s">
        <v>1642</v>
      </c>
      <c r="Q1219" s="36" t="s">
        <v>1643</v>
      </c>
      <c r="R1219" s="36" t="s">
        <v>1644</v>
      </c>
      <c r="S1219" s="36" t="s">
        <v>1636</v>
      </c>
      <c r="T1219" s="36" t="s">
        <v>1636</v>
      </c>
      <c r="U1219" s="36" t="s">
        <v>1645</v>
      </c>
      <c r="V1219" s="36" t="s">
        <v>1646</v>
      </c>
      <c r="W1219" s="36" t="s">
        <v>1647</v>
      </c>
      <c r="X1219" s="36" t="s">
        <v>1667</v>
      </c>
      <c r="Y1219" s="36" t="s">
        <v>1649</v>
      </c>
      <c r="Z1219" s="36">
        <v>24.29</v>
      </c>
      <c r="AA1219" s="36">
        <v>24.29</v>
      </c>
      <c r="AB1219" s="36">
        <v>0</v>
      </c>
      <c r="AC1219" s="36">
        <v>24.29</v>
      </c>
      <c r="AD1219" s="36">
        <v>0</v>
      </c>
      <c r="AE1219" s="36">
        <v>0</v>
      </c>
      <c r="AF1219" s="36" t="s">
        <v>1798</v>
      </c>
      <c r="AG1219" s="36" t="s">
        <v>1768</v>
      </c>
      <c r="AH1219" s="36" t="s">
        <v>1769</v>
      </c>
      <c r="AI1219" s="36" t="s">
        <v>1799</v>
      </c>
      <c r="AJ1219" s="36" t="s">
        <v>1645</v>
      </c>
      <c r="AK1219" s="36" t="s">
        <v>337</v>
      </c>
      <c r="AL1219" s="36" t="s">
        <v>1650</v>
      </c>
      <c r="AM1219" s="36" t="s">
        <v>1651</v>
      </c>
      <c r="AN1219" s="36" t="s">
        <v>1645</v>
      </c>
      <c r="AO1219" s="36" t="s">
        <v>1636</v>
      </c>
      <c r="AP1219" s="36" t="s">
        <v>1767</v>
      </c>
      <c r="AQ1219" s="36" t="s">
        <v>207</v>
      </c>
    </row>
    <row r="1220" spans="1:43" x14ac:dyDescent="0.15">
      <c r="A1220" s="36" t="s">
        <v>518</v>
      </c>
      <c r="B1220" s="36" t="s">
        <v>1775</v>
      </c>
      <c r="C1220" s="36" t="s">
        <v>1776</v>
      </c>
      <c r="D1220" s="36" t="s">
        <v>1766</v>
      </c>
      <c r="E1220" s="36" t="s">
        <v>1767</v>
      </c>
      <c r="F1220" s="36" t="s">
        <v>372</v>
      </c>
      <c r="G1220" s="36" t="s">
        <v>1636</v>
      </c>
      <c r="H1220" s="36" t="s">
        <v>372</v>
      </c>
      <c r="I1220" s="36" t="s">
        <v>1636</v>
      </c>
      <c r="J1220" s="36" t="s">
        <v>1768</v>
      </c>
      <c r="K1220" s="36" t="s">
        <v>1769</v>
      </c>
      <c r="L1220" s="36" t="s">
        <v>1777</v>
      </c>
      <c r="M1220" s="36" t="s">
        <v>1639</v>
      </c>
      <c r="N1220" s="36" t="s">
        <v>1640</v>
      </c>
      <c r="O1220" s="36" t="s">
        <v>1641</v>
      </c>
      <c r="P1220" s="36" t="s">
        <v>1642</v>
      </c>
      <c r="Q1220" s="36" t="s">
        <v>1643</v>
      </c>
      <c r="R1220" s="36" t="s">
        <v>1644</v>
      </c>
      <c r="S1220" s="36" t="s">
        <v>1636</v>
      </c>
      <c r="T1220" s="36" t="s">
        <v>1636</v>
      </c>
      <c r="U1220" s="36" t="s">
        <v>1645</v>
      </c>
      <c r="V1220" s="36" t="s">
        <v>1646</v>
      </c>
      <c r="W1220" s="36" t="s">
        <v>1670</v>
      </c>
      <c r="X1220" s="36" t="s">
        <v>1646</v>
      </c>
      <c r="Y1220" s="36" t="s">
        <v>1649</v>
      </c>
      <c r="Z1220" s="36">
        <v>163.98</v>
      </c>
      <c r="AA1220" s="36">
        <v>163.98</v>
      </c>
      <c r="AB1220" s="36">
        <v>0</v>
      </c>
      <c r="AC1220" s="36">
        <v>163.98</v>
      </c>
      <c r="AD1220" s="36">
        <v>0</v>
      </c>
      <c r="AE1220" s="36">
        <v>0</v>
      </c>
      <c r="AF1220" s="36" t="s">
        <v>1798</v>
      </c>
      <c r="AG1220" s="36" t="s">
        <v>1768</v>
      </c>
      <c r="AH1220" s="36" t="s">
        <v>1769</v>
      </c>
      <c r="AI1220" s="36" t="s">
        <v>1799</v>
      </c>
      <c r="AJ1220" s="36" t="s">
        <v>1645</v>
      </c>
      <c r="AK1220" s="36" t="s">
        <v>337</v>
      </c>
      <c r="AL1220" s="36" t="s">
        <v>1650</v>
      </c>
      <c r="AM1220" s="36" t="s">
        <v>1651</v>
      </c>
      <c r="AN1220" s="36" t="s">
        <v>1645</v>
      </c>
      <c r="AO1220" s="36" t="s">
        <v>1636</v>
      </c>
      <c r="AP1220" s="36" t="s">
        <v>1767</v>
      </c>
      <c r="AQ1220" s="36" t="s">
        <v>207</v>
      </c>
    </row>
    <row r="1221" spans="1:43" x14ac:dyDescent="0.15">
      <c r="A1221" s="36" t="s">
        <v>518</v>
      </c>
      <c r="B1221" s="36" t="s">
        <v>1840</v>
      </c>
      <c r="C1221" s="36" t="s">
        <v>1841</v>
      </c>
      <c r="D1221" s="36" t="s">
        <v>1842</v>
      </c>
      <c r="E1221" s="36" t="s">
        <v>1843</v>
      </c>
      <c r="F1221" s="36" t="s">
        <v>372</v>
      </c>
      <c r="G1221" s="36" t="s">
        <v>1636</v>
      </c>
      <c r="H1221" s="36" t="s">
        <v>372</v>
      </c>
      <c r="I1221" s="36" t="s">
        <v>1636</v>
      </c>
      <c r="J1221" s="36" t="s">
        <v>1768</v>
      </c>
      <c r="K1221" s="36" t="s">
        <v>1807</v>
      </c>
      <c r="L1221" s="36" t="s">
        <v>1844</v>
      </c>
      <c r="M1221" s="36" t="s">
        <v>1639</v>
      </c>
      <c r="N1221" s="36" t="s">
        <v>1640</v>
      </c>
      <c r="O1221" s="36" t="s">
        <v>1641</v>
      </c>
      <c r="P1221" s="36" t="s">
        <v>1642</v>
      </c>
      <c r="Q1221" s="36" t="s">
        <v>1643</v>
      </c>
      <c r="R1221" s="36" t="s">
        <v>1644</v>
      </c>
      <c r="S1221" s="36" t="s">
        <v>1636</v>
      </c>
      <c r="T1221" s="36" t="s">
        <v>1636</v>
      </c>
      <c r="U1221" s="36" t="s">
        <v>1645</v>
      </c>
      <c r="V1221" s="36" t="s">
        <v>1646</v>
      </c>
      <c r="W1221" s="36" t="s">
        <v>1647</v>
      </c>
      <c r="X1221" s="36" t="s">
        <v>1648</v>
      </c>
      <c r="Y1221" s="36" t="s">
        <v>1649</v>
      </c>
      <c r="Z1221" s="36">
        <v>576.24</v>
      </c>
      <c r="AA1221" s="36">
        <v>576.24</v>
      </c>
      <c r="AB1221" s="36">
        <v>0</v>
      </c>
      <c r="AC1221" s="36">
        <v>576.24</v>
      </c>
      <c r="AD1221" s="36">
        <v>0</v>
      </c>
      <c r="AE1221" s="36">
        <v>0</v>
      </c>
      <c r="AF1221" s="36" t="s">
        <v>1798</v>
      </c>
      <c r="AG1221" s="36" t="s">
        <v>1768</v>
      </c>
      <c r="AH1221" s="36" t="s">
        <v>1807</v>
      </c>
      <c r="AI1221" s="36" t="s">
        <v>1799</v>
      </c>
      <c r="AJ1221" s="36" t="s">
        <v>1645</v>
      </c>
      <c r="AK1221" s="36" t="s">
        <v>337</v>
      </c>
      <c r="AL1221" s="36" t="s">
        <v>1650</v>
      </c>
      <c r="AM1221" s="36" t="s">
        <v>1651</v>
      </c>
      <c r="AN1221" s="36" t="s">
        <v>1645</v>
      </c>
      <c r="AO1221" s="36" t="s">
        <v>1636</v>
      </c>
      <c r="AP1221" s="36" t="s">
        <v>1652</v>
      </c>
      <c r="AQ1221" s="36" t="s">
        <v>1653</v>
      </c>
    </row>
    <row r="1222" spans="1:43" x14ac:dyDescent="0.15">
      <c r="A1222" s="36" t="s">
        <v>518</v>
      </c>
      <c r="B1222" s="36" t="s">
        <v>1845</v>
      </c>
      <c r="C1222" s="36" t="s">
        <v>1846</v>
      </c>
      <c r="D1222" s="36" t="s">
        <v>1842</v>
      </c>
      <c r="E1222" s="36" t="s">
        <v>1843</v>
      </c>
      <c r="F1222" s="36" t="s">
        <v>372</v>
      </c>
      <c r="G1222" s="36" t="s">
        <v>1636</v>
      </c>
      <c r="H1222" s="36" t="s">
        <v>372</v>
      </c>
      <c r="I1222" s="36" t="s">
        <v>1636</v>
      </c>
      <c r="J1222" s="36" t="s">
        <v>1768</v>
      </c>
      <c r="K1222" s="36" t="s">
        <v>1807</v>
      </c>
      <c r="L1222" s="36" t="s">
        <v>1847</v>
      </c>
      <c r="M1222" s="36" t="s">
        <v>1639</v>
      </c>
      <c r="N1222" s="36" t="s">
        <v>1640</v>
      </c>
      <c r="O1222" s="36" t="s">
        <v>1641</v>
      </c>
      <c r="P1222" s="36" t="s">
        <v>1642</v>
      </c>
      <c r="Q1222" s="36" t="s">
        <v>1643</v>
      </c>
      <c r="R1222" s="36" t="s">
        <v>1644</v>
      </c>
      <c r="S1222" s="36" t="s">
        <v>1636</v>
      </c>
      <c r="T1222" s="36" t="s">
        <v>1636</v>
      </c>
      <c r="U1222" s="36" t="s">
        <v>1645</v>
      </c>
      <c r="V1222" s="36" t="s">
        <v>1646</v>
      </c>
      <c r="W1222" s="36" t="s">
        <v>1665</v>
      </c>
      <c r="X1222" s="36" t="s">
        <v>1646</v>
      </c>
      <c r="Y1222" s="36" t="s">
        <v>1649</v>
      </c>
      <c r="Z1222" s="36">
        <v>124.8</v>
      </c>
      <c r="AA1222" s="36">
        <v>124.8</v>
      </c>
      <c r="AB1222" s="36">
        <v>0</v>
      </c>
      <c r="AC1222" s="36">
        <v>124.8</v>
      </c>
      <c r="AD1222" s="36">
        <v>0</v>
      </c>
      <c r="AE1222" s="36">
        <v>0</v>
      </c>
      <c r="AF1222" s="36" t="s">
        <v>1798</v>
      </c>
      <c r="AG1222" s="36" t="s">
        <v>1768</v>
      </c>
      <c r="AH1222" s="36" t="s">
        <v>1807</v>
      </c>
      <c r="AI1222" s="36" t="s">
        <v>1799</v>
      </c>
      <c r="AJ1222" s="36" t="s">
        <v>1645</v>
      </c>
      <c r="AK1222" s="36" t="s">
        <v>337</v>
      </c>
      <c r="AL1222" s="36" t="s">
        <v>1650</v>
      </c>
      <c r="AM1222" s="36" t="s">
        <v>1651</v>
      </c>
      <c r="AN1222" s="36" t="s">
        <v>1645</v>
      </c>
      <c r="AO1222" s="36" t="s">
        <v>1636</v>
      </c>
      <c r="AP1222" s="36" t="s">
        <v>1652</v>
      </c>
      <c r="AQ1222" s="36" t="s">
        <v>1653</v>
      </c>
    </row>
    <row r="1223" spans="1:43" x14ac:dyDescent="0.15">
      <c r="A1223" s="36" t="s">
        <v>518</v>
      </c>
      <c r="B1223" s="36" t="s">
        <v>1845</v>
      </c>
      <c r="C1223" s="36" t="s">
        <v>1846</v>
      </c>
      <c r="D1223" s="36" t="s">
        <v>1842</v>
      </c>
      <c r="E1223" s="36" t="s">
        <v>1843</v>
      </c>
      <c r="F1223" s="36" t="s">
        <v>372</v>
      </c>
      <c r="G1223" s="36" t="s">
        <v>1636</v>
      </c>
      <c r="H1223" s="36" t="s">
        <v>372</v>
      </c>
      <c r="I1223" s="36" t="s">
        <v>1636</v>
      </c>
      <c r="J1223" s="36" t="s">
        <v>1768</v>
      </c>
      <c r="K1223" s="36" t="s">
        <v>1807</v>
      </c>
      <c r="L1223" s="36" t="s">
        <v>1847</v>
      </c>
      <c r="M1223" s="36" t="s">
        <v>1639</v>
      </c>
      <c r="N1223" s="36" t="s">
        <v>1640</v>
      </c>
      <c r="O1223" s="36" t="s">
        <v>1641</v>
      </c>
      <c r="P1223" s="36" t="s">
        <v>1642</v>
      </c>
      <c r="Q1223" s="36" t="s">
        <v>1643</v>
      </c>
      <c r="R1223" s="36" t="s">
        <v>1644</v>
      </c>
      <c r="S1223" s="36" t="s">
        <v>1636</v>
      </c>
      <c r="T1223" s="36" t="s">
        <v>1636</v>
      </c>
      <c r="U1223" s="36" t="s">
        <v>1645</v>
      </c>
      <c r="V1223" s="36" t="s">
        <v>1646</v>
      </c>
      <c r="W1223" s="36" t="s">
        <v>1647</v>
      </c>
      <c r="X1223" s="36" t="s">
        <v>1667</v>
      </c>
      <c r="Y1223" s="36" t="s">
        <v>1649</v>
      </c>
      <c r="Z1223" s="36">
        <v>184.25</v>
      </c>
      <c r="AA1223" s="36">
        <v>184.25</v>
      </c>
      <c r="AB1223" s="36">
        <v>0</v>
      </c>
      <c r="AC1223" s="36">
        <v>184.25</v>
      </c>
      <c r="AD1223" s="36">
        <v>0</v>
      </c>
      <c r="AE1223" s="36">
        <v>0</v>
      </c>
      <c r="AF1223" s="36" t="s">
        <v>1798</v>
      </c>
      <c r="AG1223" s="36" t="s">
        <v>1768</v>
      </c>
      <c r="AH1223" s="36" t="s">
        <v>1807</v>
      </c>
      <c r="AI1223" s="36" t="s">
        <v>1799</v>
      </c>
      <c r="AJ1223" s="36" t="s">
        <v>1645</v>
      </c>
      <c r="AK1223" s="36" t="s">
        <v>337</v>
      </c>
      <c r="AL1223" s="36" t="s">
        <v>1650</v>
      </c>
      <c r="AM1223" s="36" t="s">
        <v>1651</v>
      </c>
      <c r="AN1223" s="36" t="s">
        <v>1645</v>
      </c>
      <c r="AO1223" s="36" t="s">
        <v>1636</v>
      </c>
      <c r="AP1223" s="36" t="s">
        <v>1652</v>
      </c>
      <c r="AQ1223" s="36" t="s">
        <v>1653</v>
      </c>
    </row>
    <row r="1224" spans="1:43" x14ac:dyDescent="0.15">
      <c r="A1224" s="36" t="s">
        <v>518</v>
      </c>
      <c r="B1224" s="36" t="s">
        <v>1848</v>
      </c>
      <c r="C1224" s="36" t="s">
        <v>1849</v>
      </c>
      <c r="D1224" s="36" t="s">
        <v>1842</v>
      </c>
      <c r="E1224" s="36" t="s">
        <v>1843</v>
      </c>
      <c r="F1224" s="36" t="s">
        <v>372</v>
      </c>
      <c r="G1224" s="36" t="s">
        <v>1636</v>
      </c>
      <c r="H1224" s="36" t="s">
        <v>372</v>
      </c>
      <c r="I1224" s="36" t="s">
        <v>1636</v>
      </c>
      <c r="J1224" s="36" t="s">
        <v>1768</v>
      </c>
      <c r="K1224" s="36" t="s">
        <v>1807</v>
      </c>
      <c r="L1224" s="36" t="s">
        <v>1850</v>
      </c>
      <c r="M1224" s="36" t="s">
        <v>1639</v>
      </c>
      <c r="N1224" s="36" t="s">
        <v>1640</v>
      </c>
      <c r="O1224" s="36" t="s">
        <v>1641</v>
      </c>
      <c r="P1224" s="36" t="s">
        <v>1642</v>
      </c>
      <c r="Q1224" s="36" t="s">
        <v>1643</v>
      </c>
      <c r="R1224" s="36" t="s">
        <v>1644</v>
      </c>
      <c r="S1224" s="36" t="s">
        <v>1636</v>
      </c>
      <c r="T1224" s="36" t="s">
        <v>1636</v>
      </c>
      <c r="U1224" s="36" t="s">
        <v>1645</v>
      </c>
      <c r="V1224" s="36" t="s">
        <v>1646</v>
      </c>
      <c r="W1224" s="36" t="s">
        <v>1665</v>
      </c>
      <c r="X1224" s="36" t="s">
        <v>1646</v>
      </c>
      <c r="Y1224" s="36" t="s">
        <v>1649</v>
      </c>
      <c r="Z1224" s="36">
        <v>8.8800000000000008</v>
      </c>
      <c r="AA1224" s="36">
        <v>8.8800000000000008</v>
      </c>
      <c r="AB1224" s="36">
        <v>0</v>
      </c>
      <c r="AC1224" s="36">
        <v>8.8800000000000008</v>
      </c>
      <c r="AD1224" s="36">
        <v>0</v>
      </c>
      <c r="AE1224" s="36">
        <v>0</v>
      </c>
      <c r="AF1224" s="36" t="s">
        <v>1798</v>
      </c>
      <c r="AG1224" s="36" t="s">
        <v>1768</v>
      </c>
      <c r="AH1224" s="36" t="s">
        <v>1807</v>
      </c>
      <c r="AI1224" s="36" t="s">
        <v>1799</v>
      </c>
      <c r="AJ1224" s="36" t="s">
        <v>1645</v>
      </c>
      <c r="AK1224" s="36" t="s">
        <v>337</v>
      </c>
      <c r="AL1224" s="36" t="s">
        <v>1650</v>
      </c>
      <c r="AM1224" s="36" t="s">
        <v>1651</v>
      </c>
      <c r="AN1224" s="36" t="s">
        <v>1645</v>
      </c>
      <c r="AO1224" s="36" t="s">
        <v>1636</v>
      </c>
      <c r="AP1224" s="36" t="s">
        <v>1652</v>
      </c>
      <c r="AQ1224" s="36" t="s">
        <v>1653</v>
      </c>
    </row>
    <row r="1225" spans="1:43" x14ac:dyDescent="0.15">
      <c r="A1225" s="36" t="s">
        <v>518</v>
      </c>
      <c r="B1225" s="36" t="s">
        <v>1848</v>
      </c>
      <c r="C1225" s="36" t="s">
        <v>1849</v>
      </c>
      <c r="D1225" s="36" t="s">
        <v>1842</v>
      </c>
      <c r="E1225" s="36" t="s">
        <v>1843</v>
      </c>
      <c r="F1225" s="36" t="s">
        <v>372</v>
      </c>
      <c r="G1225" s="36" t="s">
        <v>1636</v>
      </c>
      <c r="H1225" s="36" t="s">
        <v>372</v>
      </c>
      <c r="I1225" s="36" t="s">
        <v>1636</v>
      </c>
      <c r="J1225" s="36" t="s">
        <v>1768</v>
      </c>
      <c r="K1225" s="36" t="s">
        <v>1807</v>
      </c>
      <c r="L1225" s="36" t="s">
        <v>1850</v>
      </c>
      <c r="M1225" s="36" t="s">
        <v>1639</v>
      </c>
      <c r="N1225" s="36" t="s">
        <v>1640</v>
      </c>
      <c r="O1225" s="36" t="s">
        <v>1641</v>
      </c>
      <c r="P1225" s="36" t="s">
        <v>1642</v>
      </c>
      <c r="Q1225" s="36" t="s">
        <v>1643</v>
      </c>
      <c r="R1225" s="36" t="s">
        <v>1644</v>
      </c>
      <c r="S1225" s="36" t="s">
        <v>1636</v>
      </c>
      <c r="T1225" s="36" t="s">
        <v>1636</v>
      </c>
      <c r="U1225" s="36" t="s">
        <v>1645</v>
      </c>
      <c r="V1225" s="36" t="s">
        <v>1646</v>
      </c>
      <c r="W1225" s="36" t="s">
        <v>1647</v>
      </c>
      <c r="X1225" s="36" t="s">
        <v>1667</v>
      </c>
      <c r="Y1225" s="36" t="s">
        <v>1649</v>
      </c>
      <c r="Z1225" s="36">
        <v>11.44</v>
      </c>
      <c r="AA1225" s="36">
        <v>11.44</v>
      </c>
      <c r="AB1225" s="36">
        <v>0</v>
      </c>
      <c r="AC1225" s="36">
        <v>11.44</v>
      </c>
      <c r="AD1225" s="36">
        <v>0</v>
      </c>
      <c r="AE1225" s="36">
        <v>0</v>
      </c>
      <c r="AF1225" s="36" t="s">
        <v>1798</v>
      </c>
      <c r="AG1225" s="36" t="s">
        <v>1768</v>
      </c>
      <c r="AH1225" s="36" t="s">
        <v>1807</v>
      </c>
      <c r="AI1225" s="36" t="s">
        <v>1799</v>
      </c>
      <c r="AJ1225" s="36" t="s">
        <v>1645</v>
      </c>
      <c r="AK1225" s="36" t="s">
        <v>337</v>
      </c>
      <c r="AL1225" s="36" t="s">
        <v>1650</v>
      </c>
      <c r="AM1225" s="36" t="s">
        <v>1651</v>
      </c>
      <c r="AN1225" s="36" t="s">
        <v>1645</v>
      </c>
      <c r="AO1225" s="36" t="s">
        <v>1636</v>
      </c>
      <c r="AP1225" s="36" t="s">
        <v>1652</v>
      </c>
      <c r="AQ1225" s="36" t="s">
        <v>1653</v>
      </c>
    </row>
    <row r="1226" spans="1:43" x14ac:dyDescent="0.15">
      <c r="A1226" s="36" t="s">
        <v>518</v>
      </c>
      <c r="B1226" s="36" t="s">
        <v>1784</v>
      </c>
      <c r="C1226" s="36" t="s">
        <v>1785</v>
      </c>
      <c r="D1226" s="36" t="s">
        <v>1766</v>
      </c>
      <c r="E1226" s="36" t="s">
        <v>1767</v>
      </c>
      <c r="F1226" s="36" t="s">
        <v>372</v>
      </c>
      <c r="G1226" s="36" t="s">
        <v>1636</v>
      </c>
      <c r="H1226" s="36" t="s">
        <v>372</v>
      </c>
      <c r="I1226" s="36" t="s">
        <v>1636</v>
      </c>
      <c r="J1226" s="36" t="s">
        <v>1768</v>
      </c>
      <c r="K1226" s="36" t="s">
        <v>1769</v>
      </c>
      <c r="L1226" s="36" t="s">
        <v>1786</v>
      </c>
      <c r="M1226" s="36" t="s">
        <v>1639</v>
      </c>
      <c r="N1226" s="36" t="s">
        <v>1640</v>
      </c>
      <c r="O1226" s="36" t="s">
        <v>1641</v>
      </c>
      <c r="P1226" s="36" t="s">
        <v>1642</v>
      </c>
      <c r="Q1226" s="36" t="s">
        <v>1643</v>
      </c>
      <c r="R1226" s="36" t="s">
        <v>1644</v>
      </c>
      <c r="S1226" s="36" t="s">
        <v>1636</v>
      </c>
      <c r="T1226" s="36" t="s">
        <v>1636</v>
      </c>
      <c r="U1226" s="36" t="s">
        <v>1645</v>
      </c>
      <c r="V1226" s="36" t="s">
        <v>1646</v>
      </c>
      <c r="W1226" s="36" t="s">
        <v>1664</v>
      </c>
      <c r="X1226" s="36" t="s">
        <v>1646</v>
      </c>
      <c r="Y1226" s="36" t="s">
        <v>1649</v>
      </c>
      <c r="Z1226" s="36">
        <v>0.54</v>
      </c>
      <c r="AA1226" s="36">
        <v>0.54</v>
      </c>
      <c r="AB1226" s="36">
        <v>0</v>
      </c>
      <c r="AC1226" s="36">
        <v>0.54</v>
      </c>
      <c r="AD1226" s="36">
        <v>0</v>
      </c>
      <c r="AE1226" s="36">
        <v>0</v>
      </c>
      <c r="AF1226" s="36" t="s">
        <v>1798</v>
      </c>
      <c r="AG1226" s="36" t="s">
        <v>1768</v>
      </c>
      <c r="AH1226" s="36" t="s">
        <v>1769</v>
      </c>
      <c r="AI1226" s="36" t="s">
        <v>1799</v>
      </c>
      <c r="AJ1226" s="36" t="s">
        <v>1645</v>
      </c>
      <c r="AK1226" s="36" t="s">
        <v>337</v>
      </c>
      <c r="AL1226" s="36" t="s">
        <v>1650</v>
      </c>
      <c r="AM1226" s="36" t="s">
        <v>1651</v>
      </c>
      <c r="AN1226" s="36" t="s">
        <v>1645</v>
      </c>
      <c r="AO1226" s="36" t="s">
        <v>1636</v>
      </c>
      <c r="AP1226" s="36" t="s">
        <v>1767</v>
      </c>
      <c r="AQ1226" s="36" t="s">
        <v>207</v>
      </c>
    </row>
    <row r="1227" spans="1:43" x14ac:dyDescent="0.15">
      <c r="A1227" s="36" t="s">
        <v>518</v>
      </c>
      <c r="B1227" s="36" t="s">
        <v>1784</v>
      </c>
      <c r="C1227" s="36" t="s">
        <v>1785</v>
      </c>
      <c r="D1227" s="36" t="s">
        <v>1766</v>
      </c>
      <c r="E1227" s="36" t="s">
        <v>1767</v>
      </c>
      <c r="F1227" s="36" t="s">
        <v>372</v>
      </c>
      <c r="G1227" s="36" t="s">
        <v>1636</v>
      </c>
      <c r="H1227" s="36" t="s">
        <v>372</v>
      </c>
      <c r="I1227" s="36" t="s">
        <v>1636</v>
      </c>
      <c r="J1227" s="36" t="s">
        <v>1768</v>
      </c>
      <c r="K1227" s="36" t="s">
        <v>1769</v>
      </c>
      <c r="L1227" s="36" t="s">
        <v>1786</v>
      </c>
      <c r="M1227" s="36" t="s">
        <v>1639</v>
      </c>
      <c r="N1227" s="36" t="s">
        <v>1640</v>
      </c>
      <c r="O1227" s="36" t="s">
        <v>1641</v>
      </c>
      <c r="P1227" s="36" t="s">
        <v>1642</v>
      </c>
      <c r="Q1227" s="36" t="s">
        <v>1643</v>
      </c>
      <c r="R1227" s="36" t="s">
        <v>1644</v>
      </c>
      <c r="S1227" s="36" t="s">
        <v>1636</v>
      </c>
      <c r="T1227" s="36" t="s">
        <v>1636</v>
      </c>
      <c r="U1227" s="36" t="s">
        <v>1645</v>
      </c>
      <c r="V1227" s="36" t="s">
        <v>1646</v>
      </c>
      <c r="W1227" s="36" t="s">
        <v>1665</v>
      </c>
      <c r="X1227" s="36" t="s">
        <v>1646</v>
      </c>
      <c r="Y1227" s="36" t="s">
        <v>1649</v>
      </c>
      <c r="Z1227" s="36">
        <v>659.71</v>
      </c>
      <c r="AA1227" s="36">
        <v>659.71</v>
      </c>
      <c r="AB1227" s="36">
        <v>0</v>
      </c>
      <c r="AC1227" s="36">
        <v>659.71</v>
      </c>
      <c r="AD1227" s="36">
        <v>0</v>
      </c>
      <c r="AE1227" s="36">
        <v>0</v>
      </c>
      <c r="AF1227" s="36" t="s">
        <v>1798</v>
      </c>
      <c r="AG1227" s="36" t="s">
        <v>1768</v>
      </c>
      <c r="AH1227" s="36" t="s">
        <v>1769</v>
      </c>
      <c r="AI1227" s="36" t="s">
        <v>1799</v>
      </c>
      <c r="AJ1227" s="36" t="s">
        <v>1645</v>
      </c>
      <c r="AK1227" s="36" t="s">
        <v>337</v>
      </c>
      <c r="AL1227" s="36" t="s">
        <v>1650</v>
      </c>
      <c r="AM1227" s="36" t="s">
        <v>1651</v>
      </c>
      <c r="AN1227" s="36" t="s">
        <v>1645</v>
      </c>
      <c r="AO1227" s="36" t="s">
        <v>1636</v>
      </c>
      <c r="AP1227" s="36" t="s">
        <v>1767</v>
      </c>
      <c r="AQ1227" s="36" t="s">
        <v>207</v>
      </c>
    </row>
    <row r="1228" spans="1:43" x14ac:dyDescent="0.15">
      <c r="A1228" s="36" t="s">
        <v>518</v>
      </c>
      <c r="B1228" s="36" t="s">
        <v>1784</v>
      </c>
      <c r="C1228" s="36" t="s">
        <v>1785</v>
      </c>
      <c r="D1228" s="36" t="s">
        <v>1766</v>
      </c>
      <c r="E1228" s="36" t="s">
        <v>1767</v>
      </c>
      <c r="F1228" s="36" t="s">
        <v>372</v>
      </c>
      <c r="G1228" s="36" t="s">
        <v>1636</v>
      </c>
      <c r="H1228" s="36" t="s">
        <v>372</v>
      </c>
      <c r="I1228" s="36" t="s">
        <v>1636</v>
      </c>
      <c r="J1228" s="36" t="s">
        <v>1768</v>
      </c>
      <c r="K1228" s="36" t="s">
        <v>1769</v>
      </c>
      <c r="L1228" s="36" t="s">
        <v>1786</v>
      </c>
      <c r="M1228" s="36" t="s">
        <v>1639</v>
      </c>
      <c r="N1228" s="36" t="s">
        <v>1640</v>
      </c>
      <c r="O1228" s="36" t="s">
        <v>1641</v>
      </c>
      <c r="P1228" s="36" t="s">
        <v>1642</v>
      </c>
      <c r="Q1228" s="36" t="s">
        <v>1643</v>
      </c>
      <c r="R1228" s="36" t="s">
        <v>1644</v>
      </c>
      <c r="S1228" s="36" t="s">
        <v>1636</v>
      </c>
      <c r="T1228" s="36" t="s">
        <v>1636</v>
      </c>
      <c r="U1228" s="36" t="s">
        <v>1645</v>
      </c>
      <c r="V1228" s="36" t="s">
        <v>1646</v>
      </c>
      <c r="W1228" s="36" t="s">
        <v>1657</v>
      </c>
      <c r="X1228" s="36" t="s">
        <v>1658</v>
      </c>
      <c r="Y1228" s="36" t="s">
        <v>1649</v>
      </c>
      <c r="Z1228" s="36">
        <v>253.27</v>
      </c>
      <c r="AA1228" s="36">
        <v>253.27</v>
      </c>
      <c r="AB1228" s="36">
        <v>0</v>
      </c>
      <c r="AC1228" s="36">
        <v>253.27</v>
      </c>
      <c r="AD1228" s="36">
        <v>0</v>
      </c>
      <c r="AE1228" s="36">
        <v>0</v>
      </c>
      <c r="AF1228" s="36" t="s">
        <v>1798</v>
      </c>
      <c r="AG1228" s="36" t="s">
        <v>1768</v>
      </c>
      <c r="AH1228" s="36" t="s">
        <v>1769</v>
      </c>
      <c r="AI1228" s="36" t="s">
        <v>1799</v>
      </c>
      <c r="AJ1228" s="36" t="s">
        <v>1645</v>
      </c>
      <c r="AK1228" s="36" t="s">
        <v>337</v>
      </c>
      <c r="AL1228" s="36" t="s">
        <v>1650</v>
      </c>
      <c r="AM1228" s="36" t="s">
        <v>1651</v>
      </c>
      <c r="AN1228" s="36" t="s">
        <v>1645</v>
      </c>
      <c r="AO1228" s="36" t="s">
        <v>1636</v>
      </c>
      <c r="AP1228" s="36" t="s">
        <v>1767</v>
      </c>
      <c r="AQ1228" s="36" t="s">
        <v>207</v>
      </c>
    </row>
    <row r="1229" spans="1:43" x14ac:dyDescent="0.15">
      <c r="A1229" s="36" t="s">
        <v>518</v>
      </c>
      <c r="B1229" s="36" t="s">
        <v>1787</v>
      </c>
      <c r="C1229" s="36" t="s">
        <v>1788</v>
      </c>
      <c r="D1229" s="36" t="s">
        <v>1805</v>
      </c>
      <c r="E1229" s="36" t="s">
        <v>1748</v>
      </c>
      <c r="F1229" s="36" t="s">
        <v>372</v>
      </c>
      <c r="G1229" s="36" t="s">
        <v>1636</v>
      </c>
      <c r="H1229" s="36" t="s">
        <v>372</v>
      </c>
      <c r="I1229" s="36" t="s">
        <v>1636</v>
      </c>
      <c r="J1229" s="36" t="s">
        <v>1749</v>
      </c>
      <c r="K1229" s="36" t="s">
        <v>1750</v>
      </c>
      <c r="L1229" s="36" t="s">
        <v>1789</v>
      </c>
      <c r="M1229" s="36" t="s">
        <v>1639</v>
      </c>
      <c r="N1229" s="36" t="s">
        <v>1640</v>
      </c>
      <c r="O1229" s="36" t="s">
        <v>1641</v>
      </c>
      <c r="P1229" s="36" t="s">
        <v>1642</v>
      </c>
      <c r="Q1229" s="36" t="s">
        <v>1643</v>
      </c>
      <c r="R1229" s="36" t="s">
        <v>1644</v>
      </c>
      <c r="S1229" s="36" t="s">
        <v>1636</v>
      </c>
      <c r="T1229" s="36" t="s">
        <v>1636</v>
      </c>
      <c r="U1229" s="36" t="s">
        <v>1645</v>
      </c>
      <c r="V1229" s="36" t="s">
        <v>1646</v>
      </c>
      <c r="W1229" s="36" t="s">
        <v>1665</v>
      </c>
      <c r="X1229" s="36" t="s">
        <v>1646</v>
      </c>
      <c r="Y1229" s="36" t="s">
        <v>1649</v>
      </c>
      <c r="Z1229" s="36">
        <v>8657.67</v>
      </c>
      <c r="AA1229" s="36">
        <v>8657.67</v>
      </c>
      <c r="AB1229" s="36">
        <v>0</v>
      </c>
      <c r="AC1229" s="36">
        <v>8657.67</v>
      </c>
      <c r="AD1229" s="36">
        <v>0</v>
      </c>
      <c r="AE1229" s="36">
        <v>0</v>
      </c>
      <c r="AF1229" s="36" t="s">
        <v>1798</v>
      </c>
      <c r="AG1229" s="36" t="s">
        <v>1749</v>
      </c>
      <c r="AH1229" s="36" t="s">
        <v>1802</v>
      </c>
      <c r="AI1229" s="36" t="s">
        <v>1799</v>
      </c>
      <c r="AJ1229" s="36" t="s">
        <v>1645</v>
      </c>
      <c r="AK1229" s="36" t="s">
        <v>337</v>
      </c>
      <c r="AL1229" s="36" t="s">
        <v>1650</v>
      </c>
      <c r="AM1229" s="36" t="s">
        <v>1651</v>
      </c>
      <c r="AN1229" s="36" t="s">
        <v>1645</v>
      </c>
      <c r="AO1229" s="36" t="s">
        <v>1636</v>
      </c>
      <c r="AP1229" s="36" t="s">
        <v>1678</v>
      </c>
      <c r="AQ1229" s="36" t="s">
        <v>1653</v>
      </c>
    </row>
    <row r="1230" spans="1:43" x14ac:dyDescent="0.15">
      <c r="A1230" s="36" t="s">
        <v>518</v>
      </c>
      <c r="B1230" s="36" t="s">
        <v>1790</v>
      </c>
      <c r="C1230" s="36" t="s">
        <v>1791</v>
      </c>
      <c r="D1230" s="36" t="s">
        <v>1805</v>
      </c>
      <c r="E1230" s="36" t="s">
        <v>1748</v>
      </c>
      <c r="F1230" s="36" t="s">
        <v>372</v>
      </c>
      <c r="G1230" s="36" t="s">
        <v>1636</v>
      </c>
      <c r="H1230" s="36" t="s">
        <v>372</v>
      </c>
      <c r="I1230" s="36" t="s">
        <v>1636</v>
      </c>
      <c r="J1230" s="36" t="s">
        <v>1749</v>
      </c>
      <c r="K1230" s="36" t="s">
        <v>1750</v>
      </c>
      <c r="L1230" s="36" t="s">
        <v>1792</v>
      </c>
      <c r="M1230" s="36" t="s">
        <v>1639</v>
      </c>
      <c r="N1230" s="36" t="s">
        <v>1640</v>
      </c>
      <c r="O1230" s="36" t="s">
        <v>1641</v>
      </c>
      <c r="P1230" s="36" t="s">
        <v>1642</v>
      </c>
      <c r="Q1230" s="36" t="s">
        <v>1643</v>
      </c>
      <c r="R1230" s="36" t="s">
        <v>1644</v>
      </c>
      <c r="S1230" s="36" t="s">
        <v>1636</v>
      </c>
      <c r="T1230" s="36" t="s">
        <v>1636</v>
      </c>
      <c r="U1230" s="36" t="s">
        <v>1645</v>
      </c>
      <c r="V1230" s="36" t="s">
        <v>1646</v>
      </c>
      <c r="W1230" s="36" t="s">
        <v>1665</v>
      </c>
      <c r="X1230" s="36" t="s">
        <v>1646</v>
      </c>
      <c r="Y1230" s="36" t="s">
        <v>1649</v>
      </c>
      <c r="Z1230" s="36">
        <v>585.79999999999995</v>
      </c>
      <c r="AA1230" s="36">
        <v>585.79999999999995</v>
      </c>
      <c r="AB1230" s="36">
        <v>0</v>
      </c>
      <c r="AC1230" s="36">
        <v>585.79999999999995</v>
      </c>
      <c r="AD1230" s="36">
        <v>0</v>
      </c>
      <c r="AE1230" s="36">
        <v>0</v>
      </c>
      <c r="AF1230" s="36" t="s">
        <v>1798</v>
      </c>
      <c r="AG1230" s="36" t="s">
        <v>1749</v>
      </c>
      <c r="AH1230" s="36" t="s">
        <v>1802</v>
      </c>
      <c r="AI1230" s="36" t="s">
        <v>1799</v>
      </c>
      <c r="AJ1230" s="36" t="s">
        <v>1645</v>
      </c>
      <c r="AK1230" s="36" t="s">
        <v>337</v>
      </c>
      <c r="AL1230" s="36" t="s">
        <v>1650</v>
      </c>
      <c r="AM1230" s="36" t="s">
        <v>1651</v>
      </c>
      <c r="AN1230" s="36" t="s">
        <v>1645</v>
      </c>
      <c r="AO1230" s="36" t="s">
        <v>1636</v>
      </c>
      <c r="AP1230" s="36" t="s">
        <v>1678</v>
      </c>
      <c r="AQ1230" s="36" t="s">
        <v>1653</v>
      </c>
    </row>
    <row r="1231" spans="1:43" x14ac:dyDescent="0.15">
      <c r="A1231" s="36" t="s">
        <v>507</v>
      </c>
      <c r="B1231" s="36" t="s">
        <v>1632</v>
      </c>
      <c r="C1231" s="36" t="s">
        <v>1633</v>
      </c>
      <c r="D1231" s="36" t="s">
        <v>1634</v>
      </c>
      <c r="E1231" s="36" t="s">
        <v>1635</v>
      </c>
      <c r="F1231" s="36" t="s">
        <v>372</v>
      </c>
      <c r="G1231" s="36" t="s">
        <v>1636</v>
      </c>
      <c r="H1231" s="36" t="s">
        <v>372</v>
      </c>
      <c r="I1231" s="36" t="s">
        <v>1636</v>
      </c>
      <c r="J1231" s="36" t="s">
        <v>1637</v>
      </c>
      <c r="K1231" s="36" t="s">
        <v>599</v>
      </c>
      <c r="L1231" s="36" t="s">
        <v>1638</v>
      </c>
      <c r="M1231" s="36" t="s">
        <v>1639</v>
      </c>
      <c r="N1231" s="36" t="s">
        <v>1640</v>
      </c>
      <c r="O1231" s="36" t="s">
        <v>1641</v>
      </c>
      <c r="P1231" s="36" t="s">
        <v>1642</v>
      </c>
      <c r="Q1231" s="36" t="s">
        <v>1643</v>
      </c>
      <c r="R1231" s="36" t="s">
        <v>1644</v>
      </c>
      <c r="S1231" s="36" t="s">
        <v>1636</v>
      </c>
      <c r="T1231" s="36" t="s">
        <v>1636</v>
      </c>
      <c r="U1231" s="36" t="s">
        <v>1645</v>
      </c>
      <c r="V1231" s="36" t="s">
        <v>1646</v>
      </c>
      <c r="W1231" s="36" t="s">
        <v>1647</v>
      </c>
      <c r="X1231" s="36" t="s">
        <v>1648</v>
      </c>
      <c r="Y1231" s="36" t="s">
        <v>1649</v>
      </c>
      <c r="Z1231" s="36">
        <v>419.05</v>
      </c>
      <c r="AA1231" s="36">
        <v>419.05</v>
      </c>
      <c r="AB1231" s="36">
        <v>0</v>
      </c>
      <c r="AC1231" s="36">
        <v>419.05</v>
      </c>
      <c r="AD1231" s="36">
        <v>0</v>
      </c>
      <c r="AE1231" s="36">
        <v>0</v>
      </c>
      <c r="AF1231" s="36" t="s">
        <v>1798</v>
      </c>
      <c r="AG1231" s="36" t="s">
        <v>1637</v>
      </c>
      <c r="AH1231" s="36" t="s">
        <v>599</v>
      </c>
      <c r="AI1231" s="36" t="s">
        <v>1799</v>
      </c>
      <c r="AJ1231" s="36" t="s">
        <v>1645</v>
      </c>
      <c r="AK1231" s="36" t="s">
        <v>337</v>
      </c>
      <c r="AL1231" s="36" t="s">
        <v>1650</v>
      </c>
      <c r="AM1231" s="36" t="s">
        <v>1651</v>
      </c>
      <c r="AN1231" s="36" t="s">
        <v>1645</v>
      </c>
      <c r="AO1231" s="36" t="s">
        <v>1636</v>
      </c>
      <c r="AP1231" s="36" t="s">
        <v>1652</v>
      </c>
      <c r="AQ1231" s="36" t="s">
        <v>1653</v>
      </c>
    </row>
    <row r="1232" spans="1:43" x14ac:dyDescent="0.15">
      <c r="A1232" s="36" t="s">
        <v>507</v>
      </c>
      <c r="B1232" s="36" t="s">
        <v>1654</v>
      </c>
      <c r="C1232" s="36" t="s">
        <v>1655</v>
      </c>
      <c r="D1232" s="36" t="s">
        <v>1634</v>
      </c>
      <c r="E1232" s="36" t="s">
        <v>1635</v>
      </c>
      <c r="F1232" s="36" t="s">
        <v>372</v>
      </c>
      <c r="G1232" s="36" t="s">
        <v>1636</v>
      </c>
      <c r="H1232" s="36" t="s">
        <v>372</v>
      </c>
      <c r="I1232" s="36" t="s">
        <v>1636</v>
      </c>
      <c r="J1232" s="36" t="s">
        <v>1637</v>
      </c>
      <c r="K1232" s="36" t="s">
        <v>599</v>
      </c>
      <c r="L1232" s="36" t="s">
        <v>1656</v>
      </c>
      <c r="M1232" s="36" t="s">
        <v>1639</v>
      </c>
      <c r="N1232" s="36" t="s">
        <v>1640</v>
      </c>
      <c r="O1232" s="36" t="s">
        <v>1641</v>
      </c>
      <c r="P1232" s="36" t="s">
        <v>1642</v>
      </c>
      <c r="Q1232" s="36" t="s">
        <v>1643</v>
      </c>
      <c r="R1232" s="36" t="s">
        <v>1644</v>
      </c>
      <c r="S1232" s="36" t="s">
        <v>1636</v>
      </c>
      <c r="T1232" s="36" t="s">
        <v>1636</v>
      </c>
      <c r="U1232" s="36" t="s">
        <v>1645</v>
      </c>
      <c r="V1232" s="36" t="s">
        <v>1646</v>
      </c>
      <c r="W1232" s="36" t="s">
        <v>1657</v>
      </c>
      <c r="X1232" s="36" t="s">
        <v>1658</v>
      </c>
      <c r="Y1232" s="36" t="s">
        <v>1649</v>
      </c>
      <c r="Z1232" s="36">
        <v>1000</v>
      </c>
      <c r="AA1232" s="36">
        <v>997.39</v>
      </c>
      <c r="AB1232" s="36">
        <v>2.61</v>
      </c>
      <c r="AC1232" s="36">
        <v>997.39</v>
      </c>
      <c r="AD1232" s="36">
        <v>0</v>
      </c>
      <c r="AE1232" s="36">
        <v>0</v>
      </c>
      <c r="AF1232" s="36" t="s">
        <v>1798</v>
      </c>
      <c r="AG1232" s="36" t="s">
        <v>1637</v>
      </c>
      <c r="AH1232" s="36" t="s">
        <v>599</v>
      </c>
      <c r="AI1232" s="36" t="s">
        <v>1799</v>
      </c>
      <c r="AJ1232" s="36" t="s">
        <v>1645</v>
      </c>
      <c r="AK1232" s="36" t="s">
        <v>337</v>
      </c>
      <c r="AL1232" s="36" t="s">
        <v>1650</v>
      </c>
      <c r="AM1232" s="36" t="s">
        <v>1651</v>
      </c>
      <c r="AN1232" s="36" t="s">
        <v>1645</v>
      </c>
      <c r="AO1232" s="36" t="s">
        <v>1636</v>
      </c>
      <c r="AP1232" s="36" t="s">
        <v>1652</v>
      </c>
      <c r="AQ1232" s="36" t="s">
        <v>1653</v>
      </c>
    </row>
    <row r="1233" spans="1:43" x14ac:dyDescent="0.15">
      <c r="A1233" s="36" t="s">
        <v>507</v>
      </c>
      <c r="B1233" s="36" t="s">
        <v>1659</v>
      </c>
      <c r="C1233" s="36" t="s">
        <v>1660</v>
      </c>
      <c r="D1233" s="36" t="s">
        <v>1661</v>
      </c>
      <c r="E1233" s="36" t="s">
        <v>1662</v>
      </c>
      <c r="F1233" s="36" t="s">
        <v>372</v>
      </c>
      <c r="G1233" s="36" t="s">
        <v>1636</v>
      </c>
      <c r="H1233" s="36" t="s">
        <v>372</v>
      </c>
      <c r="I1233" s="36" t="s">
        <v>1636</v>
      </c>
      <c r="J1233" s="36" t="s">
        <v>1637</v>
      </c>
      <c r="K1233" s="36" t="s">
        <v>599</v>
      </c>
      <c r="L1233" s="36" t="s">
        <v>1663</v>
      </c>
      <c r="M1233" s="36" t="s">
        <v>1639</v>
      </c>
      <c r="N1233" s="36" t="s">
        <v>1640</v>
      </c>
      <c r="O1233" s="36" t="s">
        <v>1641</v>
      </c>
      <c r="P1233" s="36" t="s">
        <v>1642</v>
      </c>
      <c r="Q1233" s="36" t="s">
        <v>1643</v>
      </c>
      <c r="R1233" s="36" t="s">
        <v>1644</v>
      </c>
      <c r="S1233" s="36" t="s">
        <v>1636</v>
      </c>
      <c r="T1233" s="36" t="s">
        <v>1636</v>
      </c>
      <c r="U1233" s="36" t="s">
        <v>1645</v>
      </c>
      <c r="V1233" s="36" t="s">
        <v>1646</v>
      </c>
      <c r="W1233" s="36" t="s">
        <v>1664</v>
      </c>
      <c r="X1233" s="36" t="s">
        <v>1646</v>
      </c>
      <c r="Y1233" s="36" t="s">
        <v>1649</v>
      </c>
      <c r="Z1233" s="36">
        <v>697.59</v>
      </c>
      <c r="AA1233" s="36">
        <v>697.59</v>
      </c>
      <c r="AB1233" s="36">
        <v>0</v>
      </c>
      <c r="AC1233" s="36">
        <v>697.59</v>
      </c>
      <c r="AD1233" s="36">
        <v>0</v>
      </c>
      <c r="AE1233" s="36">
        <v>0</v>
      </c>
      <c r="AF1233" s="36" t="s">
        <v>1798</v>
      </c>
      <c r="AG1233" s="36" t="s">
        <v>1637</v>
      </c>
      <c r="AH1233" s="36" t="s">
        <v>599</v>
      </c>
      <c r="AI1233" s="36" t="s">
        <v>1799</v>
      </c>
      <c r="AJ1233" s="36" t="s">
        <v>1645</v>
      </c>
      <c r="AK1233" s="36" t="s">
        <v>337</v>
      </c>
      <c r="AL1233" s="36" t="s">
        <v>1650</v>
      </c>
      <c r="AM1233" s="36" t="s">
        <v>1651</v>
      </c>
      <c r="AN1233" s="36" t="s">
        <v>1645</v>
      </c>
      <c r="AO1233" s="36" t="s">
        <v>1636</v>
      </c>
      <c r="AP1233" s="36" t="s">
        <v>1652</v>
      </c>
      <c r="AQ1233" s="36" t="s">
        <v>1653</v>
      </c>
    </row>
    <row r="1234" spans="1:43" x14ac:dyDescent="0.15">
      <c r="A1234" s="36" t="s">
        <v>507</v>
      </c>
      <c r="B1234" s="36" t="s">
        <v>1659</v>
      </c>
      <c r="C1234" s="36" t="s">
        <v>1660</v>
      </c>
      <c r="D1234" s="36" t="s">
        <v>1661</v>
      </c>
      <c r="E1234" s="36" t="s">
        <v>1662</v>
      </c>
      <c r="F1234" s="36" t="s">
        <v>372</v>
      </c>
      <c r="G1234" s="36" t="s">
        <v>1636</v>
      </c>
      <c r="H1234" s="36" t="s">
        <v>372</v>
      </c>
      <c r="I1234" s="36" t="s">
        <v>1636</v>
      </c>
      <c r="J1234" s="36" t="s">
        <v>1637</v>
      </c>
      <c r="K1234" s="36" t="s">
        <v>599</v>
      </c>
      <c r="L1234" s="36" t="s">
        <v>1663</v>
      </c>
      <c r="M1234" s="36" t="s">
        <v>1639</v>
      </c>
      <c r="N1234" s="36" t="s">
        <v>1640</v>
      </c>
      <c r="O1234" s="36" t="s">
        <v>1641</v>
      </c>
      <c r="P1234" s="36" t="s">
        <v>1642</v>
      </c>
      <c r="Q1234" s="36" t="s">
        <v>1643</v>
      </c>
      <c r="R1234" s="36" t="s">
        <v>1644</v>
      </c>
      <c r="S1234" s="36" t="s">
        <v>1636</v>
      </c>
      <c r="T1234" s="36" t="s">
        <v>1636</v>
      </c>
      <c r="U1234" s="36" t="s">
        <v>1645</v>
      </c>
      <c r="V1234" s="36" t="s">
        <v>1646</v>
      </c>
      <c r="W1234" s="36" t="s">
        <v>1665</v>
      </c>
      <c r="X1234" s="36" t="s">
        <v>1646</v>
      </c>
      <c r="Y1234" s="36" t="s">
        <v>1649</v>
      </c>
      <c r="Z1234" s="36">
        <v>7808.64</v>
      </c>
      <c r="AA1234" s="36">
        <v>7808.64</v>
      </c>
      <c r="AB1234" s="36">
        <v>0</v>
      </c>
      <c r="AC1234" s="36">
        <v>7808.64</v>
      </c>
      <c r="AD1234" s="36">
        <v>0</v>
      </c>
      <c r="AE1234" s="36">
        <v>0</v>
      </c>
      <c r="AF1234" s="36" t="s">
        <v>1798</v>
      </c>
      <c r="AG1234" s="36" t="s">
        <v>1637</v>
      </c>
      <c r="AH1234" s="36" t="s">
        <v>599</v>
      </c>
      <c r="AI1234" s="36" t="s">
        <v>1799</v>
      </c>
      <c r="AJ1234" s="36" t="s">
        <v>1645</v>
      </c>
      <c r="AK1234" s="36" t="s">
        <v>337</v>
      </c>
      <c r="AL1234" s="36" t="s">
        <v>1650</v>
      </c>
      <c r="AM1234" s="36" t="s">
        <v>1651</v>
      </c>
      <c r="AN1234" s="36" t="s">
        <v>1645</v>
      </c>
      <c r="AO1234" s="36" t="s">
        <v>1636</v>
      </c>
      <c r="AP1234" s="36" t="s">
        <v>1652</v>
      </c>
      <c r="AQ1234" s="36" t="s">
        <v>1653</v>
      </c>
    </row>
    <row r="1235" spans="1:43" x14ac:dyDescent="0.15">
      <c r="A1235" s="36" t="s">
        <v>507</v>
      </c>
      <c r="B1235" s="36" t="s">
        <v>1659</v>
      </c>
      <c r="C1235" s="36" t="s">
        <v>1660</v>
      </c>
      <c r="D1235" s="36" t="s">
        <v>1661</v>
      </c>
      <c r="E1235" s="36" t="s">
        <v>1662</v>
      </c>
      <c r="F1235" s="36" t="s">
        <v>372</v>
      </c>
      <c r="G1235" s="36" t="s">
        <v>1636</v>
      </c>
      <c r="H1235" s="36" t="s">
        <v>372</v>
      </c>
      <c r="I1235" s="36" t="s">
        <v>1636</v>
      </c>
      <c r="J1235" s="36" t="s">
        <v>1637</v>
      </c>
      <c r="K1235" s="36" t="s">
        <v>599</v>
      </c>
      <c r="L1235" s="36" t="s">
        <v>1663</v>
      </c>
      <c r="M1235" s="36" t="s">
        <v>1639</v>
      </c>
      <c r="N1235" s="36" t="s">
        <v>1640</v>
      </c>
      <c r="O1235" s="36" t="s">
        <v>1641</v>
      </c>
      <c r="P1235" s="36" t="s">
        <v>1642</v>
      </c>
      <c r="Q1235" s="36" t="s">
        <v>1643</v>
      </c>
      <c r="R1235" s="36" t="s">
        <v>1644</v>
      </c>
      <c r="S1235" s="36" t="s">
        <v>1636</v>
      </c>
      <c r="T1235" s="36" t="s">
        <v>1636</v>
      </c>
      <c r="U1235" s="36" t="s">
        <v>1645</v>
      </c>
      <c r="V1235" s="36" t="s">
        <v>1646</v>
      </c>
      <c r="W1235" s="36" t="s">
        <v>1647</v>
      </c>
      <c r="X1235" s="36" t="s">
        <v>1667</v>
      </c>
      <c r="Y1235" s="36" t="s">
        <v>1649</v>
      </c>
      <c r="Z1235" s="36">
        <v>69.86</v>
      </c>
      <c r="AA1235" s="36">
        <v>69.86</v>
      </c>
      <c r="AB1235" s="36">
        <v>0</v>
      </c>
      <c r="AC1235" s="36">
        <v>69.86</v>
      </c>
      <c r="AD1235" s="36">
        <v>0</v>
      </c>
      <c r="AE1235" s="36">
        <v>0</v>
      </c>
      <c r="AF1235" s="36" t="s">
        <v>1798</v>
      </c>
      <c r="AG1235" s="36" t="s">
        <v>1637</v>
      </c>
      <c r="AH1235" s="36" t="s">
        <v>599</v>
      </c>
      <c r="AI1235" s="36" t="s">
        <v>1799</v>
      </c>
      <c r="AJ1235" s="36" t="s">
        <v>1645</v>
      </c>
      <c r="AK1235" s="36" t="s">
        <v>337</v>
      </c>
      <c r="AL1235" s="36" t="s">
        <v>1650</v>
      </c>
      <c r="AM1235" s="36" t="s">
        <v>1651</v>
      </c>
      <c r="AN1235" s="36" t="s">
        <v>1645</v>
      </c>
      <c r="AO1235" s="36" t="s">
        <v>1636</v>
      </c>
      <c r="AP1235" s="36" t="s">
        <v>1652</v>
      </c>
      <c r="AQ1235" s="36" t="s">
        <v>1653</v>
      </c>
    </row>
    <row r="1236" spans="1:43" x14ac:dyDescent="0.15">
      <c r="A1236" s="36" t="s">
        <v>507</v>
      </c>
      <c r="B1236" s="36" t="s">
        <v>1659</v>
      </c>
      <c r="C1236" s="36" t="s">
        <v>1660</v>
      </c>
      <c r="D1236" s="36" t="s">
        <v>1661</v>
      </c>
      <c r="E1236" s="36" t="s">
        <v>1662</v>
      </c>
      <c r="F1236" s="36" t="s">
        <v>372</v>
      </c>
      <c r="G1236" s="36" t="s">
        <v>1636</v>
      </c>
      <c r="H1236" s="36" t="s">
        <v>372</v>
      </c>
      <c r="I1236" s="36" t="s">
        <v>1636</v>
      </c>
      <c r="J1236" s="36" t="s">
        <v>1637</v>
      </c>
      <c r="K1236" s="36" t="s">
        <v>599</v>
      </c>
      <c r="L1236" s="36" t="s">
        <v>1663</v>
      </c>
      <c r="M1236" s="36" t="s">
        <v>1639</v>
      </c>
      <c r="N1236" s="36" t="s">
        <v>1640</v>
      </c>
      <c r="O1236" s="36" t="s">
        <v>1641</v>
      </c>
      <c r="P1236" s="36" t="s">
        <v>1642</v>
      </c>
      <c r="Q1236" s="36" t="s">
        <v>1643</v>
      </c>
      <c r="R1236" s="36" t="s">
        <v>1644</v>
      </c>
      <c r="S1236" s="36" t="s">
        <v>1636</v>
      </c>
      <c r="T1236" s="36" t="s">
        <v>1636</v>
      </c>
      <c r="U1236" s="36" t="s">
        <v>1645</v>
      </c>
      <c r="V1236" s="36" t="s">
        <v>1646</v>
      </c>
      <c r="W1236" s="36" t="s">
        <v>1668</v>
      </c>
      <c r="X1236" s="36" t="s">
        <v>1646</v>
      </c>
      <c r="Y1236" s="36" t="s">
        <v>1649</v>
      </c>
      <c r="Z1236" s="36">
        <v>0.41</v>
      </c>
      <c r="AA1236" s="36">
        <v>0.41</v>
      </c>
      <c r="AB1236" s="36">
        <v>0</v>
      </c>
      <c r="AC1236" s="36">
        <v>0.41</v>
      </c>
      <c r="AD1236" s="36">
        <v>0</v>
      </c>
      <c r="AE1236" s="36">
        <v>0</v>
      </c>
      <c r="AF1236" s="36" t="s">
        <v>1798</v>
      </c>
      <c r="AG1236" s="36" t="s">
        <v>1637</v>
      </c>
      <c r="AH1236" s="36" t="s">
        <v>599</v>
      </c>
      <c r="AI1236" s="36" t="s">
        <v>1799</v>
      </c>
      <c r="AJ1236" s="36" t="s">
        <v>1645</v>
      </c>
      <c r="AK1236" s="36" t="s">
        <v>337</v>
      </c>
      <c r="AL1236" s="36" t="s">
        <v>1650</v>
      </c>
      <c r="AM1236" s="36" t="s">
        <v>1651</v>
      </c>
      <c r="AN1236" s="36" t="s">
        <v>1645</v>
      </c>
      <c r="AO1236" s="36" t="s">
        <v>1636</v>
      </c>
      <c r="AP1236" s="36" t="s">
        <v>1652</v>
      </c>
      <c r="AQ1236" s="36" t="s">
        <v>1653</v>
      </c>
    </row>
    <row r="1237" spans="1:43" x14ac:dyDescent="0.15">
      <c r="A1237" s="36" t="s">
        <v>507</v>
      </c>
      <c r="B1237" s="36" t="s">
        <v>1659</v>
      </c>
      <c r="C1237" s="36" t="s">
        <v>1660</v>
      </c>
      <c r="D1237" s="36" t="s">
        <v>1661</v>
      </c>
      <c r="E1237" s="36" t="s">
        <v>1662</v>
      </c>
      <c r="F1237" s="36" t="s">
        <v>372</v>
      </c>
      <c r="G1237" s="36" t="s">
        <v>1636</v>
      </c>
      <c r="H1237" s="36" t="s">
        <v>372</v>
      </c>
      <c r="I1237" s="36" t="s">
        <v>1636</v>
      </c>
      <c r="J1237" s="36" t="s">
        <v>1637</v>
      </c>
      <c r="K1237" s="36" t="s">
        <v>599</v>
      </c>
      <c r="L1237" s="36" t="s">
        <v>1663</v>
      </c>
      <c r="M1237" s="36" t="s">
        <v>1639</v>
      </c>
      <c r="N1237" s="36" t="s">
        <v>1640</v>
      </c>
      <c r="O1237" s="36" t="s">
        <v>1641</v>
      </c>
      <c r="P1237" s="36" t="s">
        <v>1642</v>
      </c>
      <c r="Q1237" s="36" t="s">
        <v>1643</v>
      </c>
      <c r="R1237" s="36" t="s">
        <v>1644</v>
      </c>
      <c r="S1237" s="36" t="s">
        <v>1636</v>
      </c>
      <c r="T1237" s="36" t="s">
        <v>1636</v>
      </c>
      <c r="U1237" s="36" t="s">
        <v>1645</v>
      </c>
      <c r="V1237" s="36" t="s">
        <v>1646</v>
      </c>
      <c r="W1237" s="36" t="s">
        <v>1669</v>
      </c>
      <c r="X1237" s="36" t="s">
        <v>1646</v>
      </c>
      <c r="Y1237" s="36" t="s">
        <v>1649</v>
      </c>
      <c r="Z1237" s="36">
        <v>232.17</v>
      </c>
      <c r="AA1237" s="36">
        <v>232.17</v>
      </c>
      <c r="AB1237" s="36">
        <v>0</v>
      </c>
      <c r="AC1237" s="36">
        <v>232.17</v>
      </c>
      <c r="AD1237" s="36">
        <v>0</v>
      </c>
      <c r="AE1237" s="36">
        <v>0</v>
      </c>
      <c r="AF1237" s="36" t="s">
        <v>1798</v>
      </c>
      <c r="AG1237" s="36" t="s">
        <v>1637</v>
      </c>
      <c r="AH1237" s="36" t="s">
        <v>599</v>
      </c>
      <c r="AI1237" s="36" t="s">
        <v>1799</v>
      </c>
      <c r="AJ1237" s="36" t="s">
        <v>1645</v>
      </c>
      <c r="AK1237" s="36" t="s">
        <v>337</v>
      </c>
      <c r="AL1237" s="36" t="s">
        <v>1650</v>
      </c>
      <c r="AM1237" s="36" t="s">
        <v>1651</v>
      </c>
      <c r="AN1237" s="36" t="s">
        <v>1645</v>
      </c>
      <c r="AO1237" s="36" t="s">
        <v>1636</v>
      </c>
      <c r="AP1237" s="36" t="s">
        <v>1652</v>
      </c>
      <c r="AQ1237" s="36" t="s">
        <v>1653</v>
      </c>
    </row>
    <row r="1238" spans="1:43" x14ac:dyDescent="0.15">
      <c r="A1238" s="36" t="s">
        <v>507</v>
      </c>
      <c r="B1238" s="36" t="s">
        <v>1659</v>
      </c>
      <c r="C1238" s="36" t="s">
        <v>1660</v>
      </c>
      <c r="D1238" s="36" t="s">
        <v>1661</v>
      </c>
      <c r="E1238" s="36" t="s">
        <v>1662</v>
      </c>
      <c r="F1238" s="36" t="s">
        <v>372</v>
      </c>
      <c r="G1238" s="36" t="s">
        <v>1636</v>
      </c>
      <c r="H1238" s="36" t="s">
        <v>372</v>
      </c>
      <c r="I1238" s="36" t="s">
        <v>1636</v>
      </c>
      <c r="J1238" s="36" t="s">
        <v>1637</v>
      </c>
      <c r="K1238" s="36" t="s">
        <v>599</v>
      </c>
      <c r="L1238" s="36" t="s">
        <v>1663</v>
      </c>
      <c r="M1238" s="36" t="s">
        <v>1639</v>
      </c>
      <c r="N1238" s="36" t="s">
        <v>1640</v>
      </c>
      <c r="O1238" s="36" t="s">
        <v>1641</v>
      </c>
      <c r="P1238" s="36" t="s">
        <v>1642</v>
      </c>
      <c r="Q1238" s="36" t="s">
        <v>1643</v>
      </c>
      <c r="R1238" s="36" t="s">
        <v>1644</v>
      </c>
      <c r="S1238" s="36" t="s">
        <v>1636</v>
      </c>
      <c r="T1238" s="36" t="s">
        <v>1636</v>
      </c>
      <c r="U1238" s="36" t="s">
        <v>1645</v>
      </c>
      <c r="V1238" s="36" t="s">
        <v>1646</v>
      </c>
      <c r="W1238" s="36" t="s">
        <v>1670</v>
      </c>
      <c r="X1238" s="36" t="s">
        <v>1646</v>
      </c>
      <c r="Y1238" s="36" t="s">
        <v>1649</v>
      </c>
      <c r="Z1238" s="36">
        <v>191.33</v>
      </c>
      <c r="AA1238" s="36">
        <v>191.33</v>
      </c>
      <c r="AB1238" s="36">
        <v>0</v>
      </c>
      <c r="AC1238" s="36">
        <v>191.33</v>
      </c>
      <c r="AD1238" s="36">
        <v>0</v>
      </c>
      <c r="AE1238" s="36">
        <v>0</v>
      </c>
      <c r="AF1238" s="36" t="s">
        <v>1798</v>
      </c>
      <c r="AG1238" s="36" t="s">
        <v>1637</v>
      </c>
      <c r="AH1238" s="36" t="s">
        <v>599</v>
      </c>
      <c r="AI1238" s="36" t="s">
        <v>1799</v>
      </c>
      <c r="AJ1238" s="36" t="s">
        <v>1645</v>
      </c>
      <c r="AK1238" s="36" t="s">
        <v>337</v>
      </c>
      <c r="AL1238" s="36" t="s">
        <v>1650</v>
      </c>
      <c r="AM1238" s="36" t="s">
        <v>1651</v>
      </c>
      <c r="AN1238" s="36" t="s">
        <v>1645</v>
      </c>
      <c r="AO1238" s="36" t="s">
        <v>1636</v>
      </c>
      <c r="AP1238" s="36" t="s">
        <v>1652</v>
      </c>
      <c r="AQ1238" s="36" t="s">
        <v>1653</v>
      </c>
    </row>
    <row r="1239" spans="1:43" x14ac:dyDescent="0.15">
      <c r="A1239" s="36" t="s">
        <v>507</v>
      </c>
      <c r="B1239" s="36" t="s">
        <v>1671</v>
      </c>
      <c r="C1239" s="36" t="s">
        <v>1672</v>
      </c>
      <c r="D1239" s="36" t="s">
        <v>1673</v>
      </c>
      <c r="E1239" s="36" t="s">
        <v>1674</v>
      </c>
      <c r="F1239" s="36" t="s">
        <v>372</v>
      </c>
      <c r="G1239" s="36" t="s">
        <v>1636</v>
      </c>
      <c r="H1239" s="36" t="s">
        <v>372</v>
      </c>
      <c r="I1239" s="36" t="s">
        <v>1636</v>
      </c>
      <c r="J1239" s="36" t="s">
        <v>1675</v>
      </c>
      <c r="K1239" s="36" t="s">
        <v>1676</v>
      </c>
      <c r="L1239" s="36" t="s">
        <v>1677</v>
      </c>
      <c r="M1239" s="36" t="s">
        <v>1639</v>
      </c>
      <c r="N1239" s="36" t="s">
        <v>1640</v>
      </c>
      <c r="O1239" s="36" t="s">
        <v>1641</v>
      </c>
      <c r="P1239" s="36" t="s">
        <v>1642</v>
      </c>
      <c r="Q1239" s="36" t="s">
        <v>1643</v>
      </c>
      <c r="R1239" s="36" t="s">
        <v>1644</v>
      </c>
      <c r="S1239" s="36" t="s">
        <v>1636</v>
      </c>
      <c r="T1239" s="36" t="s">
        <v>1636</v>
      </c>
      <c r="U1239" s="36" t="s">
        <v>1645</v>
      </c>
      <c r="V1239" s="36" t="s">
        <v>1646</v>
      </c>
      <c r="W1239" s="36" t="s">
        <v>1679</v>
      </c>
      <c r="X1239" s="36" t="s">
        <v>1646</v>
      </c>
      <c r="Y1239" s="36" t="s">
        <v>1649</v>
      </c>
      <c r="Z1239" s="36">
        <v>2211.65</v>
      </c>
      <c r="AA1239" s="36">
        <v>2106.59</v>
      </c>
      <c r="AB1239" s="36">
        <v>105.06</v>
      </c>
      <c r="AC1239" s="36">
        <v>2106.59</v>
      </c>
      <c r="AD1239" s="36">
        <v>0</v>
      </c>
      <c r="AE1239" s="36">
        <v>0</v>
      </c>
      <c r="AF1239" s="36" t="s">
        <v>1798</v>
      </c>
      <c r="AG1239" s="36" t="s">
        <v>1675</v>
      </c>
      <c r="AH1239" s="36" t="s">
        <v>1676</v>
      </c>
      <c r="AI1239" s="36" t="s">
        <v>1800</v>
      </c>
      <c r="AJ1239" s="36" t="s">
        <v>1645</v>
      </c>
      <c r="AK1239" s="36" t="s">
        <v>337</v>
      </c>
      <c r="AL1239" s="36" t="s">
        <v>1650</v>
      </c>
      <c r="AM1239" s="36" t="s">
        <v>1651</v>
      </c>
      <c r="AN1239" s="36" t="s">
        <v>1645</v>
      </c>
      <c r="AO1239" s="36" t="s">
        <v>1636</v>
      </c>
      <c r="AP1239" s="36" t="s">
        <v>1678</v>
      </c>
      <c r="AQ1239" s="36" t="s">
        <v>1653</v>
      </c>
    </row>
    <row r="1240" spans="1:43" x14ac:dyDescent="0.15">
      <c r="A1240" s="36" t="s">
        <v>507</v>
      </c>
      <c r="B1240" s="36" t="s">
        <v>1680</v>
      </c>
      <c r="C1240" s="36" t="s">
        <v>1681</v>
      </c>
      <c r="D1240" s="36" t="s">
        <v>1634</v>
      </c>
      <c r="E1240" s="36" t="s">
        <v>1635</v>
      </c>
      <c r="F1240" s="36" t="s">
        <v>372</v>
      </c>
      <c r="G1240" s="36" t="s">
        <v>1636</v>
      </c>
      <c r="H1240" s="36" t="s">
        <v>372</v>
      </c>
      <c r="I1240" s="36" t="s">
        <v>1636</v>
      </c>
      <c r="J1240" s="36" t="s">
        <v>1637</v>
      </c>
      <c r="K1240" s="36" t="s">
        <v>599</v>
      </c>
      <c r="L1240" s="36" t="s">
        <v>1682</v>
      </c>
      <c r="M1240" s="36" t="s">
        <v>1639</v>
      </c>
      <c r="N1240" s="36" t="s">
        <v>1640</v>
      </c>
      <c r="O1240" s="36" t="s">
        <v>1641</v>
      </c>
      <c r="P1240" s="36" t="s">
        <v>1642</v>
      </c>
      <c r="Q1240" s="36" t="s">
        <v>1643</v>
      </c>
      <c r="R1240" s="36" t="s">
        <v>1644</v>
      </c>
      <c r="S1240" s="36" t="s">
        <v>1636</v>
      </c>
      <c r="T1240" s="36" t="s">
        <v>1636</v>
      </c>
      <c r="U1240" s="36" t="s">
        <v>1645</v>
      </c>
      <c r="V1240" s="36" t="s">
        <v>1646</v>
      </c>
      <c r="W1240" s="36" t="s">
        <v>1657</v>
      </c>
      <c r="X1240" s="36" t="s">
        <v>1658</v>
      </c>
      <c r="Y1240" s="36" t="s">
        <v>1649</v>
      </c>
      <c r="Z1240" s="36">
        <v>2417.4899999999998</v>
      </c>
      <c r="AA1240" s="36">
        <v>2379.35</v>
      </c>
      <c r="AB1240" s="36">
        <v>38.14</v>
      </c>
      <c r="AC1240" s="36">
        <v>2379.35</v>
      </c>
      <c r="AD1240" s="36">
        <v>0</v>
      </c>
      <c r="AE1240" s="36">
        <v>0</v>
      </c>
      <c r="AF1240" s="36" t="s">
        <v>1798</v>
      </c>
      <c r="AG1240" s="36" t="s">
        <v>1637</v>
      </c>
      <c r="AH1240" s="36" t="s">
        <v>599</v>
      </c>
      <c r="AI1240" s="36" t="s">
        <v>1799</v>
      </c>
      <c r="AJ1240" s="36" t="s">
        <v>1645</v>
      </c>
      <c r="AK1240" s="36" t="s">
        <v>337</v>
      </c>
      <c r="AL1240" s="36" t="s">
        <v>1650</v>
      </c>
      <c r="AM1240" s="36" t="s">
        <v>1651</v>
      </c>
      <c r="AN1240" s="36" t="s">
        <v>1645</v>
      </c>
      <c r="AO1240" s="36" t="s">
        <v>1636</v>
      </c>
      <c r="AP1240" s="36" t="s">
        <v>1652</v>
      </c>
      <c r="AQ1240" s="36" t="s">
        <v>1653</v>
      </c>
    </row>
    <row r="1241" spans="1:43" x14ac:dyDescent="0.15">
      <c r="A1241" s="36" t="s">
        <v>507</v>
      </c>
      <c r="B1241" s="36" t="s">
        <v>1683</v>
      </c>
      <c r="C1241" s="36" t="s">
        <v>1684</v>
      </c>
      <c r="D1241" s="36" t="s">
        <v>1634</v>
      </c>
      <c r="E1241" s="36" t="s">
        <v>1635</v>
      </c>
      <c r="F1241" s="36" t="s">
        <v>372</v>
      </c>
      <c r="G1241" s="36" t="s">
        <v>1636</v>
      </c>
      <c r="H1241" s="36" t="s">
        <v>372</v>
      </c>
      <c r="I1241" s="36" t="s">
        <v>1636</v>
      </c>
      <c r="J1241" s="36" t="s">
        <v>1637</v>
      </c>
      <c r="K1241" s="36" t="s">
        <v>599</v>
      </c>
      <c r="L1241" s="36" t="s">
        <v>1685</v>
      </c>
      <c r="M1241" s="36" t="s">
        <v>1639</v>
      </c>
      <c r="N1241" s="36" t="s">
        <v>1640</v>
      </c>
      <c r="O1241" s="36" t="s">
        <v>1641</v>
      </c>
      <c r="P1241" s="36" t="s">
        <v>1642</v>
      </c>
      <c r="Q1241" s="36" t="s">
        <v>1643</v>
      </c>
      <c r="R1241" s="36" t="s">
        <v>1644</v>
      </c>
      <c r="S1241" s="36" t="s">
        <v>1636</v>
      </c>
      <c r="T1241" s="36" t="s">
        <v>1636</v>
      </c>
      <c r="U1241" s="36" t="s">
        <v>1645</v>
      </c>
      <c r="V1241" s="36" t="s">
        <v>1646</v>
      </c>
      <c r="W1241" s="36" t="s">
        <v>1657</v>
      </c>
      <c r="X1241" s="36" t="s">
        <v>1658</v>
      </c>
      <c r="Y1241" s="36" t="s">
        <v>1649</v>
      </c>
      <c r="Z1241" s="36">
        <v>1212.1199999999999</v>
      </c>
      <c r="AA1241" s="36">
        <v>998.09</v>
      </c>
      <c r="AB1241" s="36">
        <v>214.03</v>
      </c>
      <c r="AC1241" s="36">
        <v>998.09</v>
      </c>
      <c r="AD1241" s="36">
        <v>0</v>
      </c>
      <c r="AE1241" s="36">
        <v>0</v>
      </c>
      <c r="AF1241" s="36" t="s">
        <v>1798</v>
      </c>
      <c r="AG1241" s="36" t="s">
        <v>1637</v>
      </c>
      <c r="AH1241" s="36" t="s">
        <v>599</v>
      </c>
      <c r="AI1241" s="36" t="s">
        <v>1799</v>
      </c>
      <c r="AJ1241" s="36" t="s">
        <v>1645</v>
      </c>
      <c r="AK1241" s="36" t="s">
        <v>337</v>
      </c>
      <c r="AL1241" s="36" t="s">
        <v>1650</v>
      </c>
      <c r="AM1241" s="36" t="s">
        <v>1651</v>
      </c>
      <c r="AN1241" s="36" t="s">
        <v>1645</v>
      </c>
      <c r="AO1241" s="36" t="s">
        <v>1636</v>
      </c>
      <c r="AP1241" s="36" t="s">
        <v>1652</v>
      </c>
      <c r="AQ1241" s="36" t="s">
        <v>1653</v>
      </c>
    </row>
    <row r="1242" spans="1:43" x14ac:dyDescent="0.15">
      <c r="A1242" s="36" t="s">
        <v>507</v>
      </c>
      <c r="B1242" s="36" t="s">
        <v>1686</v>
      </c>
      <c r="C1242" s="36" t="s">
        <v>1687</v>
      </c>
      <c r="D1242" s="36" t="s">
        <v>1634</v>
      </c>
      <c r="E1242" s="36" t="s">
        <v>1635</v>
      </c>
      <c r="F1242" s="36" t="s">
        <v>372</v>
      </c>
      <c r="G1242" s="36" t="s">
        <v>1636</v>
      </c>
      <c r="H1242" s="36" t="s">
        <v>372</v>
      </c>
      <c r="I1242" s="36" t="s">
        <v>1636</v>
      </c>
      <c r="J1242" s="36" t="s">
        <v>1637</v>
      </c>
      <c r="K1242" s="36" t="s">
        <v>599</v>
      </c>
      <c r="L1242" s="36" t="s">
        <v>1688</v>
      </c>
      <c r="M1242" s="36" t="s">
        <v>1639</v>
      </c>
      <c r="N1242" s="36" t="s">
        <v>1640</v>
      </c>
      <c r="O1242" s="36" t="s">
        <v>1641</v>
      </c>
      <c r="P1242" s="36" t="s">
        <v>1642</v>
      </c>
      <c r="Q1242" s="36" t="s">
        <v>1643</v>
      </c>
      <c r="R1242" s="36" t="s">
        <v>1644</v>
      </c>
      <c r="S1242" s="36" t="s">
        <v>1636</v>
      </c>
      <c r="T1242" s="36" t="s">
        <v>1636</v>
      </c>
      <c r="U1242" s="36" t="s">
        <v>1645</v>
      </c>
      <c r="V1242" s="36" t="s">
        <v>1646</v>
      </c>
      <c r="W1242" s="36" t="s">
        <v>1657</v>
      </c>
      <c r="X1242" s="36" t="s">
        <v>1658</v>
      </c>
      <c r="Y1242" s="36" t="s">
        <v>1649</v>
      </c>
      <c r="Z1242" s="36">
        <v>1031.3</v>
      </c>
      <c r="AA1242" s="36">
        <v>966.13</v>
      </c>
      <c r="AB1242" s="36">
        <v>65.17</v>
      </c>
      <c r="AC1242" s="36">
        <v>966.13</v>
      </c>
      <c r="AD1242" s="36">
        <v>0</v>
      </c>
      <c r="AE1242" s="36">
        <v>0</v>
      </c>
      <c r="AF1242" s="36" t="s">
        <v>1798</v>
      </c>
      <c r="AG1242" s="36" t="s">
        <v>1637</v>
      </c>
      <c r="AH1242" s="36" t="s">
        <v>599</v>
      </c>
      <c r="AI1242" s="36" t="s">
        <v>1799</v>
      </c>
      <c r="AJ1242" s="36" t="s">
        <v>1645</v>
      </c>
      <c r="AK1242" s="36" t="s">
        <v>337</v>
      </c>
      <c r="AL1242" s="36" t="s">
        <v>1650</v>
      </c>
      <c r="AM1242" s="36" t="s">
        <v>1651</v>
      </c>
      <c r="AN1242" s="36" t="s">
        <v>1645</v>
      </c>
      <c r="AO1242" s="36" t="s">
        <v>1636</v>
      </c>
      <c r="AP1242" s="36" t="s">
        <v>1652</v>
      </c>
      <c r="AQ1242" s="36" t="s">
        <v>1653</v>
      </c>
    </row>
    <row r="1243" spans="1:43" x14ac:dyDescent="0.15">
      <c r="A1243" s="36" t="s">
        <v>507</v>
      </c>
      <c r="B1243" s="36" t="s">
        <v>1689</v>
      </c>
      <c r="C1243" s="36" t="s">
        <v>1690</v>
      </c>
      <c r="D1243" s="36" t="s">
        <v>1634</v>
      </c>
      <c r="E1243" s="36" t="s">
        <v>1635</v>
      </c>
      <c r="F1243" s="36" t="s">
        <v>372</v>
      </c>
      <c r="G1243" s="36" t="s">
        <v>1636</v>
      </c>
      <c r="H1243" s="36" t="s">
        <v>372</v>
      </c>
      <c r="I1243" s="36" t="s">
        <v>1636</v>
      </c>
      <c r="J1243" s="36" t="s">
        <v>1637</v>
      </c>
      <c r="K1243" s="36" t="s">
        <v>599</v>
      </c>
      <c r="L1243" s="36" t="s">
        <v>1691</v>
      </c>
      <c r="M1243" s="36" t="s">
        <v>1639</v>
      </c>
      <c r="N1243" s="36" t="s">
        <v>1640</v>
      </c>
      <c r="O1243" s="36" t="s">
        <v>1641</v>
      </c>
      <c r="P1243" s="36" t="s">
        <v>1642</v>
      </c>
      <c r="Q1243" s="36" t="s">
        <v>1643</v>
      </c>
      <c r="R1243" s="36" t="s">
        <v>1644</v>
      </c>
      <c r="S1243" s="36" t="s">
        <v>1636</v>
      </c>
      <c r="T1243" s="36" t="s">
        <v>1636</v>
      </c>
      <c r="U1243" s="36" t="s">
        <v>1645</v>
      </c>
      <c r="V1243" s="36" t="s">
        <v>1646</v>
      </c>
      <c r="W1243" s="36" t="s">
        <v>1657</v>
      </c>
      <c r="X1243" s="36" t="s">
        <v>1658</v>
      </c>
      <c r="Y1243" s="36" t="s">
        <v>1649</v>
      </c>
      <c r="Z1243" s="36">
        <v>1019.34</v>
      </c>
      <c r="AA1243" s="36">
        <v>802.46</v>
      </c>
      <c r="AB1243" s="36">
        <v>216.88</v>
      </c>
      <c r="AC1243" s="36">
        <v>802.46</v>
      </c>
      <c r="AD1243" s="36">
        <v>0</v>
      </c>
      <c r="AE1243" s="36">
        <v>0</v>
      </c>
      <c r="AF1243" s="36" t="s">
        <v>1798</v>
      </c>
      <c r="AG1243" s="36" t="s">
        <v>1637</v>
      </c>
      <c r="AH1243" s="36" t="s">
        <v>599</v>
      </c>
      <c r="AI1243" s="36" t="s">
        <v>1799</v>
      </c>
      <c r="AJ1243" s="36" t="s">
        <v>1645</v>
      </c>
      <c r="AK1243" s="36" t="s">
        <v>337</v>
      </c>
      <c r="AL1243" s="36" t="s">
        <v>1650</v>
      </c>
      <c r="AM1243" s="36" t="s">
        <v>1651</v>
      </c>
      <c r="AN1243" s="36" t="s">
        <v>1645</v>
      </c>
      <c r="AO1243" s="36" t="s">
        <v>1636</v>
      </c>
      <c r="AP1243" s="36" t="s">
        <v>1652</v>
      </c>
      <c r="AQ1243" s="36" t="s">
        <v>1653</v>
      </c>
    </row>
    <row r="1244" spans="1:43" x14ac:dyDescent="0.15">
      <c r="A1244" s="36" t="s">
        <v>507</v>
      </c>
      <c r="B1244" s="36" t="s">
        <v>1692</v>
      </c>
      <c r="C1244" s="36" t="s">
        <v>1693</v>
      </c>
      <c r="D1244" s="36" t="s">
        <v>1634</v>
      </c>
      <c r="E1244" s="36" t="s">
        <v>1635</v>
      </c>
      <c r="F1244" s="36" t="s">
        <v>372</v>
      </c>
      <c r="G1244" s="36" t="s">
        <v>1636</v>
      </c>
      <c r="H1244" s="36" t="s">
        <v>372</v>
      </c>
      <c r="I1244" s="36" t="s">
        <v>1636</v>
      </c>
      <c r="J1244" s="36" t="s">
        <v>1637</v>
      </c>
      <c r="K1244" s="36" t="s">
        <v>599</v>
      </c>
      <c r="L1244" s="36" t="s">
        <v>1691</v>
      </c>
      <c r="M1244" s="36" t="s">
        <v>1639</v>
      </c>
      <c r="N1244" s="36" t="s">
        <v>1640</v>
      </c>
      <c r="O1244" s="36" t="s">
        <v>1641</v>
      </c>
      <c r="P1244" s="36" t="s">
        <v>1642</v>
      </c>
      <c r="Q1244" s="36" t="s">
        <v>1643</v>
      </c>
      <c r="R1244" s="36" t="s">
        <v>1644</v>
      </c>
      <c r="S1244" s="36" t="s">
        <v>1636</v>
      </c>
      <c r="T1244" s="36" t="s">
        <v>1636</v>
      </c>
      <c r="U1244" s="36" t="s">
        <v>1645</v>
      </c>
      <c r="V1244" s="36" t="s">
        <v>1646</v>
      </c>
      <c r="W1244" s="36" t="s">
        <v>1657</v>
      </c>
      <c r="X1244" s="36" t="s">
        <v>1658</v>
      </c>
      <c r="Y1244" s="36" t="s">
        <v>1649</v>
      </c>
      <c r="Z1244" s="36">
        <v>205.61</v>
      </c>
      <c r="AA1244" s="36">
        <v>191.96</v>
      </c>
      <c r="AB1244" s="36">
        <v>13.65</v>
      </c>
      <c r="AC1244" s="36">
        <v>191.96</v>
      </c>
      <c r="AD1244" s="36">
        <v>0</v>
      </c>
      <c r="AE1244" s="36">
        <v>0</v>
      </c>
      <c r="AF1244" s="36" t="s">
        <v>1798</v>
      </c>
      <c r="AG1244" s="36" t="s">
        <v>1637</v>
      </c>
      <c r="AH1244" s="36" t="s">
        <v>599</v>
      </c>
      <c r="AI1244" s="36" t="s">
        <v>1799</v>
      </c>
      <c r="AJ1244" s="36" t="s">
        <v>1645</v>
      </c>
      <c r="AK1244" s="36" t="s">
        <v>337</v>
      </c>
      <c r="AL1244" s="36" t="s">
        <v>1650</v>
      </c>
      <c r="AM1244" s="36" t="s">
        <v>1651</v>
      </c>
      <c r="AN1244" s="36" t="s">
        <v>1645</v>
      </c>
      <c r="AO1244" s="36" t="s">
        <v>1636</v>
      </c>
      <c r="AP1244" s="36" t="s">
        <v>1652</v>
      </c>
      <c r="AQ1244" s="36" t="s">
        <v>1653</v>
      </c>
    </row>
    <row r="1245" spans="1:43" x14ac:dyDescent="0.15">
      <c r="A1245" s="36" t="s">
        <v>507</v>
      </c>
      <c r="B1245" s="36" t="s">
        <v>1860</v>
      </c>
      <c r="C1245" s="36" t="s">
        <v>1861</v>
      </c>
      <c r="D1245" s="36" t="s">
        <v>1634</v>
      </c>
      <c r="E1245" s="36" t="s">
        <v>1635</v>
      </c>
      <c r="F1245" s="36" t="s">
        <v>372</v>
      </c>
      <c r="G1245" s="36" t="s">
        <v>1636</v>
      </c>
      <c r="H1245" s="36" t="s">
        <v>372</v>
      </c>
      <c r="I1245" s="36" t="s">
        <v>1636</v>
      </c>
      <c r="J1245" s="36" t="s">
        <v>1637</v>
      </c>
      <c r="K1245" s="36" t="s">
        <v>599</v>
      </c>
      <c r="L1245" s="36" t="s">
        <v>1862</v>
      </c>
      <c r="M1245" s="36" t="s">
        <v>1639</v>
      </c>
      <c r="N1245" s="36" t="s">
        <v>1640</v>
      </c>
      <c r="O1245" s="36" t="s">
        <v>1641</v>
      </c>
      <c r="P1245" s="36" t="s">
        <v>1642</v>
      </c>
      <c r="Q1245" s="36" t="s">
        <v>1643</v>
      </c>
      <c r="R1245" s="36" t="s">
        <v>1644</v>
      </c>
      <c r="S1245" s="36" t="s">
        <v>1636</v>
      </c>
      <c r="T1245" s="36" t="s">
        <v>1636</v>
      </c>
      <c r="U1245" s="36" t="s">
        <v>1645</v>
      </c>
      <c r="V1245" s="36" t="s">
        <v>1646</v>
      </c>
      <c r="W1245" s="36" t="s">
        <v>1657</v>
      </c>
      <c r="X1245" s="36" t="s">
        <v>1658</v>
      </c>
      <c r="Y1245" s="36" t="s">
        <v>1649</v>
      </c>
      <c r="Z1245" s="36">
        <v>248</v>
      </c>
      <c r="AA1245" s="36">
        <v>175.26</v>
      </c>
      <c r="AB1245" s="36">
        <v>72.739999999999995</v>
      </c>
      <c r="AC1245" s="36">
        <v>175.26</v>
      </c>
      <c r="AD1245" s="36">
        <v>0</v>
      </c>
      <c r="AE1245" s="36">
        <v>0</v>
      </c>
      <c r="AF1245" s="36" t="s">
        <v>1798</v>
      </c>
      <c r="AG1245" s="36" t="s">
        <v>1637</v>
      </c>
      <c r="AH1245" s="36" t="s">
        <v>599</v>
      </c>
      <c r="AI1245" s="36" t="s">
        <v>1799</v>
      </c>
      <c r="AJ1245" s="36" t="s">
        <v>1645</v>
      </c>
      <c r="AK1245" s="36" t="s">
        <v>337</v>
      </c>
      <c r="AL1245" s="36" t="s">
        <v>1650</v>
      </c>
      <c r="AM1245" s="36" t="s">
        <v>1651</v>
      </c>
      <c r="AN1245" s="36" t="s">
        <v>1645</v>
      </c>
      <c r="AO1245" s="36" t="s">
        <v>1636</v>
      </c>
      <c r="AP1245" s="36" t="s">
        <v>1652</v>
      </c>
      <c r="AQ1245" s="36" t="s">
        <v>1653</v>
      </c>
    </row>
    <row r="1246" spans="1:43" x14ac:dyDescent="0.15">
      <c r="A1246" s="36" t="s">
        <v>507</v>
      </c>
      <c r="B1246" s="36" t="s">
        <v>1694</v>
      </c>
      <c r="C1246" s="36" t="s">
        <v>1695</v>
      </c>
      <c r="D1246" s="36" t="s">
        <v>1634</v>
      </c>
      <c r="E1246" s="36" t="s">
        <v>1635</v>
      </c>
      <c r="F1246" s="36" t="s">
        <v>372</v>
      </c>
      <c r="G1246" s="36" t="s">
        <v>1636</v>
      </c>
      <c r="H1246" s="36" t="s">
        <v>372</v>
      </c>
      <c r="I1246" s="36" t="s">
        <v>1636</v>
      </c>
      <c r="J1246" s="36" t="s">
        <v>1637</v>
      </c>
      <c r="K1246" s="36" t="s">
        <v>599</v>
      </c>
      <c r="L1246" s="36" t="s">
        <v>1696</v>
      </c>
      <c r="M1246" s="36" t="s">
        <v>1639</v>
      </c>
      <c r="N1246" s="36" t="s">
        <v>1640</v>
      </c>
      <c r="O1246" s="36" t="s">
        <v>1641</v>
      </c>
      <c r="P1246" s="36" t="s">
        <v>1642</v>
      </c>
      <c r="Q1246" s="36" t="s">
        <v>1643</v>
      </c>
      <c r="R1246" s="36" t="s">
        <v>1644</v>
      </c>
      <c r="S1246" s="36" t="s">
        <v>1636</v>
      </c>
      <c r="T1246" s="36" t="s">
        <v>1636</v>
      </c>
      <c r="U1246" s="36" t="s">
        <v>1645</v>
      </c>
      <c r="V1246" s="36" t="s">
        <v>1646</v>
      </c>
      <c r="W1246" s="36" t="s">
        <v>1647</v>
      </c>
      <c r="X1246" s="36" t="s">
        <v>1648</v>
      </c>
      <c r="Y1246" s="36" t="s">
        <v>1649</v>
      </c>
      <c r="Z1246" s="36">
        <v>209.2</v>
      </c>
      <c r="AA1246" s="36">
        <v>209.2</v>
      </c>
      <c r="AB1246" s="36">
        <v>0</v>
      </c>
      <c r="AC1246" s="36">
        <v>209.2</v>
      </c>
      <c r="AD1246" s="36">
        <v>0</v>
      </c>
      <c r="AE1246" s="36">
        <v>0</v>
      </c>
      <c r="AF1246" s="36" t="s">
        <v>1798</v>
      </c>
      <c r="AG1246" s="36" t="s">
        <v>1637</v>
      </c>
      <c r="AH1246" s="36" t="s">
        <v>599</v>
      </c>
      <c r="AI1246" s="36" t="s">
        <v>1799</v>
      </c>
      <c r="AJ1246" s="36" t="s">
        <v>1645</v>
      </c>
      <c r="AK1246" s="36" t="s">
        <v>337</v>
      </c>
      <c r="AL1246" s="36" t="s">
        <v>1650</v>
      </c>
      <c r="AM1246" s="36" t="s">
        <v>1651</v>
      </c>
      <c r="AN1246" s="36" t="s">
        <v>1645</v>
      </c>
      <c r="AO1246" s="36" t="s">
        <v>1636</v>
      </c>
      <c r="AP1246" s="36" t="s">
        <v>1652</v>
      </c>
      <c r="AQ1246" s="36" t="s">
        <v>1653</v>
      </c>
    </row>
    <row r="1247" spans="1:43" x14ac:dyDescent="0.15">
      <c r="A1247" s="36" t="s">
        <v>507</v>
      </c>
      <c r="B1247" s="36" t="s">
        <v>1697</v>
      </c>
      <c r="C1247" s="36" t="s">
        <v>1698</v>
      </c>
      <c r="D1247" s="36" t="s">
        <v>1634</v>
      </c>
      <c r="E1247" s="36" t="s">
        <v>1635</v>
      </c>
      <c r="F1247" s="36" t="s">
        <v>372</v>
      </c>
      <c r="G1247" s="36" t="s">
        <v>1636</v>
      </c>
      <c r="H1247" s="36" t="s">
        <v>372</v>
      </c>
      <c r="I1247" s="36" t="s">
        <v>1636</v>
      </c>
      <c r="J1247" s="36" t="s">
        <v>1637</v>
      </c>
      <c r="K1247" s="36" t="s">
        <v>599</v>
      </c>
      <c r="L1247" s="36" t="s">
        <v>1699</v>
      </c>
      <c r="M1247" s="36" t="s">
        <v>1639</v>
      </c>
      <c r="N1247" s="36" t="s">
        <v>1640</v>
      </c>
      <c r="O1247" s="36" t="s">
        <v>1641</v>
      </c>
      <c r="P1247" s="36" t="s">
        <v>1642</v>
      </c>
      <c r="Q1247" s="36" t="s">
        <v>1643</v>
      </c>
      <c r="R1247" s="36" t="s">
        <v>1644</v>
      </c>
      <c r="S1247" s="36" t="s">
        <v>1636</v>
      </c>
      <c r="T1247" s="36" t="s">
        <v>1636</v>
      </c>
      <c r="U1247" s="36" t="s">
        <v>1645</v>
      </c>
      <c r="V1247" s="36" t="s">
        <v>1646</v>
      </c>
      <c r="W1247" s="36" t="s">
        <v>1657</v>
      </c>
      <c r="X1247" s="36" t="s">
        <v>1658</v>
      </c>
      <c r="Y1247" s="36" t="s">
        <v>1649</v>
      </c>
      <c r="Z1247" s="36">
        <v>2146.2399999999998</v>
      </c>
      <c r="AA1247" s="36">
        <v>1899.3</v>
      </c>
      <c r="AB1247" s="36">
        <v>246.94</v>
      </c>
      <c r="AC1247" s="36">
        <v>1899.3</v>
      </c>
      <c r="AD1247" s="36">
        <v>0</v>
      </c>
      <c r="AE1247" s="36">
        <v>0</v>
      </c>
      <c r="AF1247" s="36" t="s">
        <v>1798</v>
      </c>
      <c r="AG1247" s="36" t="s">
        <v>1637</v>
      </c>
      <c r="AH1247" s="36" t="s">
        <v>599</v>
      </c>
      <c r="AI1247" s="36" t="s">
        <v>1799</v>
      </c>
      <c r="AJ1247" s="36" t="s">
        <v>1645</v>
      </c>
      <c r="AK1247" s="36" t="s">
        <v>337</v>
      </c>
      <c r="AL1247" s="36" t="s">
        <v>1650</v>
      </c>
      <c r="AM1247" s="36" t="s">
        <v>1651</v>
      </c>
      <c r="AN1247" s="36" t="s">
        <v>1645</v>
      </c>
      <c r="AO1247" s="36" t="s">
        <v>1636</v>
      </c>
      <c r="AP1247" s="36" t="s">
        <v>1652</v>
      </c>
      <c r="AQ1247" s="36" t="s">
        <v>1653</v>
      </c>
    </row>
    <row r="1248" spans="1:43" x14ac:dyDescent="0.15">
      <c r="A1248" s="36" t="s">
        <v>507</v>
      </c>
      <c r="B1248" s="36" t="s">
        <v>1700</v>
      </c>
      <c r="C1248" s="36" t="s">
        <v>1701</v>
      </c>
      <c r="D1248" s="36" t="s">
        <v>1673</v>
      </c>
      <c r="E1248" s="36" t="s">
        <v>1674</v>
      </c>
      <c r="F1248" s="36" t="s">
        <v>372</v>
      </c>
      <c r="G1248" s="36" t="s">
        <v>1636</v>
      </c>
      <c r="H1248" s="36" t="s">
        <v>372</v>
      </c>
      <c r="I1248" s="36" t="s">
        <v>1636</v>
      </c>
      <c r="J1248" s="36" t="s">
        <v>1675</v>
      </c>
      <c r="K1248" s="36" t="s">
        <v>1676</v>
      </c>
      <c r="L1248" s="36" t="s">
        <v>1702</v>
      </c>
      <c r="M1248" s="36" t="s">
        <v>1639</v>
      </c>
      <c r="N1248" s="36" t="s">
        <v>1640</v>
      </c>
      <c r="O1248" s="36" t="s">
        <v>1641</v>
      </c>
      <c r="P1248" s="36" t="s">
        <v>1642</v>
      </c>
      <c r="Q1248" s="36" t="s">
        <v>1643</v>
      </c>
      <c r="R1248" s="36" t="s">
        <v>1644</v>
      </c>
      <c r="S1248" s="36" t="s">
        <v>1636</v>
      </c>
      <c r="T1248" s="36" t="s">
        <v>1636</v>
      </c>
      <c r="U1248" s="36" t="s">
        <v>1645</v>
      </c>
      <c r="V1248" s="36" t="s">
        <v>1646</v>
      </c>
      <c r="W1248" s="36" t="s">
        <v>1664</v>
      </c>
      <c r="X1248" s="36" t="s">
        <v>1646</v>
      </c>
      <c r="Y1248" s="36" t="s">
        <v>1649</v>
      </c>
      <c r="Z1248" s="36">
        <v>35.92</v>
      </c>
      <c r="AA1248" s="36">
        <v>35.92</v>
      </c>
      <c r="AB1248" s="36">
        <v>0</v>
      </c>
      <c r="AC1248" s="36">
        <v>35.92</v>
      </c>
      <c r="AD1248" s="36">
        <v>0</v>
      </c>
      <c r="AE1248" s="36">
        <v>0</v>
      </c>
      <c r="AF1248" s="36" t="s">
        <v>1798</v>
      </c>
      <c r="AG1248" s="36" t="s">
        <v>1675</v>
      </c>
      <c r="AH1248" s="36" t="s">
        <v>1676</v>
      </c>
      <c r="AI1248" s="36" t="s">
        <v>1800</v>
      </c>
      <c r="AJ1248" s="36" t="s">
        <v>1645</v>
      </c>
      <c r="AK1248" s="36" t="s">
        <v>337</v>
      </c>
      <c r="AL1248" s="36" t="s">
        <v>1650</v>
      </c>
      <c r="AM1248" s="36" t="s">
        <v>1651</v>
      </c>
      <c r="AN1248" s="36" t="s">
        <v>1645</v>
      </c>
      <c r="AO1248" s="36" t="s">
        <v>1636</v>
      </c>
      <c r="AP1248" s="36" t="s">
        <v>1678</v>
      </c>
      <c r="AQ1248" s="36" t="s">
        <v>1653</v>
      </c>
    </row>
    <row r="1249" spans="1:43" x14ac:dyDescent="0.15">
      <c r="A1249" s="36" t="s">
        <v>507</v>
      </c>
      <c r="B1249" s="36" t="s">
        <v>1700</v>
      </c>
      <c r="C1249" s="36" t="s">
        <v>1701</v>
      </c>
      <c r="D1249" s="36" t="s">
        <v>1673</v>
      </c>
      <c r="E1249" s="36" t="s">
        <v>1674</v>
      </c>
      <c r="F1249" s="36" t="s">
        <v>372</v>
      </c>
      <c r="G1249" s="36" t="s">
        <v>1636</v>
      </c>
      <c r="H1249" s="36" t="s">
        <v>372</v>
      </c>
      <c r="I1249" s="36" t="s">
        <v>1636</v>
      </c>
      <c r="J1249" s="36" t="s">
        <v>1675</v>
      </c>
      <c r="K1249" s="36" t="s">
        <v>1676</v>
      </c>
      <c r="L1249" s="36" t="s">
        <v>1702</v>
      </c>
      <c r="M1249" s="36" t="s">
        <v>1639</v>
      </c>
      <c r="N1249" s="36" t="s">
        <v>1640</v>
      </c>
      <c r="O1249" s="36" t="s">
        <v>1641</v>
      </c>
      <c r="P1249" s="36" t="s">
        <v>1642</v>
      </c>
      <c r="Q1249" s="36" t="s">
        <v>1643</v>
      </c>
      <c r="R1249" s="36" t="s">
        <v>1644</v>
      </c>
      <c r="S1249" s="36" t="s">
        <v>1636</v>
      </c>
      <c r="T1249" s="36" t="s">
        <v>1636</v>
      </c>
      <c r="U1249" s="36" t="s">
        <v>1645</v>
      </c>
      <c r="V1249" s="36" t="s">
        <v>1646</v>
      </c>
      <c r="W1249" s="36" t="s">
        <v>1665</v>
      </c>
      <c r="X1249" s="36" t="s">
        <v>1646</v>
      </c>
      <c r="Y1249" s="36" t="s">
        <v>1649</v>
      </c>
      <c r="Z1249" s="36">
        <v>33.47</v>
      </c>
      <c r="AA1249" s="36">
        <v>33.47</v>
      </c>
      <c r="AB1249" s="36">
        <v>0</v>
      </c>
      <c r="AC1249" s="36">
        <v>33.47</v>
      </c>
      <c r="AD1249" s="36">
        <v>0</v>
      </c>
      <c r="AE1249" s="36">
        <v>0</v>
      </c>
      <c r="AF1249" s="36" t="s">
        <v>1798</v>
      </c>
      <c r="AG1249" s="36" t="s">
        <v>1675</v>
      </c>
      <c r="AH1249" s="36" t="s">
        <v>1676</v>
      </c>
      <c r="AI1249" s="36" t="s">
        <v>1800</v>
      </c>
      <c r="AJ1249" s="36" t="s">
        <v>1645</v>
      </c>
      <c r="AK1249" s="36" t="s">
        <v>337</v>
      </c>
      <c r="AL1249" s="36" t="s">
        <v>1650</v>
      </c>
      <c r="AM1249" s="36" t="s">
        <v>1651</v>
      </c>
      <c r="AN1249" s="36" t="s">
        <v>1645</v>
      </c>
      <c r="AO1249" s="36" t="s">
        <v>1636</v>
      </c>
      <c r="AP1249" s="36" t="s">
        <v>1678</v>
      </c>
      <c r="AQ1249" s="36" t="s">
        <v>1653</v>
      </c>
    </row>
    <row r="1250" spans="1:43" x14ac:dyDescent="0.15">
      <c r="A1250" s="36" t="s">
        <v>507</v>
      </c>
      <c r="B1250" s="36" t="s">
        <v>1700</v>
      </c>
      <c r="C1250" s="36" t="s">
        <v>1701</v>
      </c>
      <c r="D1250" s="36" t="s">
        <v>1673</v>
      </c>
      <c r="E1250" s="36" t="s">
        <v>1674</v>
      </c>
      <c r="F1250" s="36" t="s">
        <v>372</v>
      </c>
      <c r="G1250" s="36" t="s">
        <v>1636</v>
      </c>
      <c r="H1250" s="36" t="s">
        <v>372</v>
      </c>
      <c r="I1250" s="36" t="s">
        <v>1636</v>
      </c>
      <c r="J1250" s="36" t="s">
        <v>1675</v>
      </c>
      <c r="K1250" s="36" t="s">
        <v>1676</v>
      </c>
      <c r="L1250" s="36" t="s">
        <v>1702</v>
      </c>
      <c r="M1250" s="36" t="s">
        <v>1639</v>
      </c>
      <c r="N1250" s="36" t="s">
        <v>1640</v>
      </c>
      <c r="O1250" s="36" t="s">
        <v>1641</v>
      </c>
      <c r="P1250" s="36" t="s">
        <v>1642</v>
      </c>
      <c r="Q1250" s="36" t="s">
        <v>1643</v>
      </c>
      <c r="R1250" s="36" t="s">
        <v>1644</v>
      </c>
      <c r="S1250" s="36" t="s">
        <v>1636</v>
      </c>
      <c r="T1250" s="36" t="s">
        <v>1636</v>
      </c>
      <c r="U1250" s="36" t="s">
        <v>1645</v>
      </c>
      <c r="V1250" s="36" t="s">
        <v>1646</v>
      </c>
      <c r="W1250" s="36" t="s">
        <v>1647</v>
      </c>
      <c r="X1250" s="36" t="s">
        <v>1667</v>
      </c>
      <c r="Y1250" s="36" t="s">
        <v>1649</v>
      </c>
      <c r="Z1250" s="36">
        <v>0.06</v>
      </c>
      <c r="AA1250" s="36">
        <v>0.06</v>
      </c>
      <c r="AB1250" s="36">
        <v>0</v>
      </c>
      <c r="AC1250" s="36">
        <v>0.06</v>
      </c>
      <c r="AD1250" s="36">
        <v>0</v>
      </c>
      <c r="AE1250" s="36">
        <v>0</v>
      </c>
      <c r="AF1250" s="36" t="s">
        <v>1798</v>
      </c>
      <c r="AG1250" s="36" t="s">
        <v>1675</v>
      </c>
      <c r="AH1250" s="36" t="s">
        <v>1676</v>
      </c>
      <c r="AI1250" s="36" t="s">
        <v>1800</v>
      </c>
      <c r="AJ1250" s="36" t="s">
        <v>1645</v>
      </c>
      <c r="AK1250" s="36" t="s">
        <v>337</v>
      </c>
      <c r="AL1250" s="36" t="s">
        <v>1650</v>
      </c>
      <c r="AM1250" s="36" t="s">
        <v>1651</v>
      </c>
      <c r="AN1250" s="36" t="s">
        <v>1645</v>
      </c>
      <c r="AO1250" s="36" t="s">
        <v>1636</v>
      </c>
      <c r="AP1250" s="36" t="s">
        <v>1678</v>
      </c>
      <c r="AQ1250" s="36" t="s">
        <v>1653</v>
      </c>
    </row>
    <row r="1251" spans="1:43" x14ac:dyDescent="0.15">
      <c r="A1251" s="36" t="s">
        <v>507</v>
      </c>
      <c r="B1251" s="36" t="s">
        <v>1700</v>
      </c>
      <c r="C1251" s="36" t="s">
        <v>1701</v>
      </c>
      <c r="D1251" s="36" t="s">
        <v>1673</v>
      </c>
      <c r="E1251" s="36" t="s">
        <v>1674</v>
      </c>
      <c r="F1251" s="36" t="s">
        <v>372</v>
      </c>
      <c r="G1251" s="36" t="s">
        <v>1636</v>
      </c>
      <c r="H1251" s="36" t="s">
        <v>372</v>
      </c>
      <c r="I1251" s="36" t="s">
        <v>1636</v>
      </c>
      <c r="J1251" s="36" t="s">
        <v>1675</v>
      </c>
      <c r="K1251" s="36" t="s">
        <v>1676</v>
      </c>
      <c r="L1251" s="36" t="s">
        <v>1702</v>
      </c>
      <c r="M1251" s="36" t="s">
        <v>1639</v>
      </c>
      <c r="N1251" s="36" t="s">
        <v>1640</v>
      </c>
      <c r="O1251" s="36" t="s">
        <v>1641</v>
      </c>
      <c r="P1251" s="36" t="s">
        <v>1642</v>
      </c>
      <c r="Q1251" s="36" t="s">
        <v>1643</v>
      </c>
      <c r="R1251" s="36" t="s">
        <v>1644</v>
      </c>
      <c r="S1251" s="36" t="s">
        <v>1636</v>
      </c>
      <c r="T1251" s="36" t="s">
        <v>1636</v>
      </c>
      <c r="U1251" s="36" t="s">
        <v>1645</v>
      </c>
      <c r="V1251" s="36" t="s">
        <v>1646</v>
      </c>
      <c r="W1251" s="36" t="s">
        <v>1669</v>
      </c>
      <c r="X1251" s="36" t="s">
        <v>1646</v>
      </c>
      <c r="Y1251" s="36" t="s">
        <v>1649</v>
      </c>
      <c r="Z1251" s="36">
        <v>21.67</v>
      </c>
      <c r="AA1251" s="36">
        <v>21.67</v>
      </c>
      <c r="AB1251" s="36">
        <v>0</v>
      </c>
      <c r="AC1251" s="36">
        <v>21.67</v>
      </c>
      <c r="AD1251" s="36">
        <v>0</v>
      </c>
      <c r="AE1251" s="36">
        <v>0</v>
      </c>
      <c r="AF1251" s="36" t="s">
        <v>1798</v>
      </c>
      <c r="AG1251" s="36" t="s">
        <v>1675</v>
      </c>
      <c r="AH1251" s="36" t="s">
        <v>1676</v>
      </c>
      <c r="AI1251" s="36" t="s">
        <v>1800</v>
      </c>
      <c r="AJ1251" s="36" t="s">
        <v>1645</v>
      </c>
      <c r="AK1251" s="36" t="s">
        <v>337</v>
      </c>
      <c r="AL1251" s="36" t="s">
        <v>1650</v>
      </c>
      <c r="AM1251" s="36" t="s">
        <v>1651</v>
      </c>
      <c r="AN1251" s="36" t="s">
        <v>1645</v>
      </c>
      <c r="AO1251" s="36" t="s">
        <v>1636</v>
      </c>
      <c r="AP1251" s="36" t="s">
        <v>1678</v>
      </c>
      <c r="AQ1251" s="36" t="s">
        <v>1653</v>
      </c>
    </row>
    <row r="1252" spans="1:43" x14ac:dyDescent="0.15">
      <c r="A1252" s="36" t="s">
        <v>507</v>
      </c>
      <c r="B1252" s="36" t="s">
        <v>1700</v>
      </c>
      <c r="C1252" s="36" t="s">
        <v>1701</v>
      </c>
      <c r="D1252" s="36" t="s">
        <v>1673</v>
      </c>
      <c r="E1252" s="36" t="s">
        <v>1674</v>
      </c>
      <c r="F1252" s="36" t="s">
        <v>372</v>
      </c>
      <c r="G1252" s="36" t="s">
        <v>1636</v>
      </c>
      <c r="H1252" s="36" t="s">
        <v>372</v>
      </c>
      <c r="I1252" s="36" t="s">
        <v>1636</v>
      </c>
      <c r="J1252" s="36" t="s">
        <v>1675</v>
      </c>
      <c r="K1252" s="36" t="s">
        <v>1676</v>
      </c>
      <c r="L1252" s="36" t="s">
        <v>1702</v>
      </c>
      <c r="M1252" s="36" t="s">
        <v>1639</v>
      </c>
      <c r="N1252" s="36" t="s">
        <v>1640</v>
      </c>
      <c r="O1252" s="36" t="s">
        <v>1641</v>
      </c>
      <c r="P1252" s="36" t="s">
        <v>1642</v>
      </c>
      <c r="Q1252" s="36" t="s">
        <v>1643</v>
      </c>
      <c r="R1252" s="36" t="s">
        <v>1644</v>
      </c>
      <c r="S1252" s="36" t="s">
        <v>1636</v>
      </c>
      <c r="T1252" s="36" t="s">
        <v>1636</v>
      </c>
      <c r="U1252" s="36" t="s">
        <v>1645</v>
      </c>
      <c r="V1252" s="36" t="s">
        <v>1646</v>
      </c>
      <c r="W1252" s="36" t="s">
        <v>1657</v>
      </c>
      <c r="X1252" s="36" t="s">
        <v>1658</v>
      </c>
      <c r="Y1252" s="36" t="s">
        <v>1649</v>
      </c>
      <c r="Z1252" s="36">
        <v>65.28</v>
      </c>
      <c r="AA1252" s="36">
        <v>65.28</v>
      </c>
      <c r="AB1252" s="36">
        <v>0</v>
      </c>
      <c r="AC1252" s="36">
        <v>65.28</v>
      </c>
      <c r="AD1252" s="36">
        <v>0</v>
      </c>
      <c r="AE1252" s="36">
        <v>0</v>
      </c>
      <c r="AF1252" s="36" t="s">
        <v>1798</v>
      </c>
      <c r="AG1252" s="36" t="s">
        <v>1675</v>
      </c>
      <c r="AH1252" s="36" t="s">
        <v>1676</v>
      </c>
      <c r="AI1252" s="36" t="s">
        <v>1800</v>
      </c>
      <c r="AJ1252" s="36" t="s">
        <v>1645</v>
      </c>
      <c r="AK1252" s="36" t="s">
        <v>337</v>
      </c>
      <c r="AL1252" s="36" t="s">
        <v>1650</v>
      </c>
      <c r="AM1252" s="36" t="s">
        <v>1651</v>
      </c>
      <c r="AN1252" s="36" t="s">
        <v>1645</v>
      </c>
      <c r="AO1252" s="36" t="s">
        <v>1636</v>
      </c>
      <c r="AP1252" s="36" t="s">
        <v>1678</v>
      </c>
      <c r="AQ1252" s="36" t="s">
        <v>1653</v>
      </c>
    </row>
    <row r="1253" spans="1:43" x14ac:dyDescent="0.15">
      <c r="A1253" s="36" t="s">
        <v>507</v>
      </c>
      <c r="B1253" s="36" t="s">
        <v>1700</v>
      </c>
      <c r="C1253" s="36" t="s">
        <v>1701</v>
      </c>
      <c r="D1253" s="36" t="s">
        <v>1673</v>
      </c>
      <c r="E1253" s="36" t="s">
        <v>1674</v>
      </c>
      <c r="F1253" s="36" t="s">
        <v>372</v>
      </c>
      <c r="G1253" s="36" t="s">
        <v>1636</v>
      </c>
      <c r="H1253" s="36" t="s">
        <v>372</v>
      </c>
      <c r="I1253" s="36" t="s">
        <v>1636</v>
      </c>
      <c r="J1253" s="36" t="s">
        <v>1675</v>
      </c>
      <c r="K1253" s="36" t="s">
        <v>1676</v>
      </c>
      <c r="L1253" s="36" t="s">
        <v>1702</v>
      </c>
      <c r="M1253" s="36" t="s">
        <v>1639</v>
      </c>
      <c r="N1253" s="36" t="s">
        <v>1640</v>
      </c>
      <c r="O1253" s="36" t="s">
        <v>1641</v>
      </c>
      <c r="P1253" s="36" t="s">
        <v>1642</v>
      </c>
      <c r="Q1253" s="36" t="s">
        <v>1643</v>
      </c>
      <c r="R1253" s="36" t="s">
        <v>1644</v>
      </c>
      <c r="S1253" s="36" t="s">
        <v>1636</v>
      </c>
      <c r="T1253" s="36" t="s">
        <v>1636</v>
      </c>
      <c r="U1253" s="36" t="s">
        <v>1645</v>
      </c>
      <c r="V1253" s="36" t="s">
        <v>1646</v>
      </c>
      <c r="W1253" s="36" t="s">
        <v>1670</v>
      </c>
      <c r="X1253" s="36" t="s">
        <v>1646</v>
      </c>
      <c r="Y1253" s="36" t="s">
        <v>1649</v>
      </c>
      <c r="Z1253" s="36">
        <v>2.25</v>
      </c>
      <c r="AA1253" s="36">
        <v>2.25</v>
      </c>
      <c r="AB1253" s="36">
        <v>0</v>
      </c>
      <c r="AC1253" s="36">
        <v>2.25</v>
      </c>
      <c r="AD1253" s="36">
        <v>0</v>
      </c>
      <c r="AE1253" s="36">
        <v>0</v>
      </c>
      <c r="AF1253" s="36" t="s">
        <v>1798</v>
      </c>
      <c r="AG1253" s="36" t="s">
        <v>1675</v>
      </c>
      <c r="AH1253" s="36" t="s">
        <v>1676</v>
      </c>
      <c r="AI1253" s="36" t="s">
        <v>1800</v>
      </c>
      <c r="AJ1253" s="36" t="s">
        <v>1645</v>
      </c>
      <c r="AK1253" s="36" t="s">
        <v>337</v>
      </c>
      <c r="AL1253" s="36" t="s">
        <v>1650</v>
      </c>
      <c r="AM1253" s="36" t="s">
        <v>1651</v>
      </c>
      <c r="AN1253" s="36" t="s">
        <v>1645</v>
      </c>
      <c r="AO1253" s="36" t="s">
        <v>1636</v>
      </c>
      <c r="AP1253" s="36" t="s">
        <v>1678</v>
      </c>
      <c r="AQ1253" s="36" t="s">
        <v>1653</v>
      </c>
    </row>
    <row r="1254" spans="1:43" x14ac:dyDescent="0.15">
      <c r="A1254" s="36" t="s">
        <v>507</v>
      </c>
      <c r="B1254" s="36" t="s">
        <v>1700</v>
      </c>
      <c r="C1254" s="36" t="s">
        <v>1701</v>
      </c>
      <c r="D1254" s="36" t="s">
        <v>1673</v>
      </c>
      <c r="E1254" s="36" t="s">
        <v>1674</v>
      </c>
      <c r="F1254" s="36" t="s">
        <v>372</v>
      </c>
      <c r="G1254" s="36" t="s">
        <v>1636</v>
      </c>
      <c r="H1254" s="36" t="s">
        <v>372</v>
      </c>
      <c r="I1254" s="36" t="s">
        <v>1636</v>
      </c>
      <c r="J1254" s="36" t="s">
        <v>1675</v>
      </c>
      <c r="K1254" s="36" t="s">
        <v>1676</v>
      </c>
      <c r="L1254" s="36" t="s">
        <v>1702</v>
      </c>
      <c r="M1254" s="36" t="s">
        <v>1639</v>
      </c>
      <c r="N1254" s="36" t="s">
        <v>1640</v>
      </c>
      <c r="O1254" s="36" t="s">
        <v>1641</v>
      </c>
      <c r="P1254" s="36" t="s">
        <v>1642</v>
      </c>
      <c r="Q1254" s="36" t="s">
        <v>1643</v>
      </c>
      <c r="R1254" s="36" t="s">
        <v>1644</v>
      </c>
      <c r="S1254" s="36" t="s">
        <v>1636</v>
      </c>
      <c r="T1254" s="36" t="s">
        <v>1636</v>
      </c>
      <c r="U1254" s="36" t="s">
        <v>1645</v>
      </c>
      <c r="V1254" s="36" t="s">
        <v>1646</v>
      </c>
      <c r="W1254" s="36" t="s">
        <v>1679</v>
      </c>
      <c r="X1254" s="36" t="s">
        <v>1646</v>
      </c>
      <c r="Y1254" s="36" t="s">
        <v>1649</v>
      </c>
      <c r="Z1254" s="36">
        <v>1966.66</v>
      </c>
      <c r="AA1254" s="36">
        <v>1966.66</v>
      </c>
      <c r="AB1254" s="36">
        <v>0</v>
      </c>
      <c r="AC1254" s="36">
        <v>1966.66</v>
      </c>
      <c r="AD1254" s="36">
        <v>0</v>
      </c>
      <c r="AE1254" s="36">
        <v>0</v>
      </c>
      <c r="AF1254" s="36" t="s">
        <v>1798</v>
      </c>
      <c r="AG1254" s="36" t="s">
        <v>1675</v>
      </c>
      <c r="AH1254" s="36" t="s">
        <v>1676</v>
      </c>
      <c r="AI1254" s="36" t="s">
        <v>1800</v>
      </c>
      <c r="AJ1254" s="36" t="s">
        <v>1645</v>
      </c>
      <c r="AK1254" s="36" t="s">
        <v>337</v>
      </c>
      <c r="AL1254" s="36" t="s">
        <v>1650</v>
      </c>
      <c r="AM1254" s="36" t="s">
        <v>1651</v>
      </c>
      <c r="AN1254" s="36" t="s">
        <v>1645</v>
      </c>
      <c r="AO1254" s="36" t="s">
        <v>1636</v>
      </c>
      <c r="AP1254" s="36" t="s">
        <v>1678</v>
      </c>
      <c r="AQ1254" s="36" t="s">
        <v>1653</v>
      </c>
    </row>
    <row r="1255" spans="1:43" x14ac:dyDescent="0.15">
      <c r="A1255" s="36" t="s">
        <v>507</v>
      </c>
      <c r="B1255" s="36" t="s">
        <v>1703</v>
      </c>
      <c r="C1255" s="36" t="s">
        <v>1704</v>
      </c>
      <c r="D1255" s="36" t="s">
        <v>1673</v>
      </c>
      <c r="E1255" s="36" t="s">
        <v>1674</v>
      </c>
      <c r="F1255" s="36" t="s">
        <v>372</v>
      </c>
      <c r="G1255" s="36" t="s">
        <v>1636</v>
      </c>
      <c r="H1255" s="36" t="s">
        <v>372</v>
      </c>
      <c r="I1255" s="36" t="s">
        <v>1636</v>
      </c>
      <c r="J1255" s="36" t="s">
        <v>1675</v>
      </c>
      <c r="K1255" s="36" t="s">
        <v>1676</v>
      </c>
      <c r="L1255" s="36" t="s">
        <v>1705</v>
      </c>
      <c r="M1255" s="36" t="s">
        <v>1639</v>
      </c>
      <c r="N1255" s="36" t="s">
        <v>1640</v>
      </c>
      <c r="O1255" s="36" t="s">
        <v>1641</v>
      </c>
      <c r="P1255" s="36" t="s">
        <v>1642</v>
      </c>
      <c r="Q1255" s="36" t="s">
        <v>1643</v>
      </c>
      <c r="R1255" s="36" t="s">
        <v>1644</v>
      </c>
      <c r="S1255" s="36" t="s">
        <v>1636</v>
      </c>
      <c r="T1255" s="36" t="s">
        <v>1636</v>
      </c>
      <c r="U1255" s="36" t="s">
        <v>1645</v>
      </c>
      <c r="V1255" s="36" t="s">
        <v>1646</v>
      </c>
      <c r="W1255" s="36" t="s">
        <v>1647</v>
      </c>
      <c r="X1255" s="36" t="s">
        <v>1667</v>
      </c>
      <c r="Y1255" s="36" t="s">
        <v>1649</v>
      </c>
      <c r="Z1255" s="36">
        <v>1.03</v>
      </c>
      <c r="AA1255" s="36">
        <v>0.97</v>
      </c>
      <c r="AB1255" s="36">
        <v>0.06</v>
      </c>
      <c r="AC1255" s="36">
        <v>0.97</v>
      </c>
      <c r="AD1255" s="36">
        <v>0</v>
      </c>
      <c r="AE1255" s="36">
        <v>0</v>
      </c>
      <c r="AF1255" s="36" t="s">
        <v>1798</v>
      </c>
      <c r="AG1255" s="36" t="s">
        <v>1675</v>
      </c>
      <c r="AH1255" s="36" t="s">
        <v>1676</v>
      </c>
      <c r="AI1255" s="36" t="s">
        <v>1800</v>
      </c>
      <c r="AJ1255" s="36" t="s">
        <v>1645</v>
      </c>
      <c r="AK1255" s="36" t="s">
        <v>337</v>
      </c>
      <c r="AL1255" s="36" t="s">
        <v>1650</v>
      </c>
      <c r="AM1255" s="36" t="s">
        <v>1651</v>
      </c>
      <c r="AN1255" s="36" t="s">
        <v>1645</v>
      </c>
      <c r="AO1255" s="36" t="s">
        <v>1636</v>
      </c>
      <c r="AP1255" s="36" t="s">
        <v>1678</v>
      </c>
      <c r="AQ1255" s="36" t="s">
        <v>1653</v>
      </c>
    </row>
    <row r="1256" spans="1:43" x14ac:dyDescent="0.15">
      <c r="A1256" s="36" t="s">
        <v>507</v>
      </c>
      <c r="B1256" s="36" t="s">
        <v>1703</v>
      </c>
      <c r="C1256" s="36" t="s">
        <v>1704</v>
      </c>
      <c r="D1256" s="36" t="s">
        <v>1673</v>
      </c>
      <c r="E1256" s="36" t="s">
        <v>1674</v>
      </c>
      <c r="F1256" s="36" t="s">
        <v>372</v>
      </c>
      <c r="G1256" s="36" t="s">
        <v>1636</v>
      </c>
      <c r="H1256" s="36" t="s">
        <v>372</v>
      </c>
      <c r="I1256" s="36" t="s">
        <v>1636</v>
      </c>
      <c r="J1256" s="36" t="s">
        <v>1675</v>
      </c>
      <c r="K1256" s="36" t="s">
        <v>1676</v>
      </c>
      <c r="L1256" s="36" t="s">
        <v>1705</v>
      </c>
      <c r="M1256" s="36" t="s">
        <v>1639</v>
      </c>
      <c r="N1256" s="36" t="s">
        <v>1640</v>
      </c>
      <c r="O1256" s="36" t="s">
        <v>1641</v>
      </c>
      <c r="P1256" s="36" t="s">
        <v>1642</v>
      </c>
      <c r="Q1256" s="36" t="s">
        <v>1643</v>
      </c>
      <c r="R1256" s="36" t="s">
        <v>1644</v>
      </c>
      <c r="S1256" s="36" t="s">
        <v>1636</v>
      </c>
      <c r="T1256" s="36" t="s">
        <v>1636</v>
      </c>
      <c r="U1256" s="36" t="s">
        <v>1645</v>
      </c>
      <c r="V1256" s="36" t="s">
        <v>1646</v>
      </c>
      <c r="W1256" s="36" t="s">
        <v>1679</v>
      </c>
      <c r="X1256" s="36" t="s">
        <v>1646</v>
      </c>
      <c r="Y1256" s="36" t="s">
        <v>1649</v>
      </c>
      <c r="Z1256" s="36">
        <v>1036.74</v>
      </c>
      <c r="AA1256" s="36">
        <v>944.27</v>
      </c>
      <c r="AB1256" s="36">
        <v>92.47</v>
      </c>
      <c r="AC1256" s="36">
        <v>944.27</v>
      </c>
      <c r="AD1256" s="36">
        <v>0</v>
      </c>
      <c r="AE1256" s="36">
        <v>0</v>
      </c>
      <c r="AF1256" s="36" t="s">
        <v>1798</v>
      </c>
      <c r="AG1256" s="36" t="s">
        <v>1675</v>
      </c>
      <c r="AH1256" s="36" t="s">
        <v>1676</v>
      </c>
      <c r="AI1256" s="36" t="s">
        <v>1800</v>
      </c>
      <c r="AJ1256" s="36" t="s">
        <v>1645</v>
      </c>
      <c r="AK1256" s="36" t="s">
        <v>337</v>
      </c>
      <c r="AL1256" s="36" t="s">
        <v>1650</v>
      </c>
      <c r="AM1256" s="36" t="s">
        <v>1651</v>
      </c>
      <c r="AN1256" s="36" t="s">
        <v>1645</v>
      </c>
      <c r="AO1256" s="36" t="s">
        <v>1636</v>
      </c>
      <c r="AP1256" s="36" t="s">
        <v>1678</v>
      </c>
      <c r="AQ1256" s="36" t="s">
        <v>1653</v>
      </c>
    </row>
    <row r="1257" spans="1:43" x14ac:dyDescent="0.15">
      <c r="A1257" s="36" t="s">
        <v>507</v>
      </c>
      <c r="B1257" s="36" t="s">
        <v>1706</v>
      </c>
      <c r="C1257" s="36" t="s">
        <v>1707</v>
      </c>
      <c r="D1257" s="36" t="s">
        <v>1673</v>
      </c>
      <c r="E1257" s="36" t="s">
        <v>1674</v>
      </c>
      <c r="F1257" s="36" t="s">
        <v>372</v>
      </c>
      <c r="G1257" s="36" t="s">
        <v>1636</v>
      </c>
      <c r="H1257" s="36" t="s">
        <v>372</v>
      </c>
      <c r="I1257" s="36" t="s">
        <v>1636</v>
      </c>
      <c r="J1257" s="36" t="s">
        <v>1675</v>
      </c>
      <c r="K1257" s="36" t="s">
        <v>1676</v>
      </c>
      <c r="L1257" s="36" t="s">
        <v>1708</v>
      </c>
      <c r="M1257" s="36" t="s">
        <v>1639</v>
      </c>
      <c r="N1257" s="36" t="s">
        <v>1640</v>
      </c>
      <c r="O1257" s="36" t="s">
        <v>1641</v>
      </c>
      <c r="P1257" s="36" t="s">
        <v>1642</v>
      </c>
      <c r="Q1257" s="36" t="s">
        <v>1643</v>
      </c>
      <c r="R1257" s="36" t="s">
        <v>1644</v>
      </c>
      <c r="S1257" s="36" t="s">
        <v>1636</v>
      </c>
      <c r="T1257" s="36" t="s">
        <v>1636</v>
      </c>
      <c r="U1257" s="36" t="s">
        <v>1645</v>
      </c>
      <c r="V1257" s="36" t="s">
        <v>1646</v>
      </c>
      <c r="W1257" s="36" t="s">
        <v>1657</v>
      </c>
      <c r="X1257" s="36" t="s">
        <v>1658</v>
      </c>
      <c r="Y1257" s="36" t="s">
        <v>1649</v>
      </c>
      <c r="Z1257" s="36">
        <v>384.88</v>
      </c>
      <c r="AA1257" s="36">
        <v>384.88</v>
      </c>
      <c r="AB1257" s="36">
        <v>0</v>
      </c>
      <c r="AC1257" s="36">
        <v>384.88</v>
      </c>
      <c r="AD1257" s="36">
        <v>0</v>
      </c>
      <c r="AE1257" s="36">
        <v>0</v>
      </c>
      <c r="AF1257" s="36" t="s">
        <v>1798</v>
      </c>
      <c r="AG1257" s="36" t="s">
        <v>1675</v>
      </c>
      <c r="AH1257" s="36" t="s">
        <v>1676</v>
      </c>
      <c r="AI1257" s="36" t="s">
        <v>1800</v>
      </c>
      <c r="AJ1257" s="36" t="s">
        <v>1645</v>
      </c>
      <c r="AK1257" s="36" t="s">
        <v>337</v>
      </c>
      <c r="AL1257" s="36" t="s">
        <v>1650</v>
      </c>
      <c r="AM1257" s="36" t="s">
        <v>1651</v>
      </c>
      <c r="AN1257" s="36" t="s">
        <v>1645</v>
      </c>
      <c r="AO1257" s="36" t="s">
        <v>1636</v>
      </c>
      <c r="AP1257" s="36" t="s">
        <v>1678</v>
      </c>
      <c r="AQ1257" s="36" t="s">
        <v>1653</v>
      </c>
    </row>
    <row r="1258" spans="1:43" x14ac:dyDescent="0.15">
      <c r="A1258" s="36" t="s">
        <v>507</v>
      </c>
      <c r="B1258" s="36" t="s">
        <v>1709</v>
      </c>
      <c r="C1258" s="36" t="s">
        <v>1710</v>
      </c>
      <c r="D1258" s="36" t="s">
        <v>1673</v>
      </c>
      <c r="E1258" s="36" t="s">
        <v>1674</v>
      </c>
      <c r="F1258" s="36" t="s">
        <v>372</v>
      </c>
      <c r="G1258" s="36" t="s">
        <v>1636</v>
      </c>
      <c r="H1258" s="36" t="s">
        <v>372</v>
      </c>
      <c r="I1258" s="36" t="s">
        <v>1636</v>
      </c>
      <c r="J1258" s="36" t="s">
        <v>1675</v>
      </c>
      <c r="K1258" s="36" t="s">
        <v>1676</v>
      </c>
      <c r="L1258" s="36" t="s">
        <v>1711</v>
      </c>
      <c r="M1258" s="36" t="s">
        <v>1639</v>
      </c>
      <c r="N1258" s="36" t="s">
        <v>1640</v>
      </c>
      <c r="O1258" s="36" t="s">
        <v>1641</v>
      </c>
      <c r="P1258" s="36" t="s">
        <v>1642</v>
      </c>
      <c r="Q1258" s="36" t="s">
        <v>1643</v>
      </c>
      <c r="R1258" s="36" t="s">
        <v>1644</v>
      </c>
      <c r="S1258" s="36" t="s">
        <v>1636</v>
      </c>
      <c r="T1258" s="36" t="s">
        <v>1636</v>
      </c>
      <c r="U1258" s="36" t="s">
        <v>1645</v>
      </c>
      <c r="V1258" s="36" t="s">
        <v>1646</v>
      </c>
      <c r="W1258" s="36" t="s">
        <v>1664</v>
      </c>
      <c r="X1258" s="36" t="s">
        <v>1646</v>
      </c>
      <c r="Y1258" s="36" t="s">
        <v>1649</v>
      </c>
      <c r="Z1258" s="36">
        <v>337.11</v>
      </c>
      <c r="AA1258" s="36">
        <v>337.11</v>
      </c>
      <c r="AB1258" s="36">
        <v>0</v>
      </c>
      <c r="AC1258" s="36">
        <v>337.11</v>
      </c>
      <c r="AD1258" s="36">
        <v>0</v>
      </c>
      <c r="AE1258" s="36">
        <v>0</v>
      </c>
      <c r="AF1258" s="36" t="s">
        <v>1798</v>
      </c>
      <c r="AG1258" s="36" t="s">
        <v>666</v>
      </c>
      <c r="AH1258" s="36" t="s">
        <v>1801</v>
      </c>
      <c r="AI1258" s="36" t="s">
        <v>1800</v>
      </c>
      <c r="AJ1258" s="36" t="s">
        <v>1645</v>
      </c>
      <c r="AK1258" s="36" t="s">
        <v>337</v>
      </c>
      <c r="AL1258" s="36" t="s">
        <v>1650</v>
      </c>
      <c r="AM1258" s="36" t="s">
        <v>1651</v>
      </c>
      <c r="AN1258" s="36" t="s">
        <v>1645</v>
      </c>
      <c r="AO1258" s="36" t="s">
        <v>1636</v>
      </c>
      <c r="AP1258" s="36" t="s">
        <v>1678</v>
      </c>
      <c r="AQ1258" s="36" t="s">
        <v>1653</v>
      </c>
    </row>
    <row r="1259" spans="1:43" x14ac:dyDescent="0.15">
      <c r="A1259" s="36" t="s">
        <v>507</v>
      </c>
      <c r="B1259" s="36" t="s">
        <v>1709</v>
      </c>
      <c r="C1259" s="36" t="s">
        <v>1710</v>
      </c>
      <c r="D1259" s="36" t="s">
        <v>1673</v>
      </c>
      <c r="E1259" s="36" t="s">
        <v>1674</v>
      </c>
      <c r="F1259" s="36" t="s">
        <v>372</v>
      </c>
      <c r="G1259" s="36" t="s">
        <v>1636</v>
      </c>
      <c r="H1259" s="36" t="s">
        <v>372</v>
      </c>
      <c r="I1259" s="36" t="s">
        <v>1636</v>
      </c>
      <c r="J1259" s="36" t="s">
        <v>1675</v>
      </c>
      <c r="K1259" s="36" t="s">
        <v>1676</v>
      </c>
      <c r="L1259" s="36" t="s">
        <v>1711</v>
      </c>
      <c r="M1259" s="36" t="s">
        <v>1639</v>
      </c>
      <c r="N1259" s="36" t="s">
        <v>1640</v>
      </c>
      <c r="O1259" s="36" t="s">
        <v>1641</v>
      </c>
      <c r="P1259" s="36" t="s">
        <v>1642</v>
      </c>
      <c r="Q1259" s="36" t="s">
        <v>1643</v>
      </c>
      <c r="R1259" s="36" t="s">
        <v>1644</v>
      </c>
      <c r="S1259" s="36" t="s">
        <v>1636</v>
      </c>
      <c r="T1259" s="36" t="s">
        <v>1636</v>
      </c>
      <c r="U1259" s="36" t="s">
        <v>1645</v>
      </c>
      <c r="V1259" s="36" t="s">
        <v>1646</v>
      </c>
      <c r="W1259" s="36" t="s">
        <v>1665</v>
      </c>
      <c r="X1259" s="36" t="s">
        <v>1646</v>
      </c>
      <c r="Y1259" s="36" t="s">
        <v>1649</v>
      </c>
      <c r="Z1259" s="36">
        <v>77.91</v>
      </c>
      <c r="AA1259" s="36">
        <v>77.91</v>
      </c>
      <c r="AB1259" s="36">
        <v>0</v>
      </c>
      <c r="AC1259" s="36">
        <v>77.91</v>
      </c>
      <c r="AD1259" s="36">
        <v>0</v>
      </c>
      <c r="AE1259" s="36">
        <v>0</v>
      </c>
      <c r="AF1259" s="36" t="s">
        <v>1798</v>
      </c>
      <c r="AG1259" s="36" t="s">
        <v>666</v>
      </c>
      <c r="AH1259" s="36" t="s">
        <v>1801</v>
      </c>
      <c r="AI1259" s="36" t="s">
        <v>1800</v>
      </c>
      <c r="AJ1259" s="36" t="s">
        <v>1645</v>
      </c>
      <c r="AK1259" s="36" t="s">
        <v>337</v>
      </c>
      <c r="AL1259" s="36" t="s">
        <v>1650</v>
      </c>
      <c r="AM1259" s="36" t="s">
        <v>1651</v>
      </c>
      <c r="AN1259" s="36" t="s">
        <v>1645</v>
      </c>
      <c r="AO1259" s="36" t="s">
        <v>1636</v>
      </c>
      <c r="AP1259" s="36" t="s">
        <v>1678</v>
      </c>
      <c r="AQ1259" s="36" t="s">
        <v>1653</v>
      </c>
    </row>
    <row r="1260" spans="1:43" x14ac:dyDescent="0.15">
      <c r="A1260" s="36" t="s">
        <v>507</v>
      </c>
      <c r="B1260" s="36" t="s">
        <v>1709</v>
      </c>
      <c r="C1260" s="36" t="s">
        <v>1710</v>
      </c>
      <c r="D1260" s="36" t="s">
        <v>1673</v>
      </c>
      <c r="E1260" s="36" t="s">
        <v>1674</v>
      </c>
      <c r="F1260" s="36" t="s">
        <v>372</v>
      </c>
      <c r="G1260" s="36" t="s">
        <v>1636</v>
      </c>
      <c r="H1260" s="36" t="s">
        <v>372</v>
      </c>
      <c r="I1260" s="36" t="s">
        <v>1636</v>
      </c>
      <c r="J1260" s="36" t="s">
        <v>1675</v>
      </c>
      <c r="K1260" s="36" t="s">
        <v>1676</v>
      </c>
      <c r="L1260" s="36" t="s">
        <v>1711</v>
      </c>
      <c r="M1260" s="36" t="s">
        <v>1639</v>
      </c>
      <c r="N1260" s="36" t="s">
        <v>1640</v>
      </c>
      <c r="O1260" s="36" t="s">
        <v>1641</v>
      </c>
      <c r="P1260" s="36" t="s">
        <v>1642</v>
      </c>
      <c r="Q1260" s="36" t="s">
        <v>1643</v>
      </c>
      <c r="R1260" s="36" t="s">
        <v>1644</v>
      </c>
      <c r="S1260" s="36" t="s">
        <v>1636</v>
      </c>
      <c r="T1260" s="36" t="s">
        <v>1636</v>
      </c>
      <c r="U1260" s="36" t="s">
        <v>1645</v>
      </c>
      <c r="V1260" s="36" t="s">
        <v>1646</v>
      </c>
      <c r="W1260" s="36" t="s">
        <v>1669</v>
      </c>
      <c r="X1260" s="36" t="s">
        <v>1646</v>
      </c>
      <c r="Y1260" s="36" t="s">
        <v>1649</v>
      </c>
      <c r="Z1260" s="36">
        <v>123.69</v>
      </c>
      <c r="AA1260" s="36">
        <v>123.69</v>
      </c>
      <c r="AB1260" s="36">
        <v>0</v>
      </c>
      <c r="AC1260" s="36">
        <v>123.69</v>
      </c>
      <c r="AD1260" s="36">
        <v>0</v>
      </c>
      <c r="AE1260" s="36">
        <v>0</v>
      </c>
      <c r="AF1260" s="36" t="s">
        <v>1798</v>
      </c>
      <c r="AG1260" s="36" t="s">
        <v>666</v>
      </c>
      <c r="AH1260" s="36" t="s">
        <v>1801</v>
      </c>
      <c r="AI1260" s="36" t="s">
        <v>1800</v>
      </c>
      <c r="AJ1260" s="36" t="s">
        <v>1645</v>
      </c>
      <c r="AK1260" s="36" t="s">
        <v>337</v>
      </c>
      <c r="AL1260" s="36" t="s">
        <v>1650</v>
      </c>
      <c r="AM1260" s="36" t="s">
        <v>1651</v>
      </c>
      <c r="AN1260" s="36" t="s">
        <v>1645</v>
      </c>
      <c r="AO1260" s="36" t="s">
        <v>1636</v>
      </c>
      <c r="AP1260" s="36" t="s">
        <v>1678</v>
      </c>
      <c r="AQ1260" s="36" t="s">
        <v>1653</v>
      </c>
    </row>
    <row r="1261" spans="1:43" x14ac:dyDescent="0.15">
      <c r="A1261" s="36" t="s">
        <v>507</v>
      </c>
      <c r="B1261" s="36" t="s">
        <v>1709</v>
      </c>
      <c r="C1261" s="36" t="s">
        <v>1710</v>
      </c>
      <c r="D1261" s="36" t="s">
        <v>1673</v>
      </c>
      <c r="E1261" s="36" t="s">
        <v>1674</v>
      </c>
      <c r="F1261" s="36" t="s">
        <v>372</v>
      </c>
      <c r="G1261" s="36" t="s">
        <v>1636</v>
      </c>
      <c r="H1261" s="36" t="s">
        <v>372</v>
      </c>
      <c r="I1261" s="36" t="s">
        <v>1636</v>
      </c>
      <c r="J1261" s="36" t="s">
        <v>1675</v>
      </c>
      <c r="K1261" s="36" t="s">
        <v>1676</v>
      </c>
      <c r="L1261" s="36" t="s">
        <v>1711</v>
      </c>
      <c r="M1261" s="36" t="s">
        <v>1639</v>
      </c>
      <c r="N1261" s="36" t="s">
        <v>1640</v>
      </c>
      <c r="O1261" s="36" t="s">
        <v>1641</v>
      </c>
      <c r="P1261" s="36" t="s">
        <v>1642</v>
      </c>
      <c r="Q1261" s="36" t="s">
        <v>1643</v>
      </c>
      <c r="R1261" s="36" t="s">
        <v>1644</v>
      </c>
      <c r="S1261" s="36" t="s">
        <v>1636</v>
      </c>
      <c r="T1261" s="36" t="s">
        <v>1636</v>
      </c>
      <c r="U1261" s="36" t="s">
        <v>1645</v>
      </c>
      <c r="V1261" s="36" t="s">
        <v>1646</v>
      </c>
      <c r="W1261" s="36" t="s">
        <v>1670</v>
      </c>
      <c r="X1261" s="36" t="s">
        <v>1646</v>
      </c>
      <c r="Y1261" s="36" t="s">
        <v>1649</v>
      </c>
      <c r="Z1261" s="36">
        <v>23.71</v>
      </c>
      <c r="AA1261" s="36">
        <v>23.71</v>
      </c>
      <c r="AB1261" s="36">
        <v>0</v>
      </c>
      <c r="AC1261" s="36">
        <v>23.71</v>
      </c>
      <c r="AD1261" s="36">
        <v>0</v>
      </c>
      <c r="AE1261" s="36">
        <v>0</v>
      </c>
      <c r="AF1261" s="36" t="s">
        <v>1798</v>
      </c>
      <c r="AG1261" s="36" t="s">
        <v>666</v>
      </c>
      <c r="AH1261" s="36" t="s">
        <v>1801</v>
      </c>
      <c r="AI1261" s="36" t="s">
        <v>1800</v>
      </c>
      <c r="AJ1261" s="36" t="s">
        <v>1645</v>
      </c>
      <c r="AK1261" s="36" t="s">
        <v>337</v>
      </c>
      <c r="AL1261" s="36" t="s">
        <v>1650</v>
      </c>
      <c r="AM1261" s="36" t="s">
        <v>1651</v>
      </c>
      <c r="AN1261" s="36" t="s">
        <v>1645</v>
      </c>
      <c r="AO1261" s="36" t="s">
        <v>1636</v>
      </c>
      <c r="AP1261" s="36" t="s">
        <v>1678</v>
      </c>
      <c r="AQ1261" s="36" t="s">
        <v>1653</v>
      </c>
    </row>
    <row r="1262" spans="1:43" x14ac:dyDescent="0.15">
      <c r="A1262" s="36" t="s">
        <v>507</v>
      </c>
      <c r="B1262" s="36" t="s">
        <v>1712</v>
      </c>
      <c r="C1262" s="36" t="s">
        <v>1713</v>
      </c>
      <c r="D1262" s="36" t="s">
        <v>1673</v>
      </c>
      <c r="E1262" s="36" t="s">
        <v>1674</v>
      </c>
      <c r="F1262" s="36" t="s">
        <v>372</v>
      </c>
      <c r="G1262" s="36" t="s">
        <v>1636</v>
      </c>
      <c r="H1262" s="36" t="s">
        <v>372</v>
      </c>
      <c r="I1262" s="36" t="s">
        <v>1636</v>
      </c>
      <c r="J1262" s="36" t="s">
        <v>1675</v>
      </c>
      <c r="K1262" s="36" t="s">
        <v>1676</v>
      </c>
      <c r="L1262" s="36" t="s">
        <v>1714</v>
      </c>
      <c r="M1262" s="36" t="s">
        <v>1639</v>
      </c>
      <c r="N1262" s="36" t="s">
        <v>1640</v>
      </c>
      <c r="O1262" s="36" t="s">
        <v>1641</v>
      </c>
      <c r="P1262" s="36" t="s">
        <v>1642</v>
      </c>
      <c r="Q1262" s="36" t="s">
        <v>1643</v>
      </c>
      <c r="R1262" s="36" t="s">
        <v>1644</v>
      </c>
      <c r="S1262" s="36" t="s">
        <v>1636</v>
      </c>
      <c r="T1262" s="36" t="s">
        <v>1636</v>
      </c>
      <c r="U1262" s="36" t="s">
        <v>1645</v>
      </c>
      <c r="V1262" s="36" t="s">
        <v>1646</v>
      </c>
      <c r="W1262" s="36" t="s">
        <v>1664</v>
      </c>
      <c r="X1262" s="36" t="s">
        <v>1646</v>
      </c>
      <c r="Y1262" s="36" t="s">
        <v>1649</v>
      </c>
      <c r="Z1262" s="36">
        <v>1683.25</v>
      </c>
      <c r="AA1262" s="36">
        <v>1683.25</v>
      </c>
      <c r="AB1262" s="36">
        <v>0</v>
      </c>
      <c r="AC1262" s="36">
        <v>1683.25</v>
      </c>
      <c r="AD1262" s="36">
        <v>0</v>
      </c>
      <c r="AE1262" s="36">
        <v>0</v>
      </c>
      <c r="AF1262" s="36" t="s">
        <v>1798</v>
      </c>
      <c r="AG1262" s="36" t="s">
        <v>1675</v>
      </c>
      <c r="AH1262" s="36" t="s">
        <v>1676</v>
      </c>
      <c r="AI1262" s="36" t="s">
        <v>1800</v>
      </c>
      <c r="AJ1262" s="36" t="s">
        <v>1645</v>
      </c>
      <c r="AK1262" s="36" t="s">
        <v>337</v>
      </c>
      <c r="AL1262" s="36" t="s">
        <v>1650</v>
      </c>
      <c r="AM1262" s="36" t="s">
        <v>1651</v>
      </c>
      <c r="AN1262" s="36" t="s">
        <v>1645</v>
      </c>
      <c r="AO1262" s="36" t="s">
        <v>1636</v>
      </c>
      <c r="AP1262" s="36" t="s">
        <v>1678</v>
      </c>
      <c r="AQ1262" s="36" t="s">
        <v>1653</v>
      </c>
    </row>
    <row r="1263" spans="1:43" x14ac:dyDescent="0.15">
      <c r="A1263" s="36" t="s">
        <v>507</v>
      </c>
      <c r="B1263" s="36" t="s">
        <v>1712</v>
      </c>
      <c r="C1263" s="36" t="s">
        <v>1713</v>
      </c>
      <c r="D1263" s="36" t="s">
        <v>1673</v>
      </c>
      <c r="E1263" s="36" t="s">
        <v>1674</v>
      </c>
      <c r="F1263" s="36" t="s">
        <v>372</v>
      </c>
      <c r="G1263" s="36" t="s">
        <v>1636</v>
      </c>
      <c r="H1263" s="36" t="s">
        <v>372</v>
      </c>
      <c r="I1263" s="36" t="s">
        <v>1636</v>
      </c>
      <c r="J1263" s="36" t="s">
        <v>1675</v>
      </c>
      <c r="K1263" s="36" t="s">
        <v>1676</v>
      </c>
      <c r="L1263" s="36" t="s">
        <v>1714</v>
      </c>
      <c r="M1263" s="36" t="s">
        <v>1639</v>
      </c>
      <c r="N1263" s="36" t="s">
        <v>1640</v>
      </c>
      <c r="O1263" s="36" t="s">
        <v>1641</v>
      </c>
      <c r="P1263" s="36" t="s">
        <v>1642</v>
      </c>
      <c r="Q1263" s="36" t="s">
        <v>1643</v>
      </c>
      <c r="R1263" s="36" t="s">
        <v>1644</v>
      </c>
      <c r="S1263" s="36" t="s">
        <v>1636</v>
      </c>
      <c r="T1263" s="36" t="s">
        <v>1636</v>
      </c>
      <c r="U1263" s="36" t="s">
        <v>1645</v>
      </c>
      <c r="V1263" s="36" t="s">
        <v>1646</v>
      </c>
      <c r="W1263" s="36" t="s">
        <v>1665</v>
      </c>
      <c r="X1263" s="36" t="s">
        <v>1646</v>
      </c>
      <c r="Y1263" s="36" t="s">
        <v>1649</v>
      </c>
      <c r="Z1263" s="36">
        <v>1440.77</v>
      </c>
      <c r="AA1263" s="36">
        <v>1440.77</v>
      </c>
      <c r="AB1263" s="36">
        <v>0</v>
      </c>
      <c r="AC1263" s="36">
        <v>1440.77</v>
      </c>
      <c r="AD1263" s="36">
        <v>0</v>
      </c>
      <c r="AE1263" s="36">
        <v>0</v>
      </c>
      <c r="AF1263" s="36" t="s">
        <v>1798</v>
      </c>
      <c r="AG1263" s="36" t="s">
        <v>1675</v>
      </c>
      <c r="AH1263" s="36" t="s">
        <v>1676</v>
      </c>
      <c r="AI1263" s="36" t="s">
        <v>1800</v>
      </c>
      <c r="AJ1263" s="36" t="s">
        <v>1645</v>
      </c>
      <c r="AK1263" s="36" t="s">
        <v>337</v>
      </c>
      <c r="AL1263" s="36" t="s">
        <v>1650</v>
      </c>
      <c r="AM1263" s="36" t="s">
        <v>1651</v>
      </c>
      <c r="AN1263" s="36" t="s">
        <v>1645</v>
      </c>
      <c r="AO1263" s="36" t="s">
        <v>1636</v>
      </c>
      <c r="AP1263" s="36" t="s">
        <v>1678</v>
      </c>
      <c r="AQ1263" s="36" t="s">
        <v>1653</v>
      </c>
    </row>
    <row r="1264" spans="1:43" x14ac:dyDescent="0.15">
      <c r="A1264" s="36" t="s">
        <v>507</v>
      </c>
      <c r="B1264" s="36" t="s">
        <v>1712</v>
      </c>
      <c r="C1264" s="36" t="s">
        <v>1713</v>
      </c>
      <c r="D1264" s="36" t="s">
        <v>1673</v>
      </c>
      <c r="E1264" s="36" t="s">
        <v>1674</v>
      </c>
      <c r="F1264" s="36" t="s">
        <v>372</v>
      </c>
      <c r="G1264" s="36" t="s">
        <v>1636</v>
      </c>
      <c r="H1264" s="36" t="s">
        <v>372</v>
      </c>
      <c r="I1264" s="36" t="s">
        <v>1636</v>
      </c>
      <c r="J1264" s="36" t="s">
        <v>1675</v>
      </c>
      <c r="K1264" s="36" t="s">
        <v>1676</v>
      </c>
      <c r="L1264" s="36" t="s">
        <v>1714</v>
      </c>
      <c r="M1264" s="36" t="s">
        <v>1639</v>
      </c>
      <c r="N1264" s="36" t="s">
        <v>1640</v>
      </c>
      <c r="O1264" s="36" t="s">
        <v>1641</v>
      </c>
      <c r="P1264" s="36" t="s">
        <v>1642</v>
      </c>
      <c r="Q1264" s="36" t="s">
        <v>1643</v>
      </c>
      <c r="R1264" s="36" t="s">
        <v>1644</v>
      </c>
      <c r="S1264" s="36" t="s">
        <v>1636</v>
      </c>
      <c r="T1264" s="36" t="s">
        <v>1636</v>
      </c>
      <c r="U1264" s="36" t="s">
        <v>1645</v>
      </c>
      <c r="V1264" s="36" t="s">
        <v>1646</v>
      </c>
      <c r="W1264" s="36" t="s">
        <v>1647</v>
      </c>
      <c r="X1264" s="36" t="s">
        <v>1667</v>
      </c>
      <c r="Y1264" s="36" t="s">
        <v>1649</v>
      </c>
      <c r="Z1264" s="36">
        <v>0.17</v>
      </c>
      <c r="AA1264" s="36">
        <v>0.17</v>
      </c>
      <c r="AB1264" s="36">
        <v>0</v>
      </c>
      <c r="AC1264" s="36">
        <v>0.17</v>
      </c>
      <c r="AD1264" s="36">
        <v>0</v>
      </c>
      <c r="AE1264" s="36">
        <v>0</v>
      </c>
      <c r="AF1264" s="36" t="s">
        <v>1798</v>
      </c>
      <c r="AG1264" s="36" t="s">
        <v>1675</v>
      </c>
      <c r="AH1264" s="36" t="s">
        <v>1676</v>
      </c>
      <c r="AI1264" s="36" t="s">
        <v>1800</v>
      </c>
      <c r="AJ1264" s="36" t="s">
        <v>1645</v>
      </c>
      <c r="AK1264" s="36" t="s">
        <v>337</v>
      </c>
      <c r="AL1264" s="36" t="s">
        <v>1650</v>
      </c>
      <c r="AM1264" s="36" t="s">
        <v>1651</v>
      </c>
      <c r="AN1264" s="36" t="s">
        <v>1645</v>
      </c>
      <c r="AO1264" s="36" t="s">
        <v>1636</v>
      </c>
      <c r="AP1264" s="36" t="s">
        <v>1678</v>
      </c>
      <c r="AQ1264" s="36" t="s">
        <v>1653</v>
      </c>
    </row>
    <row r="1265" spans="1:43" x14ac:dyDescent="0.15">
      <c r="A1265" s="36" t="s">
        <v>507</v>
      </c>
      <c r="B1265" s="36" t="s">
        <v>1712</v>
      </c>
      <c r="C1265" s="36" t="s">
        <v>1713</v>
      </c>
      <c r="D1265" s="36" t="s">
        <v>1673</v>
      </c>
      <c r="E1265" s="36" t="s">
        <v>1674</v>
      </c>
      <c r="F1265" s="36" t="s">
        <v>372</v>
      </c>
      <c r="G1265" s="36" t="s">
        <v>1636</v>
      </c>
      <c r="H1265" s="36" t="s">
        <v>372</v>
      </c>
      <c r="I1265" s="36" t="s">
        <v>1636</v>
      </c>
      <c r="J1265" s="36" t="s">
        <v>1675</v>
      </c>
      <c r="K1265" s="36" t="s">
        <v>1676</v>
      </c>
      <c r="L1265" s="36" t="s">
        <v>1714</v>
      </c>
      <c r="M1265" s="36" t="s">
        <v>1639</v>
      </c>
      <c r="N1265" s="36" t="s">
        <v>1640</v>
      </c>
      <c r="O1265" s="36" t="s">
        <v>1641</v>
      </c>
      <c r="P1265" s="36" t="s">
        <v>1642</v>
      </c>
      <c r="Q1265" s="36" t="s">
        <v>1643</v>
      </c>
      <c r="R1265" s="36" t="s">
        <v>1644</v>
      </c>
      <c r="S1265" s="36" t="s">
        <v>1636</v>
      </c>
      <c r="T1265" s="36" t="s">
        <v>1636</v>
      </c>
      <c r="U1265" s="36" t="s">
        <v>1645</v>
      </c>
      <c r="V1265" s="36" t="s">
        <v>1646</v>
      </c>
      <c r="W1265" s="36" t="s">
        <v>1669</v>
      </c>
      <c r="X1265" s="36" t="s">
        <v>1646</v>
      </c>
      <c r="Y1265" s="36" t="s">
        <v>1649</v>
      </c>
      <c r="Z1265" s="36">
        <v>527.01</v>
      </c>
      <c r="AA1265" s="36">
        <v>527.01</v>
      </c>
      <c r="AB1265" s="36">
        <v>0</v>
      </c>
      <c r="AC1265" s="36">
        <v>527.01</v>
      </c>
      <c r="AD1265" s="36">
        <v>0</v>
      </c>
      <c r="AE1265" s="36">
        <v>0</v>
      </c>
      <c r="AF1265" s="36" t="s">
        <v>1798</v>
      </c>
      <c r="AG1265" s="36" t="s">
        <v>1675</v>
      </c>
      <c r="AH1265" s="36" t="s">
        <v>1676</v>
      </c>
      <c r="AI1265" s="36" t="s">
        <v>1800</v>
      </c>
      <c r="AJ1265" s="36" t="s">
        <v>1645</v>
      </c>
      <c r="AK1265" s="36" t="s">
        <v>337</v>
      </c>
      <c r="AL1265" s="36" t="s">
        <v>1650</v>
      </c>
      <c r="AM1265" s="36" t="s">
        <v>1651</v>
      </c>
      <c r="AN1265" s="36" t="s">
        <v>1645</v>
      </c>
      <c r="AO1265" s="36" t="s">
        <v>1636</v>
      </c>
      <c r="AP1265" s="36" t="s">
        <v>1678</v>
      </c>
      <c r="AQ1265" s="36" t="s">
        <v>1653</v>
      </c>
    </row>
    <row r="1266" spans="1:43" x14ac:dyDescent="0.15">
      <c r="A1266" s="36" t="s">
        <v>507</v>
      </c>
      <c r="B1266" s="36" t="s">
        <v>1712</v>
      </c>
      <c r="C1266" s="36" t="s">
        <v>1713</v>
      </c>
      <c r="D1266" s="36" t="s">
        <v>1673</v>
      </c>
      <c r="E1266" s="36" t="s">
        <v>1674</v>
      </c>
      <c r="F1266" s="36" t="s">
        <v>372</v>
      </c>
      <c r="G1266" s="36" t="s">
        <v>1636</v>
      </c>
      <c r="H1266" s="36" t="s">
        <v>372</v>
      </c>
      <c r="I1266" s="36" t="s">
        <v>1636</v>
      </c>
      <c r="J1266" s="36" t="s">
        <v>1675</v>
      </c>
      <c r="K1266" s="36" t="s">
        <v>1676</v>
      </c>
      <c r="L1266" s="36" t="s">
        <v>1714</v>
      </c>
      <c r="M1266" s="36" t="s">
        <v>1639</v>
      </c>
      <c r="N1266" s="36" t="s">
        <v>1640</v>
      </c>
      <c r="O1266" s="36" t="s">
        <v>1641</v>
      </c>
      <c r="P1266" s="36" t="s">
        <v>1642</v>
      </c>
      <c r="Q1266" s="36" t="s">
        <v>1643</v>
      </c>
      <c r="R1266" s="36" t="s">
        <v>1644</v>
      </c>
      <c r="S1266" s="36" t="s">
        <v>1636</v>
      </c>
      <c r="T1266" s="36" t="s">
        <v>1636</v>
      </c>
      <c r="U1266" s="36" t="s">
        <v>1645</v>
      </c>
      <c r="V1266" s="36" t="s">
        <v>1646</v>
      </c>
      <c r="W1266" s="36" t="s">
        <v>1670</v>
      </c>
      <c r="X1266" s="36" t="s">
        <v>1646</v>
      </c>
      <c r="Y1266" s="36" t="s">
        <v>1649</v>
      </c>
      <c r="Z1266" s="36">
        <v>133.16999999999999</v>
      </c>
      <c r="AA1266" s="36">
        <v>133.16999999999999</v>
      </c>
      <c r="AB1266" s="36">
        <v>0</v>
      </c>
      <c r="AC1266" s="36">
        <v>133.16999999999999</v>
      </c>
      <c r="AD1266" s="36">
        <v>0</v>
      </c>
      <c r="AE1266" s="36">
        <v>0</v>
      </c>
      <c r="AF1266" s="36" t="s">
        <v>1798</v>
      </c>
      <c r="AG1266" s="36" t="s">
        <v>1675</v>
      </c>
      <c r="AH1266" s="36" t="s">
        <v>1676</v>
      </c>
      <c r="AI1266" s="36" t="s">
        <v>1800</v>
      </c>
      <c r="AJ1266" s="36" t="s">
        <v>1645</v>
      </c>
      <c r="AK1266" s="36" t="s">
        <v>337</v>
      </c>
      <c r="AL1266" s="36" t="s">
        <v>1650</v>
      </c>
      <c r="AM1266" s="36" t="s">
        <v>1651</v>
      </c>
      <c r="AN1266" s="36" t="s">
        <v>1645</v>
      </c>
      <c r="AO1266" s="36" t="s">
        <v>1636</v>
      </c>
      <c r="AP1266" s="36" t="s">
        <v>1678</v>
      </c>
      <c r="AQ1266" s="36" t="s">
        <v>1653</v>
      </c>
    </row>
    <row r="1267" spans="1:43" x14ac:dyDescent="0.15">
      <c r="A1267" s="36" t="s">
        <v>507</v>
      </c>
      <c r="B1267" s="36" t="s">
        <v>1715</v>
      </c>
      <c r="C1267" s="36" t="s">
        <v>1716</v>
      </c>
      <c r="D1267" s="36" t="s">
        <v>1661</v>
      </c>
      <c r="E1267" s="36" t="s">
        <v>1662</v>
      </c>
      <c r="F1267" s="36" t="s">
        <v>372</v>
      </c>
      <c r="G1267" s="36" t="s">
        <v>1636</v>
      </c>
      <c r="H1267" s="36" t="s">
        <v>372</v>
      </c>
      <c r="I1267" s="36" t="s">
        <v>1636</v>
      </c>
      <c r="J1267" s="36" t="s">
        <v>1637</v>
      </c>
      <c r="K1267" s="36" t="s">
        <v>599</v>
      </c>
      <c r="L1267" s="36" t="s">
        <v>1717</v>
      </c>
      <c r="M1267" s="36" t="s">
        <v>1639</v>
      </c>
      <c r="N1267" s="36" t="s">
        <v>1640</v>
      </c>
      <c r="O1267" s="36" t="s">
        <v>1641</v>
      </c>
      <c r="P1267" s="36" t="s">
        <v>1642</v>
      </c>
      <c r="Q1267" s="36" t="s">
        <v>1643</v>
      </c>
      <c r="R1267" s="36" t="s">
        <v>1644</v>
      </c>
      <c r="S1267" s="36" t="s">
        <v>1636</v>
      </c>
      <c r="T1267" s="36" t="s">
        <v>1636</v>
      </c>
      <c r="U1267" s="36" t="s">
        <v>1645</v>
      </c>
      <c r="V1267" s="36" t="s">
        <v>1646</v>
      </c>
      <c r="W1267" s="36" t="s">
        <v>1664</v>
      </c>
      <c r="X1267" s="36" t="s">
        <v>1646</v>
      </c>
      <c r="Y1267" s="36" t="s">
        <v>1649</v>
      </c>
      <c r="Z1267" s="36">
        <v>28.1</v>
      </c>
      <c r="AA1267" s="36">
        <v>28.1</v>
      </c>
      <c r="AB1267" s="36">
        <v>0</v>
      </c>
      <c r="AC1267" s="36">
        <v>28.1</v>
      </c>
      <c r="AD1267" s="36">
        <v>0</v>
      </c>
      <c r="AE1267" s="36">
        <v>0</v>
      </c>
      <c r="AF1267" s="36" t="s">
        <v>1798</v>
      </c>
      <c r="AG1267" s="36" t="s">
        <v>1637</v>
      </c>
      <c r="AH1267" s="36" t="s">
        <v>599</v>
      </c>
      <c r="AI1267" s="36" t="s">
        <v>1799</v>
      </c>
      <c r="AJ1267" s="36" t="s">
        <v>1645</v>
      </c>
      <c r="AK1267" s="36" t="s">
        <v>337</v>
      </c>
      <c r="AL1267" s="36" t="s">
        <v>1650</v>
      </c>
      <c r="AM1267" s="36" t="s">
        <v>1651</v>
      </c>
      <c r="AN1267" s="36" t="s">
        <v>1645</v>
      </c>
      <c r="AO1267" s="36" t="s">
        <v>1636</v>
      </c>
      <c r="AP1267" s="36" t="s">
        <v>1652</v>
      </c>
      <c r="AQ1267" s="36" t="s">
        <v>1653</v>
      </c>
    </row>
    <row r="1268" spans="1:43" x14ac:dyDescent="0.15">
      <c r="A1268" s="36" t="s">
        <v>507</v>
      </c>
      <c r="B1268" s="36" t="s">
        <v>1715</v>
      </c>
      <c r="C1268" s="36" t="s">
        <v>1716</v>
      </c>
      <c r="D1268" s="36" t="s">
        <v>1661</v>
      </c>
      <c r="E1268" s="36" t="s">
        <v>1662</v>
      </c>
      <c r="F1268" s="36" t="s">
        <v>372</v>
      </c>
      <c r="G1268" s="36" t="s">
        <v>1636</v>
      </c>
      <c r="H1268" s="36" t="s">
        <v>372</v>
      </c>
      <c r="I1268" s="36" t="s">
        <v>1636</v>
      </c>
      <c r="J1268" s="36" t="s">
        <v>1637</v>
      </c>
      <c r="K1268" s="36" t="s">
        <v>599</v>
      </c>
      <c r="L1268" s="36" t="s">
        <v>1717</v>
      </c>
      <c r="M1268" s="36" t="s">
        <v>1639</v>
      </c>
      <c r="N1268" s="36" t="s">
        <v>1640</v>
      </c>
      <c r="O1268" s="36" t="s">
        <v>1641</v>
      </c>
      <c r="P1268" s="36" t="s">
        <v>1642</v>
      </c>
      <c r="Q1268" s="36" t="s">
        <v>1643</v>
      </c>
      <c r="R1268" s="36" t="s">
        <v>1644</v>
      </c>
      <c r="S1268" s="36" t="s">
        <v>1636</v>
      </c>
      <c r="T1268" s="36" t="s">
        <v>1636</v>
      </c>
      <c r="U1268" s="36" t="s">
        <v>1645</v>
      </c>
      <c r="V1268" s="36" t="s">
        <v>1646</v>
      </c>
      <c r="W1268" s="36" t="s">
        <v>1665</v>
      </c>
      <c r="X1268" s="36" t="s">
        <v>1646</v>
      </c>
      <c r="Y1268" s="36" t="s">
        <v>1649</v>
      </c>
      <c r="Z1268" s="36">
        <v>2225.21</v>
      </c>
      <c r="AA1268" s="36">
        <v>2225.21</v>
      </c>
      <c r="AB1268" s="36">
        <v>0</v>
      </c>
      <c r="AC1268" s="36">
        <v>2225.21</v>
      </c>
      <c r="AD1268" s="36">
        <v>0</v>
      </c>
      <c r="AE1268" s="36">
        <v>0</v>
      </c>
      <c r="AF1268" s="36" t="s">
        <v>1798</v>
      </c>
      <c r="AG1268" s="36" t="s">
        <v>1637</v>
      </c>
      <c r="AH1268" s="36" t="s">
        <v>599</v>
      </c>
      <c r="AI1268" s="36" t="s">
        <v>1799</v>
      </c>
      <c r="AJ1268" s="36" t="s">
        <v>1645</v>
      </c>
      <c r="AK1268" s="36" t="s">
        <v>337</v>
      </c>
      <c r="AL1268" s="36" t="s">
        <v>1650</v>
      </c>
      <c r="AM1268" s="36" t="s">
        <v>1651</v>
      </c>
      <c r="AN1268" s="36" t="s">
        <v>1645</v>
      </c>
      <c r="AO1268" s="36" t="s">
        <v>1636</v>
      </c>
      <c r="AP1268" s="36" t="s">
        <v>1652</v>
      </c>
      <c r="AQ1268" s="36" t="s">
        <v>1653</v>
      </c>
    </row>
    <row r="1269" spans="1:43" x14ac:dyDescent="0.15">
      <c r="A1269" s="36" t="s">
        <v>507</v>
      </c>
      <c r="B1269" s="36" t="s">
        <v>1715</v>
      </c>
      <c r="C1269" s="36" t="s">
        <v>1716</v>
      </c>
      <c r="D1269" s="36" t="s">
        <v>1661</v>
      </c>
      <c r="E1269" s="36" t="s">
        <v>1662</v>
      </c>
      <c r="F1269" s="36" t="s">
        <v>372</v>
      </c>
      <c r="G1269" s="36" t="s">
        <v>1636</v>
      </c>
      <c r="H1269" s="36" t="s">
        <v>372</v>
      </c>
      <c r="I1269" s="36" t="s">
        <v>1636</v>
      </c>
      <c r="J1269" s="36" t="s">
        <v>1637</v>
      </c>
      <c r="K1269" s="36" t="s">
        <v>599</v>
      </c>
      <c r="L1269" s="36" t="s">
        <v>1717</v>
      </c>
      <c r="M1269" s="36" t="s">
        <v>1639</v>
      </c>
      <c r="N1269" s="36" t="s">
        <v>1640</v>
      </c>
      <c r="O1269" s="36" t="s">
        <v>1641</v>
      </c>
      <c r="P1269" s="36" t="s">
        <v>1642</v>
      </c>
      <c r="Q1269" s="36" t="s">
        <v>1643</v>
      </c>
      <c r="R1269" s="36" t="s">
        <v>1644</v>
      </c>
      <c r="S1269" s="36" t="s">
        <v>1636</v>
      </c>
      <c r="T1269" s="36" t="s">
        <v>1636</v>
      </c>
      <c r="U1269" s="36" t="s">
        <v>1645</v>
      </c>
      <c r="V1269" s="36" t="s">
        <v>1646</v>
      </c>
      <c r="W1269" s="36" t="s">
        <v>1647</v>
      </c>
      <c r="X1269" s="36" t="s">
        <v>1667</v>
      </c>
      <c r="Y1269" s="36" t="s">
        <v>1649</v>
      </c>
      <c r="Z1269" s="36">
        <v>14.68</v>
      </c>
      <c r="AA1269" s="36">
        <v>14.68</v>
      </c>
      <c r="AB1269" s="36">
        <v>0</v>
      </c>
      <c r="AC1269" s="36">
        <v>14.68</v>
      </c>
      <c r="AD1269" s="36">
        <v>0</v>
      </c>
      <c r="AE1269" s="36">
        <v>0</v>
      </c>
      <c r="AF1269" s="36" t="s">
        <v>1798</v>
      </c>
      <c r="AG1269" s="36" t="s">
        <v>1637</v>
      </c>
      <c r="AH1269" s="36" t="s">
        <v>599</v>
      </c>
      <c r="AI1269" s="36" t="s">
        <v>1799</v>
      </c>
      <c r="AJ1269" s="36" t="s">
        <v>1645</v>
      </c>
      <c r="AK1269" s="36" t="s">
        <v>337</v>
      </c>
      <c r="AL1269" s="36" t="s">
        <v>1650</v>
      </c>
      <c r="AM1269" s="36" t="s">
        <v>1651</v>
      </c>
      <c r="AN1269" s="36" t="s">
        <v>1645</v>
      </c>
      <c r="AO1269" s="36" t="s">
        <v>1636</v>
      </c>
      <c r="AP1269" s="36" t="s">
        <v>1652</v>
      </c>
      <c r="AQ1269" s="36" t="s">
        <v>1653</v>
      </c>
    </row>
    <row r="1270" spans="1:43" x14ac:dyDescent="0.15">
      <c r="A1270" s="36" t="s">
        <v>507</v>
      </c>
      <c r="B1270" s="36" t="s">
        <v>1715</v>
      </c>
      <c r="C1270" s="36" t="s">
        <v>1716</v>
      </c>
      <c r="D1270" s="36" t="s">
        <v>1661</v>
      </c>
      <c r="E1270" s="36" t="s">
        <v>1662</v>
      </c>
      <c r="F1270" s="36" t="s">
        <v>372</v>
      </c>
      <c r="G1270" s="36" t="s">
        <v>1636</v>
      </c>
      <c r="H1270" s="36" t="s">
        <v>372</v>
      </c>
      <c r="I1270" s="36" t="s">
        <v>1636</v>
      </c>
      <c r="J1270" s="36" t="s">
        <v>1637</v>
      </c>
      <c r="K1270" s="36" t="s">
        <v>599</v>
      </c>
      <c r="L1270" s="36" t="s">
        <v>1717</v>
      </c>
      <c r="M1270" s="36" t="s">
        <v>1639</v>
      </c>
      <c r="N1270" s="36" t="s">
        <v>1640</v>
      </c>
      <c r="O1270" s="36" t="s">
        <v>1641</v>
      </c>
      <c r="P1270" s="36" t="s">
        <v>1642</v>
      </c>
      <c r="Q1270" s="36" t="s">
        <v>1643</v>
      </c>
      <c r="R1270" s="36" t="s">
        <v>1644</v>
      </c>
      <c r="S1270" s="36" t="s">
        <v>1636</v>
      </c>
      <c r="T1270" s="36" t="s">
        <v>1636</v>
      </c>
      <c r="U1270" s="36" t="s">
        <v>1645</v>
      </c>
      <c r="V1270" s="36" t="s">
        <v>1646</v>
      </c>
      <c r="W1270" s="36" t="s">
        <v>1669</v>
      </c>
      <c r="X1270" s="36" t="s">
        <v>1646</v>
      </c>
      <c r="Y1270" s="36" t="s">
        <v>1649</v>
      </c>
      <c r="Z1270" s="36">
        <v>29.19</v>
      </c>
      <c r="AA1270" s="36">
        <v>29.19</v>
      </c>
      <c r="AB1270" s="36">
        <v>0</v>
      </c>
      <c r="AC1270" s="36">
        <v>29.19</v>
      </c>
      <c r="AD1270" s="36">
        <v>0</v>
      </c>
      <c r="AE1270" s="36">
        <v>0</v>
      </c>
      <c r="AF1270" s="36" t="s">
        <v>1798</v>
      </c>
      <c r="AG1270" s="36" t="s">
        <v>1637</v>
      </c>
      <c r="AH1270" s="36" t="s">
        <v>599</v>
      </c>
      <c r="AI1270" s="36" t="s">
        <v>1799</v>
      </c>
      <c r="AJ1270" s="36" t="s">
        <v>1645</v>
      </c>
      <c r="AK1270" s="36" t="s">
        <v>337</v>
      </c>
      <c r="AL1270" s="36" t="s">
        <v>1650</v>
      </c>
      <c r="AM1270" s="36" t="s">
        <v>1651</v>
      </c>
      <c r="AN1270" s="36" t="s">
        <v>1645</v>
      </c>
      <c r="AO1270" s="36" t="s">
        <v>1636</v>
      </c>
      <c r="AP1270" s="36" t="s">
        <v>1652</v>
      </c>
      <c r="AQ1270" s="36" t="s">
        <v>1653</v>
      </c>
    </row>
    <row r="1271" spans="1:43" x14ac:dyDescent="0.15">
      <c r="A1271" s="36" t="s">
        <v>507</v>
      </c>
      <c r="B1271" s="36" t="s">
        <v>1715</v>
      </c>
      <c r="C1271" s="36" t="s">
        <v>1716</v>
      </c>
      <c r="D1271" s="36" t="s">
        <v>1661</v>
      </c>
      <c r="E1271" s="36" t="s">
        <v>1662</v>
      </c>
      <c r="F1271" s="36" t="s">
        <v>372</v>
      </c>
      <c r="G1271" s="36" t="s">
        <v>1636</v>
      </c>
      <c r="H1271" s="36" t="s">
        <v>372</v>
      </c>
      <c r="I1271" s="36" t="s">
        <v>1636</v>
      </c>
      <c r="J1271" s="36" t="s">
        <v>1637</v>
      </c>
      <c r="K1271" s="36" t="s">
        <v>599</v>
      </c>
      <c r="L1271" s="36" t="s">
        <v>1717</v>
      </c>
      <c r="M1271" s="36" t="s">
        <v>1639</v>
      </c>
      <c r="N1271" s="36" t="s">
        <v>1640</v>
      </c>
      <c r="O1271" s="36" t="s">
        <v>1641</v>
      </c>
      <c r="P1271" s="36" t="s">
        <v>1642</v>
      </c>
      <c r="Q1271" s="36" t="s">
        <v>1643</v>
      </c>
      <c r="R1271" s="36" t="s">
        <v>1644</v>
      </c>
      <c r="S1271" s="36" t="s">
        <v>1636</v>
      </c>
      <c r="T1271" s="36" t="s">
        <v>1636</v>
      </c>
      <c r="U1271" s="36" t="s">
        <v>1645</v>
      </c>
      <c r="V1271" s="36" t="s">
        <v>1646</v>
      </c>
      <c r="W1271" s="36" t="s">
        <v>1670</v>
      </c>
      <c r="X1271" s="36" t="s">
        <v>1646</v>
      </c>
      <c r="Y1271" s="36" t="s">
        <v>1649</v>
      </c>
      <c r="Z1271" s="36">
        <v>202.82</v>
      </c>
      <c r="AA1271" s="36">
        <v>202.82</v>
      </c>
      <c r="AB1271" s="36">
        <v>0</v>
      </c>
      <c r="AC1271" s="36">
        <v>202.82</v>
      </c>
      <c r="AD1271" s="36">
        <v>0</v>
      </c>
      <c r="AE1271" s="36">
        <v>0</v>
      </c>
      <c r="AF1271" s="36" t="s">
        <v>1798</v>
      </c>
      <c r="AG1271" s="36" t="s">
        <v>1637</v>
      </c>
      <c r="AH1271" s="36" t="s">
        <v>599</v>
      </c>
      <c r="AI1271" s="36" t="s">
        <v>1799</v>
      </c>
      <c r="AJ1271" s="36" t="s">
        <v>1645</v>
      </c>
      <c r="AK1271" s="36" t="s">
        <v>337</v>
      </c>
      <c r="AL1271" s="36" t="s">
        <v>1650</v>
      </c>
      <c r="AM1271" s="36" t="s">
        <v>1651</v>
      </c>
      <c r="AN1271" s="36" t="s">
        <v>1645</v>
      </c>
      <c r="AO1271" s="36" t="s">
        <v>1636</v>
      </c>
      <c r="AP1271" s="36" t="s">
        <v>1652</v>
      </c>
      <c r="AQ1271" s="36" t="s">
        <v>1653</v>
      </c>
    </row>
    <row r="1272" spans="1:43" x14ac:dyDescent="0.15">
      <c r="A1272" s="36" t="s">
        <v>507</v>
      </c>
      <c r="B1272" s="36" t="s">
        <v>1718</v>
      </c>
      <c r="C1272" s="36" t="s">
        <v>1719</v>
      </c>
      <c r="D1272" s="36" t="s">
        <v>1661</v>
      </c>
      <c r="E1272" s="36" t="s">
        <v>1662</v>
      </c>
      <c r="F1272" s="36" t="s">
        <v>372</v>
      </c>
      <c r="G1272" s="36" t="s">
        <v>1636</v>
      </c>
      <c r="H1272" s="36" t="s">
        <v>372</v>
      </c>
      <c r="I1272" s="36" t="s">
        <v>1636</v>
      </c>
      <c r="J1272" s="36" t="s">
        <v>1637</v>
      </c>
      <c r="K1272" s="36" t="s">
        <v>599</v>
      </c>
      <c r="L1272" s="36" t="s">
        <v>1720</v>
      </c>
      <c r="M1272" s="36" t="s">
        <v>1639</v>
      </c>
      <c r="N1272" s="36" t="s">
        <v>1640</v>
      </c>
      <c r="O1272" s="36" t="s">
        <v>1641</v>
      </c>
      <c r="P1272" s="36" t="s">
        <v>1642</v>
      </c>
      <c r="Q1272" s="36" t="s">
        <v>1643</v>
      </c>
      <c r="R1272" s="36" t="s">
        <v>1644</v>
      </c>
      <c r="S1272" s="36" t="s">
        <v>1636</v>
      </c>
      <c r="T1272" s="36" t="s">
        <v>1636</v>
      </c>
      <c r="U1272" s="36" t="s">
        <v>1645</v>
      </c>
      <c r="V1272" s="36" t="s">
        <v>1646</v>
      </c>
      <c r="W1272" s="36" t="s">
        <v>1665</v>
      </c>
      <c r="X1272" s="36" t="s">
        <v>1646</v>
      </c>
      <c r="Y1272" s="36" t="s">
        <v>1649</v>
      </c>
      <c r="Z1272" s="36">
        <v>2494.36</v>
      </c>
      <c r="AA1272" s="36">
        <v>2494.36</v>
      </c>
      <c r="AB1272" s="36">
        <v>0</v>
      </c>
      <c r="AC1272" s="36">
        <v>2494.36</v>
      </c>
      <c r="AD1272" s="36">
        <v>0</v>
      </c>
      <c r="AE1272" s="36">
        <v>0</v>
      </c>
      <c r="AF1272" s="36" t="s">
        <v>1798</v>
      </c>
      <c r="AG1272" s="36" t="s">
        <v>1637</v>
      </c>
      <c r="AH1272" s="36" t="s">
        <v>599</v>
      </c>
      <c r="AI1272" s="36" t="s">
        <v>1799</v>
      </c>
      <c r="AJ1272" s="36" t="s">
        <v>1645</v>
      </c>
      <c r="AK1272" s="36" t="s">
        <v>337</v>
      </c>
      <c r="AL1272" s="36" t="s">
        <v>1650</v>
      </c>
      <c r="AM1272" s="36" t="s">
        <v>1651</v>
      </c>
      <c r="AN1272" s="36" t="s">
        <v>1645</v>
      </c>
      <c r="AO1272" s="36" t="s">
        <v>1636</v>
      </c>
      <c r="AP1272" s="36" t="s">
        <v>1652</v>
      </c>
      <c r="AQ1272" s="36" t="s">
        <v>1653</v>
      </c>
    </row>
    <row r="1273" spans="1:43" x14ac:dyDescent="0.15">
      <c r="A1273" s="36" t="s">
        <v>507</v>
      </c>
      <c r="B1273" s="36" t="s">
        <v>1718</v>
      </c>
      <c r="C1273" s="36" t="s">
        <v>1719</v>
      </c>
      <c r="D1273" s="36" t="s">
        <v>1661</v>
      </c>
      <c r="E1273" s="36" t="s">
        <v>1662</v>
      </c>
      <c r="F1273" s="36" t="s">
        <v>372</v>
      </c>
      <c r="G1273" s="36" t="s">
        <v>1636</v>
      </c>
      <c r="H1273" s="36" t="s">
        <v>372</v>
      </c>
      <c r="I1273" s="36" t="s">
        <v>1636</v>
      </c>
      <c r="J1273" s="36" t="s">
        <v>1637</v>
      </c>
      <c r="K1273" s="36" t="s">
        <v>599</v>
      </c>
      <c r="L1273" s="36" t="s">
        <v>1720</v>
      </c>
      <c r="M1273" s="36" t="s">
        <v>1639</v>
      </c>
      <c r="N1273" s="36" t="s">
        <v>1640</v>
      </c>
      <c r="O1273" s="36" t="s">
        <v>1641</v>
      </c>
      <c r="P1273" s="36" t="s">
        <v>1642</v>
      </c>
      <c r="Q1273" s="36" t="s">
        <v>1643</v>
      </c>
      <c r="R1273" s="36" t="s">
        <v>1644</v>
      </c>
      <c r="S1273" s="36" t="s">
        <v>1636</v>
      </c>
      <c r="T1273" s="36" t="s">
        <v>1636</v>
      </c>
      <c r="U1273" s="36" t="s">
        <v>1645</v>
      </c>
      <c r="V1273" s="36" t="s">
        <v>1646</v>
      </c>
      <c r="W1273" s="36" t="s">
        <v>1647</v>
      </c>
      <c r="X1273" s="36" t="s">
        <v>1667</v>
      </c>
      <c r="Y1273" s="36" t="s">
        <v>1649</v>
      </c>
      <c r="Z1273" s="36">
        <v>5.64</v>
      </c>
      <c r="AA1273" s="36">
        <v>5.64</v>
      </c>
      <c r="AB1273" s="36">
        <v>0</v>
      </c>
      <c r="AC1273" s="36">
        <v>5.64</v>
      </c>
      <c r="AD1273" s="36">
        <v>0</v>
      </c>
      <c r="AE1273" s="36">
        <v>0</v>
      </c>
      <c r="AF1273" s="36" t="s">
        <v>1798</v>
      </c>
      <c r="AG1273" s="36" t="s">
        <v>1637</v>
      </c>
      <c r="AH1273" s="36" t="s">
        <v>599</v>
      </c>
      <c r="AI1273" s="36" t="s">
        <v>1799</v>
      </c>
      <c r="AJ1273" s="36" t="s">
        <v>1645</v>
      </c>
      <c r="AK1273" s="36" t="s">
        <v>337</v>
      </c>
      <c r="AL1273" s="36" t="s">
        <v>1650</v>
      </c>
      <c r="AM1273" s="36" t="s">
        <v>1651</v>
      </c>
      <c r="AN1273" s="36" t="s">
        <v>1645</v>
      </c>
      <c r="AO1273" s="36" t="s">
        <v>1636</v>
      </c>
      <c r="AP1273" s="36" t="s">
        <v>1652</v>
      </c>
      <c r="AQ1273" s="36" t="s">
        <v>1653</v>
      </c>
    </row>
    <row r="1274" spans="1:43" x14ac:dyDescent="0.15">
      <c r="A1274" s="36" t="s">
        <v>507</v>
      </c>
      <c r="B1274" s="36" t="s">
        <v>1721</v>
      </c>
      <c r="C1274" s="36" t="s">
        <v>1722</v>
      </c>
      <c r="D1274" s="36" t="s">
        <v>1723</v>
      </c>
      <c r="E1274" s="36" t="s">
        <v>1724</v>
      </c>
      <c r="F1274" s="36" t="s">
        <v>372</v>
      </c>
      <c r="G1274" s="36" t="s">
        <v>1636</v>
      </c>
      <c r="H1274" s="36" t="s">
        <v>372</v>
      </c>
      <c r="I1274" s="36" t="s">
        <v>1636</v>
      </c>
      <c r="J1274" s="36" t="s">
        <v>1307</v>
      </c>
      <c r="K1274" s="36" t="s">
        <v>1725</v>
      </c>
      <c r="L1274" s="36" t="s">
        <v>1726</v>
      </c>
      <c r="M1274" s="36" t="s">
        <v>1727</v>
      </c>
      <c r="N1274" s="36" t="s">
        <v>1728</v>
      </c>
      <c r="O1274" s="36" t="s">
        <v>1729</v>
      </c>
      <c r="P1274" s="36" t="s">
        <v>1730</v>
      </c>
      <c r="Q1274" s="36" t="s">
        <v>1731</v>
      </c>
      <c r="R1274" s="36" t="s">
        <v>1732</v>
      </c>
      <c r="S1274" s="36" t="s">
        <v>1636</v>
      </c>
      <c r="T1274" s="36" t="s">
        <v>1636</v>
      </c>
      <c r="U1274" s="36" t="s">
        <v>1645</v>
      </c>
      <c r="V1274" s="36" t="s">
        <v>1646</v>
      </c>
      <c r="W1274" s="36" t="s">
        <v>1665</v>
      </c>
      <c r="X1274" s="36" t="s">
        <v>1646</v>
      </c>
      <c r="Y1274" s="36" t="s">
        <v>1649</v>
      </c>
      <c r="Z1274" s="36">
        <v>17.71</v>
      </c>
      <c r="AA1274" s="36">
        <v>17.71</v>
      </c>
      <c r="AB1274" s="36">
        <v>0</v>
      </c>
      <c r="AC1274" s="36">
        <v>17.71</v>
      </c>
      <c r="AD1274" s="36">
        <v>0</v>
      </c>
      <c r="AE1274" s="36">
        <v>0</v>
      </c>
      <c r="AF1274" s="36" t="s">
        <v>1798</v>
      </c>
      <c r="AG1274" s="36" t="s">
        <v>1307</v>
      </c>
      <c r="AH1274" s="36" t="s">
        <v>1725</v>
      </c>
      <c r="AI1274" s="36" t="s">
        <v>1800</v>
      </c>
      <c r="AJ1274" s="36" t="s">
        <v>1645</v>
      </c>
      <c r="AK1274" s="36" t="s">
        <v>337</v>
      </c>
      <c r="AL1274" s="36" t="s">
        <v>1650</v>
      </c>
      <c r="AM1274" s="36" t="s">
        <v>1651</v>
      </c>
      <c r="AN1274" s="36" t="s">
        <v>1645</v>
      </c>
      <c r="AO1274" s="36" t="s">
        <v>1636</v>
      </c>
      <c r="AP1274" s="36" t="s">
        <v>1652</v>
      </c>
      <c r="AQ1274" s="36" t="s">
        <v>1653</v>
      </c>
    </row>
    <row r="1275" spans="1:43" x14ac:dyDescent="0.15">
      <c r="A1275" s="36" t="s">
        <v>507</v>
      </c>
      <c r="B1275" s="36" t="s">
        <v>1721</v>
      </c>
      <c r="C1275" s="36" t="s">
        <v>1722</v>
      </c>
      <c r="D1275" s="36" t="s">
        <v>1723</v>
      </c>
      <c r="E1275" s="36" t="s">
        <v>1724</v>
      </c>
      <c r="F1275" s="36" t="s">
        <v>372</v>
      </c>
      <c r="G1275" s="36" t="s">
        <v>1636</v>
      </c>
      <c r="H1275" s="36" t="s">
        <v>372</v>
      </c>
      <c r="I1275" s="36" t="s">
        <v>1636</v>
      </c>
      <c r="J1275" s="36" t="s">
        <v>1307</v>
      </c>
      <c r="K1275" s="36" t="s">
        <v>1725</v>
      </c>
      <c r="L1275" s="36" t="s">
        <v>1726</v>
      </c>
      <c r="M1275" s="36" t="s">
        <v>1727</v>
      </c>
      <c r="N1275" s="36" t="s">
        <v>1728</v>
      </c>
      <c r="O1275" s="36" t="s">
        <v>1729</v>
      </c>
      <c r="P1275" s="36" t="s">
        <v>1730</v>
      </c>
      <c r="Q1275" s="36" t="s">
        <v>1731</v>
      </c>
      <c r="R1275" s="36" t="s">
        <v>1732</v>
      </c>
      <c r="S1275" s="36" t="s">
        <v>1636</v>
      </c>
      <c r="T1275" s="36" t="s">
        <v>1636</v>
      </c>
      <c r="U1275" s="36" t="s">
        <v>1645</v>
      </c>
      <c r="V1275" s="36" t="s">
        <v>1646</v>
      </c>
      <c r="W1275" s="36" t="s">
        <v>1647</v>
      </c>
      <c r="X1275" s="36" t="s">
        <v>1667</v>
      </c>
      <c r="Y1275" s="36" t="s">
        <v>1649</v>
      </c>
      <c r="Z1275" s="36">
        <v>1.57</v>
      </c>
      <c r="AA1275" s="36">
        <v>1.57</v>
      </c>
      <c r="AB1275" s="36">
        <v>0</v>
      </c>
      <c r="AC1275" s="36">
        <v>1.57</v>
      </c>
      <c r="AD1275" s="36">
        <v>0</v>
      </c>
      <c r="AE1275" s="36">
        <v>0</v>
      </c>
      <c r="AF1275" s="36" t="s">
        <v>1798</v>
      </c>
      <c r="AG1275" s="36" t="s">
        <v>1307</v>
      </c>
      <c r="AH1275" s="36" t="s">
        <v>1725</v>
      </c>
      <c r="AI1275" s="36" t="s">
        <v>1800</v>
      </c>
      <c r="AJ1275" s="36" t="s">
        <v>1645</v>
      </c>
      <c r="AK1275" s="36" t="s">
        <v>337</v>
      </c>
      <c r="AL1275" s="36" t="s">
        <v>1650</v>
      </c>
      <c r="AM1275" s="36" t="s">
        <v>1651</v>
      </c>
      <c r="AN1275" s="36" t="s">
        <v>1645</v>
      </c>
      <c r="AO1275" s="36" t="s">
        <v>1636</v>
      </c>
      <c r="AP1275" s="36" t="s">
        <v>1652</v>
      </c>
      <c r="AQ1275" s="36" t="s">
        <v>1653</v>
      </c>
    </row>
    <row r="1276" spans="1:43" x14ac:dyDescent="0.15">
      <c r="A1276" s="36" t="s">
        <v>507</v>
      </c>
      <c r="B1276" s="36" t="s">
        <v>1733</v>
      </c>
      <c r="C1276" s="36" t="s">
        <v>1734</v>
      </c>
      <c r="D1276" s="36" t="s">
        <v>1723</v>
      </c>
      <c r="E1276" s="36" t="s">
        <v>1724</v>
      </c>
      <c r="F1276" s="36" t="s">
        <v>372</v>
      </c>
      <c r="G1276" s="36" t="s">
        <v>1636</v>
      </c>
      <c r="H1276" s="36" t="s">
        <v>372</v>
      </c>
      <c r="I1276" s="36" t="s">
        <v>1636</v>
      </c>
      <c r="J1276" s="36" t="s">
        <v>1307</v>
      </c>
      <c r="K1276" s="36" t="s">
        <v>1725</v>
      </c>
      <c r="L1276" s="36" t="s">
        <v>1735</v>
      </c>
      <c r="M1276" s="36" t="s">
        <v>1727</v>
      </c>
      <c r="N1276" s="36" t="s">
        <v>1728</v>
      </c>
      <c r="O1276" s="36" t="s">
        <v>1729</v>
      </c>
      <c r="P1276" s="36" t="s">
        <v>1730</v>
      </c>
      <c r="Q1276" s="36" t="s">
        <v>1731</v>
      </c>
      <c r="R1276" s="36" t="s">
        <v>1732</v>
      </c>
      <c r="S1276" s="36" t="s">
        <v>1636</v>
      </c>
      <c r="T1276" s="36" t="s">
        <v>1636</v>
      </c>
      <c r="U1276" s="36" t="s">
        <v>1645</v>
      </c>
      <c r="V1276" s="36" t="s">
        <v>1646</v>
      </c>
      <c r="W1276" s="36" t="s">
        <v>1664</v>
      </c>
      <c r="X1276" s="36" t="s">
        <v>1646</v>
      </c>
      <c r="Y1276" s="36" t="s">
        <v>1649</v>
      </c>
      <c r="Z1276" s="36">
        <v>38.51</v>
      </c>
      <c r="AA1276" s="36">
        <v>38.51</v>
      </c>
      <c r="AB1276" s="36">
        <v>0</v>
      </c>
      <c r="AC1276" s="36">
        <v>38.51</v>
      </c>
      <c r="AD1276" s="36">
        <v>0</v>
      </c>
      <c r="AE1276" s="36">
        <v>0</v>
      </c>
      <c r="AF1276" s="36" t="s">
        <v>1798</v>
      </c>
      <c r="AG1276" s="36" t="s">
        <v>1307</v>
      </c>
      <c r="AH1276" s="36" t="s">
        <v>1725</v>
      </c>
      <c r="AI1276" s="36" t="s">
        <v>1800</v>
      </c>
      <c r="AJ1276" s="36" t="s">
        <v>1645</v>
      </c>
      <c r="AK1276" s="36" t="s">
        <v>337</v>
      </c>
      <c r="AL1276" s="36" t="s">
        <v>1650</v>
      </c>
      <c r="AM1276" s="36" t="s">
        <v>1651</v>
      </c>
      <c r="AN1276" s="36" t="s">
        <v>1645</v>
      </c>
      <c r="AO1276" s="36" t="s">
        <v>1636</v>
      </c>
      <c r="AP1276" s="36" t="s">
        <v>1652</v>
      </c>
      <c r="AQ1276" s="36" t="s">
        <v>1653</v>
      </c>
    </row>
    <row r="1277" spans="1:43" x14ac:dyDescent="0.15">
      <c r="A1277" s="36" t="s">
        <v>507</v>
      </c>
      <c r="B1277" s="36" t="s">
        <v>1733</v>
      </c>
      <c r="C1277" s="36" t="s">
        <v>1734</v>
      </c>
      <c r="D1277" s="36" t="s">
        <v>1723</v>
      </c>
      <c r="E1277" s="36" t="s">
        <v>1724</v>
      </c>
      <c r="F1277" s="36" t="s">
        <v>372</v>
      </c>
      <c r="G1277" s="36" t="s">
        <v>1636</v>
      </c>
      <c r="H1277" s="36" t="s">
        <v>372</v>
      </c>
      <c r="I1277" s="36" t="s">
        <v>1636</v>
      </c>
      <c r="J1277" s="36" t="s">
        <v>1307</v>
      </c>
      <c r="K1277" s="36" t="s">
        <v>1725</v>
      </c>
      <c r="L1277" s="36" t="s">
        <v>1735</v>
      </c>
      <c r="M1277" s="36" t="s">
        <v>1727</v>
      </c>
      <c r="N1277" s="36" t="s">
        <v>1728</v>
      </c>
      <c r="O1277" s="36" t="s">
        <v>1729</v>
      </c>
      <c r="P1277" s="36" t="s">
        <v>1730</v>
      </c>
      <c r="Q1277" s="36" t="s">
        <v>1731</v>
      </c>
      <c r="R1277" s="36" t="s">
        <v>1732</v>
      </c>
      <c r="S1277" s="36" t="s">
        <v>1636</v>
      </c>
      <c r="T1277" s="36" t="s">
        <v>1636</v>
      </c>
      <c r="U1277" s="36" t="s">
        <v>1645</v>
      </c>
      <c r="V1277" s="36" t="s">
        <v>1646</v>
      </c>
      <c r="W1277" s="36" t="s">
        <v>1665</v>
      </c>
      <c r="X1277" s="36" t="s">
        <v>1646</v>
      </c>
      <c r="Y1277" s="36" t="s">
        <v>1649</v>
      </c>
      <c r="Z1277" s="36">
        <v>2095.71</v>
      </c>
      <c r="AA1277" s="36">
        <v>2095.71</v>
      </c>
      <c r="AB1277" s="36">
        <v>0</v>
      </c>
      <c r="AC1277" s="36">
        <v>2095.71</v>
      </c>
      <c r="AD1277" s="36">
        <v>0</v>
      </c>
      <c r="AE1277" s="36">
        <v>0</v>
      </c>
      <c r="AF1277" s="36" t="s">
        <v>1798</v>
      </c>
      <c r="AG1277" s="36" t="s">
        <v>1307</v>
      </c>
      <c r="AH1277" s="36" t="s">
        <v>1725</v>
      </c>
      <c r="AI1277" s="36" t="s">
        <v>1800</v>
      </c>
      <c r="AJ1277" s="36" t="s">
        <v>1645</v>
      </c>
      <c r="AK1277" s="36" t="s">
        <v>337</v>
      </c>
      <c r="AL1277" s="36" t="s">
        <v>1650</v>
      </c>
      <c r="AM1277" s="36" t="s">
        <v>1651</v>
      </c>
      <c r="AN1277" s="36" t="s">
        <v>1645</v>
      </c>
      <c r="AO1277" s="36" t="s">
        <v>1636</v>
      </c>
      <c r="AP1277" s="36" t="s">
        <v>1652</v>
      </c>
      <c r="AQ1277" s="36" t="s">
        <v>1653</v>
      </c>
    </row>
    <row r="1278" spans="1:43" x14ac:dyDescent="0.15">
      <c r="A1278" s="36" t="s">
        <v>507</v>
      </c>
      <c r="B1278" s="36" t="s">
        <v>1733</v>
      </c>
      <c r="C1278" s="36" t="s">
        <v>1734</v>
      </c>
      <c r="D1278" s="36" t="s">
        <v>1723</v>
      </c>
      <c r="E1278" s="36" t="s">
        <v>1724</v>
      </c>
      <c r="F1278" s="36" t="s">
        <v>372</v>
      </c>
      <c r="G1278" s="36" t="s">
        <v>1636</v>
      </c>
      <c r="H1278" s="36" t="s">
        <v>372</v>
      </c>
      <c r="I1278" s="36" t="s">
        <v>1636</v>
      </c>
      <c r="J1278" s="36" t="s">
        <v>1307</v>
      </c>
      <c r="K1278" s="36" t="s">
        <v>1725</v>
      </c>
      <c r="L1278" s="36" t="s">
        <v>1735</v>
      </c>
      <c r="M1278" s="36" t="s">
        <v>1727</v>
      </c>
      <c r="N1278" s="36" t="s">
        <v>1728</v>
      </c>
      <c r="O1278" s="36" t="s">
        <v>1729</v>
      </c>
      <c r="P1278" s="36" t="s">
        <v>1730</v>
      </c>
      <c r="Q1278" s="36" t="s">
        <v>1731</v>
      </c>
      <c r="R1278" s="36" t="s">
        <v>1732</v>
      </c>
      <c r="S1278" s="36" t="s">
        <v>1636</v>
      </c>
      <c r="T1278" s="36" t="s">
        <v>1636</v>
      </c>
      <c r="U1278" s="36" t="s">
        <v>1645</v>
      </c>
      <c r="V1278" s="36" t="s">
        <v>1646</v>
      </c>
      <c r="W1278" s="36" t="s">
        <v>1647</v>
      </c>
      <c r="X1278" s="36" t="s">
        <v>1667</v>
      </c>
      <c r="Y1278" s="36" t="s">
        <v>1649</v>
      </c>
      <c r="Z1278" s="36">
        <v>39.04</v>
      </c>
      <c r="AA1278" s="36">
        <v>39.04</v>
      </c>
      <c r="AB1278" s="36">
        <v>0</v>
      </c>
      <c r="AC1278" s="36">
        <v>39.04</v>
      </c>
      <c r="AD1278" s="36">
        <v>0</v>
      </c>
      <c r="AE1278" s="36">
        <v>0</v>
      </c>
      <c r="AF1278" s="36" t="s">
        <v>1798</v>
      </c>
      <c r="AG1278" s="36" t="s">
        <v>1307</v>
      </c>
      <c r="AH1278" s="36" t="s">
        <v>1725</v>
      </c>
      <c r="AI1278" s="36" t="s">
        <v>1800</v>
      </c>
      <c r="AJ1278" s="36" t="s">
        <v>1645</v>
      </c>
      <c r="AK1278" s="36" t="s">
        <v>337</v>
      </c>
      <c r="AL1278" s="36" t="s">
        <v>1650</v>
      </c>
      <c r="AM1278" s="36" t="s">
        <v>1651</v>
      </c>
      <c r="AN1278" s="36" t="s">
        <v>1645</v>
      </c>
      <c r="AO1278" s="36" t="s">
        <v>1636</v>
      </c>
      <c r="AP1278" s="36" t="s">
        <v>1652</v>
      </c>
      <c r="AQ1278" s="36" t="s">
        <v>1653</v>
      </c>
    </row>
    <row r="1279" spans="1:43" x14ac:dyDescent="0.15">
      <c r="A1279" s="36" t="s">
        <v>507</v>
      </c>
      <c r="B1279" s="36" t="s">
        <v>1736</v>
      </c>
      <c r="C1279" s="36" t="s">
        <v>1737</v>
      </c>
      <c r="D1279" s="36" t="s">
        <v>1723</v>
      </c>
      <c r="E1279" s="36" t="s">
        <v>1724</v>
      </c>
      <c r="F1279" s="36" t="s">
        <v>372</v>
      </c>
      <c r="G1279" s="36" t="s">
        <v>1636</v>
      </c>
      <c r="H1279" s="36" t="s">
        <v>372</v>
      </c>
      <c r="I1279" s="36" t="s">
        <v>1636</v>
      </c>
      <c r="J1279" s="36" t="s">
        <v>1307</v>
      </c>
      <c r="K1279" s="36" t="s">
        <v>1725</v>
      </c>
      <c r="L1279" s="36" t="s">
        <v>1738</v>
      </c>
      <c r="M1279" s="36" t="s">
        <v>1727</v>
      </c>
      <c r="N1279" s="36" t="s">
        <v>1728</v>
      </c>
      <c r="O1279" s="36" t="s">
        <v>1729</v>
      </c>
      <c r="P1279" s="36" t="s">
        <v>1730</v>
      </c>
      <c r="Q1279" s="36" t="s">
        <v>1731</v>
      </c>
      <c r="R1279" s="36" t="s">
        <v>1732</v>
      </c>
      <c r="S1279" s="36" t="s">
        <v>1636</v>
      </c>
      <c r="T1279" s="36" t="s">
        <v>1636</v>
      </c>
      <c r="U1279" s="36" t="s">
        <v>1645</v>
      </c>
      <c r="V1279" s="36" t="s">
        <v>1646</v>
      </c>
      <c r="W1279" s="36" t="s">
        <v>1664</v>
      </c>
      <c r="X1279" s="36" t="s">
        <v>1646</v>
      </c>
      <c r="Y1279" s="36" t="s">
        <v>1649</v>
      </c>
      <c r="Z1279" s="36">
        <v>0.69</v>
      </c>
      <c r="AA1279" s="36">
        <v>0.69</v>
      </c>
      <c r="AB1279" s="36">
        <v>0</v>
      </c>
      <c r="AC1279" s="36">
        <v>0.69</v>
      </c>
      <c r="AD1279" s="36">
        <v>0</v>
      </c>
      <c r="AE1279" s="36">
        <v>0</v>
      </c>
      <c r="AF1279" s="36" t="s">
        <v>1798</v>
      </c>
      <c r="AG1279" s="36" t="s">
        <v>1307</v>
      </c>
      <c r="AH1279" s="36" t="s">
        <v>1725</v>
      </c>
      <c r="AI1279" s="36" t="s">
        <v>1800</v>
      </c>
      <c r="AJ1279" s="36" t="s">
        <v>1645</v>
      </c>
      <c r="AK1279" s="36" t="s">
        <v>337</v>
      </c>
      <c r="AL1279" s="36" t="s">
        <v>1650</v>
      </c>
      <c r="AM1279" s="36" t="s">
        <v>1651</v>
      </c>
      <c r="AN1279" s="36" t="s">
        <v>1645</v>
      </c>
      <c r="AO1279" s="36" t="s">
        <v>1636</v>
      </c>
      <c r="AP1279" s="36" t="s">
        <v>1652</v>
      </c>
      <c r="AQ1279" s="36" t="s">
        <v>1653</v>
      </c>
    </row>
    <row r="1280" spans="1:43" x14ac:dyDescent="0.15">
      <c r="A1280" s="36" t="s">
        <v>507</v>
      </c>
      <c r="B1280" s="36" t="s">
        <v>1736</v>
      </c>
      <c r="C1280" s="36" t="s">
        <v>1737</v>
      </c>
      <c r="D1280" s="36" t="s">
        <v>1723</v>
      </c>
      <c r="E1280" s="36" t="s">
        <v>1724</v>
      </c>
      <c r="F1280" s="36" t="s">
        <v>372</v>
      </c>
      <c r="G1280" s="36" t="s">
        <v>1636</v>
      </c>
      <c r="H1280" s="36" t="s">
        <v>372</v>
      </c>
      <c r="I1280" s="36" t="s">
        <v>1636</v>
      </c>
      <c r="J1280" s="36" t="s">
        <v>1307</v>
      </c>
      <c r="K1280" s="36" t="s">
        <v>1725</v>
      </c>
      <c r="L1280" s="36" t="s">
        <v>1738</v>
      </c>
      <c r="M1280" s="36" t="s">
        <v>1727</v>
      </c>
      <c r="N1280" s="36" t="s">
        <v>1728</v>
      </c>
      <c r="O1280" s="36" t="s">
        <v>1729</v>
      </c>
      <c r="P1280" s="36" t="s">
        <v>1730</v>
      </c>
      <c r="Q1280" s="36" t="s">
        <v>1731</v>
      </c>
      <c r="R1280" s="36" t="s">
        <v>1732</v>
      </c>
      <c r="S1280" s="36" t="s">
        <v>1636</v>
      </c>
      <c r="T1280" s="36" t="s">
        <v>1636</v>
      </c>
      <c r="U1280" s="36" t="s">
        <v>1645</v>
      </c>
      <c r="V1280" s="36" t="s">
        <v>1646</v>
      </c>
      <c r="W1280" s="36" t="s">
        <v>1665</v>
      </c>
      <c r="X1280" s="36" t="s">
        <v>1646</v>
      </c>
      <c r="Y1280" s="36" t="s">
        <v>1649</v>
      </c>
      <c r="Z1280" s="36">
        <v>14.65</v>
      </c>
      <c r="AA1280" s="36">
        <v>14.65</v>
      </c>
      <c r="AB1280" s="36">
        <v>0</v>
      </c>
      <c r="AC1280" s="36">
        <v>14.65</v>
      </c>
      <c r="AD1280" s="36">
        <v>0</v>
      </c>
      <c r="AE1280" s="36">
        <v>0</v>
      </c>
      <c r="AF1280" s="36" t="s">
        <v>1798</v>
      </c>
      <c r="AG1280" s="36" t="s">
        <v>1307</v>
      </c>
      <c r="AH1280" s="36" t="s">
        <v>1725</v>
      </c>
      <c r="AI1280" s="36" t="s">
        <v>1800</v>
      </c>
      <c r="AJ1280" s="36" t="s">
        <v>1645</v>
      </c>
      <c r="AK1280" s="36" t="s">
        <v>337</v>
      </c>
      <c r="AL1280" s="36" t="s">
        <v>1650</v>
      </c>
      <c r="AM1280" s="36" t="s">
        <v>1651</v>
      </c>
      <c r="AN1280" s="36" t="s">
        <v>1645</v>
      </c>
      <c r="AO1280" s="36" t="s">
        <v>1636</v>
      </c>
      <c r="AP1280" s="36" t="s">
        <v>1652</v>
      </c>
      <c r="AQ1280" s="36" t="s">
        <v>1653</v>
      </c>
    </row>
    <row r="1281" spans="1:43" x14ac:dyDescent="0.15">
      <c r="A1281" s="36" t="s">
        <v>507</v>
      </c>
      <c r="B1281" s="36" t="s">
        <v>1736</v>
      </c>
      <c r="C1281" s="36" t="s">
        <v>1737</v>
      </c>
      <c r="D1281" s="36" t="s">
        <v>1723</v>
      </c>
      <c r="E1281" s="36" t="s">
        <v>1724</v>
      </c>
      <c r="F1281" s="36" t="s">
        <v>372</v>
      </c>
      <c r="G1281" s="36" t="s">
        <v>1636</v>
      </c>
      <c r="H1281" s="36" t="s">
        <v>372</v>
      </c>
      <c r="I1281" s="36" t="s">
        <v>1636</v>
      </c>
      <c r="J1281" s="36" t="s">
        <v>1307</v>
      </c>
      <c r="K1281" s="36" t="s">
        <v>1725</v>
      </c>
      <c r="L1281" s="36" t="s">
        <v>1738</v>
      </c>
      <c r="M1281" s="36" t="s">
        <v>1727</v>
      </c>
      <c r="N1281" s="36" t="s">
        <v>1728</v>
      </c>
      <c r="O1281" s="36" t="s">
        <v>1729</v>
      </c>
      <c r="P1281" s="36" t="s">
        <v>1730</v>
      </c>
      <c r="Q1281" s="36" t="s">
        <v>1731</v>
      </c>
      <c r="R1281" s="36" t="s">
        <v>1732</v>
      </c>
      <c r="S1281" s="36" t="s">
        <v>1636</v>
      </c>
      <c r="T1281" s="36" t="s">
        <v>1636</v>
      </c>
      <c r="U1281" s="36" t="s">
        <v>1645</v>
      </c>
      <c r="V1281" s="36" t="s">
        <v>1646</v>
      </c>
      <c r="W1281" s="36" t="s">
        <v>1647</v>
      </c>
      <c r="X1281" s="36" t="s">
        <v>1667</v>
      </c>
      <c r="Y1281" s="36" t="s">
        <v>1649</v>
      </c>
      <c r="Z1281" s="36">
        <v>0.87</v>
      </c>
      <c r="AA1281" s="36">
        <v>0.87</v>
      </c>
      <c r="AB1281" s="36">
        <v>0</v>
      </c>
      <c r="AC1281" s="36">
        <v>0.87</v>
      </c>
      <c r="AD1281" s="36">
        <v>0</v>
      </c>
      <c r="AE1281" s="36">
        <v>0</v>
      </c>
      <c r="AF1281" s="36" t="s">
        <v>1798</v>
      </c>
      <c r="AG1281" s="36" t="s">
        <v>1307</v>
      </c>
      <c r="AH1281" s="36" t="s">
        <v>1725</v>
      </c>
      <c r="AI1281" s="36" t="s">
        <v>1800</v>
      </c>
      <c r="AJ1281" s="36" t="s">
        <v>1645</v>
      </c>
      <c r="AK1281" s="36" t="s">
        <v>337</v>
      </c>
      <c r="AL1281" s="36" t="s">
        <v>1650</v>
      </c>
      <c r="AM1281" s="36" t="s">
        <v>1651</v>
      </c>
      <c r="AN1281" s="36" t="s">
        <v>1645</v>
      </c>
      <c r="AO1281" s="36" t="s">
        <v>1636</v>
      </c>
      <c r="AP1281" s="36" t="s">
        <v>1652</v>
      </c>
      <c r="AQ1281" s="36" t="s">
        <v>1653</v>
      </c>
    </row>
    <row r="1282" spans="1:43" x14ac:dyDescent="0.15">
      <c r="A1282" s="36" t="s">
        <v>507</v>
      </c>
      <c r="B1282" s="36" t="s">
        <v>1739</v>
      </c>
      <c r="C1282" s="36" t="s">
        <v>1740</v>
      </c>
      <c r="D1282" s="36" t="s">
        <v>1723</v>
      </c>
      <c r="E1282" s="36" t="s">
        <v>1724</v>
      </c>
      <c r="F1282" s="36" t="s">
        <v>372</v>
      </c>
      <c r="G1282" s="36" t="s">
        <v>1636</v>
      </c>
      <c r="H1282" s="36" t="s">
        <v>372</v>
      </c>
      <c r="I1282" s="36" t="s">
        <v>1636</v>
      </c>
      <c r="J1282" s="36" t="s">
        <v>1307</v>
      </c>
      <c r="K1282" s="36" t="s">
        <v>1725</v>
      </c>
      <c r="L1282" s="36" t="s">
        <v>1741</v>
      </c>
      <c r="M1282" s="36" t="s">
        <v>1727</v>
      </c>
      <c r="N1282" s="36" t="s">
        <v>1728</v>
      </c>
      <c r="O1282" s="36" t="s">
        <v>1729</v>
      </c>
      <c r="P1282" s="36" t="s">
        <v>1730</v>
      </c>
      <c r="Q1282" s="36" t="s">
        <v>1731</v>
      </c>
      <c r="R1282" s="36" t="s">
        <v>1732</v>
      </c>
      <c r="S1282" s="36" t="s">
        <v>1636</v>
      </c>
      <c r="T1282" s="36" t="s">
        <v>1636</v>
      </c>
      <c r="U1282" s="36" t="s">
        <v>1645</v>
      </c>
      <c r="V1282" s="36" t="s">
        <v>1646</v>
      </c>
      <c r="W1282" s="36" t="s">
        <v>1665</v>
      </c>
      <c r="X1282" s="36" t="s">
        <v>1646</v>
      </c>
      <c r="Y1282" s="36" t="s">
        <v>1649</v>
      </c>
      <c r="Z1282" s="36">
        <v>160.88999999999999</v>
      </c>
      <c r="AA1282" s="36">
        <v>160.88999999999999</v>
      </c>
      <c r="AB1282" s="36">
        <v>0</v>
      </c>
      <c r="AC1282" s="36">
        <v>160.88999999999999</v>
      </c>
      <c r="AD1282" s="36">
        <v>0</v>
      </c>
      <c r="AE1282" s="36">
        <v>0</v>
      </c>
      <c r="AF1282" s="36" t="s">
        <v>1798</v>
      </c>
      <c r="AG1282" s="36" t="s">
        <v>1307</v>
      </c>
      <c r="AH1282" s="36" t="s">
        <v>1725</v>
      </c>
      <c r="AI1282" s="36" t="s">
        <v>1800</v>
      </c>
      <c r="AJ1282" s="36" t="s">
        <v>1645</v>
      </c>
      <c r="AK1282" s="36" t="s">
        <v>337</v>
      </c>
      <c r="AL1282" s="36" t="s">
        <v>1650</v>
      </c>
      <c r="AM1282" s="36" t="s">
        <v>1651</v>
      </c>
      <c r="AN1282" s="36" t="s">
        <v>1645</v>
      </c>
      <c r="AO1282" s="36" t="s">
        <v>1636</v>
      </c>
      <c r="AP1282" s="36" t="s">
        <v>1652</v>
      </c>
      <c r="AQ1282" s="36" t="s">
        <v>1653</v>
      </c>
    </row>
    <row r="1283" spans="1:43" x14ac:dyDescent="0.15">
      <c r="A1283" s="36" t="s">
        <v>507</v>
      </c>
      <c r="B1283" s="36" t="s">
        <v>1739</v>
      </c>
      <c r="C1283" s="36" t="s">
        <v>1740</v>
      </c>
      <c r="D1283" s="36" t="s">
        <v>1723</v>
      </c>
      <c r="E1283" s="36" t="s">
        <v>1724</v>
      </c>
      <c r="F1283" s="36" t="s">
        <v>372</v>
      </c>
      <c r="G1283" s="36" t="s">
        <v>1636</v>
      </c>
      <c r="H1283" s="36" t="s">
        <v>372</v>
      </c>
      <c r="I1283" s="36" t="s">
        <v>1636</v>
      </c>
      <c r="J1283" s="36" t="s">
        <v>1307</v>
      </c>
      <c r="K1283" s="36" t="s">
        <v>1725</v>
      </c>
      <c r="L1283" s="36" t="s">
        <v>1741</v>
      </c>
      <c r="M1283" s="36" t="s">
        <v>1727</v>
      </c>
      <c r="N1283" s="36" t="s">
        <v>1728</v>
      </c>
      <c r="O1283" s="36" t="s">
        <v>1729</v>
      </c>
      <c r="P1283" s="36" t="s">
        <v>1730</v>
      </c>
      <c r="Q1283" s="36" t="s">
        <v>1731</v>
      </c>
      <c r="R1283" s="36" t="s">
        <v>1732</v>
      </c>
      <c r="S1283" s="36" t="s">
        <v>1636</v>
      </c>
      <c r="T1283" s="36" t="s">
        <v>1636</v>
      </c>
      <c r="U1283" s="36" t="s">
        <v>1645</v>
      </c>
      <c r="V1283" s="36" t="s">
        <v>1646</v>
      </c>
      <c r="W1283" s="36" t="s">
        <v>1647</v>
      </c>
      <c r="X1283" s="36" t="s">
        <v>1667</v>
      </c>
      <c r="Y1283" s="36" t="s">
        <v>1649</v>
      </c>
      <c r="Z1283" s="36">
        <v>0.79</v>
      </c>
      <c r="AA1283" s="36">
        <v>0.79</v>
      </c>
      <c r="AB1283" s="36">
        <v>0</v>
      </c>
      <c r="AC1283" s="36">
        <v>0.79</v>
      </c>
      <c r="AD1283" s="36">
        <v>0</v>
      </c>
      <c r="AE1283" s="36">
        <v>0</v>
      </c>
      <c r="AF1283" s="36" t="s">
        <v>1798</v>
      </c>
      <c r="AG1283" s="36" t="s">
        <v>1307</v>
      </c>
      <c r="AH1283" s="36" t="s">
        <v>1725</v>
      </c>
      <c r="AI1283" s="36" t="s">
        <v>1800</v>
      </c>
      <c r="AJ1283" s="36" t="s">
        <v>1645</v>
      </c>
      <c r="AK1283" s="36" t="s">
        <v>337</v>
      </c>
      <c r="AL1283" s="36" t="s">
        <v>1650</v>
      </c>
      <c r="AM1283" s="36" t="s">
        <v>1651</v>
      </c>
      <c r="AN1283" s="36" t="s">
        <v>1645</v>
      </c>
      <c r="AO1283" s="36" t="s">
        <v>1636</v>
      </c>
      <c r="AP1283" s="36" t="s">
        <v>1652</v>
      </c>
      <c r="AQ1283" s="36" t="s">
        <v>1653</v>
      </c>
    </row>
    <row r="1284" spans="1:43" x14ac:dyDescent="0.15">
      <c r="A1284" s="36" t="s">
        <v>507</v>
      </c>
      <c r="B1284" s="36" t="s">
        <v>1742</v>
      </c>
      <c r="C1284" s="36" t="s">
        <v>1743</v>
      </c>
      <c r="D1284" s="36" t="s">
        <v>1723</v>
      </c>
      <c r="E1284" s="36" t="s">
        <v>1724</v>
      </c>
      <c r="F1284" s="36" t="s">
        <v>372</v>
      </c>
      <c r="G1284" s="36" t="s">
        <v>1636</v>
      </c>
      <c r="H1284" s="36" t="s">
        <v>372</v>
      </c>
      <c r="I1284" s="36" t="s">
        <v>1636</v>
      </c>
      <c r="J1284" s="36" t="s">
        <v>1307</v>
      </c>
      <c r="K1284" s="36" t="s">
        <v>1725</v>
      </c>
      <c r="L1284" s="36" t="s">
        <v>1744</v>
      </c>
      <c r="M1284" s="36" t="s">
        <v>1727</v>
      </c>
      <c r="N1284" s="36" t="s">
        <v>1728</v>
      </c>
      <c r="O1284" s="36" t="s">
        <v>1729</v>
      </c>
      <c r="P1284" s="36" t="s">
        <v>1730</v>
      </c>
      <c r="Q1284" s="36" t="s">
        <v>1731</v>
      </c>
      <c r="R1284" s="36" t="s">
        <v>1732</v>
      </c>
      <c r="S1284" s="36" t="s">
        <v>1636</v>
      </c>
      <c r="T1284" s="36" t="s">
        <v>1636</v>
      </c>
      <c r="U1284" s="36" t="s">
        <v>1645</v>
      </c>
      <c r="V1284" s="36" t="s">
        <v>1646</v>
      </c>
      <c r="W1284" s="36" t="s">
        <v>1665</v>
      </c>
      <c r="X1284" s="36" t="s">
        <v>1646</v>
      </c>
      <c r="Y1284" s="36" t="s">
        <v>1649</v>
      </c>
      <c r="Z1284" s="36">
        <v>61.66</v>
      </c>
      <c r="AA1284" s="36">
        <v>61.66</v>
      </c>
      <c r="AB1284" s="36">
        <v>0</v>
      </c>
      <c r="AC1284" s="36">
        <v>61.66</v>
      </c>
      <c r="AD1284" s="36">
        <v>0</v>
      </c>
      <c r="AE1284" s="36">
        <v>0</v>
      </c>
      <c r="AF1284" s="36" t="s">
        <v>1798</v>
      </c>
      <c r="AG1284" s="36" t="s">
        <v>1307</v>
      </c>
      <c r="AH1284" s="36" t="s">
        <v>1725</v>
      </c>
      <c r="AI1284" s="36" t="s">
        <v>1800</v>
      </c>
      <c r="AJ1284" s="36" t="s">
        <v>1645</v>
      </c>
      <c r="AK1284" s="36" t="s">
        <v>337</v>
      </c>
      <c r="AL1284" s="36" t="s">
        <v>1650</v>
      </c>
      <c r="AM1284" s="36" t="s">
        <v>1651</v>
      </c>
      <c r="AN1284" s="36" t="s">
        <v>1645</v>
      </c>
      <c r="AO1284" s="36" t="s">
        <v>1636</v>
      </c>
      <c r="AP1284" s="36" t="s">
        <v>1652</v>
      </c>
      <c r="AQ1284" s="36" t="s">
        <v>1653</v>
      </c>
    </row>
    <row r="1285" spans="1:43" x14ac:dyDescent="0.15">
      <c r="A1285" s="36" t="s">
        <v>507</v>
      </c>
      <c r="B1285" s="36" t="s">
        <v>1742</v>
      </c>
      <c r="C1285" s="36" t="s">
        <v>1743</v>
      </c>
      <c r="D1285" s="36" t="s">
        <v>1723</v>
      </c>
      <c r="E1285" s="36" t="s">
        <v>1724</v>
      </c>
      <c r="F1285" s="36" t="s">
        <v>372</v>
      </c>
      <c r="G1285" s="36" t="s">
        <v>1636</v>
      </c>
      <c r="H1285" s="36" t="s">
        <v>372</v>
      </c>
      <c r="I1285" s="36" t="s">
        <v>1636</v>
      </c>
      <c r="J1285" s="36" t="s">
        <v>1307</v>
      </c>
      <c r="K1285" s="36" t="s">
        <v>1725</v>
      </c>
      <c r="L1285" s="36" t="s">
        <v>1744</v>
      </c>
      <c r="M1285" s="36" t="s">
        <v>1727</v>
      </c>
      <c r="N1285" s="36" t="s">
        <v>1728</v>
      </c>
      <c r="O1285" s="36" t="s">
        <v>1729</v>
      </c>
      <c r="P1285" s="36" t="s">
        <v>1730</v>
      </c>
      <c r="Q1285" s="36" t="s">
        <v>1731</v>
      </c>
      <c r="R1285" s="36" t="s">
        <v>1732</v>
      </c>
      <c r="S1285" s="36" t="s">
        <v>1636</v>
      </c>
      <c r="T1285" s="36" t="s">
        <v>1636</v>
      </c>
      <c r="U1285" s="36" t="s">
        <v>1645</v>
      </c>
      <c r="V1285" s="36" t="s">
        <v>1646</v>
      </c>
      <c r="W1285" s="36" t="s">
        <v>1647</v>
      </c>
      <c r="X1285" s="36" t="s">
        <v>1667</v>
      </c>
      <c r="Y1285" s="36" t="s">
        <v>1649</v>
      </c>
      <c r="Z1285" s="36">
        <v>4.28</v>
      </c>
      <c r="AA1285" s="36">
        <v>4.28</v>
      </c>
      <c r="AB1285" s="36">
        <v>0</v>
      </c>
      <c r="AC1285" s="36">
        <v>4.28</v>
      </c>
      <c r="AD1285" s="36">
        <v>0</v>
      </c>
      <c r="AE1285" s="36">
        <v>0</v>
      </c>
      <c r="AF1285" s="36" t="s">
        <v>1798</v>
      </c>
      <c r="AG1285" s="36" t="s">
        <v>1307</v>
      </c>
      <c r="AH1285" s="36" t="s">
        <v>1725</v>
      </c>
      <c r="AI1285" s="36" t="s">
        <v>1800</v>
      </c>
      <c r="AJ1285" s="36" t="s">
        <v>1645</v>
      </c>
      <c r="AK1285" s="36" t="s">
        <v>337</v>
      </c>
      <c r="AL1285" s="36" t="s">
        <v>1650</v>
      </c>
      <c r="AM1285" s="36" t="s">
        <v>1651</v>
      </c>
      <c r="AN1285" s="36" t="s">
        <v>1645</v>
      </c>
      <c r="AO1285" s="36" t="s">
        <v>1636</v>
      </c>
      <c r="AP1285" s="36" t="s">
        <v>1652</v>
      </c>
      <c r="AQ1285" s="36" t="s">
        <v>1653</v>
      </c>
    </row>
    <row r="1286" spans="1:43" x14ac:dyDescent="0.15">
      <c r="A1286" s="36" t="s">
        <v>507</v>
      </c>
      <c r="B1286" s="36" t="s">
        <v>1854</v>
      </c>
      <c r="C1286" s="36" t="s">
        <v>1855</v>
      </c>
      <c r="D1286" s="36" t="s">
        <v>1747</v>
      </c>
      <c r="E1286" s="36" t="s">
        <v>1748</v>
      </c>
      <c r="F1286" s="36" t="s">
        <v>372</v>
      </c>
      <c r="G1286" s="36" t="s">
        <v>1636</v>
      </c>
      <c r="H1286" s="36" t="s">
        <v>372</v>
      </c>
      <c r="I1286" s="36" t="s">
        <v>1636</v>
      </c>
      <c r="J1286" s="36" t="s">
        <v>1749</v>
      </c>
      <c r="K1286" s="36" t="s">
        <v>1750</v>
      </c>
      <c r="L1286" s="36" t="s">
        <v>1856</v>
      </c>
      <c r="M1286" s="36" t="s">
        <v>1639</v>
      </c>
      <c r="N1286" s="36" t="s">
        <v>1640</v>
      </c>
      <c r="O1286" s="36" t="s">
        <v>1641</v>
      </c>
      <c r="P1286" s="36" t="s">
        <v>1642</v>
      </c>
      <c r="Q1286" s="36" t="s">
        <v>1643</v>
      </c>
      <c r="R1286" s="36" t="s">
        <v>1644</v>
      </c>
      <c r="S1286" s="36" t="s">
        <v>1636</v>
      </c>
      <c r="T1286" s="36" t="s">
        <v>1636</v>
      </c>
      <c r="U1286" s="36" t="s">
        <v>1645</v>
      </c>
      <c r="V1286" s="36" t="s">
        <v>1646</v>
      </c>
      <c r="W1286" s="36" t="s">
        <v>1665</v>
      </c>
      <c r="X1286" s="36" t="s">
        <v>1646</v>
      </c>
      <c r="Y1286" s="36" t="s">
        <v>1649</v>
      </c>
      <c r="Z1286" s="36">
        <v>11992.59</v>
      </c>
      <c r="AA1286" s="36">
        <v>11992.59</v>
      </c>
      <c r="AB1286" s="36">
        <v>0</v>
      </c>
      <c r="AC1286" s="36">
        <v>11992.59</v>
      </c>
      <c r="AD1286" s="36">
        <v>0</v>
      </c>
      <c r="AE1286" s="36">
        <v>0</v>
      </c>
      <c r="AF1286" s="36" t="s">
        <v>1798</v>
      </c>
      <c r="AG1286" s="36" t="s">
        <v>1749</v>
      </c>
      <c r="AH1286" s="36" t="s">
        <v>1750</v>
      </c>
      <c r="AI1286" s="36" t="s">
        <v>1799</v>
      </c>
      <c r="AJ1286" s="36" t="s">
        <v>1645</v>
      </c>
      <c r="AK1286" s="36" t="s">
        <v>337</v>
      </c>
      <c r="AL1286" s="36" t="s">
        <v>1650</v>
      </c>
      <c r="AM1286" s="36" t="s">
        <v>1651</v>
      </c>
      <c r="AN1286" s="36" t="s">
        <v>1645</v>
      </c>
      <c r="AO1286" s="36" t="s">
        <v>1636</v>
      </c>
      <c r="AP1286" s="36" t="s">
        <v>1678</v>
      </c>
      <c r="AQ1286" s="36" t="s">
        <v>1653</v>
      </c>
    </row>
    <row r="1287" spans="1:43" x14ac:dyDescent="0.15">
      <c r="A1287" s="36" t="s">
        <v>507</v>
      </c>
      <c r="B1287" s="36" t="s">
        <v>1854</v>
      </c>
      <c r="C1287" s="36" t="s">
        <v>1855</v>
      </c>
      <c r="D1287" s="36" t="s">
        <v>1747</v>
      </c>
      <c r="E1287" s="36" t="s">
        <v>1748</v>
      </c>
      <c r="F1287" s="36" t="s">
        <v>372</v>
      </c>
      <c r="G1287" s="36" t="s">
        <v>1636</v>
      </c>
      <c r="H1287" s="36" t="s">
        <v>372</v>
      </c>
      <c r="I1287" s="36" t="s">
        <v>1636</v>
      </c>
      <c r="J1287" s="36" t="s">
        <v>1749</v>
      </c>
      <c r="K1287" s="36" t="s">
        <v>1750</v>
      </c>
      <c r="L1287" s="36" t="s">
        <v>1856</v>
      </c>
      <c r="M1287" s="36" t="s">
        <v>1639</v>
      </c>
      <c r="N1287" s="36" t="s">
        <v>1640</v>
      </c>
      <c r="O1287" s="36" t="s">
        <v>1641</v>
      </c>
      <c r="P1287" s="36" t="s">
        <v>1642</v>
      </c>
      <c r="Q1287" s="36" t="s">
        <v>1643</v>
      </c>
      <c r="R1287" s="36" t="s">
        <v>1644</v>
      </c>
      <c r="S1287" s="36" t="s">
        <v>1636</v>
      </c>
      <c r="T1287" s="36" t="s">
        <v>1636</v>
      </c>
      <c r="U1287" s="36" t="s">
        <v>1645</v>
      </c>
      <c r="V1287" s="36" t="s">
        <v>1646</v>
      </c>
      <c r="W1287" s="36" t="s">
        <v>1647</v>
      </c>
      <c r="X1287" s="36" t="s">
        <v>1752</v>
      </c>
      <c r="Y1287" s="36" t="s">
        <v>1649</v>
      </c>
      <c r="Z1287" s="36">
        <v>7.41</v>
      </c>
      <c r="AA1287" s="36">
        <v>7.41</v>
      </c>
      <c r="AB1287" s="36">
        <v>0</v>
      </c>
      <c r="AC1287" s="36">
        <v>7.41</v>
      </c>
      <c r="AD1287" s="36">
        <v>0</v>
      </c>
      <c r="AE1287" s="36">
        <v>0</v>
      </c>
      <c r="AF1287" s="36" t="s">
        <v>1798</v>
      </c>
      <c r="AG1287" s="36" t="s">
        <v>1749</v>
      </c>
      <c r="AH1287" s="36" t="s">
        <v>1750</v>
      </c>
      <c r="AI1287" s="36" t="s">
        <v>1799</v>
      </c>
      <c r="AJ1287" s="36" t="s">
        <v>1645</v>
      </c>
      <c r="AK1287" s="36" t="s">
        <v>337</v>
      </c>
      <c r="AL1287" s="36" t="s">
        <v>1650</v>
      </c>
      <c r="AM1287" s="36" t="s">
        <v>1651</v>
      </c>
      <c r="AN1287" s="36" t="s">
        <v>1645</v>
      </c>
      <c r="AO1287" s="36" t="s">
        <v>1636</v>
      </c>
      <c r="AP1287" s="36" t="s">
        <v>1678</v>
      </c>
      <c r="AQ1287" s="36" t="s">
        <v>1653</v>
      </c>
    </row>
    <row r="1288" spans="1:43" x14ac:dyDescent="0.15">
      <c r="A1288" s="36" t="s">
        <v>507</v>
      </c>
      <c r="B1288" s="36" t="s">
        <v>1857</v>
      </c>
      <c r="C1288" s="36" t="s">
        <v>1858</v>
      </c>
      <c r="D1288" s="36" t="s">
        <v>1747</v>
      </c>
      <c r="E1288" s="36" t="s">
        <v>1748</v>
      </c>
      <c r="F1288" s="36" t="s">
        <v>372</v>
      </c>
      <c r="G1288" s="36" t="s">
        <v>1636</v>
      </c>
      <c r="H1288" s="36" t="s">
        <v>372</v>
      </c>
      <c r="I1288" s="36" t="s">
        <v>1636</v>
      </c>
      <c r="J1288" s="36" t="s">
        <v>1749</v>
      </c>
      <c r="K1288" s="36" t="s">
        <v>1750</v>
      </c>
      <c r="L1288" s="36" t="s">
        <v>1859</v>
      </c>
      <c r="M1288" s="36" t="s">
        <v>1639</v>
      </c>
      <c r="N1288" s="36" t="s">
        <v>1640</v>
      </c>
      <c r="O1288" s="36" t="s">
        <v>1641</v>
      </c>
      <c r="P1288" s="36" t="s">
        <v>1642</v>
      </c>
      <c r="Q1288" s="36" t="s">
        <v>1643</v>
      </c>
      <c r="R1288" s="36" t="s">
        <v>1644</v>
      </c>
      <c r="S1288" s="36" t="s">
        <v>1636</v>
      </c>
      <c r="T1288" s="36" t="s">
        <v>1636</v>
      </c>
      <c r="U1288" s="36" t="s">
        <v>1645</v>
      </c>
      <c r="V1288" s="36" t="s">
        <v>1646</v>
      </c>
      <c r="W1288" s="36" t="s">
        <v>1665</v>
      </c>
      <c r="X1288" s="36" t="s">
        <v>1646</v>
      </c>
      <c r="Y1288" s="36" t="s">
        <v>1649</v>
      </c>
      <c r="Z1288" s="36">
        <v>11989.66</v>
      </c>
      <c r="AA1288" s="36">
        <v>11989.66</v>
      </c>
      <c r="AB1288" s="36">
        <v>0</v>
      </c>
      <c r="AC1288" s="36">
        <v>11989.66</v>
      </c>
      <c r="AD1288" s="36">
        <v>0</v>
      </c>
      <c r="AE1288" s="36">
        <v>0</v>
      </c>
      <c r="AF1288" s="36" t="s">
        <v>1798</v>
      </c>
      <c r="AG1288" s="36" t="s">
        <v>1749</v>
      </c>
      <c r="AH1288" s="36" t="s">
        <v>1750</v>
      </c>
      <c r="AI1288" s="36" t="s">
        <v>1799</v>
      </c>
      <c r="AJ1288" s="36" t="s">
        <v>1645</v>
      </c>
      <c r="AK1288" s="36" t="s">
        <v>337</v>
      </c>
      <c r="AL1288" s="36" t="s">
        <v>1650</v>
      </c>
      <c r="AM1288" s="36" t="s">
        <v>1651</v>
      </c>
      <c r="AN1288" s="36" t="s">
        <v>1645</v>
      </c>
      <c r="AO1288" s="36" t="s">
        <v>1636</v>
      </c>
      <c r="AP1288" s="36" t="s">
        <v>1678</v>
      </c>
      <c r="AQ1288" s="36" t="s">
        <v>1653</v>
      </c>
    </row>
    <row r="1289" spans="1:43" x14ac:dyDescent="0.15">
      <c r="A1289" s="36" t="s">
        <v>507</v>
      </c>
      <c r="B1289" s="36" t="s">
        <v>1857</v>
      </c>
      <c r="C1289" s="36" t="s">
        <v>1858</v>
      </c>
      <c r="D1289" s="36" t="s">
        <v>1747</v>
      </c>
      <c r="E1289" s="36" t="s">
        <v>1748</v>
      </c>
      <c r="F1289" s="36" t="s">
        <v>372</v>
      </c>
      <c r="G1289" s="36" t="s">
        <v>1636</v>
      </c>
      <c r="H1289" s="36" t="s">
        <v>372</v>
      </c>
      <c r="I1289" s="36" t="s">
        <v>1636</v>
      </c>
      <c r="J1289" s="36" t="s">
        <v>1749</v>
      </c>
      <c r="K1289" s="36" t="s">
        <v>1750</v>
      </c>
      <c r="L1289" s="36" t="s">
        <v>1859</v>
      </c>
      <c r="M1289" s="36" t="s">
        <v>1639</v>
      </c>
      <c r="N1289" s="36" t="s">
        <v>1640</v>
      </c>
      <c r="O1289" s="36" t="s">
        <v>1641</v>
      </c>
      <c r="P1289" s="36" t="s">
        <v>1642</v>
      </c>
      <c r="Q1289" s="36" t="s">
        <v>1643</v>
      </c>
      <c r="R1289" s="36" t="s">
        <v>1644</v>
      </c>
      <c r="S1289" s="36" t="s">
        <v>1636</v>
      </c>
      <c r="T1289" s="36" t="s">
        <v>1636</v>
      </c>
      <c r="U1289" s="36" t="s">
        <v>1645</v>
      </c>
      <c r="V1289" s="36" t="s">
        <v>1646</v>
      </c>
      <c r="W1289" s="36" t="s">
        <v>1647</v>
      </c>
      <c r="X1289" s="36" t="s">
        <v>1752</v>
      </c>
      <c r="Y1289" s="36" t="s">
        <v>1649</v>
      </c>
      <c r="Z1289" s="36">
        <v>10.34</v>
      </c>
      <c r="AA1289" s="36">
        <v>10.34</v>
      </c>
      <c r="AB1289" s="36">
        <v>0</v>
      </c>
      <c r="AC1289" s="36">
        <v>10.34</v>
      </c>
      <c r="AD1289" s="36">
        <v>0</v>
      </c>
      <c r="AE1289" s="36">
        <v>0</v>
      </c>
      <c r="AF1289" s="36" t="s">
        <v>1798</v>
      </c>
      <c r="AG1289" s="36" t="s">
        <v>1749</v>
      </c>
      <c r="AH1289" s="36" t="s">
        <v>1750</v>
      </c>
      <c r="AI1289" s="36" t="s">
        <v>1799</v>
      </c>
      <c r="AJ1289" s="36" t="s">
        <v>1645</v>
      </c>
      <c r="AK1289" s="36" t="s">
        <v>337</v>
      </c>
      <c r="AL1289" s="36" t="s">
        <v>1650</v>
      </c>
      <c r="AM1289" s="36" t="s">
        <v>1651</v>
      </c>
      <c r="AN1289" s="36" t="s">
        <v>1645</v>
      </c>
      <c r="AO1289" s="36" t="s">
        <v>1636</v>
      </c>
      <c r="AP1289" s="36" t="s">
        <v>1678</v>
      </c>
      <c r="AQ1289" s="36" t="s">
        <v>1653</v>
      </c>
    </row>
    <row r="1290" spans="1:43" x14ac:dyDescent="0.15">
      <c r="A1290" s="36" t="s">
        <v>507</v>
      </c>
      <c r="B1290" s="36" t="s">
        <v>1745</v>
      </c>
      <c r="C1290" s="36" t="s">
        <v>1746</v>
      </c>
      <c r="D1290" s="36" t="s">
        <v>1747</v>
      </c>
      <c r="E1290" s="36" t="s">
        <v>1748</v>
      </c>
      <c r="F1290" s="36" t="s">
        <v>372</v>
      </c>
      <c r="G1290" s="36" t="s">
        <v>1636</v>
      </c>
      <c r="H1290" s="36" t="s">
        <v>372</v>
      </c>
      <c r="I1290" s="36" t="s">
        <v>1636</v>
      </c>
      <c r="J1290" s="36" t="s">
        <v>1749</v>
      </c>
      <c r="K1290" s="36" t="s">
        <v>1750</v>
      </c>
      <c r="L1290" s="36" t="s">
        <v>1751</v>
      </c>
      <c r="M1290" s="36" t="s">
        <v>1639</v>
      </c>
      <c r="N1290" s="36" t="s">
        <v>1640</v>
      </c>
      <c r="O1290" s="36" t="s">
        <v>1641</v>
      </c>
      <c r="P1290" s="36" t="s">
        <v>1642</v>
      </c>
      <c r="Q1290" s="36" t="s">
        <v>1643</v>
      </c>
      <c r="R1290" s="36" t="s">
        <v>1644</v>
      </c>
      <c r="S1290" s="36" t="s">
        <v>1636</v>
      </c>
      <c r="T1290" s="36" t="s">
        <v>1636</v>
      </c>
      <c r="U1290" s="36" t="s">
        <v>1645</v>
      </c>
      <c r="V1290" s="36" t="s">
        <v>1646</v>
      </c>
      <c r="W1290" s="36" t="s">
        <v>1665</v>
      </c>
      <c r="X1290" s="36" t="s">
        <v>1646</v>
      </c>
      <c r="Y1290" s="36" t="s">
        <v>1649</v>
      </c>
      <c r="Z1290" s="36">
        <v>9991.57</v>
      </c>
      <c r="AA1290" s="36">
        <v>9991.57</v>
      </c>
      <c r="AB1290" s="36">
        <v>0</v>
      </c>
      <c r="AC1290" s="36">
        <v>9991.57</v>
      </c>
      <c r="AD1290" s="36">
        <v>0</v>
      </c>
      <c r="AE1290" s="36">
        <v>0</v>
      </c>
      <c r="AF1290" s="36" t="s">
        <v>1798</v>
      </c>
      <c r="AG1290" s="36" t="s">
        <v>1749</v>
      </c>
      <c r="AH1290" s="36" t="s">
        <v>1802</v>
      </c>
      <c r="AI1290" s="36" t="s">
        <v>1799</v>
      </c>
      <c r="AJ1290" s="36" t="s">
        <v>1645</v>
      </c>
      <c r="AK1290" s="36" t="s">
        <v>337</v>
      </c>
      <c r="AL1290" s="36" t="s">
        <v>1650</v>
      </c>
      <c r="AM1290" s="36" t="s">
        <v>1651</v>
      </c>
      <c r="AN1290" s="36" t="s">
        <v>1645</v>
      </c>
      <c r="AO1290" s="36" t="s">
        <v>1636</v>
      </c>
      <c r="AP1290" s="36" t="s">
        <v>1678</v>
      </c>
      <c r="AQ1290" s="36" t="s">
        <v>1653</v>
      </c>
    </row>
    <row r="1291" spans="1:43" x14ac:dyDescent="0.15">
      <c r="A1291" s="36" t="s">
        <v>507</v>
      </c>
      <c r="B1291" s="36" t="s">
        <v>1745</v>
      </c>
      <c r="C1291" s="36" t="s">
        <v>1746</v>
      </c>
      <c r="D1291" s="36" t="s">
        <v>1747</v>
      </c>
      <c r="E1291" s="36" t="s">
        <v>1748</v>
      </c>
      <c r="F1291" s="36" t="s">
        <v>372</v>
      </c>
      <c r="G1291" s="36" t="s">
        <v>1636</v>
      </c>
      <c r="H1291" s="36" t="s">
        <v>372</v>
      </c>
      <c r="I1291" s="36" t="s">
        <v>1636</v>
      </c>
      <c r="J1291" s="36" t="s">
        <v>1749</v>
      </c>
      <c r="K1291" s="36" t="s">
        <v>1750</v>
      </c>
      <c r="L1291" s="36" t="s">
        <v>1751</v>
      </c>
      <c r="M1291" s="36" t="s">
        <v>1639</v>
      </c>
      <c r="N1291" s="36" t="s">
        <v>1640</v>
      </c>
      <c r="O1291" s="36" t="s">
        <v>1641</v>
      </c>
      <c r="P1291" s="36" t="s">
        <v>1642</v>
      </c>
      <c r="Q1291" s="36" t="s">
        <v>1643</v>
      </c>
      <c r="R1291" s="36" t="s">
        <v>1644</v>
      </c>
      <c r="S1291" s="36" t="s">
        <v>1636</v>
      </c>
      <c r="T1291" s="36" t="s">
        <v>1636</v>
      </c>
      <c r="U1291" s="36" t="s">
        <v>1645</v>
      </c>
      <c r="V1291" s="36" t="s">
        <v>1646</v>
      </c>
      <c r="W1291" s="36" t="s">
        <v>1647</v>
      </c>
      <c r="X1291" s="36" t="s">
        <v>1752</v>
      </c>
      <c r="Y1291" s="36" t="s">
        <v>1649</v>
      </c>
      <c r="Z1291" s="36">
        <v>8.43</v>
      </c>
      <c r="AA1291" s="36">
        <v>8.43</v>
      </c>
      <c r="AB1291" s="36">
        <v>0</v>
      </c>
      <c r="AC1291" s="36">
        <v>8.43</v>
      </c>
      <c r="AD1291" s="36">
        <v>0</v>
      </c>
      <c r="AE1291" s="36">
        <v>0</v>
      </c>
      <c r="AF1291" s="36" t="s">
        <v>1798</v>
      </c>
      <c r="AG1291" s="36" t="s">
        <v>1749</v>
      </c>
      <c r="AH1291" s="36" t="s">
        <v>1802</v>
      </c>
      <c r="AI1291" s="36" t="s">
        <v>1799</v>
      </c>
      <c r="AJ1291" s="36" t="s">
        <v>1645</v>
      </c>
      <c r="AK1291" s="36" t="s">
        <v>337</v>
      </c>
      <c r="AL1291" s="36" t="s">
        <v>1650</v>
      </c>
      <c r="AM1291" s="36" t="s">
        <v>1651</v>
      </c>
      <c r="AN1291" s="36" t="s">
        <v>1645</v>
      </c>
      <c r="AO1291" s="36" t="s">
        <v>1636</v>
      </c>
      <c r="AP1291" s="36" t="s">
        <v>1678</v>
      </c>
      <c r="AQ1291" s="36" t="s">
        <v>1653</v>
      </c>
    </row>
    <row r="1292" spans="1:43" x14ac:dyDescent="0.15">
      <c r="A1292" s="36" t="s">
        <v>507</v>
      </c>
      <c r="B1292" s="36" t="s">
        <v>1836</v>
      </c>
      <c r="C1292" s="36" t="s">
        <v>1837</v>
      </c>
      <c r="D1292" s="36" t="s">
        <v>1747</v>
      </c>
      <c r="E1292" s="36" t="s">
        <v>1748</v>
      </c>
      <c r="F1292" s="36" t="s">
        <v>372</v>
      </c>
      <c r="G1292" s="36" t="s">
        <v>1636</v>
      </c>
      <c r="H1292" s="36" t="s">
        <v>372</v>
      </c>
      <c r="I1292" s="36" t="s">
        <v>1636</v>
      </c>
      <c r="J1292" s="36" t="s">
        <v>1749</v>
      </c>
      <c r="K1292" s="36" t="s">
        <v>1750</v>
      </c>
      <c r="L1292" s="36" t="s">
        <v>1838</v>
      </c>
      <c r="M1292" s="36" t="s">
        <v>1639</v>
      </c>
      <c r="N1292" s="36" t="s">
        <v>1640</v>
      </c>
      <c r="O1292" s="36" t="s">
        <v>1641</v>
      </c>
      <c r="P1292" s="36" t="s">
        <v>1642</v>
      </c>
      <c r="Q1292" s="36" t="s">
        <v>1643</v>
      </c>
      <c r="R1292" s="36" t="s">
        <v>1644</v>
      </c>
      <c r="S1292" s="36" t="s">
        <v>1636</v>
      </c>
      <c r="T1292" s="36" t="s">
        <v>1636</v>
      </c>
      <c r="U1292" s="36" t="s">
        <v>1645</v>
      </c>
      <c r="V1292" s="36" t="s">
        <v>1646</v>
      </c>
      <c r="W1292" s="36" t="s">
        <v>1664</v>
      </c>
      <c r="X1292" s="36" t="s">
        <v>1646</v>
      </c>
      <c r="Y1292" s="36" t="s">
        <v>1649</v>
      </c>
      <c r="Z1292" s="36">
        <v>2840.26</v>
      </c>
      <c r="AA1292" s="36">
        <v>2840.26</v>
      </c>
      <c r="AB1292" s="36">
        <v>0</v>
      </c>
      <c r="AC1292" s="36">
        <v>2840.26</v>
      </c>
      <c r="AD1292" s="36">
        <v>0</v>
      </c>
      <c r="AE1292" s="36">
        <v>0</v>
      </c>
      <c r="AF1292" s="36" t="s">
        <v>1798</v>
      </c>
      <c r="AG1292" s="36" t="s">
        <v>1749</v>
      </c>
      <c r="AH1292" s="36" t="s">
        <v>1839</v>
      </c>
      <c r="AI1292" s="36" t="s">
        <v>1799</v>
      </c>
      <c r="AJ1292" s="36" t="s">
        <v>1645</v>
      </c>
      <c r="AK1292" s="36" t="s">
        <v>337</v>
      </c>
      <c r="AL1292" s="36" t="s">
        <v>1650</v>
      </c>
      <c r="AM1292" s="36" t="s">
        <v>1651</v>
      </c>
      <c r="AN1292" s="36" t="s">
        <v>1645</v>
      </c>
      <c r="AO1292" s="36" t="s">
        <v>1636</v>
      </c>
      <c r="AP1292" s="36" t="s">
        <v>1678</v>
      </c>
      <c r="AQ1292" s="36" t="s">
        <v>1653</v>
      </c>
    </row>
    <row r="1293" spans="1:43" x14ac:dyDescent="0.15">
      <c r="A1293" s="36" t="s">
        <v>507</v>
      </c>
      <c r="B1293" s="36" t="s">
        <v>1836</v>
      </c>
      <c r="C1293" s="36" t="s">
        <v>1837</v>
      </c>
      <c r="D1293" s="36" t="s">
        <v>1747</v>
      </c>
      <c r="E1293" s="36" t="s">
        <v>1748</v>
      </c>
      <c r="F1293" s="36" t="s">
        <v>372</v>
      </c>
      <c r="G1293" s="36" t="s">
        <v>1636</v>
      </c>
      <c r="H1293" s="36" t="s">
        <v>372</v>
      </c>
      <c r="I1293" s="36" t="s">
        <v>1636</v>
      </c>
      <c r="J1293" s="36" t="s">
        <v>1749</v>
      </c>
      <c r="K1293" s="36" t="s">
        <v>1750</v>
      </c>
      <c r="L1293" s="36" t="s">
        <v>1838</v>
      </c>
      <c r="M1293" s="36" t="s">
        <v>1639</v>
      </c>
      <c r="N1293" s="36" t="s">
        <v>1640</v>
      </c>
      <c r="O1293" s="36" t="s">
        <v>1641</v>
      </c>
      <c r="P1293" s="36" t="s">
        <v>1642</v>
      </c>
      <c r="Q1293" s="36" t="s">
        <v>1643</v>
      </c>
      <c r="R1293" s="36" t="s">
        <v>1644</v>
      </c>
      <c r="S1293" s="36" t="s">
        <v>1636</v>
      </c>
      <c r="T1293" s="36" t="s">
        <v>1636</v>
      </c>
      <c r="U1293" s="36" t="s">
        <v>1645</v>
      </c>
      <c r="V1293" s="36" t="s">
        <v>1646</v>
      </c>
      <c r="W1293" s="36" t="s">
        <v>1665</v>
      </c>
      <c r="X1293" s="36" t="s">
        <v>1646</v>
      </c>
      <c r="Y1293" s="36" t="s">
        <v>1649</v>
      </c>
      <c r="Z1293" s="36">
        <v>13143.96</v>
      </c>
      <c r="AA1293" s="36">
        <v>13143.96</v>
      </c>
      <c r="AB1293" s="36">
        <v>0</v>
      </c>
      <c r="AC1293" s="36">
        <v>13143.96</v>
      </c>
      <c r="AD1293" s="36">
        <v>0</v>
      </c>
      <c r="AE1293" s="36">
        <v>0</v>
      </c>
      <c r="AF1293" s="36" t="s">
        <v>1798</v>
      </c>
      <c r="AG1293" s="36" t="s">
        <v>1749</v>
      </c>
      <c r="AH1293" s="36" t="s">
        <v>1839</v>
      </c>
      <c r="AI1293" s="36" t="s">
        <v>1799</v>
      </c>
      <c r="AJ1293" s="36" t="s">
        <v>1645</v>
      </c>
      <c r="AK1293" s="36" t="s">
        <v>337</v>
      </c>
      <c r="AL1293" s="36" t="s">
        <v>1650</v>
      </c>
      <c r="AM1293" s="36" t="s">
        <v>1651</v>
      </c>
      <c r="AN1293" s="36" t="s">
        <v>1645</v>
      </c>
      <c r="AO1293" s="36" t="s">
        <v>1636</v>
      </c>
      <c r="AP1293" s="36" t="s">
        <v>1678</v>
      </c>
      <c r="AQ1293" s="36" t="s">
        <v>1653</v>
      </c>
    </row>
    <row r="1294" spans="1:43" x14ac:dyDescent="0.15">
      <c r="A1294" s="36" t="s">
        <v>507</v>
      </c>
      <c r="B1294" s="36" t="s">
        <v>1836</v>
      </c>
      <c r="C1294" s="36" t="s">
        <v>1837</v>
      </c>
      <c r="D1294" s="36" t="s">
        <v>1747</v>
      </c>
      <c r="E1294" s="36" t="s">
        <v>1748</v>
      </c>
      <c r="F1294" s="36" t="s">
        <v>372</v>
      </c>
      <c r="G1294" s="36" t="s">
        <v>1636</v>
      </c>
      <c r="H1294" s="36" t="s">
        <v>372</v>
      </c>
      <c r="I1294" s="36" t="s">
        <v>1636</v>
      </c>
      <c r="J1294" s="36" t="s">
        <v>1749</v>
      </c>
      <c r="K1294" s="36" t="s">
        <v>1750</v>
      </c>
      <c r="L1294" s="36" t="s">
        <v>1838</v>
      </c>
      <c r="M1294" s="36" t="s">
        <v>1639</v>
      </c>
      <c r="N1294" s="36" t="s">
        <v>1640</v>
      </c>
      <c r="O1294" s="36" t="s">
        <v>1641</v>
      </c>
      <c r="P1294" s="36" t="s">
        <v>1642</v>
      </c>
      <c r="Q1294" s="36" t="s">
        <v>1643</v>
      </c>
      <c r="R1294" s="36" t="s">
        <v>1644</v>
      </c>
      <c r="S1294" s="36" t="s">
        <v>1636</v>
      </c>
      <c r="T1294" s="36" t="s">
        <v>1636</v>
      </c>
      <c r="U1294" s="36" t="s">
        <v>1645</v>
      </c>
      <c r="V1294" s="36" t="s">
        <v>1646</v>
      </c>
      <c r="W1294" s="36" t="s">
        <v>1647</v>
      </c>
      <c r="X1294" s="36" t="s">
        <v>1752</v>
      </c>
      <c r="Y1294" s="36" t="s">
        <v>1649</v>
      </c>
      <c r="Z1294" s="36">
        <v>15.78</v>
      </c>
      <c r="AA1294" s="36">
        <v>15.78</v>
      </c>
      <c r="AB1294" s="36">
        <v>0</v>
      </c>
      <c r="AC1294" s="36">
        <v>15.78</v>
      </c>
      <c r="AD1294" s="36">
        <v>0</v>
      </c>
      <c r="AE1294" s="36">
        <v>0</v>
      </c>
      <c r="AF1294" s="36" t="s">
        <v>1798</v>
      </c>
      <c r="AG1294" s="36" t="s">
        <v>1749</v>
      </c>
      <c r="AH1294" s="36" t="s">
        <v>1839</v>
      </c>
      <c r="AI1294" s="36" t="s">
        <v>1799</v>
      </c>
      <c r="AJ1294" s="36" t="s">
        <v>1645</v>
      </c>
      <c r="AK1294" s="36" t="s">
        <v>337</v>
      </c>
      <c r="AL1294" s="36" t="s">
        <v>1650</v>
      </c>
      <c r="AM1294" s="36" t="s">
        <v>1651</v>
      </c>
      <c r="AN1294" s="36" t="s">
        <v>1645</v>
      </c>
      <c r="AO1294" s="36" t="s">
        <v>1636</v>
      </c>
      <c r="AP1294" s="36" t="s">
        <v>1678</v>
      </c>
      <c r="AQ1294" s="36" t="s">
        <v>1653</v>
      </c>
    </row>
    <row r="1295" spans="1:43" x14ac:dyDescent="0.15">
      <c r="A1295" s="36" t="s">
        <v>507</v>
      </c>
      <c r="B1295" s="36" t="s">
        <v>1863</v>
      </c>
      <c r="C1295" s="36" t="s">
        <v>1864</v>
      </c>
      <c r="D1295" s="36" t="s">
        <v>1805</v>
      </c>
      <c r="E1295" s="36" t="s">
        <v>1748</v>
      </c>
      <c r="F1295" s="36" t="s">
        <v>372</v>
      </c>
      <c r="G1295" s="36" t="s">
        <v>1636</v>
      </c>
      <c r="H1295" s="36" t="s">
        <v>372</v>
      </c>
      <c r="I1295" s="36" t="s">
        <v>1636</v>
      </c>
      <c r="J1295" s="36" t="s">
        <v>1749</v>
      </c>
      <c r="K1295" s="36" t="s">
        <v>1750</v>
      </c>
      <c r="L1295" s="36" t="s">
        <v>1818</v>
      </c>
      <c r="M1295" s="36" t="s">
        <v>1639</v>
      </c>
      <c r="N1295" s="36" t="s">
        <v>1640</v>
      </c>
      <c r="O1295" s="36" t="s">
        <v>1641</v>
      </c>
      <c r="P1295" s="36" t="s">
        <v>1642</v>
      </c>
      <c r="Q1295" s="36" t="s">
        <v>1643</v>
      </c>
      <c r="R1295" s="36" t="s">
        <v>1644</v>
      </c>
      <c r="S1295" s="36" t="s">
        <v>1636</v>
      </c>
      <c r="T1295" s="36" t="s">
        <v>1636</v>
      </c>
      <c r="U1295" s="36" t="s">
        <v>1645</v>
      </c>
      <c r="V1295" s="36" t="s">
        <v>1646</v>
      </c>
      <c r="W1295" s="36" t="s">
        <v>1665</v>
      </c>
      <c r="X1295" s="36" t="s">
        <v>1646</v>
      </c>
      <c r="Y1295" s="36" t="s">
        <v>1649</v>
      </c>
      <c r="Z1295" s="36">
        <v>1415.61</v>
      </c>
      <c r="AA1295" s="36">
        <v>1415.61</v>
      </c>
      <c r="AB1295" s="36">
        <v>0</v>
      </c>
      <c r="AC1295" s="36">
        <v>1415.61</v>
      </c>
      <c r="AD1295" s="36">
        <v>0</v>
      </c>
      <c r="AE1295" s="36">
        <v>0</v>
      </c>
      <c r="AF1295" s="36" t="s">
        <v>1798</v>
      </c>
      <c r="AG1295" s="36" t="s">
        <v>1749</v>
      </c>
      <c r="AH1295" s="36" t="s">
        <v>1819</v>
      </c>
      <c r="AI1295" s="36" t="s">
        <v>1799</v>
      </c>
      <c r="AJ1295" s="36" t="s">
        <v>1645</v>
      </c>
      <c r="AK1295" s="36" t="s">
        <v>337</v>
      </c>
      <c r="AL1295" s="36" t="s">
        <v>1650</v>
      </c>
      <c r="AM1295" s="36" t="s">
        <v>1651</v>
      </c>
      <c r="AN1295" s="36" t="s">
        <v>1645</v>
      </c>
      <c r="AO1295" s="36" t="s">
        <v>1636</v>
      </c>
      <c r="AP1295" s="36" t="s">
        <v>1678</v>
      </c>
      <c r="AQ1295" s="36" t="s">
        <v>1653</v>
      </c>
    </row>
    <row r="1296" spans="1:43" x14ac:dyDescent="0.15">
      <c r="A1296" s="36" t="s">
        <v>507</v>
      </c>
      <c r="B1296" s="36" t="s">
        <v>1863</v>
      </c>
      <c r="C1296" s="36" t="s">
        <v>1864</v>
      </c>
      <c r="D1296" s="36" t="s">
        <v>1805</v>
      </c>
      <c r="E1296" s="36" t="s">
        <v>1748</v>
      </c>
      <c r="F1296" s="36" t="s">
        <v>372</v>
      </c>
      <c r="G1296" s="36" t="s">
        <v>1636</v>
      </c>
      <c r="H1296" s="36" t="s">
        <v>372</v>
      </c>
      <c r="I1296" s="36" t="s">
        <v>1636</v>
      </c>
      <c r="J1296" s="36" t="s">
        <v>1749</v>
      </c>
      <c r="K1296" s="36" t="s">
        <v>1750</v>
      </c>
      <c r="L1296" s="36" t="s">
        <v>1818</v>
      </c>
      <c r="M1296" s="36" t="s">
        <v>1639</v>
      </c>
      <c r="N1296" s="36" t="s">
        <v>1640</v>
      </c>
      <c r="O1296" s="36" t="s">
        <v>1641</v>
      </c>
      <c r="P1296" s="36" t="s">
        <v>1642</v>
      </c>
      <c r="Q1296" s="36" t="s">
        <v>1643</v>
      </c>
      <c r="R1296" s="36" t="s">
        <v>1644</v>
      </c>
      <c r="S1296" s="36" t="s">
        <v>1636</v>
      </c>
      <c r="T1296" s="36" t="s">
        <v>1636</v>
      </c>
      <c r="U1296" s="36" t="s">
        <v>1645</v>
      </c>
      <c r="V1296" s="36" t="s">
        <v>1646</v>
      </c>
      <c r="W1296" s="36" t="s">
        <v>1647</v>
      </c>
      <c r="X1296" s="36" t="s">
        <v>1752</v>
      </c>
      <c r="Y1296" s="36" t="s">
        <v>1649</v>
      </c>
      <c r="Z1296" s="36">
        <v>3.81</v>
      </c>
      <c r="AA1296" s="36">
        <v>3.81</v>
      </c>
      <c r="AB1296" s="36">
        <v>0</v>
      </c>
      <c r="AC1296" s="36">
        <v>3.81</v>
      </c>
      <c r="AD1296" s="36">
        <v>0</v>
      </c>
      <c r="AE1296" s="36">
        <v>0</v>
      </c>
      <c r="AF1296" s="36" t="s">
        <v>1798</v>
      </c>
      <c r="AG1296" s="36" t="s">
        <v>1749</v>
      </c>
      <c r="AH1296" s="36" t="s">
        <v>1819</v>
      </c>
      <c r="AI1296" s="36" t="s">
        <v>1799</v>
      </c>
      <c r="AJ1296" s="36" t="s">
        <v>1645</v>
      </c>
      <c r="AK1296" s="36" t="s">
        <v>337</v>
      </c>
      <c r="AL1296" s="36" t="s">
        <v>1650</v>
      </c>
      <c r="AM1296" s="36" t="s">
        <v>1651</v>
      </c>
      <c r="AN1296" s="36" t="s">
        <v>1645</v>
      </c>
      <c r="AO1296" s="36" t="s">
        <v>1636</v>
      </c>
      <c r="AP1296" s="36" t="s">
        <v>1678</v>
      </c>
      <c r="AQ1296" s="36" t="s">
        <v>1653</v>
      </c>
    </row>
    <row r="1297" spans="1:43" x14ac:dyDescent="0.15">
      <c r="A1297" s="36" t="s">
        <v>507</v>
      </c>
      <c r="B1297" s="36" t="s">
        <v>1816</v>
      </c>
      <c r="C1297" s="36" t="s">
        <v>1817</v>
      </c>
      <c r="D1297" s="36" t="s">
        <v>1805</v>
      </c>
      <c r="E1297" s="36" t="s">
        <v>1748</v>
      </c>
      <c r="F1297" s="36" t="s">
        <v>372</v>
      </c>
      <c r="G1297" s="36" t="s">
        <v>1636</v>
      </c>
      <c r="H1297" s="36" t="s">
        <v>372</v>
      </c>
      <c r="I1297" s="36" t="s">
        <v>1636</v>
      </c>
      <c r="J1297" s="36" t="s">
        <v>1749</v>
      </c>
      <c r="K1297" s="36" t="s">
        <v>1750</v>
      </c>
      <c r="L1297" s="36" t="s">
        <v>1818</v>
      </c>
      <c r="M1297" s="36" t="s">
        <v>1639</v>
      </c>
      <c r="N1297" s="36" t="s">
        <v>1640</v>
      </c>
      <c r="O1297" s="36" t="s">
        <v>1641</v>
      </c>
      <c r="P1297" s="36" t="s">
        <v>1642</v>
      </c>
      <c r="Q1297" s="36" t="s">
        <v>1643</v>
      </c>
      <c r="R1297" s="36" t="s">
        <v>1644</v>
      </c>
      <c r="S1297" s="36" t="s">
        <v>1636</v>
      </c>
      <c r="T1297" s="36" t="s">
        <v>1636</v>
      </c>
      <c r="U1297" s="36" t="s">
        <v>1645</v>
      </c>
      <c r="V1297" s="36" t="s">
        <v>1646</v>
      </c>
      <c r="W1297" s="36" t="s">
        <v>1665</v>
      </c>
      <c r="X1297" s="36" t="s">
        <v>1646</v>
      </c>
      <c r="Y1297" s="36" t="s">
        <v>1649</v>
      </c>
      <c r="Z1297" s="36">
        <v>998.88</v>
      </c>
      <c r="AA1297" s="36">
        <v>998.88</v>
      </c>
      <c r="AB1297" s="36">
        <v>0</v>
      </c>
      <c r="AC1297" s="36">
        <v>998.88</v>
      </c>
      <c r="AD1297" s="36">
        <v>0</v>
      </c>
      <c r="AE1297" s="36">
        <v>0</v>
      </c>
      <c r="AF1297" s="36" t="s">
        <v>1798</v>
      </c>
      <c r="AG1297" s="36" t="s">
        <v>1749</v>
      </c>
      <c r="AH1297" s="36" t="s">
        <v>1819</v>
      </c>
      <c r="AI1297" s="36" t="s">
        <v>1799</v>
      </c>
      <c r="AJ1297" s="36" t="s">
        <v>1645</v>
      </c>
      <c r="AK1297" s="36" t="s">
        <v>337</v>
      </c>
      <c r="AL1297" s="36" t="s">
        <v>1650</v>
      </c>
      <c r="AM1297" s="36" t="s">
        <v>1651</v>
      </c>
      <c r="AN1297" s="36" t="s">
        <v>1645</v>
      </c>
      <c r="AO1297" s="36" t="s">
        <v>1636</v>
      </c>
      <c r="AP1297" s="36" t="s">
        <v>1678</v>
      </c>
      <c r="AQ1297" s="36" t="s">
        <v>1653</v>
      </c>
    </row>
    <row r="1298" spans="1:43" x14ac:dyDescent="0.15">
      <c r="A1298" s="36" t="s">
        <v>507</v>
      </c>
      <c r="B1298" s="36" t="s">
        <v>1816</v>
      </c>
      <c r="C1298" s="36" t="s">
        <v>1817</v>
      </c>
      <c r="D1298" s="36" t="s">
        <v>1805</v>
      </c>
      <c r="E1298" s="36" t="s">
        <v>1748</v>
      </c>
      <c r="F1298" s="36" t="s">
        <v>372</v>
      </c>
      <c r="G1298" s="36" t="s">
        <v>1636</v>
      </c>
      <c r="H1298" s="36" t="s">
        <v>372</v>
      </c>
      <c r="I1298" s="36" t="s">
        <v>1636</v>
      </c>
      <c r="J1298" s="36" t="s">
        <v>1749</v>
      </c>
      <c r="K1298" s="36" t="s">
        <v>1750</v>
      </c>
      <c r="L1298" s="36" t="s">
        <v>1818</v>
      </c>
      <c r="M1298" s="36" t="s">
        <v>1639</v>
      </c>
      <c r="N1298" s="36" t="s">
        <v>1640</v>
      </c>
      <c r="O1298" s="36" t="s">
        <v>1641</v>
      </c>
      <c r="P1298" s="36" t="s">
        <v>1642</v>
      </c>
      <c r="Q1298" s="36" t="s">
        <v>1643</v>
      </c>
      <c r="R1298" s="36" t="s">
        <v>1644</v>
      </c>
      <c r="S1298" s="36" t="s">
        <v>1636</v>
      </c>
      <c r="T1298" s="36" t="s">
        <v>1636</v>
      </c>
      <c r="U1298" s="36" t="s">
        <v>1645</v>
      </c>
      <c r="V1298" s="36" t="s">
        <v>1646</v>
      </c>
      <c r="W1298" s="36" t="s">
        <v>1647</v>
      </c>
      <c r="X1298" s="36" t="s">
        <v>1752</v>
      </c>
      <c r="Y1298" s="36" t="s">
        <v>1649</v>
      </c>
      <c r="Z1298" s="36">
        <v>1.1200000000000001</v>
      </c>
      <c r="AA1298" s="36">
        <v>1.1200000000000001</v>
      </c>
      <c r="AB1298" s="36">
        <v>0</v>
      </c>
      <c r="AC1298" s="36">
        <v>1.1200000000000001</v>
      </c>
      <c r="AD1298" s="36">
        <v>0</v>
      </c>
      <c r="AE1298" s="36">
        <v>0</v>
      </c>
      <c r="AF1298" s="36" t="s">
        <v>1798</v>
      </c>
      <c r="AG1298" s="36" t="s">
        <v>1749</v>
      </c>
      <c r="AH1298" s="36" t="s">
        <v>1819</v>
      </c>
      <c r="AI1298" s="36" t="s">
        <v>1799</v>
      </c>
      <c r="AJ1298" s="36" t="s">
        <v>1645</v>
      </c>
      <c r="AK1298" s="36" t="s">
        <v>337</v>
      </c>
      <c r="AL1298" s="36" t="s">
        <v>1650</v>
      </c>
      <c r="AM1298" s="36" t="s">
        <v>1651</v>
      </c>
      <c r="AN1298" s="36" t="s">
        <v>1645</v>
      </c>
      <c r="AO1298" s="36" t="s">
        <v>1636</v>
      </c>
      <c r="AP1298" s="36" t="s">
        <v>1678</v>
      </c>
      <c r="AQ1298" s="36" t="s">
        <v>1653</v>
      </c>
    </row>
    <row r="1299" spans="1:43" x14ac:dyDescent="0.15">
      <c r="A1299" s="36" t="s">
        <v>507</v>
      </c>
      <c r="B1299" s="36" t="s">
        <v>1753</v>
      </c>
      <c r="C1299" s="36" t="s">
        <v>1754</v>
      </c>
      <c r="D1299" s="36" t="s">
        <v>1805</v>
      </c>
      <c r="E1299" s="36" t="s">
        <v>1748</v>
      </c>
      <c r="F1299" s="36" t="s">
        <v>372</v>
      </c>
      <c r="G1299" s="36" t="s">
        <v>1636</v>
      </c>
      <c r="H1299" s="36" t="s">
        <v>372</v>
      </c>
      <c r="I1299" s="36" t="s">
        <v>1636</v>
      </c>
      <c r="J1299" s="36" t="s">
        <v>1749</v>
      </c>
      <c r="K1299" s="36" t="s">
        <v>1750</v>
      </c>
      <c r="L1299" s="36" t="s">
        <v>1755</v>
      </c>
      <c r="M1299" s="36" t="s">
        <v>1639</v>
      </c>
      <c r="N1299" s="36" t="s">
        <v>1640</v>
      </c>
      <c r="O1299" s="36" t="s">
        <v>1641</v>
      </c>
      <c r="P1299" s="36" t="s">
        <v>1642</v>
      </c>
      <c r="Q1299" s="36" t="s">
        <v>1643</v>
      </c>
      <c r="R1299" s="36" t="s">
        <v>1644</v>
      </c>
      <c r="S1299" s="36" t="s">
        <v>1636</v>
      </c>
      <c r="T1299" s="36" t="s">
        <v>1636</v>
      </c>
      <c r="U1299" s="36" t="s">
        <v>1645</v>
      </c>
      <c r="V1299" s="36" t="s">
        <v>1646</v>
      </c>
      <c r="W1299" s="36" t="s">
        <v>1665</v>
      </c>
      <c r="X1299" s="36" t="s">
        <v>1646</v>
      </c>
      <c r="Y1299" s="36" t="s">
        <v>1649</v>
      </c>
      <c r="Z1299" s="36">
        <v>6861.93</v>
      </c>
      <c r="AA1299" s="36">
        <v>6861.93</v>
      </c>
      <c r="AB1299" s="36">
        <v>0</v>
      </c>
      <c r="AC1299" s="36">
        <v>6861.93</v>
      </c>
      <c r="AD1299" s="36">
        <v>0</v>
      </c>
      <c r="AE1299" s="36">
        <v>0</v>
      </c>
      <c r="AF1299" s="36" t="s">
        <v>1798</v>
      </c>
      <c r="AG1299" s="36" t="s">
        <v>1749</v>
      </c>
      <c r="AH1299" s="36" t="s">
        <v>1802</v>
      </c>
      <c r="AI1299" s="36" t="s">
        <v>1799</v>
      </c>
      <c r="AJ1299" s="36" t="s">
        <v>1645</v>
      </c>
      <c r="AK1299" s="36" t="s">
        <v>337</v>
      </c>
      <c r="AL1299" s="36" t="s">
        <v>1650</v>
      </c>
      <c r="AM1299" s="36" t="s">
        <v>1651</v>
      </c>
      <c r="AN1299" s="36" t="s">
        <v>1645</v>
      </c>
      <c r="AO1299" s="36" t="s">
        <v>1636</v>
      </c>
      <c r="AP1299" s="36" t="s">
        <v>1678</v>
      </c>
      <c r="AQ1299" s="36" t="s">
        <v>1653</v>
      </c>
    </row>
    <row r="1300" spans="1:43" x14ac:dyDescent="0.15">
      <c r="A1300" s="36" t="s">
        <v>507</v>
      </c>
      <c r="B1300" s="36" t="s">
        <v>1753</v>
      </c>
      <c r="C1300" s="36" t="s">
        <v>1754</v>
      </c>
      <c r="D1300" s="36" t="s">
        <v>1805</v>
      </c>
      <c r="E1300" s="36" t="s">
        <v>1748</v>
      </c>
      <c r="F1300" s="36" t="s">
        <v>372</v>
      </c>
      <c r="G1300" s="36" t="s">
        <v>1636</v>
      </c>
      <c r="H1300" s="36" t="s">
        <v>372</v>
      </c>
      <c r="I1300" s="36" t="s">
        <v>1636</v>
      </c>
      <c r="J1300" s="36" t="s">
        <v>1749</v>
      </c>
      <c r="K1300" s="36" t="s">
        <v>1750</v>
      </c>
      <c r="L1300" s="36" t="s">
        <v>1755</v>
      </c>
      <c r="M1300" s="36" t="s">
        <v>1639</v>
      </c>
      <c r="N1300" s="36" t="s">
        <v>1640</v>
      </c>
      <c r="O1300" s="36" t="s">
        <v>1641</v>
      </c>
      <c r="P1300" s="36" t="s">
        <v>1642</v>
      </c>
      <c r="Q1300" s="36" t="s">
        <v>1643</v>
      </c>
      <c r="R1300" s="36" t="s">
        <v>1644</v>
      </c>
      <c r="S1300" s="36" t="s">
        <v>1636</v>
      </c>
      <c r="T1300" s="36" t="s">
        <v>1636</v>
      </c>
      <c r="U1300" s="36" t="s">
        <v>1645</v>
      </c>
      <c r="V1300" s="36" t="s">
        <v>1646</v>
      </c>
      <c r="W1300" s="36" t="s">
        <v>1647</v>
      </c>
      <c r="X1300" s="36" t="s">
        <v>1752</v>
      </c>
      <c r="Y1300" s="36" t="s">
        <v>1649</v>
      </c>
      <c r="Z1300" s="36">
        <v>26.95</v>
      </c>
      <c r="AA1300" s="36">
        <v>26.95</v>
      </c>
      <c r="AB1300" s="36">
        <v>0</v>
      </c>
      <c r="AC1300" s="36">
        <v>26.95</v>
      </c>
      <c r="AD1300" s="36">
        <v>0</v>
      </c>
      <c r="AE1300" s="36">
        <v>0</v>
      </c>
      <c r="AF1300" s="36" t="s">
        <v>1798</v>
      </c>
      <c r="AG1300" s="36" t="s">
        <v>1749</v>
      </c>
      <c r="AH1300" s="36" t="s">
        <v>1802</v>
      </c>
      <c r="AI1300" s="36" t="s">
        <v>1799</v>
      </c>
      <c r="AJ1300" s="36" t="s">
        <v>1645</v>
      </c>
      <c r="AK1300" s="36" t="s">
        <v>337</v>
      </c>
      <c r="AL1300" s="36" t="s">
        <v>1650</v>
      </c>
      <c r="AM1300" s="36" t="s">
        <v>1651</v>
      </c>
      <c r="AN1300" s="36" t="s">
        <v>1645</v>
      </c>
      <c r="AO1300" s="36" t="s">
        <v>1636</v>
      </c>
      <c r="AP1300" s="36" t="s">
        <v>1678</v>
      </c>
      <c r="AQ1300" s="36" t="s">
        <v>1653</v>
      </c>
    </row>
    <row r="1301" spans="1:43" x14ac:dyDescent="0.15">
      <c r="A1301" s="36" t="s">
        <v>507</v>
      </c>
      <c r="B1301" s="36" t="s">
        <v>1759</v>
      </c>
      <c r="C1301" s="36" t="s">
        <v>1760</v>
      </c>
      <c r="D1301" s="36" t="s">
        <v>1673</v>
      </c>
      <c r="E1301" s="36" t="s">
        <v>1674</v>
      </c>
      <c r="F1301" s="36" t="s">
        <v>372</v>
      </c>
      <c r="G1301" s="36" t="s">
        <v>1636</v>
      </c>
      <c r="H1301" s="36" t="s">
        <v>372</v>
      </c>
      <c r="I1301" s="36" t="s">
        <v>1636</v>
      </c>
      <c r="J1301" s="36" t="s">
        <v>1675</v>
      </c>
      <c r="K1301" s="36" t="s">
        <v>1676</v>
      </c>
      <c r="L1301" s="36" t="s">
        <v>1758</v>
      </c>
      <c r="M1301" s="36" t="s">
        <v>1639</v>
      </c>
      <c r="N1301" s="36" t="s">
        <v>1640</v>
      </c>
      <c r="O1301" s="36" t="s">
        <v>1641</v>
      </c>
      <c r="P1301" s="36" t="s">
        <v>1642</v>
      </c>
      <c r="Q1301" s="36" t="s">
        <v>1643</v>
      </c>
      <c r="R1301" s="36" t="s">
        <v>1644</v>
      </c>
      <c r="S1301" s="36" t="s">
        <v>1636</v>
      </c>
      <c r="T1301" s="36" t="s">
        <v>1636</v>
      </c>
      <c r="U1301" s="36" t="s">
        <v>1645</v>
      </c>
      <c r="V1301" s="36" t="s">
        <v>1646</v>
      </c>
      <c r="W1301" s="36" t="s">
        <v>1679</v>
      </c>
      <c r="X1301" s="36" t="s">
        <v>1646</v>
      </c>
      <c r="Y1301" s="36" t="s">
        <v>1649</v>
      </c>
      <c r="Z1301" s="36">
        <v>918.67</v>
      </c>
      <c r="AA1301" s="36">
        <v>918.67</v>
      </c>
      <c r="AB1301" s="36">
        <v>0</v>
      </c>
      <c r="AC1301" s="36">
        <v>918.67</v>
      </c>
      <c r="AD1301" s="36">
        <v>0</v>
      </c>
      <c r="AE1301" s="36">
        <v>0</v>
      </c>
      <c r="AF1301" s="36" t="s">
        <v>1798</v>
      </c>
      <c r="AG1301" s="36" t="s">
        <v>1675</v>
      </c>
      <c r="AH1301" s="36" t="s">
        <v>1676</v>
      </c>
      <c r="AI1301" s="36" t="s">
        <v>1800</v>
      </c>
      <c r="AJ1301" s="36" t="s">
        <v>1645</v>
      </c>
      <c r="AK1301" s="36" t="s">
        <v>337</v>
      </c>
      <c r="AL1301" s="36" t="s">
        <v>1650</v>
      </c>
      <c r="AM1301" s="36" t="s">
        <v>1651</v>
      </c>
      <c r="AN1301" s="36" t="s">
        <v>1645</v>
      </c>
      <c r="AO1301" s="36" t="s">
        <v>1636</v>
      </c>
      <c r="AP1301" s="36" t="s">
        <v>1678</v>
      </c>
      <c r="AQ1301" s="36" t="s">
        <v>1653</v>
      </c>
    </row>
    <row r="1302" spans="1:43" x14ac:dyDescent="0.15">
      <c r="A1302" s="36" t="s">
        <v>507</v>
      </c>
      <c r="B1302" s="36" t="s">
        <v>1764</v>
      </c>
      <c r="C1302" s="36" t="s">
        <v>1765</v>
      </c>
      <c r="D1302" s="36" t="s">
        <v>1766</v>
      </c>
      <c r="E1302" s="36" t="s">
        <v>1767</v>
      </c>
      <c r="F1302" s="36" t="s">
        <v>372</v>
      </c>
      <c r="G1302" s="36" t="s">
        <v>1636</v>
      </c>
      <c r="H1302" s="36" t="s">
        <v>372</v>
      </c>
      <c r="I1302" s="36" t="s">
        <v>1636</v>
      </c>
      <c r="J1302" s="36" t="s">
        <v>1768</v>
      </c>
      <c r="K1302" s="36" t="s">
        <v>1769</v>
      </c>
      <c r="L1302" s="36" t="s">
        <v>1770</v>
      </c>
      <c r="M1302" s="36" t="s">
        <v>1639</v>
      </c>
      <c r="N1302" s="36" t="s">
        <v>1640</v>
      </c>
      <c r="O1302" s="36" t="s">
        <v>1641</v>
      </c>
      <c r="P1302" s="36" t="s">
        <v>1642</v>
      </c>
      <c r="Q1302" s="36" t="s">
        <v>1643</v>
      </c>
      <c r="R1302" s="36" t="s">
        <v>1644</v>
      </c>
      <c r="S1302" s="36" t="s">
        <v>1636</v>
      </c>
      <c r="T1302" s="36" t="s">
        <v>1636</v>
      </c>
      <c r="U1302" s="36" t="s">
        <v>1645</v>
      </c>
      <c r="V1302" s="36" t="s">
        <v>1646</v>
      </c>
      <c r="W1302" s="36" t="s">
        <v>1664</v>
      </c>
      <c r="X1302" s="36" t="s">
        <v>1646</v>
      </c>
      <c r="Y1302" s="36" t="s">
        <v>1649</v>
      </c>
      <c r="Z1302" s="36">
        <v>12775.33</v>
      </c>
      <c r="AA1302" s="36">
        <v>12775.33</v>
      </c>
      <c r="AB1302" s="36">
        <v>0</v>
      </c>
      <c r="AC1302" s="36">
        <v>12775.33</v>
      </c>
      <c r="AD1302" s="36">
        <v>0</v>
      </c>
      <c r="AE1302" s="36">
        <v>0</v>
      </c>
      <c r="AF1302" s="36" t="s">
        <v>1798</v>
      </c>
      <c r="AG1302" s="36" t="s">
        <v>1768</v>
      </c>
      <c r="AH1302" s="36" t="s">
        <v>1769</v>
      </c>
      <c r="AI1302" s="36" t="s">
        <v>1799</v>
      </c>
      <c r="AJ1302" s="36" t="s">
        <v>1645</v>
      </c>
      <c r="AK1302" s="36" t="s">
        <v>337</v>
      </c>
      <c r="AL1302" s="36" t="s">
        <v>1650</v>
      </c>
      <c r="AM1302" s="36" t="s">
        <v>1651</v>
      </c>
      <c r="AN1302" s="36" t="s">
        <v>1645</v>
      </c>
      <c r="AO1302" s="36" t="s">
        <v>1636</v>
      </c>
      <c r="AP1302" s="36" t="s">
        <v>1771</v>
      </c>
      <c r="AQ1302" s="36" t="s">
        <v>207</v>
      </c>
    </row>
    <row r="1303" spans="1:43" x14ac:dyDescent="0.15">
      <c r="A1303" s="36" t="s">
        <v>507</v>
      </c>
      <c r="B1303" s="36" t="s">
        <v>1764</v>
      </c>
      <c r="C1303" s="36" t="s">
        <v>1765</v>
      </c>
      <c r="D1303" s="36" t="s">
        <v>1766</v>
      </c>
      <c r="E1303" s="36" t="s">
        <v>1767</v>
      </c>
      <c r="F1303" s="36" t="s">
        <v>372</v>
      </c>
      <c r="G1303" s="36" t="s">
        <v>1636</v>
      </c>
      <c r="H1303" s="36" t="s">
        <v>372</v>
      </c>
      <c r="I1303" s="36" t="s">
        <v>1636</v>
      </c>
      <c r="J1303" s="36" t="s">
        <v>1768</v>
      </c>
      <c r="K1303" s="36" t="s">
        <v>1769</v>
      </c>
      <c r="L1303" s="36" t="s">
        <v>1770</v>
      </c>
      <c r="M1303" s="36" t="s">
        <v>1639</v>
      </c>
      <c r="N1303" s="36" t="s">
        <v>1640</v>
      </c>
      <c r="O1303" s="36" t="s">
        <v>1641</v>
      </c>
      <c r="P1303" s="36" t="s">
        <v>1642</v>
      </c>
      <c r="Q1303" s="36" t="s">
        <v>1643</v>
      </c>
      <c r="R1303" s="36" t="s">
        <v>1644</v>
      </c>
      <c r="S1303" s="36" t="s">
        <v>1636</v>
      </c>
      <c r="T1303" s="36" t="s">
        <v>1636</v>
      </c>
      <c r="U1303" s="36" t="s">
        <v>1645</v>
      </c>
      <c r="V1303" s="36" t="s">
        <v>1646</v>
      </c>
      <c r="W1303" s="36" t="s">
        <v>1665</v>
      </c>
      <c r="X1303" s="36" t="s">
        <v>1646</v>
      </c>
      <c r="Y1303" s="36" t="s">
        <v>1649</v>
      </c>
      <c r="Z1303" s="36">
        <v>36370.92</v>
      </c>
      <c r="AA1303" s="36">
        <v>36370.92</v>
      </c>
      <c r="AB1303" s="36">
        <v>0</v>
      </c>
      <c r="AC1303" s="36">
        <v>36370.92</v>
      </c>
      <c r="AD1303" s="36">
        <v>0</v>
      </c>
      <c r="AE1303" s="36">
        <v>0</v>
      </c>
      <c r="AF1303" s="36" t="s">
        <v>1798</v>
      </c>
      <c r="AG1303" s="36" t="s">
        <v>1768</v>
      </c>
      <c r="AH1303" s="36" t="s">
        <v>1769</v>
      </c>
      <c r="AI1303" s="36" t="s">
        <v>1799</v>
      </c>
      <c r="AJ1303" s="36" t="s">
        <v>1645</v>
      </c>
      <c r="AK1303" s="36" t="s">
        <v>337</v>
      </c>
      <c r="AL1303" s="36" t="s">
        <v>1650</v>
      </c>
      <c r="AM1303" s="36" t="s">
        <v>1651</v>
      </c>
      <c r="AN1303" s="36" t="s">
        <v>1645</v>
      </c>
      <c r="AO1303" s="36" t="s">
        <v>1636</v>
      </c>
      <c r="AP1303" s="36" t="s">
        <v>1771</v>
      </c>
      <c r="AQ1303" s="36" t="s">
        <v>207</v>
      </c>
    </row>
    <row r="1304" spans="1:43" x14ac:dyDescent="0.15">
      <c r="A1304" s="36" t="s">
        <v>507</v>
      </c>
      <c r="B1304" s="36" t="s">
        <v>1764</v>
      </c>
      <c r="C1304" s="36" t="s">
        <v>1765</v>
      </c>
      <c r="D1304" s="36" t="s">
        <v>1766</v>
      </c>
      <c r="E1304" s="36" t="s">
        <v>1767</v>
      </c>
      <c r="F1304" s="36" t="s">
        <v>372</v>
      </c>
      <c r="G1304" s="36" t="s">
        <v>1636</v>
      </c>
      <c r="H1304" s="36" t="s">
        <v>372</v>
      </c>
      <c r="I1304" s="36" t="s">
        <v>1636</v>
      </c>
      <c r="J1304" s="36" t="s">
        <v>1768</v>
      </c>
      <c r="K1304" s="36" t="s">
        <v>1769</v>
      </c>
      <c r="L1304" s="36" t="s">
        <v>1770</v>
      </c>
      <c r="M1304" s="36" t="s">
        <v>1639</v>
      </c>
      <c r="N1304" s="36" t="s">
        <v>1640</v>
      </c>
      <c r="O1304" s="36" t="s">
        <v>1641</v>
      </c>
      <c r="P1304" s="36" t="s">
        <v>1642</v>
      </c>
      <c r="Q1304" s="36" t="s">
        <v>1643</v>
      </c>
      <c r="R1304" s="36" t="s">
        <v>1644</v>
      </c>
      <c r="S1304" s="36" t="s">
        <v>1636</v>
      </c>
      <c r="T1304" s="36" t="s">
        <v>1636</v>
      </c>
      <c r="U1304" s="36" t="s">
        <v>1645</v>
      </c>
      <c r="V1304" s="36" t="s">
        <v>1646</v>
      </c>
      <c r="W1304" s="36" t="s">
        <v>1670</v>
      </c>
      <c r="X1304" s="36" t="s">
        <v>1646</v>
      </c>
      <c r="Y1304" s="36" t="s">
        <v>1649</v>
      </c>
      <c r="Z1304" s="36">
        <v>3362.08</v>
      </c>
      <c r="AA1304" s="36">
        <v>3362.08</v>
      </c>
      <c r="AB1304" s="36">
        <v>0</v>
      </c>
      <c r="AC1304" s="36">
        <v>3362.08</v>
      </c>
      <c r="AD1304" s="36">
        <v>0</v>
      </c>
      <c r="AE1304" s="36">
        <v>0</v>
      </c>
      <c r="AF1304" s="36" t="s">
        <v>1798</v>
      </c>
      <c r="AG1304" s="36" t="s">
        <v>1768</v>
      </c>
      <c r="AH1304" s="36" t="s">
        <v>1769</v>
      </c>
      <c r="AI1304" s="36" t="s">
        <v>1799</v>
      </c>
      <c r="AJ1304" s="36" t="s">
        <v>1645</v>
      </c>
      <c r="AK1304" s="36" t="s">
        <v>337</v>
      </c>
      <c r="AL1304" s="36" t="s">
        <v>1650</v>
      </c>
      <c r="AM1304" s="36" t="s">
        <v>1651</v>
      </c>
      <c r="AN1304" s="36" t="s">
        <v>1645</v>
      </c>
      <c r="AO1304" s="36" t="s">
        <v>1636</v>
      </c>
      <c r="AP1304" s="36" t="s">
        <v>1771</v>
      </c>
      <c r="AQ1304" s="36" t="s">
        <v>207</v>
      </c>
    </row>
    <row r="1305" spans="1:43" x14ac:dyDescent="0.15">
      <c r="A1305" s="36" t="s">
        <v>507</v>
      </c>
      <c r="B1305" s="36" t="s">
        <v>1772</v>
      </c>
      <c r="C1305" s="36" t="s">
        <v>1773</v>
      </c>
      <c r="D1305" s="36" t="s">
        <v>1766</v>
      </c>
      <c r="E1305" s="36" t="s">
        <v>1767</v>
      </c>
      <c r="F1305" s="36" t="s">
        <v>372</v>
      </c>
      <c r="G1305" s="36" t="s">
        <v>1636</v>
      </c>
      <c r="H1305" s="36" t="s">
        <v>372</v>
      </c>
      <c r="I1305" s="36" t="s">
        <v>1636</v>
      </c>
      <c r="J1305" s="36" t="s">
        <v>1768</v>
      </c>
      <c r="K1305" s="36" t="s">
        <v>1769</v>
      </c>
      <c r="L1305" s="36" t="s">
        <v>1774</v>
      </c>
      <c r="M1305" s="36" t="s">
        <v>1639</v>
      </c>
      <c r="N1305" s="36" t="s">
        <v>1640</v>
      </c>
      <c r="O1305" s="36" t="s">
        <v>1641</v>
      </c>
      <c r="P1305" s="36" t="s">
        <v>1642</v>
      </c>
      <c r="Q1305" s="36" t="s">
        <v>1643</v>
      </c>
      <c r="R1305" s="36" t="s">
        <v>1644</v>
      </c>
      <c r="S1305" s="36" t="s">
        <v>1636</v>
      </c>
      <c r="T1305" s="36" t="s">
        <v>1636</v>
      </c>
      <c r="U1305" s="36" t="s">
        <v>1645</v>
      </c>
      <c r="V1305" s="36" t="s">
        <v>1646</v>
      </c>
      <c r="W1305" s="36" t="s">
        <v>1657</v>
      </c>
      <c r="X1305" s="36" t="s">
        <v>1658</v>
      </c>
      <c r="Y1305" s="36" t="s">
        <v>1649</v>
      </c>
      <c r="Z1305" s="36">
        <v>28465.39</v>
      </c>
      <c r="AA1305" s="36">
        <v>28465.39</v>
      </c>
      <c r="AB1305" s="36">
        <v>0</v>
      </c>
      <c r="AC1305" s="36">
        <v>28465.39</v>
      </c>
      <c r="AD1305" s="36">
        <v>0</v>
      </c>
      <c r="AE1305" s="36">
        <v>0</v>
      </c>
      <c r="AF1305" s="36" t="s">
        <v>1798</v>
      </c>
      <c r="AG1305" s="36" t="s">
        <v>1768</v>
      </c>
      <c r="AH1305" s="36" t="s">
        <v>1769</v>
      </c>
      <c r="AI1305" s="36" t="s">
        <v>1799</v>
      </c>
      <c r="AJ1305" s="36" t="s">
        <v>1645</v>
      </c>
      <c r="AK1305" s="36" t="s">
        <v>337</v>
      </c>
      <c r="AL1305" s="36" t="s">
        <v>1650</v>
      </c>
      <c r="AM1305" s="36" t="s">
        <v>1651</v>
      </c>
      <c r="AN1305" s="36" t="s">
        <v>1645</v>
      </c>
      <c r="AO1305" s="36" t="s">
        <v>1636</v>
      </c>
      <c r="AP1305" s="36" t="s">
        <v>1771</v>
      </c>
      <c r="AQ1305" s="36" t="s">
        <v>207</v>
      </c>
    </row>
    <row r="1306" spans="1:43" x14ac:dyDescent="0.15">
      <c r="A1306" s="36" t="s">
        <v>507</v>
      </c>
      <c r="B1306" s="36" t="s">
        <v>1775</v>
      </c>
      <c r="C1306" s="36" t="s">
        <v>1776</v>
      </c>
      <c r="D1306" s="36" t="s">
        <v>1766</v>
      </c>
      <c r="E1306" s="36" t="s">
        <v>1767</v>
      </c>
      <c r="F1306" s="36" t="s">
        <v>372</v>
      </c>
      <c r="G1306" s="36" t="s">
        <v>1636</v>
      </c>
      <c r="H1306" s="36" t="s">
        <v>372</v>
      </c>
      <c r="I1306" s="36" t="s">
        <v>1636</v>
      </c>
      <c r="J1306" s="36" t="s">
        <v>1768</v>
      </c>
      <c r="K1306" s="36" t="s">
        <v>1769</v>
      </c>
      <c r="L1306" s="36" t="s">
        <v>1777</v>
      </c>
      <c r="M1306" s="36" t="s">
        <v>1639</v>
      </c>
      <c r="N1306" s="36" t="s">
        <v>1640</v>
      </c>
      <c r="O1306" s="36" t="s">
        <v>1641</v>
      </c>
      <c r="P1306" s="36" t="s">
        <v>1642</v>
      </c>
      <c r="Q1306" s="36" t="s">
        <v>1643</v>
      </c>
      <c r="R1306" s="36" t="s">
        <v>1644</v>
      </c>
      <c r="S1306" s="36" t="s">
        <v>1636</v>
      </c>
      <c r="T1306" s="36" t="s">
        <v>1636</v>
      </c>
      <c r="U1306" s="36" t="s">
        <v>1645</v>
      </c>
      <c r="V1306" s="36" t="s">
        <v>1646</v>
      </c>
      <c r="W1306" s="36" t="s">
        <v>1664</v>
      </c>
      <c r="X1306" s="36" t="s">
        <v>1646</v>
      </c>
      <c r="Y1306" s="36" t="s">
        <v>1649</v>
      </c>
      <c r="Z1306" s="36">
        <v>383.3</v>
      </c>
      <c r="AA1306" s="36">
        <v>383.3</v>
      </c>
      <c r="AB1306" s="36">
        <v>0</v>
      </c>
      <c r="AC1306" s="36">
        <v>383.3</v>
      </c>
      <c r="AD1306" s="36">
        <v>0</v>
      </c>
      <c r="AE1306" s="36">
        <v>0</v>
      </c>
      <c r="AF1306" s="36" t="s">
        <v>1798</v>
      </c>
      <c r="AG1306" s="36" t="s">
        <v>1768</v>
      </c>
      <c r="AH1306" s="36" t="s">
        <v>1769</v>
      </c>
      <c r="AI1306" s="36" t="s">
        <v>1799</v>
      </c>
      <c r="AJ1306" s="36" t="s">
        <v>1645</v>
      </c>
      <c r="AK1306" s="36" t="s">
        <v>337</v>
      </c>
      <c r="AL1306" s="36" t="s">
        <v>1650</v>
      </c>
      <c r="AM1306" s="36" t="s">
        <v>1651</v>
      </c>
      <c r="AN1306" s="36" t="s">
        <v>1645</v>
      </c>
      <c r="AO1306" s="36" t="s">
        <v>1636</v>
      </c>
      <c r="AP1306" s="36" t="s">
        <v>1767</v>
      </c>
      <c r="AQ1306" s="36" t="s">
        <v>207</v>
      </c>
    </row>
    <row r="1307" spans="1:43" x14ac:dyDescent="0.15">
      <c r="A1307" s="36" t="s">
        <v>507</v>
      </c>
      <c r="B1307" s="36" t="s">
        <v>1775</v>
      </c>
      <c r="C1307" s="36" t="s">
        <v>1776</v>
      </c>
      <c r="D1307" s="36" t="s">
        <v>1766</v>
      </c>
      <c r="E1307" s="36" t="s">
        <v>1767</v>
      </c>
      <c r="F1307" s="36" t="s">
        <v>372</v>
      </c>
      <c r="G1307" s="36" t="s">
        <v>1636</v>
      </c>
      <c r="H1307" s="36" t="s">
        <v>372</v>
      </c>
      <c r="I1307" s="36" t="s">
        <v>1636</v>
      </c>
      <c r="J1307" s="36" t="s">
        <v>1768</v>
      </c>
      <c r="K1307" s="36" t="s">
        <v>1769</v>
      </c>
      <c r="L1307" s="36" t="s">
        <v>1777</v>
      </c>
      <c r="M1307" s="36" t="s">
        <v>1639</v>
      </c>
      <c r="N1307" s="36" t="s">
        <v>1640</v>
      </c>
      <c r="O1307" s="36" t="s">
        <v>1641</v>
      </c>
      <c r="P1307" s="36" t="s">
        <v>1642</v>
      </c>
      <c r="Q1307" s="36" t="s">
        <v>1643</v>
      </c>
      <c r="R1307" s="36" t="s">
        <v>1644</v>
      </c>
      <c r="S1307" s="36" t="s">
        <v>1636</v>
      </c>
      <c r="T1307" s="36" t="s">
        <v>1636</v>
      </c>
      <c r="U1307" s="36" t="s">
        <v>1645</v>
      </c>
      <c r="V1307" s="36" t="s">
        <v>1646</v>
      </c>
      <c r="W1307" s="36" t="s">
        <v>1665</v>
      </c>
      <c r="X1307" s="36" t="s">
        <v>1646</v>
      </c>
      <c r="Y1307" s="36" t="s">
        <v>1649</v>
      </c>
      <c r="Z1307" s="36">
        <v>1442.26</v>
      </c>
      <c r="AA1307" s="36">
        <v>1442.26</v>
      </c>
      <c r="AB1307" s="36">
        <v>0</v>
      </c>
      <c r="AC1307" s="36">
        <v>1442.26</v>
      </c>
      <c r="AD1307" s="36">
        <v>0</v>
      </c>
      <c r="AE1307" s="36">
        <v>0</v>
      </c>
      <c r="AF1307" s="36" t="s">
        <v>1798</v>
      </c>
      <c r="AG1307" s="36" t="s">
        <v>1768</v>
      </c>
      <c r="AH1307" s="36" t="s">
        <v>1769</v>
      </c>
      <c r="AI1307" s="36" t="s">
        <v>1799</v>
      </c>
      <c r="AJ1307" s="36" t="s">
        <v>1645</v>
      </c>
      <c r="AK1307" s="36" t="s">
        <v>337</v>
      </c>
      <c r="AL1307" s="36" t="s">
        <v>1650</v>
      </c>
      <c r="AM1307" s="36" t="s">
        <v>1651</v>
      </c>
      <c r="AN1307" s="36" t="s">
        <v>1645</v>
      </c>
      <c r="AO1307" s="36" t="s">
        <v>1636</v>
      </c>
      <c r="AP1307" s="36" t="s">
        <v>1767</v>
      </c>
      <c r="AQ1307" s="36" t="s">
        <v>207</v>
      </c>
    </row>
    <row r="1308" spans="1:43" x14ac:dyDescent="0.15">
      <c r="A1308" s="36" t="s">
        <v>507</v>
      </c>
      <c r="B1308" s="36" t="s">
        <v>1775</v>
      </c>
      <c r="C1308" s="36" t="s">
        <v>1776</v>
      </c>
      <c r="D1308" s="36" t="s">
        <v>1766</v>
      </c>
      <c r="E1308" s="36" t="s">
        <v>1767</v>
      </c>
      <c r="F1308" s="36" t="s">
        <v>372</v>
      </c>
      <c r="G1308" s="36" t="s">
        <v>1636</v>
      </c>
      <c r="H1308" s="36" t="s">
        <v>372</v>
      </c>
      <c r="I1308" s="36" t="s">
        <v>1636</v>
      </c>
      <c r="J1308" s="36" t="s">
        <v>1768</v>
      </c>
      <c r="K1308" s="36" t="s">
        <v>1769</v>
      </c>
      <c r="L1308" s="36" t="s">
        <v>1777</v>
      </c>
      <c r="M1308" s="36" t="s">
        <v>1639</v>
      </c>
      <c r="N1308" s="36" t="s">
        <v>1640</v>
      </c>
      <c r="O1308" s="36" t="s">
        <v>1641</v>
      </c>
      <c r="P1308" s="36" t="s">
        <v>1642</v>
      </c>
      <c r="Q1308" s="36" t="s">
        <v>1643</v>
      </c>
      <c r="R1308" s="36" t="s">
        <v>1644</v>
      </c>
      <c r="S1308" s="36" t="s">
        <v>1636</v>
      </c>
      <c r="T1308" s="36" t="s">
        <v>1636</v>
      </c>
      <c r="U1308" s="36" t="s">
        <v>1645</v>
      </c>
      <c r="V1308" s="36" t="s">
        <v>1646</v>
      </c>
      <c r="W1308" s="36" t="s">
        <v>1647</v>
      </c>
      <c r="X1308" s="36" t="s">
        <v>1667</v>
      </c>
      <c r="Y1308" s="36" t="s">
        <v>1649</v>
      </c>
      <c r="Z1308" s="36">
        <v>17.149999999999999</v>
      </c>
      <c r="AA1308" s="36">
        <v>17.149999999999999</v>
      </c>
      <c r="AB1308" s="36">
        <v>0</v>
      </c>
      <c r="AC1308" s="36">
        <v>17.149999999999999</v>
      </c>
      <c r="AD1308" s="36">
        <v>0</v>
      </c>
      <c r="AE1308" s="36">
        <v>0</v>
      </c>
      <c r="AF1308" s="36" t="s">
        <v>1798</v>
      </c>
      <c r="AG1308" s="36" t="s">
        <v>1768</v>
      </c>
      <c r="AH1308" s="36" t="s">
        <v>1769</v>
      </c>
      <c r="AI1308" s="36" t="s">
        <v>1799</v>
      </c>
      <c r="AJ1308" s="36" t="s">
        <v>1645</v>
      </c>
      <c r="AK1308" s="36" t="s">
        <v>337</v>
      </c>
      <c r="AL1308" s="36" t="s">
        <v>1650</v>
      </c>
      <c r="AM1308" s="36" t="s">
        <v>1651</v>
      </c>
      <c r="AN1308" s="36" t="s">
        <v>1645</v>
      </c>
      <c r="AO1308" s="36" t="s">
        <v>1636</v>
      </c>
      <c r="AP1308" s="36" t="s">
        <v>1767</v>
      </c>
      <c r="AQ1308" s="36" t="s">
        <v>207</v>
      </c>
    </row>
    <row r="1309" spans="1:43" x14ac:dyDescent="0.15">
      <c r="A1309" s="36" t="s">
        <v>507</v>
      </c>
      <c r="B1309" s="36" t="s">
        <v>1775</v>
      </c>
      <c r="C1309" s="36" t="s">
        <v>1776</v>
      </c>
      <c r="D1309" s="36" t="s">
        <v>1766</v>
      </c>
      <c r="E1309" s="36" t="s">
        <v>1767</v>
      </c>
      <c r="F1309" s="36" t="s">
        <v>372</v>
      </c>
      <c r="G1309" s="36" t="s">
        <v>1636</v>
      </c>
      <c r="H1309" s="36" t="s">
        <v>372</v>
      </c>
      <c r="I1309" s="36" t="s">
        <v>1636</v>
      </c>
      <c r="J1309" s="36" t="s">
        <v>1768</v>
      </c>
      <c r="K1309" s="36" t="s">
        <v>1769</v>
      </c>
      <c r="L1309" s="36" t="s">
        <v>1777</v>
      </c>
      <c r="M1309" s="36" t="s">
        <v>1639</v>
      </c>
      <c r="N1309" s="36" t="s">
        <v>1640</v>
      </c>
      <c r="O1309" s="36" t="s">
        <v>1641</v>
      </c>
      <c r="P1309" s="36" t="s">
        <v>1642</v>
      </c>
      <c r="Q1309" s="36" t="s">
        <v>1643</v>
      </c>
      <c r="R1309" s="36" t="s">
        <v>1644</v>
      </c>
      <c r="S1309" s="36" t="s">
        <v>1636</v>
      </c>
      <c r="T1309" s="36" t="s">
        <v>1636</v>
      </c>
      <c r="U1309" s="36" t="s">
        <v>1645</v>
      </c>
      <c r="V1309" s="36" t="s">
        <v>1646</v>
      </c>
      <c r="W1309" s="36" t="s">
        <v>1670</v>
      </c>
      <c r="X1309" s="36" t="s">
        <v>1646</v>
      </c>
      <c r="Y1309" s="36" t="s">
        <v>1649</v>
      </c>
      <c r="Z1309" s="36">
        <v>157.29</v>
      </c>
      <c r="AA1309" s="36">
        <v>157.29</v>
      </c>
      <c r="AB1309" s="36">
        <v>0</v>
      </c>
      <c r="AC1309" s="36">
        <v>157.29</v>
      </c>
      <c r="AD1309" s="36">
        <v>0</v>
      </c>
      <c r="AE1309" s="36">
        <v>0</v>
      </c>
      <c r="AF1309" s="36" t="s">
        <v>1798</v>
      </c>
      <c r="AG1309" s="36" t="s">
        <v>1768</v>
      </c>
      <c r="AH1309" s="36" t="s">
        <v>1769</v>
      </c>
      <c r="AI1309" s="36" t="s">
        <v>1799</v>
      </c>
      <c r="AJ1309" s="36" t="s">
        <v>1645</v>
      </c>
      <c r="AK1309" s="36" t="s">
        <v>337</v>
      </c>
      <c r="AL1309" s="36" t="s">
        <v>1650</v>
      </c>
      <c r="AM1309" s="36" t="s">
        <v>1651</v>
      </c>
      <c r="AN1309" s="36" t="s">
        <v>1645</v>
      </c>
      <c r="AO1309" s="36" t="s">
        <v>1636</v>
      </c>
      <c r="AP1309" s="36" t="s">
        <v>1767</v>
      </c>
      <c r="AQ1309" s="36" t="s">
        <v>207</v>
      </c>
    </row>
    <row r="1310" spans="1:43" x14ac:dyDescent="0.15">
      <c r="A1310" s="36" t="s">
        <v>507</v>
      </c>
      <c r="B1310" s="36" t="s">
        <v>1840</v>
      </c>
      <c r="C1310" s="36" t="s">
        <v>1841</v>
      </c>
      <c r="D1310" s="36" t="s">
        <v>1842</v>
      </c>
      <c r="E1310" s="36" t="s">
        <v>1843</v>
      </c>
      <c r="F1310" s="36" t="s">
        <v>372</v>
      </c>
      <c r="G1310" s="36" t="s">
        <v>1636</v>
      </c>
      <c r="H1310" s="36" t="s">
        <v>372</v>
      </c>
      <c r="I1310" s="36" t="s">
        <v>1636</v>
      </c>
      <c r="J1310" s="36" t="s">
        <v>1768</v>
      </c>
      <c r="K1310" s="36" t="s">
        <v>1807</v>
      </c>
      <c r="L1310" s="36" t="s">
        <v>1844</v>
      </c>
      <c r="M1310" s="36" t="s">
        <v>1639</v>
      </c>
      <c r="N1310" s="36" t="s">
        <v>1640</v>
      </c>
      <c r="O1310" s="36" t="s">
        <v>1641</v>
      </c>
      <c r="P1310" s="36" t="s">
        <v>1642</v>
      </c>
      <c r="Q1310" s="36" t="s">
        <v>1643</v>
      </c>
      <c r="R1310" s="36" t="s">
        <v>1644</v>
      </c>
      <c r="S1310" s="36" t="s">
        <v>1636</v>
      </c>
      <c r="T1310" s="36" t="s">
        <v>1636</v>
      </c>
      <c r="U1310" s="36" t="s">
        <v>1645</v>
      </c>
      <c r="V1310" s="36" t="s">
        <v>1646</v>
      </c>
      <c r="W1310" s="36" t="s">
        <v>1647</v>
      </c>
      <c r="X1310" s="36" t="s">
        <v>1648</v>
      </c>
      <c r="Y1310" s="36" t="s">
        <v>1649</v>
      </c>
      <c r="Z1310" s="36">
        <v>287.76</v>
      </c>
      <c r="AA1310" s="36">
        <v>198.44</v>
      </c>
      <c r="AB1310" s="36">
        <v>89.32</v>
      </c>
      <c r="AC1310" s="36">
        <v>198.44</v>
      </c>
      <c r="AD1310" s="36">
        <v>0</v>
      </c>
      <c r="AE1310" s="36">
        <v>0</v>
      </c>
      <c r="AF1310" s="36" t="s">
        <v>1798</v>
      </c>
      <c r="AG1310" s="36" t="s">
        <v>1768</v>
      </c>
      <c r="AH1310" s="36" t="s">
        <v>1807</v>
      </c>
      <c r="AI1310" s="36" t="s">
        <v>1799</v>
      </c>
      <c r="AJ1310" s="36" t="s">
        <v>1645</v>
      </c>
      <c r="AK1310" s="36" t="s">
        <v>337</v>
      </c>
      <c r="AL1310" s="36" t="s">
        <v>1650</v>
      </c>
      <c r="AM1310" s="36" t="s">
        <v>1651</v>
      </c>
      <c r="AN1310" s="36" t="s">
        <v>1645</v>
      </c>
      <c r="AO1310" s="36" t="s">
        <v>1636</v>
      </c>
      <c r="AP1310" s="36" t="s">
        <v>1652</v>
      </c>
      <c r="AQ1310" s="36" t="s">
        <v>1653</v>
      </c>
    </row>
    <row r="1311" spans="1:43" x14ac:dyDescent="0.15">
      <c r="A1311" s="36" t="s">
        <v>507</v>
      </c>
      <c r="B1311" s="36" t="s">
        <v>1845</v>
      </c>
      <c r="C1311" s="36" t="s">
        <v>1846</v>
      </c>
      <c r="D1311" s="36" t="s">
        <v>1842</v>
      </c>
      <c r="E1311" s="36" t="s">
        <v>1843</v>
      </c>
      <c r="F1311" s="36" t="s">
        <v>372</v>
      </c>
      <c r="G1311" s="36" t="s">
        <v>1636</v>
      </c>
      <c r="H1311" s="36" t="s">
        <v>372</v>
      </c>
      <c r="I1311" s="36" t="s">
        <v>1636</v>
      </c>
      <c r="J1311" s="36" t="s">
        <v>1768</v>
      </c>
      <c r="K1311" s="36" t="s">
        <v>1807</v>
      </c>
      <c r="L1311" s="36" t="s">
        <v>1847</v>
      </c>
      <c r="M1311" s="36" t="s">
        <v>1639</v>
      </c>
      <c r="N1311" s="36" t="s">
        <v>1640</v>
      </c>
      <c r="O1311" s="36" t="s">
        <v>1641</v>
      </c>
      <c r="P1311" s="36" t="s">
        <v>1642</v>
      </c>
      <c r="Q1311" s="36" t="s">
        <v>1643</v>
      </c>
      <c r="R1311" s="36" t="s">
        <v>1644</v>
      </c>
      <c r="S1311" s="36" t="s">
        <v>1636</v>
      </c>
      <c r="T1311" s="36" t="s">
        <v>1636</v>
      </c>
      <c r="U1311" s="36" t="s">
        <v>1645</v>
      </c>
      <c r="V1311" s="36" t="s">
        <v>1646</v>
      </c>
      <c r="W1311" s="36" t="s">
        <v>1665</v>
      </c>
      <c r="X1311" s="36" t="s">
        <v>1646</v>
      </c>
      <c r="Y1311" s="36" t="s">
        <v>1649</v>
      </c>
      <c r="Z1311" s="36">
        <v>55.51</v>
      </c>
      <c r="AA1311" s="36">
        <v>55.51</v>
      </c>
      <c r="AB1311" s="36">
        <v>0</v>
      </c>
      <c r="AC1311" s="36">
        <v>55.51</v>
      </c>
      <c r="AD1311" s="36">
        <v>0</v>
      </c>
      <c r="AE1311" s="36">
        <v>0</v>
      </c>
      <c r="AF1311" s="36" t="s">
        <v>1798</v>
      </c>
      <c r="AG1311" s="36" t="s">
        <v>1768</v>
      </c>
      <c r="AH1311" s="36" t="s">
        <v>1807</v>
      </c>
      <c r="AI1311" s="36" t="s">
        <v>1799</v>
      </c>
      <c r="AJ1311" s="36" t="s">
        <v>1645</v>
      </c>
      <c r="AK1311" s="36" t="s">
        <v>337</v>
      </c>
      <c r="AL1311" s="36" t="s">
        <v>1650</v>
      </c>
      <c r="AM1311" s="36" t="s">
        <v>1651</v>
      </c>
      <c r="AN1311" s="36" t="s">
        <v>1645</v>
      </c>
      <c r="AO1311" s="36" t="s">
        <v>1636</v>
      </c>
      <c r="AP1311" s="36" t="s">
        <v>1652</v>
      </c>
      <c r="AQ1311" s="36" t="s">
        <v>1653</v>
      </c>
    </row>
    <row r="1312" spans="1:43" x14ac:dyDescent="0.15">
      <c r="A1312" s="36" t="s">
        <v>507</v>
      </c>
      <c r="B1312" s="36" t="s">
        <v>1845</v>
      </c>
      <c r="C1312" s="36" t="s">
        <v>1846</v>
      </c>
      <c r="D1312" s="36" t="s">
        <v>1842</v>
      </c>
      <c r="E1312" s="36" t="s">
        <v>1843</v>
      </c>
      <c r="F1312" s="36" t="s">
        <v>372</v>
      </c>
      <c r="G1312" s="36" t="s">
        <v>1636</v>
      </c>
      <c r="H1312" s="36" t="s">
        <v>372</v>
      </c>
      <c r="I1312" s="36" t="s">
        <v>1636</v>
      </c>
      <c r="J1312" s="36" t="s">
        <v>1768</v>
      </c>
      <c r="K1312" s="36" t="s">
        <v>1807</v>
      </c>
      <c r="L1312" s="36" t="s">
        <v>1847</v>
      </c>
      <c r="M1312" s="36" t="s">
        <v>1639</v>
      </c>
      <c r="N1312" s="36" t="s">
        <v>1640</v>
      </c>
      <c r="O1312" s="36" t="s">
        <v>1641</v>
      </c>
      <c r="P1312" s="36" t="s">
        <v>1642</v>
      </c>
      <c r="Q1312" s="36" t="s">
        <v>1643</v>
      </c>
      <c r="R1312" s="36" t="s">
        <v>1644</v>
      </c>
      <c r="S1312" s="36" t="s">
        <v>1636</v>
      </c>
      <c r="T1312" s="36" t="s">
        <v>1636</v>
      </c>
      <c r="U1312" s="36" t="s">
        <v>1645</v>
      </c>
      <c r="V1312" s="36" t="s">
        <v>1646</v>
      </c>
      <c r="W1312" s="36" t="s">
        <v>1647</v>
      </c>
      <c r="X1312" s="36" t="s">
        <v>1667</v>
      </c>
      <c r="Y1312" s="36" t="s">
        <v>1649</v>
      </c>
      <c r="Z1312" s="36">
        <v>128.72</v>
      </c>
      <c r="AA1312" s="36">
        <v>128.72</v>
      </c>
      <c r="AB1312" s="36">
        <v>0</v>
      </c>
      <c r="AC1312" s="36">
        <v>128.72</v>
      </c>
      <c r="AD1312" s="36">
        <v>0</v>
      </c>
      <c r="AE1312" s="36">
        <v>0</v>
      </c>
      <c r="AF1312" s="36" t="s">
        <v>1798</v>
      </c>
      <c r="AG1312" s="36" t="s">
        <v>1768</v>
      </c>
      <c r="AH1312" s="36" t="s">
        <v>1807</v>
      </c>
      <c r="AI1312" s="36" t="s">
        <v>1799</v>
      </c>
      <c r="AJ1312" s="36" t="s">
        <v>1645</v>
      </c>
      <c r="AK1312" s="36" t="s">
        <v>337</v>
      </c>
      <c r="AL1312" s="36" t="s">
        <v>1650</v>
      </c>
      <c r="AM1312" s="36" t="s">
        <v>1651</v>
      </c>
      <c r="AN1312" s="36" t="s">
        <v>1645</v>
      </c>
      <c r="AO1312" s="36" t="s">
        <v>1636</v>
      </c>
      <c r="AP1312" s="36" t="s">
        <v>1652</v>
      </c>
      <c r="AQ1312" s="36" t="s">
        <v>1653</v>
      </c>
    </row>
    <row r="1313" spans="1:43" x14ac:dyDescent="0.15">
      <c r="A1313" s="36" t="s">
        <v>507</v>
      </c>
      <c r="B1313" s="36" t="s">
        <v>1784</v>
      </c>
      <c r="C1313" s="36" t="s">
        <v>1785</v>
      </c>
      <c r="D1313" s="36" t="s">
        <v>1766</v>
      </c>
      <c r="E1313" s="36" t="s">
        <v>1767</v>
      </c>
      <c r="F1313" s="36" t="s">
        <v>372</v>
      </c>
      <c r="G1313" s="36" t="s">
        <v>1636</v>
      </c>
      <c r="H1313" s="36" t="s">
        <v>372</v>
      </c>
      <c r="I1313" s="36" t="s">
        <v>1636</v>
      </c>
      <c r="J1313" s="36" t="s">
        <v>1768</v>
      </c>
      <c r="K1313" s="36" t="s">
        <v>1769</v>
      </c>
      <c r="L1313" s="36" t="s">
        <v>1786</v>
      </c>
      <c r="M1313" s="36" t="s">
        <v>1639</v>
      </c>
      <c r="N1313" s="36" t="s">
        <v>1640</v>
      </c>
      <c r="O1313" s="36" t="s">
        <v>1641</v>
      </c>
      <c r="P1313" s="36" t="s">
        <v>1642</v>
      </c>
      <c r="Q1313" s="36" t="s">
        <v>1643</v>
      </c>
      <c r="R1313" s="36" t="s">
        <v>1644</v>
      </c>
      <c r="S1313" s="36" t="s">
        <v>1636</v>
      </c>
      <c r="T1313" s="36" t="s">
        <v>1636</v>
      </c>
      <c r="U1313" s="36" t="s">
        <v>1645</v>
      </c>
      <c r="V1313" s="36" t="s">
        <v>1646</v>
      </c>
      <c r="W1313" s="36" t="s">
        <v>1664</v>
      </c>
      <c r="X1313" s="36" t="s">
        <v>1646</v>
      </c>
      <c r="Y1313" s="36" t="s">
        <v>1649</v>
      </c>
      <c r="Z1313" s="36">
        <v>0.17</v>
      </c>
      <c r="AA1313" s="36">
        <v>0.17</v>
      </c>
      <c r="AB1313" s="36">
        <v>0</v>
      </c>
      <c r="AC1313" s="36">
        <v>0.17</v>
      </c>
      <c r="AD1313" s="36">
        <v>0</v>
      </c>
      <c r="AE1313" s="36">
        <v>0</v>
      </c>
      <c r="AF1313" s="36" t="s">
        <v>1798</v>
      </c>
      <c r="AG1313" s="36" t="s">
        <v>1768</v>
      </c>
      <c r="AH1313" s="36" t="s">
        <v>1769</v>
      </c>
      <c r="AI1313" s="36" t="s">
        <v>1799</v>
      </c>
      <c r="AJ1313" s="36" t="s">
        <v>1645</v>
      </c>
      <c r="AK1313" s="36" t="s">
        <v>337</v>
      </c>
      <c r="AL1313" s="36" t="s">
        <v>1650</v>
      </c>
      <c r="AM1313" s="36" t="s">
        <v>1651</v>
      </c>
      <c r="AN1313" s="36" t="s">
        <v>1645</v>
      </c>
      <c r="AO1313" s="36" t="s">
        <v>1636</v>
      </c>
      <c r="AP1313" s="36" t="s">
        <v>1767</v>
      </c>
      <c r="AQ1313" s="36" t="s">
        <v>207</v>
      </c>
    </row>
    <row r="1314" spans="1:43" x14ac:dyDescent="0.15">
      <c r="A1314" s="36" t="s">
        <v>507</v>
      </c>
      <c r="B1314" s="36" t="s">
        <v>1784</v>
      </c>
      <c r="C1314" s="36" t="s">
        <v>1785</v>
      </c>
      <c r="D1314" s="36" t="s">
        <v>1766</v>
      </c>
      <c r="E1314" s="36" t="s">
        <v>1767</v>
      </c>
      <c r="F1314" s="36" t="s">
        <v>372</v>
      </c>
      <c r="G1314" s="36" t="s">
        <v>1636</v>
      </c>
      <c r="H1314" s="36" t="s">
        <v>372</v>
      </c>
      <c r="I1314" s="36" t="s">
        <v>1636</v>
      </c>
      <c r="J1314" s="36" t="s">
        <v>1768</v>
      </c>
      <c r="K1314" s="36" t="s">
        <v>1769</v>
      </c>
      <c r="L1314" s="36" t="s">
        <v>1786</v>
      </c>
      <c r="M1314" s="36" t="s">
        <v>1639</v>
      </c>
      <c r="N1314" s="36" t="s">
        <v>1640</v>
      </c>
      <c r="O1314" s="36" t="s">
        <v>1641</v>
      </c>
      <c r="P1314" s="36" t="s">
        <v>1642</v>
      </c>
      <c r="Q1314" s="36" t="s">
        <v>1643</v>
      </c>
      <c r="R1314" s="36" t="s">
        <v>1644</v>
      </c>
      <c r="S1314" s="36" t="s">
        <v>1636</v>
      </c>
      <c r="T1314" s="36" t="s">
        <v>1636</v>
      </c>
      <c r="U1314" s="36" t="s">
        <v>1645</v>
      </c>
      <c r="V1314" s="36" t="s">
        <v>1646</v>
      </c>
      <c r="W1314" s="36" t="s">
        <v>1665</v>
      </c>
      <c r="X1314" s="36" t="s">
        <v>1646</v>
      </c>
      <c r="Y1314" s="36" t="s">
        <v>1649</v>
      </c>
      <c r="Z1314" s="36">
        <v>695.64</v>
      </c>
      <c r="AA1314" s="36">
        <v>687.45</v>
      </c>
      <c r="AB1314" s="36">
        <v>8.19</v>
      </c>
      <c r="AC1314" s="36">
        <v>687.45</v>
      </c>
      <c r="AD1314" s="36">
        <v>0</v>
      </c>
      <c r="AE1314" s="36">
        <v>0</v>
      </c>
      <c r="AF1314" s="36" t="s">
        <v>1798</v>
      </c>
      <c r="AG1314" s="36" t="s">
        <v>1768</v>
      </c>
      <c r="AH1314" s="36" t="s">
        <v>1769</v>
      </c>
      <c r="AI1314" s="36" t="s">
        <v>1799</v>
      </c>
      <c r="AJ1314" s="36" t="s">
        <v>1645</v>
      </c>
      <c r="AK1314" s="36" t="s">
        <v>337</v>
      </c>
      <c r="AL1314" s="36" t="s">
        <v>1650</v>
      </c>
      <c r="AM1314" s="36" t="s">
        <v>1651</v>
      </c>
      <c r="AN1314" s="36" t="s">
        <v>1645</v>
      </c>
      <c r="AO1314" s="36" t="s">
        <v>1636</v>
      </c>
      <c r="AP1314" s="36" t="s">
        <v>1767</v>
      </c>
      <c r="AQ1314" s="36" t="s">
        <v>207</v>
      </c>
    </row>
    <row r="1315" spans="1:43" x14ac:dyDescent="0.15">
      <c r="A1315" s="36" t="s">
        <v>507</v>
      </c>
      <c r="B1315" s="36" t="s">
        <v>1784</v>
      </c>
      <c r="C1315" s="36" t="s">
        <v>1785</v>
      </c>
      <c r="D1315" s="36" t="s">
        <v>1766</v>
      </c>
      <c r="E1315" s="36" t="s">
        <v>1767</v>
      </c>
      <c r="F1315" s="36" t="s">
        <v>372</v>
      </c>
      <c r="G1315" s="36" t="s">
        <v>1636</v>
      </c>
      <c r="H1315" s="36" t="s">
        <v>372</v>
      </c>
      <c r="I1315" s="36" t="s">
        <v>1636</v>
      </c>
      <c r="J1315" s="36" t="s">
        <v>1768</v>
      </c>
      <c r="K1315" s="36" t="s">
        <v>1769</v>
      </c>
      <c r="L1315" s="36" t="s">
        <v>1786</v>
      </c>
      <c r="M1315" s="36" t="s">
        <v>1639</v>
      </c>
      <c r="N1315" s="36" t="s">
        <v>1640</v>
      </c>
      <c r="O1315" s="36" t="s">
        <v>1641</v>
      </c>
      <c r="P1315" s="36" t="s">
        <v>1642</v>
      </c>
      <c r="Q1315" s="36" t="s">
        <v>1643</v>
      </c>
      <c r="R1315" s="36" t="s">
        <v>1644</v>
      </c>
      <c r="S1315" s="36" t="s">
        <v>1636</v>
      </c>
      <c r="T1315" s="36" t="s">
        <v>1636</v>
      </c>
      <c r="U1315" s="36" t="s">
        <v>1645</v>
      </c>
      <c r="V1315" s="36" t="s">
        <v>1646</v>
      </c>
      <c r="W1315" s="36" t="s">
        <v>1657</v>
      </c>
      <c r="X1315" s="36" t="s">
        <v>1658</v>
      </c>
      <c r="Y1315" s="36" t="s">
        <v>1649</v>
      </c>
      <c r="Z1315" s="36">
        <v>87.83</v>
      </c>
      <c r="AA1315" s="36">
        <v>86.01</v>
      </c>
      <c r="AB1315" s="36">
        <v>1.82</v>
      </c>
      <c r="AC1315" s="36">
        <v>86.01</v>
      </c>
      <c r="AD1315" s="36">
        <v>0</v>
      </c>
      <c r="AE1315" s="36">
        <v>0</v>
      </c>
      <c r="AF1315" s="36" t="s">
        <v>1798</v>
      </c>
      <c r="AG1315" s="36" t="s">
        <v>1768</v>
      </c>
      <c r="AH1315" s="36" t="s">
        <v>1769</v>
      </c>
      <c r="AI1315" s="36" t="s">
        <v>1799</v>
      </c>
      <c r="AJ1315" s="36" t="s">
        <v>1645</v>
      </c>
      <c r="AK1315" s="36" t="s">
        <v>337</v>
      </c>
      <c r="AL1315" s="36" t="s">
        <v>1650</v>
      </c>
      <c r="AM1315" s="36" t="s">
        <v>1651</v>
      </c>
      <c r="AN1315" s="36" t="s">
        <v>1645</v>
      </c>
      <c r="AO1315" s="36" t="s">
        <v>1636</v>
      </c>
      <c r="AP1315" s="36" t="s">
        <v>1767</v>
      </c>
      <c r="AQ1315" s="36" t="s">
        <v>207</v>
      </c>
    </row>
    <row r="1316" spans="1:43" x14ac:dyDescent="0.15">
      <c r="A1316" s="36" t="s">
        <v>507</v>
      </c>
      <c r="B1316" s="36" t="s">
        <v>1784</v>
      </c>
      <c r="C1316" s="36" t="s">
        <v>1785</v>
      </c>
      <c r="D1316" s="36" t="s">
        <v>1766</v>
      </c>
      <c r="E1316" s="36" t="s">
        <v>1767</v>
      </c>
      <c r="F1316" s="36" t="s">
        <v>372</v>
      </c>
      <c r="G1316" s="36" t="s">
        <v>1636</v>
      </c>
      <c r="H1316" s="36" t="s">
        <v>372</v>
      </c>
      <c r="I1316" s="36" t="s">
        <v>1636</v>
      </c>
      <c r="J1316" s="36" t="s">
        <v>1768</v>
      </c>
      <c r="K1316" s="36" t="s">
        <v>1769</v>
      </c>
      <c r="L1316" s="36" t="s">
        <v>1786</v>
      </c>
      <c r="M1316" s="36" t="s">
        <v>1639</v>
      </c>
      <c r="N1316" s="36" t="s">
        <v>1640</v>
      </c>
      <c r="O1316" s="36" t="s">
        <v>1641</v>
      </c>
      <c r="P1316" s="36" t="s">
        <v>1642</v>
      </c>
      <c r="Q1316" s="36" t="s">
        <v>1643</v>
      </c>
      <c r="R1316" s="36" t="s">
        <v>1644</v>
      </c>
      <c r="S1316" s="36" t="s">
        <v>1636</v>
      </c>
      <c r="T1316" s="36" t="s">
        <v>1636</v>
      </c>
      <c r="U1316" s="36" t="s">
        <v>1645</v>
      </c>
      <c r="V1316" s="36" t="s">
        <v>1646</v>
      </c>
      <c r="W1316" s="36" t="s">
        <v>1670</v>
      </c>
      <c r="X1316" s="36" t="s">
        <v>1646</v>
      </c>
      <c r="Y1316" s="36" t="s">
        <v>1649</v>
      </c>
      <c r="Z1316" s="36">
        <v>0.02</v>
      </c>
      <c r="AA1316" s="36">
        <v>0.02</v>
      </c>
      <c r="AB1316" s="36">
        <v>0</v>
      </c>
      <c r="AC1316" s="36">
        <v>0.02</v>
      </c>
      <c r="AD1316" s="36">
        <v>0</v>
      </c>
      <c r="AE1316" s="36">
        <v>0</v>
      </c>
      <c r="AF1316" s="36" t="s">
        <v>1798</v>
      </c>
      <c r="AG1316" s="36" t="s">
        <v>1768</v>
      </c>
      <c r="AH1316" s="36" t="s">
        <v>1769</v>
      </c>
      <c r="AI1316" s="36" t="s">
        <v>1799</v>
      </c>
      <c r="AJ1316" s="36" t="s">
        <v>1645</v>
      </c>
      <c r="AK1316" s="36" t="s">
        <v>337</v>
      </c>
      <c r="AL1316" s="36" t="s">
        <v>1650</v>
      </c>
      <c r="AM1316" s="36" t="s">
        <v>1651</v>
      </c>
      <c r="AN1316" s="36" t="s">
        <v>1645</v>
      </c>
      <c r="AO1316" s="36" t="s">
        <v>1636</v>
      </c>
      <c r="AP1316" s="36" t="s">
        <v>1767</v>
      </c>
      <c r="AQ1316" s="36" t="s">
        <v>207</v>
      </c>
    </row>
    <row r="1317" spans="1:43" x14ac:dyDescent="0.15">
      <c r="A1317" s="36" t="s">
        <v>496</v>
      </c>
      <c r="B1317" s="36" t="s">
        <v>1632</v>
      </c>
      <c r="C1317" s="36" t="s">
        <v>1633</v>
      </c>
      <c r="D1317" s="36" t="s">
        <v>1634</v>
      </c>
      <c r="E1317" s="36" t="s">
        <v>1635</v>
      </c>
      <c r="F1317" s="36" t="s">
        <v>372</v>
      </c>
      <c r="G1317" s="36" t="s">
        <v>1636</v>
      </c>
      <c r="H1317" s="36" t="s">
        <v>372</v>
      </c>
      <c r="I1317" s="36" t="s">
        <v>1636</v>
      </c>
      <c r="J1317" s="36" t="s">
        <v>1637</v>
      </c>
      <c r="K1317" s="36" t="s">
        <v>599</v>
      </c>
      <c r="L1317" s="36" t="s">
        <v>1638</v>
      </c>
      <c r="M1317" s="36" t="s">
        <v>1639</v>
      </c>
      <c r="N1317" s="36" t="s">
        <v>1640</v>
      </c>
      <c r="O1317" s="36" t="s">
        <v>1641</v>
      </c>
      <c r="P1317" s="36" t="s">
        <v>1642</v>
      </c>
      <c r="Q1317" s="36" t="s">
        <v>1643</v>
      </c>
      <c r="R1317" s="36" t="s">
        <v>1644</v>
      </c>
      <c r="S1317" s="36" t="s">
        <v>1636</v>
      </c>
      <c r="T1317" s="36" t="s">
        <v>1636</v>
      </c>
      <c r="U1317" s="36" t="s">
        <v>1645</v>
      </c>
      <c r="V1317" s="36" t="s">
        <v>1646</v>
      </c>
      <c r="W1317" s="36" t="s">
        <v>1647</v>
      </c>
      <c r="X1317" s="36" t="s">
        <v>1648</v>
      </c>
      <c r="Y1317" s="36" t="s">
        <v>1649</v>
      </c>
      <c r="Z1317" s="36">
        <v>5000</v>
      </c>
      <c r="AA1317" s="36">
        <v>5000</v>
      </c>
      <c r="AB1317" s="36">
        <v>0</v>
      </c>
      <c r="AC1317" s="36">
        <v>5000</v>
      </c>
      <c r="AD1317" s="36">
        <v>0</v>
      </c>
      <c r="AE1317" s="36">
        <v>0</v>
      </c>
      <c r="AF1317" s="36" t="s">
        <v>1798</v>
      </c>
      <c r="AG1317" s="36" t="s">
        <v>1637</v>
      </c>
      <c r="AH1317" s="36" t="s">
        <v>599</v>
      </c>
      <c r="AI1317" s="36" t="s">
        <v>1799</v>
      </c>
      <c r="AJ1317" s="36" t="s">
        <v>1645</v>
      </c>
      <c r="AK1317" s="36" t="s">
        <v>337</v>
      </c>
      <c r="AL1317" s="36" t="s">
        <v>1650</v>
      </c>
      <c r="AM1317" s="36" t="s">
        <v>1651</v>
      </c>
      <c r="AN1317" s="36" t="s">
        <v>1645</v>
      </c>
      <c r="AO1317" s="36" t="s">
        <v>1636</v>
      </c>
      <c r="AP1317" s="36" t="s">
        <v>1652</v>
      </c>
      <c r="AQ1317" s="36" t="s">
        <v>1653</v>
      </c>
    </row>
    <row r="1318" spans="1:43" x14ac:dyDescent="0.15">
      <c r="A1318" s="36" t="s">
        <v>496</v>
      </c>
      <c r="B1318" s="36" t="s">
        <v>1654</v>
      </c>
      <c r="C1318" s="36" t="s">
        <v>1655</v>
      </c>
      <c r="D1318" s="36" t="s">
        <v>1634</v>
      </c>
      <c r="E1318" s="36" t="s">
        <v>1635</v>
      </c>
      <c r="F1318" s="36" t="s">
        <v>372</v>
      </c>
      <c r="G1318" s="36" t="s">
        <v>1636</v>
      </c>
      <c r="H1318" s="36" t="s">
        <v>372</v>
      </c>
      <c r="I1318" s="36" t="s">
        <v>1636</v>
      </c>
      <c r="J1318" s="36" t="s">
        <v>1637</v>
      </c>
      <c r="K1318" s="36" t="s">
        <v>599</v>
      </c>
      <c r="L1318" s="36" t="s">
        <v>1656</v>
      </c>
      <c r="M1318" s="36" t="s">
        <v>1639</v>
      </c>
      <c r="N1318" s="36" t="s">
        <v>1640</v>
      </c>
      <c r="O1318" s="36" t="s">
        <v>1641</v>
      </c>
      <c r="P1318" s="36" t="s">
        <v>1642</v>
      </c>
      <c r="Q1318" s="36" t="s">
        <v>1643</v>
      </c>
      <c r="R1318" s="36" t="s">
        <v>1644</v>
      </c>
      <c r="S1318" s="36" t="s">
        <v>1636</v>
      </c>
      <c r="T1318" s="36" t="s">
        <v>1636</v>
      </c>
      <c r="U1318" s="36" t="s">
        <v>1645</v>
      </c>
      <c r="V1318" s="36" t="s">
        <v>1646</v>
      </c>
      <c r="W1318" s="36" t="s">
        <v>1657</v>
      </c>
      <c r="X1318" s="36" t="s">
        <v>1658</v>
      </c>
      <c r="Y1318" s="36" t="s">
        <v>1649</v>
      </c>
      <c r="Z1318" s="36">
        <v>2000</v>
      </c>
      <c r="AA1318" s="36">
        <v>1999.99</v>
      </c>
      <c r="AB1318" s="36">
        <v>0.01</v>
      </c>
      <c r="AC1318" s="36">
        <v>1999.99</v>
      </c>
      <c r="AD1318" s="36">
        <v>0</v>
      </c>
      <c r="AE1318" s="36">
        <v>0</v>
      </c>
      <c r="AF1318" s="36" t="s">
        <v>1798</v>
      </c>
      <c r="AG1318" s="36" t="s">
        <v>1637</v>
      </c>
      <c r="AH1318" s="36" t="s">
        <v>599</v>
      </c>
      <c r="AI1318" s="36" t="s">
        <v>1799</v>
      </c>
      <c r="AJ1318" s="36" t="s">
        <v>1645</v>
      </c>
      <c r="AK1318" s="36" t="s">
        <v>337</v>
      </c>
      <c r="AL1318" s="36" t="s">
        <v>1650</v>
      </c>
      <c r="AM1318" s="36" t="s">
        <v>1651</v>
      </c>
      <c r="AN1318" s="36" t="s">
        <v>1645</v>
      </c>
      <c r="AO1318" s="36" t="s">
        <v>1636</v>
      </c>
      <c r="AP1318" s="36" t="s">
        <v>1652</v>
      </c>
      <c r="AQ1318" s="36" t="s">
        <v>1653</v>
      </c>
    </row>
    <row r="1319" spans="1:43" x14ac:dyDescent="0.15">
      <c r="A1319" s="36" t="s">
        <v>496</v>
      </c>
      <c r="B1319" s="36" t="s">
        <v>1659</v>
      </c>
      <c r="C1319" s="36" t="s">
        <v>1660</v>
      </c>
      <c r="D1319" s="36" t="s">
        <v>1661</v>
      </c>
      <c r="E1319" s="36" t="s">
        <v>1662</v>
      </c>
      <c r="F1319" s="36" t="s">
        <v>372</v>
      </c>
      <c r="G1319" s="36" t="s">
        <v>1636</v>
      </c>
      <c r="H1319" s="36" t="s">
        <v>372</v>
      </c>
      <c r="I1319" s="36" t="s">
        <v>1636</v>
      </c>
      <c r="J1319" s="36" t="s">
        <v>1637</v>
      </c>
      <c r="K1319" s="36" t="s">
        <v>599</v>
      </c>
      <c r="L1319" s="36" t="s">
        <v>1663</v>
      </c>
      <c r="M1319" s="36" t="s">
        <v>1639</v>
      </c>
      <c r="N1319" s="36" t="s">
        <v>1640</v>
      </c>
      <c r="O1319" s="36" t="s">
        <v>1641</v>
      </c>
      <c r="P1319" s="36" t="s">
        <v>1642</v>
      </c>
      <c r="Q1319" s="36" t="s">
        <v>1643</v>
      </c>
      <c r="R1319" s="36" t="s">
        <v>1644</v>
      </c>
      <c r="S1319" s="36" t="s">
        <v>1636</v>
      </c>
      <c r="T1319" s="36" t="s">
        <v>1636</v>
      </c>
      <c r="U1319" s="36" t="s">
        <v>1645</v>
      </c>
      <c r="V1319" s="36" t="s">
        <v>1646</v>
      </c>
      <c r="W1319" s="36" t="s">
        <v>1664</v>
      </c>
      <c r="X1319" s="36" t="s">
        <v>1646</v>
      </c>
      <c r="Y1319" s="36" t="s">
        <v>1649</v>
      </c>
      <c r="Z1319" s="36">
        <v>654.5</v>
      </c>
      <c r="AA1319" s="36">
        <v>654.5</v>
      </c>
      <c r="AB1319" s="36">
        <v>0</v>
      </c>
      <c r="AC1319" s="36">
        <v>654.5</v>
      </c>
      <c r="AD1319" s="36">
        <v>0</v>
      </c>
      <c r="AE1319" s="36">
        <v>0</v>
      </c>
      <c r="AF1319" s="36" t="s">
        <v>1798</v>
      </c>
      <c r="AG1319" s="36" t="s">
        <v>1637</v>
      </c>
      <c r="AH1319" s="36" t="s">
        <v>599</v>
      </c>
      <c r="AI1319" s="36" t="s">
        <v>1799</v>
      </c>
      <c r="AJ1319" s="36" t="s">
        <v>1645</v>
      </c>
      <c r="AK1319" s="36" t="s">
        <v>337</v>
      </c>
      <c r="AL1319" s="36" t="s">
        <v>1650</v>
      </c>
      <c r="AM1319" s="36" t="s">
        <v>1651</v>
      </c>
      <c r="AN1319" s="36" t="s">
        <v>1645</v>
      </c>
      <c r="AO1319" s="36" t="s">
        <v>1636</v>
      </c>
      <c r="AP1319" s="36" t="s">
        <v>1652</v>
      </c>
      <c r="AQ1319" s="36" t="s">
        <v>1653</v>
      </c>
    </row>
    <row r="1320" spans="1:43" x14ac:dyDescent="0.15">
      <c r="A1320" s="36" t="s">
        <v>496</v>
      </c>
      <c r="B1320" s="36" t="s">
        <v>1659</v>
      </c>
      <c r="C1320" s="36" t="s">
        <v>1660</v>
      </c>
      <c r="D1320" s="36" t="s">
        <v>1661</v>
      </c>
      <c r="E1320" s="36" t="s">
        <v>1662</v>
      </c>
      <c r="F1320" s="36" t="s">
        <v>372</v>
      </c>
      <c r="G1320" s="36" t="s">
        <v>1636</v>
      </c>
      <c r="H1320" s="36" t="s">
        <v>372</v>
      </c>
      <c r="I1320" s="36" t="s">
        <v>1636</v>
      </c>
      <c r="J1320" s="36" t="s">
        <v>1637</v>
      </c>
      <c r="K1320" s="36" t="s">
        <v>599</v>
      </c>
      <c r="L1320" s="36" t="s">
        <v>1663</v>
      </c>
      <c r="M1320" s="36" t="s">
        <v>1639</v>
      </c>
      <c r="N1320" s="36" t="s">
        <v>1640</v>
      </c>
      <c r="O1320" s="36" t="s">
        <v>1641</v>
      </c>
      <c r="P1320" s="36" t="s">
        <v>1642</v>
      </c>
      <c r="Q1320" s="36" t="s">
        <v>1643</v>
      </c>
      <c r="R1320" s="36" t="s">
        <v>1644</v>
      </c>
      <c r="S1320" s="36" t="s">
        <v>1636</v>
      </c>
      <c r="T1320" s="36" t="s">
        <v>1636</v>
      </c>
      <c r="U1320" s="36" t="s">
        <v>1645</v>
      </c>
      <c r="V1320" s="36" t="s">
        <v>1646</v>
      </c>
      <c r="W1320" s="36" t="s">
        <v>1665</v>
      </c>
      <c r="X1320" s="36" t="s">
        <v>1646</v>
      </c>
      <c r="Y1320" s="36" t="s">
        <v>1649</v>
      </c>
      <c r="Z1320" s="36">
        <v>7985.95</v>
      </c>
      <c r="AA1320" s="36">
        <v>7985.95</v>
      </c>
      <c r="AB1320" s="36">
        <v>0</v>
      </c>
      <c r="AC1320" s="36">
        <v>7985.95</v>
      </c>
      <c r="AD1320" s="36">
        <v>0</v>
      </c>
      <c r="AE1320" s="36">
        <v>0</v>
      </c>
      <c r="AF1320" s="36" t="s">
        <v>1798</v>
      </c>
      <c r="AG1320" s="36" t="s">
        <v>1637</v>
      </c>
      <c r="AH1320" s="36" t="s">
        <v>599</v>
      </c>
      <c r="AI1320" s="36" t="s">
        <v>1799</v>
      </c>
      <c r="AJ1320" s="36" t="s">
        <v>1645</v>
      </c>
      <c r="AK1320" s="36" t="s">
        <v>337</v>
      </c>
      <c r="AL1320" s="36" t="s">
        <v>1650</v>
      </c>
      <c r="AM1320" s="36" t="s">
        <v>1651</v>
      </c>
      <c r="AN1320" s="36" t="s">
        <v>1645</v>
      </c>
      <c r="AO1320" s="36" t="s">
        <v>1636</v>
      </c>
      <c r="AP1320" s="36" t="s">
        <v>1652</v>
      </c>
      <c r="AQ1320" s="36" t="s">
        <v>1653</v>
      </c>
    </row>
    <row r="1321" spans="1:43" x14ac:dyDescent="0.15">
      <c r="A1321" s="36" t="s">
        <v>496</v>
      </c>
      <c r="B1321" s="36" t="s">
        <v>1659</v>
      </c>
      <c r="C1321" s="36" t="s">
        <v>1660</v>
      </c>
      <c r="D1321" s="36" t="s">
        <v>1661</v>
      </c>
      <c r="E1321" s="36" t="s">
        <v>1662</v>
      </c>
      <c r="F1321" s="36" t="s">
        <v>372</v>
      </c>
      <c r="G1321" s="36" t="s">
        <v>1636</v>
      </c>
      <c r="H1321" s="36" t="s">
        <v>372</v>
      </c>
      <c r="I1321" s="36" t="s">
        <v>1636</v>
      </c>
      <c r="J1321" s="36" t="s">
        <v>1637</v>
      </c>
      <c r="K1321" s="36" t="s">
        <v>599</v>
      </c>
      <c r="L1321" s="36" t="s">
        <v>1663</v>
      </c>
      <c r="M1321" s="36" t="s">
        <v>1639</v>
      </c>
      <c r="N1321" s="36" t="s">
        <v>1640</v>
      </c>
      <c r="O1321" s="36" t="s">
        <v>1641</v>
      </c>
      <c r="P1321" s="36" t="s">
        <v>1642</v>
      </c>
      <c r="Q1321" s="36" t="s">
        <v>1643</v>
      </c>
      <c r="R1321" s="36" t="s">
        <v>1644</v>
      </c>
      <c r="S1321" s="36" t="s">
        <v>1636</v>
      </c>
      <c r="T1321" s="36" t="s">
        <v>1636</v>
      </c>
      <c r="U1321" s="36" t="s">
        <v>1645</v>
      </c>
      <c r="V1321" s="36" t="s">
        <v>1646</v>
      </c>
      <c r="W1321" s="36" t="s">
        <v>1647</v>
      </c>
      <c r="X1321" s="36" t="s">
        <v>1667</v>
      </c>
      <c r="Y1321" s="36" t="s">
        <v>1649</v>
      </c>
      <c r="Z1321" s="36">
        <v>94.76</v>
      </c>
      <c r="AA1321" s="36">
        <v>94.76</v>
      </c>
      <c r="AB1321" s="36">
        <v>0</v>
      </c>
      <c r="AC1321" s="36">
        <v>94.76</v>
      </c>
      <c r="AD1321" s="36">
        <v>0</v>
      </c>
      <c r="AE1321" s="36">
        <v>0</v>
      </c>
      <c r="AF1321" s="36" t="s">
        <v>1798</v>
      </c>
      <c r="AG1321" s="36" t="s">
        <v>1637</v>
      </c>
      <c r="AH1321" s="36" t="s">
        <v>599</v>
      </c>
      <c r="AI1321" s="36" t="s">
        <v>1799</v>
      </c>
      <c r="AJ1321" s="36" t="s">
        <v>1645</v>
      </c>
      <c r="AK1321" s="36" t="s">
        <v>337</v>
      </c>
      <c r="AL1321" s="36" t="s">
        <v>1650</v>
      </c>
      <c r="AM1321" s="36" t="s">
        <v>1651</v>
      </c>
      <c r="AN1321" s="36" t="s">
        <v>1645</v>
      </c>
      <c r="AO1321" s="36" t="s">
        <v>1636</v>
      </c>
      <c r="AP1321" s="36" t="s">
        <v>1652</v>
      </c>
      <c r="AQ1321" s="36" t="s">
        <v>1653</v>
      </c>
    </row>
    <row r="1322" spans="1:43" x14ac:dyDescent="0.15">
      <c r="A1322" s="36" t="s">
        <v>496</v>
      </c>
      <c r="B1322" s="36" t="s">
        <v>1659</v>
      </c>
      <c r="C1322" s="36" t="s">
        <v>1660</v>
      </c>
      <c r="D1322" s="36" t="s">
        <v>1661</v>
      </c>
      <c r="E1322" s="36" t="s">
        <v>1662</v>
      </c>
      <c r="F1322" s="36" t="s">
        <v>372</v>
      </c>
      <c r="G1322" s="36" t="s">
        <v>1636</v>
      </c>
      <c r="H1322" s="36" t="s">
        <v>372</v>
      </c>
      <c r="I1322" s="36" t="s">
        <v>1636</v>
      </c>
      <c r="J1322" s="36" t="s">
        <v>1637</v>
      </c>
      <c r="K1322" s="36" t="s">
        <v>599</v>
      </c>
      <c r="L1322" s="36" t="s">
        <v>1663</v>
      </c>
      <c r="M1322" s="36" t="s">
        <v>1639</v>
      </c>
      <c r="N1322" s="36" t="s">
        <v>1640</v>
      </c>
      <c r="O1322" s="36" t="s">
        <v>1641</v>
      </c>
      <c r="P1322" s="36" t="s">
        <v>1642</v>
      </c>
      <c r="Q1322" s="36" t="s">
        <v>1643</v>
      </c>
      <c r="R1322" s="36" t="s">
        <v>1644</v>
      </c>
      <c r="S1322" s="36" t="s">
        <v>1636</v>
      </c>
      <c r="T1322" s="36" t="s">
        <v>1636</v>
      </c>
      <c r="U1322" s="36" t="s">
        <v>1645</v>
      </c>
      <c r="V1322" s="36" t="s">
        <v>1646</v>
      </c>
      <c r="W1322" s="36" t="s">
        <v>1668</v>
      </c>
      <c r="X1322" s="36" t="s">
        <v>1646</v>
      </c>
      <c r="Y1322" s="36" t="s">
        <v>1649</v>
      </c>
      <c r="Z1322" s="36">
        <v>1.46</v>
      </c>
      <c r="AA1322" s="36">
        <v>1.46</v>
      </c>
      <c r="AB1322" s="36">
        <v>0</v>
      </c>
      <c r="AC1322" s="36">
        <v>1.46</v>
      </c>
      <c r="AD1322" s="36">
        <v>0</v>
      </c>
      <c r="AE1322" s="36">
        <v>0</v>
      </c>
      <c r="AF1322" s="36" t="s">
        <v>1798</v>
      </c>
      <c r="AG1322" s="36" t="s">
        <v>1637</v>
      </c>
      <c r="AH1322" s="36" t="s">
        <v>599</v>
      </c>
      <c r="AI1322" s="36" t="s">
        <v>1799</v>
      </c>
      <c r="AJ1322" s="36" t="s">
        <v>1645</v>
      </c>
      <c r="AK1322" s="36" t="s">
        <v>337</v>
      </c>
      <c r="AL1322" s="36" t="s">
        <v>1650</v>
      </c>
      <c r="AM1322" s="36" t="s">
        <v>1651</v>
      </c>
      <c r="AN1322" s="36" t="s">
        <v>1645</v>
      </c>
      <c r="AO1322" s="36" t="s">
        <v>1636</v>
      </c>
      <c r="AP1322" s="36" t="s">
        <v>1652</v>
      </c>
      <c r="AQ1322" s="36" t="s">
        <v>1653</v>
      </c>
    </row>
    <row r="1323" spans="1:43" x14ac:dyDescent="0.15">
      <c r="A1323" s="36" t="s">
        <v>496</v>
      </c>
      <c r="B1323" s="36" t="s">
        <v>1659</v>
      </c>
      <c r="C1323" s="36" t="s">
        <v>1660</v>
      </c>
      <c r="D1323" s="36" t="s">
        <v>1661</v>
      </c>
      <c r="E1323" s="36" t="s">
        <v>1662</v>
      </c>
      <c r="F1323" s="36" t="s">
        <v>372</v>
      </c>
      <c r="G1323" s="36" t="s">
        <v>1636</v>
      </c>
      <c r="H1323" s="36" t="s">
        <v>372</v>
      </c>
      <c r="I1323" s="36" t="s">
        <v>1636</v>
      </c>
      <c r="J1323" s="36" t="s">
        <v>1637</v>
      </c>
      <c r="K1323" s="36" t="s">
        <v>599</v>
      </c>
      <c r="L1323" s="36" t="s">
        <v>1663</v>
      </c>
      <c r="M1323" s="36" t="s">
        <v>1639</v>
      </c>
      <c r="N1323" s="36" t="s">
        <v>1640</v>
      </c>
      <c r="O1323" s="36" t="s">
        <v>1641</v>
      </c>
      <c r="P1323" s="36" t="s">
        <v>1642</v>
      </c>
      <c r="Q1323" s="36" t="s">
        <v>1643</v>
      </c>
      <c r="R1323" s="36" t="s">
        <v>1644</v>
      </c>
      <c r="S1323" s="36" t="s">
        <v>1636</v>
      </c>
      <c r="T1323" s="36" t="s">
        <v>1636</v>
      </c>
      <c r="U1323" s="36" t="s">
        <v>1645</v>
      </c>
      <c r="V1323" s="36" t="s">
        <v>1646</v>
      </c>
      <c r="W1323" s="36" t="s">
        <v>1669</v>
      </c>
      <c r="X1323" s="36" t="s">
        <v>1646</v>
      </c>
      <c r="Y1323" s="36" t="s">
        <v>1649</v>
      </c>
      <c r="Z1323" s="36">
        <v>114.58</v>
      </c>
      <c r="AA1323" s="36">
        <v>114.58</v>
      </c>
      <c r="AB1323" s="36">
        <v>0</v>
      </c>
      <c r="AC1323" s="36">
        <v>114.58</v>
      </c>
      <c r="AD1323" s="36">
        <v>0</v>
      </c>
      <c r="AE1323" s="36">
        <v>0</v>
      </c>
      <c r="AF1323" s="36" t="s">
        <v>1798</v>
      </c>
      <c r="AG1323" s="36" t="s">
        <v>1637</v>
      </c>
      <c r="AH1323" s="36" t="s">
        <v>599</v>
      </c>
      <c r="AI1323" s="36" t="s">
        <v>1799</v>
      </c>
      <c r="AJ1323" s="36" t="s">
        <v>1645</v>
      </c>
      <c r="AK1323" s="36" t="s">
        <v>337</v>
      </c>
      <c r="AL1323" s="36" t="s">
        <v>1650</v>
      </c>
      <c r="AM1323" s="36" t="s">
        <v>1651</v>
      </c>
      <c r="AN1323" s="36" t="s">
        <v>1645</v>
      </c>
      <c r="AO1323" s="36" t="s">
        <v>1636</v>
      </c>
      <c r="AP1323" s="36" t="s">
        <v>1652</v>
      </c>
      <c r="AQ1323" s="36" t="s">
        <v>1653</v>
      </c>
    </row>
    <row r="1324" spans="1:43" x14ac:dyDescent="0.15">
      <c r="A1324" s="36" t="s">
        <v>496</v>
      </c>
      <c r="B1324" s="36" t="s">
        <v>1659</v>
      </c>
      <c r="C1324" s="36" t="s">
        <v>1660</v>
      </c>
      <c r="D1324" s="36" t="s">
        <v>1661</v>
      </c>
      <c r="E1324" s="36" t="s">
        <v>1662</v>
      </c>
      <c r="F1324" s="36" t="s">
        <v>372</v>
      </c>
      <c r="G1324" s="36" t="s">
        <v>1636</v>
      </c>
      <c r="H1324" s="36" t="s">
        <v>372</v>
      </c>
      <c r="I1324" s="36" t="s">
        <v>1636</v>
      </c>
      <c r="J1324" s="36" t="s">
        <v>1637</v>
      </c>
      <c r="K1324" s="36" t="s">
        <v>599</v>
      </c>
      <c r="L1324" s="36" t="s">
        <v>1663</v>
      </c>
      <c r="M1324" s="36" t="s">
        <v>1639</v>
      </c>
      <c r="N1324" s="36" t="s">
        <v>1640</v>
      </c>
      <c r="O1324" s="36" t="s">
        <v>1641</v>
      </c>
      <c r="P1324" s="36" t="s">
        <v>1642</v>
      </c>
      <c r="Q1324" s="36" t="s">
        <v>1643</v>
      </c>
      <c r="R1324" s="36" t="s">
        <v>1644</v>
      </c>
      <c r="S1324" s="36" t="s">
        <v>1636</v>
      </c>
      <c r="T1324" s="36" t="s">
        <v>1636</v>
      </c>
      <c r="U1324" s="36" t="s">
        <v>1645</v>
      </c>
      <c r="V1324" s="36" t="s">
        <v>1646</v>
      </c>
      <c r="W1324" s="36" t="s">
        <v>1670</v>
      </c>
      <c r="X1324" s="36" t="s">
        <v>1646</v>
      </c>
      <c r="Y1324" s="36" t="s">
        <v>1649</v>
      </c>
      <c r="Z1324" s="36">
        <v>148.75</v>
      </c>
      <c r="AA1324" s="36">
        <v>148.75</v>
      </c>
      <c r="AB1324" s="36">
        <v>0</v>
      </c>
      <c r="AC1324" s="36">
        <v>148.75</v>
      </c>
      <c r="AD1324" s="36">
        <v>0</v>
      </c>
      <c r="AE1324" s="36">
        <v>0</v>
      </c>
      <c r="AF1324" s="36" t="s">
        <v>1798</v>
      </c>
      <c r="AG1324" s="36" t="s">
        <v>1637</v>
      </c>
      <c r="AH1324" s="36" t="s">
        <v>599</v>
      </c>
      <c r="AI1324" s="36" t="s">
        <v>1799</v>
      </c>
      <c r="AJ1324" s="36" t="s">
        <v>1645</v>
      </c>
      <c r="AK1324" s="36" t="s">
        <v>337</v>
      </c>
      <c r="AL1324" s="36" t="s">
        <v>1650</v>
      </c>
      <c r="AM1324" s="36" t="s">
        <v>1651</v>
      </c>
      <c r="AN1324" s="36" t="s">
        <v>1645</v>
      </c>
      <c r="AO1324" s="36" t="s">
        <v>1636</v>
      </c>
      <c r="AP1324" s="36" t="s">
        <v>1652</v>
      </c>
      <c r="AQ1324" s="36" t="s">
        <v>1653</v>
      </c>
    </row>
    <row r="1325" spans="1:43" x14ac:dyDescent="0.15">
      <c r="A1325" s="36" t="s">
        <v>496</v>
      </c>
      <c r="B1325" s="36" t="s">
        <v>1671</v>
      </c>
      <c r="C1325" s="36" t="s">
        <v>1672</v>
      </c>
      <c r="D1325" s="36" t="s">
        <v>1673</v>
      </c>
      <c r="E1325" s="36" t="s">
        <v>1674</v>
      </c>
      <c r="F1325" s="36" t="s">
        <v>372</v>
      </c>
      <c r="G1325" s="36" t="s">
        <v>1636</v>
      </c>
      <c r="H1325" s="36" t="s">
        <v>372</v>
      </c>
      <c r="I1325" s="36" t="s">
        <v>1636</v>
      </c>
      <c r="J1325" s="36" t="s">
        <v>1675</v>
      </c>
      <c r="K1325" s="36" t="s">
        <v>1676</v>
      </c>
      <c r="L1325" s="36" t="s">
        <v>1677</v>
      </c>
      <c r="M1325" s="36" t="s">
        <v>1639</v>
      </c>
      <c r="N1325" s="36" t="s">
        <v>1640</v>
      </c>
      <c r="O1325" s="36" t="s">
        <v>1641</v>
      </c>
      <c r="P1325" s="36" t="s">
        <v>1642</v>
      </c>
      <c r="Q1325" s="36" t="s">
        <v>1643</v>
      </c>
      <c r="R1325" s="36" t="s">
        <v>1644</v>
      </c>
      <c r="S1325" s="36" t="s">
        <v>1636</v>
      </c>
      <c r="T1325" s="36" t="s">
        <v>1636</v>
      </c>
      <c r="U1325" s="36" t="s">
        <v>1645</v>
      </c>
      <c r="V1325" s="36" t="s">
        <v>1646</v>
      </c>
      <c r="W1325" s="36" t="s">
        <v>1679</v>
      </c>
      <c r="X1325" s="36" t="s">
        <v>1646</v>
      </c>
      <c r="Y1325" s="36" t="s">
        <v>1649</v>
      </c>
      <c r="Z1325" s="36">
        <v>3118.82</v>
      </c>
      <c r="AA1325" s="36">
        <v>3118.82</v>
      </c>
      <c r="AB1325" s="36">
        <v>0</v>
      </c>
      <c r="AC1325" s="36">
        <v>3118.82</v>
      </c>
      <c r="AD1325" s="36">
        <v>0</v>
      </c>
      <c r="AE1325" s="36">
        <v>0</v>
      </c>
      <c r="AF1325" s="36" t="s">
        <v>1798</v>
      </c>
      <c r="AG1325" s="36" t="s">
        <v>1675</v>
      </c>
      <c r="AH1325" s="36" t="s">
        <v>1676</v>
      </c>
      <c r="AI1325" s="36" t="s">
        <v>1800</v>
      </c>
      <c r="AJ1325" s="36" t="s">
        <v>1645</v>
      </c>
      <c r="AK1325" s="36" t="s">
        <v>337</v>
      </c>
      <c r="AL1325" s="36" t="s">
        <v>1650</v>
      </c>
      <c r="AM1325" s="36" t="s">
        <v>1651</v>
      </c>
      <c r="AN1325" s="36" t="s">
        <v>1645</v>
      </c>
      <c r="AO1325" s="36" t="s">
        <v>1636</v>
      </c>
      <c r="AP1325" s="36" t="s">
        <v>1678</v>
      </c>
      <c r="AQ1325" s="36" t="s">
        <v>1653</v>
      </c>
    </row>
    <row r="1326" spans="1:43" x14ac:dyDescent="0.15">
      <c r="A1326" s="36" t="s">
        <v>496</v>
      </c>
      <c r="B1326" s="36" t="s">
        <v>1680</v>
      </c>
      <c r="C1326" s="36" t="s">
        <v>1681</v>
      </c>
      <c r="D1326" s="36" t="s">
        <v>1634</v>
      </c>
      <c r="E1326" s="36" t="s">
        <v>1635</v>
      </c>
      <c r="F1326" s="36" t="s">
        <v>372</v>
      </c>
      <c r="G1326" s="36" t="s">
        <v>1636</v>
      </c>
      <c r="H1326" s="36" t="s">
        <v>372</v>
      </c>
      <c r="I1326" s="36" t="s">
        <v>1636</v>
      </c>
      <c r="J1326" s="36" t="s">
        <v>1637</v>
      </c>
      <c r="K1326" s="36" t="s">
        <v>599</v>
      </c>
      <c r="L1326" s="36" t="s">
        <v>1682</v>
      </c>
      <c r="M1326" s="36" t="s">
        <v>1639</v>
      </c>
      <c r="N1326" s="36" t="s">
        <v>1640</v>
      </c>
      <c r="O1326" s="36" t="s">
        <v>1641</v>
      </c>
      <c r="P1326" s="36" t="s">
        <v>1642</v>
      </c>
      <c r="Q1326" s="36" t="s">
        <v>1643</v>
      </c>
      <c r="R1326" s="36" t="s">
        <v>1644</v>
      </c>
      <c r="S1326" s="36" t="s">
        <v>1636</v>
      </c>
      <c r="T1326" s="36" t="s">
        <v>1636</v>
      </c>
      <c r="U1326" s="36" t="s">
        <v>1645</v>
      </c>
      <c r="V1326" s="36" t="s">
        <v>1646</v>
      </c>
      <c r="W1326" s="36" t="s">
        <v>1657</v>
      </c>
      <c r="X1326" s="36" t="s">
        <v>1658</v>
      </c>
      <c r="Y1326" s="36" t="s">
        <v>1649</v>
      </c>
      <c r="Z1326" s="36">
        <v>2566.39</v>
      </c>
      <c r="AA1326" s="36">
        <v>2195.9299999999998</v>
      </c>
      <c r="AB1326" s="36">
        <v>370.46</v>
      </c>
      <c r="AC1326" s="36">
        <v>2195.9299999999998</v>
      </c>
      <c r="AD1326" s="36">
        <v>0</v>
      </c>
      <c r="AE1326" s="36">
        <v>0</v>
      </c>
      <c r="AF1326" s="36" t="s">
        <v>1798</v>
      </c>
      <c r="AG1326" s="36" t="s">
        <v>1637</v>
      </c>
      <c r="AH1326" s="36" t="s">
        <v>599</v>
      </c>
      <c r="AI1326" s="36" t="s">
        <v>1799</v>
      </c>
      <c r="AJ1326" s="36" t="s">
        <v>1645</v>
      </c>
      <c r="AK1326" s="36" t="s">
        <v>337</v>
      </c>
      <c r="AL1326" s="36" t="s">
        <v>1650</v>
      </c>
      <c r="AM1326" s="36" t="s">
        <v>1651</v>
      </c>
      <c r="AN1326" s="36" t="s">
        <v>1645</v>
      </c>
      <c r="AO1326" s="36" t="s">
        <v>1636</v>
      </c>
      <c r="AP1326" s="36" t="s">
        <v>1652</v>
      </c>
      <c r="AQ1326" s="36" t="s">
        <v>1653</v>
      </c>
    </row>
    <row r="1327" spans="1:43" x14ac:dyDescent="0.15">
      <c r="A1327" s="36" t="s">
        <v>496</v>
      </c>
      <c r="B1327" s="36" t="s">
        <v>1683</v>
      </c>
      <c r="C1327" s="36" t="s">
        <v>1684</v>
      </c>
      <c r="D1327" s="36" t="s">
        <v>1634</v>
      </c>
      <c r="E1327" s="36" t="s">
        <v>1635</v>
      </c>
      <c r="F1327" s="36" t="s">
        <v>372</v>
      </c>
      <c r="G1327" s="36" t="s">
        <v>1636</v>
      </c>
      <c r="H1327" s="36" t="s">
        <v>372</v>
      </c>
      <c r="I1327" s="36" t="s">
        <v>1636</v>
      </c>
      <c r="J1327" s="36" t="s">
        <v>1637</v>
      </c>
      <c r="K1327" s="36" t="s">
        <v>599</v>
      </c>
      <c r="L1327" s="36" t="s">
        <v>1685</v>
      </c>
      <c r="M1327" s="36" t="s">
        <v>1639</v>
      </c>
      <c r="N1327" s="36" t="s">
        <v>1640</v>
      </c>
      <c r="O1327" s="36" t="s">
        <v>1641</v>
      </c>
      <c r="P1327" s="36" t="s">
        <v>1642</v>
      </c>
      <c r="Q1327" s="36" t="s">
        <v>1643</v>
      </c>
      <c r="R1327" s="36" t="s">
        <v>1644</v>
      </c>
      <c r="S1327" s="36" t="s">
        <v>1636</v>
      </c>
      <c r="T1327" s="36" t="s">
        <v>1636</v>
      </c>
      <c r="U1327" s="36" t="s">
        <v>1645</v>
      </c>
      <c r="V1327" s="36" t="s">
        <v>1646</v>
      </c>
      <c r="W1327" s="36" t="s">
        <v>1657</v>
      </c>
      <c r="X1327" s="36" t="s">
        <v>1658</v>
      </c>
      <c r="Y1327" s="36" t="s">
        <v>1649</v>
      </c>
      <c r="Z1327" s="36">
        <v>549.57000000000005</v>
      </c>
      <c r="AA1327" s="36">
        <v>408.6</v>
      </c>
      <c r="AB1327" s="36">
        <v>140.97</v>
      </c>
      <c r="AC1327" s="36">
        <v>408.6</v>
      </c>
      <c r="AD1327" s="36">
        <v>0</v>
      </c>
      <c r="AE1327" s="36">
        <v>0</v>
      </c>
      <c r="AF1327" s="36" t="s">
        <v>1798</v>
      </c>
      <c r="AG1327" s="36" t="s">
        <v>1637</v>
      </c>
      <c r="AH1327" s="36" t="s">
        <v>599</v>
      </c>
      <c r="AI1327" s="36" t="s">
        <v>1799</v>
      </c>
      <c r="AJ1327" s="36" t="s">
        <v>1645</v>
      </c>
      <c r="AK1327" s="36" t="s">
        <v>337</v>
      </c>
      <c r="AL1327" s="36" t="s">
        <v>1650</v>
      </c>
      <c r="AM1327" s="36" t="s">
        <v>1651</v>
      </c>
      <c r="AN1327" s="36" t="s">
        <v>1645</v>
      </c>
      <c r="AO1327" s="36" t="s">
        <v>1636</v>
      </c>
      <c r="AP1327" s="36" t="s">
        <v>1652</v>
      </c>
      <c r="AQ1327" s="36" t="s">
        <v>1653</v>
      </c>
    </row>
    <row r="1328" spans="1:43" x14ac:dyDescent="0.15">
      <c r="A1328" s="36" t="s">
        <v>496</v>
      </c>
      <c r="B1328" s="36" t="s">
        <v>1686</v>
      </c>
      <c r="C1328" s="36" t="s">
        <v>1687</v>
      </c>
      <c r="D1328" s="36" t="s">
        <v>1634</v>
      </c>
      <c r="E1328" s="36" t="s">
        <v>1635</v>
      </c>
      <c r="F1328" s="36" t="s">
        <v>372</v>
      </c>
      <c r="G1328" s="36" t="s">
        <v>1636</v>
      </c>
      <c r="H1328" s="36" t="s">
        <v>372</v>
      </c>
      <c r="I1328" s="36" t="s">
        <v>1636</v>
      </c>
      <c r="J1328" s="36" t="s">
        <v>1637</v>
      </c>
      <c r="K1328" s="36" t="s">
        <v>599</v>
      </c>
      <c r="L1328" s="36" t="s">
        <v>1688</v>
      </c>
      <c r="M1328" s="36" t="s">
        <v>1639</v>
      </c>
      <c r="N1328" s="36" t="s">
        <v>1640</v>
      </c>
      <c r="O1328" s="36" t="s">
        <v>1641</v>
      </c>
      <c r="P1328" s="36" t="s">
        <v>1642</v>
      </c>
      <c r="Q1328" s="36" t="s">
        <v>1643</v>
      </c>
      <c r="R1328" s="36" t="s">
        <v>1644</v>
      </c>
      <c r="S1328" s="36" t="s">
        <v>1636</v>
      </c>
      <c r="T1328" s="36" t="s">
        <v>1636</v>
      </c>
      <c r="U1328" s="36" t="s">
        <v>1645</v>
      </c>
      <c r="V1328" s="36" t="s">
        <v>1646</v>
      </c>
      <c r="W1328" s="36" t="s">
        <v>1657</v>
      </c>
      <c r="X1328" s="36" t="s">
        <v>1658</v>
      </c>
      <c r="Y1328" s="36" t="s">
        <v>1649</v>
      </c>
      <c r="Z1328" s="36">
        <v>1019.88</v>
      </c>
      <c r="AA1328" s="36">
        <v>1011.62</v>
      </c>
      <c r="AB1328" s="36">
        <v>8.26</v>
      </c>
      <c r="AC1328" s="36">
        <v>1011.62</v>
      </c>
      <c r="AD1328" s="36">
        <v>0</v>
      </c>
      <c r="AE1328" s="36">
        <v>0</v>
      </c>
      <c r="AF1328" s="36" t="s">
        <v>1798</v>
      </c>
      <c r="AG1328" s="36" t="s">
        <v>1637</v>
      </c>
      <c r="AH1328" s="36" t="s">
        <v>599</v>
      </c>
      <c r="AI1328" s="36" t="s">
        <v>1799</v>
      </c>
      <c r="AJ1328" s="36" t="s">
        <v>1645</v>
      </c>
      <c r="AK1328" s="36" t="s">
        <v>337</v>
      </c>
      <c r="AL1328" s="36" t="s">
        <v>1650</v>
      </c>
      <c r="AM1328" s="36" t="s">
        <v>1651</v>
      </c>
      <c r="AN1328" s="36" t="s">
        <v>1645</v>
      </c>
      <c r="AO1328" s="36" t="s">
        <v>1636</v>
      </c>
      <c r="AP1328" s="36" t="s">
        <v>1652</v>
      </c>
      <c r="AQ1328" s="36" t="s">
        <v>1653</v>
      </c>
    </row>
    <row r="1329" spans="1:43" x14ac:dyDescent="0.15">
      <c r="A1329" s="36" t="s">
        <v>496</v>
      </c>
      <c r="B1329" s="36" t="s">
        <v>1689</v>
      </c>
      <c r="C1329" s="36" t="s">
        <v>1690</v>
      </c>
      <c r="D1329" s="36" t="s">
        <v>1634</v>
      </c>
      <c r="E1329" s="36" t="s">
        <v>1635</v>
      </c>
      <c r="F1329" s="36" t="s">
        <v>372</v>
      </c>
      <c r="G1329" s="36" t="s">
        <v>1636</v>
      </c>
      <c r="H1329" s="36" t="s">
        <v>372</v>
      </c>
      <c r="I1329" s="36" t="s">
        <v>1636</v>
      </c>
      <c r="J1329" s="36" t="s">
        <v>1637</v>
      </c>
      <c r="K1329" s="36" t="s">
        <v>599</v>
      </c>
      <c r="L1329" s="36" t="s">
        <v>1691</v>
      </c>
      <c r="M1329" s="36" t="s">
        <v>1639</v>
      </c>
      <c r="N1329" s="36" t="s">
        <v>1640</v>
      </c>
      <c r="O1329" s="36" t="s">
        <v>1641</v>
      </c>
      <c r="P1329" s="36" t="s">
        <v>1642</v>
      </c>
      <c r="Q1329" s="36" t="s">
        <v>1643</v>
      </c>
      <c r="R1329" s="36" t="s">
        <v>1644</v>
      </c>
      <c r="S1329" s="36" t="s">
        <v>1636</v>
      </c>
      <c r="T1329" s="36" t="s">
        <v>1636</v>
      </c>
      <c r="U1329" s="36" t="s">
        <v>1645</v>
      </c>
      <c r="V1329" s="36" t="s">
        <v>1646</v>
      </c>
      <c r="W1329" s="36" t="s">
        <v>1657</v>
      </c>
      <c r="X1329" s="36" t="s">
        <v>1658</v>
      </c>
      <c r="Y1329" s="36" t="s">
        <v>1649</v>
      </c>
      <c r="Z1329" s="36">
        <v>1625.8</v>
      </c>
      <c r="AA1329" s="36">
        <v>1376.41</v>
      </c>
      <c r="AB1329" s="36">
        <v>249.39</v>
      </c>
      <c r="AC1329" s="36">
        <v>1376.41</v>
      </c>
      <c r="AD1329" s="36">
        <v>0</v>
      </c>
      <c r="AE1329" s="36">
        <v>0</v>
      </c>
      <c r="AF1329" s="36" t="s">
        <v>1798</v>
      </c>
      <c r="AG1329" s="36" t="s">
        <v>1637</v>
      </c>
      <c r="AH1329" s="36" t="s">
        <v>599</v>
      </c>
      <c r="AI1329" s="36" t="s">
        <v>1799</v>
      </c>
      <c r="AJ1329" s="36" t="s">
        <v>1645</v>
      </c>
      <c r="AK1329" s="36" t="s">
        <v>337</v>
      </c>
      <c r="AL1329" s="36" t="s">
        <v>1650</v>
      </c>
      <c r="AM1329" s="36" t="s">
        <v>1651</v>
      </c>
      <c r="AN1329" s="36" t="s">
        <v>1645</v>
      </c>
      <c r="AO1329" s="36" t="s">
        <v>1636</v>
      </c>
      <c r="AP1329" s="36" t="s">
        <v>1652</v>
      </c>
      <c r="AQ1329" s="36" t="s">
        <v>1653</v>
      </c>
    </row>
    <row r="1330" spans="1:43" x14ac:dyDescent="0.15">
      <c r="A1330" s="36" t="s">
        <v>496</v>
      </c>
      <c r="B1330" s="36" t="s">
        <v>1692</v>
      </c>
      <c r="C1330" s="36" t="s">
        <v>1693</v>
      </c>
      <c r="D1330" s="36" t="s">
        <v>1634</v>
      </c>
      <c r="E1330" s="36" t="s">
        <v>1635</v>
      </c>
      <c r="F1330" s="36" t="s">
        <v>372</v>
      </c>
      <c r="G1330" s="36" t="s">
        <v>1636</v>
      </c>
      <c r="H1330" s="36" t="s">
        <v>372</v>
      </c>
      <c r="I1330" s="36" t="s">
        <v>1636</v>
      </c>
      <c r="J1330" s="36" t="s">
        <v>1637</v>
      </c>
      <c r="K1330" s="36" t="s">
        <v>599</v>
      </c>
      <c r="L1330" s="36" t="s">
        <v>1691</v>
      </c>
      <c r="M1330" s="36" t="s">
        <v>1639</v>
      </c>
      <c r="N1330" s="36" t="s">
        <v>1640</v>
      </c>
      <c r="O1330" s="36" t="s">
        <v>1641</v>
      </c>
      <c r="P1330" s="36" t="s">
        <v>1642</v>
      </c>
      <c r="Q1330" s="36" t="s">
        <v>1643</v>
      </c>
      <c r="R1330" s="36" t="s">
        <v>1644</v>
      </c>
      <c r="S1330" s="36" t="s">
        <v>1636</v>
      </c>
      <c r="T1330" s="36" t="s">
        <v>1636</v>
      </c>
      <c r="U1330" s="36" t="s">
        <v>1645</v>
      </c>
      <c r="V1330" s="36" t="s">
        <v>1646</v>
      </c>
      <c r="W1330" s="36" t="s">
        <v>1657</v>
      </c>
      <c r="X1330" s="36" t="s">
        <v>1658</v>
      </c>
      <c r="Y1330" s="36" t="s">
        <v>1649</v>
      </c>
      <c r="Z1330" s="36">
        <v>188.44</v>
      </c>
      <c r="AA1330" s="36">
        <v>174.41</v>
      </c>
      <c r="AB1330" s="36">
        <v>14.03</v>
      </c>
      <c r="AC1330" s="36">
        <v>174.41</v>
      </c>
      <c r="AD1330" s="36">
        <v>0</v>
      </c>
      <c r="AE1330" s="36">
        <v>0</v>
      </c>
      <c r="AF1330" s="36" t="s">
        <v>1798</v>
      </c>
      <c r="AG1330" s="36" t="s">
        <v>1637</v>
      </c>
      <c r="AH1330" s="36" t="s">
        <v>599</v>
      </c>
      <c r="AI1330" s="36" t="s">
        <v>1799</v>
      </c>
      <c r="AJ1330" s="36" t="s">
        <v>1645</v>
      </c>
      <c r="AK1330" s="36" t="s">
        <v>337</v>
      </c>
      <c r="AL1330" s="36" t="s">
        <v>1650</v>
      </c>
      <c r="AM1330" s="36" t="s">
        <v>1651</v>
      </c>
      <c r="AN1330" s="36" t="s">
        <v>1645</v>
      </c>
      <c r="AO1330" s="36" t="s">
        <v>1636</v>
      </c>
      <c r="AP1330" s="36" t="s">
        <v>1652</v>
      </c>
      <c r="AQ1330" s="36" t="s">
        <v>1653</v>
      </c>
    </row>
    <row r="1331" spans="1:43" x14ac:dyDescent="0.15">
      <c r="A1331" s="36" t="s">
        <v>496</v>
      </c>
      <c r="B1331" s="36" t="s">
        <v>1860</v>
      </c>
      <c r="C1331" s="36" t="s">
        <v>1861</v>
      </c>
      <c r="D1331" s="36" t="s">
        <v>1634</v>
      </c>
      <c r="E1331" s="36" t="s">
        <v>1635</v>
      </c>
      <c r="F1331" s="36" t="s">
        <v>372</v>
      </c>
      <c r="G1331" s="36" t="s">
        <v>1636</v>
      </c>
      <c r="H1331" s="36" t="s">
        <v>372</v>
      </c>
      <c r="I1331" s="36" t="s">
        <v>1636</v>
      </c>
      <c r="J1331" s="36" t="s">
        <v>1637</v>
      </c>
      <c r="K1331" s="36" t="s">
        <v>599</v>
      </c>
      <c r="L1331" s="36" t="s">
        <v>1862</v>
      </c>
      <c r="M1331" s="36" t="s">
        <v>1639</v>
      </c>
      <c r="N1331" s="36" t="s">
        <v>1640</v>
      </c>
      <c r="O1331" s="36" t="s">
        <v>1641</v>
      </c>
      <c r="P1331" s="36" t="s">
        <v>1642</v>
      </c>
      <c r="Q1331" s="36" t="s">
        <v>1643</v>
      </c>
      <c r="R1331" s="36" t="s">
        <v>1644</v>
      </c>
      <c r="S1331" s="36" t="s">
        <v>1636</v>
      </c>
      <c r="T1331" s="36" t="s">
        <v>1636</v>
      </c>
      <c r="U1331" s="36" t="s">
        <v>1645</v>
      </c>
      <c r="V1331" s="36" t="s">
        <v>1646</v>
      </c>
      <c r="W1331" s="36" t="s">
        <v>1657</v>
      </c>
      <c r="X1331" s="36" t="s">
        <v>1658</v>
      </c>
      <c r="Y1331" s="36" t="s">
        <v>1649</v>
      </c>
      <c r="Z1331" s="36">
        <v>6000</v>
      </c>
      <c r="AA1331" s="36">
        <v>5992.89</v>
      </c>
      <c r="AB1331" s="36">
        <v>7.11</v>
      </c>
      <c r="AC1331" s="36">
        <v>5992.89</v>
      </c>
      <c r="AD1331" s="36">
        <v>0</v>
      </c>
      <c r="AE1331" s="36">
        <v>0</v>
      </c>
      <c r="AF1331" s="36" t="s">
        <v>1798</v>
      </c>
      <c r="AG1331" s="36" t="s">
        <v>1637</v>
      </c>
      <c r="AH1331" s="36" t="s">
        <v>599</v>
      </c>
      <c r="AI1331" s="36" t="s">
        <v>1799</v>
      </c>
      <c r="AJ1331" s="36" t="s">
        <v>1645</v>
      </c>
      <c r="AK1331" s="36" t="s">
        <v>337</v>
      </c>
      <c r="AL1331" s="36" t="s">
        <v>1650</v>
      </c>
      <c r="AM1331" s="36" t="s">
        <v>1651</v>
      </c>
      <c r="AN1331" s="36" t="s">
        <v>1645</v>
      </c>
      <c r="AO1331" s="36" t="s">
        <v>1636</v>
      </c>
      <c r="AP1331" s="36" t="s">
        <v>1652</v>
      </c>
      <c r="AQ1331" s="36" t="s">
        <v>1653</v>
      </c>
    </row>
    <row r="1332" spans="1:43" x14ac:dyDescent="0.15">
      <c r="A1332" s="36" t="s">
        <v>496</v>
      </c>
      <c r="B1332" s="36" t="s">
        <v>1694</v>
      </c>
      <c r="C1332" s="36" t="s">
        <v>1695</v>
      </c>
      <c r="D1332" s="36" t="s">
        <v>1634</v>
      </c>
      <c r="E1332" s="36" t="s">
        <v>1635</v>
      </c>
      <c r="F1332" s="36" t="s">
        <v>372</v>
      </c>
      <c r="G1332" s="36" t="s">
        <v>1636</v>
      </c>
      <c r="H1332" s="36" t="s">
        <v>372</v>
      </c>
      <c r="I1332" s="36" t="s">
        <v>1636</v>
      </c>
      <c r="J1332" s="36" t="s">
        <v>1637</v>
      </c>
      <c r="K1332" s="36" t="s">
        <v>599</v>
      </c>
      <c r="L1332" s="36" t="s">
        <v>1696</v>
      </c>
      <c r="M1332" s="36" t="s">
        <v>1639</v>
      </c>
      <c r="N1332" s="36" t="s">
        <v>1640</v>
      </c>
      <c r="O1332" s="36" t="s">
        <v>1641</v>
      </c>
      <c r="P1332" s="36" t="s">
        <v>1642</v>
      </c>
      <c r="Q1332" s="36" t="s">
        <v>1643</v>
      </c>
      <c r="R1332" s="36" t="s">
        <v>1644</v>
      </c>
      <c r="S1332" s="36" t="s">
        <v>1636</v>
      </c>
      <c r="T1332" s="36" t="s">
        <v>1636</v>
      </c>
      <c r="U1332" s="36" t="s">
        <v>1645</v>
      </c>
      <c r="V1332" s="36" t="s">
        <v>1646</v>
      </c>
      <c r="W1332" s="36" t="s">
        <v>1647</v>
      </c>
      <c r="X1332" s="36" t="s">
        <v>1648</v>
      </c>
      <c r="Y1332" s="36" t="s">
        <v>1649</v>
      </c>
      <c r="Z1332" s="36">
        <v>155.31</v>
      </c>
      <c r="AA1332" s="36">
        <v>155.31</v>
      </c>
      <c r="AB1332" s="36">
        <v>0</v>
      </c>
      <c r="AC1332" s="36">
        <v>155.31</v>
      </c>
      <c r="AD1332" s="36">
        <v>0</v>
      </c>
      <c r="AE1332" s="36">
        <v>0</v>
      </c>
      <c r="AF1332" s="36" t="s">
        <v>1798</v>
      </c>
      <c r="AG1332" s="36" t="s">
        <v>1637</v>
      </c>
      <c r="AH1332" s="36" t="s">
        <v>599</v>
      </c>
      <c r="AI1332" s="36" t="s">
        <v>1799</v>
      </c>
      <c r="AJ1332" s="36" t="s">
        <v>1645</v>
      </c>
      <c r="AK1332" s="36" t="s">
        <v>337</v>
      </c>
      <c r="AL1332" s="36" t="s">
        <v>1650</v>
      </c>
      <c r="AM1332" s="36" t="s">
        <v>1651</v>
      </c>
      <c r="AN1332" s="36" t="s">
        <v>1645</v>
      </c>
      <c r="AO1332" s="36" t="s">
        <v>1636</v>
      </c>
      <c r="AP1332" s="36" t="s">
        <v>1652</v>
      </c>
      <c r="AQ1332" s="36" t="s">
        <v>1653</v>
      </c>
    </row>
    <row r="1333" spans="1:43" x14ac:dyDescent="0.15">
      <c r="A1333" s="36" t="s">
        <v>496</v>
      </c>
      <c r="B1333" s="36" t="s">
        <v>1697</v>
      </c>
      <c r="C1333" s="36" t="s">
        <v>1698</v>
      </c>
      <c r="D1333" s="36" t="s">
        <v>1634</v>
      </c>
      <c r="E1333" s="36" t="s">
        <v>1635</v>
      </c>
      <c r="F1333" s="36" t="s">
        <v>372</v>
      </c>
      <c r="G1333" s="36" t="s">
        <v>1636</v>
      </c>
      <c r="H1333" s="36" t="s">
        <v>372</v>
      </c>
      <c r="I1333" s="36" t="s">
        <v>1636</v>
      </c>
      <c r="J1333" s="36" t="s">
        <v>1637</v>
      </c>
      <c r="K1333" s="36" t="s">
        <v>599</v>
      </c>
      <c r="L1333" s="36" t="s">
        <v>1699</v>
      </c>
      <c r="M1333" s="36" t="s">
        <v>1639</v>
      </c>
      <c r="N1333" s="36" t="s">
        <v>1640</v>
      </c>
      <c r="O1333" s="36" t="s">
        <v>1641</v>
      </c>
      <c r="P1333" s="36" t="s">
        <v>1642</v>
      </c>
      <c r="Q1333" s="36" t="s">
        <v>1643</v>
      </c>
      <c r="R1333" s="36" t="s">
        <v>1644</v>
      </c>
      <c r="S1333" s="36" t="s">
        <v>1636</v>
      </c>
      <c r="T1333" s="36" t="s">
        <v>1636</v>
      </c>
      <c r="U1333" s="36" t="s">
        <v>1645</v>
      </c>
      <c r="V1333" s="36" t="s">
        <v>1646</v>
      </c>
      <c r="W1333" s="36" t="s">
        <v>1657</v>
      </c>
      <c r="X1333" s="36" t="s">
        <v>1658</v>
      </c>
      <c r="Y1333" s="36" t="s">
        <v>1649</v>
      </c>
      <c r="Z1333" s="36">
        <v>2120.1</v>
      </c>
      <c r="AA1333" s="36">
        <v>1615.58</v>
      </c>
      <c r="AB1333" s="36">
        <v>504.52</v>
      </c>
      <c r="AC1333" s="36">
        <v>1615.58</v>
      </c>
      <c r="AD1333" s="36">
        <v>0</v>
      </c>
      <c r="AE1333" s="36">
        <v>0</v>
      </c>
      <c r="AF1333" s="36" t="s">
        <v>1798</v>
      </c>
      <c r="AG1333" s="36" t="s">
        <v>1637</v>
      </c>
      <c r="AH1333" s="36" t="s">
        <v>599</v>
      </c>
      <c r="AI1333" s="36" t="s">
        <v>1799</v>
      </c>
      <c r="AJ1333" s="36" t="s">
        <v>1645</v>
      </c>
      <c r="AK1333" s="36" t="s">
        <v>337</v>
      </c>
      <c r="AL1333" s="36" t="s">
        <v>1650</v>
      </c>
      <c r="AM1333" s="36" t="s">
        <v>1651</v>
      </c>
      <c r="AN1333" s="36" t="s">
        <v>1645</v>
      </c>
      <c r="AO1333" s="36" t="s">
        <v>1636</v>
      </c>
      <c r="AP1333" s="36" t="s">
        <v>1652</v>
      </c>
      <c r="AQ1333" s="36" t="s">
        <v>1653</v>
      </c>
    </row>
    <row r="1334" spans="1:43" x14ac:dyDescent="0.15">
      <c r="A1334" s="36" t="s">
        <v>496</v>
      </c>
      <c r="B1334" s="36" t="s">
        <v>1700</v>
      </c>
      <c r="C1334" s="36" t="s">
        <v>1701</v>
      </c>
      <c r="D1334" s="36" t="s">
        <v>1673</v>
      </c>
      <c r="E1334" s="36" t="s">
        <v>1674</v>
      </c>
      <c r="F1334" s="36" t="s">
        <v>372</v>
      </c>
      <c r="G1334" s="36" t="s">
        <v>1636</v>
      </c>
      <c r="H1334" s="36" t="s">
        <v>372</v>
      </c>
      <c r="I1334" s="36" t="s">
        <v>1636</v>
      </c>
      <c r="J1334" s="36" t="s">
        <v>1675</v>
      </c>
      <c r="K1334" s="36" t="s">
        <v>1676</v>
      </c>
      <c r="L1334" s="36" t="s">
        <v>1702</v>
      </c>
      <c r="M1334" s="36" t="s">
        <v>1639</v>
      </c>
      <c r="N1334" s="36" t="s">
        <v>1640</v>
      </c>
      <c r="O1334" s="36" t="s">
        <v>1641</v>
      </c>
      <c r="P1334" s="36" t="s">
        <v>1642</v>
      </c>
      <c r="Q1334" s="36" t="s">
        <v>1643</v>
      </c>
      <c r="R1334" s="36" t="s">
        <v>1644</v>
      </c>
      <c r="S1334" s="36" t="s">
        <v>1636</v>
      </c>
      <c r="T1334" s="36" t="s">
        <v>1636</v>
      </c>
      <c r="U1334" s="36" t="s">
        <v>1645</v>
      </c>
      <c r="V1334" s="36" t="s">
        <v>1646</v>
      </c>
      <c r="W1334" s="36" t="s">
        <v>1664</v>
      </c>
      <c r="X1334" s="36" t="s">
        <v>1646</v>
      </c>
      <c r="Y1334" s="36" t="s">
        <v>1649</v>
      </c>
      <c r="Z1334" s="36">
        <v>30.68</v>
      </c>
      <c r="AA1334" s="36">
        <v>29.54</v>
      </c>
      <c r="AB1334" s="36">
        <v>1.1399999999999999</v>
      </c>
      <c r="AC1334" s="36">
        <v>29.54</v>
      </c>
      <c r="AD1334" s="36">
        <v>0</v>
      </c>
      <c r="AE1334" s="36">
        <v>0</v>
      </c>
      <c r="AF1334" s="36" t="s">
        <v>1798</v>
      </c>
      <c r="AG1334" s="36" t="s">
        <v>1675</v>
      </c>
      <c r="AH1334" s="36" t="s">
        <v>1676</v>
      </c>
      <c r="AI1334" s="36" t="s">
        <v>1800</v>
      </c>
      <c r="AJ1334" s="36" t="s">
        <v>1645</v>
      </c>
      <c r="AK1334" s="36" t="s">
        <v>337</v>
      </c>
      <c r="AL1334" s="36" t="s">
        <v>1650</v>
      </c>
      <c r="AM1334" s="36" t="s">
        <v>1651</v>
      </c>
      <c r="AN1334" s="36" t="s">
        <v>1645</v>
      </c>
      <c r="AO1334" s="36" t="s">
        <v>1636</v>
      </c>
      <c r="AP1334" s="36" t="s">
        <v>1678</v>
      </c>
      <c r="AQ1334" s="36" t="s">
        <v>1653</v>
      </c>
    </row>
    <row r="1335" spans="1:43" x14ac:dyDescent="0.15">
      <c r="A1335" s="36" t="s">
        <v>496</v>
      </c>
      <c r="B1335" s="36" t="s">
        <v>1700</v>
      </c>
      <c r="C1335" s="36" t="s">
        <v>1701</v>
      </c>
      <c r="D1335" s="36" t="s">
        <v>1673</v>
      </c>
      <c r="E1335" s="36" t="s">
        <v>1674</v>
      </c>
      <c r="F1335" s="36" t="s">
        <v>372</v>
      </c>
      <c r="G1335" s="36" t="s">
        <v>1636</v>
      </c>
      <c r="H1335" s="36" t="s">
        <v>372</v>
      </c>
      <c r="I1335" s="36" t="s">
        <v>1636</v>
      </c>
      <c r="J1335" s="36" t="s">
        <v>1675</v>
      </c>
      <c r="K1335" s="36" t="s">
        <v>1676</v>
      </c>
      <c r="L1335" s="36" t="s">
        <v>1702</v>
      </c>
      <c r="M1335" s="36" t="s">
        <v>1639</v>
      </c>
      <c r="N1335" s="36" t="s">
        <v>1640</v>
      </c>
      <c r="O1335" s="36" t="s">
        <v>1641</v>
      </c>
      <c r="P1335" s="36" t="s">
        <v>1642</v>
      </c>
      <c r="Q1335" s="36" t="s">
        <v>1643</v>
      </c>
      <c r="R1335" s="36" t="s">
        <v>1644</v>
      </c>
      <c r="S1335" s="36" t="s">
        <v>1636</v>
      </c>
      <c r="T1335" s="36" t="s">
        <v>1636</v>
      </c>
      <c r="U1335" s="36" t="s">
        <v>1645</v>
      </c>
      <c r="V1335" s="36" t="s">
        <v>1646</v>
      </c>
      <c r="W1335" s="36" t="s">
        <v>1665</v>
      </c>
      <c r="X1335" s="36" t="s">
        <v>1646</v>
      </c>
      <c r="Y1335" s="36" t="s">
        <v>1649</v>
      </c>
      <c r="Z1335" s="36">
        <v>51.65</v>
      </c>
      <c r="AA1335" s="36">
        <v>47.27</v>
      </c>
      <c r="AB1335" s="36">
        <v>4.38</v>
      </c>
      <c r="AC1335" s="36">
        <v>47.27</v>
      </c>
      <c r="AD1335" s="36">
        <v>0</v>
      </c>
      <c r="AE1335" s="36">
        <v>0</v>
      </c>
      <c r="AF1335" s="36" t="s">
        <v>1798</v>
      </c>
      <c r="AG1335" s="36" t="s">
        <v>1675</v>
      </c>
      <c r="AH1335" s="36" t="s">
        <v>1676</v>
      </c>
      <c r="AI1335" s="36" t="s">
        <v>1800</v>
      </c>
      <c r="AJ1335" s="36" t="s">
        <v>1645</v>
      </c>
      <c r="AK1335" s="36" t="s">
        <v>337</v>
      </c>
      <c r="AL1335" s="36" t="s">
        <v>1650</v>
      </c>
      <c r="AM1335" s="36" t="s">
        <v>1651</v>
      </c>
      <c r="AN1335" s="36" t="s">
        <v>1645</v>
      </c>
      <c r="AO1335" s="36" t="s">
        <v>1636</v>
      </c>
      <c r="AP1335" s="36" t="s">
        <v>1678</v>
      </c>
      <c r="AQ1335" s="36" t="s">
        <v>1653</v>
      </c>
    </row>
    <row r="1336" spans="1:43" x14ac:dyDescent="0.15">
      <c r="A1336" s="36" t="s">
        <v>496</v>
      </c>
      <c r="B1336" s="36" t="s">
        <v>1700</v>
      </c>
      <c r="C1336" s="36" t="s">
        <v>1701</v>
      </c>
      <c r="D1336" s="36" t="s">
        <v>1673</v>
      </c>
      <c r="E1336" s="36" t="s">
        <v>1674</v>
      </c>
      <c r="F1336" s="36" t="s">
        <v>372</v>
      </c>
      <c r="G1336" s="36" t="s">
        <v>1636</v>
      </c>
      <c r="H1336" s="36" t="s">
        <v>372</v>
      </c>
      <c r="I1336" s="36" t="s">
        <v>1636</v>
      </c>
      <c r="J1336" s="36" t="s">
        <v>1675</v>
      </c>
      <c r="K1336" s="36" t="s">
        <v>1676</v>
      </c>
      <c r="L1336" s="36" t="s">
        <v>1702</v>
      </c>
      <c r="M1336" s="36" t="s">
        <v>1639</v>
      </c>
      <c r="N1336" s="36" t="s">
        <v>1640</v>
      </c>
      <c r="O1336" s="36" t="s">
        <v>1641</v>
      </c>
      <c r="P1336" s="36" t="s">
        <v>1642</v>
      </c>
      <c r="Q1336" s="36" t="s">
        <v>1643</v>
      </c>
      <c r="R1336" s="36" t="s">
        <v>1644</v>
      </c>
      <c r="S1336" s="36" t="s">
        <v>1636</v>
      </c>
      <c r="T1336" s="36" t="s">
        <v>1636</v>
      </c>
      <c r="U1336" s="36" t="s">
        <v>1645</v>
      </c>
      <c r="V1336" s="36" t="s">
        <v>1646</v>
      </c>
      <c r="W1336" s="36" t="s">
        <v>1647</v>
      </c>
      <c r="X1336" s="36" t="s">
        <v>1667</v>
      </c>
      <c r="Y1336" s="36" t="s">
        <v>1649</v>
      </c>
      <c r="Z1336" s="36">
        <v>0.16</v>
      </c>
      <c r="AA1336" s="36">
        <v>0.16</v>
      </c>
      <c r="AB1336" s="36">
        <v>0</v>
      </c>
      <c r="AC1336" s="36">
        <v>0.16</v>
      </c>
      <c r="AD1336" s="36">
        <v>0</v>
      </c>
      <c r="AE1336" s="36">
        <v>0</v>
      </c>
      <c r="AF1336" s="36" t="s">
        <v>1798</v>
      </c>
      <c r="AG1336" s="36" t="s">
        <v>1675</v>
      </c>
      <c r="AH1336" s="36" t="s">
        <v>1676</v>
      </c>
      <c r="AI1336" s="36" t="s">
        <v>1800</v>
      </c>
      <c r="AJ1336" s="36" t="s">
        <v>1645</v>
      </c>
      <c r="AK1336" s="36" t="s">
        <v>337</v>
      </c>
      <c r="AL1336" s="36" t="s">
        <v>1650</v>
      </c>
      <c r="AM1336" s="36" t="s">
        <v>1651</v>
      </c>
      <c r="AN1336" s="36" t="s">
        <v>1645</v>
      </c>
      <c r="AO1336" s="36" t="s">
        <v>1636</v>
      </c>
      <c r="AP1336" s="36" t="s">
        <v>1678</v>
      </c>
      <c r="AQ1336" s="36" t="s">
        <v>1653</v>
      </c>
    </row>
    <row r="1337" spans="1:43" x14ac:dyDescent="0.15">
      <c r="A1337" s="36" t="s">
        <v>496</v>
      </c>
      <c r="B1337" s="36" t="s">
        <v>1700</v>
      </c>
      <c r="C1337" s="36" t="s">
        <v>1701</v>
      </c>
      <c r="D1337" s="36" t="s">
        <v>1673</v>
      </c>
      <c r="E1337" s="36" t="s">
        <v>1674</v>
      </c>
      <c r="F1337" s="36" t="s">
        <v>372</v>
      </c>
      <c r="G1337" s="36" t="s">
        <v>1636</v>
      </c>
      <c r="H1337" s="36" t="s">
        <v>372</v>
      </c>
      <c r="I1337" s="36" t="s">
        <v>1636</v>
      </c>
      <c r="J1337" s="36" t="s">
        <v>1675</v>
      </c>
      <c r="K1337" s="36" t="s">
        <v>1676</v>
      </c>
      <c r="L1337" s="36" t="s">
        <v>1702</v>
      </c>
      <c r="M1337" s="36" t="s">
        <v>1639</v>
      </c>
      <c r="N1337" s="36" t="s">
        <v>1640</v>
      </c>
      <c r="O1337" s="36" t="s">
        <v>1641</v>
      </c>
      <c r="P1337" s="36" t="s">
        <v>1642</v>
      </c>
      <c r="Q1337" s="36" t="s">
        <v>1643</v>
      </c>
      <c r="R1337" s="36" t="s">
        <v>1644</v>
      </c>
      <c r="S1337" s="36" t="s">
        <v>1636</v>
      </c>
      <c r="T1337" s="36" t="s">
        <v>1636</v>
      </c>
      <c r="U1337" s="36" t="s">
        <v>1645</v>
      </c>
      <c r="V1337" s="36" t="s">
        <v>1646</v>
      </c>
      <c r="W1337" s="36" t="s">
        <v>1669</v>
      </c>
      <c r="X1337" s="36" t="s">
        <v>1646</v>
      </c>
      <c r="Y1337" s="36" t="s">
        <v>1649</v>
      </c>
      <c r="Z1337" s="36">
        <v>27.21</v>
      </c>
      <c r="AA1337" s="36">
        <v>24.73</v>
      </c>
      <c r="AB1337" s="36">
        <v>2.48</v>
      </c>
      <c r="AC1337" s="36">
        <v>24.73</v>
      </c>
      <c r="AD1337" s="36">
        <v>0</v>
      </c>
      <c r="AE1337" s="36">
        <v>0</v>
      </c>
      <c r="AF1337" s="36" t="s">
        <v>1798</v>
      </c>
      <c r="AG1337" s="36" t="s">
        <v>1675</v>
      </c>
      <c r="AH1337" s="36" t="s">
        <v>1676</v>
      </c>
      <c r="AI1337" s="36" t="s">
        <v>1800</v>
      </c>
      <c r="AJ1337" s="36" t="s">
        <v>1645</v>
      </c>
      <c r="AK1337" s="36" t="s">
        <v>337</v>
      </c>
      <c r="AL1337" s="36" t="s">
        <v>1650</v>
      </c>
      <c r="AM1337" s="36" t="s">
        <v>1651</v>
      </c>
      <c r="AN1337" s="36" t="s">
        <v>1645</v>
      </c>
      <c r="AO1337" s="36" t="s">
        <v>1636</v>
      </c>
      <c r="AP1337" s="36" t="s">
        <v>1678</v>
      </c>
      <c r="AQ1337" s="36" t="s">
        <v>1653</v>
      </c>
    </row>
    <row r="1338" spans="1:43" x14ac:dyDescent="0.15">
      <c r="A1338" s="36" t="s">
        <v>496</v>
      </c>
      <c r="B1338" s="36" t="s">
        <v>1700</v>
      </c>
      <c r="C1338" s="36" t="s">
        <v>1701</v>
      </c>
      <c r="D1338" s="36" t="s">
        <v>1673</v>
      </c>
      <c r="E1338" s="36" t="s">
        <v>1674</v>
      </c>
      <c r="F1338" s="36" t="s">
        <v>372</v>
      </c>
      <c r="G1338" s="36" t="s">
        <v>1636</v>
      </c>
      <c r="H1338" s="36" t="s">
        <v>372</v>
      </c>
      <c r="I1338" s="36" t="s">
        <v>1636</v>
      </c>
      <c r="J1338" s="36" t="s">
        <v>1675</v>
      </c>
      <c r="K1338" s="36" t="s">
        <v>1676</v>
      </c>
      <c r="L1338" s="36" t="s">
        <v>1702</v>
      </c>
      <c r="M1338" s="36" t="s">
        <v>1639</v>
      </c>
      <c r="N1338" s="36" t="s">
        <v>1640</v>
      </c>
      <c r="O1338" s="36" t="s">
        <v>1641</v>
      </c>
      <c r="P1338" s="36" t="s">
        <v>1642</v>
      </c>
      <c r="Q1338" s="36" t="s">
        <v>1643</v>
      </c>
      <c r="R1338" s="36" t="s">
        <v>1644</v>
      </c>
      <c r="S1338" s="36" t="s">
        <v>1636</v>
      </c>
      <c r="T1338" s="36" t="s">
        <v>1636</v>
      </c>
      <c r="U1338" s="36" t="s">
        <v>1645</v>
      </c>
      <c r="V1338" s="36" t="s">
        <v>1646</v>
      </c>
      <c r="W1338" s="36" t="s">
        <v>1657</v>
      </c>
      <c r="X1338" s="36" t="s">
        <v>1658</v>
      </c>
      <c r="Y1338" s="36" t="s">
        <v>1649</v>
      </c>
      <c r="Z1338" s="36">
        <v>99.99</v>
      </c>
      <c r="AA1338" s="36">
        <v>91.57</v>
      </c>
      <c r="AB1338" s="36">
        <v>8.42</v>
      </c>
      <c r="AC1338" s="36">
        <v>91.57</v>
      </c>
      <c r="AD1338" s="36">
        <v>0</v>
      </c>
      <c r="AE1338" s="36">
        <v>0</v>
      </c>
      <c r="AF1338" s="36" t="s">
        <v>1798</v>
      </c>
      <c r="AG1338" s="36" t="s">
        <v>1675</v>
      </c>
      <c r="AH1338" s="36" t="s">
        <v>1676</v>
      </c>
      <c r="AI1338" s="36" t="s">
        <v>1800</v>
      </c>
      <c r="AJ1338" s="36" t="s">
        <v>1645</v>
      </c>
      <c r="AK1338" s="36" t="s">
        <v>337</v>
      </c>
      <c r="AL1338" s="36" t="s">
        <v>1650</v>
      </c>
      <c r="AM1338" s="36" t="s">
        <v>1651</v>
      </c>
      <c r="AN1338" s="36" t="s">
        <v>1645</v>
      </c>
      <c r="AO1338" s="36" t="s">
        <v>1636</v>
      </c>
      <c r="AP1338" s="36" t="s">
        <v>1678</v>
      </c>
      <c r="AQ1338" s="36" t="s">
        <v>1653</v>
      </c>
    </row>
    <row r="1339" spans="1:43" x14ac:dyDescent="0.15">
      <c r="A1339" s="36" t="s">
        <v>496</v>
      </c>
      <c r="B1339" s="36" t="s">
        <v>1700</v>
      </c>
      <c r="C1339" s="36" t="s">
        <v>1701</v>
      </c>
      <c r="D1339" s="36" t="s">
        <v>1673</v>
      </c>
      <c r="E1339" s="36" t="s">
        <v>1674</v>
      </c>
      <c r="F1339" s="36" t="s">
        <v>372</v>
      </c>
      <c r="G1339" s="36" t="s">
        <v>1636</v>
      </c>
      <c r="H1339" s="36" t="s">
        <v>372</v>
      </c>
      <c r="I1339" s="36" t="s">
        <v>1636</v>
      </c>
      <c r="J1339" s="36" t="s">
        <v>1675</v>
      </c>
      <c r="K1339" s="36" t="s">
        <v>1676</v>
      </c>
      <c r="L1339" s="36" t="s">
        <v>1702</v>
      </c>
      <c r="M1339" s="36" t="s">
        <v>1639</v>
      </c>
      <c r="N1339" s="36" t="s">
        <v>1640</v>
      </c>
      <c r="O1339" s="36" t="s">
        <v>1641</v>
      </c>
      <c r="P1339" s="36" t="s">
        <v>1642</v>
      </c>
      <c r="Q1339" s="36" t="s">
        <v>1643</v>
      </c>
      <c r="R1339" s="36" t="s">
        <v>1644</v>
      </c>
      <c r="S1339" s="36" t="s">
        <v>1636</v>
      </c>
      <c r="T1339" s="36" t="s">
        <v>1636</v>
      </c>
      <c r="U1339" s="36" t="s">
        <v>1645</v>
      </c>
      <c r="V1339" s="36" t="s">
        <v>1646</v>
      </c>
      <c r="W1339" s="36" t="s">
        <v>1670</v>
      </c>
      <c r="X1339" s="36" t="s">
        <v>1646</v>
      </c>
      <c r="Y1339" s="36" t="s">
        <v>1649</v>
      </c>
      <c r="Z1339" s="36">
        <v>1.67</v>
      </c>
      <c r="AA1339" s="36">
        <v>1.63</v>
      </c>
      <c r="AB1339" s="36">
        <v>0.04</v>
      </c>
      <c r="AC1339" s="36">
        <v>1.63</v>
      </c>
      <c r="AD1339" s="36">
        <v>0</v>
      </c>
      <c r="AE1339" s="36">
        <v>0</v>
      </c>
      <c r="AF1339" s="36" t="s">
        <v>1798</v>
      </c>
      <c r="AG1339" s="36" t="s">
        <v>1675</v>
      </c>
      <c r="AH1339" s="36" t="s">
        <v>1676</v>
      </c>
      <c r="AI1339" s="36" t="s">
        <v>1800</v>
      </c>
      <c r="AJ1339" s="36" t="s">
        <v>1645</v>
      </c>
      <c r="AK1339" s="36" t="s">
        <v>337</v>
      </c>
      <c r="AL1339" s="36" t="s">
        <v>1650</v>
      </c>
      <c r="AM1339" s="36" t="s">
        <v>1651</v>
      </c>
      <c r="AN1339" s="36" t="s">
        <v>1645</v>
      </c>
      <c r="AO1339" s="36" t="s">
        <v>1636</v>
      </c>
      <c r="AP1339" s="36" t="s">
        <v>1678</v>
      </c>
      <c r="AQ1339" s="36" t="s">
        <v>1653</v>
      </c>
    </row>
    <row r="1340" spans="1:43" x14ac:dyDescent="0.15">
      <c r="A1340" s="36" t="s">
        <v>496</v>
      </c>
      <c r="B1340" s="36" t="s">
        <v>1700</v>
      </c>
      <c r="C1340" s="36" t="s">
        <v>1701</v>
      </c>
      <c r="D1340" s="36" t="s">
        <v>1673</v>
      </c>
      <c r="E1340" s="36" t="s">
        <v>1674</v>
      </c>
      <c r="F1340" s="36" t="s">
        <v>372</v>
      </c>
      <c r="G1340" s="36" t="s">
        <v>1636</v>
      </c>
      <c r="H1340" s="36" t="s">
        <v>372</v>
      </c>
      <c r="I1340" s="36" t="s">
        <v>1636</v>
      </c>
      <c r="J1340" s="36" t="s">
        <v>1675</v>
      </c>
      <c r="K1340" s="36" t="s">
        <v>1676</v>
      </c>
      <c r="L1340" s="36" t="s">
        <v>1702</v>
      </c>
      <c r="M1340" s="36" t="s">
        <v>1639</v>
      </c>
      <c r="N1340" s="36" t="s">
        <v>1640</v>
      </c>
      <c r="O1340" s="36" t="s">
        <v>1641</v>
      </c>
      <c r="P1340" s="36" t="s">
        <v>1642</v>
      </c>
      <c r="Q1340" s="36" t="s">
        <v>1643</v>
      </c>
      <c r="R1340" s="36" t="s">
        <v>1644</v>
      </c>
      <c r="S1340" s="36" t="s">
        <v>1636</v>
      </c>
      <c r="T1340" s="36" t="s">
        <v>1636</v>
      </c>
      <c r="U1340" s="36" t="s">
        <v>1645</v>
      </c>
      <c r="V1340" s="36" t="s">
        <v>1646</v>
      </c>
      <c r="W1340" s="36" t="s">
        <v>1679</v>
      </c>
      <c r="X1340" s="36" t="s">
        <v>1646</v>
      </c>
      <c r="Y1340" s="36" t="s">
        <v>1649</v>
      </c>
      <c r="Z1340" s="36">
        <v>1829.15</v>
      </c>
      <c r="AA1340" s="36">
        <v>1736.52</v>
      </c>
      <c r="AB1340" s="36">
        <v>92.63</v>
      </c>
      <c r="AC1340" s="36">
        <v>1736.52</v>
      </c>
      <c r="AD1340" s="36">
        <v>0</v>
      </c>
      <c r="AE1340" s="36">
        <v>0</v>
      </c>
      <c r="AF1340" s="36" t="s">
        <v>1798</v>
      </c>
      <c r="AG1340" s="36" t="s">
        <v>1675</v>
      </c>
      <c r="AH1340" s="36" t="s">
        <v>1676</v>
      </c>
      <c r="AI1340" s="36" t="s">
        <v>1800</v>
      </c>
      <c r="AJ1340" s="36" t="s">
        <v>1645</v>
      </c>
      <c r="AK1340" s="36" t="s">
        <v>337</v>
      </c>
      <c r="AL1340" s="36" t="s">
        <v>1650</v>
      </c>
      <c r="AM1340" s="36" t="s">
        <v>1651</v>
      </c>
      <c r="AN1340" s="36" t="s">
        <v>1645</v>
      </c>
      <c r="AO1340" s="36" t="s">
        <v>1636</v>
      </c>
      <c r="AP1340" s="36" t="s">
        <v>1678</v>
      </c>
      <c r="AQ1340" s="36" t="s">
        <v>1653</v>
      </c>
    </row>
    <row r="1341" spans="1:43" x14ac:dyDescent="0.15">
      <c r="A1341" s="36" t="s">
        <v>496</v>
      </c>
      <c r="B1341" s="36" t="s">
        <v>1703</v>
      </c>
      <c r="C1341" s="36" t="s">
        <v>1704</v>
      </c>
      <c r="D1341" s="36" t="s">
        <v>1673</v>
      </c>
      <c r="E1341" s="36" t="s">
        <v>1674</v>
      </c>
      <c r="F1341" s="36" t="s">
        <v>372</v>
      </c>
      <c r="G1341" s="36" t="s">
        <v>1636</v>
      </c>
      <c r="H1341" s="36" t="s">
        <v>372</v>
      </c>
      <c r="I1341" s="36" t="s">
        <v>1636</v>
      </c>
      <c r="J1341" s="36" t="s">
        <v>1675</v>
      </c>
      <c r="K1341" s="36" t="s">
        <v>1676</v>
      </c>
      <c r="L1341" s="36" t="s">
        <v>1705</v>
      </c>
      <c r="M1341" s="36" t="s">
        <v>1639</v>
      </c>
      <c r="N1341" s="36" t="s">
        <v>1640</v>
      </c>
      <c r="O1341" s="36" t="s">
        <v>1641</v>
      </c>
      <c r="P1341" s="36" t="s">
        <v>1642</v>
      </c>
      <c r="Q1341" s="36" t="s">
        <v>1643</v>
      </c>
      <c r="R1341" s="36" t="s">
        <v>1644</v>
      </c>
      <c r="S1341" s="36" t="s">
        <v>1636</v>
      </c>
      <c r="T1341" s="36" t="s">
        <v>1636</v>
      </c>
      <c r="U1341" s="36" t="s">
        <v>1645</v>
      </c>
      <c r="V1341" s="36" t="s">
        <v>1646</v>
      </c>
      <c r="W1341" s="36" t="s">
        <v>1647</v>
      </c>
      <c r="X1341" s="36" t="s">
        <v>1667</v>
      </c>
      <c r="Y1341" s="36" t="s">
        <v>1649</v>
      </c>
      <c r="Z1341" s="36">
        <v>1.1000000000000001</v>
      </c>
      <c r="AA1341" s="36">
        <v>1.03</v>
      </c>
      <c r="AB1341" s="36">
        <v>7.0000000000000007E-2</v>
      </c>
      <c r="AC1341" s="36">
        <v>1.03</v>
      </c>
      <c r="AD1341" s="36">
        <v>0</v>
      </c>
      <c r="AE1341" s="36">
        <v>0</v>
      </c>
      <c r="AF1341" s="36" t="s">
        <v>1798</v>
      </c>
      <c r="AG1341" s="36" t="s">
        <v>1675</v>
      </c>
      <c r="AH1341" s="36" t="s">
        <v>1676</v>
      </c>
      <c r="AI1341" s="36" t="s">
        <v>1800</v>
      </c>
      <c r="AJ1341" s="36" t="s">
        <v>1645</v>
      </c>
      <c r="AK1341" s="36" t="s">
        <v>337</v>
      </c>
      <c r="AL1341" s="36" t="s">
        <v>1650</v>
      </c>
      <c r="AM1341" s="36" t="s">
        <v>1651</v>
      </c>
      <c r="AN1341" s="36" t="s">
        <v>1645</v>
      </c>
      <c r="AO1341" s="36" t="s">
        <v>1636</v>
      </c>
      <c r="AP1341" s="36" t="s">
        <v>1678</v>
      </c>
      <c r="AQ1341" s="36" t="s">
        <v>1653</v>
      </c>
    </row>
    <row r="1342" spans="1:43" x14ac:dyDescent="0.15">
      <c r="A1342" s="36" t="s">
        <v>496</v>
      </c>
      <c r="B1342" s="36" t="s">
        <v>1703</v>
      </c>
      <c r="C1342" s="36" t="s">
        <v>1704</v>
      </c>
      <c r="D1342" s="36" t="s">
        <v>1673</v>
      </c>
      <c r="E1342" s="36" t="s">
        <v>1674</v>
      </c>
      <c r="F1342" s="36" t="s">
        <v>372</v>
      </c>
      <c r="G1342" s="36" t="s">
        <v>1636</v>
      </c>
      <c r="H1342" s="36" t="s">
        <v>372</v>
      </c>
      <c r="I1342" s="36" t="s">
        <v>1636</v>
      </c>
      <c r="J1342" s="36" t="s">
        <v>1675</v>
      </c>
      <c r="K1342" s="36" t="s">
        <v>1676</v>
      </c>
      <c r="L1342" s="36" t="s">
        <v>1705</v>
      </c>
      <c r="M1342" s="36" t="s">
        <v>1639</v>
      </c>
      <c r="N1342" s="36" t="s">
        <v>1640</v>
      </c>
      <c r="O1342" s="36" t="s">
        <v>1641</v>
      </c>
      <c r="P1342" s="36" t="s">
        <v>1642</v>
      </c>
      <c r="Q1342" s="36" t="s">
        <v>1643</v>
      </c>
      <c r="R1342" s="36" t="s">
        <v>1644</v>
      </c>
      <c r="S1342" s="36" t="s">
        <v>1636</v>
      </c>
      <c r="T1342" s="36" t="s">
        <v>1636</v>
      </c>
      <c r="U1342" s="36" t="s">
        <v>1645</v>
      </c>
      <c r="V1342" s="36" t="s">
        <v>1646</v>
      </c>
      <c r="W1342" s="36" t="s">
        <v>1679</v>
      </c>
      <c r="X1342" s="36" t="s">
        <v>1646</v>
      </c>
      <c r="Y1342" s="36" t="s">
        <v>1649</v>
      </c>
      <c r="Z1342" s="36">
        <v>1370.24</v>
      </c>
      <c r="AA1342" s="36">
        <v>1140.3599999999999</v>
      </c>
      <c r="AB1342" s="36">
        <v>229.88</v>
      </c>
      <c r="AC1342" s="36">
        <v>1140.3599999999999</v>
      </c>
      <c r="AD1342" s="36">
        <v>0</v>
      </c>
      <c r="AE1342" s="36">
        <v>0</v>
      </c>
      <c r="AF1342" s="36" t="s">
        <v>1798</v>
      </c>
      <c r="AG1342" s="36" t="s">
        <v>1675</v>
      </c>
      <c r="AH1342" s="36" t="s">
        <v>1676</v>
      </c>
      <c r="AI1342" s="36" t="s">
        <v>1800</v>
      </c>
      <c r="AJ1342" s="36" t="s">
        <v>1645</v>
      </c>
      <c r="AK1342" s="36" t="s">
        <v>337</v>
      </c>
      <c r="AL1342" s="36" t="s">
        <v>1650</v>
      </c>
      <c r="AM1342" s="36" t="s">
        <v>1651</v>
      </c>
      <c r="AN1342" s="36" t="s">
        <v>1645</v>
      </c>
      <c r="AO1342" s="36" t="s">
        <v>1636</v>
      </c>
      <c r="AP1342" s="36" t="s">
        <v>1678</v>
      </c>
      <c r="AQ1342" s="36" t="s">
        <v>1653</v>
      </c>
    </row>
    <row r="1343" spans="1:43" x14ac:dyDescent="0.15">
      <c r="A1343" s="36" t="s">
        <v>496</v>
      </c>
      <c r="B1343" s="36" t="s">
        <v>1706</v>
      </c>
      <c r="C1343" s="36" t="s">
        <v>1707</v>
      </c>
      <c r="D1343" s="36" t="s">
        <v>1673</v>
      </c>
      <c r="E1343" s="36" t="s">
        <v>1674</v>
      </c>
      <c r="F1343" s="36" t="s">
        <v>372</v>
      </c>
      <c r="G1343" s="36" t="s">
        <v>1636</v>
      </c>
      <c r="H1343" s="36" t="s">
        <v>372</v>
      </c>
      <c r="I1343" s="36" t="s">
        <v>1636</v>
      </c>
      <c r="J1343" s="36" t="s">
        <v>1675</v>
      </c>
      <c r="K1343" s="36" t="s">
        <v>1676</v>
      </c>
      <c r="L1343" s="36" t="s">
        <v>1708</v>
      </c>
      <c r="M1343" s="36" t="s">
        <v>1639</v>
      </c>
      <c r="N1343" s="36" t="s">
        <v>1640</v>
      </c>
      <c r="O1343" s="36" t="s">
        <v>1641</v>
      </c>
      <c r="P1343" s="36" t="s">
        <v>1642</v>
      </c>
      <c r="Q1343" s="36" t="s">
        <v>1643</v>
      </c>
      <c r="R1343" s="36" t="s">
        <v>1644</v>
      </c>
      <c r="S1343" s="36" t="s">
        <v>1636</v>
      </c>
      <c r="T1343" s="36" t="s">
        <v>1636</v>
      </c>
      <c r="U1343" s="36" t="s">
        <v>1645</v>
      </c>
      <c r="V1343" s="36" t="s">
        <v>1646</v>
      </c>
      <c r="W1343" s="36" t="s">
        <v>1657</v>
      </c>
      <c r="X1343" s="36" t="s">
        <v>1658</v>
      </c>
      <c r="Y1343" s="36" t="s">
        <v>1649</v>
      </c>
      <c r="Z1343" s="36">
        <v>931.42</v>
      </c>
      <c r="AA1343" s="36">
        <v>931.42</v>
      </c>
      <c r="AB1343" s="36">
        <v>0</v>
      </c>
      <c r="AC1343" s="36">
        <v>931.42</v>
      </c>
      <c r="AD1343" s="36">
        <v>0</v>
      </c>
      <c r="AE1343" s="36">
        <v>0</v>
      </c>
      <c r="AF1343" s="36" t="s">
        <v>1798</v>
      </c>
      <c r="AG1343" s="36" t="s">
        <v>1675</v>
      </c>
      <c r="AH1343" s="36" t="s">
        <v>1676</v>
      </c>
      <c r="AI1343" s="36" t="s">
        <v>1800</v>
      </c>
      <c r="AJ1343" s="36" t="s">
        <v>1645</v>
      </c>
      <c r="AK1343" s="36" t="s">
        <v>337</v>
      </c>
      <c r="AL1343" s="36" t="s">
        <v>1650</v>
      </c>
      <c r="AM1343" s="36" t="s">
        <v>1651</v>
      </c>
      <c r="AN1343" s="36" t="s">
        <v>1645</v>
      </c>
      <c r="AO1343" s="36" t="s">
        <v>1636</v>
      </c>
      <c r="AP1343" s="36" t="s">
        <v>1678</v>
      </c>
      <c r="AQ1343" s="36" t="s">
        <v>1653</v>
      </c>
    </row>
    <row r="1344" spans="1:43" x14ac:dyDescent="0.15">
      <c r="A1344" s="36" t="s">
        <v>496</v>
      </c>
      <c r="B1344" s="36" t="s">
        <v>1709</v>
      </c>
      <c r="C1344" s="36" t="s">
        <v>1710</v>
      </c>
      <c r="D1344" s="36" t="s">
        <v>1673</v>
      </c>
      <c r="E1344" s="36" t="s">
        <v>1674</v>
      </c>
      <c r="F1344" s="36" t="s">
        <v>372</v>
      </c>
      <c r="G1344" s="36" t="s">
        <v>1636</v>
      </c>
      <c r="H1344" s="36" t="s">
        <v>372</v>
      </c>
      <c r="I1344" s="36" t="s">
        <v>1636</v>
      </c>
      <c r="J1344" s="36" t="s">
        <v>1675</v>
      </c>
      <c r="K1344" s="36" t="s">
        <v>1676</v>
      </c>
      <c r="L1344" s="36" t="s">
        <v>1711</v>
      </c>
      <c r="M1344" s="36" t="s">
        <v>1639</v>
      </c>
      <c r="N1344" s="36" t="s">
        <v>1640</v>
      </c>
      <c r="O1344" s="36" t="s">
        <v>1641</v>
      </c>
      <c r="P1344" s="36" t="s">
        <v>1642</v>
      </c>
      <c r="Q1344" s="36" t="s">
        <v>1643</v>
      </c>
      <c r="R1344" s="36" t="s">
        <v>1644</v>
      </c>
      <c r="S1344" s="36" t="s">
        <v>1636</v>
      </c>
      <c r="T1344" s="36" t="s">
        <v>1636</v>
      </c>
      <c r="U1344" s="36" t="s">
        <v>1645</v>
      </c>
      <c r="V1344" s="36" t="s">
        <v>1646</v>
      </c>
      <c r="W1344" s="36" t="s">
        <v>1664</v>
      </c>
      <c r="X1344" s="36" t="s">
        <v>1646</v>
      </c>
      <c r="Y1344" s="36" t="s">
        <v>1649</v>
      </c>
      <c r="Z1344" s="36">
        <v>273.07</v>
      </c>
      <c r="AA1344" s="36">
        <v>256.81</v>
      </c>
      <c r="AB1344" s="36">
        <v>16.260000000000002</v>
      </c>
      <c r="AC1344" s="36">
        <v>256.81</v>
      </c>
      <c r="AD1344" s="36">
        <v>0</v>
      </c>
      <c r="AE1344" s="36">
        <v>0</v>
      </c>
      <c r="AF1344" s="36" t="s">
        <v>1798</v>
      </c>
      <c r="AG1344" s="36" t="s">
        <v>666</v>
      </c>
      <c r="AH1344" s="36" t="s">
        <v>1801</v>
      </c>
      <c r="AI1344" s="36" t="s">
        <v>1800</v>
      </c>
      <c r="AJ1344" s="36" t="s">
        <v>1645</v>
      </c>
      <c r="AK1344" s="36" t="s">
        <v>337</v>
      </c>
      <c r="AL1344" s="36" t="s">
        <v>1650</v>
      </c>
      <c r="AM1344" s="36" t="s">
        <v>1651</v>
      </c>
      <c r="AN1344" s="36" t="s">
        <v>1645</v>
      </c>
      <c r="AO1344" s="36" t="s">
        <v>1636</v>
      </c>
      <c r="AP1344" s="36" t="s">
        <v>1678</v>
      </c>
      <c r="AQ1344" s="36" t="s">
        <v>1653</v>
      </c>
    </row>
    <row r="1345" spans="1:43" x14ac:dyDescent="0.15">
      <c r="A1345" s="36" t="s">
        <v>496</v>
      </c>
      <c r="B1345" s="36" t="s">
        <v>1709</v>
      </c>
      <c r="C1345" s="36" t="s">
        <v>1710</v>
      </c>
      <c r="D1345" s="36" t="s">
        <v>1673</v>
      </c>
      <c r="E1345" s="36" t="s">
        <v>1674</v>
      </c>
      <c r="F1345" s="36" t="s">
        <v>372</v>
      </c>
      <c r="G1345" s="36" t="s">
        <v>1636</v>
      </c>
      <c r="H1345" s="36" t="s">
        <v>372</v>
      </c>
      <c r="I1345" s="36" t="s">
        <v>1636</v>
      </c>
      <c r="J1345" s="36" t="s">
        <v>1675</v>
      </c>
      <c r="K1345" s="36" t="s">
        <v>1676</v>
      </c>
      <c r="L1345" s="36" t="s">
        <v>1711</v>
      </c>
      <c r="M1345" s="36" t="s">
        <v>1639</v>
      </c>
      <c r="N1345" s="36" t="s">
        <v>1640</v>
      </c>
      <c r="O1345" s="36" t="s">
        <v>1641</v>
      </c>
      <c r="P1345" s="36" t="s">
        <v>1642</v>
      </c>
      <c r="Q1345" s="36" t="s">
        <v>1643</v>
      </c>
      <c r="R1345" s="36" t="s">
        <v>1644</v>
      </c>
      <c r="S1345" s="36" t="s">
        <v>1636</v>
      </c>
      <c r="T1345" s="36" t="s">
        <v>1636</v>
      </c>
      <c r="U1345" s="36" t="s">
        <v>1645</v>
      </c>
      <c r="V1345" s="36" t="s">
        <v>1646</v>
      </c>
      <c r="W1345" s="36" t="s">
        <v>1665</v>
      </c>
      <c r="X1345" s="36" t="s">
        <v>1646</v>
      </c>
      <c r="Y1345" s="36" t="s">
        <v>1649</v>
      </c>
      <c r="Z1345" s="36">
        <v>120.72</v>
      </c>
      <c r="AA1345" s="36">
        <v>115.82</v>
      </c>
      <c r="AB1345" s="36">
        <v>4.9000000000000004</v>
      </c>
      <c r="AC1345" s="36">
        <v>115.82</v>
      </c>
      <c r="AD1345" s="36">
        <v>0</v>
      </c>
      <c r="AE1345" s="36">
        <v>0</v>
      </c>
      <c r="AF1345" s="36" t="s">
        <v>1798</v>
      </c>
      <c r="AG1345" s="36" t="s">
        <v>666</v>
      </c>
      <c r="AH1345" s="36" t="s">
        <v>1801</v>
      </c>
      <c r="AI1345" s="36" t="s">
        <v>1800</v>
      </c>
      <c r="AJ1345" s="36" t="s">
        <v>1645</v>
      </c>
      <c r="AK1345" s="36" t="s">
        <v>337</v>
      </c>
      <c r="AL1345" s="36" t="s">
        <v>1650</v>
      </c>
      <c r="AM1345" s="36" t="s">
        <v>1651</v>
      </c>
      <c r="AN1345" s="36" t="s">
        <v>1645</v>
      </c>
      <c r="AO1345" s="36" t="s">
        <v>1636</v>
      </c>
      <c r="AP1345" s="36" t="s">
        <v>1678</v>
      </c>
      <c r="AQ1345" s="36" t="s">
        <v>1653</v>
      </c>
    </row>
    <row r="1346" spans="1:43" x14ac:dyDescent="0.15">
      <c r="A1346" s="36" t="s">
        <v>496</v>
      </c>
      <c r="B1346" s="36" t="s">
        <v>1709</v>
      </c>
      <c r="C1346" s="36" t="s">
        <v>1710</v>
      </c>
      <c r="D1346" s="36" t="s">
        <v>1673</v>
      </c>
      <c r="E1346" s="36" t="s">
        <v>1674</v>
      </c>
      <c r="F1346" s="36" t="s">
        <v>372</v>
      </c>
      <c r="G1346" s="36" t="s">
        <v>1636</v>
      </c>
      <c r="H1346" s="36" t="s">
        <v>372</v>
      </c>
      <c r="I1346" s="36" t="s">
        <v>1636</v>
      </c>
      <c r="J1346" s="36" t="s">
        <v>1675</v>
      </c>
      <c r="K1346" s="36" t="s">
        <v>1676</v>
      </c>
      <c r="L1346" s="36" t="s">
        <v>1711</v>
      </c>
      <c r="M1346" s="36" t="s">
        <v>1639</v>
      </c>
      <c r="N1346" s="36" t="s">
        <v>1640</v>
      </c>
      <c r="O1346" s="36" t="s">
        <v>1641</v>
      </c>
      <c r="P1346" s="36" t="s">
        <v>1642</v>
      </c>
      <c r="Q1346" s="36" t="s">
        <v>1643</v>
      </c>
      <c r="R1346" s="36" t="s">
        <v>1644</v>
      </c>
      <c r="S1346" s="36" t="s">
        <v>1636</v>
      </c>
      <c r="T1346" s="36" t="s">
        <v>1636</v>
      </c>
      <c r="U1346" s="36" t="s">
        <v>1645</v>
      </c>
      <c r="V1346" s="36" t="s">
        <v>1646</v>
      </c>
      <c r="W1346" s="36" t="s">
        <v>1647</v>
      </c>
      <c r="X1346" s="36" t="s">
        <v>1667</v>
      </c>
      <c r="Y1346" s="36" t="s">
        <v>1649</v>
      </c>
      <c r="Z1346" s="36">
        <v>0.01</v>
      </c>
      <c r="AA1346" s="36">
        <v>0.01</v>
      </c>
      <c r="AB1346" s="36">
        <v>0</v>
      </c>
      <c r="AC1346" s="36">
        <v>0.01</v>
      </c>
      <c r="AD1346" s="36">
        <v>0</v>
      </c>
      <c r="AE1346" s="36">
        <v>0</v>
      </c>
      <c r="AF1346" s="36" t="s">
        <v>1798</v>
      </c>
      <c r="AG1346" s="36" t="s">
        <v>666</v>
      </c>
      <c r="AH1346" s="36" t="s">
        <v>1801</v>
      </c>
      <c r="AI1346" s="36" t="s">
        <v>1800</v>
      </c>
      <c r="AJ1346" s="36" t="s">
        <v>1645</v>
      </c>
      <c r="AK1346" s="36" t="s">
        <v>337</v>
      </c>
      <c r="AL1346" s="36" t="s">
        <v>1650</v>
      </c>
      <c r="AM1346" s="36" t="s">
        <v>1651</v>
      </c>
      <c r="AN1346" s="36" t="s">
        <v>1645</v>
      </c>
      <c r="AO1346" s="36" t="s">
        <v>1636</v>
      </c>
      <c r="AP1346" s="36" t="s">
        <v>1678</v>
      </c>
      <c r="AQ1346" s="36" t="s">
        <v>1653</v>
      </c>
    </row>
    <row r="1347" spans="1:43" x14ac:dyDescent="0.15">
      <c r="A1347" s="36" t="s">
        <v>496</v>
      </c>
      <c r="B1347" s="36" t="s">
        <v>1709</v>
      </c>
      <c r="C1347" s="36" t="s">
        <v>1710</v>
      </c>
      <c r="D1347" s="36" t="s">
        <v>1673</v>
      </c>
      <c r="E1347" s="36" t="s">
        <v>1674</v>
      </c>
      <c r="F1347" s="36" t="s">
        <v>372</v>
      </c>
      <c r="G1347" s="36" t="s">
        <v>1636</v>
      </c>
      <c r="H1347" s="36" t="s">
        <v>372</v>
      </c>
      <c r="I1347" s="36" t="s">
        <v>1636</v>
      </c>
      <c r="J1347" s="36" t="s">
        <v>1675</v>
      </c>
      <c r="K1347" s="36" t="s">
        <v>1676</v>
      </c>
      <c r="L1347" s="36" t="s">
        <v>1711</v>
      </c>
      <c r="M1347" s="36" t="s">
        <v>1639</v>
      </c>
      <c r="N1347" s="36" t="s">
        <v>1640</v>
      </c>
      <c r="O1347" s="36" t="s">
        <v>1641</v>
      </c>
      <c r="P1347" s="36" t="s">
        <v>1642</v>
      </c>
      <c r="Q1347" s="36" t="s">
        <v>1643</v>
      </c>
      <c r="R1347" s="36" t="s">
        <v>1644</v>
      </c>
      <c r="S1347" s="36" t="s">
        <v>1636</v>
      </c>
      <c r="T1347" s="36" t="s">
        <v>1636</v>
      </c>
      <c r="U1347" s="36" t="s">
        <v>1645</v>
      </c>
      <c r="V1347" s="36" t="s">
        <v>1646</v>
      </c>
      <c r="W1347" s="36" t="s">
        <v>1669</v>
      </c>
      <c r="X1347" s="36" t="s">
        <v>1646</v>
      </c>
      <c r="Y1347" s="36" t="s">
        <v>1649</v>
      </c>
      <c r="Z1347" s="36">
        <v>141.82</v>
      </c>
      <c r="AA1347" s="36">
        <v>137.4</v>
      </c>
      <c r="AB1347" s="36">
        <v>4.42</v>
      </c>
      <c r="AC1347" s="36">
        <v>137.4</v>
      </c>
      <c r="AD1347" s="36">
        <v>0</v>
      </c>
      <c r="AE1347" s="36">
        <v>0</v>
      </c>
      <c r="AF1347" s="36" t="s">
        <v>1798</v>
      </c>
      <c r="AG1347" s="36" t="s">
        <v>666</v>
      </c>
      <c r="AH1347" s="36" t="s">
        <v>1801</v>
      </c>
      <c r="AI1347" s="36" t="s">
        <v>1800</v>
      </c>
      <c r="AJ1347" s="36" t="s">
        <v>1645</v>
      </c>
      <c r="AK1347" s="36" t="s">
        <v>337</v>
      </c>
      <c r="AL1347" s="36" t="s">
        <v>1650</v>
      </c>
      <c r="AM1347" s="36" t="s">
        <v>1651</v>
      </c>
      <c r="AN1347" s="36" t="s">
        <v>1645</v>
      </c>
      <c r="AO1347" s="36" t="s">
        <v>1636</v>
      </c>
      <c r="AP1347" s="36" t="s">
        <v>1678</v>
      </c>
      <c r="AQ1347" s="36" t="s">
        <v>1653</v>
      </c>
    </row>
    <row r="1348" spans="1:43" x14ac:dyDescent="0.15">
      <c r="A1348" s="36" t="s">
        <v>496</v>
      </c>
      <c r="B1348" s="36" t="s">
        <v>1709</v>
      </c>
      <c r="C1348" s="36" t="s">
        <v>1710</v>
      </c>
      <c r="D1348" s="36" t="s">
        <v>1673</v>
      </c>
      <c r="E1348" s="36" t="s">
        <v>1674</v>
      </c>
      <c r="F1348" s="36" t="s">
        <v>372</v>
      </c>
      <c r="G1348" s="36" t="s">
        <v>1636</v>
      </c>
      <c r="H1348" s="36" t="s">
        <v>372</v>
      </c>
      <c r="I1348" s="36" t="s">
        <v>1636</v>
      </c>
      <c r="J1348" s="36" t="s">
        <v>1675</v>
      </c>
      <c r="K1348" s="36" t="s">
        <v>1676</v>
      </c>
      <c r="L1348" s="36" t="s">
        <v>1711</v>
      </c>
      <c r="M1348" s="36" t="s">
        <v>1639</v>
      </c>
      <c r="N1348" s="36" t="s">
        <v>1640</v>
      </c>
      <c r="O1348" s="36" t="s">
        <v>1641</v>
      </c>
      <c r="P1348" s="36" t="s">
        <v>1642</v>
      </c>
      <c r="Q1348" s="36" t="s">
        <v>1643</v>
      </c>
      <c r="R1348" s="36" t="s">
        <v>1644</v>
      </c>
      <c r="S1348" s="36" t="s">
        <v>1636</v>
      </c>
      <c r="T1348" s="36" t="s">
        <v>1636</v>
      </c>
      <c r="U1348" s="36" t="s">
        <v>1645</v>
      </c>
      <c r="V1348" s="36" t="s">
        <v>1646</v>
      </c>
      <c r="W1348" s="36" t="s">
        <v>1670</v>
      </c>
      <c r="X1348" s="36" t="s">
        <v>1646</v>
      </c>
      <c r="Y1348" s="36" t="s">
        <v>1649</v>
      </c>
      <c r="Z1348" s="36">
        <v>28.73</v>
      </c>
      <c r="AA1348" s="36">
        <v>26.58</v>
      </c>
      <c r="AB1348" s="36">
        <v>2.15</v>
      </c>
      <c r="AC1348" s="36">
        <v>26.58</v>
      </c>
      <c r="AD1348" s="36">
        <v>0</v>
      </c>
      <c r="AE1348" s="36">
        <v>0</v>
      </c>
      <c r="AF1348" s="36" t="s">
        <v>1798</v>
      </c>
      <c r="AG1348" s="36" t="s">
        <v>666</v>
      </c>
      <c r="AH1348" s="36" t="s">
        <v>1801</v>
      </c>
      <c r="AI1348" s="36" t="s">
        <v>1800</v>
      </c>
      <c r="AJ1348" s="36" t="s">
        <v>1645</v>
      </c>
      <c r="AK1348" s="36" t="s">
        <v>337</v>
      </c>
      <c r="AL1348" s="36" t="s">
        <v>1650</v>
      </c>
      <c r="AM1348" s="36" t="s">
        <v>1651</v>
      </c>
      <c r="AN1348" s="36" t="s">
        <v>1645</v>
      </c>
      <c r="AO1348" s="36" t="s">
        <v>1636</v>
      </c>
      <c r="AP1348" s="36" t="s">
        <v>1678</v>
      </c>
      <c r="AQ1348" s="36" t="s">
        <v>1653</v>
      </c>
    </row>
    <row r="1349" spans="1:43" x14ac:dyDescent="0.15">
      <c r="A1349" s="36" t="s">
        <v>496</v>
      </c>
      <c r="B1349" s="36" t="s">
        <v>1712</v>
      </c>
      <c r="C1349" s="36" t="s">
        <v>1713</v>
      </c>
      <c r="D1349" s="36" t="s">
        <v>1673</v>
      </c>
      <c r="E1349" s="36" t="s">
        <v>1674</v>
      </c>
      <c r="F1349" s="36" t="s">
        <v>372</v>
      </c>
      <c r="G1349" s="36" t="s">
        <v>1636</v>
      </c>
      <c r="H1349" s="36" t="s">
        <v>372</v>
      </c>
      <c r="I1349" s="36" t="s">
        <v>1636</v>
      </c>
      <c r="J1349" s="36" t="s">
        <v>1675</v>
      </c>
      <c r="K1349" s="36" t="s">
        <v>1676</v>
      </c>
      <c r="L1349" s="36" t="s">
        <v>1714</v>
      </c>
      <c r="M1349" s="36" t="s">
        <v>1639</v>
      </c>
      <c r="N1349" s="36" t="s">
        <v>1640</v>
      </c>
      <c r="O1349" s="36" t="s">
        <v>1641</v>
      </c>
      <c r="P1349" s="36" t="s">
        <v>1642</v>
      </c>
      <c r="Q1349" s="36" t="s">
        <v>1643</v>
      </c>
      <c r="R1349" s="36" t="s">
        <v>1644</v>
      </c>
      <c r="S1349" s="36" t="s">
        <v>1636</v>
      </c>
      <c r="T1349" s="36" t="s">
        <v>1636</v>
      </c>
      <c r="U1349" s="36" t="s">
        <v>1645</v>
      </c>
      <c r="V1349" s="36" t="s">
        <v>1646</v>
      </c>
      <c r="W1349" s="36" t="s">
        <v>1664</v>
      </c>
      <c r="X1349" s="36" t="s">
        <v>1646</v>
      </c>
      <c r="Y1349" s="36" t="s">
        <v>1649</v>
      </c>
      <c r="Z1349" s="36">
        <v>2037.22</v>
      </c>
      <c r="AA1349" s="36">
        <v>2037.22</v>
      </c>
      <c r="AB1349" s="36">
        <v>0</v>
      </c>
      <c r="AC1349" s="36">
        <v>2037.22</v>
      </c>
      <c r="AD1349" s="36">
        <v>0</v>
      </c>
      <c r="AE1349" s="36">
        <v>0</v>
      </c>
      <c r="AF1349" s="36" t="s">
        <v>1798</v>
      </c>
      <c r="AG1349" s="36" t="s">
        <v>1675</v>
      </c>
      <c r="AH1349" s="36" t="s">
        <v>1676</v>
      </c>
      <c r="AI1349" s="36" t="s">
        <v>1800</v>
      </c>
      <c r="AJ1349" s="36" t="s">
        <v>1645</v>
      </c>
      <c r="AK1349" s="36" t="s">
        <v>337</v>
      </c>
      <c r="AL1349" s="36" t="s">
        <v>1650</v>
      </c>
      <c r="AM1349" s="36" t="s">
        <v>1651</v>
      </c>
      <c r="AN1349" s="36" t="s">
        <v>1645</v>
      </c>
      <c r="AO1349" s="36" t="s">
        <v>1636</v>
      </c>
      <c r="AP1349" s="36" t="s">
        <v>1678</v>
      </c>
      <c r="AQ1349" s="36" t="s">
        <v>1653</v>
      </c>
    </row>
    <row r="1350" spans="1:43" x14ac:dyDescent="0.15">
      <c r="A1350" s="36" t="s">
        <v>496</v>
      </c>
      <c r="B1350" s="36" t="s">
        <v>1712</v>
      </c>
      <c r="C1350" s="36" t="s">
        <v>1713</v>
      </c>
      <c r="D1350" s="36" t="s">
        <v>1673</v>
      </c>
      <c r="E1350" s="36" t="s">
        <v>1674</v>
      </c>
      <c r="F1350" s="36" t="s">
        <v>372</v>
      </c>
      <c r="G1350" s="36" t="s">
        <v>1636</v>
      </c>
      <c r="H1350" s="36" t="s">
        <v>372</v>
      </c>
      <c r="I1350" s="36" t="s">
        <v>1636</v>
      </c>
      <c r="J1350" s="36" t="s">
        <v>1675</v>
      </c>
      <c r="K1350" s="36" t="s">
        <v>1676</v>
      </c>
      <c r="L1350" s="36" t="s">
        <v>1714</v>
      </c>
      <c r="M1350" s="36" t="s">
        <v>1639</v>
      </c>
      <c r="N1350" s="36" t="s">
        <v>1640</v>
      </c>
      <c r="O1350" s="36" t="s">
        <v>1641</v>
      </c>
      <c r="P1350" s="36" t="s">
        <v>1642</v>
      </c>
      <c r="Q1350" s="36" t="s">
        <v>1643</v>
      </c>
      <c r="R1350" s="36" t="s">
        <v>1644</v>
      </c>
      <c r="S1350" s="36" t="s">
        <v>1636</v>
      </c>
      <c r="T1350" s="36" t="s">
        <v>1636</v>
      </c>
      <c r="U1350" s="36" t="s">
        <v>1645</v>
      </c>
      <c r="V1350" s="36" t="s">
        <v>1646</v>
      </c>
      <c r="W1350" s="36" t="s">
        <v>1665</v>
      </c>
      <c r="X1350" s="36" t="s">
        <v>1646</v>
      </c>
      <c r="Y1350" s="36" t="s">
        <v>1649</v>
      </c>
      <c r="Z1350" s="36">
        <v>1917.99</v>
      </c>
      <c r="AA1350" s="36">
        <v>1917.99</v>
      </c>
      <c r="AB1350" s="36">
        <v>0</v>
      </c>
      <c r="AC1350" s="36">
        <v>1917.99</v>
      </c>
      <c r="AD1350" s="36">
        <v>0</v>
      </c>
      <c r="AE1350" s="36">
        <v>0</v>
      </c>
      <c r="AF1350" s="36" t="s">
        <v>1798</v>
      </c>
      <c r="AG1350" s="36" t="s">
        <v>1675</v>
      </c>
      <c r="AH1350" s="36" t="s">
        <v>1676</v>
      </c>
      <c r="AI1350" s="36" t="s">
        <v>1800</v>
      </c>
      <c r="AJ1350" s="36" t="s">
        <v>1645</v>
      </c>
      <c r="AK1350" s="36" t="s">
        <v>337</v>
      </c>
      <c r="AL1350" s="36" t="s">
        <v>1650</v>
      </c>
      <c r="AM1350" s="36" t="s">
        <v>1651</v>
      </c>
      <c r="AN1350" s="36" t="s">
        <v>1645</v>
      </c>
      <c r="AO1350" s="36" t="s">
        <v>1636</v>
      </c>
      <c r="AP1350" s="36" t="s">
        <v>1678</v>
      </c>
      <c r="AQ1350" s="36" t="s">
        <v>1653</v>
      </c>
    </row>
    <row r="1351" spans="1:43" x14ac:dyDescent="0.15">
      <c r="A1351" s="36" t="s">
        <v>496</v>
      </c>
      <c r="B1351" s="36" t="s">
        <v>1712</v>
      </c>
      <c r="C1351" s="36" t="s">
        <v>1713</v>
      </c>
      <c r="D1351" s="36" t="s">
        <v>1673</v>
      </c>
      <c r="E1351" s="36" t="s">
        <v>1674</v>
      </c>
      <c r="F1351" s="36" t="s">
        <v>372</v>
      </c>
      <c r="G1351" s="36" t="s">
        <v>1636</v>
      </c>
      <c r="H1351" s="36" t="s">
        <v>372</v>
      </c>
      <c r="I1351" s="36" t="s">
        <v>1636</v>
      </c>
      <c r="J1351" s="36" t="s">
        <v>1675</v>
      </c>
      <c r="K1351" s="36" t="s">
        <v>1676</v>
      </c>
      <c r="L1351" s="36" t="s">
        <v>1714</v>
      </c>
      <c r="M1351" s="36" t="s">
        <v>1639</v>
      </c>
      <c r="N1351" s="36" t="s">
        <v>1640</v>
      </c>
      <c r="O1351" s="36" t="s">
        <v>1641</v>
      </c>
      <c r="P1351" s="36" t="s">
        <v>1642</v>
      </c>
      <c r="Q1351" s="36" t="s">
        <v>1643</v>
      </c>
      <c r="R1351" s="36" t="s">
        <v>1644</v>
      </c>
      <c r="S1351" s="36" t="s">
        <v>1636</v>
      </c>
      <c r="T1351" s="36" t="s">
        <v>1636</v>
      </c>
      <c r="U1351" s="36" t="s">
        <v>1645</v>
      </c>
      <c r="V1351" s="36" t="s">
        <v>1646</v>
      </c>
      <c r="W1351" s="36" t="s">
        <v>1647</v>
      </c>
      <c r="X1351" s="36" t="s">
        <v>1667</v>
      </c>
      <c r="Y1351" s="36" t="s">
        <v>1649</v>
      </c>
      <c r="Z1351" s="36">
        <v>0.34</v>
      </c>
      <c r="AA1351" s="36">
        <v>0.34</v>
      </c>
      <c r="AB1351" s="36">
        <v>0</v>
      </c>
      <c r="AC1351" s="36">
        <v>0.34</v>
      </c>
      <c r="AD1351" s="36">
        <v>0</v>
      </c>
      <c r="AE1351" s="36">
        <v>0</v>
      </c>
      <c r="AF1351" s="36" t="s">
        <v>1798</v>
      </c>
      <c r="AG1351" s="36" t="s">
        <v>1675</v>
      </c>
      <c r="AH1351" s="36" t="s">
        <v>1676</v>
      </c>
      <c r="AI1351" s="36" t="s">
        <v>1800</v>
      </c>
      <c r="AJ1351" s="36" t="s">
        <v>1645</v>
      </c>
      <c r="AK1351" s="36" t="s">
        <v>337</v>
      </c>
      <c r="AL1351" s="36" t="s">
        <v>1650</v>
      </c>
      <c r="AM1351" s="36" t="s">
        <v>1651</v>
      </c>
      <c r="AN1351" s="36" t="s">
        <v>1645</v>
      </c>
      <c r="AO1351" s="36" t="s">
        <v>1636</v>
      </c>
      <c r="AP1351" s="36" t="s">
        <v>1678</v>
      </c>
      <c r="AQ1351" s="36" t="s">
        <v>1653</v>
      </c>
    </row>
    <row r="1352" spans="1:43" x14ac:dyDescent="0.15">
      <c r="A1352" s="36" t="s">
        <v>496</v>
      </c>
      <c r="B1352" s="36" t="s">
        <v>1712</v>
      </c>
      <c r="C1352" s="36" t="s">
        <v>1713</v>
      </c>
      <c r="D1352" s="36" t="s">
        <v>1673</v>
      </c>
      <c r="E1352" s="36" t="s">
        <v>1674</v>
      </c>
      <c r="F1352" s="36" t="s">
        <v>372</v>
      </c>
      <c r="G1352" s="36" t="s">
        <v>1636</v>
      </c>
      <c r="H1352" s="36" t="s">
        <v>372</v>
      </c>
      <c r="I1352" s="36" t="s">
        <v>1636</v>
      </c>
      <c r="J1352" s="36" t="s">
        <v>1675</v>
      </c>
      <c r="K1352" s="36" t="s">
        <v>1676</v>
      </c>
      <c r="L1352" s="36" t="s">
        <v>1714</v>
      </c>
      <c r="M1352" s="36" t="s">
        <v>1639</v>
      </c>
      <c r="N1352" s="36" t="s">
        <v>1640</v>
      </c>
      <c r="O1352" s="36" t="s">
        <v>1641</v>
      </c>
      <c r="P1352" s="36" t="s">
        <v>1642</v>
      </c>
      <c r="Q1352" s="36" t="s">
        <v>1643</v>
      </c>
      <c r="R1352" s="36" t="s">
        <v>1644</v>
      </c>
      <c r="S1352" s="36" t="s">
        <v>1636</v>
      </c>
      <c r="T1352" s="36" t="s">
        <v>1636</v>
      </c>
      <c r="U1352" s="36" t="s">
        <v>1645</v>
      </c>
      <c r="V1352" s="36" t="s">
        <v>1646</v>
      </c>
      <c r="W1352" s="36" t="s">
        <v>1669</v>
      </c>
      <c r="X1352" s="36" t="s">
        <v>1646</v>
      </c>
      <c r="Y1352" s="36" t="s">
        <v>1649</v>
      </c>
      <c r="Z1352" s="36">
        <v>414.51</v>
      </c>
      <c r="AA1352" s="36">
        <v>414.51</v>
      </c>
      <c r="AB1352" s="36">
        <v>0</v>
      </c>
      <c r="AC1352" s="36">
        <v>414.51</v>
      </c>
      <c r="AD1352" s="36">
        <v>0</v>
      </c>
      <c r="AE1352" s="36">
        <v>0</v>
      </c>
      <c r="AF1352" s="36" t="s">
        <v>1798</v>
      </c>
      <c r="AG1352" s="36" t="s">
        <v>1675</v>
      </c>
      <c r="AH1352" s="36" t="s">
        <v>1676</v>
      </c>
      <c r="AI1352" s="36" t="s">
        <v>1800</v>
      </c>
      <c r="AJ1352" s="36" t="s">
        <v>1645</v>
      </c>
      <c r="AK1352" s="36" t="s">
        <v>337</v>
      </c>
      <c r="AL1352" s="36" t="s">
        <v>1650</v>
      </c>
      <c r="AM1352" s="36" t="s">
        <v>1651</v>
      </c>
      <c r="AN1352" s="36" t="s">
        <v>1645</v>
      </c>
      <c r="AO1352" s="36" t="s">
        <v>1636</v>
      </c>
      <c r="AP1352" s="36" t="s">
        <v>1678</v>
      </c>
      <c r="AQ1352" s="36" t="s">
        <v>1653</v>
      </c>
    </row>
    <row r="1353" spans="1:43" x14ac:dyDescent="0.15">
      <c r="A1353" s="36" t="s">
        <v>496</v>
      </c>
      <c r="B1353" s="36" t="s">
        <v>1712</v>
      </c>
      <c r="C1353" s="36" t="s">
        <v>1713</v>
      </c>
      <c r="D1353" s="36" t="s">
        <v>1673</v>
      </c>
      <c r="E1353" s="36" t="s">
        <v>1674</v>
      </c>
      <c r="F1353" s="36" t="s">
        <v>372</v>
      </c>
      <c r="G1353" s="36" t="s">
        <v>1636</v>
      </c>
      <c r="H1353" s="36" t="s">
        <v>372</v>
      </c>
      <c r="I1353" s="36" t="s">
        <v>1636</v>
      </c>
      <c r="J1353" s="36" t="s">
        <v>1675</v>
      </c>
      <c r="K1353" s="36" t="s">
        <v>1676</v>
      </c>
      <c r="L1353" s="36" t="s">
        <v>1714</v>
      </c>
      <c r="M1353" s="36" t="s">
        <v>1639</v>
      </c>
      <c r="N1353" s="36" t="s">
        <v>1640</v>
      </c>
      <c r="O1353" s="36" t="s">
        <v>1641</v>
      </c>
      <c r="P1353" s="36" t="s">
        <v>1642</v>
      </c>
      <c r="Q1353" s="36" t="s">
        <v>1643</v>
      </c>
      <c r="R1353" s="36" t="s">
        <v>1644</v>
      </c>
      <c r="S1353" s="36" t="s">
        <v>1636</v>
      </c>
      <c r="T1353" s="36" t="s">
        <v>1636</v>
      </c>
      <c r="U1353" s="36" t="s">
        <v>1645</v>
      </c>
      <c r="V1353" s="36" t="s">
        <v>1646</v>
      </c>
      <c r="W1353" s="36" t="s">
        <v>1670</v>
      </c>
      <c r="X1353" s="36" t="s">
        <v>1646</v>
      </c>
      <c r="Y1353" s="36" t="s">
        <v>1649</v>
      </c>
      <c r="Z1353" s="36">
        <v>94.69</v>
      </c>
      <c r="AA1353" s="36">
        <v>94.69</v>
      </c>
      <c r="AB1353" s="36">
        <v>0</v>
      </c>
      <c r="AC1353" s="36">
        <v>94.69</v>
      </c>
      <c r="AD1353" s="36">
        <v>0</v>
      </c>
      <c r="AE1353" s="36">
        <v>0</v>
      </c>
      <c r="AF1353" s="36" t="s">
        <v>1798</v>
      </c>
      <c r="AG1353" s="36" t="s">
        <v>1675</v>
      </c>
      <c r="AH1353" s="36" t="s">
        <v>1676</v>
      </c>
      <c r="AI1353" s="36" t="s">
        <v>1800</v>
      </c>
      <c r="AJ1353" s="36" t="s">
        <v>1645</v>
      </c>
      <c r="AK1353" s="36" t="s">
        <v>337</v>
      </c>
      <c r="AL1353" s="36" t="s">
        <v>1650</v>
      </c>
      <c r="AM1353" s="36" t="s">
        <v>1651</v>
      </c>
      <c r="AN1353" s="36" t="s">
        <v>1645</v>
      </c>
      <c r="AO1353" s="36" t="s">
        <v>1636</v>
      </c>
      <c r="AP1353" s="36" t="s">
        <v>1678</v>
      </c>
      <c r="AQ1353" s="36" t="s">
        <v>1653</v>
      </c>
    </row>
    <row r="1354" spans="1:43" x14ac:dyDescent="0.15">
      <c r="A1354" s="36" t="s">
        <v>496</v>
      </c>
      <c r="B1354" s="36" t="s">
        <v>1715</v>
      </c>
      <c r="C1354" s="36" t="s">
        <v>1716</v>
      </c>
      <c r="D1354" s="36" t="s">
        <v>1661</v>
      </c>
      <c r="E1354" s="36" t="s">
        <v>1662</v>
      </c>
      <c r="F1354" s="36" t="s">
        <v>372</v>
      </c>
      <c r="G1354" s="36" t="s">
        <v>1636</v>
      </c>
      <c r="H1354" s="36" t="s">
        <v>372</v>
      </c>
      <c r="I1354" s="36" t="s">
        <v>1636</v>
      </c>
      <c r="J1354" s="36" t="s">
        <v>1637</v>
      </c>
      <c r="K1354" s="36" t="s">
        <v>599</v>
      </c>
      <c r="L1354" s="36" t="s">
        <v>1717</v>
      </c>
      <c r="M1354" s="36" t="s">
        <v>1639</v>
      </c>
      <c r="N1354" s="36" t="s">
        <v>1640</v>
      </c>
      <c r="O1354" s="36" t="s">
        <v>1641</v>
      </c>
      <c r="P1354" s="36" t="s">
        <v>1642</v>
      </c>
      <c r="Q1354" s="36" t="s">
        <v>1643</v>
      </c>
      <c r="R1354" s="36" t="s">
        <v>1644</v>
      </c>
      <c r="S1354" s="36" t="s">
        <v>1636</v>
      </c>
      <c r="T1354" s="36" t="s">
        <v>1636</v>
      </c>
      <c r="U1354" s="36" t="s">
        <v>1645</v>
      </c>
      <c r="V1354" s="36" t="s">
        <v>1646</v>
      </c>
      <c r="W1354" s="36" t="s">
        <v>1664</v>
      </c>
      <c r="X1354" s="36" t="s">
        <v>1646</v>
      </c>
      <c r="Y1354" s="36" t="s">
        <v>1649</v>
      </c>
      <c r="Z1354" s="36">
        <v>26.42</v>
      </c>
      <c r="AA1354" s="36">
        <v>26.42</v>
      </c>
      <c r="AB1354" s="36">
        <v>0</v>
      </c>
      <c r="AC1354" s="36">
        <v>26.42</v>
      </c>
      <c r="AD1354" s="36">
        <v>0</v>
      </c>
      <c r="AE1354" s="36">
        <v>0</v>
      </c>
      <c r="AF1354" s="36" t="s">
        <v>1798</v>
      </c>
      <c r="AG1354" s="36" t="s">
        <v>1637</v>
      </c>
      <c r="AH1354" s="36" t="s">
        <v>599</v>
      </c>
      <c r="AI1354" s="36" t="s">
        <v>1799</v>
      </c>
      <c r="AJ1354" s="36" t="s">
        <v>1645</v>
      </c>
      <c r="AK1354" s="36" t="s">
        <v>337</v>
      </c>
      <c r="AL1354" s="36" t="s">
        <v>1650</v>
      </c>
      <c r="AM1354" s="36" t="s">
        <v>1651</v>
      </c>
      <c r="AN1354" s="36" t="s">
        <v>1645</v>
      </c>
      <c r="AO1354" s="36" t="s">
        <v>1636</v>
      </c>
      <c r="AP1354" s="36" t="s">
        <v>1652</v>
      </c>
      <c r="AQ1354" s="36" t="s">
        <v>1653</v>
      </c>
    </row>
    <row r="1355" spans="1:43" x14ac:dyDescent="0.15">
      <c r="A1355" s="36" t="s">
        <v>496</v>
      </c>
      <c r="B1355" s="36" t="s">
        <v>1715</v>
      </c>
      <c r="C1355" s="36" t="s">
        <v>1716</v>
      </c>
      <c r="D1355" s="36" t="s">
        <v>1661</v>
      </c>
      <c r="E1355" s="36" t="s">
        <v>1662</v>
      </c>
      <c r="F1355" s="36" t="s">
        <v>372</v>
      </c>
      <c r="G1355" s="36" t="s">
        <v>1636</v>
      </c>
      <c r="H1355" s="36" t="s">
        <v>372</v>
      </c>
      <c r="I1355" s="36" t="s">
        <v>1636</v>
      </c>
      <c r="J1355" s="36" t="s">
        <v>1637</v>
      </c>
      <c r="K1355" s="36" t="s">
        <v>599</v>
      </c>
      <c r="L1355" s="36" t="s">
        <v>1717</v>
      </c>
      <c r="M1355" s="36" t="s">
        <v>1639</v>
      </c>
      <c r="N1355" s="36" t="s">
        <v>1640</v>
      </c>
      <c r="O1355" s="36" t="s">
        <v>1641</v>
      </c>
      <c r="P1355" s="36" t="s">
        <v>1642</v>
      </c>
      <c r="Q1355" s="36" t="s">
        <v>1643</v>
      </c>
      <c r="R1355" s="36" t="s">
        <v>1644</v>
      </c>
      <c r="S1355" s="36" t="s">
        <v>1636</v>
      </c>
      <c r="T1355" s="36" t="s">
        <v>1636</v>
      </c>
      <c r="U1355" s="36" t="s">
        <v>1645</v>
      </c>
      <c r="V1355" s="36" t="s">
        <v>1646</v>
      </c>
      <c r="W1355" s="36" t="s">
        <v>1665</v>
      </c>
      <c r="X1355" s="36" t="s">
        <v>1646</v>
      </c>
      <c r="Y1355" s="36" t="s">
        <v>1649</v>
      </c>
      <c r="Z1355" s="36">
        <v>2715.24</v>
      </c>
      <c r="AA1355" s="36">
        <v>2715.24</v>
      </c>
      <c r="AB1355" s="36">
        <v>0</v>
      </c>
      <c r="AC1355" s="36">
        <v>2715.24</v>
      </c>
      <c r="AD1355" s="36">
        <v>0</v>
      </c>
      <c r="AE1355" s="36">
        <v>0</v>
      </c>
      <c r="AF1355" s="36" t="s">
        <v>1798</v>
      </c>
      <c r="AG1355" s="36" t="s">
        <v>1637</v>
      </c>
      <c r="AH1355" s="36" t="s">
        <v>599</v>
      </c>
      <c r="AI1355" s="36" t="s">
        <v>1799</v>
      </c>
      <c r="AJ1355" s="36" t="s">
        <v>1645</v>
      </c>
      <c r="AK1355" s="36" t="s">
        <v>337</v>
      </c>
      <c r="AL1355" s="36" t="s">
        <v>1650</v>
      </c>
      <c r="AM1355" s="36" t="s">
        <v>1651</v>
      </c>
      <c r="AN1355" s="36" t="s">
        <v>1645</v>
      </c>
      <c r="AO1355" s="36" t="s">
        <v>1636</v>
      </c>
      <c r="AP1355" s="36" t="s">
        <v>1652</v>
      </c>
      <c r="AQ1355" s="36" t="s">
        <v>1653</v>
      </c>
    </row>
    <row r="1356" spans="1:43" x14ac:dyDescent="0.15">
      <c r="A1356" s="36" t="s">
        <v>496</v>
      </c>
      <c r="B1356" s="36" t="s">
        <v>1715</v>
      </c>
      <c r="C1356" s="36" t="s">
        <v>1716</v>
      </c>
      <c r="D1356" s="36" t="s">
        <v>1661</v>
      </c>
      <c r="E1356" s="36" t="s">
        <v>1662</v>
      </c>
      <c r="F1356" s="36" t="s">
        <v>372</v>
      </c>
      <c r="G1356" s="36" t="s">
        <v>1636</v>
      </c>
      <c r="H1356" s="36" t="s">
        <v>372</v>
      </c>
      <c r="I1356" s="36" t="s">
        <v>1636</v>
      </c>
      <c r="J1356" s="36" t="s">
        <v>1637</v>
      </c>
      <c r="K1356" s="36" t="s">
        <v>599</v>
      </c>
      <c r="L1356" s="36" t="s">
        <v>1717</v>
      </c>
      <c r="M1356" s="36" t="s">
        <v>1639</v>
      </c>
      <c r="N1356" s="36" t="s">
        <v>1640</v>
      </c>
      <c r="O1356" s="36" t="s">
        <v>1641</v>
      </c>
      <c r="P1356" s="36" t="s">
        <v>1642</v>
      </c>
      <c r="Q1356" s="36" t="s">
        <v>1643</v>
      </c>
      <c r="R1356" s="36" t="s">
        <v>1644</v>
      </c>
      <c r="S1356" s="36" t="s">
        <v>1636</v>
      </c>
      <c r="T1356" s="36" t="s">
        <v>1636</v>
      </c>
      <c r="U1356" s="36" t="s">
        <v>1645</v>
      </c>
      <c r="V1356" s="36" t="s">
        <v>1646</v>
      </c>
      <c r="W1356" s="36" t="s">
        <v>1647</v>
      </c>
      <c r="X1356" s="36" t="s">
        <v>1667</v>
      </c>
      <c r="Y1356" s="36" t="s">
        <v>1649</v>
      </c>
      <c r="Z1356" s="36">
        <v>5.25</v>
      </c>
      <c r="AA1356" s="36">
        <v>5.25</v>
      </c>
      <c r="AB1356" s="36">
        <v>0</v>
      </c>
      <c r="AC1356" s="36">
        <v>5.25</v>
      </c>
      <c r="AD1356" s="36">
        <v>0</v>
      </c>
      <c r="AE1356" s="36">
        <v>0</v>
      </c>
      <c r="AF1356" s="36" t="s">
        <v>1798</v>
      </c>
      <c r="AG1356" s="36" t="s">
        <v>1637</v>
      </c>
      <c r="AH1356" s="36" t="s">
        <v>599</v>
      </c>
      <c r="AI1356" s="36" t="s">
        <v>1799</v>
      </c>
      <c r="AJ1356" s="36" t="s">
        <v>1645</v>
      </c>
      <c r="AK1356" s="36" t="s">
        <v>337</v>
      </c>
      <c r="AL1356" s="36" t="s">
        <v>1650</v>
      </c>
      <c r="AM1356" s="36" t="s">
        <v>1651</v>
      </c>
      <c r="AN1356" s="36" t="s">
        <v>1645</v>
      </c>
      <c r="AO1356" s="36" t="s">
        <v>1636</v>
      </c>
      <c r="AP1356" s="36" t="s">
        <v>1652</v>
      </c>
      <c r="AQ1356" s="36" t="s">
        <v>1653</v>
      </c>
    </row>
    <row r="1357" spans="1:43" x14ac:dyDescent="0.15">
      <c r="A1357" s="36" t="s">
        <v>496</v>
      </c>
      <c r="B1357" s="36" t="s">
        <v>1715</v>
      </c>
      <c r="C1357" s="36" t="s">
        <v>1716</v>
      </c>
      <c r="D1357" s="36" t="s">
        <v>1661</v>
      </c>
      <c r="E1357" s="36" t="s">
        <v>1662</v>
      </c>
      <c r="F1357" s="36" t="s">
        <v>372</v>
      </c>
      <c r="G1357" s="36" t="s">
        <v>1636</v>
      </c>
      <c r="H1357" s="36" t="s">
        <v>372</v>
      </c>
      <c r="I1357" s="36" t="s">
        <v>1636</v>
      </c>
      <c r="J1357" s="36" t="s">
        <v>1637</v>
      </c>
      <c r="K1357" s="36" t="s">
        <v>599</v>
      </c>
      <c r="L1357" s="36" t="s">
        <v>1717</v>
      </c>
      <c r="M1357" s="36" t="s">
        <v>1639</v>
      </c>
      <c r="N1357" s="36" t="s">
        <v>1640</v>
      </c>
      <c r="O1357" s="36" t="s">
        <v>1641</v>
      </c>
      <c r="P1357" s="36" t="s">
        <v>1642</v>
      </c>
      <c r="Q1357" s="36" t="s">
        <v>1643</v>
      </c>
      <c r="R1357" s="36" t="s">
        <v>1644</v>
      </c>
      <c r="S1357" s="36" t="s">
        <v>1636</v>
      </c>
      <c r="T1357" s="36" t="s">
        <v>1636</v>
      </c>
      <c r="U1357" s="36" t="s">
        <v>1645</v>
      </c>
      <c r="V1357" s="36" t="s">
        <v>1646</v>
      </c>
      <c r="W1357" s="36" t="s">
        <v>1669</v>
      </c>
      <c r="X1357" s="36" t="s">
        <v>1646</v>
      </c>
      <c r="Y1357" s="36" t="s">
        <v>1649</v>
      </c>
      <c r="Z1357" s="36">
        <v>12.95</v>
      </c>
      <c r="AA1357" s="36">
        <v>12.95</v>
      </c>
      <c r="AB1357" s="36">
        <v>0</v>
      </c>
      <c r="AC1357" s="36">
        <v>12.95</v>
      </c>
      <c r="AD1357" s="36">
        <v>0</v>
      </c>
      <c r="AE1357" s="36">
        <v>0</v>
      </c>
      <c r="AF1357" s="36" t="s">
        <v>1798</v>
      </c>
      <c r="AG1357" s="36" t="s">
        <v>1637</v>
      </c>
      <c r="AH1357" s="36" t="s">
        <v>599</v>
      </c>
      <c r="AI1357" s="36" t="s">
        <v>1799</v>
      </c>
      <c r="AJ1357" s="36" t="s">
        <v>1645</v>
      </c>
      <c r="AK1357" s="36" t="s">
        <v>337</v>
      </c>
      <c r="AL1357" s="36" t="s">
        <v>1650</v>
      </c>
      <c r="AM1357" s="36" t="s">
        <v>1651</v>
      </c>
      <c r="AN1357" s="36" t="s">
        <v>1645</v>
      </c>
      <c r="AO1357" s="36" t="s">
        <v>1636</v>
      </c>
      <c r="AP1357" s="36" t="s">
        <v>1652</v>
      </c>
      <c r="AQ1357" s="36" t="s">
        <v>1653</v>
      </c>
    </row>
    <row r="1358" spans="1:43" x14ac:dyDescent="0.15">
      <c r="A1358" s="36" t="s">
        <v>496</v>
      </c>
      <c r="B1358" s="36" t="s">
        <v>1715</v>
      </c>
      <c r="C1358" s="36" t="s">
        <v>1716</v>
      </c>
      <c r="D1358" s="36" t="s">
        <v>1661</v>
      </c>
      <c r="E1358" s="36" t="s">
        <v>1662</v>
      </c>
      <c r="F1358" s="36" t="s">
        <v>372</v>
      </c>
      <c r="G1358" s="36" t="s">
        <v>1636</v>
      </c>
      <c r="H1358" s="36" t="s">
        <v>372</v>
      </c>
      <c r="I1358" s="36" t="s">
        <v>1636</v>
      </c>
      <c r="J1358" s="36" t="s">
        <v>1637</v>
      </c>
      <c r="K1358" s="36" t="s">
        <v>599</v>
      </c>
      <c r="L1358" s="36" t="s">
        <v>1717</v>
      </c>
      <c r="M1358" s="36" t="s">
        <v>1639</v>
      </c>
      <c r="N1358" s="36" t="s">
        <v>1640</v>
      </c>
      <c r="O1358" s="36" t="s">
        <v>1641</v>
      </c>
      <c r="P1358" s="36" t="s">
        <v>1642</v>
      </c>
      <c r="Q1358" s="36" t="s">
        <v>1643</v>
      </c>
      <c r="R1358" s="36" t="s">
        <v>1644</v>
      </c>
      <c r="S1358" s="36" t="s">
        <v>1636</v>
      </c>
      <c r="T1358" s="36" t="s">
        <v>1636</v>
      </c>
      <c r="U1358" s="36" t="s">
        <v>1645</v>
      </c>
      <c r="V1358" s="36" t="s">
        <v>1646</v>
      </c>
      <c r="W1358" s="36" t="s">
        <v>1670</v>
      </c>
      <c r="X1358" s="36" t="s">
        <v>1646</v>
      </c>
      <c r="Y1358" s="36" t="s">
        <v>1649</v>
      </c>
      <c r="Z1358" s="36">
        <v>240.14</v>
      </c>
      <c r="AA1358" s="36">
        <v>240.14</v>
      </c>
      <c r="AB1358" s="36">
        <v>0</v>
      </c>
      <c r="AC1358" s="36">
        <v>240.14</v>
      </c>
      <c r="AD1358" s="36">
        <v>0</v>
      </c>
      <c r="AE1358" s="36">
        <v>0</v>
      </c>
      <c r="AF1358" s="36" t="s">
        <v>1798</v>
      </c>
      <c r="AG1358" s="36" t="s">
        <v>1637</v>
      </c>
      <c r="AH1358" s="36" t="s">
        <v>599</v>
      </c>
      <c r="AI1358" s="36" t="s">
        <v>1799</v>
      </c>
      <c r="AJ1358" s="36" t="s">
        <v>1645</v>
      </c>
      <c r="AK1358" s="36" t="s">
        <v>337</v>
      </c>
      <c r="AL1358" s="36" t="s">
        <v>1650</v>
      </c>
      <c r="AM1358" s="36" t="s">
        <v>1651</v>
      </c>
      <c r="AN1358" s="36" t="s">
        <v>1645</v>
      </c>
      <c r="AO1358" s="36" t="s">
        <v>1636</v>
      </c>
      <c r="AP1358" s="36" t="s">
        <v>1652</v>
      </c>
      <c r="AQ1358" s="36" t="s">
        <v>1653</v>
      </c>
    </row>
    <row r="1359" spans="1:43" x14ac:dyDescent="0.15">
      <c r="A1359" s="36" t="s">
        <v>496</v>
      </c>
      <c r="B1359" s="36" t="s">
        <v>1718</v>
      </c>
      <c r="C1359" s="36" t="s">
        <v>1719</v>
      </c>
      <c r="D1359" s="36" t="s">
        <v>1661</v>
      </c>
      <c r="E1359" s="36" t="s">
        <v>1662</v>
      </c>
      <c r="F1359" s="36" t="s">
        <v>372</v>
      </c>
      <c r="G1359" s="36" t="s">
        <v>1636</v>
      </c>
      <c r="H1359" s="36" t="s">
        <v>372</v>
      </c>
      <c r="I1359" s="36" t="s">
        <v>1636</v>
      </c>
      <c r="J1359" s="36" t="s">
        <v>1637</v>
      </c>
      <c r="K1359" s="36" t="s">
        <v>599</v>
      </c>
      <c r="L1359" s="36" t="s">
        <v>1720</v>
      </c>
      <c r="M1359" s="36" t="s">
        <v>1639</v>
      </c>
      <c r="N1359" s="36" t="s">
        <v>1640</v>
      </c>
      <c r="O1359" s="36" t="s">
        <v>1641</v>
      </c>
      <c r="P1359" s="36" t="s">
        <v>1642</v>
      </c>
      <c r="Q1359" s="36" t="s">
        <v>1643</v>
      </c>
      <c r="R1359" s="36" t="s">
        <v>1644</v>
      </c>
      <c r="S1359" s="36" t="s">
        <v>1636</v>
      </c>
      <c r="T1359" s="36" t="s">
        <v>1636</v>
      </c>
      <c r="U1359" s="36" t="s">
        <v>1645</v>
      </c>
      <c r="V1359" s="36" t="s">
        <v>1646</v>
      </c>
      <c r="W1359" s="36" t="s">
        <v>1665</v>
      </c>
      <c r="X1359" s="36" t="s">
        <v>1646</v>
      </c>
      <c r="Y1359" s="36" t="s">
        <v>1649</v>
      </c>
      <c r="Z1359" s="36">
        <v>1997.91</v>
      </c>
      <c r="AA1359" s="36">
        <v>1997.91</v>
      </c>
      <c r="AB1359" s="36">
        <v>0</v>
      </c>
      <c r="AC1359" s="36">
        <v>1997.91</v>
      </c>
      <c r="AD1359" s="36">
        <v>0</v>
      </c>
      <c r="AE1359" s="36">
        <v>0</v>
      </c>
      <c r="AF1359" s="36" t="s">
        <v>1798</v>
      </c>
      <c r="AG1359" s="36" t="s">
        <v>1637</v>
      </c>
      <c r="AH1359" s="36" t="s">
        <v>599</v>
      </c>
      <c r="AI1359" s="36" t="s">
        <v>1799</v>
      </c>
      <c r="AJ1359" s="36" t="s">
        <v>1645</v>
      </c>
      <c r="AK1359" s="36" t="s">
        <v>337</v>
      </c>
      <c r="AL1359" s="36" t="s">
        <v>1650</v>
      </c>
      <c r="AM1359" s="36" t="s">
        <v>1651</v>
      </c>
      <c r="AN1359" s="36" t="s">
        <v>1645</v>
      </c>
      <c r="AO1359" s="36" t="s">
        <v>1636</v>
      </c>
      <c r="AP1359" s="36" t="s">
        <v>1652</v>
      </c>
      <c r="AQ1359" s="36" t="s">
        <v>1653</v>
      </c>
    </row>
    <row r="1360" spans="1:43" x14ac:dyDescent="0.15">
      <c r="A1360" s="36" t="s">
        <v>496</v>
      </c>
      <c r="B1360" s="36" t="s">
        <v>1718</v>
      </c>
      <c r="C1360" s="36" t="s">
        <v>1719</v>
      </c>
      <c r="D1360" s="36" t="s">
        <v>1661</v>
      </c>
      <c r="E1360" s="36" t="s">
        <v>1662</v>
      </c>
      <c r="F1360" s="36" t="s">
        <v>372</v>
      </c>
      <c r="G1360" s="36" t="s">
        <v>1636</v>
      </c>
      <c r="H1360" s="36" t="s">
        <v>372</v>
      </c>
      <c r="I1360" s="36" t="s">
        <v>1636</v>
      </c>
      <c r="J1360" s="36" t="s">
        <v>1637</v>
      </c>
      <c r="K1360" s="36" t="s">
        <v>599</v>
      </c>
      <c r="L1360" s="36" t="s">
        <v>1720</v>
      </c>
      <c r="M1360" s="36" t="s">
        <v>1639</v>
      </c>
      <c r="N1360" s="36" t="s">
        <v>1640</v>
      </c>
      <c r="O1360" s="36" t="s">
        <v>1641</v>
      </c>
      <c r="P1360" s="36" t="s">
        <v>1642</v>
      </c>
      <c r="Q1360" s="36" t="s">
        <v>1643</v>
      </c>
      <c r="R1360" s="36" t="s">
        <v>1644</v>
      </c>
      <c r="S1360" s="36" t="s">
        <v>1636</v>
      </c>
      <c r="T1360" s="36" t="s">
        <v>1636</v>
      </c>
      <c r="U1360" s="36" t="s">
        <v>1645</v>
      </c>
      <c r="V1360" s="36" t="s">
        <v>1646</v>
      </c>
      <c r="W1360" s="36" t="s">
        <v>1647</v>
      </c>
      <c r="X1360" s="36" t="s">
        <v>1667</v>
      </c>
      <c r="Y1360" s="36" t="s">
        <v>1649</v>
      </c>
      <c r="Z1360" s="36">
        <v>2.09</v>
      </c>
      <c r="AA1360" s="36">
        <v>2.09</v>
      </c>
      <c r="AB1360" s="36">
        <v>0</v>
      </c>
      <c r="AC1360" s="36">
        <v>2.09</v>
      </c>
      <c r="AD1360" s="36">
        <v>0</v>
      </c>
      <c r="AE1360" s="36">
        <v>0</v>
      </c>
      <c r="AF1360" s="36" t="s">
        <v>1798</v>
      </c>
      <c r="AG1360" s="36" t="s">
        <v>1637</v>
      </c>
      <c r="AH1360" s="36" t="s">
        <v>599</v>
      </c>
      <c r="AI1360" s="36" t="s">
        <v>1799</v>
      </c>
      <c r="AJ1360" s="36" t="s">
        <v>1645</v>
      </c>
      <c r="AK1360" s="36" t="s">
        <v>337</v>
      </c>
      <c r="AL1360" s="36" t="s">
        <v>1650</v>
      </c>
      <c r="AM1360" s="36" t="s">
        <v>1651</v>
      </c>
      <c r="AN1360" s="36" t="s">
        <v>1645</v>
      </c>
      <c r="AO1360" s="36" t="s">
        <v>1636</v>
      </c>
      <c r="AP1360" s="36" t="s">
        <v>1652</v>
      </c>
      <c r="AQ1360" s="36" t="s">
        <v>1653</v>
      </c>
    </row>
    <row r="1361" spans="1:43" x14ac:dyDescent="0.15">
      <c r="A1361" s="36" t="s">
        <v>496</v>
      </c>
      <c r="B1361" s="36" t="s">
        <v>1721</v>
      </c>
      <c r="C1361" s="36" t="s">
        <v>1722</v>
      </c>
      <c r="D1361" s="36" t="s">
        <v>1723</v>
      </c>
      <c r="E1361" s="36" t="s">
        <v>1724</v>
      </c>
      <c r="F1361" s="36" t="s">
        <v>372</v>
      </c>
      <c r="G1361" s="36" t="s">
        <v>1636</v>
      </c>
      <c r="H1361" s="36" t="s">
        <v>372</v>
      </c>
      <c r="I1361" s="36" t="s">
        <v>1636</v>
      </c>
      <c r="J1361" s="36" t="s">
        <v>1307</v>
      </c>
      <c r="K1361" s="36" t="s">
        <v>1725</v>
      </c>
      <c r="L1361" s="36" t="s">
        <v>1726</v>
      </c>
      <c r="M1361" s="36" t="s">
        <v>1727</v>
      </c>
      <c r="N1361" s="36" t="s">
        <v>1728</v>
      </c>
      <c r="O1361" s="36" t="s">
        <v>1729</v>
      </c>
      <c r="P1361" s="36" t="s">
        <v>1730</v>
      </c>
      <c r="Q1361" s="36" t="s">
        <v>1731</v>
      </c>
      <c r="R1361" s="36" t="s">
        <v>1732</v>
      </c>
      <c r="S1361" s="36" t="s">
        <v>1636</v>
      </c>
      <c r="T1361" s="36" t="s">
        <v>1636</v>
      </c>
      <c r="U1361" s="36" t="s">
        <v>1645</v>
      </c>
      <c r="V1361" s="36" t="s">
        <v>1646</v>
      </c>
      <c r="W1361" s="36" t="s">
        <v>1665</v>
      </c>
      <c r="X1361" s="36" t="s">
        <v>1646</v>
      </c>
      <c r="Y1361" s="36" t="s">
        <v>1649</v>
      </c>
      <c r="Z1361" s="36">
        <v>21.65</v>
      </c>
      <c r="AA1361" s="36">
        <v>21.65</v>
      </c>
      <c r="AB1361" s="36">
        <v>0</v>
      </c>
      <c r="AC1361" s="36">
        <v>21.65</v>
      </c>
      <c r="AD1361" s="36">
        <v>0</v>
      </c>
      <c r="AE1361" s="36">
        <v>0</v>
      </c>
      <c r="AF1361" s="36" t="s">
        <v>1798</v>
      </c>
      <c r="AG1361" s="36" t="s">
        <v>1307</v>
      </c>
      <c r="AH1361" s="36" t="s">
        <v>1725</v>
      </c>
      <c r="AI1361" s="36" t="s">
        <v>1800</v>
      </c>
      <c r="AJ1361" s="36" t="s">
        <v>1645</v>
      </c>
      <c r="AK1361" s="36" t="s">
        <v>337</v>
      </c>
      <c r="AL1361" s="36" t="s">
        <v>1650</v>
      </c>
      <c r="AM1361" s="36" t="s">
        <v>1651</v>
      </c>
      <c r="AN1361" s="36" t="s">
        <v>1645</v>
      </c>
      <c r="AO1361" s="36" t="s">
        <v>1636</v>
      </c>
      <c r="AP1361" s="36" t="s">
        <v>1652</v>
      </c>
      <c r="AQ1361" s="36" t="s">
        <v>1653</v>
      </c>
    </row>
    <row r="1362" spans="1:43" x14ac:dyDescent="0.15">
      <c r="A1362" s="36" t="s">
        <v>496</v>
      </c>
      <c r="B1362" s="36" t="s">
        <v>1721</v>
      </c>
      <c r="C1362" s="36" t="s">
        <v>1722</v>
      </c>
      <c r="D1362" s="36" t="s">
        <v>1723</v>
      </c>
      <c r="E1362" s="36" t="s">
        <v>1724</v>
      </c>
      <c r="F1362" s="36" t="s">
        <v>372</v>
      </c>
      <c r="G1362" s="36" t="s">
        <v>1636</v>
      </c>
      <c r="H1362" s="36" t="s">
        <v>372</v>
      </c>
      <c r="I1362" s="36" t="s">
        <v>1636</v>
      </c>
      <c r="J1362" s="36" t="s">
        <v>1307</v>
      </c>
      <c r="K1362" s="36" t="s">
        <v>1725</v>
      </c>
      <c r="L1362" s="36" t="s">
        <v>1726</v>
      </c>
      <c r="M1362" s="36" t="s">
        <v>1727</v>
      </c>
      <c r="N1362" s="36" t="s">
        <v>1728</v>
      </c>
      <c r="O1362" s="36" t="s">
        <v>1729</v>
      </c>
      <c r="P1362" s="36" t="s">
        <v>1730</v>
      </c>
      <c r="Q1362" s="36" t="s">
        <v>1731</v>
      </c>
      <c r="R1362" s="36" t="s">
        <v>1732</v>
      </c>
      <c r="S1362" s="36" t="s">
        <v>1636</v>
      </c>
      <c r="T1362" s="36" t="s">
        <v>1636</v>
      </c>
      <c r="U1362" s="36" t="s">
        <v>1645</v>
      </c>
      <c r="V1362" s="36" t="s">
        <v>1646</v>
      </c>
      <c r="W1362" s="36" t="s">
        <v>1647</v>
      </c>
      <c r="X1362" s="36" t="s">
        <v>1667</v>
      </c>
      <c r="Y1362" s="36" t="s">
        <v>1649</v>
      </c>
      <c r="Z1362" s="36">
        <v>0.37</v>
      </c>
      <c r="AA1362" s="36">
        <v>0.37</v>
      </c>
      <c r="AB1362" s="36">
        <v>0</v>
      </c>
      <c r="AC1362" s="36">
        <v>0.37</v>
      </c>
      <c r="AD1362" s="36">
        <v>0</v>
      </c>
      <c r="AE1362" s="36">
        <v>0</v>
      </c>
      <c r="AF1362" s="36" t="s">
        <v>1798</v>
      </c>
      <c r="AG1362" s="36" t="s">
        <v>1307</v>
      </c>
      <c r="AH1362" s="36" t="s">
        <v>1725</v>
      </c>
      <c r="AI1362" s="36" t="s">
        <v>1800</v>
      </c>
      <c r="AJ1362" s="36" t="s">
        <v>1645</v>
      </c>
      <c r="AK1362" s="36" t="s">
        <v>337</v>
      </c>
      <c r="AL1362" s="36" t="s">
        <v>1650</v>
      </c>
      <c r="AM1362" s="36" t="s">
        <v>1651</v>
      </c>
      <c r="AN1362" s="36" t="s">
        <v>1645</v>
      </c>
      <c r="AO1362" s="36" t="s">
        <v>1636</v>
      </c>
      <c r="AP1362" s="36" t="s">
        <v>1652</v>
      </c>
      <c r="AQ1362" s="36" t="s">
        <v>1653</v>
      </c>
    </row>
    <row r="1363" spans="1:43" x14ac:dyDescent="0.15">
      <c r="A1363" s="36" t="s">
        <v>496</v>
      </c>
      <c r="B1363" s="36" t="s">
        <v>1733</v>
      </c>
      <c r="C1363" s="36" t="s">
        <v>1734</v>
      </c>
      <c r="D1363" s="36" t="s">
        <v>1723</v>
      </c>
      <c r="E1363" s="36" t="s">
        <v>1724</v>
      </c>
      <c r="F1363" s="36" t="s">
        <v>372</v>
      </c>
      <c r="G1363" s="36" t="s">
        <v>1636</v>
      </c>
      <c r="H1363" s="36" t="s">
        <v>372</v>
      </c>
      <c r="I1363" s="36" t="s">
        <v>1636</v>
      </c>
      <c r="J1363" s="36" t="s">
        <v>1307</v>
      </c>
      <c r="K1363" s="36" t="s">
        <v>1725</v>
      </c>
      <c r="L1363" s="36" t="s">
        <v>1735</v>
      </c>
      <c r="M1363" s="36" t="s">
        <v>1727</v>
      </c>
      <c r="N1363" s="36" t="s">
        <v>1728</v>
      </c>
      <c r="O1363" s="36" t="s">
        <v>1729</v>
      </c>
      <c r="P1363" s="36" t="s">
        <v>1730</v>
      </c>
      <c r="Q1363" s="36" t="s">
        <v>1731</v>
      </c>
      <c r="R1363" s="36" t="s">
        <v>1732</v>
      </c>
      <c r="S1363" s="36" t="s">
        <v>1636</v>
      </c>
      <c r="T1363" s="36" t="s">
        <v>1636</v>
      </c>
      <c r="U1363" s="36" t="s">
        <v>1645</v>
      </c>
      <c r="V1363" s="36" t="s">
        <v>1646</v>
      </c>
      <c r="W1363" s="36" t="s">
        <v>1664</v>
      </c>
      <c r="X1363" s="36" t="s">
        <v>1646</v>
      </c>
      <c r="Y1363" s="36" t="s">
        <v>1649</v>
      </c>
      <c r="Z1363" s="36">
        <v>77.39</v>
      </c>
      <c r="AA1363" s="36">
        <v>77.39</v>
      </c>
      <c r="AB1363" s="36">
        <v>0</v>
      </c>
      <c r="AC1363" s="36">
        <v>77.39</v>
      </c>
      <c r="AD1363" s="36">
        <v>0</v>
      </c>
      <c r="AE1363" s="36">
        <v>0</v>
      </c>
      <c r="AF1363" s="36" t="s">
        <v>1798</v>
      </c>
      <c r="AG1363" s="36" t="s">
        <v>1307</v>
      </c>
      <c r="AH1363" s="36" t="s">
        <v>1725</v>
      </c>
      <c r="AI1363" s="36" t="s">
        <v>1800</v>
      </c>
      <c r="AJ1363" s="36" t="s">
        <v>1645</v>
      </c>
      <c r="AK1363" s="36" t="s">
        <v>337</v>
      </c>
      <c r="AL1363" s="36" t="s">
        <v>1650</v>
      </c>
      <c r="AM1363" s="36" t="s">
        <v>1651</v>
      </c>
      <c r="AN1363" s="36" t="s">
        <v>1645</v>
      </c>
      <c r="AO1363" s="36" t="s">
        <v>1636</v>
      </c>
      <c r="AP1363" s="36" t="s">
        <v>1652</v>
      </c>
      <c r="AQ1363" s="36" t="s">
        <v>1653</v>
      </c>
    </row>
    <row r="1364" spans="1:43" x14ac:dyDescent="0.15">
      <c r="A1364" s="36" t="s">
        <v>496</v>
      </c>
      <c r="B1364" s="36" t="s">
        <v>1733</v>
      </c>
      <c r="C1364" s="36" t="s">
        <v>1734</v>
      </c>
      <c r="D1364" s="36" t="s">
        <v>1723</v>
      </c>
      <c r="E1364" s="36" t="s">
        <v>1724</v>
      </c>
      <c r="F1364" s="36" t="s">
        <v>372</v>
      </c>
      <c r="G1364" s="36" t="s">
        <v>1636</v>
      </c>
      <c r="H1364" s="36" t="s">
        <v>372</v>
      </c>
      <c r="I1364" s="36" t="s">
        <v>1636</v>
      </c>
      <c r="J1364" s="36" t="s">
        <v>1307</v>
      </c>
      <c r="K1364" s="36" t="s">
        <v>1725</v>
      </c>
      <c r="L1364" s="36" t="s">
        <v>1735</v>
      </c>
      <c r="M1364" s="36" t="s">
        <v>1727</v>
      </c>
      <c r="N1364" s="36" t="s">
        <v>1728</v>
      </c>
      <c r="O1364" s="36" t="s">
        <v>1729</v>
      </c>
      <c r="P1364" s="36" t="s">
        <v>1730</v>
      </c>
      <c r="Q1364" s="36" t="s">
        <v>1731</v>
      </c>
      <c r="R1364" s="36" t="s">
        <v>1732</v>
      </c>
      <c r="S1364" s="36" t="s">
        <v>1636</v>
      </c>
      <c r="T1364" s="36" t="s">
        <v>1636</v>
      </c>
      <c r="U1364" s="36" t="s">
        <v>1645</v>
      </c>
      <c r="V1364" s="36" t="s">
        <v>1646</v>
      </c>
      <c r="W1364" s="36" t="s">
        <v>1665</v>
      </c>
      <c r="X1364" s="36" t="s">
        <v>1646</v>
      </c>
      <c r="Y1364" s="36" t="s">
        <v>1649</v>
      </c>
      <c r="Z1364" s="36">
        <v>5321.42</v>
      </c>
      <c r="AA1364" s="36">
        <v>5321.42</v>
      </c>
      <c r="AB1364" s="36">
        <v>0</v>
      </c>
      <c r="AC1364" s="36">
        <v>5321.42</v>
      </c>
      <c r="AD1364" s="36">
        <v>0</v>
      </c>
      <c r="AE1364" s="36">
        <v>0</v>
      </c>
      <c r="AF1364" s="36" t="s">
        <v>1798</v>
      </c>
      <c r="AG1364" s="36" t="s">
        <v>1307</v>
      </c>
      <c r="AH1364" s="36" t="s">
        <v>1725</v>
      </c>
      <c r="AI1364" s="36" t="s">
        <v>1800</v>
      </c>
      <c r="AJ1364" s="36" t="s">
        <v>1645</v>
      </c>
      <c r="AK1364" s="36" t="s">
        <v>337</v>
      </c>
      <c r="AL1364" s="36" t="s">
        <v>1650</v>
      </c>
      <c r="AM1364" s="36" t="s">
        <v>1651</v>
      </c>
      <c r="AN1364" s="36" t="s">
        <v>1645</v>
      </c>
      <c r="AO1364" s="36" t="s">
        <v>1636</v>
      </c>
      <c r="AP1364" s="36" t="s">
        <v>1652</v>
      </c>
      <c r="AQ1364" s="36" t="s">
        <v>1653</v>
      </c>
    </row>
    <row r="1365" spans="1:43" x14ac:dyDescent="0.15">
      <c r="A1365" s="36" t="s">
        <v>496</v>
      </c>
      <c r="B1365" s="36" t="s">
        <v>1733</v>
      </c>
      <c r="C1365" s="36" t="s">
        <v>1734</v>
      </c>
      <c r="D1365" s="36" t="s">
        <v>1723</v>
      </c>
      <c r="E1365" s="36" t="s">
        <v>1724</v>
      </c>
      <c r="F1365" s="36" t="s">
        <v>372</v>
      </c>
      <c r="G1365" s="36" t="s">
        <v>1636</v>
      </c>
      <c r="H1365" s="36" t="s">
        <v>372</v>
      </c>
      <c r="I1365" s="36" t="s">
        <v>1636</v>
      </c>
      <c r="J1365" s="36" t="s">
        <v>1307</v>
      </c>
      <c r="K1365" s="36" t="s">
        <v>1725</v>
      </c>
      <c r="L1365" s="36" t="s">
        <v>1735</v>
      </c>
      <c r="M1365" s="36" t="s">
        <v>1727</v>
      </c>
      <c r="N1365" s="36" t="s">
        <v>1728</v>
      </c>
      <c r="O1365" s="36" t="s">
        <v>1729</v>
      </c>
      <c r="P1365" s="36" t="s">
        <v>1730</v>
      </c>
      <c r="Q1365" s="36" t="s">
        <v>1731</v>
      </c>
      <c r="R1365" s="36" t="s">
        <v>1732</v>
      </c>
      <c r="S1365" s="36" t="s">
        <v>1636</v>
      </c>
      <c r="T1365" s="36" t="s">
        <v>1636</v>
      </c>
      <c r="U1365" s="36" t="s">
        <v>1645</v>
      </c>
      <c r="V1365" s="36" t="s">
        <v>1646</v>
      </c>
      <c r="W1365" s="36" t="s">
        <v>1647</v>
      </c>
      <c r="X1365" s="36" t="s">
        <v>1667</v>
      </c>
      <c r="Y1365" s="36" t="s">
        <v>1649</v>
      </c>
      <c r="Z1365" s="36">
        <v>54.69</v>
      </c>
      <c r="AA1365" s="36">
        <v>54.69</v>
      </c>
      <c r="AB1365" s="36">
        <v>0</v>
      </c>
      <c r="AC1365" s="36">
        <v>54.69</v>
      </c>
      <c r="AD1365" s="36">
        <v>0</v>
      </c>
      <c r="AE1365" s="36">
        <v>0</v>
      </c>
      <c r="AF1365" s="36" t="s">
        <v>1798</v>
      </c>
      <c r="AG1365" s="36" t="s">
        <v>1307</v>
      </c>
      <c r="AH1365" s="36" t="s">
        <v>1725</v>
      </c>
      <c r="AI1365" s="36" t="s">
        <v>1800</v>
      </c>
      <c r="AJ1365" s="36" t="s">
        <v>1645</v>
      </c>
      <c r="AK1365" s="36" t="s">
        <v>337</v>
      </c>
      <c r="AL1365" s="36" t="s">
        <v>1650</v>
      </c>
      <c r="AM1365" s="36" t="s">
        <v>1651</v>
      </c>
      <c r="AN1365" s="36" t="s">
        <v>1645</v>
      </c>
      <c r="AO1365" s="36" t="s">
        <v>1636</v>
      </c>
      <c r="AP1365" s="36" t="s">
        <v>1652</v>
      </c>
      <c r="AQ1365" s="36" t="s">
        <v>1653</v>
      </c>
    </row>
    <row r="1366" spans="1:43" x14ac:dyDescent="0.15">
      <c r="A1366" s="36" t="s">
        <v>496</v>
      </c>
      <c r="B1366" s="36" t="s">
        <v>1736</v>
      </c>
      <c r="C1366" s="36" t="s">
        <v>1737</v>
      </c>
      <c r="D1366" s="36" t="s">
        <v>1723</v>
      </c>
      <c r="E1366" s="36" t="s">
        <v>1724</v>
      </c>
      <c r="F1366" s="36" t="s">
        <v>372</v>
      </c>
      <c r="G1366" s="36" t="s">
        <v>1636</v>
      </c>
      <c r="H1366" s="36" t="s">
        <v>372</v>
      </c>
      <c r="I1366" s="36" t="s">
        <v>1636</v>
      </c>
      <c r="J1366" s="36" t="s">
        <v>1307</v>
      </c>
      <c r="K1366" s="36" t="s">
        <v>1725</v>
      </c>
      <c r="L1366" s="36" t="s">
        <v>1738</v>
      </c>
      <c r="M1366" s="36" t="s">
        <v>1727</v>
      </c>
      <c r="N1366" s="36" t="s">
        <v>1728</v>
      </c>
      <c r="O1366" s="36" t="s">
        <v>1729</v>
      </c>
      <c r="P1366" s="36" t="s">
        <v>1730</v>
      </c>
      <c r="Q1366" s="36" t="s">
        <v>1731</v>
      </c>
      <c r="R1366" s="36" t="s">
        <v>1732</v>
      </c>
      <c r="S1366" s="36" t="s">
        <v>1636</v>
      </c>
      <c r="T1366" s="36" t="s">
        <v>1636</v>
      </c>
      <c r="U1366" s="36" t="s">
        <v>1645</v>
      </c>
      <c r="V1366" s="36" t="s">
        <v>1646</v>
      </c>
      <c r="W1366" s="36" t="s">
        <v>1664</v>
      </c>
      <c r="X1366" s="36" t="s">
        <v>1646</v>
      </c>
      <c r="Y1366" s="36" t="s">
        <v>1649</v>
      </c>
      <c r="Z1366" s="36">
        <v>1.85</v>
      </c>
      <c r="AA1366" s="36">
        <v>1.85</v>
      </c>
      <c r="AB1366" s="36">
        <v>0</v>
      </c>
      <c r="AC1366" s="36">
        <v>1.85</v>
      </c>
      <c r="AD1366" s="36">
        <v>0</v>
      </c>
      <c r="AE1366" s="36">
        <v>0</v>
      </c>
      <c r="AF1366" s="36" t="s">
        <v>1798</v>
      </c>
      <c r="AG1366" s="36" t="s">
        <v>1307</v>
      </c>
      <c r="AH1366" s="36" t="s">
        <v>1725</v>
      </c>
      <c r="AI1366" s="36" t="s">
        <v>1800</v>
      </c>
      <c r="AJ1366" s="36" t="s">
        <v>1645</v>
      </c>
      <c r="AK1366" s="36" t="s">
        <v>337</v>
      </c>
      <c r="AL1366" s="36" t="s">
        <v>1650</v>
      </c>
      <c r="AM1366" s="36" t="s">
        <v>1651</v>
      </c>
      <c r="AN1366" s="36" t="s">
        <v>1645</v>
      </c>
      <c r="AO1366" s="36" t="s">
        <v>1636</v>
      </c>
      <c r="AP1366" s="36" t="s">
        <v>1652</v>
      </c>
      <c r="AQ1366" s="36" t="s">
        <v>1653</v>
      </c>
    </row>
    <row r="1367" spans="1:43" x14ac:dyDescent="0.15">
      <c r="A1367" s="36" t="s">
        <v>496</v>
      </c>
      <c r="B1367" s="36" t="s">
        <v>1736</v>
      </c>
      <c r="C1367" s="36" t="s">
        <v>1737</v>
      </c>
      <c r="D1367" s="36" t="s">
        <v>1723</v>
      </c>
      <c r="E1367" s="36" t="s">
        <v>1724</v>
      </c>
      <c r="F1367" s="36" t="s">
        <v>372</v>
      </c>
      <c r="G1367" s="36" t="s">
        <v>1636</v>
      </c>
      <c r="H1367" s="36" t="s">
        <v>372</v>
      </c>
      <c r="I1367" s="36" t="s">
        <v>1636</v>
      </c>
      <c r="J1367" s="36" t="s">
        <v>1307</v>
      </c>
      <c r="K1367" s="36" t="s">
        <v>1725</v>
      </c>
      <c r="L1367" s="36" t="s">
        <v>1738</v>
      </c>
      <c r="M1367" s="36" t="s">
        <v>1727</v>
      </c>
      <c r="N1367" s="36" t="s">
        <v>1728</v>
      </c>
      <c r="O1367" s="36" t="s">
        <v>1729</v>
      </c>
      <c r="P1367" s="36" t="s">
        <v>1730</v>
      </c>
      <c r="Q1367" s="36" t="s">
        <v>1731</v>
      </c>
      <c r="R1367" s="36" t="s">
        <v>1732</v>
      </c>
      <c r="S1367" s="36" t="s">
        <v>1636</v>
      </c>
      <c r="T1367" s="36" t="s">
        <v>1636</v>
      </c>
      <c r="U1367" s="36" t="s">
        <v>1645</v>
      </c>
      <c r="V1367" s="36" t="s">
        <v>1646</v>
      </c>
      <c r="W1367" s="36" t="s">
        <v>1665</v>
      </c>
      <c r="X1367" s="36" t="s">
        <v>1646</v>
      </c>
      <c r="Y1367" s="36" t="s">
        <v>1649</v>
      </c>
      <c r="Z1367" s="36">
        <v>14.79</v>
      </c>
      <c r="AA1367" s="36">
        <v>14.79</v>
      </c>
      <c r="AB1367" s="36">
        <v>0</v>
      </c>
      <c r="AC1367" s="36">
        <v>14.79</v>
      </c>
      <c r="AD1367" s="36">
        <v>0</v>
      </c>
      <c r="AE1367" s="36">
        <v>0</v>
      </c>
      <c r="AF1367" s="36" t="s">
        <v>1798</v>
      </c>
      <c r="AG1367" s="36" t="s">
        <v>1307</v>
      </c>
      <c r="AH1367" s="36" t="s">
        <v>1725</v>
      </c>
      <c r="AI1367" s="36" t="s">
        <v>1800</v>
      </c>
      <c r="AJ1367" s="36" t="s">
        <v>1645</v>
      </c>
      <c r="AK1367" s="36" t="s">
        <v>337</v>
      </c>
      <c r="AL1367" s="36" t="s">
        <v>1650</v>
      </c>
      <c r="AM1367" s="36" t="s">
        <v>1651</v>
      </c>
      <c r="AN1367" s="36" t="s">
        <v>1645</v>
      </c>
      <c r="AO1367" s="36" t="s">
        <v>1636</v>
      </c>
      <c r="AP1367" s="36" t="s">
        <v>1652</v>
      </c>
      <c r="AQ1367" s="36" t="s">
        <v>1653</v>
      </c>
    </row>
    <row r="1368" spans="1:43" x14ac:dyDescent="0.15">
      <c r="A1368" s="36" t="s">
        <v>496</v>
      </c>
      <c r="B1368" s="36" t="s">
        <v>1736</v>
      </c>
      <c r="C1368" s="36" t="s">
        <v>1737</v>
      </c>
      <c r="D1368" s="36" t="s">
        <v>1723</v>
      </c>
      <c r="E1368" s="36" t="s">
        <v>1724</v>
      </c>
      <c r="F1368" s="36" t="s">
        <v>372</v>
      </c>
      <c r="G1368" s="36" t="s">
        <v>1636</v>
      </c>
      <c r="H1368" s="36" t="s">
        <v>372</v>
      </c>
      <c r="I1368" s="36" t="s">
        <v>1636</v>
      </c>
      <c r="J1368" s="36" t="s">
        <v>1307</v>
      </c>
      <c r="K1368" s="36" t="s">
        <v>1725</v>
      </c>
      <c r="L1368" s="36" t="s">
        <v>1738</v>
      </c>
      <c r="M1368" s="36" t="s">
        <v>1727</v>
      </c>
      <c r="N1368" s="36" t="s">
        <v>1728</v>
      </c>
      <c r="O1368" s="36" t="s">
        <v>1729</v>
      </c>
      <c r="P1368" s="36" t="s">
        <v>1730</v>
      </c>
      <c r="Q1368" s="36" t="s">
        <v>1731</v>
      </c>
      <c r="R1368" s="36" t="s">
        <v>1732</v>
      </c>
      <c r="S1368" s="36" t="s">
        <v>1636</v>
      </c>
      <c r="T1368" s="36" t="s">
        <v>1636</v>
      </c>
      <c r="U1368" s="36" t="s">
        <v>1645</v>
      </c>
      <c r="V1368" s="36" t="s">
        <v>1646</v>
      </c>
      <c r="W1368" s="36" t="s">
        <v>1647</v>
      </c>
      <c r="X1368" s="36" t="s">
        <v>1667</v>
      </c>
      <c r="Y1368" s="36" t="s">
        <v>1649</v>
      </c>
      <c r="Z1368" s="36">
        <v>2.12</v>
      </c>
      <c r="AA1368" s="36">
        <v>2.12</v>
      </c>
      <c r="AB1368" s="36">
        <v>0</v>
      </c>
      <c r="AC1368" s="36">
        <v>2.12</v>
      </c>
      <c r="AD1368" s="36">
        <v>0</v>
      </c>
      <c r="AE1368" s="36">
        <v>0</v>
      </c>
      <c r="AF1368" s="36" t="s">
        <v>1798</v>
      </c>
      <c r="AG1368" s="36" t="s">
        <v>1307</v>
      </c>
      <c r="AH1368" s="36" t="s">
        <v>1725</v>
      </c>
      <c r="AI1368" s="36" t="s">
        <v>1800</v>
      </c>
      <c r="AJ1368" s="36" t="s">
        <v>1645</v>
      </c>
      <c r="AK1368" s="36" t="s">
        <v>337</v>
      </c>
      <c r="AL1368" s="36" t="s">
        <v>1650</v>
      </c>
      <c r="AM1368" s="36" t="s">
        <v>1651</v>
      </c>
      <c r="AN1368" s="36" t="s">
        <v>1645</v>
      </c>
      <c r="AO1368" s="36" t="s">
        <v>1636</v>
      </c>
      <c r="AP1368" s="36" t="s">
        <v>1652</v>
      </c>
      <c r="AQ1368" s="36" t="s">
        <v>1653</v>
      </c>
    </row>
    <row r="1369" spans="1:43" x14ac:dyDescent="0.15">
      <c r="A1369" s="36" t="s">
        <v>496</v>
      </c>
      <c r="B1369" s="36" t="s">
        <v>1739</v>
      </c>
      <c r="C1369" s="36" t="s">
        <v>1740</v>
      </c>
      <c r="D1369" s="36" t="s">
        <v>1723</v>
      </c>
      <c r="E1369" s="36" t="s">
        <v>1724</v>
      </c>
      <c r="F1369" s="36" t="s">
        <v>372</v>
      </c>
      <c r="G1369" s="36" t="s">
        <v>1636</v>
      </c>
      <c r="H1369" s="36" t="s">
        <v>372</v>
      </c>
      <c r="I1369" s="36" t="s">
        <v>1636</v>
      </c>
      <c r="J1369" s="36" t="s">
        <v>1307</v>
      </c>
      <c r="K1369" s="36" t="s">
        <v>1725</v>
      </c>
      <c r="L1369" s="36" t="s">
        <v>1741</v>
      </c>
      <c r="M1369" s="36" t="s">
        <v>1727</v>
      </c>
      <c r="N1369" s="36" t="s">
        <v>1728</v>
      </c>
      <c r="O1369" s="36" t="s">
        <v>1729</v>
      </c>
      <c r="P1369" s="36" t="s">
        <v>1730</v>
      </c>
      <c r="Q1369" s="36" t="s">
        <v>1731</v>
      </c>
      <c r="R1369" s="36" t="s">
        <v>1732</v>
      </c>
      <c r="S1369" s="36" t="s">
        <v>1636</v>
      </c>
      <c r="T1369" s="36" t="s">
        <v>1636</v>
      </c>
      <c r="U1369" s="36" t="s">
        <v>1645</v>
      </c>
      <c r="V1369" s="36" t="s">
        <v>1646</v>
      </c>
      <c r="W1369" s="36" t="s">
        <v>1665</v>
      </c>
      <c r="X1369" s="36" t="s">
        <v>1646</v>
      </c>
      <c r="Y1369" s="36" t="s">
        <v>1649</v>
      </c>
      <c r="Z1369" s="36">
        <v>301.60000000000002</v>
      </c>
      <c r="AA1369" s="36">
        <v>301.60000000000002</v>
      </c>
      <c r="AB1369" s="36">
        <v>0</v>
      </c>
      <c r="AC1369" s="36">
        <v>301.60000000000002</v>
      </c>
      <c r="AD1369" s="36">
        <v>0</v>
      </c>
      <c r="AE1369" s="36">
        <v>0</v>
      </c>
      <c r="AF1369" s="36" t="s">
        <v>1798</v>
      </c>
      <c r="AG1369" s="36" t="s">
        <v>1307</v>
      </c>
      <c r="AH1369" s="36" t="s">
        <v>1725</v>
      </c>
      <c r="AI1369" s="36" t="s">
        <v>1800</v>
      </c>
      <c r="AJ1369" s="36" t="s">
        <v>1645</v>
      </c>
      <c r="AK1369" s="36" t="s">
        <v>337</v>
      </c>
      <c r="AL1369" s="36" t="s">
        <v>1650</v>
      </c>
      <c r="AM1369" s="36" t="s">
        <v>1651</v>
      </c>
      <c r="AN1369" s="36" t="s">
        <v>1645</v>
      </c>
      <c r="AO1369" s="36" t="s">
        <v>1636</v>
      </c>
      <c r="AP1369" s="36" t="s">
        <v>1652</v>
      </c>
      <c r="AQ1369" s="36" t="s">
        <v>1653</v>
      </c>
    </row>
    <row r="1370" spans="1:43" x14ac:dyDescent="0.15">
      <c r="A1370" s="36" t="s">
        <v>496</v>
      </c>
      <c r="B1370" s="36" t="s">
        <v>1739</v>
      </c>
      <c r="C1370" s="36" t="s">
        <v>1740</v>
      </c>
      <c r="D1370" s="36" t="s">
        <v>1723</v>
      </c>
      <c r="E1370" s="36" t="s">
        <v>1724</v>
      </c>
      <c r="F1370" s="36" t="s">
        <v>372</v>
      </c>
      <c r="G1370" s="36" t="s">
        <v>1636</v>
      </c>
      <c r="H1370" s="36" t="s">
        <v>372</v>
      </c>
      <c r="I1370" s="36" t="s">
        <v>1636</v>
      </c>
      <c r="J1370" s="36" t="s">
        <v>1307</v>
      </c>
      <c r="K1370" s="36" t="s">
        <v>1725</v>
      </c>
      <c r="L1370" s="36" t="s">
        <v>1741</v>
      </c>
      <c r="M1370" s="36" t="s">
        <v>1727</v>
      </c>
      <c r="N1370" s="36" t="s">
        <v>1728</v>
      </c>
      <c r="O1370" s="36" t="s">
        <v>1729</v>
      </c>
      <c r="P1370" s="36" t="s">
        <v>1730</v>
      </c>
      <c r="Q1370" s="36" t="s">
        <v>1731</v>
      </c>
      <c r="R1370" s="36" t="s">
        <v>1732</v>
      </c>
      <c r="S1370" s="36" t="s">
        <v>1636</v>
      </c>
      <c r="T1370" s="36" t="s">
        <v>1636</v>
      </c>
      <c r="U1370" s="36" t="s">
        <v>1645</v>
      </c>
      <c r="V1370" s="36" t="s">
        <v>1646</v>
      </c>
      <c r="W1370" s="36" t="s">
        <v>1647</v>
      </c>
      <c r="X1370" s="36" t="s">
        <v>1667</v>
      </c>
      <c r="Y1370" s="36" t="s">
        <v>1649</v>
      </c>
      <c r="Z1370" s="36">
        <v>3.64</v>
      </c>
      <c r="AA1370" s="36">
        <v>3.64</v>
      </c>
      <c r="AB1370" s="36">
        <v>0</v>
      </c>
      <c r="AC1370" s="36">
        <v>3.64</v>
      </c>
      <c r="AD1370" s="36">
        <v>0</v>
      </c>
      <c r="AE1370" s="36">
        <v>0</v>
      </c>
      <c r="AF1370" s="36" t="s">
        <v>1798</v>
      </c>
      <c r="AG1370" s="36" t="s">
        <v>1307</v>
      </c>
      <c r="AH1370" s="36" t="s">
        <v>1725</v>
      </c>
      <c r="AI1370" s="36" t="s">
        <v>1800</v>
      </c>
      <c r="AJ1370" s="36" t="s">
        <v>1645</v>
      </c>
      <c r="AK1370" s="36" t="s">
        <v>337</v>
      </c>
      <c r="AL1370" s="36" t="s">
        <v>1650</v>
      </c>
      <c r="AM1370" s="36" t="s">
        <v>1651</v>
      </c>
      <c r="AN1370" s="36" t="s">
        <v>1645</v>
      </c>
      <c r="AO1370" s="36" t="s">
        <v>1636</v>
      </c>
      <c r="AP1370" s="36" t="s">
        <v>1652</v>
      </c>
      <c r="AQ1370" s="36" t="s">
        <v>1653</v>
      </c>
    </row>
    <row r="1371" spans="1:43" x14ac:dyDescent="0.15">
      <c r="A1371" s="36" t="s">
        <v>496</v>
      </c>
      <c r="B1371" s="36" t="s">
        <v>1742</v>
      </c>
      <c r="C1371" s="36" t="s">
        <v>1743</v>
      </c>
      <c r="D1371" s="36" t="s">
        <v>1723</v>
      </c>
      <c r="E1371" s="36" t="s">
        <v>1724</v>
      </c>
      <c r="F1371" s="36" t="s">
        <v>372</v>
      </c>
      <c r="G1371" s="36" t="s">
        <v>1636</v>
      </c>
      <c r="H1371" s="36" t="s">
        <v>372</v>
      </c>
      <c r="I1371" s="36" t="s">
        <v>1636</v>
      </c>
      <c r="J1371" s="36" t="s">
        <v>1307</v>
      </c>
      <c r="K1371" s="36" t="s">
        <v>1725</v>
      </c>
      <c r="L1371" s="36" t="s">
        <v>1744</v>
      </c>
      <c r="M1371" s="36" t="s">
        <v>1727</v>
      </c>
      <c r="N1371" s="36" t="s">
        <v>1728</v>
      </c>
      <c r="O1371" s="36" t="s">
        <v>1729</v>
      </c>
      <c r="P1371" s="36" t="s">
        <v>1730</v>
      </c>
      <c r="Q1371" s="36" t="s">
        <v>1731</v>
      </c>
      <c r="R1371" s="36" t="s">
        <v>1732</v>
      </c>
      <c r="S1371" s="36" t="s">
        <v>1636</v>
      </c>
      <c r="T1371" s="36" t="s">
        <v>1636</v>
      </c>
      <c r="U1371" s="36" t="s">
        <v>1645</v>
      </c>
      <c r="V1371" s="36" t="s">
        <v>1646</v>
      </c>
      <c r="W1371" s="36" t="s">
        <v>1665</v>
      </c>
      <c r="X1371" s="36" t="s">
        <v>1646</v>
      </c>
      <c r="Y1371" s="36" t="s">
        <v>1649</v>
      </c>
      <c r="Z1371" s="36">
        <v>193.45</v>
      </c>
      <c r="AA1371" s="36">
        <v>193.45</v>
      </c>
      <c r="AB1371" s="36">
        <v>0</v>
      </c>
      <c r="AC1371" s="36">
        <v>193.45</v>
      </c>
      <c r="AD1371" s="36">
        <v>0</v>
      </c>
      <c r="AE1371" s="36">
        <v>0</v>
      </c>
      <c r="AF1371" s="36" t="s">
        <v>1798</v>
      </c>
      <c r="AG1371" s="36" t="s">
        <v>1307</v>
      </c>
      <c r="AH1371" s="36" t="s">
        <v>1725</v>
      </c>
      <c r="AI1371" s="36" t="s">
        <v>1800</v>
      </c>
      <c r="AJ1371" s="36" t="s">
        <v>1645</v>
      </c>
      <c r="AK1371" s="36" t="s">
        <v>337</v>
      </c>
      <c r="AL1371" s="36" t="s">
        <v>1650</v>
      </c>
      <c r="AM1371" s="36" t="s">
        <v>1651</v>
      </c>
      <c r="AN1371" s="36" t="s">
        <v>1645</v>
      </c>
      <c r="AO1371" s="36" t="s">
        <v>1636</v>
      </c>
      <c r="AP1371" s="36" t="s">
        <v>1652</v>
      </c>
      <c r="AQ1371" s="36" t="s">
        <v>1653</v>
      </c>
    </row>
    <row r="1372" spans="1:43" x14ac:dyDescent="0.15">
      <c r="A1372" s="36" t="s">
        <v>496</v>
      </c>
      <c r="B1372" s="36" t="s">
        <v>1742</v>
      </c>
      <c r="C1372" s="36" t="s">
        <v>1743</v>
      </c>
      <c r="D1372" s="36" t="s">
        <v>1723</v>
      </c>
      <c r="E1372" s="36" t="s">
        <v>1724</v>
      </c>
      <c r="F1372" s="36" t="s">
        <v>372</v>
      </c>
      <c r="G1372" s="36" t="s">
        <v>1636</v>
      </c>
      <c r="H1372" s="36" t="s">
        <v>372</v>
      </c>
      <c r="I1372" s="36" t="s">
        <v>1636</v>
      </c>
      <c r="J1372" s="36" t="s">
        <v>1307</v>
      </c>
      <c r="K1372" s="36" t="s">
        <v>1725</v>
      </c>
      <c r="L1372" s="36" t="s">
        <v>1744</v>
      </c>
      <c r="M1372" s="36" t="s">
        <v>1727</v>
      </c>
      <c r="N1372" s="36" t="s">
        <v>1728</v>
      </c>
      <c r="O1372" s="36" t="s">
        <v>1729</v>
      </c>
      <c r="P1372" s="36" t="s">
        <v>1730</v>
      </c>
      <c r="Q1372" s="36" t="s">
        <v>1731</v>
      </c>
      <c r="R1372" s="36" t="s">
        <v>1732</v>
      </c>
      <c r="S1372" s="36" t="s">
        <v>1636</v>
      </c>
      <c r="T1372" s="36" t="s">
        <v>1636</v>
      </c>
      <c r="U1372" s="36" t="s">
        <v>1645</v>
      </c>
      <c r="V1372" s="36" t="s">
        <v>1646</v>
      </c>
      <c r="W1372" s="36" t="s">
        <v>1647</v>
      </c>
      <c r="X1372" s="36" t="s">
        <v>1667</v>
      </c>
      <c r="Y1372" s="36" t="s">
        <v>1649</v>
      </c>
      <c r="Z1372" s="36">
        <v>18.68</v>
      </c>
      <c r="AA1372" s="36">
        <v>18.68</v>
      </c>
      <c r="AB1372" s="36">
        <v>0</v>
      </c>
      <c r="AC1372" s="36">
        <v>18.68</v>
      </c>
      <c r="AD1372" s="36">
        <v>0</v>
      </c>
      <c r="AE1372" s="36">
        <v>0</v>
      </c>
      <c r="AF1372" s="36" t="s">
        <v>1798</v>
      </c>
      <c r="AG1372" s="36" t="s">
        <v>1307</v>
      </c>
      <c r="AH1372" s="36" t="s">
        <v>1725</v>
      </c>
      <c r="AI1372" s="36" t="s">
        <v>1800</v>
      </c>
      <c r="AJ1372" s="36" t="s">
        <v>1645</v>
      </c>
      <c r="AK1372" s="36" t="s">
        <v>337</v>
      </c>
      <c r="AL1372" s="36" t="s">
        <v>1650</v>
      </c>
      <c r="AM1372" s="36" t="s">
        <v>1651</v>
      </c>
      <c r="AN1372" s="36" t="s">
        <v>1645</v>
      </c>
      <c r="AO1372" s="36" t="s">
        <v>1636</v>
      </c>
      <c r="AP1372" s="36" t="s">
        <v>1652</v>
      </c>
      <c r="AQ1372" s="36" t="s">
        <v>1653</v>
      </c>
    </row>
    <row r="1373" spans="1:43" x14ac:dyDescent="0.15">
      <c r="A1373" s="36" t="s">
        <v>496</v>
      </c>
      <c r="B1373" s="36" t="s">
        <v>1745</v>
      </c>
      <c r="C1373" s="36" t="s">
        <v>1746</v>
      </c>
      <c r="D1373" s="36" t="s">
        <v>1747</v>
      </c>
      <c r="E1373" s="36" t="s">
        <v>1748</v>
      </c>
      <c r="F1373" s="36" t="s">
        <v>372</v>
      </c>
      <c r="G1373" s="36" t="s">
        <v>1636</v>
      </c>
      <c r="H1373" s="36" t="s">
        <v>372</v>
      </c>
      <c r="I1373" s="36" t="s">
        <v>1636</v>
      </c>
      <c r="J1373" s="36" t="s">
        <v>1749</v>
      </c>
      <c r="K1373" s="36" t="s">
        <v>1750</v>
      </c>
      <c r="L1373" s="36" t="s">
        <v>1751</v>
      </c>
      <c r="M1373" s="36" t="s">
        <v>1639</v>
      </c>
      <c r="N1373" s="36" t="s">
        <v>1640</v>
      </c>
      <c r="O1373" s="36" t="s">
        <v>1641</v>
      </c>
      <c r="P1373" s="36" t="s">
        <v>1642</v>
      </c>
      <c r="Q1373" s="36" t="s">
        <v>1643</v>
      </c>
      <c r="R1373" s="36" t="s">
        <v>1644</v>
      </c>
      <c r="S1373" s="36" t="s">
        <v>1636</v>
      </c>
      <c r="T1373" s="36" t="s">
        <v>1636</v>
      </c>
      <c r="U1373" s="36" t="s">
        <v>1645</v>
      </c>
      <c r="V1373" s="36" t="s">
        <v>1646</v>
      </c>
      <c r="W1373" s="36" t="s">
        <v>1665</v>
      </c>
      <c r="X1373" s="36" t="s">
        <v>1646</v>
      </c>
      <c r="Y1373" s="36" t="s">
        <v>1649</v>
      </c>
      <c r="Z1373" s="36">
        <v>9993.1299999999992</v>
      </c>
      <c r="AA1373" s="36">
        <v>9993.1299999999992</v>
      </c>
      <c r="AB1373" s="36">
        <v>0</v>
      </c>
      <c r="AC1373" s="36">
        <v>9993.1299999999992</v>
      </c>
      <c r="AD1373" s="36">
        <v>0</v>
      </c>
      <c r="AE1373" s="36">
        <v>0</v>
      </c>
      <c r="AF1373" s="36" t="s">
        <v>1798</v>
      </c>
      <c r="AG1373" s="36" t="s">
        <v>1749</v>
      </c>
      <c r="AH1373" s="36" t="s">
        <v>1802</v>
      </c>
      <c r="AI1373" s="36" t="s">
        <v>1799</v>
      </c>
      <c r="AJ1373" s="36" t="s">
        <v>1645</v>
      </c>
      <c r="AK1373" s="36" t="s">
        <v>337</v>
      </c>
      <c r="AL1373" s="36" t="s">
        <v>1650</v>
      </c>
      <c r="AM1373" s="36" t="s">
        <v>1651</v>
      </c>
      <c r="AN1373" s="36" t="s">
        <v>1645</v>
      </c>
      <c r="AO1373" s="36" t="s">
        <v>1636</v>
      </c>
      <c r="AP1373" s="36" t="s">
        <v>1678</v>
      </c>
      <c r="AQ1373" s="36" t="s">
        <v>1653</v>
      </c>
    </row>
    <row r="1374" spans="1:43" x14ac:dyDescent="0.15">
      <c r="A1374" s="36" t="s">
        <v>496</v>
      </c>
      <c r="B1374" s="36" t="s">
        <v>1745</v>
      </c>
      <c r="C1374" s="36" t="s">
        <v>1746</v>
      </c>
      <c r="D1374" s="36" t="s">
        <v>1747</v>
      </c>
      <c r="E1374" s="36" t="s">
        <v>1748</v>
      </c>
      <c r="F1374" s="36" t="s">
        <v>372</v>
      </c>
      <c r="G1374" s="36" t="s">
        <v>1636</v>
      </c>
      <c r="H1374" s="36" t="s">
        <v>372</v>
      </c>
      <c r="I1374" s="36" t="s">
        <v>1636</v>
      </c>
      <c r="J1374" s="36" t="s">
        <v>1749</v>
      </c>
      <c r="K1374" s="36" t="s">
        <v>1750</v>
      </c>
      <c r="L1374" s="36" t="s">
        <v>1751</v>
      </c>
      <c r="M1374" s="36" t="s">
        <v>1639</v>
      </c>
      <c r="N1374" s="36" t="s">
        <v>1640</v>
      </c>
      <c r="O1374" s="36" t="s">
        <v>1641</v>
      </c>
      <c r="P1374" s="36" t="s">
        <v>1642</v>
      </c>
      <c r="Q1374" s="36" t="s">
        <v>1643</v>
      </c>
      <c r="R1374" s="36" t="s">
        <v>1644</v>
      </c>
      <c r="S1374" s="36" t="s">
        <v>1636</v>
      </c>
      <c r="T1374" s="36" t="s">
        <v>1636</v>
      </c>
      <c r="U1374" s="36" t="s">
        <v>1645</v>
      </c>
      <c r="V1374" s="36" t="s">
        <v>1646</v>
      </c>
      <c r="W1374" s="36" t="s">
        <v>1647</v>
      </c>
      <c r="X1374" s="36" t="s">
        <v>1752</v>
      </c>
      <c r="Y1374" s="36" t="s">
        <v>1649</v>
      </c>
      <c r="Z1374" s="36">
        <v>6.49</v>
      </c>
      <c r="AA1374" s="36">
        <v>6.49</v>
      </c>
      <c r="AB1374" s="36">
        <v>0</v>
      </c>
      <c r="AC1374" s="36">
        <v>6.49</v>
      </c>
      <c r="AD1374" s="36">
        <v>0</v>
      </c>
      <c r="AE1374" s="36">
        <v>0</v>
      </c>
      <c r="AF1374" s="36" t="s">
        <v>1798</v>
      </c>
      <c r="AG1374" s="36" t="s">
        <v>1749</v>
      </c>
      <c r="AH1374" s="36" t="s">
        <v>1802</v>
      </c>
      <c r="AI1374" s="36" t="s">
        <v>1799</v>
      </c>
      <c r="AJ1374" s="36" t="s">
        <v>1645</v>
      </c>
      <c r="AK1374" s="36" t="s">
        <v>337</v>
      </c>
      <c r="AL1374" s="36" t="s">
        <v>1650</v>
      </c>
      <c r="AM1374" s="36" t="s">
        <v>1651</v>
      </c>
      <c r="AN1374" s="36" t="s">
        <v>1645</v>
      </c>
      <c r="AO1374" s="36" t="s">
        <v>1636</v>
      </c>
      <c r="AP1374" s="36" t="s">
        <v>1678</v>
      </c>
      <c r="AQ1374" s="36" t="s">
        <v>1653</v>
      </c>
    </row>
    <row r="1375" spans="1:43" x14ac:dyDescent="0.15">
      <c r="A1375" s="36" t="s">
        <v>496</v>
      </c>
      <c r="B1375" s="36" t="s">
        <v>1745</v>
      </c>
      <c r="C1375" s="36" t="s">
        <v>1746</v>
      </c>
      <c r="D1375" s="36" t="s">
        <v>1747</v>
      </c>
      <c r="E1375" s="36" t="s">
        <v>1748</v>
      </c>
      <c r="F1375" s="36" t="s">
        <v>372</v>
      </c>
      <c r="G1375" s="36" t="s">
        <v>1636</v>
      </c>
      <c r="H1375" s="36" t="s">
        <v>372</v>
      </c>
      <c r="I1375" s="36" t="s">
        <v>1636</v>
      </c>
      <c r="J1375" s="36" t="s">
        <v>1749</v>
      </c>
      <c r="K1375" s="36" t="s">
        <v>1750</v>
      </c>
      <c r="L1375" s="36" t="s">
        <v>1751</v>
      </c>
      <c r="M1375" s="36" t="s">
        <v>1639</v>
      </c>
      <c r="N1375" s="36" t="s">
        <v>1640</v>
      </c>
      <c r="O1375" s="36" t="s">
        <v>1641</v>
      </c>
      <c r="P1375" s="36" t="s">
        <v>1642</v>
      </c>
      <c r="Q1375" s="36" t="s">
        <v>1643</v>
      </c>
      <c r="R1375" s="36" t="s">
        <v>1644</v>
      </c>
      <c r="S1375" s="36" t="s">
        <v>1636</v>
      </c>
      <c r="T1375" s="36" t="s">
        <v>1636</v>
      </c>
      <c r="U1375" s="36" t="s">
        <v>1645</v>
      </c>
      <c r="V1375" s="36" t="s">
        <v>1646</v>
      </c>
      <c r="W1375" s="36" t="s">
        <v>1647</v>
      </c>
      <c r="X1375" s="36" t="s">
        <v>1667</v>
      </c>
      <c r="Y1375" s="36" t="s">
        <v>1649</v>
      </c>
      <c r="Z1375" s="36">
        <v>0.38</v>
      </c>
      <c r="AA1375" s="36">
        <v>0.38</v>
      </c>
      <c r="AB1375" s="36">
        <v>0</v>
      </c>
      <c r="AC1375" s="36">
        <v>0.38</v>
      </c>
      <c r="AD1375" s="36">
        <v>0</v>
      </c>
      <c r="AE1375" s="36">
        <v>0</v>
      </c>
      <c r="AF1375" s="36" t="s">
        <v>1798</v>
      </c>
      <c r="AG1375" s="36" t="s">
        <v>1749</v>
      </c>
      <c r="AH1375" s="36" t="s">
        <v>1802</v>
      </c>
      <c r="AI1375" s="36" t="s">
        <v>1799</v>
      </c>
      <c r="AJ1375" s="36" t="s">
        <v>1645</v>
      </c>
      <c r="AK1375" s="36" t="s">
        <v>337</v>
      </c>
      <c r="AL1375" s="36" t="s">
        <v>1650</v>
      </c>
      <c r="AM1375" s="36" t="s">
        <v>1651</v>
      </c>
      <c r="AN1375" s="36" t="s">
        <v>1645</v>
      </c>
      <c r="AO1375" s="36" t="s">
        <v>1636</v>
      </c>
      <c r="AP1375" s="36" t="s">
        <v>1678</v>
      </c>
      <c r="AQ1375" s="36" t="s">
        <v>1653</v>
      </c>
    </row>
    <row r="1376" spans="1:43" x14ac:dyDescent="0.15">
      <c r="A1376" s="36" t="s">
        <v>496</v>
      </c>
      <c r="B1376" s="36" t="s">
        <v>1863</v>
      </c>
      <c r="C1376" s="36" t="s">
        <v>1864</v>
      </c>
      <c r="D1376" s="36" t="s">
        <v>1805</v>
      </c>
      <c r="E1376" s="36" t="s">
        <v>1748</v>
      </c>
      <c r="F1376" s="36" t="s">
        <v>372</v>
      </c>
      <c r="G1376" s="36" t="s">
        <v>1636</v>
      </c>
      <c r="H1376" s="36" t="s">
        <v>372</v>
      </c>
      <c r="I1376" s="36" t="s">
        <v>1636</v>
      </c>
      <c r="J1376" s="36" t="s">
        <v>1749</v>
      </c>
      <c r="K1376" s="36" t="s">
        <v>1750</v>
      </c>
      <c r="L1376" s="36" t="s">
        <v>1818</v>
      </c>
      <c r="M1376" s="36" t="s">
        <v>1639</v>
      </c>
      <c r="N1376" s="36" t="s">
        <v>1640</v>
      </c>
      <c r="O1376" s="36" t="s">
        <v>1641</v>
      </c>
      <c r="P1376" s="36" t="s">
        <v>1642</v>
      </c>
      <c r="Q1376" s="36" t="s">
        <v>1643</v>
      </c>
      <c r="R1376" s="36" t="s">
        <v>1644</v>
      </c>
      <c r="S1376" s="36" t="s">
        <v>1636</v>
      </c>
      <c r="T1376" s="36" t="s">
        <v>1636</v>
      </c>
      <c r="U1376" s="36" t="s">
        <v>1645</v>
      </c>
      <c r="V1376" s="36" t="s">
        <v>1646</v>
      </c>
      <c r="W1376" s="36" t="s">
        <v>1665</v>
      </c>
      <c r="X1376" s="36" t="s">
        <v>1646</v>
      </c>
      <c r="Y1376" s="36" t="s">
        <v>1649</v>
      </c>
      <c r="Z1376" s="36">
        <v>2990.97</v>
      </c>
      <c r="AA1376" s="36">
        <v>2990.97</v>
      </c>
      <c r="AB1376" s="36">
        <v>0</v>
      </c>
      <c r="AC1376" s="36">
        <v>2990.97</v>
      </c>
      <c r="AD1376" s="36">
        <v>0</v>
      </c>
      <c r="AE1376" s="36">
        <v>0</v>
      </c>
      <c r="AF1376" s="36" t="s">
        <v>1798</v>
      </c>
      <c r="AG1376" s="36" t="s">
        <v>1749</v>
      </c>
      <c r="AH1376" s="36" t="s">
        <v>1819</v>
      </c>
      <c r="AI1376" s="36" t="s">
        <v>1799</v>
      </c>
      <c r="AJ1376" s="36" t="s">
        <v>1645</v>
      </c>
      <c r="AK1376" s="36" t="s">
        <v>337</v>
      </c>
      <c r="AL1376" s="36" t="s">
        <v>1650</v>
      </c>
      <c r="AM1376" s="36" t="s">
        <v>1651</v>
      </c>
      <c r="AN1376" s="36" t="s">
        <v>1645</v>
      </c>
      <c r="AO1376" s="36" t="s">
        <v>1636</v>
      </c>
      <c r="AP1376" s="36" t="s">
        <v>1678</v>
      </c>
      <c r="AQ1376" s="36" t="s">
        <v>1653</v>
      </c>
    </row>
    <row r="1377" spans="1:43" x14ac:dyDescent="0.15">
      <c r="A1377" s="36" t="s">
        <v>496</v>
      </c>
      <c r="B1377" s="36" t="s">
        <v>1863</v>
      </c>
      <c r="C1377" s="36" t="s">
        <v>1864</v>
      </c>
      <c r="D1377" s="36" t="s">
        <v>1805</v>
      </c>
      <c r="E1377" s="36" t="s">
        <v>1748</v>
      </c>
      <c r="F1377" s="36" t="s">
        <v>372</v>
      </c>
      <c r="G1377" s="36" t="s">
        <v>1636</v>
      </c>
      <c r="H1377" s="36" t="s">
        <v>372</v>
      </c>
      <c r="I1377" s="36" t="s">
        <v>1636</v>
      </c>
      <c r="J1377" s="36" t="s">
        <v>1749</v>
      </c>
      <c r="K1377" s="36" t="s">
        <v>1750</v>
      </c>
      <c r="L1377" s="36" t="s">
        <v>1818</v>
      </c>
      <c r="M1377" s="36" t="s">
        <v>1639</v>
      </c>
      <c r="N1377" s="36" t="s">
        <v>1640</v>
      </c>
      <c r="O1377" s="36" t="s">
        <v>1641</v>
      </c>
      <c r="P1377" s="36" t="s">
        <v>1642</v>
      </c>
      <c r="Q1377" s="36" t="s">
        <v>1643</v>
      </c>
      <c r="R1377" s="36" t="s">
        <v>1644</v>
      </c>
      <c r="S1377" s="36" t="s">
        <v>1636</v>
      </c>
      <c r="T1377" s="36" t="s">
        <v>1636</v>
      </c>
      <c r="U1377" s="36" t="s">
        <v>1645</v>
      </c>
      <c r="V1377" s="36" t="s">
        <v>1646</v>
      </c>
      <c r="W1377" s="36" t="s">
        <v>1647</v>
      </c>
      <c r="X1377" s="36" t="s">
        <v>1752</v>
      </c>
      <c r="Y1377" s="36" t="s">
        <v>1649</v>
      </c>
      <c r="Z1377" s="36">
        <v>9.0299999999999994</v>
      </c>
      <c r="AA1377" s="36">
        <v>9.0299999999999994</v>
      </c>
      <c r="AB1377" s="36">
        <v>0</v>
      </c>
      <c r="AC1377" s="36">
        <v>9.0299999999999994</v>
      </c>
      <c r="AD1377" s="36">
        <v>0</v>
      </c>
      <c r="AE1377" s="36">
        <v>0</v>
      </c>
      <c r="AF1377" s="36" t="s">
        <v>1798</v>
      </c>
      <c r="AG1377" s="36" t="s">
        <v>1749</v>
      </c>
      <c r="AH1377" s="36" t="s">
        <v>1819</v>
      </c>
      <c r="AI1377" s="36" t="s">
        <v>1799</v>
      </c>
      <c r="AJ1377" s="36" t="s">
        <v>1645</v>
      </c>
      <c r="AK1377" s="36" t="s">
        <v>337</v>
      </c>
      <c r="AL1377" s="36" t="s">
        <v>1650</v>
      </c>
      <c r="AM1377" s="36" t="s">
        <v>1651</v>
      </c>
      <c r="AN1377" s="36" t="s">
        <v>1645</v>
      </c>
      <c r="AO1377" s="36" t="s">
        <v>1636</v>
      </c>
      <c r="AP1377" s="36" t="s">
        <v>1678</v>
      </c>
      <c r="AQ1377" s="36" t="s">
        <v>1653</v>
      </c>
    </row>
    <row r="1378" spans="1:43" x14ac:dyDescent="0.15">
      <c r="A1378" s="36" t="s">
        <v>496</v>
      </c>
      <c r="B1378" s="36" t="s">
        <v>1816</v>
      </c>
      <c r="C1378" s="36" t="s">
        <v>1817</v>
      </c>
      <c r="D1378" s="36" t="s">
        <v>1805</v>
      </c>
      <c r="E1378" s="36" t="s">
        <v>1748</v>
      </c>
      <c r="F1378" s="36" t="s">
        <v>372</v>
      </c>
      <c r="G1378" s="36" t="s">
        <v>1636</v>
      </c>
      <c r="H1378" s="36" t="s">
        <v>372</v>
      </c>
      <c r="I1378" s="36" t="s">
        <v>1636</v>
      </c>
      <c r="J1378" s="36" t="s">
        <v>1749</v>
      </c>
      <c r="K1378" s="36" t="s">
        <v>1750</v>
      </c>
      <c r="L1378" s="36" t="s">
        <v>1818</v>
      </c>
      <c r="M1378" s="36" t="s">
        <v>1639</v>
      </c>
      <c r="N1378" s="36" t="s">
        <v>1640</v>
      </c>
      <c r="O1378" s="36" t="s">
        <v>1641</v>
      </c>
      <c r="P1378" s="36" t="s">
        <v>1642</v>
      </c>
      <c r="Q1378" s="36" t="s">
        <v>1643</v>
      </c>
      <c r="R1378" s="36" t="s">
        <v>1644</v>
      </c>
      <c r="S1378" s="36" t="s">
        <v>1636</v>
      </c>
      <c r="T1378" s="36" t="s">
        <v>1636</v>
      </c>
      <c r="U1378" s="36" t="s">
        <v>1645</v>
      </c>
      <c r="V1378" s="36" t="s">
        <v>1646</v>
      </c>
      <c r="W1378" s="36" t="s">
        <v>1665</v>
      </c>
      <c r="X1378" s="36" t="s">
        <v>1646</v>
      </c>
      <c r="Y1378" s="36" t="s">
        <v>1649</v>
      </c>
      <c r="Z1378" s="36">
        <v>1000</v>
      </c>
      <c r="AA1378" s="36">
        <v>1000</v>
      </c>
      <c r="AB1378" s="36">
        <v>0</v>
      </c>
      <c r="AC1378" s="36">
        <v>1000</v>
      </c>
      <c r="AD1378" s="36">
        <v>0</v>
      </c>
      <c r="AE1378" s="36">
        <v>0</v>
      </c>
      <c r="AF1378" s="36" t="s">
        <v>1798</v>
      </c>
      <c r="AG1378" s="36" t="s">
        <v>1749</v>
      </c>
      <c r="AH1378" s="36" t="s">
        <v>1819</v>
      </c>
      <c r="AI1378" s="36" t="s">
        <v>1799</v>
      </c>
      <c r="AJ1378" s="36" t="s">
        <v>1645</v>
      </c>
      <c r="AK1378" s="36" t="s">
        <v>337</v>
      </c>
      <c r="AL1378" s="36" t="s">
        <v>1650</v>
      </c>
      <c r="AM1378" s="36" t="s">
        <v>1651</v>
      </c>
      <c r="AN1378" s="36" t="s">
        <v>1645</v>
      </c>
      <c r="AO1378" s="36" t="s">
        <v>1636</v>
      </c>
      <c r="AP1378" s="36" t="s">
        <v>1678</v>
      </c>
      <c r="AQ1378" s="36" t="s">
        <v>1653</v>
      </c>
    </row>
    <row r="1379" spans="1:43" x14ac:dyDescent="0.15">
      <c r="A1379" s="36" t="s">
        <v>496</v>
      </c>
      <c r="B1379" s="36" t="s">
        <v>1753</v>
      </c>
      <c r="C1379" s="36" t="s">
        <v>1754</v>
      </c>
      <c r="D1379" s="36" t="s">
        <v>1805</v>
      </c>
      <c r="E1379" s="36" t="s">
        <v>1748</v>
      </c>
      <c r="F1379" s="36" t="s">
        <v>372</v>
      </c>
      <c r="G1379" s="36" t="s">
        <v>1636</v>
      </c>
      <c r="H1379" s="36" t="s">
        <v>372</v>
      </c>
      <c r="I1379" s="36" t="s">
        <v>1636</v>
      </c>
      <c r="J1379" s="36" t="s">
        <v>1749</v>
      </c>
      <c r="K1379" s="36" t="s">
        <v>1750</v>
      </c>
      <c r="L1379" s="36" t="s">
        <v>1755</v>
      </c>
      <c r="M1379" s="36" t="s">
        <v>1639</v>
      </c>
      <c r="N1379" s="36" t="s">
        <v>1640</v>
      </c>
      <c r="O1379" s="36" t="s">
        <v>1641</v>
      </c>
      <c r="P1379" s="36" t="s">
        <v>1642</v>
      </c>
      <c r="Q1379" s="36" t="s">
        <v>1643</v>
      </c>
      <c r="R1379" s="36" t="s">
        <v>1644</v>
      </c>
      <c r="S1379" s="36" t="s">
        <v>1636</v>
      </c>
      <c r="T1379" s="36" t="s">
        <v>1636</v>
      </c>
      <c r="U1379" s="36" t="s">
        <v>1645</v>
      </c>
      <c r="V1379" s="36" t="s">
        <v>1646</v>
      </c>
      <c r="W1379" s="36" t="s">
        <v>1665</v>
      </c>
      <c r="X1379" s="36" t="s">
        <v>1646</v>
      </c>
      <c r="Y1379" s="36" t="s">
        <v>1649</v>
      </c>
      <c r="Z1379" s="36">
        <v>5181.28</v>
      </c>
      <c r="AA1379" s="36">
        <v>5181.28</v>
      </c>
      <c r="AB1379" s="36">
        <v>0</v>
      </c>
      <c r="AC1379" s="36">
        <v>5181.28</v>
      </c>
      <c r="AD1379" s="36">
        <v>0</v>
      </c>
      <c r="AE1379" s="36">
        <v>0</v>
      </c>
      <c r="AF1379" s="36" t="s">
        <v>1798</v>
      </c>
      <c r="AG1379" s="36" t="s">
        <v>1749</v>
      </c>
      <c r="AH1379" s="36" t="s">
        <v>1802</v>
      </c>
      <c r="AI1379" s="36" t="s">
        <v>1799</v>
      </c>
      <c r="AJ1379" s="36" t="s">
        <v>1645</v>
      </c>
      <c r="AK1379" s="36" t="s">
        <v>337</v>
      </c>
      <c r="AL1379" s="36" t="s">
        <v>1650</v>
      </c>
      <c r="AM1379" s="36" t="s">
        <v>1651</v>
      </c>
      <c r="AN1379" s="36" t="s">
        <v>1645</v>
      </c>
      <c r="AO1379" s="36" t="s">
        <v>1636</v>
      </c>
      <c r="AP1379" s="36" t="s">
        <v>1678</v>
      </c>
      <c r="AQ1379" s="36" t="s">
        <v>1653</v>
      </c>
    </row>
    <row r="1380" spans="1:43" x14ac:dyDescent="0.15">
      <c r="A1380" s="36" t="s">
        <v>496</v>
      </c>
      <c r="B1380" s="36" t="s">
        <v>1753</v>
      </c>
      <c r="C1380" s="36" t="s">
        <v>1754</v>
      </c>
      <c r="D1380" s="36" t="s">
        <v>1805</v>
      </c>
      <c r="E1380" s="36" t="s">
        <v>1748</v>
      </c>
      <c r="F1380" s="36" t="s">
        <v>372</v>
      </c>
      <c r="G1380" s="36" t="s">
        <v>1636</v>
      </c>
      <c r="H1380" s="36" t="s">
        <v>372</v>
      </c>
      <c r="I1380" s="36" t="s">
        <v>1636</v>
      </c>
      <c r="J1380" s="36" t="s">
        <v>1749</v>
      </c>
      <c r="K1380" s="36" t="s">
        <v>1750</v>
      </c>
      <c r="L1380" s="36" t="s">
        <v>1755</v>
      </c>
      <c r="M1380" s="36" t="s">
        <v>1639</v>
      </c>
      <c r="N1380" s="36" t="s">
        <v>1640</v>
      </c>
      <c r="O1380" s="36" t="s">
        <v>1641</v>
      </c>
      <c r="P1380" s="36" t="s">
        <v>1642</v>
      </c>
      <c r="Q1380" s="36" t="s">
        <v>1643</v>
      </c>
      <c r="R1380" s="36" t="s">
        <v>1644</v>
      </c>
      <c r="S1380" s="36" t="s">
        <v>1636</v>
      </c>
      <c r="T1380" s="36" t="s">
        <v>1636</v>
      </c>
      <c r="U1380" s="36" t="s">
        <v>1645</v>
      </c>
      <c r="V1380" s="36" t="s">
        <v>1646</v>
      </c>
      <c r="W1380" s="36" t="s">
        <v>1647</v>
      </c>
      <c r="X1380" s="36" t="s">
        <v>1752</v>
      </c>
      <c r="Y1380" s="36" t="s">
        <v>1649</v>
      </c>
      <c r="Z1380" s="36">
        <v>18.72</v>
      </c>
      <c r="AA1380" s="36">
        <v>18.72</v>
      </c>
      <c r="AB1380" s="36">
        <v>0</v>
      </c>
      <c r="AC1380" s="36">
        <v>18.72</v>
      </c>
      <c r="AD1380" s="36">
        <v>0</v>
      </c>
      <c r="AE1380" s="36">
        <v>0</v>
      </c>
      <c r="AF1380" s="36" t="s">
        <v>1798</v>
      </c>
      <c r="AG1380" s="36" t="s">
        <v>1749</v>
      </c>
      <c r="AH1380" s="36" t="s">
        <v>1802</v>
      </c>
      <c r="AI1380" s="36" t="s">
        <v>1799</v>
      </c>
      <c r="AJ1380" s="36" t="s">
        <v>1645</v>
      </c>
      <c r="AK1380" s="36" t="s">
        <v>337</v>
      </c>
      <c r="AL1380" s="36" t="s">
        <v>1650</v>
      </c>
      <c r="AM1380" s="36" t="s">
        <v>1651</v>
      </c>
      <c r="AN1380" s="36" t="s">
        <v>1645</v>
      </c>
      <c r="AO1380" s="36" t="s">
        <v>1636</v>
      </c>
      <c r="AP1380" s="36" t="s">
        <v>1678</v>
      </c>
      <c r="AQ1380" s="36" t="s">
        <v>1653</v>
      </c>
    </row>
    <row r="1381" spans="1:43" x14ac:dyDescent="0.15">
      <c r="A1381" s="36" t="s">
        <v>496</v>
      </c>
      <c r="B1381" s="36" t="s">
        <v>1759</v>
      </c>
      <c r="C1381" s="36" t="s">
        <v>1760</v>
      </c>
      <c r="D1381" s="36" t="s">
        <v>1673</v>
      </c>
      <c r="E1381" s="36" t="s">
        <v>1674</v>
      </c>
      <c r="F1381" s="36" t="s">
        <v>372</v>
      </c>
      <c r="G1381" s="36" t="s">
        <v>1636</v>
      </c>
      <c r="H1381" s="36" t="s">
        <v>372</v>
      </c>
      <c r="I1381" s="36" t="s">
        <v>1636</v>
      </c>
      <c r="J1381" s="36" t="s">
        <v>1675</v>
      </c>
      <c r="K1381" s="36" t="s">
        <v>1676</v>
      </c>
      <c r="L1381" s="36" t="s">
        <v>1758</v>
      </c>
      <c r="M1381" s="36" t="s">
        <v>1639</v>
      </c>
      <c r="N1381" s="36" t="s">
        <v>1640</v>
      </c>
      <c r="O1381" s="36" t="s">
        <v>1641</v>
      </c>
      <c r="P1381" s="36" t="s">
        <v>1642</v>
      </c>
      <c r="Q1381" s="36" t="s">
        <v>1643</v>
      </c>
      <c r="R1381" s="36" t="s">
        <v>1644</v>
      </c>
      <c r="S1381" s="36" t="s">
        <v>1636</v>
      </c>
      <c r="T1381" s="36" t="s">
        <v>1636</v>
      </c>
      <c r="U1381" s="36" t="s">
        <v>1645</v>
      </c>
      <c r="V1381" s="36" t="s">
        <v>1646</v>
      </c>
      <c r="W1381" s="36" t="s">
        <v>1679</v>
      </c>
      <c r="X1381" s="36" t="s">
        <v>1646</v>
      </c>
      <c r="Y1381" s="36" t="s">
        <v>1649</v>
      </c>
      <c r="Z1381" s="36">
        <v>583.58000000000004</v>
      </c>
      <c r="AA1381" s="36">
        <v>583.58000000000004</v>
      </c>
      <c r="AB1381" s="36">
        <v>0</v>
      </c>
      <c r="AC1381" s="36">
        <v>583.58000000000004</v>
      </c>
      <c r="AD1381" s="36">
        <v>0</v>
      </c>
      <c r="AE1381" s="36">
        <v>0</v>
      </c>
      <c r="AF1381" s="36" t="s">
        <v>1798</v>
      </c>
      <c r="AG1381" s="36" t="s">
        <v>1675</v>
      </c>
      <c r="AH1381" s="36" t="s">
        <v>1676</v>
      </c>
      <c r="AI1381" s="36" t="s">
        <v>1800</v>
      </c>
      <c r="AJ1381" s="36" t="s">
        <v>1645</v>
      </c>
      <c r="AK1381" s="36" t="s">
        <v>337</v>
      </c>
      <c r="AL1381" s="36" t="s">
        <v>1650</v>
      </c>
      <c r="AM1381" s="36" t="s">
        <v>1651</v>
      </c>
      <c r="AN1381" s="36" t="s">
        <v>1645</v>
      </c>
      <c r="AO1381" s="36" t="s">
        <v>1636</v>
      </c>
      <c r="AP1381" s="36" t="s">
        <v>1678</v>
      </c>
      <c r="AQ1381" s="36" t="s">
        <v>1653</v>
      </c>
    </row>
    <row r="1382" spans="1:43" x14ac:dyDescent="0.15">
      <c r="A1382" s="36" t="s">
        <v>496</v>
      </c>
      <c r="B1382" s="36" t="s">
        <v>1764</v>
      </c>
      <c r="C1382" s="36" t="s">
        <v>1765</v>
      </c>
      <c r="D1382" s="36" t="s">
        <v>1766</v>
      </c>
      <c r="E1382" s="36" t="s">
        <v>1767</v>
      </c>
      <c r="F1382" s="36" t="s">
        <v>372</v>
      </c>
      <c r="G1382" s="36" t="s">
        <v>1636</v>
      </c>
      <c r="H1382" s="36" t="s">
        <v>372</v>
      </c>
      <c r="I1382" s="36" t="s">
        <v>1636</v>
      </c>
      <c r="J1382" s="36" t="s">
        <v>1768</v>
      </c>
      <c r="K1382" s="36" t="s">
        <v>1769</v>
      </c>
      <c r="L1382" s="36" t="s">
        <v>1770</v>
      </c>
      <c r="M1382" s="36" t="s">
        <v>1639</v>
      </c>
      <c r="N1382" s="36" t="s">
        <v>1640</v>
      </c>
      <c r="O1382" s="36" t="s">
        <v>1641</v>
      </c>
      <c r="P1382" s="36" t="s">
        <v>1642</v>
      </c>
      <c r="Q1382" s="36" t="s">
        <v>1643</v>
      </c>
      <c r="R1382" s="36" t="s">
        <v>1644</v>
      </c>
      <c r="S1382" s="36" t="s">
        <v>1636</v>
      </c>
      <c r="T1382" s="36" t="s">
        <v>1636</v>
      </c>
      <c r="U1382" s="36" t="s">
        <v>1645</v>
      </c>
      <c r="V1382" s="36" t="s">
        <v>1646</v>
      </c>
      <c r="W1382" s="36" t="s">
        <v>1664</v>
      </c>
      <c r="X1382" s="36" t="s">
        <v>1646</v>
      </c>
      <c r="Y1382" s="36" t="s">
        <v>1649</v>
      </c>
      <c r="Z1382" s="36">
        <v>11307.93</v>
      </c>
      <c r="AA1382" s="36">
        <v>11307.93</v>
      </c>
      <c r="AB1382" s="36">
        <v>0</v>
      </c>
      <c r="AC1382" s="36">
        <v>11307.93</v>
      </c>
      <c r="AD1382" s="36">
        <v>0</v>
      </c>
      <c r="AE1382" s="36">
        <v>0</v>
      </c>
      <c r="AF1382" s="36" t="s">
        <v>1798</v>
      </c>
      <c r="AG1382" s="36" t="s">
        <v>1768</v>
      </c>
      <c r="AH1382" s="36" t="s">
        <v>1769</v>
      </c>
      <c r="AI1382" s="36" t="s">
        <v>1799</v>
      </c>
      <c r="AJ1382" s="36" t="s">
        <v>1645</v>
      </c>
      <c r="AK1382" s="36" t="s">
        <v>337</v>
      </c>
      <c r="AL1382" s="36" t="s">
        <v>1650</v>
      </c>
      <c r="AM1382" s="36" t="s">
        <v>1651</v>
      </c>
      <c r="AN1382" s="36" t="s">
        <v>1645</v>
      </c>
      <c r="AO1382" s="36" t="s">
        <v>1636</v>
      </c>
      <c r="AP1382" s="36" t="s">
        <v>1771</v>
      </c>
      <c r="AQ1382" s="36" t="s">
        <v>207</v>
      </c>
    </row>
    <row r="1383" spans="1:43" x14ac:dyDescent="0.15">
      <c r="A1383" s="36" t="s">
        <v>496</v>
      </c>
      <c r="B1383" s="36" t="s">
        <v>1764</v>
      </c>
      <c r="C1383" s="36" t="s">
        <v>1765</v>
      </c>
      <c r="D1383" s="36" t="s">
        <v>1766</v>
      </c>
      <c r="E1383" s="36" t="s">
        <v>1767</v>
      </c>
      <c r="F1383" s="36" t="s">
        <v>372</v>
      </c>
      <c r="G1383" s="36" t="s">
        <v>1636</v>
      </c>
      <c r="H1383" s="36" t="s">
        <v>372</v>
      </c>
      <c r="I1383" s="36" t="s">
        <v>1636</v>
      </c>
      <c r="J1383" s="36" t="s">
        <v>1768</v>
      </c>
      <c r="K1383" s="36" t="s">
        <v>1769</v>
      </c>
      <c r="L1383" s="36" t="s">
        <v>1770</v>
      </c>
      <c r="M1383" s="36" t="s">
        <v>1639</v>
      </c>
      <c r="N1383" s="36" t="s">
        <v>1640</v>
      </c>
      <c r="O1383" s="36" t="s">
        <v>1641</v>
      </c>
      <c r="P1383" s="36" t="s">
        <v>1642</v>
      </c>
      <c r="Q1383" s="36" t="s">
        <v>1643</v>
      </c>
      <c r="R1383" s="36" t="s">
        <v>1644</v>
      </c>
      <c r="S1383" s="36" t="s">
        <v>1636</v>
      </c>
      <c r="T1383" s="36" t="s">
        <v>1636</v>
      </c>
      <c r="U1383" s="36" t="s">
        <v>1645</v>
      </c>
      <c r="V1383" s="36" t="s">
        <v>1646</v>
      </c>
      <c r="W1383" s="36" t="s">
        <v>1665</v>
      </c>
      <c r="X1383" s="36" t="s">
        <v>1646</v>
      </c>
      <c r="Y1383" s="36" t="s">
        <v>1649</v>
      </c>
      <c r="Z1383" s="36">
        <v>32132.65</v>
      </c>
      <c r="AA1383" s="36">
        <v>32132.65</v>
      </c>
      <c r="AB1383" s="36">
        <v>0</v>
      </c>
      <c r="AC1383" s="36">
        <v>32132.65</v>
      </c>
      <c r="AD1383" s="36">
        <v>0</v>
      </c>
      <c r="AE1383" s="36">
        <v>0</v>
      </c>
      <c r="AF1383" s="36" t="s">
        <v>1798</v>
      </c>
      <c r="AG1383" s="36" t="s">
        <v>1768</v>
      </c>
      <c r="AH1383" s="36" t="s">
        <v>1769</v>
      </c>
      <c r="AI1383" s="36" t="s">
        <v>1799</v>
      </c>
      <c r="AJ1383" s="36" t="s">
        <v>1645</v>
      </c>
      <c r="AK1383" s="36" t="s">
        <v>337</v>
      </c>
      <c r="AL1383" s="36" t="s">
        <v>1650</v>
      </c>
      <c r="AM1383" s="36" t="s">
        <v>1651</v>
      </c>
      <c r="AN1383" s="36" t="s">
        <v>1645</v>
      </c>
      <c r="AO1383" s="36" t="s">
        <v>1636</v>
      </c>
      <c r="AP1383" s="36" t="s">
        <v>1771</v>
      </c>
      <c r="AQ1383" s="36" t="s">
        <v>207</v>
      </c>
    </row>
    <row r="1384" spans="1:43" x14ac:dyDescent="0.15">
      <c r="A1384" s="36" t="s">
        <v>496</v>
      </c>
      <c r="B1384" s="36" t="s">
        <v>1764</v>
      </c>
      <c r="C1384" s="36" t="s">
        <v>1765</v>
      </c>
      <c r="D1384" s="36" t="s">
        <v>1766</v>
      </c>
      <c r="E1384" s="36" t="s">
        <v>1767</v>
      </c>
      <c r="F1384" s="36" t="s">
        <v>372</v>
      </c>
      <c r="G1384" s="36" t="s">
        <v>1636</v>
      </c>
      <c r="H1384" s="36" t="s">
        <v>372</v>
      </c>
      <c r="I1384" s="36" t="s">
        <v>1636</v>
      </c>
      <c r="J1384" s="36" t="s">
        <v>1768</v>
      </c>
      <c r="K1384" s="36" t="s">
        <v>1769</v>
      </c>
      <c r="L1384" s="36" t="s">
        <v>1770</v>
      </c>
      <c r="M1384" s="36" t="s">
        <v>1639</v>
      </c>
      <c r="N1384" s="36" t="s">
        <v>1640</v>
      </c>
      <c r="O1384" s="36" t="s">
        <v>1641</v>
      </c>
      <c r="P1384" s="36" t="s">
        <v>1642</v>
      </c>
      <c r="Q1384" s="36" t="s">
        <v>1643</v>
      </c>
      <c r="R1384" s="36" t="s">
        <v>1644</v>
      </c>
      <c r="S1384" s="36" t="s">
        <v>1636</v>
      </c>
      <c r="T1384" s="36" t="s">
        <v>1636</v>
      </c>
      <c r="U1384" s="36" t="s">
        <v>1645</v>
      </c>
      <c r="V1384" s="36" t="s">
        <v>1646</v>
      </c>
      <c r="W1384" s="36" t="s">
        <v>1670</v>
      </c>
      <c r="X1384" s="36" t="s">
        <v>1646</v>
      </c>
      <c r="Y1384" s="36" t="s">
        <v>1649</v>
      </c>
      <c r="Z1384" s="36">
        <v>2770.26</v>
      </c>
      <c r="AA1384" s="36">
        <v>2770.26</v>
      </c>
      <c r="AB1384" s="36">
        <v>0</v>
      </c>
      <c r="AC1384" s="36">
        <v>2770.26</v>
      </c>
      <c r="AD1384" s="36">
        <v>0</v>
      </c>
      <c r="AE1384" s="36">
        <v>0</v>
      </c>
      <c r="AF1384" s="36" t="s">
        <v>1798</v>
      </c>
      <c r="AG1384" s="36" t="s">
        <v>1768</v>
      </c>
      <c r="AH1384" s="36" t="s">
        <v>1769</v>
      </c>
      <c r="AI1384" s="36" t="s">
        <v>1799</v>
      </c>
      <c r="AJ1384" s="36" t="s">
        <v>1645</v>
      </c>
      <c r="AK1384" s="36" t="s">
        <v>337</v>
      </c>
      <c r="AL1384" s="36" t="s">
        <v>1650</v>
      </c>
      <c r="AM1384" s="36" t="s">
        <v>1651</v>
      </c>
      <c r="AN1384" s="36" t="s">
        <v>1645</v>
      </c>
      <c r="AO1384" s="36" t="s">
        <v>1636</v>
      </c>
      <c r="AP1384" s="36" t="s">
        <v>1771</v>
      </c>
      <c r="AQ1384" s="36" t="s">
        <v>207</v>
      </c>
    </row>
    <row r="1385" spans="1:43" x14ac:dyDescent="0.15">
      <c r="A1385" s="36" t="s">
        <v>496</v>
      </c>
      <c r="B1385" s="36" t="s">
        <v>1772</v>
      </c>
      <c r="C1385" s="36" t="s">
        <v>1773</v>
      </c>
      <c r="D1385" s="36" t="s">
        <v>1766</v>
      </c>
      <c r="E1385" s="36" t="s">
        <v>1767</v>
      </c>
      <c r="F1385" s="36" t="s">
        <v>372</v>
      </c>
      <c r="G1385" s="36" t="s">
        <v>1636</v>
      </c>
      <c r="H1385" s="36" t="s">
        <v>372</v>
      </c>
      <c r="I1385" s="36" t="s">
        <v>1636</v>
      </c>
      <c r="J1385" s="36" t="s">
        <v>1768</v>
      </c>
      <c r="K1385" s="36" t="s">
        <v>1769</v>
      </c>
      <c r="L1385" s="36" t="s">
        <v>1774</v>
      </c>
      <c r="M1385" s="36" t="s">
        <v>1639</v>
      </c>
      <c r="N1385" s="36" t="s">
        <v>1640</v>
      </c>
      <c r="O1385" s="36" t="s">
        <v>1641</v>
      </c>
      <c r="P1385" s="36" t="s">
        <v>1642</v>
      </c>
      <c r="Q1385" s="36" t="s">
        <v>1643</v>
      </c>
      <c r="R1385" s="36" t="s">
        <v>1644</v>
      </c>
      <c r="S1385" s="36" t="s">
        <v>1636</v>
      </c>
      <c r="T1385" s="36" t="s">
        <v>1636</v>
      </c>
      <c r="U1385" s="36" t="s">
        <v>1645</v>
      </c>
      <c r="V1385" s="36" t="s">
        <v>1646</v>
      </c>
      <c r="W1385" s="36" t="s">
        <v>1657</v>
      </c>
      <c r="X1385" s="36" t="s">
        <v>1658</v>
      </c>
      <c r="Y1385" s="36" t="s">
        <v>1649</v>
      </c>
      <c r="Z1385" s="36">
        <v>22829.55</v>
      </c>
      <c r="AA1385" s="36">
        <v>22829.55</v>
      </c>
      <c r="AB1385" s="36">
        <v>0</v>
      </c>
      <c r="AC1385" s="36">
        <v>22829.55</v>
      </c>
      <c r="AD1385" s="36">
        <v>0</v>
      </c>
      <c r="AE1385" s="36">
        <v>0</v>
      </c>
      <c r="AF1385" s="36" t="s">
        <v>1798</v>
      </c>
      <c r="AG1385" s="36" t="s">
        <v>1768</v>
      </c>
      <c r="AH1385" s="36" t="s">
        <v>1769</v>
      </c>
      <c r="AI1385" s="36" t="s">
        <v>1799</v>
      </c>
      <c r="AJ1385" s="36" t="s">
        <v>1645</v>
      </c>
      <c r="AK1385" s="36" t="s">
        <v>337</v>
      </c>
      <c r="AL1385" s="36" t="s">
        <v>1650</v>
      </c>
      <c r="AM1385" s="36" t="s">
        <v>1651</v>
      </c>
      <c r="AN1385" s="36" t="s">
        <v>1645</v>
      </c>
      <c r="AO1385" s="36" t="s">
        <v>1636</v>
      </c>
      <c r="AP1385" s="36" t="s">
        <v>1771</v>
      </c>
      <c r="AQ1385" s="36" t="s">
        <v>207</v>
      </c>
    </row>
    <row r="1386" spans="1:43" x14ac:dyDescent="0.15">
      <c r="A1386" s="36" t="s">
        <v>496</v>
      </c>
      <c r="B1386" s="36" t="s">
        <v>1775</v>
      </c>
      <c r="C1386" s="36" t="s">
        <v>1776</v>
      </c>
      <c r="D1386" s="36" t="s">
        <v>1766</v>
      </c>
      <c r="E1386" s="36" t="s">
        <v>1767</v>
      </c>
      <c r="F1386" s="36" t="s">
        <v>372</v>
      </c>
      <c r="G1386" s="36" t="s">
        <v>1636</v>
      </c>
      <c r="H1386" s="36" t="s">
        <v>372</v>
      </c>
      <c r="I1386" s="36" t="s">
        <v>1636</v>
      </c>
      <c r="J1386" s="36" t="s">
        <v>1768</v>
      </c>
      <c r="K1386" s="36" t="s">
        <v>1769</v>
      </c>
      <c r="L1386" s="36" t="s">
        <v>1777</v>
      </c>
      <c r="M1386" s="36" t="s">
        <v>1639</v>
      </c>
      <c r="N1386" s="36" t="s">
        <v>1640</v>
      </c>
      <c r="O1386" s="36" t="s">
        <v>1641</v>
      </c>
      <c r="P1386" s="36" t="s">
        <v>1642</v>
      </c>
      <c r="Q1386" s="36" t="s">
        <v>1643</v>
      </c>
      <c r="R1386" s="36" t="s">
        <v>1644</v>
      </c>
      <c r="S1386" s="36" t="s">
        <v>1636</v>
      </c>
      <c r="T1386" s="36" t="s">
        <v>1636</v>
      </c>
      <c r="U1386" s="36" t="s">
        <v>1645</v>
      </c>
      <c r="V1386" s="36" t="s">
        <v>1646</v>
      </c>
      <c r="W1386" s="36" t="s">
        <v>1664</v>
      </c>
      <c r="X1386" s="36" t="s">
        <v>1646</v>
      </c>
      <c r="Y1386" s="36" t="s">
        <v>1649</v>
      </c>
      <c r="Z1386" s="36">
        <v>345.17</v>
      </c>
      <c r="AA1386" s="36">
        <v>345.17</v>
      </c>
      <c r="AB1386" s="36">
        <v>0</v>
      </c>
      <c r="AC1386" s="36">
        <v>345.17</v>
      </c>
      <c r="AD1386" s="36">
        <v>0</v>
      </c>
      <c r="AE1386" s="36">
        <v>0</v>
      </c>
      <c r="AF1386" s="36" t="s">
        <v>1798</v>
      </c>
      <c r="AG1386" s="36" t="s">
        <v>1768</v>
      </c>
      <c r="AH1386" s="36" t="s">
        <v>1769</v>
      </c>
      <c r="AI1386" s="36" t="s">
        <v>1799</v>
      </c>
      <c r="AJ1386" s="36" t="s">
        <v>1645</v>
      </c>
      <c r="AK1386" s="36" t="s">
        <v>337</v>
      </c>
      <c r="AL1386" s="36" t="s">
        <v>1650</v>
      </c>
      <c r="AM1386" s="36" t="s">
        <v>1651</v>
      </c>
      <c r="AN1386" s="36" t="s">
        <v>1645</v>
      </c>
      <c r="AO1386" s="36" t="s">
        <v>1636</v>
      </c>
      <c r="AP1386" s="36" t="s">
        <v>1767</v>
      </c>
      <c r="AQ1386" s="36" t="s">
        <v>207</v>
      </c>
    </row>
    <row r="1387" spans="1:43" x14ac:dyDescent="0.15">
      <c r="A1387" s="36" t="s">
        <v>496</v>
      </c>
      <c r="B1387" s="36" t="s">
        <v>1775</v>
      </c>
      <c r="C1387" s="36" t="s">
        <v>1776</v>
      </c>
      <c r="D1387" s="36" t="s">
        <v>1766</v>
      </c>
      <c r="E1387" s="36" t="s">
        <v>1767</v>
      </c>
      <c r="F1387" s="36" t="s">
        <v>372</v>
      </c>
      <c r="G1387" s="36" t="s">
        <v>1636</v>
      </c>
      <c r="H1387" s="36" t="s">
        <v>372</v>
      </c>
      <c r="I1387" s="36" t="s">
        <v>1636</v>
      </c>
      <c r="J1387" s="36" t="s">
        <v>1768</v>
      </c>
      <c r="K1387" s="36" t="s">
        <v>1769</v>
      </c>
      <c r="L1387" s="36" t="s">
        <v>1777</v>
      </c>
      <c r="M1387" s="36" t="s">
        <v>1639</v>
      </c>
      <c r="N1387" s="36" t="s">
        <v>1640</v>
      </c>
      <c r="O1387" s="36" t="s">
        <v>1641</v>
      </c>
      <c r="P1387" s="36" t="s">
        <v>1642</v>
      </c>
      <c r="Q1387" s="36" t="s">
        <v>1643</v>
      </c>
      <c r="R1387" s="36" t="s">
        <v>1644</v>
      </c>
      <c r="S1387" s="36" t="s">
        <v>1636</v>
      </c>
      <c r="T1387" s="36" t="s">
        <v>1636</v>
      </c>
      <c r="U1387" s="36" t="s">
        <v>1645</v>
      </c>
      <c r="V1387" s="36" t="s">
        <v>1646</v>
      </c>
      <c r="W1387" s="36" t="s">
        <v>1665</v>
      </c>
      <c r="X1387" s="36" t="s">
        <v>1646</v>
      </c>
      <c r="Y1387" s="36" t="s">
        <v>1649</v>
      </c>
      <c r="Z1387" s="36">
        <v>1380.19</v>
      </c>
      <c r="AA1387" s="36">
        <v>1380.19</v>
      </c>
      <c r="AB1387" s="36">
        <v>0</v>
      </c>
      <c r="AC1387" s="36">
        <v>1380.19</v>
      </c>
      <c r="AD1387" s="36">
        <v>0</v>
      </c>
      <c r="AE1387" s="36">
        <v>0</v>
      </c>
      <c r="AF1387" s="36" t="s">
        <v>1798</v>
      </c>
      <c r="AG1387" s="36" t="s">
        <v>1768</v>
      </c>
      <c r="AH1387" s="36" t="s">
        <v>1769</v>
      </c>
      <c r="AI1387" s="36" t="s">
        <v>1799</v>
      </c>
      <c r="AJ1387" s="36" t="s">
        <v>1645</v>
      </c>
      <c r="AK1387" s="36" t="s">
        <v>337</v>
      </c>
      <c r="AL1387" s="36" t="s">
        <v>1650</v>
      </c>
      <c r="AM1387" s="36" t="s">
        <v>1651</v>
      </c>
      <c r="AN1387" s="36" t="s">
        <v>1645</v>
      </c>
      <c r="AO1387" s="36" t="s">
        <v>1636</v>
      </c>
      <c r="AP1387" s="36" t="s">
        <v>1767</v>
      </c>
      <c r="AQ1387" s="36" t="s">
        <v>207</v>
      </c>
    </row>
    <row r="1388" spans="1:43" x14ac:dyDescent="0.15">
      <c r="A1388" s="36" t="s">
        <v>496</v>
      </c>
      <c r="B1388" s="36" t="s">
        <v>1775</v>
      </c>
      <c r="C1388" s="36" t="s">
        <v>1776</v>
      </c>
      <c r="D1388" s="36" t="s">
        <v>1766</v>
      </c>
      <c r="E1388" s="36" t="s">
        <v>1767</v>
      </c>
      <c r="F1388" s="36" t="s">
        <v>372</v>
      </c>
      <c r="G1388" s="36" t="s">
        <v>1636</v>
      </c>
      <c r="H1388" s="36" t="s">
        <v>372</v>
      </c>
      <c r="I1388" s="36" t="s">
        <v>1636</v>
      </c>
      <c r="J1388" s="36" t="s">
        <v>1768</v>
      </c>
      <c r="K1388" s="36" t="s">
        <v>1769</v>
      </c>
      <c r="L1388" s="36" t="s">
        <v>1777</v>
      </c>
      <c r="M1388" s="36" t="s">
        <v>1639</v>
      </c>
      <c r="N1388" s="36" t="s">
        <v>1640</v>
      </c>
      <c r="O1388" s="36" t="s">
        <v>1641</v>
      </c>
      <c r="P1388" s="36" t="s">
        <v>1642</v>
      </c>
      <c r="Q1388" s="36" t="s">
        <v>1643</v>
      </c>
      <c r="R1388" s="36" t="s">
        <v>1644</v>
      </c>
      <c r="S1388" s="36" t="s">
        <v>1636</v>
      </c>
      <c r="T1388" s="36" t="s">
        <v>1636</v>
      </c>
      <c r="U1388" s="36" t="s">
        <v>1645</v>
      </c>
      <c r="V1388" s="36" t="s">
        <v>1646</v>
      </c>
      <c r="W1388" s="36" t="s">
        <v>1647</v>
      </c>
      <c r="X1388" s="36" t="s">
        <v>1667</v>
      </c>
      <c r="Y1388" s="36" t="s">
        <v>1649</v>
      </c>
      <c r="Z1388" s="36">
        <v>34.93</v>
      </c>
      <c r="AA1388" s="36">
        <v>34.93</v>
      </c>
      <c r="AB1388" s="36">
        <v>0</v>
      </c>
      <c r="AC1388" s="36">
        <v>34.93</v>
      </c>
      <c r="AD1388" s="36">
        <v>0</v>
      </c>
      <c r="AE1388" s="36">
        <v>0</v>
      </c>
      <c r="AF1388" s="36" t="s">
        <v>1798</v>
      </c>
      <c r="AG1388" s="36" t="s">
        <v>1768</v>
      </c>
      <c r="AH1388" s="36" t="s">
        <v>1769</v>
      </c>
      <c r="AI1388" s="36" t="s">
        <v>1799</v>
      </c>
      <c r="AJ1388" s="36" t="s">
        <v>1645</v>
      </c>
      <c r="AK1388" s="36" t="s">
        <v>337</v>
      </c>
      <c r="AL1388" s="36" t="s">
        <v>1650</v>
      </c>
      <c r="AM1388" s="36" t="s">
        <v>1651</v>
      </c>
      <c r="AN1388" s="36" t="s">
        <v>1645</v>
      </c>
      <c r="AO1388" s="36" t="s">
        <v>1636</v>
      </c>
      <c r="AP1388" s="36" t="s">
        <v>1767</v>
      </c>
      <c r="AQ1388" s="36" t="s">
        <v>207</v>
      </c>
    </row>
    <row r="1389" spans="1:43" x14ac:dyDescent="0.15">
      <c r="A1389" s="36" t="s">
        <v>496</v>
      </c>
      <c r="B1389" s="36" t="s">
        <v>1775</v>
      </c>
      <c r="C1389" s="36" t="s">
        <v>1776</v>
      </c>
      <c r="D1389" s="36" t="s">
        <v>1766</v>
      </c>
      <c r="E1389" s="36" t="s">
        <v>1767</v>
      </c>
      <c r="F1389" s="36" t="s">
        <v>372</v>
      </c>
      <c r="G1389" s="36" t="s">
        <v>1636</v>
      </c>
      <c r="H1389" s="36" t="s">
        <v>372</v>
      </c>
      <c r="I1389" s="36" t="s">
        <v>1636</v>
      </c>
      <c r="J1389" s="36" t="s">
        <v>1768</v>
      </c>
      <c r="K1389" s="36" t="s">
        <v>1769</v>
      </c>
      <c r="L1389" s="36" t="s">
        <v>1777</v>
      </c>
      <c r="M1389" s="36" t="s">
        <v>1639</v>
      </c>
      <c r="N1389" s="36" t="s">
        <v>1640</v>
      </c>
      <c r="O1389" s="36" t="s">
        <v>1641</v>
      </c>
      <c r="P1389" s="36" t="s">
        <v>1642</v>
      </c>
      <c r="Q1389" s="36" t="s">
        <v>1643</v>
      </c>
      <c r="R1389" s="36" t="s">
        <v>1644</v>
      </c>
      <c r="S1389" s="36" t="s">
        <v>1636</v>
      </c>
      <c r="T1389" s="36" t="s">
        <v>1636</v>
      </c>
      <c r="U1389" s="36" t="s">
        <v>1645</v>
      </c>
      <c r="V1389" s="36" t="s">
        <v>1646</v>
      </c>
      <c r="W1389" s="36" t="s">
        <v>1670</v>
      </c>
      <c r="X1389" s="36" t="s">
        <v>1646</v>
      </c>
      <c r="Y1389" s="36" t="s">
        <v>1649</v>
      </c>
      <c r="Z1389" s="36">
        <v>239.71</v>
      </c>
      <c r="AA1389" s="36">
        <v>239.71</v>
      </c>
      <c r="AB1389" s="36">
        <v>0</v>
      </c>
      <c r="AC1389" s="36">
        <v>239.71</v>
      </c>
      <c r="AD1389" s="36">
        <v>0</v>
      </c>
      <c r="AE1389" s="36">
        <v>0</v>
      </c>
      <c r="AF1389" s="36" t="s">
        <v>1798</v>
      </c>
      <c r="AG1389" s="36" t="s">
        <v>1768</v>
      </c>
      <c r="AH1389" s="36" t="s">
        <v>1769</v>
      </c>
      <c r="AI1389" s="36" t="s">
        <v>1799</v>
      </c>
      <c r="AJ1389" s="36" t="s">
        <v>1645</v>
      </c>
      <c r="AK1389" s="36" t="s">
        <v>337</v>
      </c>
      <c r="AL1389" s="36" t="s">
        <v>1650</v>
      </c>
      <c r="AM1389" s="36" t="s">
        <v>1651</v>
      </c>
      <c r="AN1389" s="36" t="s">
        <v>1645</v>
      </c>
      <c r="AO1389" s="36" t="s">
        <v>1636</v>
      </c>
      <c r="AP1389" s="36" t="s">
        <v>1767</v>
      </c>
      <c r="AQ1389" s="36" t="s">
        <v>207</v>
      </c>
    </row>
    <row r="1390" spans="1:43" x14ac:dyDescent="0.15">
      <c r="A1390" s="36" t="s">
        <v>496</v>
      </c>
      <c r="B1390" s="36" t="s">
        <v>1840</v>
      </c>
      <c r="C1390" s="36" t="s">
        <v>1841</v>
      </c>
      <c r="D1390" s="36" t="s">
        <v>1842</v>
      </c>
      <c r="E1390" s="36" t="s">
        <v>1843</v>
      </c>
      <c r="F1390" s="36" t="s">
        <v>372</v>
      </c>
      <c r="G1390" s="36" t="s">
        <v>1636</v>
      </c>
      <c r="H1390" s="36" t="s">
        <v>372</v>
      </c>
      <c r="I1390" s="36" t="s">
        <v>1636</v>
      </c>
      <c r="J1390" s="36" t="s">
        <v>1768</v>
      </c>
      <c r="K1390" s="36" t="s">
        <v>1807</v>
      </c>
      <c r="L1390" s="36" t="s">
        <v>1844</v>
      </c>
      <c r="M1390" s="36" t="s">
        <v>1639</v>
      </c>
      <c r="N1390" s="36" t="s">
        <v>1640</v>
      </c>
      <c r="O1390" s="36" t="s">
        <v>1641</v>
      </c>
      <c r="P1390" s="36" t="s">
        <v>1642</v>
      </c>
      <c r="Q1390" s="36" t="s">
        <v>1643</v>
      </c>
      <c r="R1390" s="36" t="s">
        <v>1644</v>
      </c>
      <c r="S1390" s="36" t="s">
        <v>1636</v>
      </c>
      <c r="T1390" s="36" t="s">
        <v>1636</v>
      </c>
      <c r="U1390" s="36" t="s">
        <v>1645</v>
      </c>
      <c r="V1390" s="36" t="s">
        <v>1646</v>
      </c>
      <c r="W1390" s="36" t="s">
        <v>1647</v>
      </c>
      <c r="X1390" s="36" t="s">
        <v>1648</v>
      </c>
      <c r="Y1390" s="36" t="s">
        <v>1649</v>
      </c>
      <c r="Z1390" s="36">
        <v>305.73</v>
      </c>
      <c r="AA1390" s="36">
        <v>218.34</v>
      </c>
      <c r="AB1390" s="36">
        <v>87.39</v>
      </c>
      <c r="AC1390" s="36">
        <v>218.34</v>
      </c>
      <c r="AD1390" s="36">
        <v>0</v>
      </c>
      <c r="AE1390" s="36">
        <v>0</v>
      </c>
      <c r="AF1390" s="36" t="s">
        <v>1798</v>
      </c>
      <c r="AG1390" s="36" t="s">
        <v>1768</v>
      </c>
      <c r="AH1390" s="36" t="s">
        <v>1807</v>
      </c>
      <c r="AI1390" s="36" t="s">
        <v>1799</v>
      </c>
      <c r="AJ1390" s="36" t="s">
        <v>1645</v>
      </c>
      <c r="AK1390" s="36" t="s">
        <v>337</v>
      </c>
      <c r="AL1390" s="36" t="s">
        <v>1650</v>
      </c>
      <c r="AM1390" s="36" t="s">
        <v>1651</v>
      </c>
      <c r="AN1390" s="36" t="s">
        <v>1645</v>
      </c>
      <c r="AO1390" s="36" t="s">
        <v>1636</v>
      </c>
      <c r="AP1390" s="36" t="s">
        <v>1652</v>
      </c>
      <c r="AQ1390" s="36" t="s">
        <v>1653</v>
      </c>
    </row>
    <row r="1391" spans="1:43" x14ac:dyDescent="0.15">
      <c r="A1391" s="36" t="s">
        <v>496</v>
      </c>
      <c r="B1391" s="36" t="s">
        <v>1845</v>
      </c>
      <c r="C1391" s="36" t="s">
        <v>1846</v>
      </c>
      <c r="D1391" s="36" t="s">
        <v>1842</v>
      </c>
      <c r="E1391" s="36" t="s">
        <v>1843</v>
      </c>
      <c r="F1391" s="36" t="s">
        <v>372</v>
      </c>
      <c r="G1391" s="36" t="s">
        <v>1636</v>
      </c>
      <c r="H1391" s="36" t="s">
        <v>372</v>
      </c>
      <c r="I1391" s="36" t="s">
        <v>1636</v>
      </c>
      <c r="J1391" s="36" t="s">
        <v>1768</v>
      </c>
      <c r="K1391" s="36" t="s">
        <v>1807</v>
      </c>
      <c r="L1391" s="36" t="s">
        <v>1847</v>
      </c>
      <c r="M1391" s="36" t="s">
        <v>1639</v>
      </c>
      <c r="N1391" s="36" t="s">
        <v>1640</v>
      </c>
      <c r="O1391" s="36" t="s">
        <v>1641</v>
      </c>
      <c r="P1391" s="36" t="s">
        <v>1642</v>
      </c>
      <c r="Q1391" s="36" t="s">
        <v>1643</v>
      </c>
      <c r="R1391" s="36" t="s">
        <v>1644</v>
      </c>
      <c r="S1391" s="36" t="s">
        <v>1636</v>
      </c>
      <c r="T1391" s="36" t="s">
        <v>1636</v>
      </c>
      <c r="U1391" s="36" t="s">
        <v>1645</v>
      </c>
      <c r="V1391" s="36" t="s">
        <v>1646</v>
      </c>
      <c r="W1391" s="36" t="s">
        <v>1665</v>
      </c>
      <c r="X1391" s="36" t="s">
        <v>1646</v>
      </c>
      <c r="Y1391" s="36" t="s">
        <v>1649</v>
      </c>
      <c r="Z1391" s="36">
        <v>45.42</v>
      </c>
      <c r="AA1391" s="36">
        <v>45.42</v>
      </c>
      <c r="AB1391" s="36">
        <v>0</v>
      </c>
      <c r="AC1391" s="36">
        <v>45.42</v>
      </c>
      <c r="AD1391" s="36">
        <v>0</v>
      </c>
      <c r="AE1391" s="36">
        <v>0</v>
      </c>
      <c r="AF1391" s="36" t="s">
        <v>1798</v>
      </c>
      <c r="AG1391" s="36" t="s">
        <v>1768</v>
      </c>
      <c r="AH1391" s="36" t="s">
        <v>1807</v>
      </c>
      <c r="AI1391" s="36" t="s">
        <v>1799</v>
      </c>
      <c r="AJ1391" s="36" t="s">
        <v>1645</v>
      </c>
      <c r="AK1391" s="36" t="s">
        <v>337</v>
      </c>
      <c r="AL1391" s="36" t="s">
        <v>1650</v>
      </c>
      <c r="AM1391" s="36" t="s">
        <v>1651</v>
      </c>
      <c r="AN1391" s="36" t="s">
        <v>1645</v>
      </c>
      <c r="AO1391" s="36" t="s">
        <v>1636</v>
      </c>
      <c r="AP1391" s="36" t="s">
        <v>1652</v>
      </c>
      <c r="AQ1391" s="36" t="s">
        <v>1653</v>
      </c>
    </row>
    <row r="1392" spans="1:43" x14ac:dyDescent="0.15">
      <c r="A1392" s="36" t="s">
        <v>496</v>
      </c>
      <c r="B1392" s="36" t="s">
        <v>1845</v>
      </c>
      <c r="C1392" s="36" t="s">
        <v>1846</v>
      </c>
      <c r="D1392" s="36" t="s">
        <v>1842</v>
      </c>
      <c r="E1392" s="36" t="s">
        <v>1843</v>
      </c>
      <c r="F1392" s="36" t="s">
        <v>372</v>
      </c>
      <c r="G1392" s="36" t="s">
        <v>1636</v>
      </c>
      <c r="H1392" s="36" t="s">
        <v>372</v>
      </c>
      <c r="I1392" s="36" t="s">
        <v>1636</v>
      </c>
      <c r="J1392" s="36" t="s">
        <v>1768</v>
      </c>
      <c r="K1392" s="36" t="s">
        <v>1807</v>
      </c>
      <c r="L1392" s="36" t="s">
        <v>1847</v>
      </c>
      <c r="M1392" s="36" t="s">
        <v>1639</v>
      </c>
      <c r="N1392" s="36" t="s">
        <v>1640</v>
      </c>
      <c r="O1392" s="36" t="s">
        <v>1641</v>
      </c>
      <c r="P1392" s="36" t="s">
        <v>1642</v>
      </c>
      <c r="Q1392" s="36" t="s">
        <v>1643</v>
      </c>
      <c r="R1392" s="36" t="s">
        <v>1644</v>
      </c>
      <c r="S1392" s="36" t="s">
        <v>1636</v>
      </c>
      <c r="T1392" s="36" t="s">
        <v>1636</v>
      </c>
      <c r="U1392" s="36" t="s">
        <v>1645</v>
      </c>
      <c r="V1392" s="36" t="s">
        <v>1646</v>
      </c>
      <c r="W1392" s="36" t="s">
        <v>1647</v>
      </c>
      <c r="X1392" s="36" t="s">
        <v>1667</v>
      </c>
      <c r="Y1392" s="36" t="s">
        <v>1649</v>
      </c>
      <c r="Z1392" s="36">
        <v>123.42</v>
      </c>
      <c r="AA1392" s="36">
        <v>123.42</v>
      </c>
      <c r="AB1392" s="36">
        <v>0</v>
      </c>
      <c r="AC1392" s="36">
        <v>123.42</v>
      </c>
      <c r="AD1392" s="36">
        <v>0</v>
      </c>
      <c r="AE1392" s="36">
        <v>0</v>
      </c>
      <c r="AF1392" s="36" t="s">
        <v>1798</v>
      </c>
      <c r="AG1392" s="36" t="s">
        <v>1768</v>
      </c>
      <c r="AH1392" s="36" t="s">
        <v>1807</v>
      </c>
      <c r="AI1392" s="36" t="s">
        <v>1799</v>
      </c>
      <c r="AJ1392" s="36" t="s">
        <v>1645</v>
      </c>
      <c r="AK1392" s="36" t="s">
        <v>337</v>
      </c>
      <c r="AL1392" s="36" t="s">
        <v>1650</v>
      </c>
      <c r="AM1392" s="36" t="s">
        <v>1651</v>
      </c>
      <c r="AN1392" s="36" t="s">
        <v>1645</v>
      </c>
      <c r="AO1392" s="36" t="s">
        <v>1636</v>
      </c>
      <c r="AP1392" s="36" t="s">
        <v>1652</v>
      </c>
      <c r="AQ1392" s="36" t="s">
        <v>1653</v>
      </c>
    </row>
    <row r="1393" spans="1:43" x14ac:dyDescent="0.15">
      <c r="A1393" s="36" t="s">
        <v>496</v>
      </c>
      <c r="B1393" s="36" t="s">
        <v>1784</v>
      </c>
      <c r="C1393" s="36" t="s">
        <v>1785</v>
      </c>
      <c r="D1393" s="36" t="s">
        <v>1766</v>
      </c>
      <c r="E1393" s="36" t="s">
        <v>1767</v>
      </c>
      <c r="F1393" s="36" t="s">
        <v>372</v>
      </c>
      <c r="G1393" s="36" t="s">
        <v>1636</v>
      </c>
      <c r="H1393" s="36" t="s">
        <v>372</v>
      </c>
      <c r="I1393" s="36" t="s">
        <v>1636</v>
      </c>
      <c r="J1393" s="36" t="s">
        <v>1768</v>
      </c>
      <c r="K1393" s="36" t="s">
        <v>1769</v>
      </c>
      <c r="L1393" s="36" t="s">
        <v>1786</v>
      </c>
      <c r="M1393" s="36" t="s">
        <v>1639</v>
      </c>
      <c r="N1393" s="36" t="s">
        <v>1640</v>
      </c>
      <c r="O1393" s="36" t="s">
        <v>1641</v>
      </c>
      <c r="P1393" s="36" t="s">
        <v>1642</v>
      </c>
      <c r="Q1393" s="36" t="s">
        <v>1643</v>
      </c>
      <c r="R1393" s="36" t="s">
        <v>1644</v>
      </c>
      <c r="S1393" s="36" t="s">
        <v>1636</v>
      </c>
      <c r="T1393" s="36" t="s">
        <v>1636</v>
      </c>
      <c r="U1393" s="36" t="s">
        <v>1645</v>
      </c>
      <c r="V1393" s="36" t="s">
        <v>1646</v>
      </c>
      <c r="W1393" s="36" t="s">
        <v>1664</v>
      </c>
      <c r="X1393" s="36" t="s">
        <v>1646</v>
      </c>
      <c r="Y1393" s="36" t="s">
        <v>1649</v>
      </c>
      <c r="Z1393" s="36">
        <v>0.36</v>
      </c>
      <c r="AA1393" s="36">
        <v>0.36</v>
      </c>
      <c r="AB1393" s="36">
        <v>0</v>
      </c>
      <c r="AC1393" s="36">
        <v>0.36</v>
      </c>
      <c r="AD1393" s="36">
        <v>0</v>
      </c>
      <c r="AE1393" s="36">
        <v>0</v>
      </c>
      <c r="AF1393" s="36" t="s">
        <v>1798</v>
      </c>
      <c r="AG1393" s="36" t="s">
        <v>1768</v>
      </c>
      <c r="AH1393" s="36" t="s">
        <v>1769</v>
      </c>
      <c r="AI1393" s="36" t="s">
        <v>1799</v>
      </c>
      <c r="AJ1393" s="36" t="s">
        <v>1645</v>
      </c>
      <c r="AK1393" s="36" t="s">
        <v>337</v>
      </c>
      <c r="AL1393" s="36" t="s">
        <v>1650</v>
      </c>
      <c r="AM1393" s="36" t="s">
        <v>1651</v>
      </c>
      <c r="AN1393" s="36" t="s">
        <v>1645</v>
      </c>
      <c r="AO1393" s="36" t="s">
        <v>1636</v>
      </c>
      <c r="AP1393" s="36" t="s">
        <v>1767</v>
      </c>
      <c r="AQ1393" s="36" t="s">
        <v>207</v>
      </c>
    </row>
    <row r="1394" spans="1:43" x14ac:dyDescent="0.15">
      <c r="A1394" s="36" t="s">
        <v>496</v>
      </c>
      <c r="B1394" s="36" t="s">
        <v>1784</v>
      </c>
      <c r="C1394" s="36" t="s">
        <v>1785</v>
      </c>
      <c r="D1394" s="36" t="s">
        <v>1766</v>
      </c>
      <c r="E1394" s="36" t="s">
        <v>1767</v>
      </c>
      <c r="F1394" s="36" t="s">
        <v>372</v>
      </c>
      <c r="G1394" s="36" t="s">
        <v>1636</v>
      </c>
      <c r="H1394" s="36" t="s">
        <v>372</v>
      </c>
      <c r="I1394" s="36" t="s">
        <v>1636</v>
      </c>
      <c r="J1394" s="36" t="s">
        <v>1768</v>
      </c>
      <c r="K1394" s="36" t="s">
        <v>1769</v>
      </c>
      <c r="L1394" s="36" t="s">
        <v>1786</v>
      </c>
      <c r="M1394" s="36" t="s">
        <v>1639</v>
      </c>
      <c r="N1394" s="36" t="s">
        <v>1640</v>
      </c>
      <c r="O1394" s="36" t="s">
        <v>1641</v>
      </c>
      <c r="P1394" s="36" t="s">
        <v>1642</v>
      </c>
      <c r="Q1394" s="36" t="s">
        <v>1643</v>
      </c>
      <c r="R1394" s="36" t="s">
        <v>1644</v>
      </c>
      <c r="S1394" s="36" t="s">
        <v>1636</v>
      </c>
      <c r="T1394" s="36" t="s">
        <v>1636</v>
      </c>
      <c r="U1394" s="36" t="s">
        <v>1645</v>
      </c>
      <c r="V1394" s="36" t="s">
        <v>1646</v>
      </c>
      <c r="W1394" s="36" t="s">
        <v>1665</v>
      </c>
      <c r="X1394" s="36" t="s">
        <v>1646</v>
      </c>
      <c r="Y1394" s="36" t="s">
        <v>1649</v>
      </c>
      <c r="Z1394" s="36">
        <v>638.19000000000005</v>
      </c>
      <c r="AA1394" s="36">
        <v>615.46</v>
      </c>
      <c r="AB1394" s="36">
        <v>22.73</v>
      </c>
      <c r="AC1394" s="36">
        <v>615.46</v>
      </c>
      <c r="AD1394" s="36">
        <v>0</v>
      </c>
      <c r="AE1394" s="36">
        <v>0</v>
      </c>
      <c r="AF1394" s="36" t="s">
        <v>1798</v>
      </c>
      <c r="AG1394" s="36" t="s">
        <v>1768</v>
      </c>
      <c r="AH1394" s="36" t="s">
        <v>1769</v>
      </c>
      <c r="AI1394" s="36" t="s">
        <v>1799</v>
      </c>
      <c r="AJ1394" s="36" t="s">
        <v>1645</v>
      </c>
      <c r="AK1394" s="36" t="s">
        <v>337</v>
      </c>
      <c r="AL1394" s="36" t="s">
        <v>1650</v>
      </c>
      <c r="AM1394" s="36" t="s">
        <v>1651</v>
      </c>
      <c r="AN1394" s="36" t="s">
        <v>1645</v>
      </c>
      <c r="AO1394" s="36" t="s">
        <v>1636</v>
      </c>
      <c r="AP1394" s="36" t="s">
        <v>1767</v>
      </c>
      <c r="AQ1394" s="36" t="s">
        <v>207</v>
      </c>
    </row>
    <row r="1395" spans="1:43" x14ac:dyDescent="0.15">
      <c r="A1395" s="36" t="s">
        <v>496</v>
      </c>
      <c r="B1395" s="36" t="s">
        <v>1784</v>
      </c>
      <c r="C1395" s="36" t="s">
        <v>1785</v>
      </c>
      <c r="D1395" s="36" t="s">
        <v>1766</v>
      </c>
      <c r="E1395" s="36" t="s">
        <v>1767</v>
      </c>
      <c r="F1395" s="36" t="s">
        <v>372</v>
      </c>
      <c r="G1395" s="36" t="s">
        <v>1636</v>
      </c>
      <c r="H1395" s="36" t="s">
        <v>372</v>
      </c>
      <c r="I1395" s="36" t="s">
        <v>1636</v>
      </c>
      <c r="J1395" s="36" t="s">
        <v>1768</v>
      </c>
      <c r="K1395" s="36" t="s">
        <v>1769</v>
      </c>
      <c r="L1395" s="36" t="s">
        <v>1786</v>
      </c>
      <c r="M1395" s="36" t="s">
        <v>1639</v>
      </c>
      <c r="N1395" s="36" t="s">
        <v>1640</v>
      </c>
      <c r="O1395" s="36" t="s">
        <v>1641</v>
      </c>
      <c r="P1395" s="36" t="s">
        <v>1642</v>
      </c>
      <c r="Q1395" s="36" t="s">
        <v>1643</v>
      </c>
      <c r="R1395" s="36" t="s">
        <v>1644</v>
      </c>
      <c r="S1395" s="36" t="s">
        <v>1636</v>
      </c>
      <c r="T1395" s="36" t="s">
        <v>1636</v>
      </c>
      <c r="U1395" s="36" t="s">
        <v>1645</v>
      </c>
      <c r="V1395" s="36" t="s">
        <v>1646</v>
      </c>
      <c r="W1395" s="36" t="s">
        <v>1657</v>
      </c>
      <c r="X1395" s="36" t="s">
        <v>1658</v>
      </c>
      <c r="Y1395" s="36" t="s">
        <v>1649</v>
      </c>
      <c r="Z1395" s="36">
        <v>145.83000000000001</v>
      </c>
      <c r="AA1395" s="36">
        <v>142.16999999999999</v>
      </c>
      <c r="AB1395" s="36">
        <v>3.66</v>
      </c>
      <c r="AC1395" s="36">
        <v>142.16999999999999</v>
      </c>
      <c r="AD1395" s="36">
        <v>0</v>
      </c>
      <c r="AE1395" s="36">
        <v>0</v>
      </c>
      <c r="AF1395" s="36" t="s">
        <v>1798</v>
      </c>
      <c r="AG1395" s="36" t="s">
        <v>1768</v>
      </c>
      <c r="AH1395" s="36" t="s">
        <v>1769</v>
      </c>
      <c r="AI1395" s="36" t="s">
        <v>1799</v>
      </c>
      <c r="AJ1395" s="36" t="s">
        <v>1645</v>
      </c>
      <c r="AK1395" s="36" t="s">
        <v>337</v>
      </c>
      <c r="AL1395" s="36" t="s">
        <v>1650</v>
      </c>
      <c r="AM1395" s="36" t="s">
        <v>1651</v>
      </c>
      <c r="AN1395" s="36" t="s">
        <v>1645</v>
      </c>
      <c r="AO1395" s="36" t="s">
        <v>1636</v>
      </c>
      <c r="AP1395" s="36" t="s">
        <v>1767</v>
      </c>
      <c r="AQ1395" s="36" t="s">
        <v>207</v>
      </c>
    </row>
    <row r="1396" spans="1:43" x14ac:dyDescent="0.15">
      <c r="A1396" s="36" t="s">
        <v>496</v>
      </c>
      <c r="B1396" s="36" t="s">
        <v>1784</v>
      </c>
      <c r="C1396" s="36" t="s">
        <v>1785</v>
      </c>
      <c r="D1396" s="36" t="s">
        <v>1766</v>
      </c>
      <c r="E1396" s="36" t="s">
        <v>1767</v>
      </c>
      <c r="F1396" s="36" t="s">
        <v>372</v>
      </c>
      <c r="G1396" s="36" t="s">
        <v>1636</v>
      </c>
      <c r="H1396" s="36" t="s">
        <v>372</v>
      </c>
      <c r="I1396" s="36" t="s">
        <v>1636</v>
      </c>
      <c r="J1396" s="36" t="s">
        <v>1768</v>
      </c>
      <c r="K1396" s="36" t="s">
        <v>1769</v>
      </c>
      <c r="L1396" s="36" t="s">
        <v>1786</v>
      </c>
      <c r="M1396" s="36" t="s">
        <v>1639</v>
      </c>
      <c r="N1396" s="36" t="s">
        <v>1640</v>
      </c>
      <c r="O1396" s="36" t="s">
        <v>1641</v>
      </c>
      <c r="P1396" s="36" t="s">
        <v>1642</v>
      </c>
      <c r="Q1396" s="36" t="s">
        <v>1643</v>
      </c>
      <c r="R1396" s="36" t="s">
        <v>1644</v>
      </c>
      <c r="S1396" s="36" t="s">
        <v>1636</v>
      </c>
      <c r="T1396" s="36" t="s">
        <v>1636</v>
      </c>
      <c r="U1396" s="36" t="s">
        <v>1645</v>
      </c>
      <c r="V1396" s="36" t="s">
        <v>1646</v>
      </c>
      <c r="W1396" s="36" t="s">
        <v>1670</v>
      </c>
      <c r="X1396" s="36" t="s">
        <v>1646</v>
      </c>
      <c r="Y1396" s="36" t="s">
        <v>1649</v>
      </c>
      <c r="Z1396" s="36">
        <v>0.04</v>
      </c>
      <c r="AA1396" s="36">
        <v>0.04</v>
      </c>
      <c r="AB1396" s="36">
        <v>0</v>
      </c>
      <c r="AC1396" s="36">
        <v>0.04</v>
      </c>
      <c r="AD1396" s="36">
        <v>0</v>
      </c>
      <c r="AE1396" s="36">
        <v>0</v>
      </c>
      <c r="AF1396" s="36" t="s">
        <v>1798</v>
      </c>
      <c r="AG1396" s="36" t="s">
        <v>1768</v>
      </c>
      <c r="AH1396" s="36" t="s">
        <v>1769</v>
      </c>
      <c r="AI1396" s="36" t="s">
        <v>1799</v>
      </c>
      <c r="AJ1396" s="36" t="s">
        <v>1645</v>
      </c>
      <c r="AK1396" s="36" t="s">
        <v>337</v>
      </c>
      <c r="AL1396" s="36" t="s">
        <v>1650</v>
      </c>
      <c r="AM1396" s="36" t="s">
        <v>1651</v>
      </c>
      <c r="AN1396" s="36" t="s">
        <v>1645</v>
      </c>
      <c r="AO1396" s="36" t="s">
        <v>1636</v>
      </c>
      <c r="AP1396" s="36" t="s">
        <v>1767</v>
      </c>
      <c r="AQ1396" s="36" t="s">
        <v>207</v>
      </c>
    </row>
    <row r="1397" spans="1:43" x14ac:dyDescent="0.15">
      <c r="A1397" s="36" t="s">
        <v>485</v>
      </c>
      <c r="B1397" s="36" t="s">
        <v>1632</v>
      </c>
      <c r="C1397" s="36" t="s">
        <v>1633</v>
      </c>
      <c r="D1397" s="36" t="s">
        <v>1634</v>
      </c>
      <c r="E1397" s="36" t="s">
        <v>1635</v>
      </c>
      <c r="F1397" s="36" t="s">
        <v>372</v>
      </c>
      <c r="G1397" s="36" t="s">
        <v>1636</v>
      </c>
      <c r="H1397" s="36" t="s">
        <v>372</v>
      </c>
      <c r="I1397" s="36" t="s">
        <v>1636</v>
      </c>
      <c r="J1397" s="36" t="s">
        <v>1637</v>
      </c>
      <c r="K1397" s="36" t="s">
        <v>599</v>
      </c>
      <c r="L1397" s="36" t="s">
        <v>1638</v>
      </c>
      <c r="M1397" s="36" t="s">
        <v>1639</v>
      </c>
      <c r="N1397" s="36" t="s">
        <v>1640</v>
      </c>
      <c r="O1397" s="36" t="s">
        <v>1641</v>
      </c>
      <c r="P1397" s="36" t="s">
        <v>1642</v>
      </c>
      <c r="Q1397" s="36" t="s">
        <v>1643</v>
      </c>
      <c r="R1397" s="36" t="s">
        <v>1644</v>
      </c>
      <c r="S1397" s="36" t="s">
        <v>1636</v>
      </c>
      <c r="T1397" s="36" t="s">
        <v>1636</v>
      </c>
      <c r="U1397" s="36" t="s">
        <v>1645</v>
      </c>
      <c r="V1397" s="36" t="s">
        <v>1646</v>
      </c>
      <c r="W1397" s="36" t="s">
        <v>1647</v>
      </c>
      <c r="X1397" s="36" t="s">
        <v>1648</v>
      </c>
      <c r="Y1397" s="36" t="s">
        <v>1649</v>
      </c>
      <c r="Z1397" s="36">
        <v>5000</v>
      </c>
      <c r="AA1397" s="36">
        <v>5000</v>
      </c>
      <c r="AB1397" s="36">
        <v>0</v>
      </c>
      <c r="AC1397" s="36">
        <v>5000</v>
      </c>
      <c r="AD1397" s="36">
        <v>0</v>
      </c>
      <c r="AE1397" s="36">
        <v>0</v>
      </c>
      <c r="AF1397" s="36" t="s">
        <v>1798</v>
      </c>
      <c r="AG1397" s="36" t="s">
        <v>1637</v>
      </c>
      <c r="AH1397" s="36" t="s">
        <v>599</v>
      </c>
      <c r="AI1397" s="36" t="s">
        <v>1799</v>
      </c>
      <c r="AJ1397" s="36" t="s">
        <v>1645</v>
      </c>
      <c r="AK1397" s="36" t="s">
        <v>337</v>
      </c>
      <c r="AL1397" s="36" t="s">
        <v>1650</v>
      </c>
      <c r="AM1397" s="36" t="s">
        <v>1651</v>
      </c>
      <c r="AN1397" s="36" t="s">
        <v>1645</v>
      </c>
      <c r="AO1397" s="36" t="s">
        <v>1636</v>
      </c>
      <c r="AP1397" s="36" t="s">
        <v>1652</v>
      </c>
      <c r="AQ1397" s="36" t="s">
        <v>1653</v>
      </c>
    </row>
    <row r="1398" spans="1:43" x14ac:dyDescent="0.15">
      <c r="A1398" s="36" t="s">
        <v>485</v>
      </c>
      <c r="B1398" s="36" t="s">
        <v>1654</v>
      </c>
      <c r="C1398" s="36" t="s">
        <v>1655</v>
      </c>
      <c r="D1398" s="36" t="s">
        <v>1634</v>
      </c>
      <c r="E1398" s="36" t="s">
        <v>1635</v>
      </c>
      <c r="F1398" s="36" t="s">
        <v>372</v>
      </c>
      <c r="G1398" s="36" t="s">
        <v>1636</v>
      </c>
      <c r="H1398" s="36" t="s">
        <v>372</v>
      </c>
      <c r="I1398" s="36" t="s">
        <v>1636</v>
      </c>
      <c r="J1398" s="36" t="s">
        <v>1637</v>
      </c>
      <c r="K1398" s="36" t="s">
        <v>599</v>
      </c>
      <c r="L1398" s="36" t="s">
        <v>1656</v>
      </c>
      <c r="M1398" s="36" t="s">
        <v>1639</v>
      </c>
      <c r="N1398" s="36" t="s">
        <v>1640</v>
      </c>
      <c r="O1398" s="36" t="s">
        <v>1641</v>
      </c>
      <c r="P1398" s="36" t="s">
        <v>1642</v>
      </c>
      <c r="Q1398" s="36" t="s">
        <v>1643</v>
      </c>
      <c r="R1398" s="36" t="s">
        <v>1644</v>
      </c>
      <c r="S1398" s="36" t="s">
        <v>1636</v>
      </c>
      <c r="T1398" s="36" t="s">
        <v>1636</v>
      </c>
      <c r="U1398" s="36" t="s">
        <v>1645</v>
      </c>
      <c r="V1398" s="36" t="s">
        <v>1646</v>
      </c>
      <c r="W1398" s="36" t="s">
        <v>1657</v>
      </c>
      <c r="X1398" s="36" t="s">
        <v>1658</v>
      </c>
      <c r="Y1398" s="36" t="s">
        <v>1649</v>
      </c>
      <c r="Z1398" s="36">
        <v>7000</v>
      </c>
      <c r="AA1398" s="36">
        <v>7000</v>
      </c>
      <c r="AB1398" s="36">
        <v>0</v>
      </c>
      <c r="AC1398" s="36">
        <v>7000</v>
      </c>
      <c r="AD1398" s="36">
        <v>0</v>
      </c>
      <c r="AE1398" s="36">
        <v>0</v>
      </c>
      <c r="AF1398" s="36" t="s">
        <v>1798</v>
      </c>
      <c r="AG1398" s="36" t="s">
        <v>1637</v>
      </c>
      <c r="AH1398" s="36" t="s">
        <v>599</v>
      </c>
      <c r="AI1398" s="36" t="s">
        <v>1799</v>
      </c>
      <c r="AJ1398" s="36" t="s">
        <v>1645</v>
      </c>
      <c r="AK1398" s="36" t="s">
        <v>337</v>
      </c>
      <c r="AL1398" s="36" t="s">
        <v>1650</v>
      </c>
      <c r="AM1398" s="36" t="s">
        <v>1651</v>
      </c>
      <c r="AN1398" s="36" t="s">
        <v>1645</v>
      </c>
      <c r="AO1398" s="36" t="s">
        <v>1636</v>
      </c>
      <c r="AP1398" s="36" t="s">
        <v>1652</v>
      </c>
      <c r="AQ1398" s="36" t="s">
        <v>1653</v>
      </c>
    </row>
    <row r="1399" spans="1:43" x14ac:dyDescent="0.15">
      <c r="A1399" s="36" t="s">
        <v>485</v>
      </c>
      <c r="B1399" s="36" t="s">
        <v>1659</v>
      </c>
      <c r="C1399" s="36" t="s">
        <v>1660</v>
      </c>
      <c r="D1399" s="36" t="s">
        <v>1661</v>
      </c>
      <c r="E1399" s="36" t="s">
        <v>1662</v>
      </c>
      <c r="F1399" s="36" t="s">
        <v>372</v>
      </c>
      <c r="G1399" s="36" t="s">
        <v>1636</v>
      </c>
      <c r="H1399" s="36" t="s">
        <v>372</v>
      </c>
      <c r="I1399" s="36" t="s">
        <v>1636</v>
      </c>
      <c r="J1399" s="36" t="s">
        <v>1637</v>
      </c>
      <c r="K1399" s="36" t="s">
        <v>599</v>
      </c>
      <c r="L1399" s="36" t="s">
        <v>1663</v>
      </c>
      <c r="M1399" s="36" t="s">
        <v>1639</v>
      </c>
      <c r="N1399" s="36" t="s">
        <v>1640</v>
      </c>
      <c r="O1399" s="36" t="s">
        <v>1641</v>
      </c>
      <c r="P1399" s="36" t="s">
        <v>1642</v>
      </c>
      <c r="Q1399" s="36" t="s">
        <v>1643</v>
      </c>
      <c r="R1399" s="36" t="s">
        <v>1644</v>
      </c>
      <c r="S1399" s="36" t="s">
        <v>1636</v>
      </c>
      <c r="T1399" s="36" t="s">
        <v>1636</v>
      </c>
      <c r="U1399" s="36" t="s">
        <v>1645</v>
      </c>
      <c r="V1399" s="36" t="s">
        <v>1646</v>
      </c>
      <c r="W1399" s="36" t="s">
        <v>1664</v>
      </c>
      <c r="X1399" s="36" t="s">
        <v>1646</v>
      </c>
      <c r="Y1399" s="36" t="s">
        <v>1649</v>
      </c>
      <c r="Z1399" s="36">
        <v>644.24</v>
      </c>
      <c r="AA1399" s="36">
        <v>644.24</v>
      </c>
      <c r="AB1399" s="36">
        <v>0</v>
      </c>
      <c r="AC1399" s="36">
        <v>644.24</v>
      </c>
      <c r="AD1399" s="36">
        <v>0</v>
      </c>
      <c r="AE1399" s="36">
        <v>0</v>
      </c>
      <c r="AF1399" s="36" t="s">
        <v>1798</v>
      </c>
      <c r="AG1399" s="36" t="s">
        <v>1637</v>
      </c>
      <c r="AH1399" s="36" t="s">
        <v>599</v>
      </c>
      <c r="AI1399" s="36" t="s">
        <v>1799</v>
      </c>
      <c r="AJ1399" s="36" t="s">
        <v>1645</v>
      </c>
      <c r="AK1399" s="36" t="s">
        <v>337</v>
      </c>
      <c r="AL1399" s="36" t="s">
        <v>1650</v>
      </c>
      <c r="AM1399" s="36" t="s">
        <v>1651</v>
      </c>
      <c r="AN1399" s="36" t="s">
        <v>1645</v>
      </c>
      <c r="AO1399" s="36" t="s">
        <v>1636</v>
      </c>
      <c r="AP1399" s="36" t="s">
        <v>1652</v>
      </c>
      <c r="AQ1399" s="36" t="s">
        <v>1653</v>
      </c>
    </row>
    <row r="1400" spans="1:43" x14ac:dyDescent="0.15">
      <c r="A1400" s="36" t="s">
        <v>485</v>
      </c>
      <c r="B1400" s="36" t="s">
        <v>1659</v>
      </c>
      <c r="C1400" s="36" t="s">
        <v>1660</v>
      </c>
      <c r="D1400" s="36" t="s">
        <v>1661</v>
      </c>
      <c r="E1400" s="36" t="s">
        <v>1662</v>
      </c>
      <c r="F1400" s="36" t="s">
        <v>372</v>
      </c>
      <c r="G1400" s="36" t="s">
        <v>1636</v>
      </c>
      <c r="H1400" s="36" t="s">
        <v>372</v>
      </c>
      <c r="I1400" s="36" t="s">
        <v>1636</v>
      </c>
      <c r="J1400" s="36" t="s">
        <v>1637</v>
      </c>
      <c r="K1400" s="36" t="s">
        <v>599</v>
      </c>
      <c r="L1400" s="36" t="s">
        <v>1663</v>
      </c>
      <c r="M1400" s="36" t="s">
        <v>1639</v>
      </c>
      <c r="N1400" s="36" t="s">
        <v>1640</v>
      </c>
      <c r="O1400" s="36" t="s">
        <v>1641</v>
      </c>
      <c r="P1400" s="36" t="s">
        <v>1642</v>
      </c>
      <c r="Q1400" s="36" t="s">
        <v>1643</v>
      </c>
      <c r="R1400" s="36" t="s">
        <v>1644</v>
      </c>
      <c r="S1400" s="36" t="s">
        <v>1636</v>
      </c>
      <c r="T1400" s="36" t="s">
        <v>1636</v>
      </c>
      <c r="U1400" s="36" t="s">
        <v>1645</v>
      </c>
      <c r="V1400" s="36" t="s">
        <v>1646</v>
      </c>
      <c r="W1400" s="36" t="s">
        <v>1665</v>
      </c>
      <c r="X1400" s="36" t="s">
        <v>1646</v>
      </c>
      <c r="Y1400" s="36" t="s">
        <v>1649</v>
      </c>
      <c r="Z1400" s="36">
        <v>8020.57</v>
      </c>
      <c r="AA1400" s="36">
        <v>8020.57</v>
      </c>
      <c r="AB1400" s="36">
        <v>0</v>
      </c>
      <c r="AC1400" s="36">
        <v>8020.57</v>
      </c>
      <c r="AD1400" s="36">
        <v>0</v>
      </c>
      <c r="AE1400" s="36">
        <v>0</v>
      </c>
      <c r="AF1400" s="36" t="s">
        <v>1798</v>
      </c>
      <c r="AG1400" s="36" t="s">
        <v>1637</v>
      </c>
      <c r="AH1400" s="36" t="s">
        <v>599</v>
      </c>
      <c r="AI1400" s="36" t="s">
        <v>1799</v>
      </c>
      <c r="AJ1400" s="36" t="s">
        <v>1645</v>
      </c>
      <c r="AK1400" s="36" t="s">
        <v>337</v>
      </c>
      <c r="AL1400" s="36" t="s">
        <v>1650</v>
      </c>
      <c r="AM1400" s="36" t="s">
        <v>1651</v>
      </c>
      <c r="AN1400" s="36" t="s">
        <v>1645</v>
      </c>
      <c r="AO1400" s="36" t="s">
        <v>1636</v>
      </c>
      <c r="AP1400" s="36" t="s">
        <v>1652</v>
      </c>
      <c r="AQ1400" s="36" t="s">
        <v>1653</v>
      </c>
    </row>
    <row r="1401" spans="1:43" x14ac:dyDescent="0.15">
      <c r="A1401" s="36" t="s">
        <v>485</v>
      </c>
      <c r="B1401" s="36" t="s">
        <v>1659</v>
      </c>
      <c r="C1401" s="36" t="s">
        <v>1660</v>
      </c>
      <c r="D1401" s="36" t="s">
        <v>1661</v>
      </c>
      <c r="E1401" s="36" t="s">
        <v>1662</v>
      </c>
      <c r="F1401" s="36" t="s">
        <v>372</v>
      </c>
      <c r="G1401" s="36" t="s">
        <v>1636</v>
      </c>
      <c r="H1401" s="36" t="s">
        <v>372</v>
      </c>
      <c r="I1401" s="36" t="s">
        <v>1636</v>
      </c>
      <c r="J1401" s="36" t="s">
        <v>1637</v>
      </c>
      <c r="K1401" s="36" t="s">
        <v>599</v>
      </c>
      <c r="L1401" s="36" t="s">
        <v>1663</v>
      </c>
      <c r="M1401" s="36" t="s">
        <v>1639</v>
      </c>
      <c r="N1401" s="36" t="s">
        <v>1640</v>
      </c>
      <c r="O1401" s="36" t="s">
        <v>1641</v>
      </c>
      <c r="P1401" s="36" t="s">
        <v>1642</v>
      </c>
      <c r="Q1401" s="36" t="s">
        <v>1643</v>
      </c>
      <c r="R1401" s="36" t="s">
        <v>1644</v>
      </c>
      <c r="S1401" s="36" t="s">
        <v>1636</v>
      </c>
      <c r="T1401" s="36" t="s">
        <v>1636</v>
      </c>
      <c r="U1401" s="36" t="s">
        <v>1645</v>
      </c>
      <c r="V1401" s="36" t="s">
        <v>1646</v>
      </c>
      <c r="W1401" s="36" t="s">
        <v>1647</v>
      </c>
      <c r="X1401" s="36" t="s">
        <v>1667</v>
      </c>
      <c r="Y1401" s="36" t="s">
        <v>1649</v>
      </c>
      <c r="Z1401" s="36">
        <v>46.39</v>
      </c>
      <c r="AA1401" s="36">
        <v>46.39</v>
      </c>
      <c r="AB1401" s="36">
        <v>0</v>
      </c>
      <c r="AC1401" s="36">
        <v>46.39</v>
      </c>
      <c r="AD1401" s="36">
        <v>0</v>
      </c>
      <c r="AE1401" s="36">
        <v>0</v>
      </c>
      <c r="AF1401" s="36" t="s">
        <v>1798</v>
      </c>
      <c r="AG1401" s="36" t="s">
        <v>1637</v>
      </c>
      <c r="AH1401" s="36" t="s">
        <v>599</v>
      </c>
      <c r="AI1401" s="36" t="s">
        <v>1799</v>
      </c>
      <c r="AJ1401" s="36" t="s">
        <v>1645</v>
      </c>
      <c r="AK1401" s="36" t="s">
        <v>337</v>
      </c>
      <c r="AL1401" s="36" t="s">
        <v>1650</v>
      </c>
      <c r="AM1401" s="36" t="s">
        <v>1651</v>
      </c>
      <c r="AN1401" s="36" t="s">
        <v>1645</v>
      </c>
      <c r="AO1401" s="36" t="s">
        <v>1636</v>
      </c>
      <c r="AP1401" s="36" t="s">
        <v>1652</v>
      </c>
      <c r="AQ1401" s="36" t="s">
        <v>1653</v>
      </c>
    </row>
    <row r="1402" spans="1:43" x14ac:dyDescent="0.15">
      <c r="A1402" s="36" t="s">
        <v>485</v>
      </c>
      <c r="B1402" s="36" t="s">
        <v>1659</v>
      </c>
      <c r="C1402" s="36" t="s">
        <v>1660</v>
      </c>
      <c r="D1402" s="36" t="s">
        <v>1661</v>
      </c>
      <c r="E1402" s="36" t="s">
        <v>1662</v>
      </c>
      <c r="F1402" s="36" t="s">
        <v>372</v>
      </c>
      <c r="G1402" s="36" t="s">
        <v>1636</v>
      </c>
      <c r="H1402" s="36" t="s">
        <v>372</v>
      </c>
      <c r="I1402" s="36" t="s">
        <v>1636</v>
      </c>
      <c r="J1402" s="36" t="s">
        <v>1637</v>
      </c>
      <c r="K1402" s="36" t="s">
        <v>599</v>
      </c>
      <c r="L1402" s="36" t="s">
        <v>1663</v>
      </c>
      <c r="M1402" s="36" t="s">
        <v>1639</v>
      </c>
      <c r="N1402" s="36" t="s">
        <v>1640</v>
      </c>
      <c r="O1402" s="36" t="s">
        <v>1641</v>
      </c>
      <c r="P1402" s="36" t="s">
        <v>1642</v>
      </c>
      <c r="Q1402" s="36" t="s">
        <v>1643</v>
      </c>
      <c r="R1402" s="36" t="s">
        <v>1644</v>
      </c>
      <c r="S1402" s="36" t="s">
        <v>1636</v>
      </c>
      <c r="T1402" s="36" t="s">
        <v>1636</v>
      </c>
      <c r="U1402" s="36" t="s">
        <v>1645</v>
      </c>
      <c r="V1402" s="36" t="s">
        <v>1646</v>
      </c>
      <c r="W1402" s="36" t="s">
        <v>1668</v>
      </c>
      <c r="X1402" s="36" t="s">
        <v>1646</v>
      </c>
      <c r="Y1402" s="36" t="s">
        <v>1649</v>
      </c>
      <c r="Z1402" s="36">
        <v>1.8</v>
      </c>
      <c r="AA1402" s="36">
        <v>1.8</v>
      </c>
      <c r="AB1402" s="36">
        <v>0</v>
      </c>
      <c r="AC1402" s="36">
        <v>1.8</v>
      </c>
      <c r="AD1402" s="36">
        <v>0</v>
      </c>
      <c r="AE1402" s="36">
        <v>0</v>
      </c>
      <c r="AF1402" s="36" t="s">
        <v>1798</v>
      </c>
      <c r="AG1402" s="36" t="s">
        <v>1637</v>
      </c>
      <c r="AH1402" s="36" t="s">
        <v>599</v>
      </c>
      <c r="AI1402" s="36" t="s">
        <v>1799</v>
      </c>
      <c r="AJ1402" s="36" t="s">
        <v>1645</v>
      </c>
      <c r="AK1402" s="36" t="s">
        <v>337</v>
      </c>
      <c r="AL1402" s="36" t="s">
        <v>1650</v>
      </c>
      <c r="AM1402" s="36" t="s">
        <v>1651</v>
      </c>
      <c r="AN1402" s="36" t="s">
        <v>1645</v>
      </c>
      <c r="AO1402" s="36" t="s">
        <v>1636</v>
      </c>
      <c r="AP1402" s="36" t="s">
        <v>1652</v>
      </c>
      <c r="AQ1402" s="36" t="s">
        <v>1653</v>
      </c>
    </row>
    <row r="1403" spans="1:43" x14ac:dyDescent="0.15">
      <c r="A1403" s="36" t="s">
        <v>485</v>
      </c>
      <c r="B1403" s="36" t="s">
        <v>1659</v>
      </c>
      <c r="C1403" s="36" t="s">
        <v>1660</v>
      </c>
      <c r="D1403" s="36" t="s">
        <v>1661</v>
      </c>
      <c r="E1403" s="36" t="s">
        <v>1662</v>
      </c>
      <c r="F1403" s="36" t="s">
        <v>372</v>
      </c>
      <c r="G1403" s="36" t="s">
        <v>1636</v>
      </c>
      <c r="H1403" s="36" t="s">
        <v>372</v>
      </c>
      <c r="I1403" s="36" t="s">
        <v>1636</v>
      </c>
      <c r="J1403" s="36" t="s">
        <v>1637</v>
      </c>
      <c r="K1403" s="36" t="s">
        <v>599</v>
      </c>
      <c r="L1403" s="36" t="s">
        <v>1663</v>
      </c>
      <c r="M1403" s="36" t="s">
        <v>1639</v>
      </c>
      <c r="N1403" s="36" t="s">
        <v>1640</v>
      </c>
      <c r="O1403" s="36" t="s">
        <v>1641</v>
      </c>
      <c r="P1403" s="36" t="s">
        <v>1642</v>
      </c>
      <c r="Q1403" s="36" t="s">
        <v>1643</v>
      </c>
      <c r="R1403" s="36" t="s">
        <v>1644</v>
      </c>
      <c r="S1403" s="36" t="s">
        <v>1636</v>
      </c>
      <c r="T1403" s="36" t="s">
        <v>1636</v>
      </c>
      <c r="U1403" s="36" t="s">
        <v>1645</v>
      </c>
      <c r="V1403" s="36" t="s">
        <v>1646</v>
      </c>
      <c r="W1403" s="36" t="s">
        <v>1669</v>
      </c>
      <c r="X1403" s="36" t="s">
        <v>1646</v>
      </c>
      <c r="Y1403" s="36" t="s">
        <v>1649</v>
      </c>
      <c r="Z1403" s="36">
        <v>134.59</v>
      </c>
      <c r="AA1403" s="36">
        <v>134.59</v>
      </c>
      <c r="AB1403" s="36">
        <v>0</v>
      </c>
      <c r="AC1403" s="36">
        <v>134.59</v>
      </c>
      <c r="AD1403" s="36">
        <v>0</v>
      </c>
      <c r="AE1403" s="36">
        <v>0</v>
      </c>
      <c r="AF1403" s="36" t="s">
        <v>1798</v>
      </c>
      <c r="AG1403" s="36" t="s">
        <v>1637</v>
      </c>
      <c r="AH1403" s="36" t="s">
        <v>599</v>
      </c>
      <c r="AI1403" s="36" t="s">
        <v>1799</v>
      </c>
      <c r="AJ1403" s="36" t="s">
        <v>1645</v>
      </c>
      <c r="AK1403" s="36" t="s">
        <v>337</v>
      </c>
      <c r="AL1403" s="36" t="s">
        <v>1650</v>
      </c>
      <c r="AM1403" s="36" t="s">
        <v>1651</v>
      </c>
      <c r="AN1403" s="36" t="s">
        <v>1645</v>
      </c>
      <c r="AO1403" s="36" t="s">
        <v>1636</v>
      </c>
      <c r="AP1403" s="36" t="s">
        <v>1652</v>
      </c>
      <c r="AQ1403" s="36" t="s">
        <v>1653</v>
      </c>
    </row>
    <row r="1404" spans="1:43" x14ac:dyDescent="0.15">
      <c r="A1404" s="36" t="s">
        <v>485</v>
      </c>
      <c r="B1404" s="36" t="s">
        <v>1659</v>
      </c>
      <c r="C1404" s="36" t="s">
        <v>1660</v>
      </c>
      <c r="D1404" s="36" t="s">
        <v>1661</v>
      </c>
      <c r="E1404" s="36" t="s">
        <v>1662</v>
      </c>
      <c r="F1404" s="36" t="s">
        <v>372</v>
      </c>
      <c r="G1404" s="36" t="s">
        <v>1636</v>
      </c>
      <c r="H1404" s="36" t="s">
        <v>372</v>
      </c>
      <c r="I1404" s="36" t="s">
        <v>1636</v>
      </c>
      <c r="J1404" s="36" t="s">
        <v>1637</v>
      </c>
      <c r="K1404" s="36" t="s">
        <v>599</v>
      </c>
      <c r="L1404" s="36" t="s">
        <v>1663</v>
      </c>
      <c r="M1404" s="36" t="s">
        <v>1639</v>
      </c>
      <c r="N1404" s="36" t="s">
        <v>1640</v>
      </c>
      <c r="O1404" s="36" t="s">
        <v>1641</v>
      </c>
      <c r="P1404" s="36" t="s">
        <v>1642</v>
      </c>
      <c r="Q1404" s="36" t="s">
        <v>1643</v>
      </c>
      <c r="R1404" s="36" t="s">
        <v>1644</v>
      </c>
      <c r="S1404" s="36" t="s">
        <v>1636</v>
      </c>
      <c r="T1404" s="36" t="s">
        <v>1636</v>
      </c>
      <c r="U1404" s="36" t="s">
        <v>1645</v>
      </c>
      <c r="V1404" s="36" t="s">
        <v>1646</v>
      </c>
      <c r="W1404" s="36" t="s">
        <v>1670</v>
      </c>
      <c r="X1404" s="36" t="s">
        <v>1646</v>
      </c>
      <c r="Y1404" s="36" t="s">
        <v>1649</v>
      </c>
      <c r="Z1404" s="36">
        <v>152.41</v>
      </c>
      <c r="AA1404" s="36">
        <v>152.41</v>
      </c>
      <c r="AB1404" s="36">
        <v>0</v>
      </c>
      <c r="AC1404" s="36">
        <v>152.41</v>
      </c>
      <c r="AD1404" s="36">
        <v>0</v>
      </c>
      <c r="AE1404" s="36">
        <v>0</v>
      </c>
      <c r="AF1404" s="36" t="s">
        <v>1798</v>
      </c>
      <c r="AG1404" s="36" t="s">
        <v>1637</v>
      </c>
      <c r="AH1404" s="36" t="s">
        <v>599</v>
      </c>
      <c r="AI1404" s="36" t="s">
        <v>1799</v>
      </c>
      <c r="AJ1404" s="36" t="s">
        <v>1645</v>
      </c>
      <c r="AK1404" s="36" t="s">
        <v>337</v>
      </c>
      <c r="AL1404" s="36" t="s">
        <v>1650</v>
      </c>
      <c r="AM1404" s="36" t="s">
        <v>1651</v>
      </c>
      <c r="AN1404" s="36" t="s">
        <v>1645</v>
      </c>
      <c r="AO1404" s="36" t="s">
        <v>1636</v>
      </c>
      <c r="AP1404" s="36" t="s">
        <v>1652</v>
      </c>
      <c r="AQ1404" s="36" t="s">
        <v>1653</v>
      </c>
    </row>
    <row r="1405" spans="1:43" x14ac:dyDescent="0.15">
      <c r="A1405" s="36" t="s">
        <v>485</v>
      </c>
      <c r="B1405" s="36" t="s">
        <v>1671</v>
      </c>
      <c r="C1405" s="36" t="s">
        <v>1672</v>
      </c>
      <c r="D1405" s="36" t="s">
        <v>1673</v>
      </c>
      <c r="E1405" s="36" t="s">
        <v>1674</v>
      </c>
      <c r="F1405" s="36" t="s">
        <v>372</v>
      </c>
      <c r="G1405" s="36" t="s">
        <v>1636</v>
      </c>
      <c r="H1405" s="36" t="s">
        <v>372</v>
      </c>
      <c r="I1405" s="36" t="s">
        <v>1636</v>
      </c>
      <c r="J1405" s="36" t="s">
        <v>1675</v>
      </c>
      <c r="K1405" s="36" t="s">
        <v>1676</v>
      </c>
      <c r="L1405" s="36" t="s">
        <v>1677</v>
      </c>
      <c r="M1405" s="36" t="s">
        <v>1639</v>
      </c>
      <c r="N1405" s="36" t="s">
        <v>1640</v>
      </c>
      <c r="O1405" s="36" t="s">
        <v>1641</v>
      </c>
      <c r="P1405" s="36" t="s">
        <v>1642</v>
      </c>
      <c r="Q1405" s="36" t="s">
        <v>1643</v>
      </c>
      <c r="R1405" s="36" t="s">
        <v>1644</v>
      </c>
      <c r="S1405" s="36" t="s">
        <v>1636</v>
      </c>
      <c r="T1405" s="36" t="s">
        <v>1636</v>
      </c>
      <c r="U1405" s="36" t="s">
        <v>1645</v>
      </c>
      <c r="V1405" s="36" t="s">
        <v>1646</v>
      </c>
      <c r="W1405" s="36" t="s">
        <v>1679</v>
      </c>
      <c r="X1405" s="36" t="s">
        <v>1646</v>
      </c>
      <c r="Y1405" s="36" t="s">
        <v>1649</v>
      </c>
      <c r="Z1405" s="36">
        <v>2810.81</v>
      </c>
      <c r="AA1405" s="36">
        <v>2810.81</v>
      </c>
      <c r="AB1405" s="36">
        <v>0</v>
      </c>
      <c r="AC1405" s="36">
        <v>2810.81</v>
      </c>
      <c r="AD1405" s="36">
        <v>0</v>
      </c>
      <c r="AE1405" s="36">
        <v>0</v>
      </c>
      <c r="AF1405" s="36" t="s">
        <v>1798</v>
      </c>
      <c r="AG1405" s="36" t="s">
        <v>1675</v>
      </c>
      <c r="AH1405" s="36" t="s">
        <v>1676</v>
      </c>
      <c r="AI1405" s="36" t="s">
        <v>1800</v>
      </c>
      <c r="AJ1405" s="36" t="s">
        <v>1645</v>
      </c>
      <c r="AK1405" s="36" t="s">
        <v>337</v>
      </c>
      <c r="AL1405" s="36" t="s">
        <v>1650</v>
      </c>
      <c r="AM1405" s="36" t="s">
        <v>1651</v>
      </c>
      <c r="AN1405" s="36" t="s">
        <v>1645</v>
      </c>
      <c r="AO1405" s="36" t="s">
        <v>1636</v>
      </c>
      <c r="AP1405" s="36" t="s">
        <v>1678</v>
      </c>
      <c r="AQ1405" s="36" t="s">
        <v>1653</v>
      </c>
    </row>
    <row r="1406" spans="1:43" x14ac:dyDescent="0.15">
      <c r="A1406" s="36" t="s">
        <v>485</v>
      </c>
      <c r="B1406" s="36" t="s">
        <v>1680</v>
      </c>
      <c r="C1406" s="36" t="s">
        <v>1681</v>
      </c>
      <c r="D1406" s="36" t="s">
        <v>1634</v>
      </c>
      <c r="E1406" s="36" t="s">
        <v>1635</v>
      </c>
      <c r="F1406" s="36" t="s">
        <v>372</v>
      </c>
      <c r="G1406" s="36" t="s">
        <v>1636</v>
      </c>
      <c r="H1406" s="36" t="s">
        <v>372</v>
      </c>
      <c r="I1406" s="36" t="s">
        <v>1636</v>
      </c>
      <c r="J1406" s="36" t="s">
        <v>1637</v>
      </c>
      <c r="K1406" s="36" t="s">
        <v>599</v>
      </c>
      <c r="L1406" s="36" t="s">
        <v>1682</v>
      </c>
      <c r="M1406" s="36" t="s">
        <v>1639</v>
      </c>
      <c r="N1406" s="36" t="s">
        <v>1640</v>
      </c>
      <c r="O1406" s="36" t="s">
        <v>1641</v>
      </c>
      <c r="P1406" s="36" t="s">
        <v>1642</v>
      </c>
      <c r="Q1406" s="36" t="s">
        <v>1643</v>
      </c>
      <c r="R1406" s="36" t="s">
        <v>1644</v>
      </c>
      <c r="S1406" s="36" t="s">
        <v>1636</v>
      </c>
      <c r="T1406" s="36" t="s">
        <v>1636</v>
      </c>
      <c r="U1406" s="36" t="s">
        <v>1645</v>
      </c>
      <c r="V1406" s="36" t="s">
        <v>1646</v>
      </c>
      <c r="W1406" s="36" t="s">
        <v>1657</v>
      </c>
      <c r="X1406" s="36" t="s">
        <v>1658</v>
      </c>
      <c r="Y1406" s="36" t="s">
        <v>1649</v>
      </c>
      <c r="Z1406" s="36">
        <v>5667.23</v>
      </c>
      <c r="AA1406" s="36">
        <v>5666.29</v>
      </c>
      <c r="AB1406" s="36">
        <v>0.94</v>
      </c>
      <c r="AC1406" s="36">
        <v>5666.29</v>
      </c>
      <c r="AD1406" s="36">
        <v>0</v>
      </c>
      <c r="AE1406" s="36">
        <v>0</v>
      </c>
      <c r="AF1406" s="36" t="s">
        <v>1798</v>
      </c>
      <c r="AG1406" s="36" t="s">
        <v>1637</v>
      </c>
      <c r="AH1406" s="36" t="s">
        <v>599</v>
      </c>
      <c r="AI1406" s="36" t="s">
        <v>1799</v>
      </c>
      <c r="AJ1406" s="36" t="s">
        <v>1645</v>
      </c>
      <c r="AK1406" s="36" t="s">
        <v>337</v>
      </c>
      <c r="AL1406" s="36" t="s">
        <v>1650</v>
      </c>
      <c r="AM1406" s="36" t="s">
        <v>1651</v>
      </c>
      <c r="AN1406" s="36" t="s">
        <v>1645</v>
      </c>
      <c r="AO1406" s="36" t="s">
        <v>1636</v>
      </c>
      <c r="AP1406" s="36" t="s">
        <v>1652</v>
      </c>
      <c r="AQ1406" s="36" t="s">
        <v>1653</v>
      </c>
    </row>
    <row r="1407" spans="1:43" x14ac:dyDescent="0.15">
      <c r="A1407" s="36" t="s">
        <v>485</v>
      </c>
      <c r="B1407" s="36" t="s">
        <v>1683</v>
      </c>
      <c r="C1407" s="36" t="s">
        <v>1684</v>
      </c>
      <c r="D1407" s="36" t="s">
        <v>1634</v>
      </c>
      <c r="E1407" s="36" t="s">
        <v>1635</v>
      </c>
      <c r="F1407" s="36" t="s">
        <v>372</v>
      </c>
      <c r="G1407" s="36" t="s">
        <v>1636</v>
      </c>
      <c r="H1407" s="36" t="s">
        <v>372</v>
      </c>
      <c r="I1407" s="36" t="s">
        <v>1636</v>
      </c>
      <c r="J1407" s="36" t="s">
        <v>1637</v>
      </c>
      <c r="K1407" s="36" t="s">
        <v>599</v>
      </c>
      <c r="L1407" s="36" t="s">
        <v>1685</v>
      </c>
      <c r="M1407" s="36" t="s">
        <v>1639</v>
      </c>
      <c r="N1407" s="36" t="s">
        <v>1640</v>
      </c>
      <c r="O1407" s="36" t="s">
        <v>1641</v>
      </c>
      <c r="P1407" s="36" t="s">
        <v>1642</v>
      </c>
      <c r="Q1407" s="36" t="s">
        <v>1643</v>
      </c>
      <c r="R1407" s="36" t="s">
        <v>1644</v>
      </c>
      <c r="S1407" s="36" t="s">
        <v>1636</v>
      </c>
      <c r="T1407" s="36" t="s">
        <v>1636</v>
      </c>
      <c r="U1407" s="36" t="s">
        <v>1645</v>
      </c>
      <c r="V1407" s="36" t="s">
        <v>1646</v>
      </c>
      <c r="W1407" s="36" t="s">
        <v>1657</v>
      </c>
      <c r="X1407" s="36" t="s">
        <v>1658</v>
      </c>
      <c r="Y1407" s="36" t="s">
        <v>1649</v>
      </c>
      <c r="Z1407" s="36">
        <v>477.24</v>
      </c>
      <c r="AA1407" s="36">
        <v>299.81</v>
      </c>
      <c r="AB1407" s="36">
        <v>177.43</v>
      </c>
      <c r="AC1407" s="36">
        <v>299.81</v>
      </c>
      <c r="AD1407" s="36">
        <v>0</v>
      </c>
      <c r="AE1407" s="36">
        <v>0</v>
      </c>
      <c r="AF1407" s="36" t="s">
        <v>1798</v>
      </c>
      <c r="AG1407" s="36" t="s">
        <v>1637</v>
      </c>
      <c r="AH1407" s="36" t="s">
        <v>599</v>
      </c>
      <c r="AI1407" s="36" t="s">
        <v>1799</v>
      </c>
      <c r="AJ1407" s="36" t="s">
        <v>1645</v>
      </c>
      <c r="AK1407" s="36" t="s">
        <v>337</v>
      </c>
      <c r="AL1407" s="36" t="s">
        <v>1650</v>
      </c>
      <c r="AM1407" s="36" t="s">
        <v>1651</v>
      </c>
      <c r="AN1407" s="36" t="s">
        <v>1645</v>
      </c>
      <c r="AO1407" s="36" t="s">
        <v>1636</v>
      </c>
      <c r="AP1407" s="36" t="s">
        <v>1652</v>
      </c>
      <c r="AQ1407" s="36" t="s">
        <v>1653</v>
      </c>
    </row>
    <row r="1408" spans="1:43" x14ac:dyDescent="0.15">
      <c r="A1408" s="36" t="s">
        <v>485</v>
      </c>
      <c r="B1408" s="36" t="s">
        <v>1686</v>
      </c>
      <c r="C1408" s="36" t="s">
        <v>1687</v>
      </c>
      <c r="D1408" s="36" t="s">
        <v>1634</v>
      </c>
      <c r="E1408" s="36" t="s">
        <v>1635</v>
      </c>
      <c r="F1408" s="36" t="s">
        <v>372</v>
      </c>
      <c r="G1408" s="36" t="s">
        <v>1636</v>
      </c>
      <c r="H1408" s="36" t="s">
        <v>372</v>
      </c>
      <c r="I1408" s="36" t="s">
        <v>1636</v>
      </c>
      <c r="J1408" s="36" t="s">
        <v>1637</v>
      </c>
      <c r="K1408" s="36" t="s">
        <v>599</v>
      </c>
      <c r="L1408" s="36" t="s">
        <v>1688</v>
      </c>
      <c r="M1408" s="36" t="s">
        <v>1639</v>
      </c>
      <c r="N1408" s="36" t="s">
        <v>1640</v>
      </c>
      <c r="O1408" s="36" t="s">
        <v>1641</v>
      </c>
      <c r="P1408" s="36" t="s">
        <v>1642</v>
      </c>
      <c r="Q1408" s="36" t="s">
        <v>1643</v>
      </c>
      <c r="R1408" s="36" t="s">
        <v>1644</v>
      </c>
      <c r="S1408" s="36" t="s">
        <v>1636</v>
      </c>
      <c r="T1408" s="36" t="s">
        <v>1636</v>
      </c>
      <c r="U1408" s="36" t="s">
        <v>1645</v>
      </c>
      <c r="V1408" s="36" t="s">
        <v>1646</v>
      </c>
      <c r="W1408" s="36" t="s">
        <v>1657</v>
      </c>
      <c r="X1408" s="36" t="s">
        <v>1658</v>
      </c>
      <c r="Y1408" s="36" t="s">
        <v>1649</v>
      </c>
      <c r="Z1408" s="36">
        <v>1058.02</v>
      </c>
      <c r="AA1408" s="36">
        <v>1007.21</v>
      </c>
      <c r="AB1408" s="36">
        <v>50.81</v>
      </c>
      <c r="AC1408" s="36">
        <v>1007.21</v>
      </c>
      <c r="AD1408" s="36">
        <v>0</v>
      </c>
      <c r="AE1408" s="36">
        <v>0</v>
      </c>
      <c r="AF1408" s="36" t="s">
        <v>1798</v>
      </c>
      <c r="AG1408" s="36" t="s">
        <v>1637</v>
      </c>
      <c r="AH1408" s="36" t="s">
        <v>599</v>
      </c>
      <c r="AI1408" s="36" t="s">
        <v>1799</v>
      </c>
      <c r="AJ1408" s="36" t="s">
        <v>1645</v>
      </c>
      <c r="AK1408" s="36" t="s">
        <v>337</v>
      </c>
      <c r="AL1408" s="36" t="s">
        <v>1650</v>
      </c>
      <c r="AM1408" s="36" t="s">
        <v>1651</v>
      </c>
      <c r="AN1408" s="36" t="s">
        <v>1645</v>
      </c>
      <c r="AO1408" s="36" t="s">
        <v>1636</v>
      </c>
      <c r="AP1408" s="36" t="s">
        <v>1652</v>
      </c>
      <c r="AQ1408" s="36" t="s">
        <v>1653</v>
      </c>
    </row>
    <row r="1409" spans="1:43" x14ac:dyDescent="0.15">
      <c r="A1409" s="36" t="s">
        <v>485</v>
      </c>
      <c r="B1409" s="36" t="s">
        <v>1689</v>
      </c>
      <c r="C1409" s="36" t="s">
        <v>1690</v>
      </c>
      <c r="D1409" s="36" t="s">
        <v>1634</v>
      </c>
      <c r="E1409" s="36" t="s">
        <v>1635</v>
      </c>
      <c r="F1409" s="36" t="s">
        <v>372</v>
      </c>
      <c r="G1409" s="36" t="s">
        <v>1636</v>
      </c>
      <c r="H1409" s="36" t="s">
        <v>372</v>
      </c>
      <c r="I1409" s="36" t="s">
        <v>1636</v>
      </c>
      <c r="J1409" s="36" t="s">
        <v>1637</v>
      </c>
      <c r="K1409" s="36" t="s">
        <v>599</v>
      </c>
      <c r="L1409" s="36" t="s">
        <v>1691</v>
      </c>
      <c r="M1409" s="36" t="s">
        <v>1639</v>
      </c>
      <c r="N1409" s="36" t="s">
        <v>1640</v>
      </c>
      <c r="O1409" s="36" t="s">
        <v>1641</v>
      </c>
      <c r="P1409" s="36" t="s">
        <v>1642</v>
      </c>
      <c r="Q1409" s="36" t="s">
        <v>1643</v>
      </c>
      <c r="R1409" s="36" t="s">
        <v>1644</v>
      </c>
      <c r="S1409" s="36" t="s">
        <v>1636</v>
      </c>
      <c r="T1409" s="36" t="s">
        <v>1636</v>
      </c>
      <c r="U1409" s="36" t="s">
        <v>1645</v>
      </c>
      <c r="V1409" s="36" t="s">
        <v>1646</v>
      </c>
      <c r="W1409" s="36" t="s">
        <v>1657</v>
      </c>
      <c r="X1409" s="36" t="s">
        <v>1658</v>
      </c>
      <c r="Y1409" s="36" t="s">
        <v>1649</v>
      </c>
      <c r="Z1409" s="36">
        <v>2030.28</v>
      </c>
      <c r="AA1409" s="36">
        <v>1985.87</v>
      </c>
      <c r="AB1409" s="36">
        <v>44.41</v>
      </c>
      <c r="AC1409" s="36">
        <v>1985.87</v>
      </c>
      <c r="AD1409" s="36">
        <v>0</v>
      </c>
      <c r="AE1409" s="36">
        <v>0</v>
      </c>
      <c r="AF1409" s="36" t="s">
        <v>1798</v>
      </c>
      <c r="AG1409" s="36" t="s">
        <v>1637</v>
      </c>
      <c r="AH1409" s="36" t="s">
        <v>599</v>
      </c>
      <c r="AI1409" s="36" t="s">
        <v>1799</v>
      </c>
      <c r="AJ1409" s="36" t="s">
        <v>1645</v>
      </c>
      <c r="AK1409" s="36" t="s">
        <v>337</v>
      </c>
      <c r="AL1409" s="36" t="s">
        <v>1650</v>
      </c>
      <c r="AM1409" s="36" t="s">
        <v>1651</v>
      </c>
      <c r="AN1409" s="36" t="s">
        <v>1645</v>
      </c>
      <c r="AO1409" s="36" t="s">
        <v>1636</v>
      </c>
      <c r="AP1409" s="36" t="s">
        <v>1652</v>
      </c>
      <c r="AQ1409" s="36" t="s">
        <v>1653</v>
      </c>
    </row>
    <row r="1410" spans="1:43" x14ac:dyDescent="0.15">
      <c r="A1410" s="36" t="s">
        <v>485</v>
      </c>
      <c r="B1410" s="36" t="s">
        <v>1692</v>
      </c>
      <c r="C1410" s="36" t="s">
        <v>1693</v>
      </c>
      <c r="D1410" s="36" t="s">
        <v>1634</v>
      </c>
      <c r="E1410" s="36" t="s">
        <v>1635</v>
      </c>
      <c r="F1410" s="36" t="s">
        <v>372</v>
      </c>
      <c r="G1410" s="36" t="s">
        <v>1636</v>
      </c>
      <c r="H1410" s="36" t="s">
        <v>372</v>
      </c>
      <c r="I1410" s="36" t="s">
        <v>1636</v>
      </c>
      <c r="J1410" s="36" t="s">
        <v>1637</v>
      </c>
      <c r="K1410" s="36" t="s">
        <v>599</v>
      </c>
      <c r="L1410" s="36" t="s">
        <v>1691</v>
      </c>
      <c r="M1410" s="36" t="s">
        <v>1639</v>
      </c>
      <c r="N1410" s="36" t="s">
        <v>1640</v>
      </c>
      <c r="O1410" s="36" t="s">
        <v>1641</v>
      </c>
      <c r="P1410" s="36" t="s">
        <v>1642</v>
      </c>
      <c r="Q1410" s="36" t="s">
        <v>1643</v>
      </c>
      <c r="R1410" s="36" t="s">
        <v>1644</v>
      </c>
      <c r="S1410" s="36" t="s">
        <v>1636</v>
      </c>
      <c r="T1410" s="36" t="s">
        <v>1636</v>
      </c>
      <c r="U1410" s="36" t="s">
        <v>1645</v>
      </c>
      <c r="V1410" s="36" t="s">
        <v>1646</v>
      </c>
      <c r="W1410" s="36" t="s">
        <v>1657</v>
      </c>
      <c r="X1410" s="36" t="s">
        <v>1658</v>
      </c>
      <c r="Y1410" s="36" t="s">
        <v>1649</v>
      </c>
      <c r="Z1410" s="36">
        <v>175.6</v>
      </c>
      <c r="AA1410" s="36">
        <v>91.65</v>
      </c>
      <c r="AB1410" s="36">
        <v>83.95</v>
      </c>
      <c r="AC1410" s="36">
        <v>91.65</v>
      </c>
      <c r="AD1410" s="36">
        <v>0</v>
      </c>
      <c r="AE1410" s="36">
        <v>0</v>
      </c>
      <c r="AF1410" s="36" t="s">
        <v>1798</v>
      </c>
      <c r="AG1410" s="36" t="s">
        <v>1637</v>
      </c>
      <c r="AH1410" s="36" t="s">
        <v>599</v>
      </c>
      <c r="AI1410" s="36" t="s">
        <v>1799</v>
      </c>
      <c r="AJ1410" s="36" t="s">
        <v>1645</v>
      </c>
      <c r="AK1410" s="36" t="s">
        <v>337</v>
      </c>
      <c r="AL1410" s="36" t="s">
        <v>1650</v>
      </c>
      <c r="AM1410" s="36" t="s">
        <v>1651</v>
      </c>
      <c r="AN1410" s="36" t="s">
        <v>1645</v>
      </c>
      <c r="AO1410" s="36" t="s">
        <v>1636</v>
      </c>
      <c r="AP1410" s="36" t="s">
        <v>1652</v>
      </c>
      <c r="AQ1410" s="36" t="s">
        <v>1653</v>
      </c>
    </row>
    <row r="1411" spans="1:43" x14ac:dyDescent="0.15">
      <c r="A1411" s="36" t="s">
        <v>485</v>
      </c>
      <c r="B1411" s="36" t="s">
        <v>1860</v>
      </c>
      <c r="C1411" s="36" t="s">
        <v>1861</v>
      </c>
      <c r="D1411" s="36" t="s">
        <v>1634</v>
      </c>
      <c r="E1411" s="36" t="s">
        <v>1635</v>
      </c>
      <c r="F1411" s="36" t="s">
        <v>372</v>
      </c>
      <c r="G1411" s="36" t="s">
        <v>1636</v>
      </c>
      <c r="H1411" s="36" t="s">
        <v>372</v>
      </c>
      <c r="I1411" s="36" t="s">
        <v>1636</v>
      </c>
      <c r="J1411" s="36" t="s">
        <v>1637</v>
      </c>
      <c r="K1411" s="36" t="s">
        <v>599</v>
      </c>
      <c r="L1411" s="36" t="s">
        <v>1862</v>
      </c>
      <c r="M1411" s="36" t="s">
        <v>1639</v>
      </c>
      <c r="N1411" s="36" t="s">
        <v>1640</v>
      </c>
      <c r="O1411" s="36" t="s">
        <v>1641</v>
      </c>
      <c r="P1411" s="36" t="s">
        <v>1642</v>
      </c>
      <c r="Q1411" s="36" t="s">
        <v>1643</v>
      </c>
      <c r="R1411" s="36" t="s">
        <v>1644</v>
      </c>
      <c r="S1411" s="36" t="s">
        <v>1636</v>
      </c>
      <c r="T1411" s="36" t="s">
        <v>1636</v>
      </c>
      <c r="U1411" s="36" t="s">
        <v>1645</v>
      </c>
      <c r="V1411" s="36" t="s">
        <v>1646</v>
      </c>
      <c r="W1411" s="36" t="s">
        <v>1657</v>
      </c>
      <c r="X1411" s="36" t="s">
        <v>1658</v>
      </c>
      <c r="Y1411" s="36" t="s">
        <v>1649</v>
      </c>
      <c r="Z1411" s="36">
        <v>6000</v>
      </c>
      <c r="AA1411" s="36">
        <v>5915.98</v>
      </c>
      <c r="AB1411" s="36">
        <v>84.02</v>
      </c>
      <c r="AC1411" s="36">
        <v>5915.98</v>
      </c>
      <c r="AD1411" s="36">
        <v>0</v>
      </c>
      <c r="AE1411" s="36">
        <v>0</v>
      </c>
      <c r="AF1411" s="36" t="s">
        <v>1798</v>
      </c>
      <c r="AG1411" s="36" t="s">
        <v>1637</v>
      </c>
      <c r="AH1411" s="36" t="s">
        <v>599</v>
      </c>
      <c r="AI1411" s="36" t="s">
        <v>1799</v>
      </c>
      <c r="AJ1411" s="36" t="s">
        <v>1645</v>
      </c>
      <c r="AK1411" s="36" t="s">
        <v>337</v>
      </c>
      <c r="AL1411" s="36" t="s">
        <v>1650</v>
      </c>
      <c r="AM1411" s="36" t="s">
        <v>1651</v>
      </c>
      <c r="AN1411" s="36" t="s">
        <v>1645</v>
      </c>
      <c r="AO1411" s="36" t="s">
        <v>1636</v>
      </c>
      <c r="AP1411" s="36" t="s">
        <v>1652</v>
      </c>
      <c r="AQ1411" s="36" t="s">
        <v>1653</v>
      </c>
    </row>
    <row r="1412" spans="1:43" x14ac:dyDescent="0.15">
      <c r="A1412" s="36" t="s">
        <v>485</v>
      </c>
      <c r="B1412" s="36" t="s">
        <v>1694</v>
      </c>
      <c r="C1412" s="36" t="s">
        <v>1695</v>
      </c>
      <c r="D1412" s="36" t="s">
        <v>1634</v>
      </c>
      <c r="E1412" s="36" t="s">
        <v>1635</v>
      </c>
      <c r="F1412" s="36" t="s">
        <v>372</v>
      </c>
      <c r="G1412" s="36" t="s">
        <v>1636</v>
      </c>
      <c r="H1412" s="36" t="s">
        <v>372</v>
      </c>
      <c r="I1412" s="36" t="s">
        <v>1636</v>
      </c>
      <c r="J1412" s="36" t="s">
        <v>1637</v>
      </c>
      <c r="K1412" s="36" t="s">
        <v>599</v>
      </c>
      <c r="L1412" s="36" t="s">
        <v>1696</v>
      </c>
      <c r="M1412" s="36" t="s">
        <v>1639</v>
      </c>
      <c r="N1412" s="36" t="s">
        <v>1640</v>
      </c>
      <c r="O1412" s="36" t="s">
        <v>1641</v>
      </c>
      <c r="P1412" s="36" t="s">
        <v>1642</v>
      </c>
      <c r="Q1412" s="36" t="s">
        <v>1643</v>
      </c>
      <c r="R1412" s="36" t="s">
        <v>1644</v>
      </c>
      <c r="S1412" s="36" t="s">
        <v>1636</v>
      </c>
      <c r="T1412" s="36" t="s">
        <v>1636</v>
      </c>
      <c r="U1412" s="36" t="s">
        <v>1645</v>
      </c>
      <c r="V1412" s="36" t="s">
        <v>1646</v>
      </c>
      <c r="W1412" s="36" t="s">
        <v>1647</v>
      </c>
      <c r="X1412" s="36" t="s">
        <v>1648</v>
      </c>
      <c r="Y1412" s="36" t="s">
        <v>1649</v>
      </c>
      <c r="Z1412" s="36">
        <v>206.25</v>
      </c>
      <c r="AA1412" s="36">
        <v>206.25</v>
      </c>
      <c r="AB1412" s="36">
        <v>0</v>
      </c>
      <c r="AC1412" s="36">
        <v>206.25</v>
      </c>
      <c r="AD1412" s="36">
        <v>0</v>
      </c>
      <c r="AE1412" s="36">
        <v>0</v>
      </c>
      <c r="AF1412" s="36" t="s">
        <v>1798</v>
      </c>
      <c r="AG1412" s="36" t="s">
        <v>1637</v>
      </c>
      <c r="AH1412" s="36" t="s">
        <v>599</v>
      </c>
      <c r="AI1412" s="36" t="s">
        <v>1799</v>
      </c>
      <c r="AJ1412" s="36" t="s">
        <v>1645</v>
      </c>
      <c r="AK1412" s="36" t="s">
        <v>337</v>
      </c>
      <c r="AL1412" s="36" t="s">
        <v>1650</v>
      </c>
      <c r="AM1412" s="36" t="s">
        <v>1651</v>
      </c>
      <c r="AN1412" s="36" t="s">
        <v>1645</v>
      </c>
      <c r="AO1412" s="36" t="s">
        <v>1636</v>
      </c>
      <c r="AP1412" s="36" t="s">
        <v>1652</v>
      </c>
      <c r="AQ1412" s="36" t="s">
        <v>1653</v>
      </c>
    </row>
    <row r="1413" spans="1:43" x14ac:dyDescent="0.15">
      <c r="A1413" s="36" t="s">
        <v>485</v>
      </c>
      <c r="B1413" s="36" t="s">
        <v>1697</v>
      </c>
      <c r="C1413" s="36" t="s">
        <v>1698</v>
      </c>
      <c r="D1413" s="36" t="s">
        <v>1634</v>
      </c>
      <c r="E1413" s="36" t="s">
        <v>1635</v>
      </c>
      <c r="F1413" s="36" t="s">
        <v>372</v>
      </c>
      <c r="G1413" s="36" t="s">
        <v>1636</v>
      </c>
      <c r="H1413" s="36" t="s">
        <v>372</v>
      </c>
      <c r="I1413" s="36" t="s">
        <v>1636</v>
      </c>
      <c r="J1413" s="36" t="s">
        <v>1637</v>
      </c>
      <c r="K1413" s="36" t="s">
        <v>599</v>
      </c>
      <c r="L1413" s="36" t="s">
        <v>1699</v>
      </c>
      <c r="M1413" s="36" t="s">
        <v>1639</v>
      </c>
      <c r="N1413" s="36" t="s">
        <v>1640</v>
      </c>
      <c r="O1413" s="36" t="s">
        <v>1641</v>
      </c>
      <c r="P1413" s="36" t="s">
        <v>1642</v>
      </c>
      <c r="Q1413" s="36" t="s">
        <v>1643</v>
      </c>
      <c r="R1413" s="36" t="s">
        <v>1644</v>
      </c>
      <c r="S1413" s="36" t="s">
        <v>1636</v>
      </c>
      <c r="T1413" s="36" t="s">
        <v>1636</v>
      </c>
      <c r="U1413" s="36" t="s">
        <v>1645</v>
      </c>
      <c r="V1413" s="36" t="s">
        <v>1646</v>
      </c>
      <c r="W1413" s="36" t="s">
        <v>1657</v>
      </c>
      <c r="X1413" s="36" t="s">
        <v>1658</v>
      </c>
      <c r="Y1413" s="36" t="s">
        <v>1649</v>
      </c>
      <c r="Z1413" s="36">
        <v>2416.91</v>
      </c>
      <c r="AA1413" s="36">
        <v>2242.5500000000002</v>
      </c>
      <c r="AB1413" s="36">
        <v>174.36</v>
      </c>
      <c r="AC1413" s="36">
        <v>2242.5500000000002</v>
      </c>
      <c r="AD1413" s="36">
        <v>0</v>
      </c>
      <c r="AE1413" s="36">
        <v>0</v>
      </c>
      <c r="AF1413" s="36" t="s">
        <v>1798</v>
      </c>
      <c r="AG1413" s="36" t="s">
        <v>1637</v>
      </c>
      <c r="AH1413" s="36" t="s">
        <v>599</v>
      </c>
      <c r="AI1413" s="36" t="s">
        <v>1799</v>
      </c>
      <c r="AJ1413" s="36" t="s">
        <v>1645</v>
      </c>
      <c r="AK1413" s="36" t="s">
        <v>337</v>
      </c>
      <c r="AL1413" s="36" t="s">
        <v>1650</v>
      </c>
      <c r="AM1413" s="36" t="s">
        <v>1651</v>
      </c>
      <c r="AN1413" s="36" t="s">
        <v>1645</v>
      </c>
      <c r="AO1413" s="36" t="s">
        <v>1636</v>
      </c>
      <c r="AP1413" s="36" t="s">
        <v>1652</v>
      </c>
      <c r="AQ1413" s="36" t="s">
        <v>1653</v>
      </c>
    </row>
    <row r="1414" spans="1:43" x14ac:dyDescent="0.15">
      <c r="A1414" s="36" t="s">
        <v>485</v>
      </c>
      <c r="B1414" s="36" t="s">
        <v>1700</v>
      </c>
      <c r="C1414" s="36" t="s">
        <v>1701</v>
      </c>
      <c r="D1414" s="36" t="s">
        <v>1673</v>
      </c>
      <c r="E1414" s="36" t="s">
        <v>1674</v>
      </c>
      <c r="F1414" s="36" t="s">
        <v>372</v>
      </c>
      <c r="G1414" s="36" t="s">
        <v>1636</v>
      </c>
      <c r="H1414" s="36" t="s">
        <v>372</v>
      </c>
      <c r="I1414" s="36" t="s">
        <v>1636</v>
      </c>
      <c r="J1414" s="36" t="s">
        <v>1675</v>
      </c>
      <c r="K1414" s="36" t="s">
        <v>1676</v>
      </c>
      <c r="L1414" s="36" t="s">
        <v>1702</v>
      </c>
      <c r="M1414" s="36" t="s">
        <v>1639</v>
      </c>
      <c r="N1414" s="36" t="s">
        <v>1640</v>
      </c>
      <c r="O1414" s="36" t="s">
        <v>1641</v>
      </c>
      <c r="P1414" s="36" t="s">
        <v>1642</v>
      </c>
      <c r="Q1414" s="36" t="s">
        <v>1643</v>
      </c>
      <c r="R1414" s="36" t="s">
        <v>1644</v>
      </c>
      <c r="S1414" s="36" t="s">
        <v>1636</v>
      </c>
      <c r="T1414" s="36" t="s">
        <v>1636</v>
      </c>
      <c r="U1414" s="36" t="s">
        <v>1645</v>
      </c>
      <c r="V1414" s="36" t="s">
        <v>1646</v>
      </c>
      <c r="W1414" s="36" t="s">
        <v>1664</v>
      </c>
      <c r="X1414" s="36" t="s">
        <v>1646</v>
      </c>
      <c r="Y1414" s="36" t="s">
        <v>1649</v>
      </c>
      <c r="Z1414" s="36">
        <v>28.45</v>
      </c>
      <c r="AA1414" s="36">
        <v>19.41</v>
      </c>
      <c r="AB1414" s="36">
        <v>9.0399999999999991</v>
      </c>
      <c r="AC1414" s="36">
        <v>19.41</v>
      </c>
      <c r="AD1414" s="36">
        <v>0</v>
      </c>
      <c r="AE1414" s="36">
        <v>0</v>
      </c>
      <c r="AF1414" s="36" t="s">
        <v>1798</v>
      </c>
      <c r="AG1414" s="36" t="s">
        <v>1675</v>
      </c>
      <c r="AH1414" s="36" t="s">
        <v>1676</v>
      </c>
      <c r="AI1414" s="36" t="s">
        <v>1800</v>
      </c>
      <c r="AJ1414" s="36" t="s">
        <v>1645</v>
      </c>
      <c r="AK1414" s="36" t="s">
        <v>337</v>
      </c>
      <c r="AL1414" s="36" t="s">
        <v>1650</v>
      </c>
      <c r="AM1414" s="36" t="s">
        <v>1651</v>
      </c>
      <c r="AN1414" s="36" t="s">
        <v>1645</v>
      </c>
      <c r="AO1414" s="36" t="s">
        <v>1636</v>
      </c>
      <c r="AP1414" s="36" t="s">
        <v>1678</v>
      </c>
      <c r="AQ1414" s="36" t="s">
        <v>1653</v>
      </c>
    </row>
    <row r="1415" spans="1:43" x14ac:dyDescent="0.15">
      <c r="A1415" s="36" t="s">
        <v>485</v>
      </c>
      <c r="B1415" s="36" t="s">
        <v>1700</v>
      </c>
      <c r="C1415" s="36" t="s">
        <v>1701</v>
      </c>
      <c r="D1415" s="36" t="s">
        <v>1673</v>
      </c>
      <c r="E1415" s="36" t="s">
        <v>1674</v>
      </c>
      <c r="F1415" s="36" t="s">
        <v>372</v>
      </c>
      <c r="G1415" s="36" t="s">
        <v>1636</v>
      </c>
      <c r="H1415" s="36" t="s">
        <v>372</v>
      </c>
      <c r="I1415" s="36" t="s">
        <v>1636</v>
      </c>
      <c r="J1415" s="36" t="s">
        <v>1675</v>
      </c>
      <c r="K1415" s="36" t="s">
        <v>1676</v>
      </c>
      <c r="L1415" s="36" t="s">
        <v>1702</v>
      </c>
      <c r="M1415" s="36" t="s">
        <v>1639</v>
      </c>
      <c r="N1415" s="36" t="s">
        <v>1640</v>
      </c>
      <c r="O1415" s="36" t="s">
        <v>1641</v>
      </c>
      <c r="P1415" s="36" t="s">
        <v>1642</v>
      </c>
      <c r="Q1415" s="36" t="s">
        <v>1643</v>
      </c>
      <c r="R1415" s="36" t="s">
        <v>1644</v>
      </c>
      <c r="S1415" s="36" t="s">
        <v>1636</v>
      </c>
      <c r="T1415" s="36" t="s">
        <v>1636</v>
      </c>
      <c r="U1415" s="36" t="s">
        <v>1645</v>
      </c>
      <c r="V1415" s="36" t="s">
        <v>1646</v>
      </c>
      <c r="W1415" s="36" t="s">
        <v>1665</v>
      </c>
      <c r="X1415" s="36" t="s">
        <v>1646</v>
      </c>
      <c r="Y1415" s="36" t="s">
        <v>1649</v>
      </c>
      <c r="Z1415" s="36">
        <v>45.96</v>
      </c>
      <c r="AA1415" s="36">
        <v>31.52</v>
      </c>
      <c r="AB1415" s="36">
        <v>14.44</v>
      </c>
      <c r="AC1415" s="36">
        <v>31.52</v>
      </c>
      <c r="AD1415" s="36">
        <v>0</v>
      </c>
      <c r="AE1415" s="36">
        <v>0</v>
      </c>
      <c r="AF1415" s="36" t="s">
        <v>1798</v>
      </c>
      <c r="AG1415" s="36" t="s">
        <v>1675</v>
      </c>
      <c r="AH1415" s="36" t="s">
        <v>1676</v>
      </c>
      <c r="AI1415" s="36" t="s">
        <v>1800</v>
      </c>
      <c r="AJ1415" s="36" t="s">
        <v>1645</v>
      </c>
      <c r="AK1415" s="36" t="s">
        <v>337</v>
      </c>
      <c r="AL1415" s="36" t="s">
        <v>1650</v>
      </c>
      <c r="AM1415" s="36" t="s">
        <v>1651</v>
      </c>
      <c r="AN1415" s="36" t="s">
        <v>1645</v>
      </c>
      <c r="AO1415" s="36" t="s">
        <v>1636</v>
      </c>
      <c r="AP1415" s="36" t="s">
        <v>1678</v>
      </c>
      <c r="AQ1415" s="36" t="s">
        <v>1653</v>
      </c>
    </row>
    <row r="1416" spans="1:43" x14ac:dyDescent="0.15">
      <c r="A1416" s="36" t="s">
        <v>485</v>
      </c>
      <c r="B1416" s="36" t="s">
        <v>1700</v>
      </c>
      <c r="C1416" s="36" t="s">
        <v>1701</v>
      </c>
      <c r="D1416" s="36" t="s">
        <v>1673</v>
      </c>
      <c r="E1416" s="36" t="s">
        <v>1674</v>
      </c>
      <c r="F1416" s="36" t="s">
        <v>372</v>
      </c>
      <c r="G1416" s="36" t="s">
        <v>1636</v>
      </c>
      <c r="H1416" s="36" t="s">
        <v>372</v>
      </c>
      <c r="I1416" s="36" t="s">
        <v>1636</v>
      </c>
      <c r="J1416" s="36" t="s">
        <v>1675</v>
      </c>
      <c r="K1416" s="36" t="s">
        <v>1676</v>
      </c>
      <c r="L1416" s="36" t="s">
        <v>1702</v>
      </c>
      <c r="M1416" s="36" t="s">
        <v>1639</v>
      </c>
      <c r="N1416" s="36" t="s">
        <v>1640</v>
      </c>
      <c r="O1416" s="36" t="s">
        <v>1641</v>
      </c>
      <c r="P1416" s="36" t="s">
        <v>1642</v>
      </c>
      <c r="Q1416" s="36" t="s">
        <v>1643</v>
      </c>
      <c r="R1416" s="36" t="s">
        <v>1644</v>
      </c>
      <c r="S1416" s="36" t="s">
        <v>1636</v>
      </c>
      <c r="T1416" s="36" t="s">
        <v>1636</v>
      </c>
      <c r="U1416" s="36" t="s">
        <v>1645</v>
      </c>
      <c r="V1416" s="36" t="s">
        <v>1646</v>
      </c>
      <c r="W1416" s="36" t="s">
        <v>1647</v>
      </c>
      <c r="X1416" s="36" t="s">
        <v>1667</v>
      </c>
      <c r="Y1416" s="36" t="s">
        <v>1649</v>
      </c>
      <c r="Z1416" s="36">
        <v>0.13</v>
      </c>
      <c r="AA1416" s="36">
        <v>0.12</v>
      </c>
      <c r="AB1416" s="36">
        <v>0.01</v>
      </c>
      <c r="AC1416" s="36">
        <v>0.12</v>
      </c>
      <c r="AD1416" s="36">
        <v>0</v>
      </c>
      <c r="AE1416" s="36">
        <v>0</v>
      </c>
      <c r="AF1416" s="36" t="s">
        <v>1798</v>
      </c>
      <c r="AG1416" s="36" t="s">
        <v>1675</v>
      </c>
      <c r="AH1416" s="36" t="s">
        <v>1676</v>
      </c>
      <c r="AI1416" s="36" t="s">
        <v>1800</v>
      </c>
      <c r="AJ1416" s="36" t="s">
        <v>1645</v>
      </c>
      <c r="AK1416" s="36" t="s">
        <v>337</v>
      </c>
      <c r="AL1416" s="36" t="s">
        <v>1650</v>
      </c>
      <c r="AM1416" s="36" t="s">
        <v>1651</v>
      </c>
      <c r="AN1416" s="36" t="s">
        <v>1645</v>
      </c>
      <c r="AO1416" s="36" t="s">
        <v>1636</v>
      </c>
      <c r="AP1416" s="36" t="s">
        <v>1678</v>
      </c>
      <c r="AQ1416" s="36" t="s">
        <v>1653</v>
      </c>
    </row>
    <row r="1417" spans="1:43" x14ac:dyDescent="0.15">
      <c r="A1417" s="36" t="s">
        <v>485</v>
      </c>
      <c r="B1417" s="36" t="s">
        <v>1700</v>
      </c>
      <c r="C1417" s="36" t="s">
        <v>1701</v>
      </c>
      <c r="D1417" s="36" t="s">
        <v>1673</v>
      </c>
      <c r="E1417" s="36" t="s">
        <v>1674</v>
      </c>
      <c r="F1417" s="36" t="s">
        <v>372</v>
      </c>
      <c r="G1417" s="36" t="s">
        <v>1636</v>
      </c>
      <c r="H1417" s="36" t="s">
        <v>372</v>
      </c>
      <c r="I1417" s="36" t="s">
        <v>1636</v>
      </c>
      <c r="J1417" s="36" t="s">
        <v>1675</v>
      </c>
      <c r="K1417" s="36" t="s">
        <v>1676</v>
      </c>
      <c r="L1417" s="36" t="s">
        <v>1702</v>
      </c>
      <c r="M1417" s="36" t="s">
        <v>1639</v>
      </c>
      <c r="N1417" s="36" t="s">
        <v>1640</v>
      </c>
      <c r="O1417" s="36" t="s">
        <v>1641</v>
      </c>
      <c r="P1417" s="36" t="s">
        <v>1642</v>
      </c>
      <c r="Q1417" s="36" t="s">
        <v>1643</v>
      </c>
      <c r="R1417" s="36" t="s">
        <v>1644</v>
      </c>
      <c r="S1417" s="36" t="s">
        <v>1636</v>
      </c>
      <c r="T1417" s="36" t="s">
        <v>1636</v>
      </c>
      <c r="U1417" s="36" t="s">
        <v>1645</v>
      </c>
      <c r="V1417" s="36" t="s">
        <v>1646</v>
      </c>
      <c r="W1417" s="36" t="s">
        <v>1669</v>
      </c>
      <c r="X1417" s="36" t="s">
        <v>1646</v>
      </c>
      <c r="Y1417" s="36" t="s">
        <v>1649</v>
      </c>
      <c r="Z1417" s="36">
        <v>18.190000000000001</v>
      </c>
      <c r="AA1417" s="36">
        <v>12.72</v>
      </c>
      <c r="AB1417" s="36">
        <v>5.47</v>
      </c>
      <c r="AC1417" s="36">
        <v>12.72</v>
      </c>
      <c r="AD1417" s="36">
        <v>0</v>
      </c>
      <c r="AE1417" s="36">
        <v>0</v>
      </c>
      <c r="AF1417" s="36" t="s">
        <v>1798</v>
      </c>
      <c r="AG1417" s="36" t="s">
        <v>1675</v>
      </c>
      <c r="AH1417" s="36" t="s">
        <v>1676</v>
      </c>
      <c r="AI1417" s="36" t="s">
        <v>1800</v>
      </c>
      <c r="AJ1417" s="36" t="s">
        <v>1645</v>
      </c>
      <c r="AK1417" s="36" t="s">
        <v>337</v>
      </c>
      <c r="AL1417" s="36" t="s">
        <v>1650</v>
      </c>
      <c r="AM1417" s="36" t="s">
        <v>1651</v>
      </c>
      <c r="AN1417" s="36" t="s">
        <v>1645</v>
      </c>
      <c r="AO1417" s="36" t="s">
        <v>1636</v>
      </c>
      <c r="AP1417" s="36" t="s">
        <v>1678</v>
      </c>
      <c r="AQ1417" s="36" t="s">
        <v>1653</v>
      </c>
    </row>
    <row r="1418" spans="1:43" x14ac:dyDescent="0.15">
      <c r="A1418" s="36" t="s">
        <v>485</v>
      </c>
      <c r="B1418" s="36" t="s">
        <v>1700</v>
      </c>
      <c r="C1418" s="36" t="s">
        <v>1701</v>
      </c>
      <c r="D1418" s="36" t="s">
        <v>1673</v>
      </c>
      <c r="E1418" s="36" t="s">
        <v>1674</v>
      </c>
      <c r="F1418" s="36" t="s">
        <v>372</v>
      </c>
      <c r="G1418" s="36" t="s">
        <v>1636</v>
      </c>
      <c r="H1418" s="36" t="s">
        <v>372</v>
      </c>
      <c r="I1418" s="36" t="s">
        <v>1636</v>
      </c>
      <c r="J1418" s="36" t="s">
        <v>1675</v>
      </c>
      <c r="K1418" s="36" t="s">
        <v>1676</v>
      </c>
      <c r="L1418" s="36" t="s">
        <v>1702</v>
      </c>
      <c r="M1418" s="36" t="s">
        <v>1639</v>
      </c>
      <c r="N1418" s="36" t="s">
        <v>1640</v>
      </c>
      <c r="O1418" s="36" t="s">
        <v>1641</v>
      </c>
      <c r="P1418" s="36" t="s">
        <v>1642</v>
      </c>
      <c r="Q1418" s="36" t="s">
        <v>1643</v>
      </c>
      <c r="R1418" s="36" t="s">
        <v>1644</v>
      </c>
      <c r="S1418" s="36" t="s">
        <v>1636</v>
      </c>
      <c r="T1418" s="36" t="s">
        <v>1636</v>
      </c>
      <c r="U1418" s="36" t="s">
        <v>1645</v>
      </c>
      <c r="V1418" s="36" t="s">
        <v>1646</v>
      </c>
      <c r="W1418" s="36" t="s">
        <v>1657</v>
      </c>
      <c r="X1418" s="36" t="s">
        <v>1658</v>
      </c>
      <c r="Y1418" s="36" t="s">
        <v>1649</v>
      </c>
      <c r="Z1418" s="36">
        <v>165.39</v>
      </c>
      <c r="AA1418" s="36">
        <v>111.67</v>
      </c>
      <c r="AB1418" s="36">
        <v>53.72</v>
      </c>
      <c r="AC1418" s="36">
        <v>111.67</v>
      </c>
      <c r="AD1418" s="36">
        <v>0</v>
      </c>
      <c r="AE1418" s="36">
        <v>0</v>
      </c>
      <c r="AF1418" s="36" t="s">
        <v>1798</v>
      </c>
      <c r="AG1418" s="36" t="s">
        <v>1675</v>
      </c>
      <c r="AH1418" s="36" t="s">
        <v>1676</v>
      </c>
      <c r="AI1418" s="36" t="s">
        <v>1800</v>
      </c>
      <c r="AJ1418" s="36" t="s">
        <v>1645</v>
      </c>
      <c r="AK1418" s="36" t="s">
        <v>337</v>
      </c>
      <c r="AL1418" s="36" t="s">
        <v>1650</v>
      </c>
      <c r="AM1418" s="36" t="s">
        <v>1651</v>
      </c>
      <c r="AN1418" s="36" t="s">
        <v>1645</v>
      </c>
      <c r="AO1418" s="36" t="s">
        <v>1636</v>
      </c>
      <c r="AP1418" s="36" t="s">
        <v>1678</v>
      </c>
      <c r="AQ1418" s="36" t="s">
        <v>1653</v>
      </c>
    </row>
    <row r="1419" spans="1:43" x14ac:dyDescent="0.15">
      <c r="A1419" s="36" t="s">
        <v>485</v>
      </c>
      <c r="B1419" s="36" t="s">
        <v>1700</v>
      </c>
      <c r="C1419" s="36" t="s">
        <v>1701</v>
      </c>
      <c r="D1419" s="36" t="s">
        <v>1673</v>
      </c>
      <c r="E1419" s="36" t="s">
        <v>1674</v>
      </c>
      <c r="F1419" s="36" t="s">
        <v>372</v>
      </c>
      <c r="G1419" s="36" t="s">
        <v>1636</v>
      </c>
      <c r="H1419" s="36" t="s">
        <v>372</v>
      </c>
      <c r="I1419" s="36" t="s">
        <v>1636</v>
      </c>
      <c r="J1419" s="36" t="s">
        <v>1675</v>
      </c>
      <c r="K1419" s="36" t="s">
        <v>1676</v>
      </c>
      <c r="L1419" s="36" t="s">
        <v>1702</v>
      </c>
      <c r="M1419" s="36" t="s">
        <v>1639</v>
      </c>
      <c r="N1419" s="36" t="s">
        <v>1640</v>
      </c>
      <c r="O1419" s="36" t="s">
        <v>1641</v>
      </c>
      <c r="P1419" s="36" t="s">
        <v>1642</v>
      </c>
      <c r="Q1419" s="36" t="s">
        <v>1643</v>
      </c>
      <c r="R1419" s="36" t="s">
        <v>1644</v>
      </c>
      <c r="S1419" s="36" t="s">
        <v>1636</v>
      </c>
      <c r="T1419" s="36" t="s">
        <v>1636</v>
      </c>
      <c r="U1419" s="36" t="s">
        <v>1645</v>
      </c>
      <c r="V1419" s="36" t="s">
        <v>1646</v>
      </c>
      <c r="W1419" s="36" t="s">
        <v>1670</v>
      </c>
      <c r="X1419" s="36" t="s">
        <v>1646</v>
      </c>
      <c r="Y1419" s="36" t="s">
        <v>1649</v>
      </c>
      <c r="Z1419" s="36">
        <v>1.65</v>
      </c>
      <c r="AA1419" s="36">
        <v>0.89</v>
      </c>
      <c r="AB1419" s="36">
        <v>0.76</v>
      </c>
      <c r="AC1419" s="36">
        <v>0.89</v>
      </c>
      <c r="AD1419" s="36">
        <v>0</v>
      </c>
      <c r="AE1419" s="36">
        <v>0</v>
      </c>
      <c r="AF1419" s="36" t="s">
        <v>1798</v>
      </c>
      <c r="AG1419" s="36" t="s">
        <v>1675</v>
      </c>
      <c r="AH1419" s="36" t="s">
        <v>1676</v>
      </c>
      <c r="AI1419" s="36" t="s">
        <v>1800</v>
      </c>
      <c r="AJ1419" s="36" t="s">
        <v>1645</v>
      </c>
      <c r="AK1419" s="36" t="s">
        <v>337</v>
      </c>
      <c r="AL1419" s="36" t="s">
        <v>1650</v>
      </c>
      <c r="AM1419" s="36" t="s">
        <v>1651</v>
      </c>
      <c r="AN1419" s="36" t="s">
        <v>1645</v>
      </c>
      <c r="AO1419" s="36" t="s">
        <v>1636</v>
      </c>
      <c r="AP1419" s="36" t="s">
        <v>1678</v>
      </c>
      <c r="AQ1419" s="36" t="s">
        <v>1653</v>
      </c>
    </row>
    <row r="1420" spans="1:43" x14ac:dyDescent="0.15">
      <c r="A1420" s="36" t="s">
        <v>485</v>
      </c>
      <c r="B1420" s="36" t="s">
        <v>1700</v>
      </c>
      <c r="C1420" s="36" t="s">
        <v>1701</v>
      </c>
      <c r="D1420" s="36" t="s">
        <v>1673</v>
      </c>
      <c r="E1420" s="36" t="s">
        <v>1674</v>
      </c>
      <c r="F1420" s="36" t="s">
        <v>372</v>
      </c>
      <c r="G1420" s="36" t="s">
        <v>1636</v>
      </c>
      <c r="H1420" s="36" t="s">
        <v>372</v>
      </c>
      <c r="I1420" s="36" t="s">
        <v>1636</v>
      </c>
      <c r="J1420" s="36" t="s">
        <v>1675</v>
      </c>
      <c r="K1420" s="36" t="s">
        <v>1676</v>
      </c>
      <c r="L1420" s="36" t="s">
        <v>1702</v>
      </c>
      <c r="M1420" s="36" t="s">
        <v>1639</v>
      </c>
      <c r="N1420" s="36" t="s">
        <v>1640</v>
      </c>
      <c r="O1420" s="36" t="s">
        <v>1641</v>
      </c>
      <c r="P1420" s="36" t="s">
        <v>1642</v>
      </c>
      <c r="Q1420" s="36" t="s">
        <v>1643</v>
      </c>
      <c r="R1420" s="36" t="s">
        <v>1644</v>
      </c>
      <c r="S1420" s="36" t="s">
        <v>1636</v>
      </c>
      <c r="T1420" s="36" t="s">
        <v>1636</v>
      </c>
      <c r="U1420" s="36" t="s">
        <v>1645</v>
      </c>
      <c r="V1420" s="36" t="s">
        <v>1646</v>
      </c>
      <c r="W1420" s="36" t="s">
        <v>1679</v>
      </c>
      <c r="X1420" s="36" t="s">
        <v>1646</v>
      </c>
      <c r="Y1420" s="36" t="s">
        <v>1649</v>
      </c>
      <c r="Z1420" s="36">
        <v>1928.24</v>
      </c>
      <c r="AA1420" s="36">
        <v>1650.51</v>
      </c>
      <c r="AB1420" s="36">
        <v>277.73</v>
      </c>
      <c r="AC1420" s="36">
        <v>1650.51</v>
      </c>
      <c r="AD1420" s="36">
        <v>0</v>
      </c>
      <c r="AE1420" s="36">
        <v>0</v>
      </c>
      <c r="AF1420" s="36" t="s">
        <v>1798</v>
      </c>
      <c r="AG1420" s="36" t="s">
        <v>1675</v>
      </c>
      <c r="AH1420" s="36" t="s">
        <v>1676</v>
      </c>
      <c r="AI1420" s="36" t="s">
        <v>1800</v>
      </c>
      <c r="AJ1420" s="36" t="s">
        <v>1645</v>
      </c>
      <c r="AK1420" s="36" t="s">
        <v>337</v>
      </c>
      <c r="AL1420" s="36" t="s">
        <v>1650</v>
      </c>
      <c r="AM1420" s="36" t="s">
        <v>1651</v>
      </c>
      <c r="AN1420" s="36" t="s">
        <v>1645</v>
      </c>
      <c r="AO1420" s="36" t="s">
        <v>1636</v>
      </c>
      <c r="AP1420" s="36" t="s">
        <v>1678</v>
      </c>
      <c r="AQ1420" s="36" t="s">
        <v>1653</v>
      </c>
    </row>
    <row r="1421" spans="1:43" x14ac:dyDescent="0.15">
      <c r="A1421" s="36" t="s">
        <v>485</v>
      </c>
      <c r="B1421" s="36" t="s">
        <v>1703</v>
      </c>
      <c r="C1421" s="36" t="s">
        <v>1704</v>
      </c>
      <c r="D1421" s="36" t="s">
        <v>1673</v>
      </c>
      <c r="E1421" s="36" t="s">
        <v>1674</v>
      </c>
      <c r="F1421" s="36" t="s">
        <v>372</v>
      </c>
      <c r="G1421" s="36" t="s">
        <v>1636</v>
      </c>
      <c r="H1421" s="36" t="s">
        <v>372</v>
      </c>
      <c r="I1421" s="36" t="s">
        <v>1636</v>
      </c>
      <c r="J1421" s="36" t="s">
        <v>1675</v>
      </c>
      <c r="K1421" s="36" t="s">
        <v>1676</v>
      </c>
      <c r="L1421" s="36" t="s">
        <v>1705</v>
      </c>
      <c r="M1421" s="36" t="s">
        <v>1639</v>
      </c>
      <c r="N1421" s="36" t="s">
        <v>1640</v>
      </c>
      <c r="O1421" s="36" t="s">
        <v>1641</v>
      </c>
      <c r="P1421" s="36" t="s">
        <v>1642</v>
      </c>
      <c r="Q1421" s="36" t="s">
        <v>1643</v>
      </c>
      <c r="R1421" s="36" t="s">
        <v>1644</v>
      </c>
      <c r="S1421" s="36" t="s">
        <v>1636</v>
      </c>
      <c r="T1421" s="36" t="s">
        <v>1636</v>
      </c>
      <c r="U1421" s="36" t="s">
        <v>1645</v>
      </c>
      <c r="V1421" s="36" t="s">
        <v>1646</v>
      </c>
      <c r="W1421" s="36" t="s">
        <v>1647</v>
      </c>
      <c r="X1421" s="36" t="s">
        <v>1667</v>
      </c>
      <c r="Y1421" s="36" t="s">
        <v>1649</v>
      </c>
      <c r="Z1421" s="36">
        <v>0.88</v>
      </c>
      <c r="AA1421" s="36">
        <v>0.88</v>
      </c>
      <c r="AB1421" s="36">
        <v>0</v>
      </c>
      <c r="AC1421" s="36">
        <v>0.88</v>
      </c>
      <c r="AD1421" s="36">
        <v>0</v>
      </c>
      <c r="AE1421" s="36">
        <v>0</v>
      </c>
      <c r="AF1421" s="36" t="s">
        <v>1798</v>
      </c>
      <c r="AG1421" s="36" t="s">
        <v>1675</v>
      </c>
      <c r="AH1421" s="36" t="s">
        <v>1676</v>
      </c>
      <c r="AI1421" s="36" t="s">
        <v>1800</v>
      </c>
      <c r="AJ1421" s="36" t="s">
        <v>1645</v>
      </c>
      <c r="AK1421" s="36" t="s">
        <v>337</v>
      </c>
      <c r="AL1421" s="36" t="s">
        <v>1650</v>
      </c>
      <c r="AM1421" s="36" t="s">
        <v>1651</v>
      </c>
      <c r="AN1421" s="36" t="s">
        <v>1645</v>
      </c>
      <c r="AO1421" s="36" t="s">
        <v>1636</v>
      </c>
      <c r="AP1421" s="36" t="s">
        <v>1678</v>
      </c>
      <c r="AQ1421" s="36" t="s">
        <v>1653</v>
      </c>
    </row>
    <row r="1422" spans="1:43" x14ac:dyDescent="0.15">
      <c r="A1422" s="36" t="s">
        <v>485</v>
      </c>
      <c r="B1422" s="36" t="s">
        <v>1703</v>
      </c>
      <c r="C1422" s="36" t="s">
        <v>1704</v>
      </c>
      <c r="D1422" s="36" t="s">
        <v>1673</v>
      </c>
      <c r="E1422" s="36" t="s">
        <v>1674</v>
      </c>
      <c r="F1422" s="36" t="s">
        <v>372</v>
      </c>
      <c r="G1422" s="36" t="s">
        <v>1636</v>
      </c>
      <c r="H1422" s="36" t="s">
        <v>372</v>
      </c>
      <c r="I1422" s="36" t="s">
        <v>1636</v>
      </c>
      <c r="J1422" s="36" t="s">
        <v>1675</v>
      </c>
      <c r="K1422" s="36" t="s">
        <v>1676</v>
      </c>
      <c r="L1422" s="36" t="s">
        <v>1705</v>
      </c>
      <c r="M1422" s="36" t="s">
        <v>1639</v>
      </c>
      <c r="N1422" s="36" t="s">
        <v>1640</v>
      </c>
      <c r="O1422" s="36" t="s">
        <v>1641</v>
      </c>
      <c r="P1422" s="36" t="s">
        <v>1642</v>
      </c>
      <c r="Q1422" s="36" t="s">
        <v>1643</v>
      </c>
      <c r="R1422" s="36" t="s">
        <v>1644</v>
      </c>
      <c r="S1422" s="36" t="s">
        <v>1636</v>
      </c>
      <c r="T1422" s="36" t="s">
        <v>1636</v>
      </c>
      <c r="U1422" s="36" t="s">
        <v>1645</v>
      </c>
      <c r="V1422" s="36" t="s">
        <v>1646</v>
      </c>
      <c r="W1422" s="36" t="s">
        <v>1679</v>
      </c>
      <c r="X1422" s="36" t="s">
        <v>1646</v>
      </c>
      <c r="Y1422" s="36" t="s">
        <v>1649</v>
      </c>
      <c r="Z1422" s="36">
        <v>1292.99</v>
      </c>
      <c r="AA1422" s="36">
        <v>1292.99</v>
      </c>
      <c r="AB1422" s="36">
        <v>0</v>
      </c>
      <c r="AC1422" s="36">
        <v>1292.99</v>
      </c>
      <c r="AD1422" s="36">
        <v>0</v>
      </c>
      <c r="AE1422" s="36">
        <v>0</v>
      </c>
      <c r="AF1422" s="36" t="s">
        <v>1798</v>
      </c>
      <c r="AG1422" s="36" t="s">
        <v>1675</v>
      </c>
      <c r="AH1422" s="36" t="s">
        <v>1676</v>
      </c>
      <c r="AI1422" s="36" t="s">
        <v>1800</v>
      </c>
      <c r="AJ1422" s="36" t="s">
        <v>1645</v>
      </c>
      <c r="AK1422" s="36" t="s">
        <v>337</v>
      </c>
      <c r="AL1422" s="36" t="s">
        <v>1650</v>
      </c>
      <c r="AM1422" s="36" t="s">
        <v>1651</v>
      </c>
      <c r="AN1422" s="36" t="s">
        <v>1645</v>
      </c>
      <c r="AO1422" s="36" t="s">
        <v>1636</v>
      </c>
      <c r="AP1422" s="36" t="s">
        <v>1678</v>
      </c>
      <c r="AQ1422" s="36" t="s">
        <v>1653</v>
      </c>
    </row>
    <row r="1423" spans="1:43" x14ac:dyDescent="0.15">
      <c r="A1423" s="36" t="s">
        <v>485</v>
      </c>
      <c r="B1423" s="36" t="s">
        <v>1706</v>
      </c>
      <c r="C1423" s="36" t="s">
        <v>1707</v>
      </c>
      <c r="D1423" s="36" t="s">
        <v>1673</v>
      </c>
      <c r="E1423" s="36" t="s">
        <v>1674</v>
      </c>
      <c r="F1423" s="36" t="s">
        <v>372</v>
      </c>
      <c r="G1423" s="36" t="s">
        <v>1636</v>
      </c>
      <c r="H1423" s="36" t="s">
        <v>372</v>
      </c>
      <c r="I1423" s="36" t="s">
        <v>1636</v>
      </c>
      <c r="J1423" s="36" t="s">
        <v>1675</v>
      </c>
      <c r="K1423" s="36" t="s">
        <v>1676</v>
      </c>
      <c r="L1423" s="36" t="s">
        <v>1708</v>
      </c>
      <c r="M1423" s="36" t="s">
        <v>1639</v>
      </c>
      <c r="N1423" s="36" t="s">
        <v>1640</v>
      </c>
      <c r="O1423" s="36" t="s">
        <v>1641</v>
      </c>
      <c r="P1423" s="36" t="s">
        <v>1642</v>
      </c>
      <c r="Q1423" s="36" t="s">
        <v>1643</v>
      </c>
      <c r="R1423" s="36" t="s">
        <v>1644</v>
      </c>
      <c r="S1423" s="36" t="s">
        <v>1636</v>
      </c>
      <c r="T1423" s="36" t="s">
        <v>1636</v>
      </c>
      <c r="U1423" s="36" t="s">
        <v>1645</v>
      </c>
      <c r="V1423" s="36" t="s">
        <v>1646</v>
      </c>
      <c r="W1423" s="36" t="s">
        <v>1657</v>
      </c>
      <c r="X1423" s="36" t="s">
        <v>1658</v>
      </c>
      <c r="Y1423" s="36" t="s">
        <v>1649</v>
      </c>
      <c r="Z1423" s="36">
        <v>428.03</v>
      </c>
      <c r="AA1423" s="36">
        <v>428.03</v>
      </c>
      <c r="AB1423" s="36">
        <v>0</v>
      </c>
      <c r="AC1423" s="36">
        <v>428.03</v>
      </c>
      <c r="AD1423" s="36">
        <v>0</v>
      </c>
      <c r="AE1423" s="36">
        <v>0</v>
      </c>
      <c r="AF1423" s="36" t="s">
        <v>1798</v>
      </c>
      <c r="AG1423" s="36" t="s">
        <v>1675</v>
      </c>
      <c r="AH1423" s="36" t="s">
        <v>1676</v>
      </c>
      <c r="AI1423" s="36" t="s">
        <v>1800</v>
      </c>
      <c r="AJ1423" s="36" t="s">
        <v>1645</v>
      </c>
      <c r="AK1423" s="36" t="s">
        <v>337</v>
      </c>
      <c r="AL1423" s="36" t="s">
        <v>1650</v>
      </c>
      <c r="AM1423" s="36" t="s">
        <v>1651</v>
      </c>
      <c r="AN1423" s="36" t="s">
        <v>1645</v>
      </c>
      <c r="AO1423" s="36" t="s">
        <v>1636</v>
      </c>
      <c r="AP1423" s="36" t="s">
        <v>1678</v>
      </c>
      <c r="AQ1423" s="36" t="s">
        <v>1653</v>
      </c>
    </row>
    <row r="1424" spans="1:43" x14ac:dyDescent="0.15">
      <c r="A1424" s="36" t="s">
        <v>485</v>
      </c>
      <c r="B1424" s="36" t="s">
        <v>1709</v>
      </c>
      <c r="C1424" s="36" t="s">
        <v>1710</v>
      </c>
      <c r="D1424" s="36" t="s">
        <v>1673</v>
      </c>
      <c r="E1424" s="36" t="s">
        <v>1674</v>
      </c>
      <c r="F1424" s="36" t="s">
        <v>372</v>
      </c>
      <c r="G1424" s="36" t="s">
        <v>1636</v>
      </c>
      <c r="H1424" s="36" t="s">
        <v>372</v>
      </c>
      <c r="I1424" s="36" t="s">
        <v>1636</v>
      </c>
      <c r="J1424" s="36" t="s">
        <v>1675</v>
      </c>
      <c r="K1424" s="36" t="s">
        <v>1676</v>
      </c>
      <c r="L1424" s="36" t="s">
        <v>1711</v>
      </c>
      <c r="M1424" s="36" t="s">
        <v>1639</v>
      </c>
      <c r="N1424" s="36" t="s">
        <v>1640</v>
      </c>
      <c r="O1424" s="36" t="s">
        <v>1641</v>
      </c>
      <c r="P1424" s="36" t="s">
        <v>1642</v>
      </c>
      <c r="Q1424" s="36" t="s">
        <v>1643</v>
      </c>
      <c r="R1424" s="36" t="s">
        <v>1644</v>
      </c>
      <c r="S1424" s="36" t="s">
        <v>1636</v>
      </c>
      <c r="T1424" s="36" t="s">
        <v>1636</v>
      </c>
      <c r="U1424" s="36" t="s">
        <v>1645</v>
      </c>
      <c r="V1424" s="36" t="s">
        <v>1646</v>
      </c>
      <c r="W1424" s="36" t="s">
        <v>1664</v>
      </c>
      <c r="X1424" s="36" t="s">
        <v>1646</v>
      </c>
      <c r="Y1424" s="36" t="s">
        <v>1649</v>
      </c>
      <c r="Z1424" s="36">
        <v>200.4</v>
      </c>
      <c r="AA1424" s="36">
        <v>191.14</v>
      </c>
      <c r="AB1424" s="36">
        <v>9.26</v>
      </c>
      <c r="AC1424" s="36">
        <v>191.14</v>
      </c>
      <c r="AD1424" s="36">
        <v>0</v>
      </c>
      <c r="AE1424" s="36">
        <v>0</v>
      </c>
      <c r="AF1424" s="36" t="s">
        <v>1798</v>
      </c>
      <c r="AG1424" s="36" t="s">
        <v>666</v>
      </c>
      <c r="AH1424" s="36" t="s">
        <v>1801</v>
      </c>
      <c r="AI1424" s="36" t="s">
        <v>1800</v>
      </c>
      <c r="AJ1424" s="36" t="s">
        <v>1645</v>
      </c>
      <c r="AK1424" s="36" t="s">
        <v>337</v>
      </c>
      <c r="AL1424" s="36" t="s">
        <v>1650</v>
      </c>
      <c r="AM1424" s="36" t="s">
        <v>1651</v>
      </c>
      <c r="AN1424" s="36" t="s">
        <v>1645</v>
      </c>
      <c r="AO1424" s="36" t="s">
        <v>1636</v>
      </c>
      <c r="AP1424" s="36" t="s">
        <v>1678</v>
      </c>
      <c r="AQ1424" s="36" t="s">
        <v>1653</v>
      </c>
    </row>
    <row r="1425" spans="1:43" x14ac:dyDescent="0.15">
      <c r="A1425" s="36" t="s">
        <v>485</v>
      </c>
      <c r="B1425" s="36" t="s">
        <v>1709</v>
      </c>
      <c r="C1425" s="36" t="s">
        <v>1710</v>
      </c>
      <c r="D1425" s="36" t="s">
        <v>1673</v>
      </c>
      <c r="E1425" s="36" t="s">
        <v>1674</v>
      </c>
      <c r="F1425" s="36" t="s">
        <v>372</v>
      </c>
      <c r="G1425" s="36" t="s">
        <v>1636</v>
      </c>
      <c r="H1425" s="36" t="s">
        <v>372</v>
      </c>
      <c r="I1425" s="36" t="s">
        <v>1636</v>
      </c>
      <c r="J1425" s="36" t="s">
        <v>1675</v>
      </c>
      <c r="K1425" s="36" t="s">
        <v>1676</v>
      </c>
      <c r="L1425" s="36" t="s">
        <v>1711</v>
      </c>
      <c r="M1425" s="36" t="s">
        <v>1639</v>
      </c>
      <c r="N1425" s="36" t="s">
        <v>1640</v>
      </c>
      <c r="O1425" s="36" t="s">
        <v>1641</v>
      </c>
      <c r="P1425" s="36" t="s">
        <v>1642</v>
      </c>
      <c r="Q1425" s="36" t="s">
        <v>1643</v>
      </c>
      <c r="R1425" s="36" t="s">
        <v>1644</v>
      </c>
      <c r="S1425" s="36" t="s">
        <v>1636</v>
      </c>
      <c r="T1425" s="36" t="s">
        <v>1636</v>
      </c>
      <c r="U1425" s="36" t="s">
        <v>1645</v>
      </c>
      <c r="V1425" s="36" t="s">
        <v>1646</v>
      </c>
      <c r="W1425" s="36" t="s">
        <v>1665</v>
      </c>
      <c r="X1425" s="36" t="s">
        <v>1646</v>
      </c>
      <c r="Y1425" s="36" t="s">
        <v>1649</v>
      </c>
      <c r="Z1425" s="36">
        <v>133.44999999999999</v>
      </c>
      <c r="AA1425" s="36">
        <v>126.24</v>
      </c>
      <c r="AB1425" s="36">
        <v>7.21</v>
      </c>
      <c r="AC1425" s="36">
        <v>126.24</v>
      </c>
      <c r="AD1425" s="36">
        <v>0</v>
      </c>
      <c r="AE1425" s="36">
        <v>0</v>
      </c>
      <c r="AF1425" s="36" t="s">
        <v>1798</v>
      </c>
      <c r="AG1425" s="36" t="s">
        <v>666</v>
      </c>
      <c r="AH1425" s="36" t="s">
        <v>1801</v>
      </c>
      <c r="AI1425" s="36" t="s">
        <v>1800</v>
      </c>
      <c r="AJ1425" s="36" t="s">
        <v>1645</v>
      </c>
      <c r="AK1425" s="36" t="s">
        <v>337</v>
      </c>
      <c r="AL1425" s="36" t="s">
        <v>1650</v>
      </c>
      <c r="AM1425" s="36" t="s">
        <v>1651</v>
      </c>
      <c r="AN1425" s="36" t="s">
        <v>1645</v>
      </c>
      <c r="AO1425" s="36" t="s">
        <v>1636</v>
      </c>
      <c r="AP1425" s="36" t="s">
        <v>1678</v>
      </c>
      <c r="AQ1425" s="36" t="s">
        <v>1653</v>
      </c>
    </row>
    <row r="1426" spans="1:43" x14ac:dyDescent="0.15">
      <c r="A1426" s="36" t="s">
        <v>485</v>
      </c>
      <c r="B1426" s="36" t="s">
        <v>1709</v>
      </c>
      <c r="C1426" s="36" t="s">
        <v>1710</v>
      </c>
      <c r="D1426" s="36" t="s">
        <v>1673</v>
      </c>
      <c r="E1426" s="36" t="s">
        <v>1674</v>
      </c>
      <c r="F1426" s="36" t="s">
        <v>372</v>
      </c>
      <c r="G1426" s="36" t="s">
        <v>1636</v>
      </c>
      <c r="H1426" s="36" t="s">
        <v>372</v>
      </c>
      <c r="I1426" s="36" t="s">
        <v>1636</v>
      </c>
      <c r="J1426" s="36" t="s">
        <v>1675</v>
      </c>
      <c r="K1426" s="36" t="s">
        <v>1676</v>
      </c>
      <c r="L1426" s="36" t="s">
        <v>1711</v>
      </c>
      <c r="M1426" s="36" t="s">
        <v>1639</v>
      </c>
      <c r="N1426" s="36" t="s">
        <v>1640</v>
      </c>
      <c r="O1426" s="36" t="s">
        <v>1641</v>
      </c>
      <c r="P1426" s="36" t="s">
        <v>1642</v>
      </c>
      <c r="Q1426" s="36" t="s">
        <v>1643</v>
      </c>
      <c r="R1426" s="36" t="s">
        <v>1644</v>
      </c>
      <c r="S1426" s="36" t="s">
        <v>1636</v>
      </c>
      <c r="T1426" s="36" t="s">
        <v>1636</v>
      </c>
      <c r="U1426" s="36" t="s">
        <v>1645</v>
      </c>
      <c r="V1426" s="36" t="s">
        <v>1646</v>
      </c>
      <c r="W1426" s="36" t="s">
        <v>1647</v>
      </c>
      <c r="X1426" s="36" t="s">
        <v>1667</v>
      </c>
      <c r="Y1426" s="36" t="s">
        <v>1649</v>
      </c>
      <c r="Z1426" s="36">
        <v>0.01</v>
      </c>
      <c r="AA1426" s="36">
        <v>0.01</v>
      </c>
      <c r="AB1426" s="36">
        <v>0</v>
      </c>
      <c r="AC1426" s="36">
        <v>0.01</v>
      </c>
      <c r="AD1426" s="36">
        <v>0</v>
      </c>
      <c r="AE1426" s="36">
        <v>0</v>
      </c>
      <c r="AF1426" s="36" t="s">
        <v>1798</v>
      </c>
      <c r="AG1426" s="36" t="s">
        <v>666</v>
      </c>
      <c r="AH1426" s="36" t="s">
        <v>1801</v>
      </c>
      <c r="AI1426" s="36" t="s">
        <v>1800</v>
      </c>
      <c r="AJ1426" s="36" t="s">
        <v>1645</v>
      </c>
      <c r="AK1426" s="36" t="s">
        <v>337</v>
      </c>
      <c r="AL1426" s="36" t="s">
        <v>1650</v>
      </c>
      <c r="AM1426" s="36" t="s">
        <v>1651</v>
      </c>
      <c r="AN1426" s="36" t="s">
        <v>1645</v>
      </c>
      <c r="AO1426" s="36" t="s">
        <v>1636</v>
      </c>
      <c r="AP1426" s="36" t="s">
        <v>1678</v>
      </c>
      <c r="AQ1426" s="36" t="s">
        <v>1653</v>
      </c>
    </row>
    <row r="1427" spans="1:43" x14ac:dyDescent="0.15">
      <c r="A1427" s="36" t="s">
        <v>485</v>
      </c>
      <c r="B1427" s="36" t="s">
        <v>1709</v>
      </c>
      <c r="C1427" s="36" t="s">
        <v>1710</v>
      </c>
      <c r="D1427" s="36" t="s">
        <v>1673</v>
      </c>
      <c r="E1427" s="36" t="s">
        <v>1674</v>
      </c>
      <c r="F1427" s="36" t="s">
        <v>372</v>
      </c>
      <c r="G1427" s="36" t="s">
        <v>1636</v>
      </c>
      <c r="H1427" s="36" t="s">
        <v>372</v>
      </c>
      <c r="I1427" s="36" t="s">
        <v>1636</v>
      </c>
      <c r="J1427" s="36" t="s">
        <v>1675</v>
      </c>
      <c r="K1427" s="36" t="s">
        <v>1676</v>
      </c>
      <c r="L1427" s="36" t="s">
        <v>1711</v>
      </c>
      <c r="M1427" s="36" t="s">
        <v>1639</v>
      </c>
      <c r="N1427" s="36" t="s">
        <v>1640</v>
      </c>
      <c r="O1427" s="36" t="s">
        <v>1641</v>
      </c>
      <c r="P1427" s="36" t="s">
        <v>1642</v>
      </c>
      <c r="Q1427" s="36" t="s">
        <v>1643</v>
      </c>
      <c r="R1427" s="36" t="s">
        <v>1644</v>
      </c>
      <c r="S1427" s="36" t="s">
        <v>1636</v>
      </c>
      <c r="T1427" s="36" t="s">
        <v>1636</v>
      </c>
      <c r="U1427" s="36" t="s">
        <v>1645</v>
      </c>
      <c r="V1427" s="36" t="s">
        <v>1646</v>
      </c>
      <c r="W1427" s="36" t="s">
        <v>1669</v>
      </c>
      <c r="X1427" s="36" t="s">
        <v>1646</v>
      </c>
      <c r="Y1427" s="36" t="s">
        <v>1649</v>
      </c>
      <c r="Z1427" s="36">
        <v>128.59</v>
      </c>
      <c r="AA1427" s="36">
        <v>122.97</v>
      </c>
      <c r="AB1427" s="36">
        <v>5.62</v>
      </c>
      <c r="AC1427" s="36">
        <v>122.97</v>
      </c>
      <c r="AD1427" s="36">
        <v>0</v>
      </c>
      <c r="AE1427" s="36">
        <v>0</v>
      </c>
      <c r="AF1427" s="36" t="s">
        <v>1798</v>
      </c>
      <c r="AG1427" s="36" t="s">
        <v>666</v>
      </c>
      <c r="AH1427" s="36" t="s">
        <v>1801</v>
      </c>
      <c r="AI1427" s="36" t="s">
        <v>1800</v>
      </c>
      <c r="AJ1427" s="36" t="s">
        <v>1645</v>
      </c>
      <c r="AK1427" s="36" t="s">
        <v>337</v>
      </c>
      <c r="AL1427" s="36" t="s">
        <v>1650</v>
      </c>
      <c r="AM1427" s="36" t="s">
        <v>1651</v>
      </c>
      <c r="AN1427" s="36" t="s">
        <v>1645</v>
      </c>
      <c r="AO1427" s="36" t="s">
        <v>1636</v>
      </c>
      <c r="AP1427" s="36" t="s">
        <v>1678</v>
      </c>
      <c r="AQ1427" s="36" t="s">
        <v>1653</v>
      </c>
    </row>
    <row r="1428" spans="1:43" x14ac:dyDescent="0.15">
      <c r="A1428" s="36" t="s">
        <v>485</v>
      </c>
      <c r="B1428" s="36" t="s">
        <v>1709</v>
      </c>
      <c r="C1428" s="36" t="s">
        <v>1710</v>
      </c>
      <c r="D1428" s="36" t="s">
        <v>1673</v>
      </c>
      <c r="E1428" s="36" t="s">
        <v>1674</v>
      </c>
      <c r="F1428" s="36" t="s">
        <v>372</v>
      </c>
      <c r="G1428" s="36" t="s">
        <v>1636</v>
      </c>
      <c r="H1428" s="36" t="s">
        <v>372</v>
      </c>
      <c r="I1428" s="36" t="s">
        <v>1636</v>
      </c>
      <c r="J1428" s="36" t="s">
        <v>1675</v>
      </c>
      <c r="K1428" s="36" t="s">
        <v>1676</v>
      </c>
      <c r="L1428" s="36" t="s">
        <v>1711</v>
      </c>
      <c r="M1428" s="36" t="s">
        <v>1639</v>
      </c>
      <c r="N1428" s="36" t="s">
        <v>1640</v>
      </c>
      <c r="O1428" s="36" t="s">
        <v>1641</v>
      </c>
      <c r="P1428" s="36" t="s">
        <v>1642</v>
      </c>
      <c r="Q1428" s="36" t="s">
        <v>1643</v>
      </c>
      <c r="R1428" s="36" t="s">
        <v>1644</v>
      </c>
      <c r="S1428" s="36" t="s">
        <v>1636</v>
      </c>
      <c r="T1428" s="36" t="s">
        <v>1636</v>
      </c>
      <c r="U1428" s="36" t="s">
        <v>1645</v>
      </c>
      <c r="V1428" s="36" t="s">
        <v>1646</v>
      </c>
      <c r="W1428" s="36" t="s">
        <v>1670</v>
      </c>
      <c r="X1428" s="36" t="s">
        <v>1646</v>
      </c>
      <c r="Y1428" s="36" t="s">
        <v>1649</v>
      </c>
      <c r="Z1428" s="36">
        <v>27.62</v>
      </c>
      <c r="AA1428" s="36">
        <v>26.35</v>
      </c>
      <c r="AB1428" s="36">
        <v>1.27</v>
      </c>
      <c r="AC1428" s="36">
        <v>26.35</v>
      </c>
      <c r="AD1428" s="36">
        <v>0</v>
      </c>
      <c r="AE1428" s="36">
        <v>0</v>
      </c>
      <c r="AF1428" s="36" t="s">
        <v>1798</v>
      </c>
      <c r="AG1428" s="36" t="s">
        <v>666</v>
      </c>
      <c r="AH1428" s="36" t="s">
        <v>1801</v>
      </c>
      <c r="AI1428" s="36" t="s">
        <v>1800</v>
      </c>
      <c r="AJ1428" s="36" t="s">
        <v>1645</v>
      </c>
      <c r="AK1428" s="36" t="s">
        <v>337</v>
      </c>
      <c r="AL1428" s="36" t="s">
        <v>1650</v>
      </c>
      <c r="AM1428" s="36" t="s">
        <v>1651</v>
      </c>
      <c r="AN1428" s="36" t="s">
        <v>1645</v>
      </c>
      <c r="AO1428" s="36" t="s">
        <v>1636</v>
      </c>
      <c r="AP1428" s="36" t="s">
        <v>1678</v>
      </c>
      <c r="AQ1428" s="36" t="s">
        <v>1653</v>
      </c>
    </row>
    <row r="1429" spans="1:43" x14ac:dyDescent="0.15">
      <c r="A1429" s="36" t="s">
        <v>485</v>
      </c>
      <c r="B1429" s="36" t="s">
        <v>1712</v>
      </c>
      <c r="C1429" s="36" t="s">
        <v>1713</v>
      </c>
      <c r="D1429" s="36" t="s">
        <v>1673</v>
      </c>
      <c r="E1429" s="36" t="s">
        <v>1674</v>
      </c>
      <c r="F1429" s="36" t="s">
        <v>372</v>
      </c>
      <c r="G1429" s="36" t="s">
        <v>1636</v>
      </c>
      <c r="H1429" s="36" t="s">
        <v>372</v>
      </c>
      <c r="I1429" s="36" t="s">
        <v>1636</v>
      </c>
      <c r="J1429" s="36" t="s">
        <v>1675</v>
      </c>
      <c r="K1429" s="36" t="s">
        <v>1676</v>
      </c>
      <c r="L1429" s="36" t="s">
        <v>1714</v>
      </c>
      <c r="M1429" s="36" t="s">
        <v>1639</v>
      </c>
      <c r="N1429" s="36" t="s">
        <v>1640</v>
      </c>
      <c r="O1429" s="36" t="s">
        <v>1641</v>
      </c>
      <c r="P1429" s="36" t="s">
        <v>1642</v>
      </c>
      <c r="Q1429" s="36" t="s">
        <v>1643</v>
      </c>
      <c r="R1429" s="36" t="s">
        <v>1644</v>
      </c>
      <c r="S1429" s="36" t="s">
        <v>1636</v>
      </c>
      <c r="T1429" s="36" t="s">
        <v>1636</v>
      </c>
      <c r="U1429" s="36" t="s">
        <v>1645</v>
      </c>
      <c r="V1429" s="36" t="s">
        <v>1646</v>
      </c>
      <c r="W1429" s="36" t="s">
        <v>1664</v>
      </c>
      <c r="X1429" s="36" t="s">
        <v>1646</v>
      </c>
      <c r="Y1429" s="36" t="s">
        <v>1649</v>
      </c>
      <c r="Z1429" s="36">
        <v>1620.94</v>
      </c>
      <c r="AA1429" s="36">
        <v>1620.94</v>
      </c>
      <c r="AB1429" s="36">
        <v>0</v>
      </c>
      <c r="AC1429" s="36">
        <v>1620.94</v>
      </c>
      <c r="AD1429" s="36">
        <v>0</v>
      </c>
      <c r="AE1429" s="36">
        <v>0</v>
      </c>
      <c r="AF1429" s="36" t="s">
        <v>1798</v>
      </c>
      <c r="AG1429" s="36" t="s">
        <v>1675</v>
      </c>
      <c r="AH1429" s="36" t="s">
        <v>1676</v>
      </c>
      <c r="AI1429" s="36" t="s">
        <v>1800</v>
      </c>
      <c r="AJ1429" s="36" t="s">
        <v>1645</v>
      </c>
      <c r="AK1429" s="36" t="s">
        <v>337</v>
      </c>
      <c r="AL1429" s="36" t="s">
        <v>1650</v>
      </c>
      <c r="AM1429" s="36" t="s">
        <v>1651</v>
      </c>
      <c r="AN1429" s="36" t="s">
        <v>1645</v>
      </c>
      <c r="AO1429" s="36" t="s">
        <v>1636</v>
      </c>
      <c r="AP1429" s="36" t="s">
        <v>1678</v>
      </c>
      <c r="AQ1429" s="36" t="s">
        <v>1653</v>
      </c>
    </row>
    <row r="1430" spans="1:43" x14ac:dyDescent="0.15">
      <c r="A1430" s="36" t="s">
        <v>485</v>
      </c>
      <c r="B1430" s="36" t="s">
        <v>1712</v>
      </c>
      <c r="C1430" s="36" t="s">
        <v>1713</v>
      </c>
      <c r="D1430" s="36" t="s">
        <v>1673</v>
      </c>
      <c r="E1430" s="36" t="s">
        <v>1674</v>
      </c>
      <c r="F1430" s="36" t="s">
        <v>372</v>
      </c>
      <c r="G1430" s="36" t="s">
        <v>1636</v>
      </c>
      <c r="H1430" s="36" t="s">
        <v>372</v>
      </c>
      <c r="I1430" s="36" t="s">
        <v>1636</v>
      </c>
      <c r="J1430" s="36" t="s">
        <v>1675</v>
      </c>
      <c r="K1430" s="36" t="s">
        <v>1676</v>
      </c>
      <c r="L1430" s="36" t="s">
        <v>1714</v>
      </c>
      <c r="M1430" s="36" t="s">
        <v>1639</v>
      </c>
      <c r="N1430" s="36" t="s">
        <v>1640</v>
      </c>
      <c r="O1430" s="36" t="s">
        <v>1641</v>
      </c>
      <c r="P1430" s="36" t="s">
        <v>1642</v>
      </c>
      <c r="Q1430" s="36" t="s">
        <v>1643</v>
      </c>
      <c r="R1430" s="36" t="s">
        <v>1644</v>
      </c>
      <c r="S1430" s="36" t="s">
        <v>1636</v>
      </c>
      <c r="T1430" s="36" t="s">
        <v>1636</v>
      </c>
      <c r="U1430" s="36" t="s">
        <v>1645</v>
      </c>
      <c r="V1430" s="36" t="s">
        <v>1646</v>
      </c>
      <c r="W1430" s="36" t="s">
        <v>1665</v>
      </c>
      <c r="X1430" s="36" t="s">
        <v>1646</v>
      </c>
      <c r="Y1430" s="36" t="s">
        <v>1649</v>
      </c>
      <c r="Z1430" s="36">
        <v>1575.81</v>
      </c>
      <c r="AA1430" s="36">
        <v>1575.81</v>
      </c>
      <c r="AB1430" s="36">
        <v>0</v>
      </c>
      <c r="AC1430" s="36">
        <v>1575.81</v>
      </c>
      <c r="AD1430" s="36">
        <v>0</v>
      </c>
      <c r="AE1430" s="36">
        <v>0</v>
      </c>
      <c r="AF1430" s="36" t="s">
        <v>1798</v>
      </c>
      <c r="AG1430" s="36" t="s">
        <v>1675</v>
      </c>
      <c r="AH1430" s="36" t="s">
        <v>1676</v>
      </c>
      <c r="AI1430" s="36" t="s">
        <v>1800</v>
      </c>
      <c r="AJ1430" s="36" t="s">
        <v>1645</v>
      </c>
      <c r="AK1430" s="36" t="s">
        <v>337</v>
      </c>
      <c r="AL1430" s="36" t="s">
        <v>1650</v>
      </c>
      <c r="AM1430" s="36" t="s">
        <v>1651</v>
      </c>
      <c r="AN1430" s="36" t="s">
        <v>1645</v>
      </c>
      <c r="AO1430" s="36" t="s">
        <v>1636</v>
      </c>
      <c r="AP1430" s="36" t="s">
        <v>1678</v>
      </c>
      <c r="AQ1430" s="36" t="s">
        <v>1653</v>
      </c>
    </row>
    <row r="1431" spans="1:43" x14ac:dyDescent="0.15">
      <c r="A1431" s="36" t="s">
        <v>485</v>
      </c>
      <c r="B1431" s="36" t="s">
        <v>1712</v>
      </c>
      <c r="C1431" s="36" t="s">
        <v>1713</v>
      </c>
      <c r="D1431" s="36" t="s">
        <v>1673</v>
      </c>
      <c r="E1431" s="36" t="s">
        <v>1674</v>
      </c>
      <c r="F1431" s="36" t="s">
        <v>372</v>
      </c>
      <c r="G1431" s="36" t="s">
        <v>1636</v>
      </c>
      <c r="H1431" s="36" t="s">
        <v>372</v>
      </c>
      <c r="I1431" s="36" t="s">
        <v>1636</v>
      </c>
      <c r="J1431" s="36" t="s">
        <v>1675</v>
      </c>
      <c r="K1431" s="36" t="s">
        <v>1676</v>
      </c>
      <c r="L1431" s="36" t="s">
        <v>1714</v>
      </c>
      <c r="M1431" s="36" t="s">
        <v>1639</v>
      </c>
      <c r="N1431" s="36" t="s">
        <v>1640</v>
      </c>
      <c r="O1431" s="36" t="s">
        <v>1641</v>
      </c>
      <c r="P1431" s="36" t="s">
        <v>1642</v>
      </c>
      <c r="Q1431" s="36" t="s">
        <v>1643</v>
      </c>
      <c r="R1431" s="36" t="s">
        <v>1644</v>
      </c>
      <c r="S1431" s="36" t="s">
        <v>1636</v>
      </c>
      <c r="T1431" s="36" t="s">
        <v>1636</v>
      </c>
      <c r="U1431" s="36" t="s">
        <v>1645</v>
      </c>
      <c r="V1431" s="36" t="s">
        <v>1646</v>
      </c>
      <c r="W1431" s="36" t="s">
        <v>1647</v>
      </c>
      <c r="X1431" s="36" t="s">
        <v>1667</v>
      </c>
      <c r="Y1431" s="36" t="s">
        <v>1649</v>
      </c>
      <c r="Z1431" s="36">
        <v>0.32</v>
      </c>
      <c r="AA1431" s="36">
        <v>0.32</v>
      </c>
      <c r="AB1431" s="36">
        <v>0</v>
      </c>
      <c r="AC1431" s="36">
        <v>0.32</v>
      </c>
      <c r="AD1431" s="36">
        <v>0</v>
      </c>
      <c r="AE1431" s="36">
        <v>0</v>
      </c>
      <c r="AF1431" s="36" t="s">
        <v>1798</v>
      </c>
      <c r="AG1431" s="36" t="s">
        <v>1675</v>
      </c>
      <c r="AH1431" s="36" t="s">
        <v>1676</v>
      </c>
      <c r="AI1431" s="36" t="s">
        <v>1800</v>
      </c>
      <c r="AJ1431" s="36" t="s">
        <v>1645</v>
      </c>
      <c r="AK1431" s="36" t="s">
        <v>337</v>
      </c>
      <c r="AL1431" s="36" t="s">
        <v>1650</v>
      </c>
      <c r="AM1431" s="36" t="s">
        <v>1651</v>
      </c>
      <c r="AN1431" s="36" t="s">
        <v>1645</v>
      </c>
      <c r="AO1431" s="36" t="s">
        <v>1636</v>
      </c>
      <c r="AP1431" s="36" t="s">
        <v>1678</v>
      </c>
      <c r="AQ1431" s="36" t="s">
        <v>1653</v>
      </c>
    </row>
    <row r="1432" spans="1:43" x14ac:dyDescent="0.15">
      <c r="A1432" s="36" t="s">
        <v>485</v>
      </c>
      <c r="B1432" s="36" t="s">
        <v>1712</v>
      </c>
      <c r="C1432" s="36" t="s">
        <v>1713</v>
      </c>
      <c r="D1432" s="36" t="s">
        <v>1673</v>
      </c>
      <c r="E1432" s="36" t="s">
        <v>1674</v>
      </c>
      <c r="F1432" s="36" t="s">
        <v>372</v>
      </c>
      <c r="G1432" s="36" t="s">
        <v>1636</v>
      </c>
      <c r="H1432" s="36" t="s">
        <v>372</v>
      </c>
      <c r="I1432" s="36" t="s">
        <v>1636</v>
      </c>
      <c r="J1432" s="36" t="s">
        <v>1675</v>
      </c>
      <c r="K1432" s="36" t="s">
        <v>1676</v>
      </c>
      <c r="L1432" s="36" t="s">
        <v>1714</v>
      </c>
      <c r="M1432" s="36" t="s">
        <v>1639</v>
      </c>
      <c r="N1432" s="36" t="s">
        <v>1640</v>
      </c>
      <c r="O1432" s="36" t="s">
        <v>1641</v>
      </c>
      <c r="P1432" s="36" t="s">
        <v>1642</v>
      </c>
      <c r="Q1432" s="36" t="s">
        <v>1643</v>
      </c>
      <c r="R1432" s="36" t="s">
        <v>1644</v>
      </c>
      <c r="S1432" s="36" t="s">
        <v>1636</v>
      </c>
      <c r="T1432" s="36" t="s">
        <v>1636</v>
      </c>
      <c r="U1432" s="36" t="s">
        <v>1645</v>
      </c>
      <c r="V1432" s="36" t="s">
        <v>1646</v>
      </c>
      <c r="W1432" s="36" t="s">
        <v>1669</v>
      </c>
      <c r="X1432" s="36" t="s">
        <v>1646</v>
      </c>
      <c r="Y1432" s="36" t="s">
        <v>1649</v>
      </c>
      <c r="Z1432" s="36">
        <v>333.7</v>
      </c>
      <c r="AA1432" s="36">
        <v>333.7</v>
      </c>
      <c r="AB1432" s="36">
        <v>0</v>
      </c>
      <c r="AC1432" s="36">
        <v>333.7</v>
      </c>
      <c r="AD1432" s="36">
        <v>0</v>
      </c>
      <c r="AE1432" s="36">
        <v>0</v>
      </c>
      <c r="AF1432" s="36" t="s">
        <v>1798</v>
      </c>
      <c r="AG1432" s="36" t="s">
        <v>1675</v>
      </c>
      <c r="AH1432" s="36" t="s">
        <v>1676</v>
      </c>
      <c r="AI1432" s="36" t="s">
        <v>1800</v>
      </c>
      <c r="AJ1432" s="36" t="s">
        <v>1645</v>
      </c>
      <c r="AK1432" s="36" t="s">
        <v>337</v>
      </c>
      <c r="AL1432" s="36" t="s">
        <v>1650</v>
      </c>
      <c r="AM1432" s="36" t="s">
        <v>1651</v>
      </c>
      <c r="AN1432" s="36" t="s">
        <v>1645</v>
      </c>
      <c r="AO1432" s="36" t="s">
        <v>1636</v>
      </c>
      <c r="AP1432" s="36" t="s">
        <v>1678</v>
      </c>
      <c r="AQ1432" s="36" t="s">
        <v>1653</v>
      </c>
    </row>
    <row r="1433" spans="1:43" x14ac:dyDescent="0.15">
      <c r="A1433" s="36" t="s">
        <v>485</v>
      </c>
      <c r="B1433" s="36" t="s">
        <v>1712</v>
      </c>
      <c r="C1433" s="36" t="s">
        <v>1713</v>
      </c>
      <c r="D1433" s="36" t="s">
        <v>1673</v>
      </c>
      <c r="E1433" s="36" t="s">
        <v>1674</v>
      </c>
      <c r="F1433" s="36" t="s">
        <v>372</v>
      </c>
      <c r="G1433" s="36" t="s">
        <v>1636</v>
      </c>
      <c r="H1433" s="36" t="s">
        <v>372</v>
      </c>
      <c r="I1433" s="36" t="s">
        <v>1636</v>
      </c>
      <c r="J1433" s="36" t="s">
        <v>1675</v>
      </c>
      <c r="K1433" s="36" t="s">
        <v>1676</v>
      </c>
      <c r="L1433" s="36" t="s">
        <v>1714</v>
      </c>
      <c r="M1433" s="36" t="s">
        <v>1639</v>
      </c>
      <c r="N1433" s="36" t="s">
        <v>1640</v>
      </c>
      <c r="O1433" s="36" t="s">
        <v>1641</v>
      </c>
      <c r="P1433" s="36" t="s">
        <v>1642</v>
      </c>
      <c r="Q1433" s="36" t="s">
        <v>1643</v>
      </c>
      <c r="R1433" s="36" t="s">
        <v>1644</v>
      </c>
      <c r="S1433" s="36" t="s">
        <v>1636</v>
      </c>
      <c r="T1433" s="36" t="s">
        <v>1636</v>
      </c>
      <c r="U1433" s="36" t="s">
        <v>1645</v>
      </c>
      <c r="V1433" s="36" t="s">
        <v>1646</v>
      </c>
      <c r="W1433" s="36" t="s">
        <v>1670</v>
      </c>
      <c r="X1433" s="36" t="s">
        <v>1646</v>
      </c>
      <c r="Y1433" s="36" t="s">
        <v>1649</v>
      </c>
      <c r="Z1433" s="36">
        <v>107.88</v>
      </c>
      <c r="AA1433" s="36">
        <v>107.88</v>
      </c>
      <c r="AB1433" s="36">
        <v>0</v>
      </c>
      <c r="AC1433" s="36">
        <v>107.88</v>
      </c>
      <c r="AD1433" s="36">
        <v>0</v>
      </c>
      <c r="AE1433" s="36">
        <v>0</v>
      </c>
      <c r="AF1433" s="36" t="s">
        <v>1798</v>
      </c>
      <c r="AG1433" s="36" t="s">
        <v>1675</v>
      </c>
      <c r="AH1433" s="36" t="s">
        <v>1676</v>
      </c>
      <c r="AI1433" s="36" t="s">
        <v>1800</v>
      </c>
      <c r="AJ1433" s="36" t="s">
        <v>1645</v>
      </c>
      <c r="AK1433" s="36" t="s">
        <v>337</v>
      </c>
      <c r="AL1433" s="36" t="s">
        <v>1650</v>
      </c>
      <c r="AM1433" s="36" t="s">
        <v>1651</v>
      </c>
      <c r="AN1433" s="36" t="s">
        <v>1645</v>
      </c>
      <c r="AO1433" s="36" t="s">
        <v>1636</v>
      </c>
      <c r="AP1433" s="36" t="s">
        <v>1678</v>
      </c>
      <c r="AQ1433" s="36" t="s">
        <v>1653</v>
      </c>
    </row>
    <row r="1434" spans="1:43" x14ac:dyDescent="0.15">
      <c r="A1434" s="36" t="s">
        <v>485</v>
      </c>
      <c r="B1434" s="36" t="s">
        <v>1715</v>
      </c>
      <c r="C1434" s="36" t="s">
        <v>1716</v>
      </c>
      <c r="D1434" s="36" t="s">
        <v>1661</v>
      </c>
      <c r="E1434" s="36" t="s">
        <v>1662</v>
      </c>
      <c r="F1434" s="36" t="s">
        <v>372</v>
      </c>
      <c r="G1434" s="36" t="s">
        <v>1636</v>
      </c>
      <c r="H1434" s="36" t="s">
        <v>372</v>
      </c>
      <c r="I1434" s="36" t="s">
        <v>1636</v>
      </c>
      <c r="J1434" s="36" t="s">
        <v>1637</v>
      </c>
      <c r="K1434" s="36" t="s">
        <v>599</v>
      </c>
      <c r="L1434" s="36" t="s">
        <v>1717</v>
      </c>
      <c r="M1434" s="36" t="s">
        <v>1639</v>
      </c>
      <c r="N1434" s="36" t="s">
        <v>1640</v>
      </c>
      <c r="O1434" s="36" t="s">
        <v>1641</v>
      </c>
      <c r="P1434" s="36" t="s">
        <v>1642</v>
      </c>
      <c r="Q1434" s="36" t="s">
        <v>1643</v>
      </c>
      <c r="R1434" s="36" t="s">
        <v>1644</v>
      </c>
      <c r="S1434" s="36" t="s">
        <v>1636</v>
      </c>
      <c r="T1434" s="36" t="s">
        <v>1636</v>
      </c>
      <c r="U1434" s="36" t="s">
        <v>1645</v>
      </c>
      <c r="V1434" s="36" t="s">
        <v>1646</v>
      </c>
      <c r="W1434" s="36" t="s">
        <v>1664</v>
      </c>
      <c r="X1434" s="36" t="s">
        <v>1646</v>
      </c>
      <c r="Y1434" s="36" t="s">
        <v>1649</v>
      </c>
      <c r="Z1434" s="36">
        <v>173.83</v>
      </c>
      <c r="AA1434" s="36">
        <v>173.83</v>
      </c>
      <c r="AB1434" s="36">
        <v>0</v>
      </c>
      <c r="AC1434" s="36">
        <v>173.83</v>
      </c>
      <c r="AD1434" s="36">
        <v>0</v>
      </c>
      <c r="AE1434" s="36">
        <v>0</v>
      </c>
      <c r="AF1434" s="36" t="s">
        <v>1798</v>
      </c>
      <c r="AG1434" s="36" t="s">
        <v>1637</v>
      </c>
      <c r="AH1434" s="36" t="s">
        <v>599</v>
      </c>
      <c r="AI1434" s="36" t="s">
        <v>1799</v>
      </c>
      <c r="AJ1434" s="36" t="s">
        <v>1645</v>
      </c>
      <c r="AK1434" s="36" t="s">
        <v>337</v>
      </c>
      <c r="AL1434" s="36" t="s">
        <v>1650</v>
      </c>
      <c r="AM1434" s="36" t="s">
        <v>1651</v>
      </c>
      <c r="AN1434" s="36" t="s">
        <v>1645</v>
      </c>
      <c r="AO1434" s="36" t="s">
        <v>1636</v>
      </c>
      <c r="AP1434" s="36" t="s">
        <v>1652</v>
      </c>
      <c r="AQ1434" s="36" t="s">
        <v>1653</v>
      </c>
    </row>
    <row r="1435" spans="1:43" x14ac:dyDescent="0.15">
      <c r="A1435" s="36" t="s">
        <v>485</v>
      </c>
      <c r="B1435" s="36" t="s">
        <v>1715</v>
      </c>
      <c r="C1435" s="36" t="s">
        <v>1716</v>
      </c>
      <c r="D1435" s="36" t="s">
        <v>1661</v>
      </c>
      <c r="E1435" s="36" t="s">
        <v>1662</v>
      </c>
      <c r="F1435" s="36" t="s">
        <v>372</v>
      </c>
      <c r="G1435" s="36" t="s">
        <v>1636</v>
      </c>
      <c r="H1435" s="36" t="s">
        <v>372</v>
      </c>
      <c r="I1435" s="36" t="s">
        <v>1636</v>
      </c>
      <c r="J1435" s="36" t="s">
        <v>1637</v>
      </c>
      <c r="K1435" s="36" t="s">
        <v>599</v>
      </c>
      <c r="L1435" s="36" t="s">
        <v>1717</v>
      </c>
      <c r="M1435" s="36" t="s">
        <v>1639</v>
      </c>
      <c r="N1435" s="36" t="s">
        <v>1640</v>
      </c>
      <c r="O1435" s="36" t="s">
        <v>1641</v>
      </c>
      <c r="P1435" s="36" t="s">
        <v>1642</v>
      </c>
      <c r="Q1435" s="36" t="s">
        <v>1643</v>
      </c>
      <c r="R1435" s="36" t="s">
        <v>1644</v>
      </c>
      <c r="S1435" s="36" t="s">
        <v>1636</v>
      </c>
      <c r="T1435" s="36" t="s">
        <v>1636</v>
      </c>
      <c r="U1435" s="36" t="s">
        <v>1645</v>
      </c>
      <c r="V1435" s="36" t="s">
        <v>1646</v>
      </c>
      <c r="W1435" s="36" t="s">
        <v>1665</v>
      </c>
      <c r="X1435" s="36" t="s">
        <v>1646</v>
      </c>
      <c r="Y1435" s="36" t="s">
        <v>1649</v>
      </c>
      <c r="Z1435" s="36">
        <v>2459.5500000000002</v>
      </c>
      <c r="AA1435" s="36">
        <v>2459.5500000000002</v>
      </c>
      <c r="AB1435" s="36">
        <v>0</v>
      </c>
      <c r="AC1435" s="36">
        <v>2459.5500000000002</v>
      </c>
      <c r="AD1435" s="36">
        <v>0</v>
      </c>
      <c r="AE1435" s="36">
        <v>0</v>
      </c>
      <c r="AF1435" s="36" t="s">
        <v>1798</v>
      </c>
      <c r="AG1435" s="36" t="s">
        <v>1637</v>
      </c>
      <c r="AH1435" s="36" t="s">
        <v>599</v>
      </c>
      <c r="AI1435" s="36" t="s">
        <v>1799</v>
      </c>
      <c r="AJ1435" s="36" t="s">
        <v>1645</v>
      </c>
      <c r="AK1435" s="36" t="s">
        <v>337</v>
      </c>
      <c r="AL1435" s="36" t="s">
        <v>1650</v>
      </c>
      <c r="AM1435" s="36" t="s">
        <v>1651</v>
      </c>
      <c r="AN1435" s="36" t="s">
        <v>1645</v>
      </c>
      <c r="AO1435" s="36" t="s">
        <v>1636</v>
      </c>
      <c r="AP1435" s="36" t="s">
        <v>1652</v>
      </c>
      <c r="AQ1435" s="36" t="s">
        <v>1653</v>
      </c>
    </row>
    <row r="1436" spans="1:43" x14ac:dyDescent="0.15">
      <c r="A1436" s="36" t="s">
        <v>485</v>
      </c>
      <c r="B1436" s="36" t="s">
        <v>1715</v>
      </c>
      <c r="C1436" s="36" t="s">
        <v>1716</v>
      </c>
      <c r="D1436" s="36" t="s">
        <v>1661</v>
      </c>
      <c r="E1436" s="36" t="s">
        <v>1662</v>
      </c>
      <c r="F1436" s="36" t="s">
        <v>372</v>
      </c>
      <c r="G1436" s="36" t="s">
        <v>1636</v>
      </c>
      <c r="H1436" s="36" t="s">
        <v>372</v>
      </c>
      <c r="I1436" s="36" t="s">
        <v>1636</v>
      </c>
      <c r="J1436" s="36" t="s">
        <v>1637</v>
      </c>
      <c r="K1436" s="36" t="s">
        <v>599</v>
      </c>
      <c r="L1436" s="36" t="s">
        <v>1717</v>
      </c>
      <c r="M1436" s="36" t="s">
        <v>1639</v>
      </c>
      <c r="N1436" s="36" t="s">
        <v>1640</v>
      </c>
      <c r="O1436" s="36" t="s">
        <v>1641</v>
      </c>
      <c r="P1436" s="36" t="s">
        <v>1642</v>
      </c>
      <c r="Q1436" s="36" t="s">
        <v>1643</v>
      </c>
      <c r="R1436" s="36" t="s">
        <v>1644</v>
      </c>
      <c r="S1436" s="36" t="s">
        <v>1636</v>
      </c>
      <c r="T1436" s="36" t="s">
        <v>1636</v>
      </c>
      <c r="U1436" s="36" t="s">
        <v>1645</v>
      </c>
      <c r="V1436" s="36" t="s">
        <v>1646</v>
      </c>
      <c r="W1436" s="36" t="s">
        <v>1647</v>
      </c>
      <c r="X1436" s="36" t="s">
        <v>1667</v>
      </c>
      <c r="Y1436" s="36" t="s">
        <v>1649</v>
      </c>
      <c r="Z1436" s="36">
        <v>7.11</v>
      </c>
      <c r="AA1436" s="36">
        <v>7.11</v>
      </c>
      <c r="AB1436" s="36">
        <v>0</v>
      </c>
      <c r="AC1436" s="36">
        <v>7.11</v>
      </c>
      <c r="AD1436" s="36">
        <v>0</v>
      </c>
      <c r="AE1436" s="36">
        <v>0</v>
      </c>
      <c r="AF1436" s="36" t="s">
        <v>1798</v>
      </c>
      <c r="AG1436" s="36" t="s">
        <v>1637</v>
      </c>
      <c r="AH1436" s="36" t="s">
        <v>599</v>
      </c>
      <c r="AI1436" s="36" t="s">
        <v>1799</v>
      </c>
      <c r="AJ1436" s="36" t="s">
        <v>1645</v>
      </c>
      <c r="AK1436" s="36" t="s">
        <v>337</v>
      </c>
      <c r="AL1436" s="36" t="s">
        <v>1650</v>
      </c>
      <c r="AM1436" s="36" t="s">
        <v>1651</v>
      </c>
      <c r="AN1436" s="36" t="s">
        <v>1645</v>
      </c>
      <c r="AO1436" s="36" t="s">
        <v>1636</v>
      </c>
      <c r="AP1436" s="36" t="s">
        <v>1652</v>
      </c>
      <c r="AQ1436" s="36" t="s">
        <v>1653</v>
      </c>
    </row>
    <row r="1437" spans="1:43" x14ac:dyDescent="0.15">
      <c r="A1437" s="36" t="s">
        <v>485</v>
      </c>
      <c r="B1437" s="36" t="s">
        <v>1715</v>
      </c>
      <c r="C1437" s="36" t="s">
        <v>1716</v>
      </c>
      <c r="D1437" s="36" t="s">
        <v>1661</v>
      </c>
      <c r="E1437" s="36" t="s">
        <v>1662</v>
      </c>
      <c r="F1437" s="36" t="s">
        <v>372</v>
      </c>
      <c r="G1437" s="36" t="s">
        <v>1636</v>
      </c>
      <c r="H1437" s="36" t="s">
        <v>372</v>
      </c>
      <c r="I1437" s="36" t="s">
        <v>1636</v>
      </c>
      <c r="J1437" s="36" t="s">
        <v>1637</v>
      </c>
      <c r="K1437" s="36" t="s">
        <v>599</v>
      </c>
      <c r="L1437" s="36" t="s">
        <v>1717</v>
      </c>
      <c r="M1437" s="36" t="s">
        <v>1639</v>
      </c>
      <c r="N1437" s="36" t="s">
        <v>1640</v>
      </c>
      <c r="O1437" s="36" t="s">
        <v>1641</v>
      </c>
      <c r="P1437" s="36" t="s">
        <v>1642</v>
      </c>
      <c r="Q1437" s="36" t="s">
        <v>1643</v>
      </c>
      <c r="R1437" s="36" t="s">
        <v>1644</v>
      </c>
      <c r="S1437" s="36" t="s">
        <v>1636</v>
      </c>
      <c r="T1437" s="36" t="s">
        <v>1636</v>
      </c>
      <c r="U1437" s="36" t="s">
        <v>1645</v>
      </c>
      <c r="V1437" s="36" t="s">
        <v>1646</v>
      </c>
      <c r="W1437" s="36" t="s">
        <v>1669</v>
      </c>
      <c r="X1437" s="36" t="s">
        <v>1646</v>
      </c>
      <c r="Y1437" s="36" t="s">
        <v>1649</v>
      </c>
      <c r="Z1437" s="36">
        <v>134.18</v>
      </c>
      <c r="AA1437" s="36">
        <v>134.18</v>
      </c>
      <c r="AB1437" s="36">
        <v>0</v>
      </c>
      <c r="AC1437" s="36">
        <v>134.18</v>
      </c>
      <c r="AD1437" s="36">
        <v>0</v>
      </c>
      <c r="AE1437" s="36">
        <v>0</v>
      </c>
      <c r="AF1437" s="36" t="s">
        <v>1798</v>
      </c>
      <c r="AG1437" s="36" t="s">
        <v>1637</v>
      </c>
      <c r="AH1437" s="36" t="s">
        <v>599</v>
      </c>
      <c r="AI1437" s="36" t="s">
        <v>1799</v>
      </c>
      <c r="AJ1437" s="36" t="s">
        <v>1645</v>
      </c>
      <c r="AK1437" s="36" t="s">
        <v>337</v>
      </c>
      <c r="AL1437" s="36" t="s">
        <v>1650</v>
      </c>
      <c r="AM1437" s="36" t="s">
        <v>1651</v>
      </c>
      <c r="AN1437" s="36" t="s">
        <v>1645</v>
      </c>
      <c r="AO1437" s="36" t="s">
        <v>1636</v>
      </c>
      <c r="AP1437" s="36" t="s">
        <v>1652</v>
      </c>
      <c r="AQ1437" s="36" t="s">
        <v>1653</v>
      </c>
    </row>
    <row r="1438" spans="1:43" x14ac:dyDescent="0.15">
      <c r="A1438" s="36" t="s">
        <v>485</v>
      </c>
      <c r="B1438" s="36" t="s">
        <v>1715</v>
      </c>
      <c r="C1438" s="36" t="s">
        <v>1716</v>
      </c>
      <c r="D1438" s="36" t="s">
        <v>1661</v>
      </c>
      <c r="E1438" s="36" t="s">
        <v>1662</v>
      </c>
      <c r="F1438" s="36" t="s">
        <v>372</v>
      </c>
      <c r="G1438" s="36" t="s">
        <v>1636</v>
      </c>
      <c r="H1438" s="36" t="s">
        <v>372</v>
      </c>
      <c r="I1438" s="36" t="s">
        <v>1636</v>
      </c>
      <c r="J1438" s="36" t="s">
        <v>1637</v>
      </c>
      <c r="K1438" s="36" t="s">
        <v>599</v>
      </c>
      <c r="L1438" s="36" t="s">
        <v>1717</v>
      </c>
      <c r="M1438" s="36" t="s">
        <v>1639</v>
      </c>
      <c r="N1438" s="36" t="s">
        <v>1640</v>
      </c>
      <c r="O1438" s="36" t="s">
        <v>1641</v>
      </c>
      <c r="P1438" s="36" t="s">
        <v>1642</v>
      </c>
      <c r="Q1438" s="36" t="s">
        <v>1643</v>
      </c>
      <c r="R1438" s="36" t="s">
        <v>1644</v>
      </c>
      <c r="S1438" s="36" t="s">
        <v>1636</v>
      </c>
      <c r="T1438" s="36" t="s">
        <v>1636</v>
      </c>
      <c r="U1438" s="36" t="s">
        <v>1645</v>
      </c>
      <c r="V1438" s="36" t="s">
        <v>1646</v>
      </c>
      <c r="W1438" s="36" t="s">
        <v>1670</v>
      </c>
      <c r="X1438" s="36" t="s">
        <v>1646</v>
      </c>
      <c r="Y1438" s="36" t="s">
        <v>1649</v>
      </c>
      <c r="Z1438" s="36">
        <v>225.33</v>
      </c>
      <c r="AA1438" s="36">
        <v>225.33</v>
      </c>
      <c r="AB1438" s="36">
        <v>0</v>
      </c>
      <c r="AC1438" s="36">
        <v>225.33</v>
      </c>
      <c r="AD1438" s="36">
        <v>0</v>
      </c>
      <c r="AE1438" s="36">
        <v>0</v>
      </c>
      <c r="AF1438" s="36" t="s">
        <v>1798</v>
      </c>
      <c r="AG1438" s="36" t="s">
        <v>1637</v>
      </c>
      <c r="AH1438" s="36" t="s">
        <v>599</v>
      </c>
      <c r="AI1438" s="36" t="s">
        <v>1799</v>
      </c>
      <c r="AJ1438" s="36" t="s">
        <v>1645</v>
      </c>
      <c r="AK1438" s="36" t="s">
        <v>337</v>
      </c>
      <c r="AL1438" s="36" t="s">
        <v>1650</v>
      </c>
      <c r="AM1438" s="36" t="s">
        <v>1651</v>
      </c>
      <c r="AN1438" s="36" t="s">
        <v>1645</v>
      </c>
      <c r="AO1438" s="36" t="s">
        <v>1636</v>
      </c>
      <c r="AP1438" s="36" t="s">
        <v>1652</v>
      </c>
      <c r="AQ1438" s="36" t="s">
        <v>1653</v>
      </c>
    </row>
    <row r="1439" spans="1:43" x14ac:dyDescent="0.15">
      <c r="A1439" s="36" t="s">
        <v>485</v>
      </c>
      <c r="B1439" s="36" t="s">
        <v>1718</v>
      </c>
      <c r="C1439" s="36" t="s">
        <v>1719</v>
      </c>
      <c r="D1439" s="36" t="s">
        <v>1661</v>
      </c>
      <c r="E1439" s="36" t="s">
        <v>1662</v>
      </c>
      <c r="F1439" s="36" t="s">
        <v>372</v>
      </c>
      <c r="G1439" s="36" t="s">
        <v>1636</v>
      </c>
      <c r="H1439" s="36" t="s">
        <v>372</v>
      </c>
      <c r="I1439" s="36" t="s">
        <v>1636</v>
      </c>
      <c r="J1439" s="36" t="s">
        <v>1637</v>
      </c>
      <c r="K1439" s="36" t="s">
        <v>599</v>
      </c>
      <c r="L1439" s="36" t="s">
        <v>1720</v>
      </c>
      <c r="M1439" s="36" t="s">
        <v>1639</v>
      </c>
      <c r="N1439" s="36" t="s">
        <v>1640</v>
      </c>
      <c r="O1439" s="36" t="s">
        <v>1641</v>
      </c>
      <c r="P1439" s="36" t="s">
        <v>1642</v>
      </c>
      <c r="Q1439" s="36" t="s">
        <v>1643</v>
      </c>
      <c r="R1439" s="36" t="s">
        <v>1644</v>
      </c>
      <c r="S1439" s="36" t="s">
        <v>1636</v>
      </c>
      <c r="T1439" s="36" t="s">
        <v>1636</v>
      </c>
      <c r="U1439" s="36" t="s">
        <v>1645</v>
      </c>
      <c r="V1439" s="36" t="s">
        <v>1646</v>
      </c>
      <c r="W1439" s="36" t="s">
        <v>1665</v>
      </c>
      <c r="X1439" s="36" t="s">
        <v>1646</v>
      </c>
      <c r="Y1439" s="36" t="s">
        <v>1649</v>
      </c>
      <c r="Z1439" s="36">
        <v>1993.7</v>
      </c>
      <c r="AA1439" s="36">
        <v>1993.7</v>
      </c>
      <c r="AB1439" s="36">
        <v>0</v>
      </c>
      <c r="AC1439" s="36">
        <v>1993.7</v>
      </c>
      <c r="AD1439" s="36">
        <v>0</v>
      </c>
      <c r="AE1439" s="36">
        <v>0</v>
      </c>
      <c r="AF1439" s="36" t="s">
        <v>1798</v>
      </c>
      <c r="AG1439" s="36" t="s">
        <v>1637</v>
      </c>
      <c r="AH1439" s="36" t="s">
        <v>599</v>
      </c>
      <c r="AI1439" s="36" t="s">
        <v>1799</v>
      </c>
      <c r="AJ1439" s="36" t="s">
        <v>1645</v>
      </c>
      <c r="AK1439" s="36" t="s">
        <v>337</v>
      </c>
      <c r="AL1439" s="36" t="s">
        <v>1650</v>
      </c>
      <c r="AM1439" s="36" t="s">
        <v>1651</v>
      </c>
      <c r="AN1439" s="36" t="s">
        <v>1645</v>
      </c>
      <c r="AO1439" s="36" t="s">
        <v>1636</v>
      </c>
      <c r="AP1439" s="36" t="s">
        <v>1652</v>
      </c>
      <c r="AQ1439" s="36" t="s">
        <v>1653</v>
      </c>
    </row>
    <row r="1440" spans="1:43" x14ac:dyDescent="0.15">
      <c r="A1440" s="36" t="s">
        <v>485</v>
      </c>
      <c r="B1440" s="36" t="s">
        <v>1718</v>
      </c>
      <c r="C1440" s="36" t="s">
        <v>1719</v>
      </c>
      <c r="D1440" s="36" t="s">
        <v>1661</v>
      </c>
      <c r="E1440" s="36" t="s">
        <v>1662</v>
      </c>
      <c r="F1440" s="36" t="s">
        <v>372</v>
      </c>
      <c r="G1440" s="36" t="s">
        <v>1636</v>
      </c>
      <c r="H1440" s="36" t="s">
        <v>372</v>
      </c>
      <c r="I1440" s="36" t="s">
        <v>1636</v>
      </c>
      <c r="J1440" s="36" t="s">
        <v>1637</v>
      </c>
      <c r="K1440" s="36" t="s">
        <v>599</v>
      </c>
      <c r="L1440" s="36" t="s">
        <v>1720</v>
      </c>
      <c r="M1440" s="36" t="s">
        <v>1639</v>
      </c>
      <c r="N1440" s="36" t="s">
        <v>1640</v>
      </c>
      <c r="O1440" s="36" t="s">
        <v>1641</v>
      </c>
      <c r="P1440" s="36" t="s">
        <v>1642</v>
      </c>
      <c r="Q1440" s="36" t="s">
        <v>1643</v>
      </c>
      <c r="R1440" s="36" t="s">
        <v>1644</v>
      </c>
      <c r="S1440" s="36" t="s">
        <v>1636</v>
      </c>
      <c r="T1440" s="36" t="s">
        <v>1636</v>
      </c>
      <c r="U1440" s="36" t="s">
        <v>1645</v>
      </c>
      <c r="V1440" s="36" t="s">
        <v>1646</v>
      </c>
      <c r="W1440" s="36" t="s">
        <v>1647</v>
      </c>
      <c r="X1440" s="36" t="s">
        <v>1667</v>
      </c>
      <c r="Y1440" s="36" t="s">
        <v>1649</v>
      </c>
      <c r="Z1440" s="36">
        <v>6.3</v>
      </c>
      <c r="AA1440" s="36">
        <v>6.3</v>
      </c>
      <c r="AB1440" s="36">
        <v>0</v>
      </c>
      <c r="AC1440" s="36">
        <v>6.3</v>
      </c>
      <c r="AD1440" s="36">
        <v>0</v>
      </c>
      <c r="AE1440" s="36">
        <v>0</v>
      </c>
      <c r="AF1440" s="36" t="s">
        <v>1798</v>
      </c>
      <c r="AG1440" s="36" t="s">
        <v>1637</v>
      </c>
      <c r="AH1440" s="36" t="s">
        <v>599</v>
      </c>
      <c r="AI1440" s="36" t="s">
        <v>1799</v>
      </c>
      <c r="AJ1440" s="36" t="s">
        <v>1645</v>
      </c>
      <c r="AK1440" s="36" t="s">
        <v>337</v>
      </c>
      <c r="AL1440" s="36" t="s">
        <v>1650</v>
      </c>
      <c r="AM1440" s="36" t="s">
        <v>1651</v>
      </c>
      <c r="AN1440" s="36" t="s">
        <v>1645</v>
      </c>
      <c r="AO1440" s="36" t="s">
        <v>1636</v>
      </c>
      <c r="AP1440" s="36" t="s">
        <v>1652</v>
      </c>
      <c r="AQ1440" s="36" t="s">
        <v>1653</v>
      </c>
    </row>
    <row r="1441" spans="1:43" x14ac:dyDescent="0.15">
      <c r="A1441" s="36" t="s">
        <v>485</v>
      </c>
      <c r="B1441" s="36" t="s">
        <v>1721</v>
      </c>
      <c r="C1441" s="36" t="s">
        <v>1722</v>
      </c>
      <c r="D1441" s="36" t="s">
        <v>1723</v>
      </c>
      <c r="E1441" s="36" t="s">
        <v>1724</v>
      </c>
      <c r="F1441" s="36" t="s">
        <v>372</v>
      </c>
      <c r="G1441" s="36" t="s">
        <v>1636</v>
      </c>
      <c r="H1441" s="36" t="s">
        <v>372</v>
      </c>
      <c r="I1441" s="36" t="s">
        <v>1636</v>
      </c>
      <c r="J1441" s="36" t="s">
        <v>1307</v>
      </c>
      <c r="K1441" s="36" t="s">
        <v>1725</v>
      </c>
      <c r="L1441" s="36" t="s">
        <v>1726</v>
      </c>
      <c r="M1441" s="36" t="s">
        <v>1727</v>
      </c>
      <c r="N1441" s="36" t="s">
        <v>1728</v>
      </c>
      <c r="O1441" s="36" t="s">
        <v>1729</v>
      </c>
      <c r="P1441" s="36" t="s">
        <v>1730</v>
      </c>
      <c r="Q1441" s="36" t="s">
        <v>1731</v>
      </c>
      <c r="R1441" s="36" t="s">
        <v>1732</v>
      </c>
      <c r="S1441" s="36" t="s">
        <v>1636</v>
      </c>
      <c r="T1441" s="36" t="s">
        <v>1636</v>
      </c>
      <c r="U1441" s="36" t="s">
        <v>1645</v>
      </c>
      <c r="V1441" s="36" t="s">
        <v>1646</v>
      </c>
      <c r="W1441" s="36" t="s">
        <v>1665</v>
      </c>
      <c r="X1441" s="36" t="s">
        <v>1646</v>
      </c>
      <c r="Y1441" s="36" t="s">
        <v>1649</v>
      </c>
      <c r="Z1441" s="36">
        <v>23.63</v>
      </c>
      <c r="AA1441" s="36">
        <v>23.63</v>
      </c>
      <c r="AB1441" s="36">
        <v>0</v>
      </c>
      <c r="AC1441" s="36">
        <v>23.63</v>
      </c>
      <c r="AD1441" s="36">
        <v>0</v>
      </c>
      <c r="AE1441" s="36">
        <v>0</v>
      </c>
      <c r="AF1441" s="36" t="s">
        <v>1798</v>
      </c>
      <c r="AG1441" s="36" t="s">
        <v>1307</v>
      </c>
      <c r="AH1441" s="36" t="s">
        <v>1725</v>
      </c>
      <c r="AI1441" s="36" t="s">
        <v>1800</v>
      </c>
      <c r="AJ1441" s="36" t="s">
        <v>1645</v>
      </c>
      <c r="AK1441" s="36" t="s">
        <v>337</v>
      </c>
      <c r="AL1441" s="36" t="s">
        <v>1650</v>
      </c>
      <c r="AM1441" s="36" t="s">
        <v>1651</v>
      </c>
      <c r="AN1441" s="36" t="s">
        <v>1645</v>
      </c>
      <c r="AO1441" s="36" t="s">
        <v>1636</v>
      </c>
      <c r="AP1441" s="36" t="s">
        <v>1652</v>
      </c>
      <c r="AQ1441" s="36" t="s">
        <v>1653</v>
      </c>
    </row>
    <row r="1442" spans="1:43" x14ac:dyDescent="0.15">
      <c r="A1442" s="36" t="s">
        <v>485</v>
      </c>
      <c r="B1442" s="36" t="s">
        <v>1721</v>
      </c>
      <c r="C1442" s="36" t="s">
        <v>1722</v>
      </c>
      <c r="D1442" s="36" t="s">
        <v>1723</v>
      </c>
      <c r="E1442" s="36" t="s">
        <v>1724</v>
      </c>
      <c r="F1442" s="36" t="s">
        <v>372</v>
      </c>
      <c r="G1442" s="36" t="s">
        <v>1636</v>
      </c>
      <c r="H1442" s="36" t="s">
        <v>372</v>
      </c>
      <c r="I1442" s="36" t="s">
        <v>1636</v>
      </c>
      <c r="J1442" s="36" t="s">
        <v>1307</v>
      </c>
      <c r="K1442" s="36" t="s">
        <v>1725</v>
      </c>
      <c r="L1442" s="36" t="s">
        <v>1726</v>
      </c>
      <c r="M1442" s="36" t="s">
        <v>1727</v>
      </c>
      <c r="N1442" s="36" t="s">
        <v>1728</v>
      </c>
      <c r="O1442" s="36" t="s">
        <v>1729</v>
      </c>
      <c r="P1442" s="36" t="s">
        <v>1730</v>
      </c>
      <c r="Q1442" s="36" t="s">
        <v>1731</v>
      </c>
      <c r="R1442" s="36" t="s">
        <v>1732</v>
      </c>
      <c r="S1442" s="36" t="s">
        <v>1636</v>
      </c>
      <c r="T1442" s="36" t="s">
        <v>1636</v>
      </c>
      <c r="U1442" s="36" t="s">
        <v>1645</v>
      </c>
      <c r="V1442" s="36" t="s">
        <v>1646</v>
      </c>
      <c r="W1442" s="36" t="s">
        <v>1647</v>
      </c>
      <c r="X1442" s="36" t="s">
        <v>1667</v>
      </c>
      <c r="Y1442" s="36" t="s">
        <v>1649</v>
      </c>
      <c r="Z1442" s="36">
        <v>0.25</v>
      </c>
      <c r="AA1442" s="36">
        <v>0.25</v>
      </c>
      <c r="AB1442" s="36">
        <v>0</v>
      </c>
      <c r="AC1442" s="36">
        <v>0.25</v>
      </c>
      <c r="AD1442" s="36">
        <v>0</v>
      </c>
      <c r="AE1442" s="36">
        <v>0</v>
      </c>
      <c r="AF1442" s="36" t="s">
        <v>1798</v>
      </c>
      <c r="AG1442" s="36" t="s">
        <v>1307</v>
      </c>
      <c r="AH1442" s="36" t="s">
        <v>1725</v>
      </c>
      <c r="AI1442" s="36" t="s">
        <v>1800</v>
      </c>
      <c r="AJ1442" s="36" t="s">
        <v>1645</v>
      </c>
      <c r="AK1442" s="36" t="s">
        <v>337</v>
      </c>
      <c r="AL1442" s="36" t="s">
        <v>1650</v>
      </c>
      <c r="AM1442" s="36" t="s">
        <v>1651</v>
      </c>
      <c r="AN1442" s="36" t="s">
        <v>1645</v>
      </c>
      <c r="AO1442" s="36" t="s">
        <v>1636</v>
      </c>
      <c r="AP1442" s="36" t="s">
        <v>1652</v>
      </c>
      <c r="AQ1442" s="36" t="s">
        <v>1653</v>
      </c>
    </row>
    <row r="1443" spans="1:43" x14ac:dyDescent="0.15">
      <c r="A1443" s="36" t="s">
        <v>485</v>
      </c>
      <c r="B1443" s="36" t="s">
        <v>1733</v>
      </c>
      <c r="C1443" s="36" t="s">
        <v>1734</v>
      </c>
      <c r="D1443" s="36" t="s">
        <v>1723</v>
      </c>
      <c r="E1443" s="36" t="s">
        <v>1724</v>
      </c>
      <c r="F1443" s="36" t="s">
        <v>372</v>
      </c>
      <c r="G1443" s="36" t="s">
        <v>1636</v>
      </c>
      <c r="H1443" s="36" t="s">
        <v>372</v>
      </c>
      <c r="I1443" s="36" t="s">
        <v>1636</v>
      </c>
      <c r="J1443" s="36" t="s">
        <v>1307</v>
      </c>
      <c r="K1443" s="36" t="s">
        <v>1725</v>
      </c>
      <c r="L1443" s="36" t="s">
        <v>1735</v>
      </c>
      <c r="M1443" s="36" t="s">
        <v>1727</v>
      </c>
      <c r="N1443" s="36" t="s">
        <v>1728</v>
      </c>
      <c r="O1443" s="36" t="s">
        <v>1729</v>
      </c>
      <c r="P1443" s="36" t="s">
        <v>1730</v>
      </c>
      <c r="Q1443" s="36" t="s">
        <v>1731</v>
      </c>
      <c r="R1443" s="36" t="s">
        <v>1732</v>
      </c>
      <c r="S1443" s="36" t="s">
        <v>1636</v>
      </c>
      <c r="T1443" s="36" t="s">
        <v>1636</v>
      </c>
      <c r="U1443" s="36" t="s">
        <v>1645</v>
      </c>
      <c r="V1443" s="36" t="s">
        <v>1646</v>
      </c>
      <c r="W1443" s="36" t="s">
        <v>1664</v>
      </c>
      <c r="X1443" s="36" t="s">
        <v>1646</v>
      </c>
      <c r="Y1443" s="36" t="s">
        <v>1649</v>
      </c>
      <c r="Z1443" s="36">
        <v>61.31</v>
      </c>
      <c r="AA1443" s="36">
        <v>61.31</v>
      </c>
      <c r="AB1443" s="36">
        <v>0</v>
      </c>
      <c r="AC1443" s="36">
        <v>61.31</v>
      </c>
      <c r="AD1443" s="36">
        <v>0</v>
      </c>
      <c r="AE1443" s="36">
        <v>0</v>
      </c>
      <c r="AF1443" s="36" t="s">
        <v>1798</v>
      </c>
      <c r="AG1443" s="36" t="s">
        <v>1307</v>
      </c>
      <c r="AH1443" s="36" t="s">
        <v>1725</v>
      </c>
      <c r="AI1443" s="36" t="s">
        <v>1800</v>
      </c>
      <c r="AJ1443" s="36" t="s">
        <v>1645</v>
      </c>
      <c r="AK1443" s="36" t="s">
        <v>337</v>
      </c>
      <c r="AL1443" s="36" t="s">
        <v>1650</v>
      </c>
      <c r="AM1443" s="36" t="s">
        <v>1651</v>
      </c>
      <c r="AN1443" s="36" t="s">
        <v>1645</v>
      </c>
      <c r="AO1443" s="36" t="s">
        <v>1636</v>
      </c>
      <c r="AP1443" s="36" t="s">
        <v>1652</v>
      </c>
      <c r="AQ1443" s="36" t="s">
        <v>1653</v>
      </c>
    </row>
    <row r="1444" spans="1:43" x14ac:dyDescent="0.15">
      <c r="A1444" s="36" t="s">
        <v>485</v>
      </c>
      <c r="B1444" s="36" t="s">
        <v>1733</v>
      </c>
      <c r="C1444" s="36" t="s">
        <v>1734</v>
      </c>
      <c r="D1444" s="36" t="s">
        <v>1723</v>
      </c>
      <c r="E1444" s="36" t="s">
        <v>1724</v>
      </c>
      <c r="F1444" s="36" t="s">
        <v>372</v>
      </c>
      <c r="G1444" s="36" t="s">
        <v>1636</v>
      </c>
      <c r="H1444" s="36" t="s">
        <v>372</v>
      </c>
      <c r="I1444" s="36" t="s">
        <v>1636</v>
      </c>
      <c r="J1444" s="36" t="s">
        <v>1307</v>
      </c>
      <c r="K1444" s="36" t="s">
        <v>1725</v>
      </c>
      <c r="L1444" s="36" t="s">
        <v>1735</v>
      </c>
      <c r="M1444" s="36" t="s">
        <v>1727</v>
      </c>
      <c r="N1444" s="36" t="s">
        <v>1728</v>
      </c>
      <c r="O1444" s="36" t="s">
        <v>1729</v>
      </c>
      <c r="P1444" s="36" t="s">
        <v>1730</v>
      </c>
      <c r="Q1444" s="36" t="s">
        <v>1731</v>
      </c>
      <c r="R1444" s="36" t="s">
        <v>1732</v>
      </c>
      <c r="S1444" s="36" t="s">
        <v>1636</v>
      </c>
      <c r="T1444" s="36" t="s">
        <v>1636</v>
      </c>
      <c r="U1444" s="36" t="s">
        <v>1645</v>
      </c>
      <c r="V1444" s="36" t="s">
        <v>1646</v>
      </c>
      <c r="W1444" s="36" t="s">
        <v>1665</v>
      </c>
      <c r="X1444" s="36" t="s">
        <v>1646</v>
      </c>
      <c r="Y1444" s="36" t="s">
        <v>1649</v>
      </c>
      <c r="Z1444" s="36">
        <v>3781.46</v>
      </c>
      <c r="AA1444" s="36">
        <v>3781.46</v>
      </c>
      <c r="AB1444" s="36">
        <v>0</v>
      </c>
      <c r="AC1444" s="36">
        <v>3781.46</v>
      </c>
      <c r="AD1444" s="36">
        <v>0</v>
      </c>
      <c r="AE1444" s="36">
        <v>0</v>
      </c>
      <c r="AF1444" s="36" t="s">
        <v>1798</v>
      </c>
      <c r="AG1444" s="36" t="s">
        <v>1307</v>
      </c>
      <c r="AH1444" s="36" t="s">
        <v>1725</v>
      </c>
      <c r="AI1444" s="36" t="s">
        <v>1800</v>
      </c>
      <c r="AJ1444" s="36" t="s">
        <v>1645</v>
      </c>
      <c r="AK1444" s="36" t="s">
        <v>337</v>
      </c>
      <c r="AL1444" s="36" t="s">
        <v>1650</v>
      </c>
      <c r="AM1444" s="36" t="s">
        <v>1651</v>
      </c>
      <c r="AN1444" s="36" t="s">
        <v>1645</v>
      </c>
      <c r="AO1444" s="36" t="s">
        <v>1636</v>
      </c>
      <c r="AP1444" s="36" t="s">
        <v>1652</v>
      </c>
      <c r="AQ1444" s="36" t="s">
        <v>1653</v>
      </c>
    </row>
    <row r="1445" spans="1:43" x14ac:dyDescent="0.15">
      <c r="A1445" s="36" t="s">
        <v>485</v>
      </c>
      <c r="B1445" s="36" t="s">
        <v>1733</v>
      </c>
      <c r="C1445" s="36" t="s">
        <v>1734</v>
      </c>
      <c r="D1445" s="36" t="s">
        <v>1723</v>
      </c>
      <c r="E1445" s="36" t="s">
        <v>1724</v>
      </c>
      <c r="F1445" s="36" t="s">
        <v>372</v>
      </c>
      <c r="G1445" s="36" t="s">
        <v>1636</v>
      </c>
      <c r="H1445" s="36" t="s">
        <v>372</v>
      </c>
      <c r="I1445" s="36" t="s">
        <v>1636</v>
      </c>
      <c r="J1445" s="36" t="s">
        <v>1307</v>
      </c>
      <c r="K1445" s="36" t="s">
        <v>1725</v>
      </c>
      <c r="L1445" s="36" t="s">
        <v>1735</v>
      </c>
      <c r="M1445" s="36" t="s">
        <v>1727</v>
      </c>
      <c r="N1445" s="36" t="s">
        <v>1728</v>
      </c>
      <c r="O1445" s="36" t="s">
        <v>1729</v>
      </c>
      <c r="P1445" s="36" t="s">
        <v>1730</v>
      </c>
      <c r="Q1445" s="36" t="s">
        <v>1731</v>
      </c>
      <c r="R1445" s="36" t="s">
        <v>1732</v>
      </c>
      <c r="S1445" s="36" t="s">
        <v>1636</v>
      </c>
      <c r="T1445" s="36" t="s">
        <v>1636</v>
      </c>
      <c r="U1445" s="36" t="s">
        <v>1645</v>
      </c>
      <c r="V1445" s="36" t="s">
        <v>1646</v>
      </c>
      <c r="W1445" s="36" t="s">
        <v>1647</v>
      </c>
      <c r="X1445" s="36" t="s">
        <v>1667</v>
      </c>
      <c r="Y1445" s="36" t="s">
        <v>1649</v>
      </c>
      <c r="Z1445" s="36">
        <v>40.39</v>
      </c>
      <c r="AA1445" s="36">
        <v>40.39</v>
      </c>
      <c r="AB1445" s="36">
        <v>0</v>
      </c>
      <c r="AC1445" s="36">
        <v>40.39</v>
      </c>
      <c r="AD1445" s="36">
        <v>0</v>
      </c>
      <c r="AE1445" s="36">
        <v>0</v>
      </c>
      <c r="AF1445" s="36" t="s">
        <v>1798</v>
      </c>
      <c r="AG1445" s="36" t="s">
        <v>1307</v>
      </c>
      <c r="AH1445" s="36" t="s">
        <v>1725</v>
      </c>
      <c r="AI1445" s="36" t="s">
        <v>1800</v>
      </c>
      <c r="AJ1445" s="36" t="s">
        <v>1645</v>
      </c>
      <c r="AK1445" s="36" t="s">
        <v>337</v>
      </c>
      <c r="AL1445" s="36" t="s">
        <v>1650</v>
      </c>
      <c r="AM1445" s="36" t="s">
        <v>1651</v>
      </c>
      <c r="AN1445" s="36" t="s">
        <v>1645</v>
      </c>
      <c r="AO1445" s="36" t="s">
        <v>1636</v>
      </c>
      <c r="AP1445" s="36" t="s">
        <v>1652</v>
      </c>
      <c r="AQ1445" s="36" t="s">
        <v>1653</v>
      </c>
    </row>
    <row r="1446" spans="1:43" x14ac:dyDescent="0.15">
      <c r="A1446" s="36" t="s">
        <v>485</v>
      </c>
      <c r="B1446" s="36" t="s">
        <v>1736</v>
      </c>
      <c r="C1446" s="36" t="s">
        <v>1737</v>
      </c>
      <c r="D1446" s="36" t="s">
        <v>1723</v>
      </c>
      <c r="E1446" s="36" t="s">
        <v>1724</v>
      </c>
      <c r="F1446" s="36" t="s">
        <v>372</v>
      </c>
      <c r="G1446" s="36" t="s">
        <v>1636</v>
      </c>
      <c r="H1446" s="36" t="s">
        <v>372</v>
      </c>
      <c r="I1446" s="36" t="s">
        <v>1636</v>
      </c>
      <c r="J1446" s="36" t="s">
        <v>1307</v>
      </c>
      <c r="K1446" s="36" t="s">
        <v>1725</v>
      </c>
      <c r="L1446" s="36" t="s">
        <v>1738</v>
      </c>
      <c r="M1446" s="36" t="s">
        <v>1727</v>
      </c>
      <c r="N1446" s="36" t="s">
        <v>1728</v>
      </c>
      <c r="O1446" s="36" t="s">
        <v>1729</v>
      </c>
      <c r="P1446" s="36" t="s">
        <v>1730</v>
      </c>
      <c r="Q1446" s="36" t="s">
        <v>1731</v>
      </c>
      <c r="R1446" s="36" t="s">
        <v>1732</v>
      </c>
      <c r="S1446" s="36" t="s">
        <v>1636</v>
      </c>
      <c r="T1446" s="36" t="s">
        <v>1636</v>
      </c>
      <c r="U1446" s="36" t="s">
        <v>1645</v>
      </c>
      <c r="V1446" s="36" t="s">
        <v>1646</v>
      </c>
      <c r="W1446" s="36" t="s">
        <v>1664</v>
      </c>
      <c r="X1446" s="36" t="s">
        <v>1646</v>
      </c>
      <c r="Y1446" s="36" t="s">
        <v>1649</v>
      </c>
      <c r="Z1446" s="36">
        <v>1.2</v>
      </c>
      <c r="AA1446" s="36">
        <v>1.2</v>
      </c>
      <c r="AB1446" s="36">
        <v>0</v>
      </c>
      <c r="AC1446" s="36">
        <v>1.2</v>
      </c>
      <c r="AD1446" s="36">
        <v>0</v>
      </c>
      <c r="AE1446" s="36">
        <v>0</v>
      </c>
      <c r="AF1446" s="36" t="s">
        <v>1798</v>
      </c>
      <c r="AG1446" s="36" t="s">
        <v>1307</v>
      </c>
      <c r="AH1446" s="36" t="s">
        <v>1725</v>
      </c>
      <c r="AI1446" s="36" t="s">
        <v>1800</v>
      </c>
      <c r="AJ1446" s="36" t="s">
        <v>1645</v>
      </c>
      <c r="AK1446" s="36" t="s">
        <v>337</v>
      </c>
      <c r="AL1446" s="36" t="s">
        <v>1650</v>
      </c>
      <c r="AM1446" s="36" t="s">
        <v>1651</v>
      </c>
      <c r="AN1446" s="36" t="s">
        <v>1645</v>
      </c>
      <c r="AO1446" s="36" t="s">
        <v>1636</v>
      </c>
      <c r="AP1446" s="36" t="s">
        <v>1652</v>
      </c>
      <c r="AQ1446" s="36" t="s">
        <v>1653</v>
      </c>
    </row>
    <row r="1447" spans="1:43" x14ac:dyDescent="0.15">
      <c r="A1447" s="36" t="s">
        <v>485</v>
      </c>
      <c r="B1447" s="36" t="s">
        <v>1736</v>
      </c>
      <c r="C1447" s="36" t="s">
        <v>1737</v>
      </c>
      <c r="D1447" s="36" t="s">
        <v>1723</v>
      </c>
      <c r="E1447" s="36" t="s">
        <v>1724</v>
      </c>
      <c r="F1447" s="36" t="s">
        <v>372</v>
      </c>
      <c r="G1447" s="36" t="s">
        <v>1636</v>
      </c>
      <c r="H1447" s="36" t="s">
        <v>372</v>
      </c>
      <c r="I1447" s="36" t="s">
        <v>1636</v>
      </c>
      <c r="J1447" s="36" t="s">
        <v>1307</v>
      </c>
      <c r="K1447" s="36" t="s">
        <v>1725</v>
      </c>
      <c r="L1447" s="36" t="s">
        <v>1738</v>
      </c>
      <c r="M1447" s="36" t="s">
        <v>1727</v>
      </c>
      <c r="N1447" s="36" t="s">
        <v>1728</v>
      </c>
      <c r="O1447" s="36" t="s">
        <v>1729</v>
      </c>
      <c r="P1447" s="36" t="s">
        <v>1730</v>
      </c>
      <c r="Q1447" s="36" t="s">
        <v>1731</v>
      </c>
      <c r="R1447" s="36" t="s">
        <v>1732</v>
      </c>
      <c r="S1447" s="36" t="s">
        <v>1636</v>
      </c>
      <c r="T1447" s="36" t="s">
        <v>1636</v>
      </c>
      <c r="U1447" s="36" t="s">
        <v>1645</v>
      </c>
      <c r="V1447" s="36" t="s">
        <v>1646</v>
      </c>
      <c r="W1447" s="36" t="s">
        <v>1665</v>
      </c>
      <c r="X1447" s="36" t="s">
        <v>1646</v>
      </c>
      <c r="Y1447" s="36" t="s">
        <v>1649</v>
      </c>
      <c r="Z1447" s="36">
        <v>26.09</v>
      </c>
      <c r="AA1447" s="36">
        <v>26.09</v>
      </c>
      <c r="AB1447" s="36">
        <v>0</v>
      </c>
      <c r="AC1447" s="36">
        <v>26.09</v>
      </c>
      <c r="AD1447" s="36">
        <v>0</v>
      </c>
      <c r="AE1447" s="36">
        <v>0</v>
      </c>
      <c r="AF1447" s="36" t="s">
        <v>1798</v>
      </c>
      <c r="AG1447" s="36" t="s">
        <v>1307</v>
      </c>
      <c r="AH1447" s="36" t="s">
        <v>1725</v>
      </c>
      <c r="AI1447" s="36" t="s">
        <v>1800</v>
      </c>
      <c r="AJ1447" s="36" t="s">
        <v>1645</v>
      </c>
      <c r="AK1447" s="36" t="s">
        <v>337</v>
      </c>
      <c r="AL1447" s="36" t="s">
        <v>1650</v>
      </c>
      <c r="AM1447" s="36" t="s">
        <v>1651</v>
      </c>
      <c r="AN1447" s="36" t="s">
        <v>1645</v>
      </c>
      <c r="AO1447" s="36" t="s">
        <v>1636</v>
      </c>
      <c r="AP1447" s="36" t="s">
        <v>1652</v>
      </c>
      <c r="AQ1447" s="36" t="s">
        <v>1653</v>
      </c>
    </row>
    <row r="1448" spans="1:43" x14ac:dyDescent="0.15">
      <c r="A1448" s="36" t="s">
        <v>485</v>
      </c>
      <c r="B1448" s="36" t="s">
        <v>1736</v>
      </c>
      <c r="C1448" s="36" t="s">
        <v>1737</v>
      </c>
      <c r="D1448" s="36" t="s">
        <v>1723</v>
      </c>
      <c r="E1448" s="36" t="s">
        <v>1724</v>
      </c>
      <c r="F1448" s="36" t="s">
        <v>372</v>
      </c>
      <c r="G1448" s="36" t="s">
        <v>1636</v>
      </c>
      <c r="H1448" s="36" t="s">
        <v>372</v>
      </c>
      <c r="I1448" s="36" t="s">
        <v>1636</v>
      </c>
      <c r="J1448" s="36" t="s">
        <v>1307</v>
      </c>
      <c r="K1448" s="36" t="s">
        <v>1725</v>
      </c>
      <c r="L1448" s="36" t="s">
        <v>1738</v>
      </c>
      <c r="M1448" s="36" t="s">
        <v>1727</v>
      </c>
      <c r="N1448" s="36" t="s">
        <v>1728</v>
      </c>
      <c r="O1448" s="36" t="s">
        <v>1729</v>
      </c>
      <c r="P1448" s="36" t="s">
        <v>1730</v>
      </c>
      <c r="Q1448" s="36" t="s">
        <v>1731</v>
      </c>
      <c r="R1448" s="36" t="s">
        <v>1732</v>
      </c>
      <c r="S1448" s="36" t="s">
        <v>1636</v>
      </c>
      <c r="T1448" s="36" t="s">
        <v>1636</v>
      </c>
      <c r="U1448" s="36" t="s">
        <v>1645</v>
      </c>
      <c r="V1448" s="36" t="s">
        <v>1646</v>
      </c>
      <c r="W1448" s="36" t="s">
        <v>1647</v>
      </c>
      <c r="X1448" s="36" t="s">
        <v>1667</v>
      </c>
      <c r="Y1448" s="36" t="s">
        <v>1649</v>
      </c>
      <c r="Z1448" s="36">
        <v>0.13</v>
      </c>
      <c r="AA1448" s="36">
        <v>0.13</v>
      </c>
      <c r="AB1448" s="36">
        <v>0</v>
      </c>
      <c r="AC1448" s="36">
        <v>0.13</v>
      </c>
      <c r="AD1448" s="36">
        <v>0</v>
      </c>
      <c r="AE1448" s="36">
        <v>0</v>
      </c>
      <c r="AF1448" s="36" t="s">
        <v>1798</v>
      </c>
      <c r="AG1448" s="36" t="s">
        <v>1307</v>
      </c>
      <c r="AH1448" s="36" t="s">
        <v>1725</v>
      </c>
      <c r="AI1448" s="36" t="s">
        <v>1800</v>
      </c>
      <c r="AJ1448" s="36" t="s">
        <v>1645</v>
      </c>
      <c r="AK1448" s="36" t="s">
        <v>337</v>
      </c>
      <c r="AL1448" s="36" t="s">
        <v>1650</v>
      </c>
      <c r="AM1448" s="36" t="s">
        <v>1651</v>
      </c>
      <c r="AN1448" s="36" t="s">
        <v>1645</v>
      </c>
      <c r="AO1448" s="36" t="s">
        <v>1636</v>
      </c>
      <c r="AP1448" s="36" t="s">
        <v>1652</v>
      </c>
      <c r="AQ1448" s="36" t="s">
        <v>1653</v>
      </c>
    </row>
    <row r="1449" spans="1:43" x14ac:dyDescent="0.15">
      <c r="A1449" s="36" t="s">
        <v>485</v>
      </c>
      <c r="B1449" s="36" t="s">
        <v>1739</v>
      </c>
      <c r="C1449" s="36" t="s">
        <v>1740</v>
      </c>
      <c r="D1449" s="36" t="s">
        <v>1723</v>
      </c>
      <c r="E1449" s="36" t="s">
        <v>1724</v>
      </c>
      <c r="F1449" s="36" t="s">
        <v>372</v>
      </c>
      <c r="G1449" s="36" t="s">
        <v>1636</v>
      </c>
      <c r="H1449" s="36" t="s">
        <v>372</v>
      </c>
      <c r="I1449" s="36" t="s">
        <v>1636</v>
      </c>
      <c r="J1449" s="36" t="s">
        <v>1307</v>
      </c>
      <c r="K1449" s="36" t="s">
        <v>1725</v>
      </c>
      <c r="L1449" s="36" t="s">
        <v>1741</v>
      </c>
      <c r="M1449" s="36" t="s">
        <v>1727</v>
      </c>
      <c r="N1449" s="36" t="s">
        <v>1728</v>
      </c>
      <c r="O1449" s="36" t="s">
        <v>1729</v>
      </c>
      <c r="P1449" s="36" t="s">
        <v>1730</v>
      </c>
      <c r="Q1449" s="36" t="s">
        <v>1731</v>
      </c>
      <c r="R1449" s="36" t="s">
        <v>1732</v>
      </c>
      <c r="S1449" s="36" t="s">
        <v>1636</v>
      </c>
      <c r="T1449" s="36" t="s">
        <v>1636</v>
      </c>
      <c r="U1449" s="36" t="s">
        <v>1645</v>
      </c>
      <c r="V1449" s="36" t="s">
        <v>1646</v>
      </c>
      <c r="W1449" s="36" t="s">
        <v>1665</v>
      </c>
      <c r="X1449" s="36" t="s">
        <v>1646</v>
      </c>
      <c r="Y1449" s="36" t="s">
        <v>1649</v>
      </c>
      <c r="Z1449" s="36">
        <v>408.42</v>
      </c>
      <c r="AA1449" s="36">
        <v>408.42</v>
      </c>
      <c r="AB1449" s="36">
        <v>0</v>
      </c>
      <c r="AC1449" s="36">
        <v>408.42</v>
      </c>
      <c r="AD1449" s="36">
        <v>0</v>
      </c>
      <c r="AE1449" s="36">
        <v>0</v>
      </c>
      <c r="AF1449" s="36" t="s">
        <v>1798</v>
      </c>
      <c r="AG1449" s="36" t="s">
        <v>1307</v>
      </c>
      <c r="AH1449" s="36" t="s">
        <v>1725</v>
      </c>
      <c r="AI1449" s="36" t="s">
        <v>1800</v>
      </c>
      <c r="AJ1449" s="36" t="s">
        <v>1645</v>
      </c>
      <c r="AK1449" s="36" t="s">
        <v>337</v>
      </c>
      <c r="AL1449" s="36" t="s">
        <v>1650</v>
      </c>
      <c r="AM1449" s="36" t="s">
        <v>1651</v>
      </c>
      <c r="AN1449" s="36" t="s">
        <v>1645</v>
      </c>
      <c r="AO1449" s="36" t="s">
        <v>1636</v>
      </c>
      <c r="AP1449" s="36" t="s">
        <v>1652</v>
      </c>
      <c r="AQ1449" s="36" t="s">
        <v>1653</v>
      </c>
    </row>
    <row r="1450" spans="1:43" x14ac:dyDescent="0.15">
      <c r="A1450" s="36" t="s">
        <v>485</v>
      </c>
      <c r="B1450" s="36" t="s">
        <v>1739</v>
      </c>
      <c r="C1450" s="36" t="s">
        <v>1740</v>
      </c>
      <c r="D1450" s="36" t="s">
        <v>1723</v>
      </c>
      <c r="E1450" s="36" t="s">
        <v>1724</v>
      </c>
      <c r="F1450" s="36" t="s">
        <v>372</v>
      </c>
      <c r="G1450" s="36" t="s">
        <v>1636</v>
      </c>
      <c r="H1450" s="36" t="s">
        <v>372</v>
      </c>
      <c r="I1450" s="36" t="s">
        <v>1636</v>
      </c>
      <c r="J1450" s="36" t="s">
        <v>1307</v>
      </c>
      <c r="K1450" s="36" t="s">
        <v>1725</v>
      </c>
      <c r="L1450" s="36" t="s">
        <v>1741</v>
      </c>
      <c r="M1450" s="36" t="s">
        <v>1727</v>
      </c>
      <c r="N1450" s="36" t="s">
        <v>1728</v>
      </c>
      <c r="O1450" s="36" t="s">
        <v>1729</v>
      </c>
      <c r="P1450" s="36" t="s">
        <v>1730</v>
      </c>
      <c r="Q1450" s="36" t="s">
        <v>1731</v>
      </c>
      <c r="R1450" s="36" t="s">
        <v>1732</v>
      </c>
      <c r="S1450" s="36" t="s">
        <v>1636</v>
      </c>
      <c r="T1450" s="36" t="s">
        <v>1636</v>
      </c>
      <c r="U1450" s="36" t="s">
        <v>1645</v>
      </c>
      <c r="V1450" s="36" t="s">
        <v>1646</v>
      </c>
      <c r="W1450" s="36" t="s">
        <v>1647</v>
      </c>
      <c r="X1450" s="36" t="s">
        <v>1667</v>
      </c>
      <c r="Y1450" s="36" t="s">
        <v>1649</v>
      </c>
      <c r="Z1450" s="36">
        <v>2.4</v>
      </c>
      <c r="AA1450" s="36">
        <v>2.4</v>
      </c>
      <c r="AB1450" s="36">
        <v>0</v>
      </c>
      <c r="AC1450" s="36">
        <v>2.4</v>
      </c>
      <c r="AD1450" s="36">
        <v>0</v>
      </c>
      <c r="AE1450" s="36">
        <v>0</v>
      </c>
      <c r="AF1450" s="36" t="s">
        <v>1798</v>
      </c>
      <c r="AG1450" s="36" t="s">
        <v>1307</v>
      </c>
      <c r="AH1450" s="36" t="s">
        <v>1725</v>
      </c>
      <c r="AI1450" s="36" t="s">
        <v>1800</v>
      </c>
      <c r="AJ1450" s="36" t="s">
        <v>1645</v>
      </c>
      <c r="AK1450" s="36" t="s">
        <v>337</v>
      </c>
      <c r="AL1450" s="36" t="s">
        <v>1650</v>
      </c>
      <c r="AM1450" s="36" t="s">
        <v>1651</v>
      </c>
      <c r="AN1450" s="36" t="s">
        <v>1645</v>
      </c>
      <c r="AO1450" s="36" t="s">
        <v>1636</v>
      </c>
      <c r="AP1450" s="36" t="s">
        <v>1652</v>
      </c>
      <c r="AQ1450" s="36" t="s">
        <v>1653</v>
      </c>
    </row>
    <row r="1451" spans="1:43" x14ac:dyDescent="0.15">
      <c r="A1451" s="36" t="s">
        <v>485</v>
      </c>
      <c r="B1451" s="36" t="s">
        <v>1742</v>
      </c>
      <c r="C1451" s="36" t="s">
        <v>1743</v>
      </c>
      <c r="D1451" s="36" t="s">
        <v>1723</v>
      </c>
      <c r="E1451" s="36" t="s">
        <v>1724</v>
      </c>
      <c r="F1451" s="36" t="s">
        <v>372</v>
      </c>
      <c r="G1451" s="36" t="s">
        <v>1636</v>
      </c>
      <c r="H1451" s="36" t="s">
        <v>372</v>
      </c>
      <c r="I1451" s="36" t="s">
        <v>1636</v>
      </c>
      <c r="J1451" s="36" t="s">
        <v>1307</v>
      </c>
      <c r="K1451" s="36" t="s">
        <v>1725</v>
      </c>
      <c r="L1451" s="36" t="s">
        <v>1744</v>
      </c>
      <c r="M1451" s="36" t="s">
        <v>1727</v>
      </c>
      <c r="N1451" s="36" t="s">
        <v>1728</v>
      </c>
      <c r="O1451" s="36" t="s">
        <v>1729</v>
      </c>
      <c r="P1451" s="36" t="s">
        <v>1730</v>
      </c>
      <c r="Q1451" s="36" t="s">
        <v>1731</v>
      </c>
      <c r="R1451" s="36" t="s">
        <v>1732</v>
      </c>
      <c r="S1451" s="36" t="s">
        <v>1636</v>
      </c>
      <c r="T1451" s="36" t="s">
        <v>1636</v>
      </c>
      <c r="U1451" s="36" t="s">
        <v>1645</v>
      </c>
      <c r="V1451" s="36" t="s">
        <v>1646</v>
      </c>
      <c r="W1451" s="36" t="s">
        <v>1665</v>
      </c>
      <c r="X1451" s="36" t="s">
        <v>1646</v>
      </c>
      <c r="Y1451" s="36" t="s">
        <v>1649</v>
      </c>
      <c r="Z1451" s="36">
        <v>677.48</v>
      </c>
      <c r="AA1451" s="36">
        <v>677.48</v>
      </c>
      <c r="AB1451" s="36">
        <v>0</v>
      </c>
      <c r="AC1451" s="36">
        <v>677.48</v>
      </c>
      <c r="AD1451" s="36">
        <v>0</v>
      </c>
      <c r="AE1451" s="36">
        <v>0</v>
      </c>
      <c r="AF1451" s="36" t="s">
        <v>1798</v>
      </c>
      <c r="AG1451" s="36" t="s">
        <v>1307</v>
      </c>
      <c r="AH1451" s="36" t="s">
        <v>1725</v>
      </c>
      <c r="AI1451" s="36" t="s">
        <v>1800</v>
      </c>
      <c r="AJ1451" s="36" t="s">
        <v>1645</v>
      </c>
      <c r="AK1451" s="36" t="s">
        <v>337</v>
      </c>
      <c r="AL1451" s="36" t="s">
        <v>1650</v>
      </c>
      <c r="AM1451" s="36" t="s">
        <v>1651</v>
      </c>
      <c r="AN1451" s="36" t="s">
        <v>1645</v>
      </c>
      <c r="AO1451" s="36" t="s">
        <v>1636</v>
      </c>
      <c r="AP1451" s="36" t="s">
        <v>1652</v>
      </c>
      <c r="AQ1451" s="36" t="s">
        <v>1653</v>
      </c>
    </row>
    <row r="1452" spans="1:43" x14ac:dyDescent="0.15">
      <c r="A1452" s="36" t="s">
        <v>485</v>
      </c>
      <c r="B1452" s="36" t="s">
        <v>1742</v>
      </c>
      <c r="C1452" s="36" t="s">
        <v>1743</v>
      </c>
      <c r="D1452" s="36" t="s">
        <v>1723</v>
      </c>
      <c r="E1452" s="36" t="s">
        <v>1724</v>
      </c>
      <c r="F1452" s="36" t="s">
        <v>372</v>
      </c>
      <c r="G1452" s="36" t="s">
        <v>1636</v>
      </c>
      <c r="H1452" s="36" t="s">
        <v>372</v>
      </c>
      <c r="I1452" s="36" t="s">
        <v>1636</v>
      </c>
      <c r="J1452" s="36" t="s">
        <v>1307</v>
      </c>
      <c r="K1452" s="36" t="s">
        <v>1725</v>
      </c>
      <c r="L1452" s="36" t="s">
        <v>1744</v>
      </c>
      <c r="M1452" s="36" t="s">
        <v>1727</v>
      </c>
      <c r="N1452" s="36" t="s">
        <v>1728</v>
      </c>
      <c r="O1452" s="36" t="s">
        <v>1729</v>
      </c>
      <c r="P1452" s="36" t="s">
        <v>1730</v>
      </c>
      <c r="Q1452" s="36" t="s">
        <v>1731</v>
      </c>
      <c r="R1452" s="36" t="s">
        <v>1732</v>
      </c>
      <c r="S1452" s="36" t="s">
        <v>1636</v>
      </c>
      <c r="T1452" s="36" t="s">
        <v>1636</v>
      </c>
      <c r="U1452" s="36" t="s">
        <v>1645</v>
      </c>
      <c r="V1452" s="36" t="s">
        <v>1646</v>
      </c>
      <c r="W1452" s="36" t="s">
        <v>1647</v>
      </c>
      <c r="X1452" s="36" t="s">
        <v>1667</v>
      </c>
      <c r="Y1452" s="36" t="s">
        <v>1649</v>
      </c>
      <c r="Z1452" s="36">
        <v>17.18</v>
      </c>
      <c r="AA1452" s="36">
        <v>17.18</v>
      </c>
      <c r="AB1452" s="36">
        <v>0</v>
      </c>
      <c r="AC1452" s="36">
        <v>17.18</v>
      </c>
      <c r="AD1452" s="36">
        <v>0</v>
      </c>
      <c r="AE1452" s="36">
        <v>0</v>
      </c>
      <c r="AF1452" s="36" t="s">
        <v>1798</v>
      </c>
      <c r="AG1452" s="36" t="s">
        <v>1307</v>
      </c>
      <c r="AH1452" s="36" t="s">
        <v>1725</v>
      </c>
      <c r="AI1452" s="36" t="s">
        <v>1800</v>
      </c>
      <c r="AJ1452" s="36" t="s">
        <v>1645</v>
      </c>
      <c r="AK1452" s="36" t="s">
        <v>337</v>
      </c>
      <c r="AL1452" s="36" t="s">
        <v>1650</v>
      </c>
      <c r="AM1452" s="36" t="s">
        <v>1651</v>
      </c>
      <c r="AN1452" s="36" t="s">
        <v>1645</v>
      </c>
      <c r="AO1452" s="36" t="s">
        <v>1636</v>
      </c>
      <c r="AP1452" s="36" t="s">
        <v>1652</v>
      </c>
      <c r="AQ1452" s="36" t="s">
        <v>1653</v>
      </c>
    </row>
    <row r="1453" spans="1:43" x14ac:dyDescent="0.15">
      <c r="A1453" s="36" t="s">
        <v>485</v>
      </c>
      <c r="B1453" s="36" t="s">
        <v>1745</v>
      </c>
      <c r="C1453" s="36" t="s">
        <v>1746</v>
      </c>
      <c r="D1453" s="36" t="s">
        <v>1747</v>
      </c>
      <c r="E1453" s="36" t="s">
        <v>1748</v>
      </c>
      <c r="F1453" s="36" t="s">
        <v>372</v>
      </c>
      <c r="G1453" s="36" t="s">
        <v>1636</v>
      </c>
      <c r="H1453" s="36" t="s">
        <v>372</v>
      </c>
      <c r="I1453" s="36" t="s">
        <v>1636</v>
      </c>
      <c r="J1453" s="36" t="s">
        <v>1749</v>
      </c>
      <c r="K1453" s="36" t="s">
        <v>1750</v>
      </c>
      <c r="L1453" s="36" t="s">
        <v>1751</v>
      </c>
      <c r="M1453" s="36" t="s">
        <v>1639</v>
      </c>
      <c r="N1453" s="36" t="s">
        <v>1640</v>
      </c>
      <c r="O1453" s="36" t="s">
        <v>1641</v>
      </c>
      <c r="P1453" s="36" t="s">
        <v>1642</v>
      </c>
      <c r="Q1453" s="36" t="s">
        <v>1643</v>
      </c>
      <c r="R1453" s="36" t="s">
        <v>1644</v>
      </c>
      <c r="S1453" s="36" t="s">
        <v>1636</v>
      </c>
      <c r="T1453" s="36" t="s">
        <v>1636</v>
      </c>
      <c r="U1453" s="36" t="s">
        <v>1645</v>
      </c>
      <c r="V1453" s="36" t="s">
        <v>1646</v>
      </c>
      <c r="W1453" s="36" t="s">
        <v>1665</v>
      </c>
      <c r="X1453" s="36" t="s">
        <v>1646</v>
      </c>
      <c r="Y1453" s="36" t="s">
        <v>1649</v>
      </c>
      <c r="Z1453" s="36">
        <v>14780.01</v>
      </c>
      <c r="AA1453" s="36">
        <v>14780.01</v>
      </c>
      <c r="AB1453" s="36">
        <v>0</v>
      </c>
      <c r="AC1453" s="36">
        <v>14780.01</v>
      </c>
      <c r="AD1453" s="36">
        <v>0</v>
      </c>
      <c r="AE1453" s="36">
        <v>0</v>
      </c>
      <c r="AF1453" s="36" t="s">
        <v>1798</v>
      </c>
      <c r="AG1453" s="36" t="s">
        <v>1749</v>
      </c>
      <c r="AH1453" s="36" t="s">
        <v>1802</v>
      </c>
      <c r="AI1453" s="36" t="s">
        <v>1799</v>
      </c>
      <c r="AJ1453" s="36" t="s">
        <v>1645</v>
      </c>
      <c r="AK1453" s="36" t="s">
        <v>337</v>
      </c>
      <c r="AL1453" s="36" t="s">
        <v>1650</v>
      </c>
      <c r="AM1453" s="36" t="s">
        <v>1651</v>
      </c>
      <c r="AN1453" s="36" t="s">
        <v>1645</v>
      </c>
      <c r="AO1453" s="36" t="s">
        <v>1636</v>
      </c>
      <c r="AP1453" s="36" t="s">
        <v>1678</v>
      </c>
      <c r="AQ1453" s="36" t="s">
        <v>1653</v>
      </c>
    </row>
    <row r="1454" spans="1:43" x14ac:dyDescent="0.15">
      <c r="A1454" s="36" t="s">
        <v>485</v>
      </c>
      <c r="B1454" s="36" t="s">
        <v>1745</v>
      </c>
      <c r="C1454" s="36" t="s">
        <v>1746</v>
      </c>
      <c r="D1454" s="36" t="s">
        <v>1747</v>
      </c>
      <c r="E1454" s="36" t="s">
        <v>1748</v>
      </c>
      <c r="F1454" s="36" t="s">
        <v>372</v>
      </c>
      <c r="G1454" s="36" t="s">
        <v>1636</v>
      </c>
      <c r="H1454" s="36" t="s">
        <v>372</v>
      </c>
      <c r="I1454" s="36" t="s">
        <v>1636</v>
      </c>
      <c r="J1454" s="36" t="s">
        <v>1749</v>
      </c>
      <c r="K1454" s="36" t="s">
        <v>1750</v>
      </c>
      <c r="L1454" s="36" t="s">
        <v>1751</v>
      </c>
      <c r="M1454" s="36" t="s">
        <v>1639</v>
      </c>
      <c r="N1454" s="36" t="s">
        <v>1640</v>
      </c>
      <c r="O1454" s="36" t="s">
        <v>1641</v>
      </c>
      <c r="P1454" s="36" t="s">
        <v>1642</v>
      </c>
      <c r="Q1454" s="36" t="s">
        <v>1643</v>
      </c>
      <c r="R1454" s="36" t="s">
        <v>1644</v>
      </c>
      <c r="S1454" s="36" t="s">
        <v>1636</v>
      </c>
      <c r="T1454" s="36" t="s">
        <v>1636</v>
      </c>
      <c r="U1454" s="36" t="s">
        <v>1645</v>
      </c>
      <c r="V1454" s="36" t="s">
        <v>1646</v>
      </c>
      <c r="W1454" s="36" t="s">
        <v>1647</v>
      </c>
      <c r="X1454" s="36" t="s">
        <v>1752</v>
      </c>
      <c r="Y1454" s="36" t="s">
        <v>1649</v>
      </c>
      <c r="Z1454" s="36">
        <v>6.42</v>
      </c>
      <c r="AA1454" s="36">
        <v>6.42</v>
      </c>
      <c r="AB1454" s="36">
        <v>0</v>
      </c>
      <c r="AC1454" s="36">
        <v>6.42</v>
      </c>
      <c r="AD1454" s="36">
        <v>0</v>
      </c>
      <c r="AE1454" s="36">
        <v>0</v>
      </c>
      <c r="AF1454" s="36" t="s">
        <v>1798</v>
      </c>
      <c r="AG1454" s="36" t="s">
        <v>1749</v>
      </c>
      <c r="AH1454" s="36" t="s">
        <v>1802</v>
      </c>
      <c r="AI1454" s="36" t="s">
        <v>1799</v>
      </c>
      <c r="AJ1454" s="36" t="s">
        <v>1645</v>
      </c>
      <c r="AK1454" s="36" t="s">
        <v>337</v>
      </c>
      <c r="AL1454" s="36" t="s">
        <v>1650</v>
      </c>
      <c r="AM1454" s="36" t="s">
        <v>1651</v>
      </c>
      <c r="AN1454" s="36" t="s">
        <v>1645</v>
      </c>
      <c r="AO1454" s="36" t="s">
        <v>1636</v>
      </c>
      <c r="AP1454" s="36" t="s">
        <v>1678</v>
      </c>
      <c r="AQ1454" s="36" t="s">
        <v>1653</v>
      </c>
    </row>
    <row r="1455" spans="1:43" x14ac:dyDescent="0.15">
      <c r="A1455" s="36" t="s">
        <v>485</v>
      </c>
      <c r="B1455" s="36" t="s">
        <v>1753</v>
      </c>
      <c r="C1455" s="36" t="s">
        <v>1754</v>
      </c>
      <c r="D1455" s="36" t="s">
        <v>1805</v>
      </c>
      <c r="E1455" s="36" t="s">
        <v>1748</v>
      </c>
      <c r="F1455" s="36" t="s">
        <v>372</v>
      </c>
      <c r="G1455" s="36" t="s">
        <v>1636</v>
      </c>
      <c r="H1455" s="36" t="s">
        <v>372</v>
      </c>
      <c r="I1455" s="36" t="s">
        <v>1636</v>
      </c>
      <c r="J1455" s="36" t="s">
        <v>1749</v>
      </c>
      <c r="K1455" s="36" t="s">
        <v>1750</v>
      </c>
      <c r="L1455" s="36" t="s">
        <v>1755</v>
      </c>
      <c r="M1455" s="36" t="s">
        <v>1639</v>
      </c>
      <c r="N1455" s="36" t="s">
        <v>1640</v>
      </c>
      <c r="O1455" s="36" t="s">
        <v>1641</v>
      </c>
      <c r="P1455" s="36" t="s">
        <v>1642</v>
      </c>
      <c r="Q1455" s="36" t="s">
        <v>1643</v>
      </c>
      <c r="R1455" s="36" t="s">
        <v>1644</v>
      </c>
      <c r="S1455" s="36" t="s">
        <v>1636</v>
      </c>
      <c r="T1455" s="36" t="s">
        <v>1636</v>
      </c>
      <c r="U1455" s="36" t="s">
        <v>1645</v>
      </c>
      <c r="V1455" s="36" t="s">
        <v>1646</v>
      </c>
      <c r="W1455" s="36" t="s">
        <v>1665</v>
      </c>
      <c r="X1455" s="36" t="s">
        <v>1646</v>
      </c>
      <c r="Y1455" s="36" t="s">
        <v>1649</v>
      </c>
      <c r="Z1455" s="36">
        <v>3873.17</v>
      </c>
      <c r="AA1455" s="36">
        <v>3873.17</v>
      </c>
      <c r="AB1455" s="36">
        <v>0</v>
      </c>
      <c r="AC1455" s="36">
        <v>3873.17</v>
      </c>
      <c r="AD1455" s="36">
        <v>0</v>
      </c>
      <c r="AE1455" s="36">
        <v>0</v>
      </c>
      <c r="AF1455" s="36" t="s">
        <v>1798</v>
      </c>
      <c r="AG1455" s="36" t="s">
        <v>1749</v>
      </c>
      <c r="AH1455" s="36" t="s">
        <v>1802</v>
      </c>
      <c r="AI1455" s="36" t="s">
        <v>1799</v>
      </c>
      <c r="AJ1455" s="36" t="s">
        <v>1645</v>
      </c>
      <c r="AK1455" s="36" t="s">
        <v>337</v>
      </c>
      <c r="AL1455" s="36" t="s">
        <v>1650</v>
      </c>
      <c r="AM1455" s="36" t="s">
        <v>1651</v>
      </c>
      <c r="AN1455" s="36" t="s">
        <v>1645</v>
      </c>
      <c r="AO1455" s="36" t="s">
        <v>1636</v>
      </c>
      <c r="AP1455" s="36" t="s">
        <v>1678</v>
      </c>
      <c r="AQ1455" s="36" t="s">
        <v>1653</v>
      </c>
    </row>
    <row r="1456" spans="1:43" x14ac:dyDescent="0.15">
      <c r="A1456" s="36" t="s">
        <v>485</v>
      </c>
      <c r="B1456" s="36" t="s">
        <v>1753</v>
      </c>
      <c r="C1456" s="36" t="s">
        <v>1754</v>
      </c>
      <c r="D1456" s="36" t="s">
        <v>1805</v>
      </c>
      <c r="E1456" s="36" t="s">
        <v>1748</v>
      </c>
      <c r="F1456" s="36" t="s">
        <v>372</v>
      </c>
      <c r="G1456" s="36" t="s">
        <v>1636</v>
      </c>
      <c r="H1456" s="36" t="s">
        <v>372</v>
      </c>
      <c r="I1456" s="36" t="s">
        <v>1636</v>
      </c>
      <c r="J1456" s="36" t="s">
        <v>1749</v>
      </c>
      <c r="K1456" s="36" t="s">
        <v>1750</v>
      </c>
      <c r="L1456" s="36" t="s">
        <v>1755</v>
      </c>
      <c r="M1456" s="36" t="s">
        <v>1639</v>
      </c>
      <c r="N1456" s="36" t="s">
        <v>1640</v>
      </c>
      <c r="O1456" s="36" t="s">
        <v>1641</v>
      </c>
      <c r="P1456" s="36" t="s">
        <v>1642</v>
      </c>
      <c r="Q1456" s="36" t="s">
        <v>1643</v>
      </c>
      <c r="R1456" s="36" t="s">
        <v>1644</v>
      </c>
      <c r="S1456" s="36" t="s">
        <v>1636</v>
      </c>
      <c r="T1456" s="36" t="s">
        <v>1636</v>
      </c>
      <c r="U1456" s="36" t="s">
        <v>1645</v>
      </c>
      <c r="V1456" s="36" t="s">
        <v>1646</v>
      </c>
      <c r="W1456" s="36" t="s">
        <v>1647</v>
      </c>
      <c r="X1456" s="36" t="s">
        <v>1752</v>
      </c>
      <c r="Y1456" s="36" t="s">
        <v>1649</v>
      </c>
      <c r="Z1456" s="36">
        <v>15.71</v>
      </c>
      <c r="AA1456" s="36">
        <v>15.71</v>
      </c>
      <c r="AB1456" s="36">
        <v>0</v>
      </c>
      <c r="AC1456" s="36">
        <v>15.71</v>
      </c>
      <c r="AD1456" s="36">
        <v>0</v>
      </c>
      <c r="AE1456" s="36">
        <v>0</v>
      </c>
      <c r="AF1456" s="36" t="s">
        <v>1798</v>
      </c>
      <c r="AG1456" s="36" t="s">
        <v>1749</v>
      </c>
      <c r="AH1456" s="36" t="s">
        <v>1802</v>
      </c>
      <c r="AI1456" s="36" t="s">
        <v>1799</v>
      </c>
      <c r="AJ1456" s="36" t="s">
        <v>1645</v>
      </c>
      <c r="AK1456" s="36" t="s">
        <v>337</v>
      </c>
      <c r="AL1456" s="36" t="s">
        <v>1650</v>
      </c>
      <c r="AM1456" s="36" t="s">
        <v>1651</v>
      </c>
      <c r="AN1456" s="36" t="s">
        <v>1645</v>
      </c>
      <c r="AO1456" s="36" t="s">
        <v>1636</v>
      </c>
      <c r="AP1456" s="36" t="s">
        <v>1678</v>
      </c>
      <c r="AQ1456" s="36" t="s">
        <v>1653</v>
      </c>
    </row>
    <row r="1457" spans="1:43" x14ac:dyDescent="0.15">
      <c r="A1457" s="36" t="s">
        <v>485</v>
      </c>
      <c r="B1457" s="36" t="s">
        <v>1759</v>
      </c>
      <c r="C1457" s="36" t="s">
        <v>1760</v>
      </c>
      <c r="D1457" s="36" t="s">
        <v>1673</v>
      </c>
      <c r="E1457" s="36" t="s">
        <v>1674</v>
      </c>
      <c r="F1457" s="36" t="s">
        <v>372</v>
      </c>
      <c r="G1457" s="36" t="s">
        <v>1636</v>
      </c>
      <c r="H1457" s="36" t="s">
        <v>372</v>
      </c>
      <c r="I1457" s="36" t="s">
        <v>1636</v>
      </c>
      <c r="J1457" s="36" t="s">
        <v>1675</v>
      </c>
      <c r="K1457" s="36" t="s">
        <v>1676</v>
      </c>
      <c r="L1457" s="36" t="s">
        <v>1758</v>
      </c>
      <c r="M1457" s="36" t="s">
        <v>1639</v>
      </c>
      <c r="N1457" s="36" t="s">
        <v>1640</v>
      </c>
      <c r="O1457" s="36" t="s">
        <v>1641</v>
      </c>
      <c r="P1457" s="36" t="s">
        <v>1642</v>
      </c>
      <c r="Q1457" s="36" t="s">
        <v>1643</v>
      </c>
      <c r="R1457" s="36" t="s">
        <v>1644</v>
      </c>
      <c r="S1457" s="36" t="s">
        <v>1636</v>
      </c>
      <c r="T1457" s="36" t="s">
        <v>1636</v>
      </c>
      <c r="U1457" s="36" t="s">
        <v>1645</v>
      </c>
      <c r="V1457" s="36" t="s">
        <v>1646</v>
      </c>
      <c r="W1457" s="36" t="s">
        <v>1679</v>
      </c>
      <c r="X1457" s="36" t="s">
        <v>1646</v>
      </c>
      <c r="Y1457" s="36" t="s">
        <v>1649</v>
      </c>
      <c r="Z1457" s="36">
        <v>2455.39</v>
      </c>
      <c r="AA1457" s="36">
        <v>2455.39</v>
      </c>
      <c r="AB1457" s="36">
        <v>0</v>
      </c>
      <c r="AC1457" s="36">
        <v>2455.39</v>
      </c>
      <c r="AD1457" s="36">
        <v>0</v>
      </c>
      <c r="AE1457" s="36">
        <v>0</v>
      </c>
      <c r="AF1457" s="36" t="s">
        <v>1798</v>
      </c>
      <c r="AG1457" s="36" t="s">
        <v>1675</v>
      </c>
      <c r="AH1457" s="36" t="s">
        <v>1676</v>
      </c>
      <c r="AI1457" s="36" t="s">
        <v>1800</v>
      </c>
      <c r="AJ1457" s="36" t="s">
        <v>1645</v>
      </c>
      <c r="AK1457" s="36" t="s">
        <v>337</v>
      </c>
      <c r="AL1457" s="36" t="s">
        <v>1650</v>
      </c>
      <c r="AM1457" s="36" t="s">
        <v>1651</v>
      </c>
      <c r="AN1457" s="36" t="s">
        <v>1645</v>
      </c>
      <c r="AO1457" s="36" t="s">
        <v>1636</v>
      </c>
      <c r="AP1457" s="36" t="s">
        <v>1678</v>
      </c>
      <c r="AQ1457" s="36" t="s">
        <v>1653</v>
      </c>
    </row>
    <row r="1458" spans="1:43" x14ac:dyDescent="0.15">
      <c r="A1458" s="36" t="s">
        <v>485</v>
      </c>
      <c r="B1458" s="36" t="s">
        <v>1764</v>
      </c>
      <c r="C1458" s="36" t="s">
        <v>1765</v>
      </c>
      <c r="D1458" s="36" t="s">
        <v>1766</v>
      </c>
      <c r="E1458" s="36" t="s">
        <v>1767</v>
      </c>
      <c r="F1458" s="36" t="s">
        <v>372</v>
      </c>
      <c r="G1458" s="36" t="s">
        <v>1636</v>
      </c>
      <c r="H1458" s="36" t="s">
        <v>372</v>
      </c>
      <c r="I1458" s="36" t="s">
        <v>1636</v>
      </c>
      <c r="J1458" s="36" t="s">
        <v>1768</v>
      </c>
      <c r="K1458" s="36" t="s">
        <v>1769</v>
      </c>
      <c r="L1458" s="36" t="s">
        <v>1770</v>
      </c>
      <c r="M1458" s="36" t="s">
        <v>1639</v>
      </c>
      <c r="N1458" s="36" t="s">
        <v>1640</v>
      </c>
      <c r="O1458" s="36" t="s">
        <v>1641</v>
      </c>
      <c r="P1458" s="36" t="s">
        <v>1642</v>
      </c>
      <c r="Q1458" s="36" t="s">
        <v>1643</v>
      </c>
      <c r="R1458" s="36" t="s">
        <v>1644</v>
      </c>
      <c r="S1458" s="36" t="s">
        <v>1636</v>
      </c>
      <c r="T1458" s="36" t="s">
        <v>1636</v>
      </c>
      <c r="U1458" s="36" t="s">
        <v>1645</v>
      </c>
      <c r="V1458" s="36" t="s">
        <v>1646</v>
      </c>
      <c r="W1458" s="36" t="s">
        <v>1664</v>
      </c>
      <c r="X1458" s="36" t="s">
        <v>1646</v>
      </c>
      <c r="Y1458" s="36" t="s">
        <v>1649</v>
      </c>
      <c r="Z1458" s="36">
        <v>9901.1200000000008</v>
      </c>
      <c r="AA1458" s="36">
        <v>9901.1200000000008</v>
      </c>
      <c r="AB1458" s="36">
        <v>0</v>
      </c>
      <c r="AC1458" s="36">
        <v>9901.1200000000008</v>
      </c>
      <c r="AD1458" s="36">
        <v>0</v>
      </c>
      <c r="AE1458" s="36">
        <v>0</v>
      </c>
      <c r="AF1458" s="36" t="s">
        <v>1798</v>
      </c>
      <c r="AG1458" s="36" t="s">
        <v>1768</v>
      </c>
      <c r="AH1458" s="36" t="s">
        <v>1769</v>
      </c>
      <c r="AI1458" s="36" t="s">
        <v>1799</v>
      </c>
      <c r="AJ1458" s="36" t="s">
        <v>1645</v>
      </c>
      <c r="AK1458" s="36" t="s">
        <v>337</v>
      </c>
      <c r="AL1458" s="36" t="s">
        <v>1650</v>
      </c>
      <c r="AM1458" s="36" t="s">
        <v>1651</v>
      </c>
      <c r="AN1458" s="36" t="s">
        <v>1645</v>
      </c>
      <c r="AO1458" s="36" t="s">
        <v>1636</v>
      </c>
      <c r="AP1458" s="36" t="s">
        <v>1771</v>
      </c>
      <c r="AQ1458" s="36" t="s">
        <v>207</v>
      </c>
    </row>
    <row r="1459" spans="1:43" x14ac:dyDescent="0.15">
      <c r="A1459" s="36" t="s">
        <v>485</v>
      </c>
      <c r="B1459" s="36" t="s">
        <v>1764</v>
      </c>
      <c r="C1459" s="36" t="s">
        <v>1765</v>
      </c>
      <c r="D1459" s="36" t="s">
        <v>1766</v>
      </c>
      <c r="E1459" s="36" t="s">
        <v>1767</v>
      </c>
      <c r="F1459" s="36" t="s">
        <v>372</v>
      </c>
      <c r="G1459" s="36" t="s">
        <v>1636</v>
      </c>
      <c r="H1459" s="36" t="s">
        <v>372</v>
      </c>
      <c r="I1459" s="36" t="s">
        <v>1636</v>
      </c>
      <c r="J1459" s="36" t="s">
        <v>1768</v>
      </c>
      <c r="K1459" s="36" t="s">
        <v>1769</v>
      </c>
      <c r="L1459" s="36" t="s">
        <v>1770</v>
      </c>
      <c r="M1459" s="36" t="s">
        <v>1639</v>
      </c>
      <c r="N1459" s="36" t="s">
        <v>1640</v>
      </c>
      <c r="O1459" s="36" t="s">
        <v>1641</v>
      </c>
      <c r="P1459" s="36" t="s">
        <v>1642</v>
      </c>
      <c r="Q1459" s="36" t="s">
        <v>1643</v>
      </c>
      <c r="R1459" s="36" t="s">
        <v>1644</v>
      </c>
      <c r="S1459" s="36" t="s">
        <v>1636</v>
      </c>
      <c r="T1459" s="36" t="s">
        <v>1636</v>
      </c>
      <c r="U1459" s="36" t="s">
        <v>1645</v>
      </c>
      <c r="V1459" s="36" t="s">
        <v>1646</v>
      </c>
      <c r="W1459" s="36" t="s">
        <v>1665</v>
      </c>
      <c r="X1459" s="36" t="s">
        <v>1646</v>
      </c>
      <c r="Y1459" s="36" t="s">
        <v>1649</v>
      </c>
      <c r="Z1459" s="36">
        <v>29099.26</v>
      </c>
      <c r="AA1459" s="36">
        <v>29099.26</v>
      </c>
      <c r="AB1459" s="36">
        <v>0</v>
      </c>
      <c r="AC1459" s="36">
        <v>29099.26</v>
      </c>
      <c r="AD1459" s="36">
        <v>0</v>
      </c>
      <c r="AE1459" s="36">
        <v>0</v>
      </c>
      <c r="AF1459" s="36" t="s">
        <v>1798</v>
      </c>
      <c r="AG1459" s="36" t="s">
        <v>1768</v>
      </c>
      <c r="AH1459" s="36" t="s">
        <v>1769</v>
      </c>
      <c r="AI1459" s="36" t="s">
        <v>1799</v>
      </c>
      <c r="AJ1459" s="36" t="s">
        <v>1645</v>
      </c>
      <c r="AK1459" s="36" t="s">
        <v>337</v>
      </c>
      <c r="AL1459" s="36" t="s">
        <v>1650</v>
      </c>
      <c r="AM1459" s="36" t="s">
        <v>1651</v>
      </c>
      <c r="AN1459" s="36" t="s">
        <v>1645</v>
      </c>
      <c r="AO1459" s="36" t="s">
        <v>1636</v>
      </c>
      <c r="AP1459" s="36" t="s">
        <v>1771</v>
      </c>
      <c r="AQ1459" s="36" t="s">
        <v>207</v>
      </c>
    </row>
    <row r="1460" spans="1:43" x14ac:dyDescent="0.15">
      <c r="A1460" s="36" t="s">
        <v>485</v>
      </c>
      <c r="B1460" s="36" t="s">
        <v>1764</v>
      </c>
      <c r="C1460" s="36" t="s">
        <v>1765</v>
      </c>
      <c r="D1460" s="36" t="s">
        <v>1766</v>
      </c>
      <c r="E1460" s="36" t="s">
        <v>1767</v>
      </c>
      <c r="F1460" s="36" t="s">
        <v>372</v>
      </c>
      <c r="G1460" s="36" t="s">
        <v>1636</v>
      </c>
      <c r="H1460" s="36" t="s">
        <v>372</v>
      </c>
      <c r="I1460" s="36" t="s">
        <v>1636</v>
      </c>
      <c r="J1460" s="36" t="s">
        <v>1768</v>
      </c>
      <c r="K1460" s="36" t="s">
        <v>1769</v>
      </c>
      <c r="L1460" s="36" t="s">
        <v>1770</v>
      </c>
      <c r="M1460" s="36" t="s">
        <v>1639</v>
      </c>
      <c r="N1460" s="36" t="s">
        <v>1640</v>
      </c>
      <c r="O1460" s="36" t="s">
        <v>1641</v>
      </c>
      <c r="P1460" s="36" t="s">
        <v>1642</v>
      </c>
      <c r="Q1460" s="36" t="s">
        <v>1643</v>
      </c>
      <c r="R1460" s="36" t="s">
        <v>1644</v>
      </c>
      <c r="S1460" s="36" t="s">
        <v>1636</v>
      </c>
      <c r="T1460" s="36" t="s">
        <v>1636</v>
      </c>
      <c r="U1460" s="36" t="s">
        <v>1645</v>
      </c>
      <c r="V1460" s="36" t="s">
        <v>1646</v>
      </c>
      <c r="W1460" s="36" t="s">
        <v>1670</v>
      </c>
      <c r="X1460" s="36" t="s">
        <v>1646</v>
      </c>
      <c r="Y1460" s="36" t="s">
        <v>1649</v>
      </c>
      <c r="Z1460" s="36">
        <v>2386.17</v>
      </c>
      <c r="AA1460" s="36">
        <v>2386.17</v>
      </c>
      <c r="AB1460" s="36">
        <v>0</v>
      </c>
      <c r="AC1460" s="36">
        <v>2386.17</v>
      </c>
      <c r="AD1460" s="36">
        <v>0</v>
      </c>
      <c r="AE1460" s="36">
        <v>0</v>
      </c>
      <c r="AF1460" s="36" t="s">
        <v>1798</v>
      </c>
      <c r="AG1460" s="36" t="s">
        <v>1768</v>
      </c>
      <c r="AH1460" s="36" t="s">
        <v>1769</v>
      </c>
      <c r="AI1460" s="36" t="s">
        <v>1799</v>
      </c>
      <c r="AJ1460" s="36" t="s">
        <v>1645</v>
      </c>
      <c r="AK1460" s="36" t="s">
        <v>337</v>
      </c>
      <c r="AL1460" s="36" t="s">
        <v>1650</v>
      </c>
      <c r="AM1460" s="36" t="s">
        <v>1651</v>
      </c>
      <c r="AN1460" s="36" t="s">
        <v>1645</v>
      </c>
      <c r="AO1460" s="36" t="s">
        <v>1636</v>
      </c>
      <c r="AP1460" s="36" t="s">
        <v>1771</v>
      </c>
      <c r="AQ1460" s="36" t="s">
        <v>207</v>
      </c>
    </row>
    <row r="1461" spans="1:43" x14ac:dyDescent="0.15">
      <c r="A1461" s="36" t="s">
        <v>485</v>
      </c>
      <c r="B1461" s="36" t="s">
        <v>1772</v>
      </c>
      <c r="C1461" s="36" t="s">
        <v>1773</v>
      </c>
      <c r="D1461" s="36" t="s">
        <v>1766</v>
      </c>
      <c r="E1461" s="36" t="s">
        <v>1767</v>
      </c>
      <c r="F1461" s="36" t="s">
        <v>372</v>
      </c>
      <c r="G1461" s="36" t="s">
        <v>1636</v>
      </c>
      <c r="H1461" s="36" t="s">
        <v>372</v>
      </c>
      <c r="I1461" s="36" t="s">
        <v>1636</v>
      </c>
      <c r="J1461" s="36" t="s">
        <v>1768</v>
      </c>
      <c r="K1461" s="36" t="s">
        <v>1769</v>
      </c>
      <c r="L1461" s="36" t="s">
        <v>1774</v>
      </c>
      <c r="M1461" s="36" t="s">
        <v>1639</v>
      </c>
      <c r="N1461" s="36" t="s">
        <v>1640</v>
      </c>
      <c r="O1461" s="36" t="s">
        <v>1641</v>
      </c>
      <c r="P1461" s="36" t="s">
        <v>1642</v>
      </c>
      <c r="Q1461" s="36" t="s">
        <v>1643</v>
      </c>
      <c r="R1461" s="36" t="s">
        <v>1644</v>
      </c>
      <c r="S1461" s="36" t="s">
        <v>1636</v>
      </c>
      <c r="T1461" s="36" t="s">
        <v>1636</v>
      </c>
      <c r="U1461" s="36" t="s">
        <v>1645</v>
      </c>
      <c r="V1461" s="36" t="s">
        <v>1646</v>
      </c>
      <c r="W1461" s="36" t="s">
        <v>1657</v>
      </c>
      <c r="X1461" s="36" t="s">
        <v>1658</v>
      </c>
      <c r="Y1461" s="36" t="s">
        <v>1649</v>
      </c>
      <c r="Z1461" s="36">
        <v>18027.14</v>
      </c>
      <c r="AA1461" s="36">
        <v>18027.14</v>
      </c>
      <c r="AB1461" s="36">
        <v>0</v>
      </c>
      <c r="AC1461" s="36">
        <v>18027.14</v>
      </c>
      <c r="AD1461" s="36">
        <v>0</v>
      </c>
      <c r="AE1461" s="36">
        <v>0</v>
      </c>
      <c r="AF1461" s="36" t="s">
        <v>1798</v>
      </c>
      <c r="AG1461" s="36" t="s">
        <v>1768</v>
      </c>
      <c r="AH1461" s="36" t="s">
        <v>1769</v>
      </c>
      <c r="AI1461" s="36" t="s">
        <v>1799</v>
      </c>
      <c r="AJ1461" s="36" t="s">
        <v>1645</v>
      </c>
      <c r="AK1461" s="36" t="s">
        <v>337</v>
      </c>
      <c r="AL1461" s="36" t="s">
        <v>1650</v>
      </c>
      <c r="AM1461" s="36" t="s">
        <v>1651</v>
      </c>
      <c r="AN1461" s="36" t="s">
        <v>1645</v>
      </c>
      <c r="AO1461" s="36" t="s">
        <v>1636</v>
      </c>
      <c r="AP1461" s="36" t="s">
        <v>1771</v>
      </c>
      <c r="AQ1461" s="36" t="s">
        <v>207</v>
      </c>
    </row>
    <row r="1462" spans="1:43" x14ac:dyDescent="0.15">
      <c r="A1462" s="36" t="s">
        <v>485</v>
      </c>
      <c r="B1462" s="36" t="s">
        <v>1775</v>
      </c>
      <c r="C1462" s="36" t="s">
        <v>1776</v>
      </c>
      <c r="D1462" s="36" t="s">
        <v>1766</v>
      </c>
      <c r="E1462" s="36" t="s">
        <v>1767</v>
      </c>
      <c r="F1462" s="36" t="s">
        <v>372</v>
      </c>
      <c r="G1462" s="36" t="s">
        <v>1636</v>
      </c>
      <c r="H1462" s="36" t="s">
        <v>372</v>
      </c>
      <c r="I1462" s="36" t="s">
        <v>1636</v>
      </c>
      <c r="J1462" s="36" t="s">
        <v>1768</v>
      </c>
      <c r="K1462" s="36" t="s">
        <v>1769</v>
      </c>
      <c r="L1462" s="36" t="s">
        <v>1777</v>
      </c>
      <c r="M1462" s="36" t="s">
        <v>1639</v>
      </c>
      <c r="N1462" s="36" t="s">
        <v>1640</v>
      </c>
      <c r="O1462" s="36" t="s">
        <v>1641</v>
      </c>
      <c r="P1462" s="36" t="s">
        <v>1642</v>
      </c>
      <c r="Q1462" s="36" t="s">
        <v>1643</v>
      </c>
      <c r="R1462" s="36" t="s">
        <v>1644</v>
      </c>
      <c r="S1462" s="36" t="s">
        <v>1636</v>
      </c>
      <c r="T1462" s="36" t="s">
        <v>1636</v>
      </c>
      <c r="U1462" s="36" t="s">
        <v>1645</v>
      </c>
      <c r="V1462" s="36" t="s">
        <v>1646</v>
      </c>
      <c r="W1462" s="36" t="s">
        <v>1664</v>
      </c>
      <c r="X1462" s="36" t="s">
        <v>1646</v>
      </c>
      <c r="Y1462" s="36" t="s">
        <v>1649</v>
      </c>
      <c r="Z1462" s="36">
        <v>312.08</v>
      </c>
      <c r="AA1462" s="36">
        <v>312.08</v>
      </c>
      <c r="AB1462" s="36">
        <v>0</v>
      </c>
      <c r="AC1462" s="36">
        <v>312.08</v>
      </c>
      <c r="AD1462" s="36">
        <v>0</v>
      </c>
      <c r="AE1462" s="36">
        <v>0</v>
      </c>
      <c r="AF1462" s="36" t="s">
        <v>1798</v>
      </c>
      <c r="AG1462" s="36" t="s">
        <v>1768</v>
      </c>
      <c r="AH1462" s="36" t="s">
        <v>1769</v>
      </c>
      <c r="AI1462" s="36" t="s">
        <v>1799</v>
      </c>
      <c r="AJ1462" s="36" t="s">
        <v>1645</v>
      </c>
      <c r="AK1462" s="36" t="s">
        <v>337</v>
      </c>
      <c r="AL1462" s="36" t="s">
        <v>1650</v>
      </c>
      <c r="AM1462" s="36" t="s">
        <v>1651</v>
      </c>
      <c r="AN1462" s="36" t="s">
        <v>1645</v>
      </c>
      <c r="AO1462" s="36" t="s">
        <v>1636</v>
      </c>
      <c r="AP1462" s="36" t="s">
        <v>1767</v>
      </c>
      <c r="AQ1462" s="36" t="s">
        <v>207</v>
      </c>
    </row>
    <row r="1463" spans="1:43" x14ac:dyDescent="0.15">
      <c r="A1463" s="36" t="s">
        <v>485</v>
      </c>
      <c r="B1463" s="36" t="s">
        <v>1775</v>
      </c>
      <c r="C1463" s="36" t="s">
        <v>1776</v>
      </c>
      <c r="D1463" s="36" t="s">
        <v>1766</v>
      </c>
      <c r="E1463" s="36" t="s">
        <v>1767</v>
      </c>
      <c r="F1463" s="36" t="s">
        <v>372</v>
      </c>
      <c r="G1463" s="36" t="s">
        <v>1636</v>
      </c>
      <c r="H1463" s="36" t="s">
        <v>372</v>
      </c>
      <c r="I1463" s="36" t="s">
        <v>1636</v>
      </c>
      <c r="J1463" s="36" t="s">
        <v>1768</v>
      </c>
      <c r="K1463" s="36" t="s">
        <v>1769</v>
      </c>
      <c r="L1463" s="36" t="s">
        <v>1777</v>
      </c>
      <c r="M1463" s="36" t="s">
        <v>1639</v>
      </c>
      <c r="N1463" s="36" t="s">
        <v>1640</v>
      </c>
      <c r="O1463" s="36" t="s">
        <v>1641</v>
      </c>
      <c r="P1463" s="36" t="s">
        <v>1642</v>
      </c>
      <c r="Q1463" s="36" t="s">
        <v>1643</v>
      </c>
      <c r="R1463" s="36" t="s">
        <v>1644</v>
      </c>
      <c r="S1463" s="36" t="s">
        <v>1636</v>
      </c>
      <c r="T1463" s="36" t="s">
        <v>1636</v>
      </c>
      <c r="U1463" s="36" t="s">
        <v>1645</v>
      </c>
      <c r="V1463" s="36" t="s">
        <v>1646</v>
      </c>
      <c r="W1463" s="36" t="s">
        <v>1665</v>
      </c>
      <c r="X1463" s="36" t="s">
        <v>1646</v>
      </c>
      <c r="Y1463" s="36" t="s">
        <v>1649</v>
      </c>
      <c r="Z1463" s="36">
        <v>1438.12</v>
      </c>
      <c r="AA1463" s="36">
        <v>1438.12</v>
      </c>
      <c r="AB1463" s="36">
        <v>0</v>
      </c>
      <c r="AC1463" s="36">
        <v>1438.12</v>
      </c>
      <c r="AD1463" s="36">
        <v>0</v>
      </c>
      <c r="AE1463" s="36">
        <v>0</v>
      </c>
      <c r="AF1463" s="36" t="s">
        <v>1798</v>
      </c>
      <c r="AG1463" s="36" t="s">
        <v>1768</v>
      </c>
      <c r="AH1463" s="36" t="s">
        <v>1769</v>
      </c>
      <c r="AI1463" s="36" t="s">
        <v>1799</v>
      </c>
      <c r="AJ1463" s="36" t="s">
        <v>1645</v>
      </c>
      <c r="AK1463" s="36" t="s">
        <v>337</v>
      </c>
      <c r="AL1463" s="36" t="s">
        <v>1650</v>
      </c>
      <c r="AM1463" s="36" t="s">
        <v>1651</v>
      </c>
      <c r="AN1463" s="36" t="s">
        <v>1645</v>
      </c>
      <c r="AO1463" s="36" t="s">
        <v>1636</v>
      </c>
      <c r="AP1463" s="36" t="s">
        <v>1767</v>
      </c>
      <c r="AQ1463" s="36" t="s">
        <v>207</v>
      </c>
    </row>
    <row r="1464" spans="1:43" x14ac:dyDescent="0.15">
      <c r="A1464" s="36" t="s">
        <v>485</v>
      </c>
      <c r="B1464" s="36" t="s">
        <v>1775</v>
      </c>
      <c r="C1464" s="36" t="s">
        <v>1776</v>
      </c>
      <c r="D1464" s="36" t="s">
        <v>1766</v>
      </c>
      <c r="E1464" s="36" t="s">
        <v>1767</v>
      </c>
      <c r="F1464" s="36" t="s">
        <v>372</v>
      </c>
      <c r="G1464" s="36" t="s">
        <v>1636</v>
      </c>
      <c r="H1464" s="36" t="s">
        <v>372</v>
      </c>
      <c r="I1464" s="36" t="s">
        <v>1636</v>
      </c>
      <c r="J1464" s="36" t="s">
        <v>1768</v>
      </c>
      <c r="K1464" s="36" t="s">
        <v>1769</v>
      </c>
      <c r="L1464" s="36" t="s">
        <v>1777</v>
      </c>
      <c r="M1464" s="36" t="s">
        <v>1639</v>
      </c>
      <c r="N1464" s="36" t="s">
        <v>1640</v>
      </c>
      <c r="O1464" s="36" t="s">
        <v>1641</v>
      </c>
      <c r="P1464" s="36" t="s">
        <v>1642</v>
      </c>
      <c r="Q1464" s="36" t="s">
        <v>1643</v>
      </c>
      <c r="R1464" s="36" t="s">
        <v>1644</v>
      </c>
      <c r="S1464" s="36" t="s">
        <v>1636</v>
      </c>
      <c r="T1464" s="36" t="s">
        <v>1636</v>
      </c>
      <c r="U1464" s="36" t="s">
        <v>1645</v>
      </c>
      <c r="V1464" s="36" t="s">
        <v>1646</v>
      </c>
      <c r="W1464" s="36" t="s">
        <v>1647</v>
      </c>
      <c r="X1464" s="36" t="s">
        <v>1667</v>
      </c>
      <c r="Y1464" s="36" t="s">
        <v>1649</v>
      </c>
      <c r="Z1464" s="36">
        <v>36.86</v>
      </c>
      <c r="AA1464" s="36">
        <v>36.86</v>
      </c>
      <c r="AB1464" s="36">
        <v>0</v>
      </c>
      <c r="AC1464" s="36">
        <v>36.86</v>
      </c>
      <c r="AD1464" s="36">
        <v>0</v>
      </c>
      <c r="AE1464" s="36">
        <v>0</v>
      </c>
      <c r="AF1464" s="36" t="s">
        <v>1798</v>
      </c>
      <c r="AG1464" s="36" t="s">
        <v>1768</v>
      </c>
      <c r="AH1464" s="36" t="s">
        <v>1769</v>
      </c>
      <c r="AI1464" s="36" t="s">
        <v>1799</v>
      </c>
      <c r="AJ1464" s="36" t="s">
        <v>1645</v>
      </c>
      <c r="AK1464" s="36" t="s">
        <v>337</v>
      </c>
      <c r="AL1464" s="36" t="s">
        <v>1650</v>
      </c>
      <c r="AM1464" s="36" t="s">
        <v>1651</v>
      </c>
      <c r="AN1464" s="36" t="s">
        <v>1645</v>
      </c>
      <c r="AO1464" s="36" t="s">
        <v>1636</v>
      </c>
      <c r="AP1464" s="36" t="s">
        <v>1767</v>
      </c>
      <c r="AQ1464" s="36" t="s">
        <v>207</v>
      </c>
    </row>
    <row r="1465" spans="1:43" x14ac:dyDescent="0.15">
      <c r="A1465" s="36" t="s">
        <v>485</v>
      </c>
      <c r="B1465" s="36" t="s">
        <v>1775</v>
      </c>
      <c r="C1465" s="36" t="s">
        <v>1776</v>
      </c>
      <c r="D1465" s="36" t="s">
        <v>1766</v>
      </c>
      <c r="E1465" s="36" t="s">
        <v>1767</v>
      </c>
      <c r="F1465" s="36" t="s">
        <v>372</v>
      </c>
      <c r="G1465" s="36" t="s">
        <v>1636</v>
      </c>
      <c r="H1465" s="36" t="s">
        <v>372</v>
      </c>
      <c r="I1465" s="36" t="s">
        <v>1636</v>
      </c>
      <c r="J1465" s="36" t="s">
        <v>1768</v>
      </c>
      <c r="K1465" s="36" t="s">
        <v>1769</v>
      </c>
      <c r="L1465" s="36" t="s">
        <v>1777</v>
      </c>
      <c r="M1465" s="36" t="s">
        <v>1639</v>
      </c>
      <c r="N1465" s="36" t="s">
        <v>1640</v>
      </c>
      <c r="O1465" s="36" t="s">
        <v>1641</v>
      </c>
      <c r="P1465" s="36" t="s">
        <v>1642</v>
      </c>
      <c r="Q1465" s="36" t="s">
        <v>1643</v>
      </c>
      <c r="R1465" s="36" t="s">
        <v>1644</v>
      </c>
      <c r="S1465" s="36" t="s">
        <v>1636</v>
      </c>
      <c r="T1465" s="36" t="s">
        <v>1636</v>
      </c>
      <c r="U1465" s="36" t="s">
        <v>1645</v>
      </c>
      <c r="V1465" s="36" t="s">
        <v>1646</v>
      </c>
      <c r="W1465" s="36" t="s">
        <v>1670</v>
      </c>
      <c r="X1465" s="36" t="s">
        <v>1646</v>
      </c>
      <c r="Y1465" s="36" t="s">
        <v>1649</v>
      </c>
      <c r="Z1465" s="36">
        <v>212.94</v>
      </c>
      <c r="AA1465" s="36">
        <v>212.94</v>
      </c>
      <c r="AB1465" s="36">
        <v>0</v>
      </c>
      <c r="AC1465" s="36">
        <v>212.94</v>
      </c>
      <c r="AD1465" s="36">
        <v>0</v>
      </c>
      <c r="AE1465" s="36">
        <v>0</v>
      </c>
      <c r="AF1465" s="36" t="s">
        <v>1798</v>
      </c>
      <c r="AG1465" s="36" t="s">
        <v>1768</v>
      </c>
      <c r="AH1465" s="36" t="s">
        <v>1769</v>
      </c>
      <c r="AI1465" s="36" t="s">
        <v>1799</v>
      </c>
      <c r="AJ1465" s="36" t="s">
        <v>1645</v>
      </c>
      <c r="AK1465" s="36" t="s">
        <v>337</v>
      </c>
      <c r="AL1465" s="36" t="s">
        <v>1650</v>
      </c>
      <c r="AM1465" s="36" t="s">
        <v>1651</v>
      </c>
      <c r="AN1465" s="36" t="s">
        <v>1645</v>
      </c>
      <c r="AO1465" s="36" t="s">
        <v>1636</v>
      </c>
      <c r="AP1465" s="36" t="s">
        <v>1767</v>
      </c>
      <c r="AQ1465" s="36" t="s">
        <v>207</v>
      </c>
    </row>
    <row r="1466" spans="1:43" x14ac:dyDescent="0.15">
      <c r="A1466" s="36" t="s">
        <v>485</v>
      </c>
      <c r="B1466" s="36" t="s">
        <v>1840</v>
      </c>
      <c r="C1466" s="36" t="s">
        <v>1841</v>
      </c>
      <c r="D1466" s="36" t="s">
        <v>1842</v>
      </c>
      <c r="E1466" s="36" t="s">
        <v>1843</v>
      </c>
      <c r="F1466" s="36" t="s">
        <v>372</v>
      </c>
      <c r="G1466" s="36" t="s">
        <v>1636</v>
      </c>
      <c r="H1466" s="36" t="s">
        <v>372</v>
      </c>
      <c r="I1466" s="36" t="s">
        <v>1636</v>
      </c>
      <c r="J1466" s="36" t="s">
        <v>1768</v>
      </c>
      <c r="K1466" s="36" t="s">
        <v>1807</v>
      </c>
      <c r="L1466" s="36" t="s">
        <v>1844</v>
      </c>
      <c r="M1466" s="36" t="s">
        <v>1639</v>
      </c>
      <c r="N1466" s="36" t="s">
        <v>1640</v>
      </c>
      <c r="O1466" s="36" t="s">
        <v>1641</v>
      </c>
      <c r="P1466" s="36" t="s">
        <v>1642</v>
      </c>
      <c r="Q1466" s="36" t="s">
        <v>1643</v>
      </c>
      <c r="R1466" s="36" t="s">
        <v>1644</v>
      </c>
      <c r="S1466" s="36" t="s">
        <v>1636</v>
      </c>
      <c r="T1466" s="36" t="s">
        <v>1636</v>
      </c>
      <c r="U1466" s="36" t="s">
        <v>1645</v>
      </c>
      <c r="V1466" s="36" t="s">
        <v>1646</v>
      </c>
      <c r="W1466" s="36" t="s">
        <v>1647</v>
      </c>
      <c r="X1466" s="36" t="s">
        <v>1648</v>
      </c>
      <c r="Y1466" s="36" t="s">
        <v>1649</v>
      </c>
      <c r="Z1466" s="36">
        <v>568.91</v>
      </c>
      <c r="AA1466" s="36">
        <v>447.19</v>
      </c>
      <c r="AB1466" s="36">
        <v>121.72</v>
      </c>
      <c r="AC1466" s="36">
        <v>447.19</v>
      </c>
      <c r="AD1466" s="36">
        <v>0</v>
      </c>
      <c r="AE1466" s="36">
        <v>0</v>
      </c>
      <c r="AF1466" s="36" t="s">
        <v>1798</v>
      </c>
      <c r="AG1466" s="36" t="s">
        <v>1768</v>
      </c>
      <c r="AH1466" s="36" t="s">
        <v>1807</v>
      </c>
      <c r="AI1466" s="36" t="s">
        <v>1799</v>
      </c>
      <c r="AJ1466" s="36" t="s">
        <v>1645</v>
      </c>
      <c r="AK1466" s="36" t="s">
        <v>337</v>
      </c>
      <c r="AL1466" s="36" t="s">
        <v>1650</v>
      </c>
      <c r="AM1466" s="36" t="s">
        <v>1651</v>
      </c>
      <c r="AN1466" s="36" t="s">
        <v>1645</v>
      </c>
      <c r="AO1466" s="36" t="s">
        <v>1636</v>
      </c>
      <c r="AP1466" s="36" t="s">
        <v>1652</v>
      </c>
      <c r="AQ1466" s="36" t="s">
        <v>1653</v>
      </c>
    </row>
    <row r="1467" spans="1:43" x14ac:dyDescent="0.15">
      <c r="A1467" s="36" t="s">
        <v>485</v>
      </c>
      <c r="B1467" s="36" t="s">
        <v>1845</v>
      </c>
      <c r="C1467" s="36" t="s">
        <v>1846</v>
      </c>
      <c r="D1467" s="36" t="s">
        <v>1842</v>
      </c>
      <c r="E1467" s="36" t="s">
        <v>1843</v>
      </c>
      <c r="F1467" s="36" t="s">
        <v>372</v>
      </c>
      <c r="G1467" s="36" t="s">
        <v>1636</v>
      </c>
      <c r="H1467" s="36" t="s">
        <v>372</v>
      </c>
      <c r="I1467" s="36" t="s">
        <v>1636</v>
      </c>
      <c r="J1467" s="36" t="s">
        <v>1768</v>
      </c>
      <c r="K1467" s="36" t="s">
        <v>1807</v>
      </c>
      <c r="L1467" s="36" t="s">
        <v>1847</v>
      </c>
      <c r="M1467" s="36" t="s">
        <v>1639</v>
      </c>
      <c r="N1467" s="36" t="s">
        <v>1640</v>
      </c>
      <c r="O1467" s="36" t="s">
        <v>1641</v>
      </c>
      <c r="P1467" s="36" t="s">
        <v>1642</v>
      </c>
      <c r="Q1467" s="36" t="s">
        <v>1643</v>
      </c>
      <c r="R1467" s="36" t="s">
        <v>1644</v>
      </c>
      <c r="S1467" s="36" t="s">
        <v>1636</v>
      </c>
      <c r="T1467" s="36" t="s">
        <v>1636</v>
      </c>
      <c r="U1467" s="36" t="s">
        <v>1645</v>
      </c>
      <c r="V1467" s="36" t="s">
        <v>1646</v>
      </c>
      <c r="W1467" s="36" t="s">
        <v>1665</v>
      </c>
      <c r="X1467" s="36" t="s">
        <v>1646</v>
      </c>
      <c r="Y1467" s="36" t="s">
        <v>1649</v>
      </c>
      <c r="Z1467" s="36">
        <v>69.91</v>
      </c>
      <c r="AA1467" s="36">
        <v>69.91</v>
      </c>
      <c r="AB1467" s="36">
        <v>0</v>
      </c>
      <c r="AC1467" s="36">
        <v>69.91</v>
      </c>
      <c r="AD1467" s="36">
        <v>0</v>
      </c>
      <c r="AE1467" s="36">
        <v>0</v>
      </c>
      <c r="AF1467" s="36" t="s">
        <v>1798</v>
      </c>
      <c r="AG1467" s="36" t="s">
        <v>1768</v>
      </c>
      <c r="AH1467" s="36" t="s">
        <v>1807</v>
      </c>
      <c r="AI1467" s="36" t="s">
        <v>1799</v>
      </c>
      <c r="AJ1467" s="36" t="s">
        <v>1645</v>
      </c>
      <c r="AK1467" s="36" t="s">
        <v>337</v>
      </c>
      <c r="AL1467" s="36" t="s">
        <v>1650</v>
      </c>
      <c r="AM1467" s="36" t="s">
        <v>1651</v>
      </c>
      <c r="AN1467" s="36" t="s">
        <v>1645</v>
      </c>
      <c r="AO1467" s="36" t="s">
        <v>1636</v>
      </c>
      <c r="AP1467" s="36" t="s">
        <v>1652</v>
      </c>
      <c r="AQ1467" s="36" t="s">
        <v>1653</v>
      </c>
    </row>
    <row r="1468" spans="1:43" x14ac:dyDescent="0.15">
      <c r="A1468" s="36" t="s">
        <v>485</v>
      </c>
      <c r="B1468" s="36" t="s">
        <v>1845</v>
      </c>
      <c r="C1468" s="36" t="s">
        <v>1846</v>
      </c>
      <c r="D1468" s="36" t="s">
        <v>1842</v>
      </c>
      <c r="E1468" s="36" t="s">
        <v>1843</v>
      </c>
      <c r="F1468" s="36" t="s">
        <v>372</v>
      </c>
      <c r="G1468" s="36" t="s">
        <v>1636</v>
      </c>
      <c r="H1468" s="36" t="s">
        <v>372</v>
      </c>
      <c r="I1468" s="36" t="s">
        <v>1636</v>
      </c>
      <c r="J1468" s="36" t="s">
        <v>1768</v>
      </c>
      <c r="K1468" s="36" t="s">
        <v>1807</v>
      </c>
      <c r="L1468" s="36" t="s">
        <v>1847</v>
      </c>
      <c r="M1468" s="36" t="s">
        <v>1639</v>
      </c>
      <c r="N1468" s="36" t="s">
        <v>1640</v>
      </c>
      <c r="O1468" s="36" t="s">
        <v>1641</v>
      </c>
      <c r="P1468" s="36" t="s">
        <v>1642</v>
      </c>
      <c r="Q1468" s="36" t="s">
        <v>1643</v>
      </c>
      <c r="R1468" s="36" t="s">
        <v>1644</v>
      </c>
      <c r="S1468" s="36" t="s">
        <v>1636</v>
      </c>
      <c r="T1468" s="36" t="s">
        <v>1636</v>
      </c>
      <c r="U1468" s="36" t="s">
        <v>1645</v>
      </c>
      <c r="V1468" s="36" t="s">
        <v>1646</v>
      </c>
      <c r="W1468" s="36" t="s">
        <v>1647</v>
      </c>
      <c r="X1468" s="36" t="s">
        <v>1667</v>
      </c>
      <c r="Y1468" s="36" t="s">
        <v>1649</v>
      </c>
      <c r="Z1468" s="36">
        <v>141.06</v>
      </c>
      <c r="AA1468" s="36">
        <v>141.06</v>
      </c>
      <c r="AB1468" s="36">
        <v>0</v>
      </c>
      <c r="AC1468" s="36">
        <v>141.06</v>
      </c>
      <c r="AD1468" s="36">
        <v>0</v>
      </c>
      <c r="AE1468" s="36">
        <v>0</v>
      </c>
      <c r="AF1468" s="36" t="s">
        <v>1798</v>
      </c>
      <c r="AG1468" s="36" t="s">
        <v>1768</v>
      </c>
      <c r="AH1468" s="36" t="s">
        <v>1807</v>
      </c>
      <c r="AI1468" s="36" t="s">
        <v>1799</v>
      </c>
      <c r="AJ1468" s="36" t="s">
        <v>1645</v>
      </c>
      <c r="AK1468" s="36" t="s">
        <v>337</v>
      </c>
      <c r="AL1468" s="36" t="s">
        <v>1650</v>
      </c>
      <c r="AM1468" s="36" t="s">
        <v>1651</v>
      </c>
      <c r="AN1468" s="36" t="s">
        <v>1645</v>
      </c>
      <c r="AO1468" s="36" t="s">
        <v>1636</v>
      </c>
      <c r="AP1468" s="36" t="s">
        <v>1652</v>
      </c>
      <c r="AQ1468" s="36" t="s">
        <v>1653</v>
      </c>
    </row>
    <row r="1469" spans="1:43" x14ac:dyDescent="0.15">
      <c r="A1469" s="36" t="s">
        <v>485</v>
      </c>
      <c r="B1469" s="36" t="s">
        <v>1784</v>
      </c>
      <c r="C1469" s="36" t="s">
        <v>1785</v>
      </c>
      <c r="D1469" s="36" t="s">
        <v>1766</v>
      </c>
      <c r="E1469" s="36" t="s">
        <v>1767</v>
      </c>
      <c r="F1469" s="36" t="s">
        <v>372</v>
      </c>
      <c r="G1469" s="36" t="s">
        <v>1636</v>
      </c>
      <c r="H1469" s="36" t="s">
        <v>372</v>
      </c>
      <c r="I1469" s="36" t="s">
        <v>1636</v>
      </c>
      <c r="J1469" s="36" t="s">
        <v>1768</v>
      </c>
      <c r="K1469" s="36" t="s">
        <v>1769</v>
      </c>
      <c r="L1469" s="36" t="s">
        <v>1786</v>
      </c>
      <c r="M1469" s="36" t="s">
        <v>1639</v>
      </c>
      <c r="N1469" s="36" t="s">
        <v>1640</v>
      </c>
      <c r="O1469" s="36" t="s">
        <v>1641</v>
      </c>
      <c r="P1469" s="36" t="s">
        <v>1642</v>
      </c>
      <c r="Q1469" s="36" t="s">
        <v>1643</v>
      </c>
      <c r="R1469" s="36" t="s">
        <v>1644</v>
      </c>
      <c r="S1469" s="36" t="s">
        <v>1636</v>
      </c>
      <c r="T1469" s="36" t="s">
        <v>1636</v>
      </c>
      <c r="U1469" s="36" t="s">
        <v>1645</v>
      </c>
      <c r="V1469" s="36" t="s">
        <v>1646</v>
      </c>
      <c r="W1469" s="36" t="s">
        <v>1664</v>
      </c>
      <c r="X1469" s="36" t="s">
        <v>1646</v>
      </c>
      <c r="Y1469" s="36" t="s">
        <v>1649</v>
      </c>
      <c r="Z1469" s="36">
        <v>0.39</v>
      </c>
      <c r="AA1469" s="36">
        <v>0.39</v>
      </c>
      <c r="AB1469" s="36">
        <v>0</v>
      </c>
      <c r="AC1469" s="36">
        <v>0.39</v>
      </c>
      <c r="AD1469" s="36">
        <v>0</v>
      </c>
      <c r="AE1469" s="36">
        <v>0</v>
      </c>
      <c r="AF1469" s="36" t="s">
        <v>1798</v>
      </c>
      <c r="AG1469" s="36" t="s">
        <v>1768</v>
      </c>
      <c r="AH1469" s="36" t="s">
        <v>1769</v>
      </c>
      <c r="AI1469" s="36" t="s">
        <v>1799</v>
      </c>
      <c r="AJ1469" s="36" t="s">
        <v>1645</v>
      </c>
      <c r="AK1469" s="36" t="s">
        <v>337</v>
      </c>
      <c r="AL1469" s="36" t="s">
        <v>1650</v>
      </c>
      <c r="AM1469" s="36" t="s">
        <v>1651</v>
      </c>
      <c r="AN1469" s="36" t="s">
        <v>1645</v>
      </c>
      <c r="AO1469" s="36" t="s">
        <v>1636</v>
      </c>
      <c r="AP1469" s="36" t="s">
        <v>1767</v>
      </c>
      <c r="AQ1469" s="36" t="s">
        <v>207</v>
      </c>
    </row>
    <row r="1470" spans="1:43" x14ac:dyDescent="0.15">
      <c r="A1470" s="36" t="s">
        <v>485</v>
      </c>
      <c r="B1470" s="36" t="s">
        <v>1784</v>
      </c>
      <c r="C1470" s="36" t="s">
        <v>1785</v>
      </c>
      <c r="D1470" s="36" t="s">
        <v>1766</v>
      </c>
      <c r="E1470" s="36" t="s">
        <v>1767</v>
      </c>
      <c r="F1470" s="36" t="s">
        <v>372</v>
      </c>
      <c r="G1470" s="36" t="s">
        <v>1636</v>
      </c>
      <c r="H1470" s="36" t="s">
        <v>372</v>
      </c>
      <c r="I1470" s="36" t="s">
        <v>1636</v>
      </c>
      <c r="J1470" s="36" t="s">
        <v>1768</v>
      </c>
      <c r="K1470" s="36" t="s">
        <v>1769</v>
      </c>
      <c r="L1470" s="36" t="s">
        <v>1786</v>
      </c>
      <c r="M1470" s="36" t="s">
        <v>1639</v>
      </c>
      <c r="N1470" s="36" t="s">
        <v>1640</v>
      </c>
      <c r="O1470" s="36" t="s">
        <v>1641</v>
      </c>
      <c r="P1470" s="36" t="s">
        <v>1642</v>
      </c>
      <c r="Q1470" s="36" t="s">
        <v>1643</v>
      </c>
      <c r="R1470" s="36" t="s">
        <v>1644</v>
      </c>
      <c r="S1470" s="36" t="s">
        <v>1636</v>
      </c>
      <c r="T1470" s="36" t="s">
        <v>1636</v>
      </c>
      <c r="U1470" s="36" t="s">
        <v>1645</v>
      </c>
      <c r="V1470" s="36" t="s">
        <v>1646</v>
      </c>
      <c r="W1470" s="36" t="s">
        <v>1665</v>
      </c>
      <c r="X1470" s="36" t="s">
        <v>1646</v>
      </c>
      <c r="Y1470" s="36" t="s">
        <v>1649</v>
      </c>
      <c r="Z1470" s="36">
        <v>562.85</v>
      </c>
      <c r="AA1470" s="36">
        <v>562.04999999999995</v>
      </c>
      <c r="AB1470" s="36">
        <v>0.8</v>
      </c>
      <c r="AC1470" s="36">
        <v>562.04999999999995</v>
      </c>
      <c r="AD1470" s="36">
        <v>0</v>
      </c>
      <c r="AE1470" s="36">
        <v>0</v>
      </c>
      <c r="AF1470" s="36" t="s">
        <v>1798</v>
      </c>
      <c r="AG1470" s="36" t="s">
        <v>1768</v>
      </c>
      <c r="AH1470" s="36" t="s">
        <v>1769</v>
      </c>
      <c r="AI1470" s="36" t="s">
        <v>1799</v>
      </c>
      <c r="AJ1470" s="36" t="s">
        <v>1645</v>
      </c>
      <c r="AK1470" s="36" t="s">
        <v>337</v>
      </c>
      <c r="AL1470" s="36" t="s">
        <v>1650</v>
      </c>
      <c r="AM1470" s="36" t="s">
        <v>1651</v>
      </c>
      <c r="AN1470" s="36" t="s">
        <v>1645</v>
      </c>
      <c r="AO1470" s="36" t="s">
        <v>1636</v>
      </c>
      <c r="AP1470" s="36" t="s">
        <v>1767</v>
      </c>
      <c r="AQ1470" s="36" t="s">
        <v>207</v>
      </c>
    </row>
    <row r="1471" spans="1:43" x14ac:dyDescent="0.15">
      <c r="A1471" s="36" t="s">
        <v>485</v>
      </c>
      <c r="B1471" s="36" t="s">
        <v>1784</v>
      </c>
      <c r="C1471" s="36" t="s">
        <v>1785</v>
      </c>
      <c r="D1471" s="36" t="s">
        <v>1766</v>
      </c>
      <c r="E1471" s="36" t="s">
        <v>1767</v>
      </c>
      <c r="F1471" s="36" t="s">
        <v>372</v>
      </c>
      <c r="G1471" s="36" t="s">
        <v>1636</v>
      </c>
      <c r="H1471" s="36" t="s">
        <v>372</v>
      </c>
      <c r="I1471" s="36" t="s">
        <v>1636</v>
      </c>
      <c r="J1471" s="36" t="s">
        <v>1768</v>
      </c>
      <c r="K1471" s="36" t="s">
        <v>1769</v>
      </c>
      <c r="L1471" s="36" t="s">
        <v>1786</v>
      </c>
      <c r="M1471" s="36" t="s">
        <v>1639</v>
      </c>
      <c r="N1471" s="36" t="s">
        <v>1640</v>
      </c>
      <c r="O1471" s="36" t="s">
        <v>1641</v>
      </c>
      <c r="P1471" s="36" t="s">
        <v>1642</v>
      </c>
      <c r="Q1471" s="36" t="s">
        <v>1643</v>
      </c>
      <c r="R1471" s="36" t="s">
        <v>1644</v>
      </c>
      <c r="S1471" s="36" t="s">
        <v>1636</v>
      </c>
      <c r="T1471" s="36" t="s">
        <v>1636</v>
      </c>
      <c r="U1471" s="36" t="s">
        <v>1645</v>
      </c>
      <c r="V1471" s="36" t="s">
        <v>1646</v>
      </c>
      <c r="W1471" s="36" t="s">
        <v>1657</v>
      </c>
      <c r="X1471" s="36" t="s">
        <v>1658</v>
      </c>
      <c r="Y1471" s="36" t="s">
        <v>1649</v>
      </c>
      <c r="Z1471" s="36">
        <v>173.15</v>
      </c>
      <c r="AA1471" s="36">
        <v>173.08</v>
      </c>
      <c r="AB1471" s="36">
        <v>7.0000000000000007E-2</v>
      </c>
      <c r="AC1471" s="36">
        <v>173.08</v>
      </c>
      <c r="AD1471" s="36">
        <v>0</v>
      </c>
      <c r="AE1471" s="36">
        <v>0</v>
      </c>
      <c r="AF1471" s="36" t="s">
        <v>1798</v>
      </c>
      <c r="AG1471" s="36" t="s">
        <v>1768</v>
      </c>
      <c r="AH1471" s="36" t="s">
        <v>1769</v>
      </c>
      <c r="AI1471" s="36" t="s">
        <v>1799</v>
      </c>
      <c r="AJ1471" s="36" t="s">
        <v>1645</v>
      </c>
      <c r="AK1471" s="36" t="s">
        <v>337</v>
      </c>
      <c r="AL1471" s="36" t="s">
        <v>1650</v>
      </c>
      <c r="AM1471" s="36" t="s">
        <v>1651</v>
      </c>
      <c r="AN1471" s="36" t="s">
        <v>1645</v>
      </c>
      <c r="AO1471" s="36" t="s">
        <v>1636</v>
      </c>
      <c r="AP1471" s="36" t="s">
        <v>1767</v>
      </c>
      <c r="AQ1471" s="36" t="s">
        <v>207</v>
      </c>
    </row>
    <row r="1472" spans="1:43" x14ac:dyDescent="0.15">
      <c r="A1472" s="36" t="s">
        <v>485</v>
      </c>
      <c r="B1472" s="36" t="s">
        <v>1784</v>
      </c>
      <c r="C1472" s="36" t="s">
        <v>1785</v>
      </c>
      <c r="D1472" s="36" t="s">
        <v>1766</v>
      </c>
      <c r="E1472" s="36" t="s">
        <v>1767</v>
      </c>
      <c r="F1472" s="36" t="s">
        <v>372</v>
      </c>
      <c r="G1472" s="36" t="s">
        <v>1636</v>
      </c>
      <c r="H1472" s="36" t="s">
        <v>372</v>
      </c>
      <c r="I1472" s="36" t="s">
        <v>1636</v>
      </c>
      <c r="J1472" s="36" t="s">
        <v>1768</v>
      </c>
      <c r="K1472" s="36" t="s">
        <v>1769</v>
      </c>
      <c r="L1472" s="36" t="s">
        <v>1786</v>
      </c>
      <c r="M1472" s="36" t="s">
        <v>1639</v>
      </c>
      <c r="N1472" s="36" t="s">
        <v>1640</v>
      </c>
      <c r="O1472" s="36" t="s">
        <v>1641</v>
      </c>
      <c r="P1472" s="36" t="s">
        <v>1642</v>
      </c>
      <c r="Q1472" s="36" t="s">
        <v>1643</v>
      </c>
      <c r="R1472" s="36" t="s">
        <v>1644</v>
      </c>
      <c r="S1472" s="36" t="s">
        <v>1636</v>
      </c>
      <c r="T1472" s="36" t="s">
        <v>1636</v>
      </c>
      <c r="U1472" s="36" t="s">
        <v>1645</v>
      </c>
      <c r="V1472" s="36" t="s">
        <v>1646</v>
      </c>
      <c r="W1472" s="36" t="s">
        <v>1670</v>
      </c>
      <c r="X1472" s="36" t="s">
        <v>1646</v>
      </c>
      <c r="Y1472" s="36" t="s">
        <v>1649</v>
      </c>
      <c r="Z1472" s="36">
        <v>0.18</v>
      </c>
      <c r="AA1472" s="36">
        <v>0.18</v>
      </c>
      <c r="AB1472" s="36">
        <v>0</v>
      </c>
      <c r="AC1472" s="36">
        <v>0.18</v>
      </c>
      <c r="AD1472" s="36">
        <v>0</v>
      </c>
      <c r="AE1472" s="36">
        <v>0</v>
      </c>
      <c r="AF1472" s="36" t="s">
        <v>1798</v>
      </c>
      <c r="AG1472" s="36" t="s">
        <v>1768</v>
      </c>
      <c r="AH1472" s="36" t="s">
        <v>1769</v>
      </c>
      <c r="AI1472" s="36" t="s">
        <v>1799</v>
      </c>
      <c r="AJ1472" s="36" t="s">
        <v>1645</v>
      </c>
      <c r="AK1472" s="36" t="s">
        <v>337</v>
      </c>
      <c r="AL1472" s="36" t="s">
        <v>1650</v>
      </c>
      <c r="AM1472" s="36" t="s">
        <v>1651</v>
      </c>
      <c r="AN1472" s="36" t="s">
        <v>1645</v>
      </c>
      <c r="AO1472" s="36" t="s">
        <v>1636</v>
      </c>
      <c r="AP1472" s="36" t="s">
        <v>1767</v>
      </c>
      <c r="AQ1472" s="36" t="s">
        <v>207</v>
      </c>
    </row>
    <row r="1473" spans="1:43" x14ac:dyDescent="0.15">
      <c r="A1473" s="36" t="s">
        <v>474</v>
      </c>
      <c r="B1473" s="36" t="s">
        <v>1632</v>
      </c>
      <c r="C1473" s="36" t="s">
        <v>1633</v>
      </c>
      <c r="D1473" s="36" t="s">
        <v>1634</v>
      </c>
      <c r="E1473" s="36" t="s">
        <v>1635</v>
      </c>
      <c r="F1473" s="36" t="s">
        <v>372</v>
      </c>
      <c r="G1473" s="36" t="s">
        <v>1636</v>
      </c>
      <c r="H1473" s="36" t="s">
        <v>372</v>
      </c>
      <c r="I1473" s="36" t="s">
        <v>1636</v>
      </c>
      <c r="J1473" s="36" t="s">
        <v>1637</v>
      </c>
      <c r="K1473" s="36" t="s">
        <v>599</v>
      </c>
      <c r="L1473" s="36" t="s">
        <v>1638</v>
      </c>
      <c r="M1473" s="36" t="s">
        <v>1639</v>
      </c>
      <c r="N1473" s="36" t="s">
        <v>1640</v>
      </c>
      <c r="O1473" s="36" t="s">
        <v>1641</v>
      </c>
      <c r="P1473" s="36" t="s">
        <v>1642</v>
      </c>
      <c r="Q1473" s="36" t="s">
        <v>1643</v>
      </c>
      <c r="R1473" s="36" t="s">
        <v>1644</v>
      </c>
      <c r="S1473" s="36" t="s">
        <v>1636</v>
      </c>
      <c r="T1473" s="36" t="s">
        <v>1636</v>
      </c>
      <c r="U1473" s="36" t="s">
        <v>1645</v>
      </c>
      <c r="V1473" s="36" t="s">
        <v>1646</v>
      </c>
      <c r="W1473" s="36" t="s">
        <v>1647</v>
      </c>
      <c r="X1473" s="36" t="s">
        <v>1648</v>
      </c>
      <c r="Y1473" s="36" t="s">
        <v>1649</v>
      </c>
      <c r="Z1473" s="36">
        <v>5000</v>
      </c>
      <c r="AA1473" s="36">
        <v>5000</v>
      </c>
      <c r="AB1473" s="36">
        <v>0</v>
      </c>
      <c r="AC1473" s="36">
        <v>5000</v>
      </c>
      <c r="AD1473" s="36">
        <v>0</v>
      </c>
      <c r="AE1473" s="36">
        <v>0</v>
      </c>
      <c r="AF1473" s="36" t="s">
        <v>1798</v>
      </c>
      <c r="AG1473" s="36" t="s">
        <v>1637</v>
      </c>
      <c r="AH1473" s="36" t="s">
        <v>599</v>
      </c>
      <c r="AI1473" s="36" t="s">
        <v>1799</v>
      </c>
      <c r="AJ1473" s="36" t="s">
        <v>1645</v>
      </c>
      <c r="AK1473" s="36" t="s">
        <v>337</v>
      </c>
      <c r="AL1473" s="36" t="s">
        <v>1650</v>
      </c>
      <c r="AM1473" s="36" t="s">
        <v>1651</v>
      </c>
      <c r="AN1473" s="36" t="s">
        <v>1645</v>
      </c>
      <c r="AO1473" s="36" t="s">
        <v>1636</v>
      </c>
      <c r="AP1473" s="36" t="s">
        <v>1652</v>
      </c>
      <c r="AQ1473" s="36" t="s">
        <v>1653</v>
      </c>
    </row>
    <row r="1474" spans="1:43" x14ac:dyDescent="0.15">
      <c r="A1474" s="36" t="s">
        <v>474</v>
      </c>
      <c r="B1474" s="36" t="s">
        <v>1654</v>
      </c>
      <c r="C1474" s="36" t="s">
        <v>1655</v>
      </c>
      <c r="D1474" s="36" t="s">
        <v>1634</v>
      </c>
      <c r="E1474" s="36" t="s">
        <v>1635</v>
      </c>
      <c r="F1474" s="36" t="s">
        <v>372</v>
      </c>
      <c r="G1474" s="36" t="s">
        <v>1636</v>
      </c>
      <c r="H1474" s="36" t="s">
        <v>372</v>
      </c>
      <c r="I1474" s="36" t="s">
        <v>1636</v>
      </c>
      <c r="J1474" s="36" t="s">
        <v>1637</v>
      </c>
      <c r="K1474" s="36" t="s">
        <v>599</v>
      </c>
      <c r="L1474" s="36" t="s">
        <v>1656</v>
      </c>
      <c r="M1474" s="36" t="s">
        <v>1639</v>
      </c>
      <c r="N1474" s="36" t="s">
        <v>1640</v>
      </c>
      <c r="O1474" s="36" t="s">
        <v>1641</v>
      </c>
      <c r="P1474" s="36" t="s">
        <v>1642</v>
      </c>
      <c r="Q1474" s="36" t="s">
        <v>1643</v>
      </c>
      <c r="R1474" s="36" t="s">
        <v>1644</v>
      </c>
      <c r="S1474" s="36" t="s">
        <v>1636</v>
      </c>
      <c r="T1474" s="36" t="s">
        <v>1636</v>
      </c>
      <c r="U1474" s="36" t="s">
        <v>1645</v>
      </c>
      <c r="V1474" s="36" t="s">
        <v>1646</v>
      </c>
      <c r="W1474" s="36" t="s">
        <v>1657</v>
      </c>
      <c r="X1474" s="36" t="s">
        <v>1658</v>
      </c>
      <c r="Y1474" s="36" t="s">
        <v>1649</v>
      </c>
      <c r="Z1474" s="36">
        <v>7000</v>
      </c>
      <c r="AA1474" s="36">
        <v>7000</v>
      </c>
      <c r="AB1474" s="36">
        <v>0</v>
      </c>
      <c r="AC1474" s="36">
        <v>7000</v>
      </c>
      <c r="AD1474" s="36">
        <v>0</v>
      </c>
      <c r="AE1474" s="36">
        <v>0</v>
      </c>
      <c r="AF1474" s="36" t="s">
        <v>1798</v>
      </c>
      <c r="AG1474" s="36" t="s">
        <v>1637</v>
      </c>
      <c r="AH1474" s="36" t="s">
        <v>599</v>
      </c>
      <c r="AI1474" s="36" t="s">
        <v>1799</v>
      </c>
      <c r="AJ1474" s="36" t="s">
        <v>1645</v>
      </c>
      <c r="AK1474" s="36" t="s">
        <v>337</v>
      </c>
      <c r="AL1474" s="36" t="s">
        <v>1650</v>
      </c>
      <c r="AM1474" s="36" t="s">
        <v>1651</v>
      </c>
      <c r="AN1474" s="36" t="s">
        <v>1645</v>
      </c>
      <c r="AO1474" s="36" t="s">
        <v>1636</v>
      </c>
      <c r="AP1474" s="36" t="s">
        <v>1652</v>
      </c>
      <c r="AQ1474" s="36" t="s">
        <v>1653</v>
      </c>
    </row>
    <row r="1475" spans="1:43" x14ac:dyDescent="0.15">
      <c r="A1475" s="36" t="s">
        <v>474</v>
      </c>
      <c r="B1475" s="36" t="s">
        <v>1659</v>
      </c>
      <c r="C1475" s="36" t="s">
        <v>1660</v>
      </c>
      <c r="D1475" s="36" t="s">
        <v>1661</v>
      </c>
      <c r="E1475" s="36" t="s">
        <v>1662</v>
      </c>
      <c r="F1475" s="36" t="s">
        <v>372</v>
      </c>
      <c r="G1475" s="36" t="s">
        <v>1636</v>
      </c>
      <c r="H1475" s="36" t="s">
        <v>372</v>
      </c>
      <c r="I1475" s="36" t="s">
        <v>1636</v>
      </c>
      <c r="J1475" s="36" t="s">
        <v>1637</v>
      </c>
      <c r="K1475" s="36" t="s">
        <v>599</v>
      </c>
      <c r="L1475" s="36" t="s">
        <v>1663</v>
      </c>
      <c r="M1475" s="36" t="s">
        <v>1639</v>
      </c>
      <c r="N1475" s="36" t="s">
        <v>1640</v>
      </c>
      <c r="O1475" s="36" t="s">
        <v>1641</v>
      </c>
      <c r="P1475" s="36" t="s">
        <v>1642</v>
      </c>
      <c r="Q1475" s="36" t="s">
        <v>1643</v>
      </c>
      <c r="R1475" s="36" t="s">
        <v>1644</v>
      </c>
      <c r="S1475" s="36" t="s">
        <v>1636</v>
      </c>
      <c r="T1475" s="36" t="s">
        <v>1636</v>
      </c>
      <c r="U1475" s="36" t="s">
        <v>1645</v>
      </c>
      <c r="V1475" s="36" t="s">
        <v>1646</v>
      </c>
      <c r="W1475" s="36" t="s">
        <v>1664</v>
      </c>
      <c r="X1475" s="36" t="s">
        <v>1646</v>
      </c>
      <c r="Y1475" s="36" t="s">
        <v>1649</v>
      </c>
      <c r="Z1475" s="36">
        <v>627.72</v>
      </c>
      <c r="AA1475" s="36">
        <v>627.72</v>
      </c>
      <c r="AB1475" s="36">
        <v>0</v>
      </c>
      <c r="AC1475" s="36">
        <v>627.72</v>
      </c>
      <c r="AD1475" s="36">
        <v>0</v>
      </c>
      <c r="AE1475" s="36">
        <v>0</v>
      </c>
      <c r="AF1475" s="36" t="s">
        <v>1798</v>
      </c>
      <c r="AG1475" s="36" t="s">
        <v>1637</v>
      </c>
      <c r="AH1475" s="36" t="s">
        <v>599</v>
      </c>
      <c r="AI1475" s="36" t="s">
        <v>1799</v>
      </c>
      <c r="AJ1475" s="36" t="s">
        <v>1645</v>
      </c>
      <c r="AK1475" s="36" t="s">
        <v>337</v>
      </c>
      <c r="AL1475" s="36" t="s">
        <v>1650</v>
      </c>
      <c r="AM1475" s="36" t="s">
        <v>1651</v>
      </c>
      <c r="AN1475" s="36" t="s">
        <v>1645</v>
      </c>
      <c r="AO1475" s="36" t="s">
        <v>1636</v>
      </c>
      <c r="AP1475" s="36" t="s">
        <v>1652</v>
      </c>
      <c r="AQ1475" s="36" t="s">
        <v>1653</v>
      </c>
    </row>
    <row r="1476" spans="1:43" x14ac:dyDescent="0.15">
      <c r="A1476" s="36" t="s">
        <v>474</v>
      </c>
      <c r="B1476" s="36" t="s">
        <v>1659</v>
      </c>
      <c r="C1476" s="36" t="s">
        <v>1660</v>
      </c>
      <c r="D1476" s="36" t="s">
        <v>1661</v>
      </c>
      <c r="E1476" s="36" t="s">
        <v>1662</v>
      </c>
      <c r="F1476" s="36" t="s">
        <v>372</v>
      </c>
      <c r="G1476" s="36" t="s">
        <v>1636</v>
      </c>
      <c r="H1476" s="36" t="s">
        <v>372</v>
      </c>
      <c r="I1476" s="36" t="s">
        <v>1636</v>
      </c>
      <c r="J1476" s="36" t="s">
        <v>1637</v>
      </c>
      <c r="K1476" s="36" t="s">
        <v>599</v>
      </c>
      <c r="L1476" s="36" t="s">
        <v>1663</v>
      </c>
      <c r="M1476" s="36" t="s">
        <v>1639</v>
      </c>
      <c r="N1476" s="36" t="s">
        <v>1640</v>
      </c>
      <c r="O1476" s="36" t="s">
        <v>1641</v>
      </c>
      <c r="P1476" s="36" t="s">
        <v>1642</v>
      </c>
      <c r="Q1476" s="36" t="s">
        <v>1643</v>
      </c>
      <c r="R1476" s="36" t="s">
        <v>1644</v>
      </c>
      <c r="S1476" s="36" t="s">
        <v>1636</v>
      </c>
      <c r="T1476" s="36" t="s">
        <v>1636</v>
      </c>
      <c r="U1476" s="36" t="s">
        <v>1645</v>
      </c>
      <c r="V1476" s="36" t="s">
        <v>1646</v>
      </c>
      <c r="W1476" s="36" t="s">
        <v>1665</v>
      </c>
      <c r="X1476" s="36" t="s">
        <v>1646</v>
      </c>
      <c r="Y1476" s="36" t="s">
        <v>1649</v>
      </c>
      <c r="Z1476" s="36">
        <v>7967.34</v>
      </c>
      <c r="AA1476" s="36">
        <v>7967.34</v>
      </c>
      <c r="AB1476" s="36">
        <v>0</v>
      </c>
      <c r="AC1476" s="36">
        <v>7967.34</v>
      </c>
      <c r="AD1476" s="36">
        <v>0</v>
      </c>
      <c r="AE1476" s="36">
        <v>0</v>
      </c>
      <c r="AF1476" s="36" t="s">
        <v>1798</v>
      </c>
      <c r="AG1476" s="36" t="s">
        <v>1637</v>
      </c>
      <c r="AH1476" s="36" t="s">
        <v>599</v>
      </c>
      <c r="AI1476" s="36" t="s">
        <v>1799</v>
      </c>
      <c r="AJ1476" s="36" t="s">
        <v>1645</v>
      </c>
      <c r="AK1476" s="36" t="s">
        <v>337</v>
      </c>
      <c r="AL1476" s="36" t="s">
        <v>1650</v>
      </c>
      <c r="AM1476" s="36" t="s">
        <v>1651</v>
      </c>
      <c r="AN1476" s="36" t="s">
        <v>1645</v>
      </c>
      <c r="AO1476" s="36" t="s">
        <v>1636</v>
      </c>
      <c r="AP1476" s="36" t="s">
        <v>1652</v>
      </c>
      <c r="AQ1476" s="36" t="s">
        <v>1653</v>
      </c>
    </row>
    <row r="1477" spans="1:43" x14ac:dyDescent="0.15">
      <c r="A1477" s="36" t="s">
        <v>474</v>
      </c>
      <c r="B1477" s="36" t="s">
        <v>1659</v>
      </c>
      <c r="C1477" s="36" t="s">
        <v>1660</v>
      </c>
      <c r="D1477" s="36" t="s">
        <v>1661</v>
      </c>
      <c r="E1477" s="36" t="s">
        <v>1662</v>
      </c>
      <c r="F1477" s="36" t="s">
        <v>372</v>
      </c>
      <c r="G1477" s="36" t="s">
        <v>1636</v>
      </c>
      <c r="H1477" s="36" t="s">
        <v>372</v>
      </c>
      <c r="I1477" s="36" t="s">
        <v>1636</v>
      </c>
      <c r="J1477" s="36" t="s">
        <v>1637</v>
      </c>
      <c r="K1477" s="36" t="s">
        <v>599</v>
      </c>
      <c r="L1477" s="36" t="s">
        <v>1663</v>
      </c>
      <c r="M1477" s="36" t="s">
        <v>1639</v>
      </c>
      <c r="N1477" s="36" t="s">
        <v>1640</v>
      </c>
      <c r="O1477" s="36" t="s">
        <v>1641</v>
      </c>
      <c r="P1477" s="36" t="s">
        <v>1642</v>
      </c>
      <c r="Q1477" s="36" t="s">
        <v>1643</v>
      </c>
      <c r="R1477" s="36" t="s">
        <v>1644</v>
      </c>
      <c r="S1477" s="36" t="s">
        <v>1636</v>
      </c>
      <c r="T1477" s="36" t="s">
        <v>1636</v>
      </c>
      <c r="U1477" s="36" t="s">
        <v>1645</v>
      </c>
      <c r="V1477" s="36" t="s">
        <v>1646</v>
      </c>
      <c r="W1477" s="36" t="s">
        <v>1647</v>
      </c>
      <c r="X1477" s="36" t="s">
        <v>1667</v>
      </c>
      <c r="Y1477" s="36" t="s">
        <v>1649</v>
      </c>
      <c r="Z1477" s="36">
        <v>74.959999999999994</v>
      </c>
      <c r="AA1477" s="36">
        <v>74.959999999999994</v>
      </c>
      <c r="AB1477" s="36">
        <v>0</v>
      </c>
      <c r="AC1477" s="36">
        <v>74.959999999999994</v>
      </c>
      <c r="AD1477" s="36">
        <v>0</v>
      </c>
      <c r="AE1477" s="36">
        <v>0</v>
      </c>
      <c r="AF1477" s="36" t="s">
        <v>1798</v>
      </c>
      <c r="AG1477" s="36" t="s">
        <v>1637</v>
      </c>
      <c r="AH1477" s="36" t="s">
        <v>599</v>
      </c>
      <c r="AI1477" s="36" t="s">
        <v>1799</v>
      </c>
      <c r="AJ1477" s="36" t="s">
        <v>1645</v>
      </c>
      <c r="AK1477" s="36" t="s">
        <v>337</v>
      </c>
      <c r="AL1477" s="36" t="s">
        <v>1650</v>
      </c>
      <c r="AM1477" s="36" t="s">
        <v>1651</v>
      </c>
      <c r="AN1477" s="36" t="s">
        <v>1645</v>
      </c>
      <c r="AO1477" s="36" t="s">
        <v>1636</v>
      </c>
      <c r="AP1477" s="36" t="s">
        <v>1652</v>
      </c>
      <c r="AQ1477" s="36" t="s">
        <v>1653</v>
      </c>
    </row>
    <row r="1478" spans="1:43" x14ac:dyDescent="0.15">
      <c r="A1478" s="36" t="s">
        <v>474</v>
      </c>
      <c r="B1478" s="36" t="s">
        <v>1659</v>
      </c>
      <c r="C1478" s="36" t="s">
        <v>1660</v>
      </c>
      <c r="D1478" s="36" t="s">
        <v>1661</v>
      </c>
      <c r="E1478" s="36" t="s">
        <v>1662</v>
      </c>
      <c r="F1478" s="36" t="s">
        <v>372</v>
      </c>
      <c r="G1478" s="36" t="s">
        <v>1636</v>
      </c>
      <c r="H1478" s="36" t="s">
        <v>372</v>
      </c>
      <c r="I1478" s="36" t="s">
        <v>1636</v>
      </c>
      <c r="J1478" s="36" t="s">
        <v>1637</v>
      </c>
      <c r="K1478" s="36" t="s">
        <v>599</v>
      </c>
      <c r="L1478" s="36" t="s">
        <v>1663</v>
      </c>
      <c r="M1478" s="36" t="s">
        <v>1639</v>
      </c>
      <c r="N1478" s="36" t="s">
        <v>1640</v>
      </c>
      <c r="O1478" s="36" t="s">
        <v>1641</v>
      </c>
      <c r="P1478" s="36" t="s">
        <v>1642</v>
      </c>
      <c r="Q1478" s="36" t="s">
        <v>1643</v>
      </c>
      <c r="R1478" s="36" t="s">
        <v>1644</v>
      </c>
      <c r="S1478" s="36" t="s">
        <v>1636</v>
      </c>
      <c r="T1478" s="36" t="s">
        <v>1636</v>
      </c>
      <c r="U1478" s="36" t="s">
        <v>1645</v>
      </c>
      <c r="V1478" s="36" t="s">
        <v>1646</v>
      </c>
      <c r="W1478" s="36" t="s">
        <v>1668</v>
      </c>
      <c r="X1478" s="36" t="s">
        <v>1646</v>
      </c>
      <c r="Y1478" s="36" t="s">
        <v>1649</v>
      </c>
      <c r="Z1478" s="36">
        <v>1.23</v>
      </c>
      <c r="AA1478" s="36">
        <v>1.23</v>
      </c>
      <c r="AB1478" s="36">
        <v>0</v>
      </c>
      <c r="AC1478" s="36">
        <v>1.23</v>
      </c>
      <c r="AD1478" s="36">
        <v>0</v>
      </c>
      <c r="AE1478" s="36">
        <v>0</v>
      </c>
      <c r="AF1478" s="36" t="s">
        <v>1798</v>
      </c>
      <c r="AG1478" s="36" t="s">
        <v>1637</v>
      </c>
      <c r="AH1478" s="36" t="s">
        <v>599</v>
      </c>
      <c r="AI1478" s="36" t="s">
        <v>1799</v>
      </c>
      <c r="AJ1478" s="36" t="s">
        <v>1645</v>
      </c>
      <c r="AK1478" s="36" t="s">
        <v>337</v>
      </c>
      <c r="AL1478" s="36" t="s">
        <v>1650</v>
      </c>
      <c r="AM1478" s="36" t="s">
        <v>1651</v>
      </c>
      <c r="AN1478" s="36" t="s">
        <v>1645</v>
      </c>
      <c r="AO1478" s="36" t="s">
        <v>1636</v>
      </c>
      <c r="AP1478" s="36" t="s">
        <v>1652</v>
      </c>
      <c r="AQ1478" s="36" t="s">
        <v>1653</v>
      </c>
    </row>
    <row r="1479" spans="1:43" x14ac:dyDescent="0.15">
      <c r="A1479" s="36" t="s">
        <v>474</v>
      </c>
      <c r="B1479" s="36" t="s">
        <v>1659</v>
      </c>
      <c r="C1479" s="36" t="s">
        <v>1660</v>
      </c>
      <c r="D1479" s="36" t="s">
        <v>1661</v>
      </c>
      <c r="E1479" s="36" t="s">
        <v>1662</v>
      </c>
      <c r="F1479" s="36" t="s">
        <v>372</v>
      </c>
      <c r="G1479" s="36" t="s">
        <v>1636</v>
      </c>
      <c r="H1479" s="36" t="s">
        <v>372</v>
      </c>
      <c r="I1479" s="36" t="s">
        <v>1636</v>
      </c>
      <c r="J1479" s="36" t="s">
        <v>1637</v>
      </c>
      <c r="K1479" s="36" t="s">
        <v>599</v>
      </c>
      <c r="L1479" s="36" t="s">
        <v>1663</v>
      </c>
      <c r="M1479" s="36" t="s">
        <v>1639</v>
      </c>
      <c r="N1479" s="36" t="s">
        <v>1640</v>
      </c>
      <c r="O1479" s="36" t="s">
        <v>1641</v>
      </c>
      <c r="P1479" s="36" t="s">
        <v>1642</v>
      </c>
      <c r="Q1479" s="36" t="s">
        <v>1643</v>
      </c>
      <c r="R1479" s="36" t="s">
        <v>1644</v>
      </c>
      <c r="S1479" s="36" t="s">
        <v>1636</v>
      </c>
      <c r="T1479" s="36" t="s">
        <v>1636</v>
      </c>
      <c r="U1479" s="36" t="s">
        <v>1645</v>
      </c>
      <c r="V1479" s="36" t="s">
        <v>1646</v>
      </c>
      <c r="W1479" s="36" t="s">
        <v>1669</v>
      </c>
      <c r="X1479" s="36" t="s">
        <v>1646</v>
      </c>
      <c r="Y1479" s="36" t="s">
        <v>1649</v>
      </c>
      <c r="Z1479" s="36">
        <v>150.59</v>
      </c>
      <c r="AA1479" s="36">
        <v>150.59</v>
      </c>
      <c r="AB1479" s="36">
        <v>0</v>
      </c>
      <c r="AC1479" s="36">
        <v>150.59</v>
      </c>
      <c r="AD1479" s="36">
        <v>0</v>
      </c>
      <c r="AE1479" s="36">
        <v>0</v>
      </c>
      <c r="AF1479" s="36" t="s">
        <v>1798</v>
      </c>
      <c r="AG1479" s="36" t="s">
        <v>1637</v>
      </c>
      <c r="AH1479" s="36" t="s">
        <v>599</v>
      </c>
      <c r="AI1479" s="36" t="s">
        <v>1799</v>
      </c>
      <c r="AJ1479" s="36" t="s">
        <v>1645</v>
      </c>
      <c r="AK1479" s="36" t="s">
        <v>337</v>
      </c>
      <c r="AL1479" s="36" t="s">
        <v>1650</v>
      </c>
      <c r="AM1479" s="36" t="s">
        <v>1651</v>
      </c>
      <c r="AN1479" s="36" t="s">
        <v>1645</v>
      </c>
      <c r="AO1479" s="36" t="s">
        <v>1636</v>
      </c>
      <c r="AP1479" s="36" t="s">
        <v>1652</v>
      </c>
      <c r="AQ1479" s="36" t="s">
        <v>1653</v>
      </c>
    </row>
    <row r="1480" spans="1:43" x14ac:dyDescent="0.15">
      <c r="A1480" s="36" t="s">
        <v>474</v>
      </c>
      <c r="B1480" s="36" t="s">
        <v>1659</v>
      </c>
      <c r="C1480" s="36" t="s">
        <v>1660</v>
      </c>
      <c r="D1480" s="36" t="s">
        <v>1661</v>
      </c>
      <c r="E1480" s="36" t="s">
        <v>1662</v>
      </c>
      <c r="F1480" s="36" t="s">
        <v>372</v>
      </c>
      <c r="G1480" s="36" t="s">
        <v>1636</v>
      </c>
      <c r="H1480" s="36" t="s">
        <v>372</v>
      </c>
      <c r="I1480" s="36" t="s">
        <v>1636</v>
      </c>
      <c r="J1480" s="36" t="s">
        <v>1637</v>
      </c>
      <c r="K1480" s="36" t="s">
        <v>599</v>
      </c>
      <c r="L1480" s="36" t="s">
        <v>1663</v>
      </c>
      <c r="M1480" s="36" t="s">
        <v>1639</v>
      </c>
      <c r="N1480" s="36" t="s">
        <v>1640</v>
      </c>
      <c r="O1480" s="36" t="s">
        <v>1641</v>
      </c>
      <c r="P1480" s="36" t="s">
        <v>1642</v>
      </c>
      <c r="Q1480" s="36" t="s">
        <v>1643</v>
      </c>
      <c r="R1480" s="36" t="s">
        <v>1644</v>
      </c>
      <c r="S1480" s="36" t="s">
        <v>1636</v>
      </c>
      <c r="T1480" s="36" t="s">
        <v>1636</v>
      </c>
      <c r="U1480" s="36" t="s">
        <v>1645</v>
      </c>
      <c r="V1480" s="36" t="s">
        <v>1646</v>
      </c>
      <c r="W1480" s="36" t="s">
        <v>1670</v>
      </c>
      <c r="X1480" s="36" t="s">
        <v>1646</v>
      </c>
      <c r="Y1480" s="36" t="s">
        <v>1649</v>
      </c>
      <c r="Z1480" s="36">
        <v>178.16</v>
      </c>
      <c r="AA1480" s="36">
        <v>178.16</v>
      </c>
      <c r="AB1480" s="36">
        <v>0</v>
      </c>
      <c r="AC1480" s="36">
        <v>178.16</v>
      </c>
      <c r="AD1480" s="36">
        <v>0</v>
      </c>
      <c r="AE1480" s="36">
        <v>0</v>
      </c>
      <c r="AF1480" s="36" t="s">
        <v>1798</v>
      </c>
      <c r="AG1480" s="36" t="s">
        <v>1637</v>
      </c>
      <c r="AH1480" s="36" t="s">
        <v>599</v>
      </c>
      <c r="AI1480" s="36" t="s">
        <v>1799</v>
      </c>
      <c r="AJ1480" s="36" t="s">
        <v>1645</v>
      </c>
      <c r="AK1480" s="36" t="s">
        <v>337</v>
      </c>
      <c r="AL1480" s="36" t="s">
        <v>1650</v>
      </c>
      <c r="AM1480" s="36" t="s">
        <v>1651</v>
      </c>
      <c r="AN1480" s="36" t="s">
        <v>1645</v>
      </c>
      <c r="AO1480" s="36" t="s">
        <v>1636</v>
      </c>
      <c r="AP1480" s="36" t="s">
        <v>1652</v>
      </c>
      <c r="AQ1480" s="36" t="s">
        <v>1653</v>
      </c>
    </row>
    <row r="1481" spans="1:43" x14ac:dyDescent="0.15">
      <c r="A1481" s="36" t="s">
        <v>474</v>
      </c>
      <c r="B1481" s="36" t="s">
        <v>1671</v>
      </c>
      <c r="C1481" s="36" t="s">
        <v>1672</v>
      </c>
      <c r="D1481" s="36" t="s">
        <v>1673</v>
      </c>
      <c r="E1481" s="36" t="s">
        <v>1674</v>
      </c>
      <c r="F1481" s="36" t="s">
        <v>372</v>
      </c>
      <c r="G1481" s="36" t="s">
        <v>1636</v>
      </c>
      <c r="H1481" s="36" t="s">
        <v>372</v>
      </c>
      <c r="I1481" s="36" t="s">
        <v>1636</v>
      </c>
      <c r="J1481" s="36" t="s">
        <v>1675</v>
      </c>
      <c r="K1481" s="36" t="s">
        <v>1676</v>
      </c>
      <c r="L1481" s="36" t="s">
        <v>1677</v>
      </c>
      <c r="M1481" s="36" t="s">
        <v>1639</v>
      </c>
      <c r="N1481" s="36" t="s">
        <v>1640</v>
      </c>
      <c r="O1481" s="36" t="s">
        <v>1641</v>
      </c>
      <c r="P1481" s="36" t="s">
        <v>1642</v>
      </c>
      <c r="Q1481" s="36" t="s">
        <v>1643</v>
      </c>
      <c r="R1481" s="36" t="s">
        <v>1644</v>
      </c>
      <c r="S1481" s="36" t="s">
        <v>1636</v>
      </c>
      <c r="T1481" s="36" t="s">
        <v>1636</v>
      </c>
      <c r="U1481" s="36" t="s">
        <v>1645</v>
      </c>
      <c r="V1481" s="36" t="s">
        <v>1646</v>
      </c>
      <c r="W1481" s="36" t="s">
        <v>1679</v>
      </c>
      <c r="X1481" s="36" t="s">
        <v>1646</v>
      </c>
      <c r="Y1481" s="36" t="s">
        <v>1649</v>
      </c>
      <c r="Z1481" s="36">
        <v>2731.74</v>
      </c>
      <c r="AA1481" s="36">
        <v>2731.74</v>
      </c>
      <c r="AB1481" s="36">
        <v>0</v>
      </c>
      <c r="AC1481" s="36">
        <v>2731.74</v>
      </c>
      <c r="AD1481" s="36">
        <v>0</v>
      </c>
      <c r="AE1481" s="36">
        <v>0</v>
      </c>
      <c r="AF1481" s="36" t="s">
        <v>1798</v>
      </c>
      <c r="AG1481" s="36" t="s">
        <v>1675</v>
      </c>
      <c r="AH1481" s="36" t="s">
        <v>1676</v>
      </c>
      <c r="AI1481" s="36" t="s">
        <v>1800</v>
      </c>
      <c r="AJ1481" s="36" t="s">
        <v>1645</v>
      </c>
      <c r="AK1481" s="36" t="s">
        <v>337</v>
      </c>
      <c r="AL1481" s="36" t="s">
        <v>1650</v>
      </c>
      <c r="AM1481" s="36" t="s">
        <v>1651</v>
      </c>
      <c r="AN1481" s="36" t="s">
        <v>1645</v>
      </c>
      <c r="AO1481" s="36" t="s">
        <v>1636</v>
      </c>
      <c r="AP1481" s="36" t="s">
        <v>1678</v>
      </c>
      <c r="AQ1481" s="36" t="s">
        <v>1653</v>
      </c>
    </row>
    <row r="1482" spans="1:43" x14ac:dyDescent="0.15">
      <c r="A1482" s="36" t="s">
        <v>474</v>
      </c>
      <c r="B1482" s="36" t="s">
        <v>1680</v>
      </c>
      <c r="C1482" s="36" t="s">
        <v>1681</v>
      </c>
      <c r="D1482" s="36" t="s">
        <v>1634</v>
      </c>
      <c r="E1482" s="36" t="s">
        <v>1635</v>
      </c>
      <c r="F1482" s="36" t="s">
        <v>372</v>
      </c>
      <c r="G1482" s="36" t="s">
        <v>1636</v>
      </c>
      <c r="H1482" s="36" t="s">
        <v>372</v>
      </c>
      <c r="I1482" s="36" t="s">
        <v>1636</v>
      </c>
      <c r="J1482" s="36" t="s">
        <v>1637</v>
      </c>
      <c r="K1482" s="36" t="s">
        <v>599</v>
      </c>
      <c r="L1482" s="36" t="s">
        <v>1682</v>
      </c>
      <c r="M1482" s="36" t="s">
        <v>1639</v>
      </c>
      <c r="N1482" s="36" t="s">
        <v>1640</v>
      </c>
      <c r="O1482" s="36" t="s">
        <v>1641</v>
      </c>
      <c r="P1482" s="36" t="s">
        <v>1642</v>
      </c>
      <c r="Q1482" s="36" t="s">
        <v>1643</v>
      </c>
      <c r="R1482" s="36" t="s">
        <v>1644</v>
      </c>
      <c r="S1482" s="36" t="s">
        <v>1636</v>
      </c>
      <c r="T1482" s="36" t="s">
        <v>1636</v>
      </c>
      <c r="U1482" s="36" t="s">
        <v>1645</v>
      </c>
      <c r="V1482" s="36" t="s">
        <v>1646</v>
      </c>
      <c r="W1482" s="36" t="s">
        <v>1657</v>
      </c>
      <c r="X1482" s="36" t="s">
        <v>1658</v>
      </c>
      <c r="Y1482" s="36" t="s">
        <v>1649</v>
      </c>
      <c r="Z1482" s="36">
        <v>5930.89</v>
      </c>
      <c r="AA1482" s="36">
        <v>5930.89</v>
      </c>
      <c r="AB1482" s="36">
        <v>0</v>
      </c>
      <c r="AC1482" s="36">
        <v>5930.89</v>
      </c>
      <c r="AD1482" s="36">
        <v>0</v>
      </c>
      <c r="AE1482" s="36">
        <v>0</v>
      </c>
      <c r="AF1482" s="36" t="s">
        <v>1798</v>
      </c>
      <c r="AG1482" s="36" t="s">
        <v>1637</v>
      </c>
      <c r="AH1482" s="36" t="s">
        <v>599</v>
      </c>
      <c r="AI1482" s="36" t="s">
        <v>1799</v>
      </c>
      <c r="AJ1482" s="36" t="s">
        <v>1645</v>
      </c>
      <c r="AK1482" s="36" t="s">
        <v>337</v>
      </c>
      <c r="AL1482" s="36" t="s">
        <v>1650</v>
      </c>
      <c r="AM1482" s="36" t="s">
        <v>1651</v>
      </c>
      <c r="AN1482" s="36" t="s">
        <v>1645</v>
      </c>
      <c r="AO1482" s="36" t="s">
        <v>1636</v>
      </c>
      <c r="AP1482" s="36" t="s">
        <v>1652</v>
      </c>
      <c r="AQ1482" s="36" t="s">
        <v>1653</v>
      </c>
    </row>
    <row r="1483" spans="1:43" x14ac:dyDescent="0.15">
      <c r="A1483" s="36" t="s">
        <v>474</v>
      </c>
      <c r="B1483" s="36" t="s">
        <v>1683</v>
      </c>
      <c r="C1483" s="36" t="s">
        <v>1684</v>
      </c>
      <c r="D1483" s="36" t="s">
        <v>1634</v>
      </c>
      <c r="E1483" s="36" t="s">
        <v>1635</v>
      </c>
      <c r="F1483" s="36" t="s">
        <v>372</v>
      </c>
      <c r="G1483" s="36" t="s">
        <v>1636</v>
      </c>
      <c r="H1483" s="36" t="s">
        <v>372</v>
      </c>
      <c r="I1483" s="36" t="s">
        <v>1636</v>
      </c>
      <c r="J1483" s="36" t="s">
        <v>1637</v>
      </c>
      <c r="K1483" s="36" t="s">
        <v>599</v>
      </c>
      <c r="L1483" s="36" t="s">
        <v>1685</v>
      </c>
      <c r="M1483" s="36" t="s">
        <v>1639</v>
      </c>
      <c r="N1483" s="36" t="s">
        <v>1640</v>
      </c>
      <c r="O1483" s="36" t="s">
        <v>1641</v>
      </c>
      <c r="P1483" s="36" t="s">
        <v>1642</v>
      </c>
      <c r="Q1483" s="36" t="s">
        <v>1643</v>
      </c>
      <c r="R1483" s="36" t="s">
        <v>1644</v>
      </c>
      <c r="S1483" s="36" t="s">
        <v>1636</v>
      </c>
      <c r="T1483" s="36" t="s">
        <v>1636</v>
      </c>
      <c r="U1483" s="36" t="s">
        <v>1645</v>
      </c>
      <c r="V1483" s="36" t="s">
        <v>1646</v>
      </c>
      <c r="W1483" s="36" t="s">
        <v>1657</v>
      </c>
      <c r="X1483" s="36" t="s">
        <v>1658</v>
      </c>
      <c r="Y1483" s="36" t="s">
        <v>1649</v>
      </c>
      <c r="Z1483" s="36">
        <v>1177.5899999999999</v>
      </c>
      <c r="AA1483" s="36">
        <v>1177.5899999999999</v>
      </c>
      <c r="AB1483" s="36">
        <v>0</v>
      </c>
      <c r="AC1483" s="36">
        <v>1177.5899999999999</v>
      </c>
      <c r="AD1483" s="36">
        <v>0</v>
      </c>
      <c r="AE1483" s="36">
        <v>0</v>
      </c>
      <c r="AF1483" s="36" t="s">
        <v>1798</v>
      </c>
      <c r="AG1483" s="36" t="s">
        <v>1637</v>
      </c>
      <c r="AH1483" s="36" t="s">
        <v>599</v>
      </c>
      <c r="AI1483" s="36" t="s">
        <v>1799</v>
      </c>
      <c r="AJ1483" s="36" t="s">
        <v>1645</v>
      </c>
      <c r="AK1483" s="36" t="s">
        <v>337</v>
      </c>
      <c r="AL1483" s="36" t="s">
        <v>1650</v>
      </c>
      <c r="AM1483" s="36" t="s">
        <v>1651</v>
      </c>
      <c r="AN1483" s="36" t="s">
        <v>1645</v>
      </c>
      <c r="AO1483" s="36" t="s">
        <v>1636</v>
      </c>
      <c r="AP1483" s="36" t="s">
        <v>1652</v>
      </c>
      <c r="AQ1483" s="36" t="s">
        <v>1653</v>
      </c>
    </row>
    <row r="1484" spans="1:43" x14ac:dyDescent="0.15">
      <c r="A1484" s="36" t="s">
        <v>474</v>
      </c>
      <c r="B1484" s="36" t="s">
        <v>1686</v>
      </c>
      <c r="C1484" s="36" t="s">
        <v>1687</v>
      </c>
      <c r="D1484" s="36" t="s">
        <v>1634</v>
      </c>
      <c r="E1484" s="36" t="s">
        <v>1635</v>
      </c>
      <c r="F1484" s="36" t="s">
        <v>372</v>
      </c>
      <c r="G1484" s="36" t="s">
        <v>1636</v>
      </c>
      <c r="H1484" s="36" t="s">
        <v>372</v>
      </c>
      <c r="I1484" s="36" t="s">
        <v>1636</v>
      </c>
      <c r="J1484" s="36" t="s">
        <v>1637</v>
      </c>
      <c r="K1484" s="36" t="s">
        <v>599</v>
      </c>
      <c r="L1484" s="36" t="s">
        <v>1688</v>
      </c>
      <c r="M1484" s="36" t="s">
        <v>1639</v>
      </c>
      <c r="N1484" s="36" t="s">
        <v>1640</v>
      </c>
      <c r="O1484" s="36" t="s">
        <v>1641</v>
      </c>
      <c r="P1484" s="36" t="s">
        <v>1642</v>
      </c>
      <c r="Q1484" s="36" t="s">
        <v>1643</v>
      </c>
      <c r="R1484" s="36" t="s">
        <v>1644</v>
      </c>
      <c r="S1484" s="36" t="s">
        <v>1636</v>
      </c>
      <c r="T1484" s="36" t="s">
        <v>1636</v>
      </c>
      <c r="U1484" s="36" t="s">
        <v>1645</v>
      </c>
      <c r="V1484" s="36" t="s">
        <v>1646</v>
      </c>
      <c r="W1484" s="36" t="s">
        <v>1657</v>
      </c>
      <c r="X1484" s="36" t="s">
        <v>1658</v>
      </c>
      <c r="Y1484" s="36" t="s">
        <v>1649</v>
      </c>
      <c r="Z1484" s="36">
        <v>847.37</v>
      </c>
      <c r="AA1484" s="36">
        <v>847.37</v>
      </c>
      <c r="AB1484" s="36">
        <v>0</v>
      </c>
      <c r="AC1484" s="36">
        <v>847.37</v>
      </c>
      <c r="AD1484" s="36">
        <v>0</v>
      </c>
      <c r="AE1484" s="36">
        <v>0</v>
      </c>
      <c r="AF1484" s="36" t="s">
        <v>1798</v>
      </c>
      <c r="AG1484" s="36" t="s">
        <v>1637</v>
      </c>
      <c r="AH1484" s="36" t="s">
        <v>599</v>
      </c>
      <c r="AI1484" s="36" t="s">
        <v>1799</v>
      </c>
      <c r="AJ1484" s="36" t="s">
        <v>1645</v>
      </c>
      <c r="AK1484" s="36" t="s">
        <v>337</v>
      </c>
      <c r="AL1484" s="36" t="s">
        <v>1650</v>
      </c>
      <c r="AM1484" s="36" t="s">
        <v>1651</v>
      </c>
      <c r="AN1484" s="36" t="s">
        <v>1645</v>
      </c>
      <c r="AO1484" s="36" t="s">
        <v>1636</v>
      </c>
      <c r="AP1484" s="36" t="s">
        <v>1652</v>
      </c>
      <c r="AQ1484" s="36" t="s">
        <v>1653</v>
      </c>
    </row>
    <row r="1485" spans="1:43" x14ac:dyDescent="0.15">
      <c r="A1485" s="36" t="s">
        <v>474</v>
      </c>
      <c r="B1485" s="36" t="s">
        <v>1689</v>
      </c>
      <c r="C1485" s="36" t="s">
        <v>1690</v>
      </c>
      <c r="D1485" s="36" t="s">
        <v>1634</v>
      </c>
      <c r="E1485" s="36" t="s">
        <v>1635</v>
      </c>
      <c r="F1485" s="36" t="s">
        <v>372</v>
      </c>
      <c r="G1485" s="36" t="s">
        <v>1636</v>
      </c>
      <c r="H1485" s="36" t="s">
        <v>372</v>
      </c>
      <c r="I1485" s="36" t="s">
        <v>1636</v>
      </c>
      <c r="J1485" s="36" t="s">
        <v>1637</v>
      </c>
      <c r="K1485" s="36" t="s">
        <v>599</v>
      </c>
      <c r="L1485" s="36" t="s">
        <v>1691</v>
      </c>
      <c r="M1485" s="36" t="s">
        <v>1639</v>
      </c>
      <c r="N1485" s="36" t="s">
        <v>1640</v>
      </c>
      <c r="O1485" s="36" t="s">
        <v>1641</v>
      </c>
      <c r="P1485" s="36" t="s">
        <v>1642</v>
      </c>
      <c r="Q1485" s="36" t="s">
        <v>1643</v>
      </c>
      <c r="R1485" s="36" t="s">
        <v>1644</v>
      </c>
      <c r="S1485" s="36" t="s">
        <v>1636</v>
      </c>
      <c r="T1485" s="36" t="s">
        <v>1636</v>
      </c>
      <c r="U1485" s="36" t="s">
        <v>1645</v>
      </c>
      <c r="V1485" s="36" t="s">
        <v>1646</v>
      </c>
      <c r="W1485" s="36" t="s">
        <v>1657</v>
      </c>
      <c r="X1485" s="36" t="s">
        <v>1658</v>
      </c>
      <c r="Y1485" s="36" t="s">
        <v>1649</v>
      </c>
      <c r="Z1485" s="36">
        <v>1716.1</v>
      </c>
      <c r="AA1485" s="36">
        <v>1551.42</v>
      </c>
      <c r="AB1485" s="36">
        <v>164.68</v>
      </c>
      <c r="AC1485" s="36">
        <v>1551.42</v>
      </c>
      <c r="AD1485" s="36">
        <v>0</v>
      </c>
      <c r="AE1485" s="36">
        <v>0</v>
      </c>
      <c r="AF1485" s="36" t="s">
        <v>1798</v>
      </c>
      <c r="AG1485" s="36" t="s">
        <v>1637</v>
      </c>
      <c r="AH1485" s="36" t="s">
        <v>599</v>
      </c>
      <c r="AI1485" s="36" t="s">
        <v>1799</v>
      </c>
      <c r="AJ1485" s="36" t="s">
        <v>1645</v>
      </c>
      <c r="AK1485" s="36" t="s">
        <v>337</v>
      </c>
      <c r="AL1485" s="36" t="s">
        <v>1650</v>
      </c>
      <c r="AM1485" s="36" t="s">
        <v>1651</v>
      </c>
      <c r="AN1485" s="36" t="s">
        <v>1645</v>
      </c>
      <c r="AO1485" s="36" t="s">
        <v>1636</v>
      </c>
      <c r="AP1485" s="36" t="s">
        <v>1652</v>
      </c>
      <c r="AQ1485" s="36" t="s">
        <v>1653</v>
      </c>
    </row>
    <row r="1486" spans="1:43" x14ac:dyDescent="0.15">
      <c r="A1486" s="36" t="s">
        <v>474</v>
      </c>
      <c r="B1486" s="36" t="s">
        <v>1826</v>
      </c>
      <c r="C1486" s="36" t="s">
        <v>1827</v>
      </c>
      <c r="D1486" s="36" t="s">
        <v>1634</v>
      </c>
      <c r="E1486" s="36" t="s">
        <v>1635</v>
      </c>
      <c r="F1486" s="36" t="s">
        <v>372</v>
      </c>
      <c r="G1486" s="36" t="s">
        <v>1636</v>
      </c>
      <c r="H1486" s="36" t="s">
        <v>372</v>
      </c>
      <c r="I1486" s="36" t="s">
        <v>1636</v>
      </c>
      <c r="J1486" s="36" t="s">
        <v>1637</v>
      </c>
      <c r="K1486" s="36" t="s">
        <v>599</v>
      </c>
      <c r="L1486" s="36" t="s">
        <v>1691</v>
      </c>
      <c r="M1486" s="36" t="s">
        <v>1639</v>
      </c>
      <c r="N1486" s="36" t="s">
        <v>1640</v>
      </c>
      <c r="O1486" s="36" t="s">
        <v>1641</v>
      </c>
      <c r="P1486" s="36" t="s">
        <v>1642</v>
      </c>
      <c r="Q1486" s="36" t="s">
        <v>1643</v>
      </c>
      <c r="R1486" s="36" t="s">
        <v>1644</v>
      </c>
      <c r="S1486" s="36" t="s">
        <v>1636</v>
      </c>
      <c r="T1486" s="36" t="s">
        <v>1636</v>
      </c>
      <c r="U1486" s="36" t="s">
        <v>1645</v>
      </c>
      <c r="V1486" s="36" t="s">
        <v>1646</v>
      </c>
      <c r="W1486" s="36" t="s">
        <v>1657</v>
      </c>
      <c r="X1486" s="36" t="s">
        <v>1658</v>
      </c>
      <c r="Y1486" s="36" t="s">
        <v>1649</v>
      </c>
      <c r="Z1486" s="36">
        <v>183.41</v>
      </c>
      <c r="AA1486" s="36">
        <v>5.33</v>
      </c>
      <c r="AB1486" s="36">
        <v>178.08</v>
      </c>
      <c r="AC1486" s="36">
        <v>5.33</v>
      </c>
      <c r="AD1486" s="36">
        <v>0</v>
      </c>
      <c r="AE1486" s="36">
        <v>0</v>
      </c>
      <c r="AF1486" s="36" t="s">
        <v>1798</v>
      </c>
      <c r="AG1486" s="36" t="s">
        <v>1637</v>
      </c>
      <c r="AH1486" s="36" t="s">
        <v>599</v>
      </c>
      <c r="AI1486" s="36" t="s">
        <v>1799</v>
      </c>
      <c r="AJ1486" s="36" t="s">
        <v>1645</v>
      </c>
      <c r="AK1486" s="36" t="s">
        <v>337</v>
      </c>
      <c r="AL1486" s="36" t="s">
        <v>1650</v>
      </c>
      <c r="AM1486" s="36" t="s">
        <v>1651</v>
      </c>
      <c r="AN1486" s="36" t="s">
        <v>1645</v>
      </c>
      <c r="AO1486" s="36" t="s">
        <v>1636</v>
      </c>
      <c r="AP1486" s="36" t="s">
        <v>1652</v>
      </c>
      <c r="AQ1486" s="36" t="s">
        <v>1653</v>
      </c>
    </row>
    <row r="1487" spans="1:43" x14ac:dyDescent="0.15">
      <c r="A1487" s="36" t="s">
        <v>474</v>
      </c>
      <c r="B1487" s="36" t="s">
        <v>1692</v>
      </c>
      <c r="C1487" s="36" t="s">
        <v>1693</v>
      </c>
      <c r="D1487" s="36" t="s">
        <v>1634</v>
      </c>
      <c r="E1487" s="36" t="s">
        <v>1635</v>
      </c>
      <c r="F1487" s="36" t="s">
        <v>372</v>
      </c>
      <c r="G1487" s="36" t="s">
        <v>1636</v>
      </c>
      <c r="H1487" s="36" t="s">
        <v>372</v>
      </c>
      <c r="I1487" s="36" t="s">
        <v>1636</v>
      </c>
      <c r="J1487" s="36" t="s">
        <v>1637</v>
      </c>
      <c r="K1487" s="36" t="s">
        <v>599</v>
      </c>
      <c r="L1487" s="36" t="s">
        <v>1691</v>
      </c>
      <c r="M1487" s="36" t="s">
        <v>1639</v>
      </c>
      <c r="N1487" s="36" t="s">
        <v>1640</v>
      </c>
      <c r="O1487" s="36" t="s">
        <v>1641</v>
      </c>
      <c r="P1487" s="36" t="s">
        <v>1642</v>
      </c>
      <c r="Q1487" s="36" t="s">
        <v>1643</v>
      </c>
      <c r="R1487" s="36" t="s">
        <v>1644</v>
      </c>
      <c r="S1487" s="36" t="s">
        <v>1636</v>
      </c>
      <c r="T1487" s="36" t="s">
        <v>1636</v>
      </c>
      <c r="U1487" s="36" t="s">
        <v>1645</v>
      </c>
      <c r="V1487" s="36" t="s">
        <v>1646</v>
      </c>
      <c r="W1487" s="36" t="s">
        <v>1657</v>
      </c>
      <c r="X1487" s="36" t="s">
        <v>1658</v>
      </c>
      <c r="Y1487" s="36" t="s">
        <v>1649</v>
      </c>
      <c r="Z1487" s="36">
        <v>333.18</v>
      </c>
      <c r="AA1487" s="36">
        <v>295.72000000000003</v>
      </c>
      <c r="AB1487" s="36">
        <v>37.46</v>
      </c>
      <c r="AC1487" s="36">
        <v>295.72000000000003</v>
      </c>
      <c r="AD1487" s="36">
        <v>0</v>
      </c>
      <c r="AE1487" s="36">
        <v>0</v>
      </c>
      <c r="AF1487" s="36" t="s">
        <v>1798</v>
      </c>
      <c r="AG1487" s="36" t="s">
        <v>1637</v>
      </c>
      <c r="AH1487" s="36" t="s">
        <v>599</v>
      </c>
      <c r="AI1487" s="36" t="s">
        <v>1799</v>
      </c>
      <c r="AJ1487" s="36" t="s">
        <v>1645</v>
      </c>
      <c r="AK1487" s="36" t="s">
        <v>337</v>
      </c>
      <c r="AL1487" s="36" t="s">
        <v>1650</v>
      </c>
      <c r="AM1487" s="36" t="s">
        <v>1651</v>
      </c>
      <c r="AN1487" s="36" t="s">
        <v>1645</v>
      </c>
      <c r="AO1487" s="36" t="s">
        <v>1636</v>
      </c>
      <c r="AP1487" s="36" t="s">
        <v>1652</v>
      </c>
      <c r="AQ1487" s="36" t="s">
        <v>1653</v>
      </c>
    </row>
    <row r="1488" spans="1:43" x14ac:dyDescent="0.15">
      <c r="A1488" s="36" t="s">
        <v>474</v>
      </c>
      <c r="B1488" s="36" t="s">
        <v>1860</v>
      </c>
      <c r="C1488" s="36" t="s">
        <v>1861</v>
      </c>
      <c r="D1488" s="36" t="s">
        <v>1634</v>
      </c>
      <c r="E1488" s="36" t="s">
        <v>1635</v>
      </c>
      <c r="F1488" s="36" t="s">
        <v>372</v>
      </c>
      <c r="G1488" s="36" t="s">
        <v>1636</v>
      </c>
      <c r="H1488" s="36" t="s">
        <v>372</v>
      </c>
      <c r="I1488" s="36" t="s">
        <v>1636</v>
      </c>
      <c r="J1488" s="36" t="s">
        <v>1637</v>
      </c>
      <c r="K1488" s="36" t="s">
        <v>599</v>
      </c>
      <c r="L1488" s="36" t="s">
        <v>1862</v>
      </c>
      <c r="M1488" s="36" t="s">
        <v>1639</v>
      </c>
      <c r="N1488" s="36" t="s">
        <v>1640</v>
      </c>
      <c r="O1488" s="36" t="s">
        <v>1641</v>
      </c>
      <c r="P1488" s="36" t="s">
        <v>1642</v>
      </c>
      <c r="Q1488" s="36" t="s">
        <v>1643</v>
      </c>
      <c r="R1488" s="36" t="s">
        <v>1644</v>
      </c>
      <c r="S1488" s="36" t="s">
        <v>1636</v>
      </c>
      <c r="T1488" s="36" t="s">
        <v>1636</v>
      </c>
      <c r="U1488" s="36" t="s">
        <v>1645</v>
      </c>
      <c r="V1488" s="36" t="s">
        <v>1646</v>
      </c>
      <c r="W1488" s="36" t="s">
        <v>1657</v>
      </c>
      <c r="X1488" s="36" t="s">
        <v>1658</v>
      </c>
      <c r="Y1488" s="36" t="s">
        <v>1649</v>
      </c>
      <c r="Z1488" s="36">
        <v>6000</v>
      </c>
      <c r="AA1488" s="36">
        <v>5985.69</v>
      </c>
      <c r="AB1488" s="36">
        <v>14.31</v>
      </c>
      <c r="AC1488" s="36">
        <v>5985.69</v>
      </c>
      <c r="AD1488" s="36">
        <v>0</v>
      </c>
      <c r="AE1488" s="36">
        <v>0</v>
      </c>
      <c r="AF1488" s="36" t="s">
        <v>1798</v>
      </c>
      <c r="AG1488" s="36" t="s">
        <v>1637</v>
      </c>
      <c r="AH1488" s="36" t="s">
        <v>599</v>
      </c>
      <c r="AI1488" s="36" t="s">
        <v>1799</v>
      </c>
      <c r="AJ1488" s="36" t="s">
        <v>1645</v>
      </c>
      <c r="AK1488" s="36" t="s">
        <v>337</v>
      </c>
      <c r="AL1488" s="36" t="s">
        <v>1650</v>
      </c>
      <c r="AM1488" s="36" t="s">
        <v>1651</v>
      </c>
      <c r="AN1488" s="36" t="s">
        <v>1645</v>
      </c>
      <c r="AO1488" s="36" t="s">
        <v>1636</v>
      </c>
      <c r="AP1488" s="36" t="s">
        <v>1652</v>
      </c>
      <c r="AQ1488" s="36" t="s">
        <v>1653</v>
      </c>
    </row>
    <row r="1489" spans="1:43" x14ac:dyDescent="0.15">
      <c r="A1489" s="36" t="s">
        <v>474</v>
      </c>
      <c r="B1489" s="36" t="s">
        <v>1694</v>
      </c>
      <c r="C1489" s="36" t="s">
        <v>1695</v>
      </c>
      <c r="D1489" s="36" t="s">
        <v>1634</v>
      </c>
      <c r="E1489" s="36" t="s">
        <v>1635</v>
      </c>
      <c r="F1489" s="36" t="s">
        <v>372</v>
      </c>
      <c r="G1489" s="36" t="s">
        <v>1636</v>
      </c>
      <c r="H1489" s="36" t="s">
        <v>372</v>
      </c>
      <c r="I1489" s="36" t="s">
        <v>1636</v>
      </c>
      <c r="J1489" s="36" t="s">
        <v>1637</v>
      </c>
      <c r="K1489" s="36" t="s">
        <v>599</v>
      </c>
      <c r="L1489" s="36" t="s">
        <v>1696</v>
      </c>
      <c r="M1489" s="36" t="s">
        <v>1639</v>
      </c>
      <c r="N1489" s="36" t="s">
        <v>1640</v>
      </c>
      <c r="O1489" s="36" t="s">
        <v>1641</v>
      </c>
      <c r="P1489" s="36" t="s">
        <v>1642</v>
      </c>
      <c r="Q1489" s="36" t="s">
        <v>1643</v>
      </c>
      <c r="R1489" s="36" t="s">
        <v>1644</v>
      </c>
      <c r="S1489" s="36" t="s">
        <v>1636</v>
      </c>
      <c r="T1489" s="36" t="s">
        <v>1636</v>
      </c>
      <c r="U1489" s="36" t="s">
        <v>1645</v>
      </c>
      <c r="V1489" s="36" t="s">
        <v>1646</v>
      </c>
      <c r="W1489" s="36" t="s">
        <v>1647</v>
      </c>
      <c r="X1489" s="36" t="s">
        <v>1648</v>
      </c>
      <c r="Y1489" s="36" t="s">
        <v>1649</v>
      </c>
      <c r="Z1489" s="36">
        <v>272.52</v>
      </c>
      <c r="AA1489" s="36">
        <v>272.52</v>
      </c>
      <c r="AB1489" s="36">
        <v>0</v>
      </c>
      <c r="AC1489" s="36">
        <v>272.52</v>
      </c>
      <c r="AD1489" s="36">
        <v>0</v>
      </c>
      <c r="AE1489" s="36">
        <v>0</v>
      </c>
      <c r="AF1489" s="36" t="s">
        <v>1798</v>
      </c>
      <c r="AG1489" s="36" t="s">
        <v>1637</v>
      </c>
      <c r="AH1489" s="36" t="s">
        <v>599</v>
      </c>
      <c r="AI1489" s="36" t="s">
        <v>1799</v>
      </c>
      <c r="AJ1489" s="36" t="s">
        <v>1645</v>
      </c>
      <c r="AK1489" s="36" t="s">
        <v>337</v>
      </c>
      <c r="AL1489" s="36" t="s">
        <v>1650</v>
      </c>
      <c r="AM1489" s="36" t="s">
        <v>1651</v>
      </c>
      <c r="AN1489" s="36" t="s">
        <v>1645</v>
      </c>
      <c r="AO1489" s="36" t="s">
        <v>1636</v>
      </c>
      <c r="AP1489" s="36" t="s">
        <v>1652</v>
      </c>
      <c r="AQ1489" s="36" t="s">
        <v>1653</v>
      </c>
    </row>
    <row r="1490" spans="1:43" x14ac:dyDescent="0.15">
      <c r="A1490" s="36" t="s">
        <v>474</v>
      </c>
      <c r="B1490" s="36" t="s">
        <v>1697</v>
      </c>
      <c r="C1490" s="36" t="s">
        <v>1698</v>
      </c>
      <c r="D1490" s="36" t="s">
        <v>1634</v>
      </c>
      <c r="E1490" s="36" t="s">
        <v>1635</v>
      </c>
      <c r="F1490" s="36" t="s">
        <v>372</v>
      </c>
      <c r="G1490" s="36" t="s">
        <v>1636</v>
      </c>
      <c r="H1490" s="36" t="s">
        <v>372</v>
      </c>
      <c r="I1490" s="36" t="s">
        <v>1636</v>
      </c>
      <c r="J1490" s="36" t="s">
        <v>1637</v>
      </c>
      <c r="K1490" s="36" t="s">
        <v>599</v>
      </c>
      <c r="L1490" s="36" t="s">
        <v>1699</v>
      </c>
      <c r="M1490" s="36" t="s">
        <v>1639</v>
      </c>
      <c r="N1490" s="36" t="s">
        <v>1640</v>
      </c>
      <c r="O1490" s="36" t="s">
        <v>1641</v>
      </c>
      <c r="P1490" s="36" t="s">
        <v>1642</v>
      </c>
      <c r="Q1490" s="36" t="s">
        <v>1643</v>
      </c>
      <c r="R1490" s="36" t="s">
        <v>1644</v>
      </c>
      <c r="S1490" s="36" t="s">
        <v>1636</v>
      </c>
      <c r="T1490" s="36" t="s">
        <v>1636</v>
      </c>
      <c r="U1490" s="36" t="s">
        <v>1645</v>
      </c>
      <c r="V1490" s="36" t="s">
        <v>1646</v>
      </c>
      <c r="W1490" s="36" t="s">
        <v>1657</v>
      </c>
      <c r="X1490" s="36" t="s">
        <v>1658</v>
      </c>
      <c r="Y1490" s="36" t="s">
        <v>1649</v>
      </c>
      <c r="Z1490" s="36">
        <v>2836.3</v>
      </c>
      <c r="AA1490" s="36">
        <v>2836.3</v>
      </c>
      <c r="AB1490" s="36">
        <v>0</v>
      </c>
      <c r="AC1490" s="36">
        <v>2836.3</v>
      </c>
      <c r="AD1490" s="36">
        <v>0</v>
      </c>
      <c r="AE1490" s="36">
        <v>0</v>
      </c>
      <c r="AF1490" s="36" t="s">
        <v>1798</v>
      </c>
      <c r="AG1490" s="36" t="s">
        <v>1637</v>
      </c>
      <c r="AH1490" s="36" t="s">
        <v>599</v>
      </c>
      <c r="AI1490" s="36" t="s">
        <v>1799</v>
      </c>
      <c r="AJ1490" s="36" t="s">
        <v>1645</v>
      </c>
      <c r="AK1490" s="36" t="s">
        <v>337</v>
      </c>
      <c r="AL1490" s="36" t="s">
        <v>1650</v>
      </c>
      <c r="AM1490" s="36" t="s">
        <v>1651</v>
      </c>
      <c r="AN1490" s="36" t="s">
        <v>1645</v>
      </c>
      <c r="AO1490" s="36" t="s">
        <v>1636</v>
      </c>
      <c r="AP1490" s="36" t="s">
        <v>1652</v>
      </c>
      <c r="AQ1490" s="36" t="s">
        <v>1653</v>
      </c>
    </row>
    <row r="1491" spans="1:43" x14ac:dyDescent="0.15">
      <c r="A1491" s="36" t="s">
        <v>474</v>
      </c>
      <c r="B1491" s="36" t="s">
        <v>1700</v>
      </c>
      <c r="C1491" s="36" t="s">
        <v>1701</v>
      </c>
      <c r="D1491" s="36" t="s">
        <v>1673</v>
      </c>
      <c r="E1491" s="36" t="s">
        <v>1674</v>
      </c>
      <c r="F1491" s="36" t="s">
        <v>372</v>
      </c>
      <c r="G1491" s="36" t="s">
        <v>1636</v>
      </c>
      <c r="H1491" s="36" t="s">
        <v>372</v>
      </c>
      <c r="I1491" s="36" t="s">
        <v>1636</v>
      </c>
      <c r="J1491" s="36" t="s">
        <v>1675</v>
      </c>
      <c r="K1491" s="36" t="s">
        <v>1676</v>
      </c>
      <c r="L1491" s="36" t="s">
        <v>1702</v>
      </c>
      <c r="M1491" s="36" t="s">
        <v>1639</v>
      </c>
      <c r="N1491" s="36" t="s">
        <v>1640</v>
      </c>
      <c r="O1491" s="36" t="s">
        <v>1641</v>
      </c>
      <c r="P1491" s="36" t="s">
        <v>1642</v>
      </c>
      <c r="Q1491" s="36" t="s">
        <v>1643</v>
      </c>
      <c r="R1491" s="36" t="s">
        <v>1644</v>
      </c>
      <c r="S1491" s="36" t="s">
        <v>1636</v>
      </c>
      <c r="T1491" s="36" t="s">
        <v>1636</v>
      </c>
      <c r="U1491" s="36" t="s">
        <v>1645</v>
      </c>
      <c r="V1491" s="36" t="s">
        <v>1646</v>
      </c>
      <c r="W1491" s="36" t="s">
        <v>1664</v>
      </c>
      <c r="X1491" s="36" t="s">
        <v>1646</v>
      </c>
      <c r="Y1491" s="36" t="s">
        <v>1649</v>
      </c>
      <c r="Z1491" s="36">
        <v>42.8</v>
      </c>
      <c r="AA1491" s="36">
        <v>42.8</v>
      </c>
      <c r="AB1491" s="36">
        <v>0</v>
      </c>
      <c r="AC1491" s="36">
        <v>42.8</v>
      </c>
      <c r="AD1491" s="36">
        <v>0</v>
      </c>
      <c r="AE1491" s="36">
        <v>0</v>
      </c>
      <c r="AF1491" s="36" t="s">
        <v>1798</v>
      </c>
      <c r="AG1491" s="36" t="s">
        <v>1675</v>
      </c>
      <c r="AH1491" s="36" t="s">
        <v>1676</v>
      </c>
      <c r="AI1491" s="36" t="s">
        <v>1800</v>
      </c>
      <c r="AJ1491" s="36" t="s">
        <v>1645</v>
      </c>
      <c r="AK1491" s="36" t="s">
        <v>337</v>
      </c>
      <c r="AL1491" s="36" t="s">
        <v>1650</v>
      </c>
      <c r="AM1491" s="36" t="s">
        <v>1651</v>
      </c>
      <c r="AN1491" s="36" t="s">
        <v>1645</v>
      </c>
      <c r="AO1491" s="36" t="s">
        <v>1636</v>
      </c>
      <c r="AP1491" s="36" t="s">
        <v>1678</v>
      </c>
      <c r="AQ1491" s="36" t="s">
        <v>1653</v>
      </c>
    </row>
    <row r="1492" spans="1:43" x14ac:dyDescent="0.15">
      <c r="A1492" s="36" t="s">
        <v>474</v>
      </c>
      <c r="B1492" s="36" t="s">
        <v>1700</v>
      </c>
      <c r="C1492" s="36" t="s">
        <v>1701</v>
      </c>
      <c r="D1492" s="36" t="s">
        <v>1673</v>
      </c>
      <c r="E1492" s="36" t="s">
        <v>1674</v>
      </c>
      <c r="F1492" s="36" t="s">
        <v>372</v>
      </c>
      <c r="G1492" s="36" t="s">
        <v>1636</v>
      </c>
      <c r="H1492" s="36" t="s">
        <v>372</v>
      </c>
      <c r="I1492" s="36" t="s">
        <v>1636</v>
      </c>
      <c r="J1492" s="36" t="s">
        <v>1675</v>
      </c>
      <c r="K1492" s="36" t="s">
        <v>1676</v>
      </c>
      <c r="L1492" s="36" t="s">
        <v>1702</v>
      </c>
      <c r="M1492" s="36" t="s">
        <v>1639</v>
      </c>
      <c r="N1492" s="36" t="s">
        <v>1640</v>
      </c>
      <c r="O1492" s="36" t="s">
        <v>1641</v>
      </c>
      <c r="P1492" s="36" t="s">
        <v>1642</v>
      </c>
      <c r="Q1492" s="36" t="s">
        <v>1643</v>
      </c>
      <c r="R1492" s="36" t="s">
        <v>1644</v>
      </c>
      <c r="S1492" s="36" t="s">
        <v>1636</v>
      </c>
      <c r="T1492" s="36" t="s">
        <v>1636</v>
      </c>
      <c r="U1492" s="36" t="s">
        <v>1645</v>
      </c>
      <c r="V1492" s="36" t="s">
        <v>1646</v>
      </c>
      <c r="W1492" s="36" t="s">
        <v>1665</v>
      </c>
      <c r="X1492" s="36" t="s">
        <v>1646</v>
      </c>
      <c r="Y1492" s="36" t="s">
        <v>1649</v>
      </c>
      <c r="Z1492" s="36">
        <v>36.56</v>
      </c>
      <c r="AA1492" s="36">
        <v>36.56</v>
      </c>
      <c r="AB1492" s="36">
        <v>0</v>
      </c>
      <c r="AC1492" s="36">
        <v>36.56</v>
      </c>
      <c r="AD1492" s="36">
        <v>0</v>
      </c>
      <c r="AE1492" s="36">
        <v>0</v>
      </c>
      <c r="AF1492" s="36" t="s">
        <v>1798</v>
      </c>
      <c r="AG1492" s="36" t="s">
        <v>1675</v>
      </c>
      <c r="AH1492" s="36" t="s">
        <v>1676</v>
      </c>
      <c r="AI1492" s="36" t="s">
        <v>1800</v>
      </c>
      <c r="AJ1492" s="36" t="s">
        <v>1645</v>
      </c>
      <c r="AK1492" s="36" t="s">
        <v>337</v>
      </c>
      <c r="AL1492" s="36" t="s">
        <v>1650</v>
      </c>
      <c r="AM1492" s="36" t="s">
        <v>1651</v>
      </c>
      <c r="AN1492" s="36" t="s">
        <v>1645</v>
      </c>
      <c r="AO1492" s="36" t="s">
        <v>1636</v>
      </c>
      <c r="AP1492" s="36" t="s">
        <v>1678</v>
      </c>
      <c r="AQ1492" s="36" t="s">
        <v>1653</v>
      </c>
    </row>
    <row r="1493" spans="1:43" x14ac:dyDescent="0.15">
      <c r="A1493" s="36" t="s">
        <v>474</v>
      </c>
      <c r="B1493" s="36" t="s">
        <v>1700</v>
      </c>
      <c r="C1493" s="36" t="s">
        <v>1701</v>
      </c>
      <c r="D1493" s="36" t="s">
        <v>1673</v>
      </c>
      <c r="E1493" s="36" t="s">
        <v>1674</v>
      </c>
      <c r="F1493" s="36" t="s">
        <v>372</v>
      </c>
      <c r="G1493" s="36" t="s">
        <v>1636</v>
      </c>
      <c r="H1493" s="36" t="s">
        <v>372</v>
      </c>
      <c r="I1493" s="36" t="s">
        <v>1636</v>
      </c>
      <c r="J1493" s="36" t="s">
        <v>1675</v>
      </c>
      <c r="K1493" s="36" t="s">
        <v>1676</v>
      </c>
      <c r="L1493" s="36" t="s">
        <v>1702</v>
      </c>
      <c r="M1493" s="36" t="s">
        <v>1639</v>
      </c>
      <c r="N1493" s="36" t="s">
        <v>1640</v>
      </c>
      <c r="O1493" s="36" t="s">
        <v>1641</v>
      </c>
      <c r="P1493" s="36" t="s">
        <v>1642</v>
      </c>
      <c r="Q1493" s="36" t="s">
        <v>1643</v>
      </c>
      <c r="R1493" s="36" t="s">
        <v>1644</v>
      </c>
      <c r="S1493" s="36" t="s">
        <v>1636</v>
      </c>
      <c r="T1493" s="36" t="s">
        <v>1636</v>
      </c>
      <c r="U1493" s="36" t="s">
        <v>1645</v>
      </c>
      <c r="V1493" s="36" t="s">
        <v>1646</v>
      </c>
      <c r="W1493" s="36" t="s">
        <v>1647</v>
      </c>
      <c r="X1493" s="36" t="s">
        <v>1667</v>
      </c>
      <c r="Y1493" s="36" t="s">
        <v>1649</v>
      </c>
      <c r="Z1493" s="36">
        <v>0.21</v>
      </c>
      <c r="AA1493" s="36">
        <v>0.21</v>
      </c>
      <c r="AB1493" s="36">
        <v>0</v>
      </c>
      <c r="AC1493" s="36">
        <v>0.21</v>
      </c>
      <c r="AD1493" s="36">
        <v>0</v>
      </c>
      <c r="AE1493" s="36">
        <v>0</v>
      </c>
      <c r="AF1493" s="36" t="s">
        <v>1798</v>
      </c>
      <c r="AG1493" s="36" t="s">
        <v>1675</v>
      </c>
      <c r="AH1493" s="36" t="s">
        <v>1676</v>
      </c>
      <c r="AI1493" s="36" t="s">
        <v>1800</v>
      </c>
      <c r="AJ1493" s="36" t="s">
        <v>1645</v>
      </c>
      <c r="AK1493" s="36" t="s">
        <v>337</v>
      </c>
      <c r="AL1493" s="36" t="s">
        <v>1650</v>
      </c>
      <c r="AM1493" s="36" t="s">
        <v>1651</v>
      </c>
      <c r="AN1493" s="36" t="s">
        <v>1645</v>
      </c>
      <c r="AO1493" s="36" t="s">
        <v>1636</v>
      </c>
      <c r="AP1493" s="36" t="s">
        <v>1678</v>
      </c>
      <c r="AQ1493" s="36" t="s">
        <v>1653</v>
      </c>
    </row>
    <row r="1494" spans="1:43" x14ac:dyDescent="0.15">
      <c r="A1494" s="36" t="s">
        <v>474</v>
      </c>
      <c r="B1494" s="36" t="s">
        <v>1700</v>
      </c>
      <c r="C1494" s="36" t="s">
        <v>1701</v>
      </c>
      <c r="D1494" s="36" t="s">
        <v>1673</v>
      </c>
      <c r="E1494" s="36" t="s">
        <v>1674</v>
      </c>
      <c r="F1494" s="36" t="s">
        <v>372</v>
      </c>
      <c r="G1494" s="36" t="s">
        <v>1636</v>
      </c>
      <c r="H1494" s="36" t="s">
        <v>372</v>
      </c>
      <c r="I1494" s="36" t="s">
        <v>1636</v>
      </c>
      <c r="J1494" s="36" t="s">
        <v>1675</v>
      </c>
      <c r="K1494" s="36" t="s">
        <v>1676</v>
      </c>
      <c r="L1494" s="36" t="s">
        <v>1702</v>
      </c>
      <c r="M1494" s="36" t="s">
        <v>1639</v>
      </c>
      <c r="N1494" s="36" t="s">
        <v>1640</v>
      </c>
      <c r="O1494" s="36" t="s">
        <v>1641</v>
      </c>
      <c r="P1494" s="36" t="s">
        <v>1642</v>
      </c>
      <c r="Q1494" s="36" t="s">
        <v>1643</v>
      </c>
      <c r="R1494" s="36" t="s">
        <v>1644</v>
      </c>
      <c r="S1494" s="36" t="s">
        <v>1636</v>
      </c>
      <c r="T1494" s="36" t="s">
        <v>1636</v>
      </c>
      <c r="U1494" s="36" t="s">
        <v>1645</v>
      </c>
      <c r="V1494" s="36" t="s">
        <v>1646</v>
      </c>
      <c r="W1494" s="36" t="s">
        <v>1669</v>
      </c>
      <c r="X1494" s="36" t="s">
        <v>1646</v>
      </c>
      <c r="Y1494" s="36" t="s">
        <v>1649</v>
      </c>
      <c r="Z1494" s="36">
        <v>24</v>
      </c>
      <c r="AA1494" s="36">
        <v>24</v>
      </c>
      <c r="AB1494" s="36">
        <v>0</v>
      </c>
      <c r="AC1494" s="36">
        <v>24</v>
      </c>
      <c r="AD1494" s="36">
        <v>0</v>
      </c>
      <c r="AE1494" s="36">
        <v>0</v>
      </c>
      <c r="AF1494" s="36" t="s">
        <v>1798</v>
      </c>
      <c r="AG1494" s="36" t="s">
        <v>1675</v>
      </c>
      <c r="AH1494" s="36" t="s">
        <v>1676</v>
      </c>
      <c r="AI1494" s="36" t="s">
        <v>1800</v>
      </c>
      <c r="AJ1494" s="36" t="s">
        <v>1645</v>
      </c>
      <c r="AK1494" s="36" t="s">
        <v>337</v>
      </c>
      <c r="AL1494" s="36" t="s">
        <v>1650</v>
      </c>
      <c r="AM1494" s="36" t="s">
        <v>1651</v>
      </c>
      <c r="AN1494" s="36" t="s">
        <v>1645</v>
      </c>
      <c r="AO1494" s="36" t="s">
        <v>1636</v>
      </c>
      <c r="AP1494" s="36" t="s">
        <v>1678</v>
      </c>
      <c r="AQ1494" s="36" t="s">
        <v>1653</v>
      </c>
    </row>
    <row r="1495" spans="1:43" x14ac:dyDescent="0.15">
      <c r="A1495" s="36" t="s">
        <v>474</v>
      </c>
      <c r="B1495" s="36" t="s">
        <v>1700</v>
      </c>
      <c r="C1495" s="36" t="s">
        <v>1701</v>
      </c>
      <c r="D1495" s="36" t="s">
        <v>1673</v>
      </c>
      <c r="E1495" s="36" t="s">
        <v>1674</v>
      </c>
      <c r="F1495" s="36" t="s">
        <v>372</v>
      </c>
      <c r="G1495" s="36" t="s">
        <v>1636</v>
      </c>
      <c r="H1495" s="36" t="s">
        <v>372</v>
      </c>
      <c r="I1495" s="36" t="s">
        <v>1636</v>
      </c>
      <c r="J1495" s="36" t="s">
        <v>1675</v>
      </c>
      <c r="K1495" s="36" t="s">
        <v>1676</v>
      </c>
      <c r="L1495" s="36" t="s">
        <v>1702</v>
      </c>
      <c r="M1495" s="36" t="s">
        <v>1639</v>
      </c>
      <c r="N1495" s="36" t="s">
        <v>1640</v>
      </c>
      <c r="O1495" s="36" t="s">
        <v>1641</v>
      </c>
      <c r="P1495" s="36" t="s">
        <v>1642</v>
      </c>
      <c r="Q1495" s="36" t="s">
        <v>1643</v>
      </c>
      <c r="R1495" s="36" t="s">
        <v>1644</v>
      </c>
      <c r="S1495" s="36" t="s">
        <v>1636</v>
      </c>
      <c r="T1495" s="36" t="s">
        <v>1636</v>
      </c>
      <c r="U1495" s="36" t="s">
        <v>1645</v>
      </c>
      <c r="V1495" s="36" t="s">
        <v>1646</v>
      </c>
      <c r="W1495" s="36" t="s">
        <v>1657</v>
      </c>
      <c r="X1495" s="36" t="s">
        <v>1658</v>
      </c>
      <c r="Y1495" s="36" t="s">
        <v>1649</v>
      </c>
      <c r="Z1495" s="36">
        <v>163.72</v>
      </c>
      <c r="AA1495" s="36">
        <v>163.72</v>
      </c>
      <c r="AB1495" s="36">
        <v>0</v>
      </c>
      <c r="AC1495" s="36">
        <v>163.72</v>
      </c>
      <c r="AD1495" s="36">
        <v>0</v>
      </c>
      <c r="AE1495" s="36">
        <v>0</v>
      </c>
      <c r="AF1495" s="36" t="s">
        <v>1798</v>
      </c>
      <c r="AG1495" s="36" t="s">
        <v>1675</v>
      </c>
      <c r="AH1495" s="36" t="s">
        <v>1676</v>
      </c>
      <c r="AI1495" s="36" t="s">
        <v>1800</v>
      </c>
      <c r="AJ1495" s="36" t="s">
        <v>1645</v>
      </c>
      <c r="AK1495" s="36" t="s">
        <v>337</v>
      </c>
      <c r="AL1495" s="36" t="s">
        <v>1650</v>
      </c>
      <c r="AM1495" s="36" t="s">
        <v>1651</v>
      </c>
      <c r="AN1495" s="36" t="s">
        <v>1645</v>
      </c>
      <c r="AO1495" s="36" t="s">
        <v>1636</v>
      </c>
      <c r="AP1495" s="36" t="s">
        <v>1678</v>
      </c>
      <c r="AQ1495" s="36" t="s">
        <v>1653</v>
      </c>
    </row>
    <row r="1496" spans="1:43" x14ac:dyDescent="0.15">
      <c r="A1496" s="36" t="s">
        <v>474</v>
      </c>
      <c r="B1496" s="36" t="s">
        <v>1700</v>
      </c>
      <c r="C1496" s="36" t="s">
        <v>1701</v>
      </c>
      <c r="D1496" s="36" t="s">
        <v>1673</v>
      </c>
      <c r="E1496" s="36" t="s">
        <v>1674</v>
      </c>
      <c r="F1496" s="36" t="s">
        <v>372</v>
      </c>
      <c r="G1496" s="36" t="s">
        <v>1636</v>
      </c>
      <c r="H1496" s="36" t="s">
        <v>372</v>
      </c>
      <c r="I1496" s="36" t="s">
        <v>1636</v>
      </c>
      <c r="J1496" s="36" t="s">
        <v>1675</v>
      </c>
      <c r="K1496" s="36" t="s">
        <v>1676</v>
      </c>
      <c r="L1496" s="36" t="s">
        <v>1702</v>
      </c>
      <c r="M1496" s="36" t="s">
        <v>1639</v>
      </c>
      <c r="N1496" s="36" t="s">
        <v>1640</v>
      </c>
      <c r="O1496" s="36" t="s">
        <v>1641</v>
      </c>
      <c r="P1496" s="36" t="s">
        <v>1642</v>
      </c>
      <c r="Q1496" s="36" t="s">
        <v>1643</v>
      </c>
      <c r="R1496" s="36" t="s">
        <v>1644</v>
      </c>
      <c r="S1496" s="36" t="s">
        <v>1636</v>
      </c>
      <c r="T1496" s="36" t="s">
        <v>1636</v>
      </c>
      <c r="U1496" s="36" t="s">
        <v>1645</v>
      </c>
      <c r="V1496" s="36" t="s">
        <v>1646</v>
      </c>
      <c r="W1496" s="36" t="s">
        <v>1670</v>
      </c>
      <c r="X1496" s="36" t="s">
        <v>1646</v>
      </c>
      <c r="Y1496" s="36" t="s">
        <v>1649</v>
      </c>
      <c r="Z1496" s="36">
        <v>1.19</v>
      </c>
      <c r="AA1496" s="36">
        <v>1.19</v>
      </c>
      <c r="AB1496" s="36">
        <v>0</v>
      </c>
      <c r="AC1496" s="36">
        <v>1.19</v>
      </c>
      <c r="AD1496" s="36">
        <v>0</v>
      </c>
      <c r="AE1496" s="36">
        <v>0</v>
      </c>
      <c r="AF1496" s="36" t="s">
        <v>1798</v>
      </c>
      <c r="AG1496" s="36" t="s">
        <v>1675</v>
      </c>
      <c r="AH1496" s="36" t="s">
        <v>1676</v>
      </c>
      <c r="AI1496" s="36" t="s">
        <v>1800</v>
      </c>
      <c r="AJ1496" s="36" t="s">
        <v>1645</v>
      </c>
      <c r="AK1496" s="36" t="s">
        <v>337</v>
      </c>
      <c r="AL1496" s="36" t="s">
        <v>1650</v>
      </c>
      <c r="AM1496" s="36" t="s">
        <v>1651</v>
      </c>
      <c r="AN1496" s="36" t="s">
        <v>1645</v>
      </c>
      <c r="AO1496" s="36" t="s">
        <v>1636</v>
      </c>
      <c r="AP1496" s="36" t="s">
        <v>1678</v>
      </c>
      <c r="AQ1496" s="36" t="s">
        <v>1653</v>
      </c>
    </row>
    <row r="1497" spans="1:43" x14ac:dyDescent="0.15">
      <c r="A1497" s="36" t="s">
        <v>474</v>
      </c>
      <c r="B1497" s="36" t="s">
        <v>1700</v>
      </c>
      <c r="C1497" s="36" t="s">
        <v>1701</v>
      </c>
      <c r="D1497" s="36" t="s">
        <v>1673</v>
      </c>
      <c r="E1497" s="36" t="s">
        <v>1674</v>
      </c>
      <c r="F1497" s="36" t="s">
        <v>372</v>
      </c>
      <c r="G1497" s="36" t="s">
        <v>1636</v>
      </c>
      <c r="H1497" s="36" t="s">
        <v>372</v>
      </c>
      <c r="I1497" s="36" t="s">
        <v>1636</v>
      </c>
      <c r="J1497" s="36" t="s">
        <v>1675</v>
      </c>
      <c r="K1497" s="36" t="s">
        <v>1676</v>
      </c>
      <c r="L1497" s="36" t="s">
        <v>1702</v>
      </c>
      <c r="M1497" s="36" t="s">
        <v>1639</v>
      </c>
      <c r="N1497" s="36" t="s">
        <v>1640</v>
      </c>
      <c r="O1497" s="36" t="s">
        <v>1641</v>
      </c>
      <c r="P1497" s="36" t="s">
        <v>1642</v>
      </c>
      <c r="Q1497" s="36" t="s">
        <v>1643</v>
      </c>
      <c r="R1497" s="36" t="s">
        <v>1644</v>
      </c>
      <c r="S1497" s="36" t="s">
        <v>1636</v>
      </c>
      <c r="T1497" s="36" t="s">
        <v>1636</v>
      </c>
      <c r="U1497" s="36" t="s">
        <v>1645</v>
      </c>
      <c r="V1497" s="36" t="s">
        <v>1646</v>
      </c>
      <c r="W1497" s="36" t="s">
        <v>1679</v>
      </c>
      <c r="X1497" s="36" t="s">
        <v>1646</v>
      </c>
      <c r="Y1497" s="36" t="s">
        <v>1649</v>
      </c>
      <c r="Z1497" s="36">
        <v>1736.97</v>
      </c>
      <c r="AA1497" s="36">
        <v>1736.97</v>
      </c>
      <c r="AB1497" s="36">
        <v>0</v>
      </c>
      <c r="AC1497" s="36">
        <v>1736.97</v>
      </c>
      <c r="AD1497" s="36">
        <v>0</v>
      </c>
      <c r="AE1497" s="36">
        <v>0</v>
      </c>
      <c r="AF1497" s="36" t="s">
        <v>1798</v>
      </c>
      <c r="AG1497" s="36" t="s">
        <v>1675</v>
      </c>
      <c r="AH1497" s="36" t="s">
        <v>1676</v>
      </c>
      <c r="AI1497" s="36" t="s">
        <v>1800</v>
      </c>
      <c r="AJ1497" s="36" t="s">
        <v>1645</v>
      </c>
      <c r="AK1497" s="36" t="s">
        <v>337</v>
      </c>
      <c r="AL1497" s="36" t="s">
        <v>1650</v>
      </c>
      <c r="AM1497" s="36" t="s">
        <v>1651</v>
      </c>
      <c r="AN1497" s="36" t="s">
        <v>1645</v>
      </c>
      <c r="AO1497" s="36" t="s">
        <v>1636</v>
      </c>
      <c r="AP1497" s="36" t="s">
        <v>1678</v>
      </c>
      <c r="AQ1497" s="36" t="s">
        <v>1653</v>
      </c>
    </row>
    <row r="1498" spans="1:43" x14ac:dyDescent="0.15">
      <c r="A1498" s="36" t="s">
        <v>474</v>
      </c>
      <c r="B1498" s="36" t="s">
        <v>1703</v>
      </c>
      <c r="C1498" s="36" t="s">
        <v>1704</v>
      </c>
      <c r="D1498" s="36" t="s">
        <v>1673</v>
      </c>
      <c r="E1498" s="36" t="s">
        <v>1674</v>
      </c>
      <c r="F1498" s="36" t="s">
        <v>372</v>
      </c>
      <c r="G1498" s="36" t="s">
        <v>1636</v>
      </c>
      <c r="H1498" s="36" t="s">
        <v>372</v>
      </c>
      <c r="I1498" s="36" t="s">
        <v>1636</v>
      </c>
      <c r="J1498" s="36" t="s">
        <v>1675</v>
      </c>
      <c r="K1498" s="36" t="s">
        <v>1676</v>
      </c>
      <c r="L1498" s="36" t="s">
        <v>1705</v>
      </c>
      <c r="M1498" s="36" t="s">
        <v>1639</v>
      </c>
      <c r="N1498" s="36" t="s">
        <v>1640</v>
      </c>
      <c r="O1498" s="36" t="s">
        <v>1641</v>
      </c>
      <c r="P1498" s="36" t="s">
        <v>1642</v>
      </c>
      <c r="Q1498" s="36" t="s">
        <v>1643</v>
      </c>
      <c r="R1498" s="36" t="s">
        <v>1644</v>
      </c>
      <c r="S1498" s="36" t="s">
        <v>1636</v>
      </c>
      <c r="T1498" s="36" t="s">
        <v>1636</v>
      </c>
      <c r="U1498" s="36" t="s">
        <v>1645</v>
      </c>
      <c r="V1498" s="36" t="s">
        <v>1646</v>
      </c>
      <c r="W1498" s="36" t="s">
        <v>1647</v>
      </c>
      <c r="X1498" s="36" t="s">
        <v>1667</v>
      </c>
      <c r="Y1498" s="36" t="s">
        <v>1649</v>
      </c>
      <c r="Z1498" s="36">
        <v>1.28</v>
      </c>
      <c r="AA1498" s="36">
        <v>1.28</v>
      </c>
      <c r="AB1498" s="36">
        <v>0</v>
      </c>
      <c r="AC1498" s="36">
        <v>1.28</v>
      </c>
      <c r="AD1498" s="36">
        <v>0</v>
      </c>
      <c r="AE1498" s="36">
        <v>0</v>
      </c>
      <c r="AF1498" s="36" t="s">
        <v>1798</v>
      </c>
      <c r="AG1498" s="36" t="s">
        <v>1675</v>
      </c>
      <c r="AH1498" s="36" t="s">
        <v>1676</v>
      </c>
      <c r="AI1498" s="36" t="s">
        <v>1800</v>
      </c>
      <c r="AJ1498" s="36" t="s">
        <v>1645</v>
      </c>
      <c r="AK1498" s="36" t="s">
        <v>337</v>
      </c>
      <c r="AL1498" s="36" t="s">
        <v>1650</v>
      </c>
      <c r="AM1498" s="36" t="s">
        <v>1651</v>
      </c>
      <c r="AN1498" s="36" t="s">
        <v>1645</v>
      </c>
      <c r="AO1498" s="36" t="s">
        <v>1636</v>
      </c>
      <c r="AP1498" s="36" t="s">
        <v>1678</v>
      </c>
      <c r="AQ1498" s="36" t="s">
        <v>1653</v>
      </c>
    </row>
    <row r="1499" spans="1:43" x14ac:dyDescent="0.15">
      <c r="A1499" s="36" t="s">
        <v>474</v>
      </c>
      <c r="B1499" s="36" t="s">
        <v>1703</v>
      </c>
      <c r="C1499" s="36" t="s">
        <v>1704</v>
      </c>
      <c r="D1499" s="36" t="s">
        <v>1673</v>
      </c>
      <c r="E1499" s="36" t="s">
        <v>1674</v>
      </c>
      <c r="F1499" s="36" t="s">
        <v>372</v>
      </c>
      <c r="G1499" s="36" t="s">
        <v>1636</v>
      </c>
      <c r="H1499" s="36" t="s">
        <v>372</v>
      </c>
      <c r="I1499" s="36" t="s">
        <v>1636</v>
      </c>
      <c r="J1499" s="36" t="s">
        <v>1675</v>
      </c>
      <c r="K1499" s="36" t="s">
        <v>1676</v>
      </c>
      <c r="L1499" s="36" t="s">
        <v>1705</v>
      </c>
      <c r="M1499" s="36" t="s">
        <v>1639</v>
      </c>
      <c r="N1499" s="36" t="s">
        <v>1640</v>
      </c>
      <c r="O1499" s="36" t="s">
        <v>1641</v>
      </c>
      <c r="P1499" s="36" t="s">
        <v>1642</v>
      </c>
      <c r="Q1499" s="36" t="s">
        <v>1643</v>
      </c>
      <c r="R1499" s="36" t="s">
        <v>1644</v>
      </c>
      <c r="S1499" s="36" t="s">
        <v>1636</v>
      </c>
      <c r="T1499" s="36" t="s">
        <v>1636</v>
      </c>
      <c r="U1499" s="36" t="s">
        <v>1645</v>
      </c>
      <c r="V1499" s="36" t="s">
        <v>1646</v>
      </c>
      <c r="W1499" s="36" t="s">
        <v>1679</v>
      </c>
      <c r="X1499" s="36" t="s">
        <v>1646</v>
      </c>
      <c r="Y1499" s="36" t="s">
        <v>1649</v>
      </c>
      <c r="Z1499" s="36">
        <v>1193.93</v>
      </c>
      <c r="AA1499" s="36">
        <v>1193.93</v>
      </c>
      <c r="AB1499" s="36">
        <v>0</v>
      </c>
      <c r="AC1499" s="36">
        <v>1193.93</v>
      </c>
      <c r="AD1499" s="36">
        <v>0</v>
      </c>
      <c r="AE1499" s="36">
        <v>0</v>
      </c>
      <c r="AF1499" s="36" t="s">
        <v>1798</v>
      </c>
      <c r="AG1499" s="36" t="s">
        <v>1675</v>
      </c>
      <c r="AH1499" s="36" t="s">
        <v>1676</v>
      </c>
      <c r="AI1499" s="36" t="s">
        <v>1800</v>
      </c>
      <c r="AJ1499" s="36" t="s">
        <v>1645</v>
      </c>
      <c r="AK1499" s="36" t="s">
        <v>337</v>
      </c>
      <c r="AL1499" s="36" t="s">
        <v>1650</v>
      </c>
      <c r="AM1499" s="36" t="s">
        <v>1651</v>
      </c>
      <c r="AN1499" s="36" t="s">
        <v>1645</v>
      </c>
      <c r="AO1499" s="36" t="s">
        <v>1636</v>
      </c>
      <c r="AP1499" s="36" t="s">
        <v>1678</v>
      </c>
      <c r="AQ1499" s="36" t="s">
        <v>1653</v>
      </c>
    </row>
    <row r="1500" spans="1:43" x14ac:dyDescent="0.15">
      <c r="A1500" s="36" t="s">
        <v>474</v>
      </c>
      <c r="B1500" s="36" t="s">
        <v>1706</v>
      </c>
      <c r="C1500" s="36" t="s">
        <v>1707</v>
      </c>
      <c r="D1500" s="36" t="s">
        <v>1673</v>
      </c>
      <c r="E1500" s="36" t="s">
        <v>1674</v>
      </c>
      <c r="F1500" s="36" t="s">
        <v>372</v>
      </c>
      <c r="G1500" s="36" t="s">
        <v>1636</v>
      </c>
      <c r="H1500" s="36" t="s">
        <v>372</v>
      </c>
      <c r="I1500" s="36" t="s">
        <v>1636</v>
      </c>
      <c r="J1500" s="36" t="s">
        <v>1675</v>
      </c>
      <c r="K1500" s="36" t="s">
        <v>1676</v>
      </c>
      <c r="L1500" s="36" t="s">
        <v>1708</v>
      </c>
      <c r="M1500" s="36" t="s">
        <v>1639</v>
      </c>
      <c r="N1500" s="36" t="s">
        <v>1640</v>
      </c>
      <c r="O1500" s="36" t="s">
        <v>1641</v>
      </c>
      <c r="P1500" s="36" t="s">
        <v>1642</v>
      </c>
      <c r="Q1500" s="36" t="s">
        <v>1643</v>
      </c>
      <c r="R1500" s="36" t="s">
        <v>1644</v>
      </c>
      <c r="S1500" s="36" t="s">
        <v>1636</v>
      </c>
      <c r="T1500" s="36" t="s">
        <v>1636</v>
      </c>
      <c r="U1500" s="36" t="s">
        <v>1645</v>
      </c>
      <c r="V1500" s="36" t="s">
        <v>1646</v>
      </c>
      <c r="W1500" s="36" t="s">
        <v>1657</v>
      </c>
      <c r="X1500" s="36" t="s">
        <v>1658</v>
      </c>
      <c r="Y1500" s="36" t="s">
        <v>1649</v>
      </c>
      <c r="Z1500" s="36">
        <v>303.63</v>
      </c>
      <c r="AA1500" s="36">
        <v>303.63</v>
      </c>
      <c r="AB1500" s="36">
        <v>0</v>
      </c>
      <c r="AC1500" s="36">
        <v>303.63</v>
      </c>
      <c r="AD1500" s="36">
        <v>0</v>
      </c>
      <c r="AE1500" s="36">
        <v>0</v>
      </c>
      <c r="AF1500" s="36" t="s">
        <v>1798</v>
      </c>
      <c r="AG1500" s="36" t="s">
        <v>1675</v>
      </c>
      <c r="AH1500" s="36" t="s">
        <v>1676</v>
      </c>
      <c r="AI1500" s="36" t="s">
        <v>1800</v>
      </c>
      <c r="AJ1500" s="36" t="s">
        <v>1645</v>
      </c>
      <c r="AK1500" s="36" t="s">
        <v>337</v>
      </c>
      <c r="AL1500" s="36" t="s">
        <v>1650</v>
      </c>
      <c r="AM1500" s="36" t="s">
        <v>1651</v>
      </c>
      <c r="AN1500" s="36" t="s">
        <v>1645</v>
      </c>
      <c r="AO1500" s="36" t="s">
        <v>1636</v>
      </c>
      <c r="AP1500" s="36" t="s">
        <v>1678</v>
      </c>
      <c r="AQ1500" s="36" t="s">
        <v>1653</v>
      </c>
    </row>
    <row r="1501" spans="1:43" x14ac:dyDescent="0.15">
      <c r="A1501" s="36" t="s">
        <v>474</v>
      </c>
      <c r="B1501" s="36" t="s">
        <v>1709</v>
      </c>
      <c r="C1501" s="36" t="s">
        <v>1710</v>
      </c>
      <c r="D1501" s="36" t="s">
        <v>1673</v>
      </c>
      <c r="E1501" s="36" t="s">
        <v>1674</v>
      </c>
      <c r="F1501" s="36" t="s">
        <v>372</v>
      </c>
      <c r="G1501" s="36" t="s">
        <v>1636</v>
      </c>
      <c r="H1501" s="36" t="s">
        <v>372</v>
      </c>
      <c r="I1501" s="36" t="s">
        <v>1636</v>
      </c>
      <c r="J1501" s="36" t="s">
        <v>1675</v>
      </c>
      <c r="K1501" s="36" t="s">
        <v>1676</v>
      </c>
      <c r="L1501" s="36" t="s">
        <v>1711</v>
      </c>
      <c r="M1501" s="36" t="s">
        <v>1639</v>
      </c>
      <c r="N1501" s="36" t="s">
        <v>1640</v>
      </c>
      <c r="O1501" s="36" t="s">
        <v>1641</v>
      </c>
      <c r="P1501" s="36" t="s">
        <v>1642</v>
      </c>
      <c r="Q1501" s="36" t="s">
        <v>1643</v>
      </c>
      <c r="R1501" s="36" t="s">
        <v>1644</v>
      </c>
      <c r="S1501" s="36" t="s">
        <v>1636</v>
      </c>
      <c r="T1501" s="36" t="s">
        <v>1636</v>
      </c>
      <c r="U1501" s="36" t="s">
        <v>1645</v>
      </c>
      <c r="V1501" s="36" t="s">
        <v>1646</v>
      </c>
      <c r="W1501" s="36" t="s">
        <v>1664</v>
      </c>
      <c r="X1501" s="36" t="s">
        <v>1646</v>
      </c>
      <c r="Y1501" s="36" t="s">
        <v>1649</v>
      </c>
      <c r="Z1501" s="36">
        <v>155.62</v>
      </c>
      <c r="AA1501" s="36">
        <v>155.62</v>
      </c>
      <c r="AB1501" s="36">
        <v>0</v>
      </c>
      <c r="AC1501" s="36">
        <v>155.62</v>
      </c>
      <c r="AD1501" s="36">
        <v>0</v>
      </c>
      <c r="AE1501" s="36">
        <v>0</v>
      </c>
      <c r="AF1501" s="36" t="s">
        <v>1798</v>
      </c>
      <c r="AG1501" s="36" t="s">
        <v>666</v>
      </c>
      <c r="AH1501" s="36" t="s">
        <v>1801</v>
      </c>
      <c r="AI1501" s="36" t="s">
        <v>1800</v>
      </c>
      <c r="AJ1501" s="36" t="s">
        <v>1645</v>
      </c>
      <c r="AK1501" s="36" t="s">
        <v>337</v>
      </c>
      <c r="AL1501" s="36" t="s">
        <v>1650</v>
      </c>
      <c r="AM1501" s="36" t="s">
        <v>1651</v>
      </c>
      <c r="AN1501" s="36" t="s">
        <v>1645</v>
      </c>
      <c r="AO1501" s="36" t="s">
        <v>1636</v>
      </c>
      <c r="AP1501" s="36" t="s">
        <v>1678</v>
      </c>
      <c r="AQ1501" s="36" t="s">
        <v>1653</v>
      </c>
    </row>
    <row r="1502" spans="1:43" x14ac:dyDescent="0.15">
      <c r="A1502" s="36" t="s">
        <v>474</v>
      </c>
      <c r="B1502" s="36" t="s">
        <v>1709</v>
      </c>
      <c r="C1502" s="36" t="s">
        <v>1710</v>
      </c>
      <c r="D1502" s="36" t="s">
        <v>1673</v>
      </c>
      <c r="E1502" s="36" t="s">
        <v>1674</v>
      </c>
      <c r="F1502" s="36" t="s">
        <v>372</v>
      </c>
      <c r="G1502" s="36" t="s">
        <v>1636</v>
      </c>
      <c r="H1502" s="36" t="s">
        <v>372</v>
      </c>
      <c r="I1502" s="36" t="s">
        <v>1636</v>
      </c>
      <c r="J1502" s="36" t="s">
        <v>1675</v>
      </c>
      <c r="K1502" s="36" t="s">
        <v>1676</v>
      </c>
      <c r="L1502" s="36" t="s">
        <v>1711</v>
      </c>
      <c r="M1502" s="36" t="s">
        <v>1639</v>
      </c>
      <c r="N1502" s="36" t="s">
        <v>1640</v>
      </c>
      <c r="O1502" s="36" t="s">
        <v>1641</v>
      </c>
      <c r="P1502" s="36" t="s">
        <v>1642</v>
      </c>
      <c r="Q1502" s="36" t="s">
        <v>1643</v>
      </c>
      <c r="R1502" s="36" t="s">
        <v>1644</v>
      </c>
      <c r="S1502" s="36" t="s">
        <v>1636</v>
      </c>
      <c r="T1502" s="36" t="s">
        <v>1636</v>
      </c>
      <c r="U1502" s="36" t="s">
        <v>1645</v>
      </c>
      <c r="V1502" s="36" t="s">
        <v>1646</v>
      </c>
      <c r="W1502" s="36" t="s">
        <v>1665</v>
      </c>
      <c r="X1502" s="36" t="s">
        <v>1646</v>
      </c>
      <c r="Y1502" s="36" t="s">
        <v>1649</v>
      </c>
      <c r="Z1502" s="36">
        <v>148.44999999999999</v>
      </c>
      <c r="AA1502" s="36">
        <v>148.44999999999999</v>
      </c>
      <c r="AB1502" s="36">
        <v>0</v>
      </c>
      <c r="AC1502" s="36">
        <v>148.44999999999999</v>
      </c>
      <c r="AD1502" s="36">
        <v>0</v>
      </c>
      <c r="AE1502" s="36">
        <v>0</v>
      </c>
      <c r="AF1502" s="36" t="s">
        <v>1798</v>
      </c>
      <c r="AG1502" s="36" t="s">
        <v>666</v>
      </c>
      <c r="AH1502" s="36" t="s">
        <v>1801</v>
      </c>
      <c r="AI1502" s="36" t="s">
        <v>1800</v>
      </c>
      <c r="AJ1502" s="36" t="s">
        <v>1645</v>
      </c>
      <c r="AK1502" s="36" t="s">
        <v>337</v>
      </c>
      <c r="AL1502" s="36" t="s">
        <v>1650</v>
      </c>
      <c r="AM1502" s="36" t="s">
        <v>1651</v>
      </c>
      <c r="AN1502" s="36" t="s">
        <v>1645</v>
      </c>
      <c r="AO1502" s="36" t="s">
        <v>1636</v>
      </c>
      <c r="AP1502" s="36" t="s">
        <v>1678</v>
      </c>
      <c r="AQ1502" s="36" t="s">
        <v>1653</v>
      </c>
    </row>
    <row r="1503" spans="1:43" x14ac:dyDescent="0.15">
      <c r="A1503" s="36" t="s">
        <v>474</v>
      </c>
      <c r="B1503" s="36" t="s">
        <v>1709</v>
      </c>
      <c r="C1503" s="36" t="s">
        <v>1710</v>
      </c>
      <c r="D1503" s="36" t="s">
        <v>1673</v>
      </c>
      <c r="E1503" s="36" t="s">
        <v>1674</v>
      </c>
      <c r="F1503" s="36" t="s">
        <v>372</v>
      </c>
      <c r="G1503" s="36" t="s">
        <v>1636</v>
      </c>
      <c r="H1503" s="36" t="s">
        <v>372</v>
      </c>
      <c r="I1503" s="36" t="s">
        <v>1636</v>
      </c>
      <c r="J1503" s="36" t="s">
        <v>1675</v>
      </c>
      <c r="K1503" s="36" t="s">
        <v>1676</v>
      </c>
      <c r="L1503" s="36" t="s">
        <v>1711</v>
      </c>
      <c r="M1503" s="36" t="s">
        <v>1639</v>
      </c>
      <c r="N1503" s="36" t="s">
        <v>1640</v>
      </c>
      <c r="O1503" s="36" t="s">
        <v>1641</v>
      </c>
      <c r="P1503" s="36" t="s">
        <v>1642</v>
      </c>
      <c r="Q1503" s="36" t="s">
        <v>1643</v>
      </c>
      <c r="R1503" s="36" t="s">
        <v>1644</v>
      </c>
      <c r="S1503" s="36" t="s">
        <v>1636</v>
      </c>
      <c r="T1503" s="36" t="s">
        <v>1636</v>
      </c>
      <c r="U1503" s="36" t="s">
        <v>1645</v>
      </c>
      <c r="V1503" s="36" t="s">
        <v>1646</v>
      </c>
      <c r="W1503" s="36" t="s">
        <v>1647</v>
      </c>
      <c r="X1503" s="36" t="s">
        <v>1667</v>
      </c>
      <c r="Y1503" s="36" t="s">
        <v>1649</v>
      </c>
      <c r="Z1503" s="36">
        <v>0.04</v>
      </c>
      <c r="AA1503" s="36">
        <v>0.04</v>
      </c>
      <c r="AB1503" s="36">
        <v>0</v>
      </c>
      <c r="AC1503" s="36">
        <v>0.04</v>
      </c>
      <c r="AD1503" s="36">
        <v>0</v>
      </c>
      <c r="AE1503" s="36">
        <v>0</v>
      </c>
      <c r="AF1503" s="36" t="s">
        <v>1798</v>
      </c>
      <c r="AG1503" s="36" t="s">
        <v>666</v>
      </c>
      <c r="AH1503" s="36" t="s">
        <v>1801</v>
      </c>
      <c r="AI1503" s="36" t="s">
        <v>1800</v>
      </c>
      <c r="AJ1503" s="36" t="s">
        <v>1645</v>
      </c>
      <c r="AK1503" s="36" t="s">
        <v>337</v>
      </c>
      <c r="AL1503" s="36" t="s">
        <v>1650</v>
      </c>
      <c r="AM1503" s="36" t="s">
        <v>1651</v>
      </c>
      <c r="AN1503" s="36" t="s">
        <v>1645</v>
      </c>
      <c r="AO1503" s="36" t="s">
        <v>1636</v>
      </c>
      <c r="AP1503" s="36" t="s">
        <v>1678</v>
      </c>
      <c r="AQ1503" s="36" t="s">
        <v>1653</v>
      </c>
    </row>
    <row r="1504" spans="1:43" x14ac:dyDescent="0.15">
      <c r="A1504" s="36" t="s">
        <v>474</v>
      </c>
      <c r="B1504" s="36" t="s">
        <v>1709</v>
      </c>
      <c r="C1504" s="36" t="s">
        <v>1710</v>
      </c>
      <c r="D1504" s="36" t="s">
        <v>1673</v>
      </c>
      <c r="E1504" s="36" t="s">
        <v>1674</v>
      </c>
      <c r="F1504" s="36" t="s">
        <v>372</v>
      </c>
      <c r="G1504" s="36" t="s">
        <v>1636</v>
      </c>
      <c r="H1504" s="36" t="s">
        <v>372</v>
      </c>
      <c r="I1504" s="36" t="s">
        <v>1636</v>
      </c>
      <c r="J1504" s="36" t="s">
        <v>1675</v>
      </c>
      <c r="K1504" s="36" t="s">
        <v>1676</v>
      </c>
      <c r="L1504" s="36" t="s">
        <v>1711</v>
      </c>
      <c r="M1504" s="36" t="s">
        <v>1639</v>
      </c>
      <c r="N1504" s="36" t="s">
        <v>1640</v>
      </c>
      <c r="O1504" s="36" t="s">
        <v>1641</v>
      </c>
      <c r="P1504" s="36" t="s">
        <v>1642</v>
      </c>
      <c r="Q1504" s="36" t="s">
        <v>1643</v>
      </c>
      <c r="R1504" s="36" t="s">
        <v>1644</v>
      </c>
      <c r="S1504" s="36" t="s">
        <v>1636</v>
      </c>
      <c r="T1504" s="36" t="s">
        <v>1636</v>
      </c>
      <c r="U1504" s="36" t="s">
        <v>1645</v>
      </c>
      <c r="V1504" s="36" t="s">
        <v>1646</v>
      </c>
      <c r="W1504" s="36" t="s">
        <v>1669</v>
      </c>
      <c r="X1504" s="36" t="s">
        <v>1646</v>
      </c>
      <c r="Y1504" s="36" t="s">
        <v>1649</v>
      </c>
      <c r="Z1504" s="36">
        <v>114.03</v>
      </c>
      <c r="AA1504" s="36">
        <v>114.03</v>
      </c>
      <c r="AB1504" s="36">
        <v>0</v>
      </c>
      <c r="AC1504" s="36">
        <v>114.03</v>
      </c>
      <c r="AD1504" s="36">
        <v>0</v>
      </c>
      <c r="AE1504" s="36">
        <v>0</v>
      </c>
      <c r="AF1504" s="36" t="s">
        <v>1798</v>
      </c>
      <c r="AG1504" s="36" t="s">
        <v>666</v>
      </c>
      <c r="AH1504" s="36" t="s">
        <v>1801</v>
      </c>
      <c r="AI1504" s="36" t="s">
        <v>1800</v>
      </c>
      <c r="AJ1504" s="36" t="s">
        <v>1645</v>
      </c>
      <c r="AK1504" s="36" t="s">
        <v>337</v>
      </c>
      <c r="AL1504" s="36" t="s">
        <v>1650</v>
      </c>
      <c r="AM1504" s="36" t="s">
        <v>1651</v>
      </c>
      <c r="AN1504" s="36" t="s">
        <v>1645</v>
      </c>
      <c r="AO1504" s="36" t="s">
        <v>1636</v>
      </c>
      <c r="AP1504" s="36" t="s">
        <v>1678</v>
      </c>
      <c r="AQ1504" s="36" t="s">
        <v>1653</v>
      </c>
    </row>
    <row r="1505" spans="1:43" x14ac:dyDescent="0.15">
      <c r="A1505" s="36" t="s">
        <v>474</v>
      </c>
      <c r="B1505" s="36" t="s">
        <v>1709</v>
      </c>
      <c r="C1505" s="36" t="s">
        <v>1710</v>
      </c>
      <c r="D1505" s="36" t="s">
        <v>1673</v>
      </c>
      <c r="E1505" s="36" t="s">
        <v>1674</v>
      </c>
      <c r="F1505" s="36" t="s">
        <v>372</v>
      </c>
      <c r="G1505" s="36" t="s">
        <v>1636</v>
      </c>
      <c r="H1505" s="36" t="s">
        <v>372</v>
      </c>
      <c r="I1505" s="36" t="s">
        <v>1636</v>
      </c>
      <c r="J1505" s="36" t="s">
        <v>1675</v>
      </c>
      <c r="K1505" s="36" t="s">
        <v>1676</v>
      </c>
      <c r="L1505" s="36" t="s">
        <v>1711</v>
      </c>
      <c r="M1505" s="36" t="s">
        <v>1639</v>
      </c>
      <c r="N1505" s="36" t="s">
        <v>1640</v>
      </c>
      <c r="O1505" s="36" t="s">
        <v>1641</v>
      </c>
      <c r="P1505" s="36" t="s">
        <v>1642</v>
      </c>
      <c r="Q1505" s="36" t="s">
        <v>1643</v>
      </c>
      <c r="R1505" s="36" t="s">
        <v>1644</v>
      </c>
      <c r="S1505" s="36" t="s">
        <v>1636</v>
      </c>
      <c r="T1505" s="36" t="s">
        <v>1636</v>
      </c>
      <c r="U1505" s="36" t="s">
        <v>1645</v>
      </c>
      <c r="V1505" s="36" t="s">
        <v>1646</v>
      </c>
      <c r="W1505" s="36" t="s">
        <v>1670</v>
      </c>
      <c r="X1505" s="36" t="s">
        <v>1646</v>
      </c>
      <c r="Y1505" s="36" t="s">
        <v>1649</v>
      </c>
      <c r="Z1505" s="36">
        <v>27.02</v>
      </c>
      <c r="AA1505" s="36">
        <v>27.02</v>
      </c>
      <c r="AB1505" s="36">
        <v>0</v>
      </c>
      <c r="AC1505" s="36">
        <v>27.02</v>
      </c>
      <c r="AD1505" s="36">
        <v>0</v>
      </c>
      <c r="AE1505" s="36">
        <v>0</v>
      </c>
      <c r="AF1505" s="36" t="s">
        <v>1798</v>
      </c>
      <c r="AG1505" s="36" t="s">
        <v>666</v>
      </c>
      <c r="AH1505" s="36" t="s">
        <v>1801</v>
      </c>
      <c r="AI1505" s="36" t="s">
        <v>1800</v>
      </c>
      <c r="AJ1505" s="36" t="s">
        <v>1645</v>
      </c>
      <c r="AK1505" s="36" t="s">
        <v>337</v>
      </c>
      <c r="AL1505" s="36" t="s">
        <v>1650</v>
      </c>
      <c r="AM1505" s="36" t="s">
        <v>1651</v>
      </c>
      <c r="AN1505" s="36" t="s">
        <v>1645</v>
      </c>
      <c r="AO1505" s="36" t="s">
        <v>1636</v>
      </c>
      <c r="AP1505" s="36" t="s">
        <v>1678</v>
      </c>
      <c r="AQ1505" s="36" t="s">
        <v>1653</v>
      </c>
    </row>
    <row r="1506" spans="1:43" x14ac:dyDescent="0.15">
      <c r="A1506" s="36" t="s">
        <v>474</v>
      </c>
      <c r="B1506" s="36" t="s">
        <v>1712</v>
      </c>
      <c r="C1506" s="36" t="s">
        <v>1713</v>
      </c>
      <c r="D1506" s="36" t="s">
        <v>1673</v>
      </c>
      <c r="E1506" s="36" t="s">
        <v>1674</v>
      </c>
      <c r="F1506" s="36" t="s">
        <v>372</v>
      </c>
      <c r="G1506" s="36" t="s">
        <v>1636</v>
      </c>
      <c r="H1506" s="36" t="s">
        <v>372</v>
      </c>
      <c r="I1506" s="36" t="s">
        <v>1636</v>
      </c>
      <c r="J1506" s="36" t="s">
        <v>1675</v>
      </c>
      <c r="K1506" s="36" t="s">
        <v>1676</v>
      </c>
      <c r="L1506" s="36" t="s">
        <v>1714</v>
      </c>
      <c r="M1506" s="36" t="s">
        <v>1639</v>
      </c>
      <c r="N1506" s="36" t="s">
        <v>1640</v>
      </c>
      <c r="O1506" s="36" t="s">
        <v>1641</v>
      </c>
      <c r="P1506" s="36" t="s">
        <v>1642</v>
      </c>
      <c r="Q1506" s="36" t="s">
        <v>1643</v>
      </c>
      <c r="R1506" s="36" t="s">
        <v>1644</v>
      </c>
      <c r="S1506" s="36" t="s">
        <v>1636</v>
      </c>
      <c r="T1506" s="36" t="s">
        <v>1636</v>
      </c>
      <c r="U1506" s="36" t="s">
        <v>1645</v>
      </c>
      <c r="V1506" s="36" t="s">
        <v>1646</v>
      </c>
      <c r="W1506" s="36" t="s">
        <v>1664</v>
      </c>
      <c r="X1506" s="36" t="s">
        <v>1646</v>
      </c>
      <c r="Y1506" s="36" t="s">
        <v>1649</v>
      </c>
      <c r="Z1506" s="36">
        <v>1872.32</v>
      </c>
      <c r="AA1506" s="36">
        <v>1872.32</v>
      </c>
      <c r="AB1506" s="36">
        <v>0</v>
      </c>
      <c r="AC1506" s="36">
        <v>1872.32</v>
      </c>
      <c r="AD1506" s="36">
        <v>0</v>
      </c>
      <c r="AE1506" s="36">
        <v>0</v>
      </c>
      <c r="AF1506" s="36" t="s">
        <v>1798</v>
      </c>
      <c r="AG1506" s="36" t="s">
        <v>1675</v>
      </c>
      <c r="AH1506" s="36" t="s">
        <v>1676</v>
      </c>
      <c r="AI1506" s="36" t="s">
        <v>1800</v>
      </c>
      <c r="AJ1506" s="36" t="s">
        <v>1645</v>
      </c>
      <c r="AK1506" s="36" t="s">
        <v>337</v>
      </c>
      <c r="AL1506" s="36" t="s">
        <v>1650</v>
      </c>
      <c r="AM1506" s="36" t="s">
        <v>1651</v>
      </c>
      <c r="AN1506" s="36" t="s">
        <v>1645</v>
      </c>
      <c r="AO1506" s="36" t="s">
        <v>1636</v>
      </c>
      <c r="AP1506" s="36" t="s">
        <v>1678</v>
      </c>
      <c r="AQ1506" s="36" t="s">
        <v>1653</v>
      </c>
    </row>
    <row r="1507" spans="1:43" x14ac:dyDescent="0.15">
      <c r="A1507" s="36" t="s">
        <v>474</v>
      </c>
      <c r="B1507" s="36" t="s">
        <v>1712</v>
      </c>
      <c r="C1507" s="36" t="s">
        <v>1713</v>
      </c>
      <c r="D1507" s="36" t="s">
        <v>1673</v>
      </c>
      <c r="E1507" s="36" t="s">
        <v>1674</v>
      </c>
      <c r="F1507" s="36" t="s">
        <v>372</v>
      </c>
      <c r="G1507" s="36" t="s">
        <v>1636</v>
      </c>
      <c r="H1507" s="36" t="s">
        <v>372</v>
      </c>
      <c r="I1507" s="36" t="s">
        <v>1636</v>
      </c>
      <c r="J1507" s="36" t="s">
        <v>1675</v>
      </c>
      <c r="K1507" s="36" t="s">
        <v>1676</v>
      </c>
      <c r="L1507" s="36" t="s">
        <v>1714</v>
      </c>
      <c r="M1507" s="36" t="s">
        <v>1639</v>
      </c>
      <c r="N1507" s="36" t="s">
        <v>1640</v>
      </c>
      <c r="O1507" s="36" t="s">
        <v>1641</v>
      </c>
      <c r="P1507" s="36" t="s">
        <v>1642</v>
      </c>
      <c r="Q1507" s="36" t="s">
        <v>1643</v>
      </c>
      <c r="R1507" s="36" t="s">
        <v>1644</v>
      </c>
      <c r="S1507" s="36" t="s">
        <v>1636</v>
      </c>
      <c r="T1507" s="36" t="s">
        <v>1636</v>
      </c>
      <c r="U1507" s="36" t="s">
        <v>1645</v>
      </c>
      <c r="V1507" s="36" t="s">
        <v>1646</v>
      </c>
      <c r="W1507" s="36" t="s">
        <v>1665</v>
      </c>
      <c r="X1507" s="36" t="s">
        <v>1646</v>
      </c>
      <c r="Y1507" s="36" t="s">
        <v>1649</v>
      </c>
      <c r="Z1507" s="36">
        <v>1600.78</v>
      </c>
      <c r="AA1507" s="36">
        <v>1600.78</v>
      </c>
      <c r="AB1507" s="36">
        <v>0</v>
      </c>
      <c r="AC1507" s="36">
        <v>1600.78</v>
      </c>
      <c r="AD1507" s="36">
        <v>0</v>
      </c>
      <c r="AE1507" s="36">
        <v>0</v>
      </c>
      <c r="AF1507" s="36" t="s">
        <v>1798</v>
      </c>
      <c r="AG1507" s="36" t="s">
        <v>1675</v>
      </c>
      <c r="AH1507" s="36" t="s">
        <v>1676</v>
      </c>
      <c r="AI1507" s="36" t="s">
        <v>1800</v>
      </c>
      <c r="AJ1507" s="36" t="s">
        <v>1645</v>
      </c>
      <c r="AK1507" s="36" t="s">
        <v>337</v>
      </c>
      <c r="AL1507" s="36" t="s">
        <v>1650</v>
      </c>
      <c r="AM1507" s="36" t="s">
        <v>1651</v>
      </c>
      <c r="AN1507" s="36" t="s">
        <v>1645</v>
      </c>
      <c r="AO1507" s="36" t="s">
        <v>1636</v>
      </c>
      <c r="AP1507" s="36" t="s">
        <v>1678</v>
      </c>
      <c r="AQ1507" s="36" t="s">
        <v>1653</v>
      </c>
    </row>
    <row r="1508" spans="1:43" x14ac:dyDescent="0.15">
      <c r="A1508" s="36" t="s">
        <v>474</v>
      </c>
      <c r="B1508" s="36" t="s">
        <v>1712</v>
      </c>
      <c r="C1508" s="36" t="s">
        <v>1713</v>
      </c>
      <c r="D1508" s="36" t="s">
        <v>1673</v>
      </c>
      <c r="E1508" s="36" t="s">
        <v>1674</v>
      </c>
      <c r="F1508" s="36" t="s">
        <v>372</v>
      </c>
      <c r="G1508" s="36" t="s">
        <v>1636</v>
      </c>
      <c r="H1508" s="36" t="s">
        <v>372</v>
      </c>
      <c r="I1508" s="36" t="s">
        <v>1636</v>
      </c>
      <c r="J1508" s="36" t="s">
        <v>1675</v>
      </c>
      <c r="K1508" s="36" t="s">
        <v>1676</v>
      </c>
      <c r="L1508" s="36" t="s">
        <v>1714</v>
      </c>
      <c r="M1508" s="36" t="s">
        <v>1639</v>
      </c>
      <c r="N1508" s="36" t="s">
        <v>1640</v>
      </c>
      <c r="O1508" s="36" t="s">
        <v>1641</v>
      </c>
      <c r="P1508" s="36" t="s">
        <v>1642</v>
      </c>
      <c r="Q1508" s="36" t="s">
        <v>1643</v>
      </c>
      <c r="R1508" s="36" t="s">
        <v>1644</v>
      </c>
      <c r="S1508" s="36" t="s">
        <v>1636</v>
      </c>
      <c r="T1508" s="36" t="s">
        <v>1636</v>
      </c>
      <c r="U1508" s="36" t="s">
        <v>1645</v>
      </c>
      <c r="V1508" s="36" t="s">
        <v>1646</v>
      </c>
      <c r="W1508" s="36" t="s">
        <v>1647</v>
      </c>
      <c r="X1508" s="36" t="s">
        <v>1667</v>
      </c>
      <c r="Y1508" s="36" t="s">
        <v>1649</v>
      </c>
      <c r="Z1508" s="36">
        <v>0.44</v>
      </c>
      <c r="AA1508" s="36">
        <v>0.44</v>
      </c>
      <c r="AB1508" s="36">
        <v>0</v>
      </c>
      <c r="AC1508" s="36">
        <v>0.44</v>
      </c>
      <c r="AD1508" s="36">
        <v>0</v>
      </c>
      <c r="AE1508" s="36">
        <v>0</v>
      </c>
      <c r="AF1508" s="36" t="s">
        <v>1798</v>
      </c>
      <c r="AG1508" s="36" t="s">
        <v>1675</v>
      </c>
      <c r="AH1508" s="36" t="s">
        <v>1676</v>
      </c>
      <c r="AI1508" s="36" t="s">
        <v>1800</v>
      </c>
      <c r="AJ1508" s="36" t="s">
        <v>1645</v>
      </c>
      <c r="AK1508" s="36" t="s">
        <v>337</v>
      </c>
      <c r="AL1508" s="36" t="s">
        <v>1650</v>
      </c>
      <c r="AM1508" s="36" t="s">
        <v>1651</v>
      </c>
      <c r="AN1508" s="36" t="s">
        <v>1645</v>
      </c>
      <c r="AO1508" s="36" t="s">
        <v>1636</v>
      </c>
      <c r="AP1508" s="36" t="s">
        <v>1678</v>
      </c>
      <c r="AQ1508" s="36" t="s">
        <v>1653</v>
      </c>
    </row>
    <row r="1509" spans="1:43" x14ac:dyDescent="0.15">
      <c r="A1509" s="36" t="s">
        <v>474</v>
      </c>
      <c r="B1509" s="36" t="s">
        <v>1712</v>
      </c>
      <c r="C1509" s="36" t="s">
        <v>1713</v>
      </c>
      <c r="D1509" s="36" t="s">
        <v>1673</v>
      </c>
      <c r="E1509" s="36" t="s">
        <v>1674</v>
      </c>
      <c r="F1509" s="36" t="s">
        <v>372</v>
      </c>
      <c r="G1509" s="36" t="s">
        <v>1636</v>
      </c>
      <c r="H1509" s="36" t="s">
        <v>372</v>
      </c>
      <c r="I1509" s="36" t="s">
        <v>1636</v>
      </c>
      <c r="J1509" s="36" t="s">
        <v>1675</v>
      </c>
      <c r="K1509" s="36" t="s">
        <v>1676</v>
      </c>
      <c r="L1509" s="36" t="s">
        <v>1714</v>
      </c>
      <c r="M1509" s="36" t="s">
        <v>1639</v>
      </c>
      <c r="N1509" s="36" t="s">
        <v>1640</v>
      </c>
      <c r="O1509" s="36" t="s">
        <v>1641</v>
      </c>
      <c r="P1509" s="36" t="s">
        <v>1642</v>
      </c>
      <c r="Q1509" s="36" t="s">
        <v>1643</v>
      </c>
      <c r="R1509" s="36" t="s">
        <v>1644</v>
      </c>
      <c r="S1509" s="36" t="s">
        <v>1636</v>
      </c>
      <c r="T1509" s="36" t="s">
        <v>1636</v>
      </c>
      <c r="U1509" s="36" t="s">
        <v>1645</v>
      </c>
      <c r="V1509" s="36" t="s">
        <v>1646</v>
      </c>
      <c r="W1509" s="36" t="s">
        <v>1669</v>
      </c>
      <c r="X1509" s="36" t="s">
        <v>1646</v>
      </c>
      <c r="Y1509" s="36" t="s">
        <v>1649</v>
      </c>
      <c r="Z1509" s="36">
        <v>402.04</v>
      </c>
      <c r="AA1509" s="36">
        <v>402.04</v>
      </c>
      <c r="AB1509" s="36">
        <v>0</v>
      </c>
      <c r="AC1509" s="36">
        <v>402.04</v>
      </c>
      <c r="AD1509" s="36">
        <v>0</v>
      </c>
      <c r="AE1509" s="36">
        <v>0</v>
      </c>
      <c r="AF1509" s="36" t="s">
        <v>1798</v>
      </c>
      <c r="AG1509" s="36" t="s">
        <v>1675</v>
      </c>
      <c r="AH1509" s="36" t="s">
        <v>1676</v>
      </c>
      <c r="AI1509" s="36" t="s">
        <v>1800</v>
      </c>
      <c r="AJ1509" s="36" t="s">
        <v>1645</v>
      </c>
      <c r="AK1509" s="36" t="s">
        <v>337</v>
      </c>
      <c r="AL1509" s="36" t="s">
        <v>1650</v>
      </c>
      <c r="AM1509" s="36" t="s">
        <v>1651</v>
      </c>
      <c r="AN1509" s="36" t="s">
        <v>1645</v>
      </c>
      <c r="AO1509" s="36" t="s">
        <v>1636</v>
      </c>
      <c r="AP1509" s="36" t="s">
        <v>1678</v>
      </c>
      <c r="AQ1509" s="36" t="s">
        <v>1653</v>
      </c>
    </row>
    <row r="1510" spans="1:43" x14ac:dyDescent="0.15">
      <c r="A1510" s="36" t="s">
        <v>474</v>
      </c>
      <c r="B1510" s="36" t="s">
        <v>1712</v>
      </c>
      <c r="C1510" s="36" t="s">
        <v>1713</v>
      </c>
      <c r="D1510" s="36" t="s">
        <v>1673</v>
      </c>
      <c r="E1510" s="36" t="s">
        <v>1674</v>
      </c>
      <c r="F1510" s="36" t="s">
        <v>372</v>
      </c>
      <c r="G1510" s="36" t="s">
        <v>1636</v>
      </c>
      <c r="H1510" s="36" t="s">
        <v>372</v>
      </c>
      <c r="I1510" s="36" t="s">
        <v>1636</v>
      </c>
      <c r="J1510" s="36" t="s">
        <v>1675</v>
      </c>
      <c r="K1510" s="36" t="s">
        <v>1676</v>
      </c>
      <c r="L1510" s="36" t="s">
        <v>1714</v>
      </c>
      <c r="M1510" s="36" t="s">
        <v>1639</v>
      </c>
      <c r="N1510" s="36" t="s">
        <v>1640</v>
      </c>
      <c r="O1510" s="36" t="s">
        <v>1641</v>
      </c>
      <c r="P1510" s="36" t="s">
        <v>1642</v>
      </c>
      <c r="Q1510" s="36" t="s">
        <v>1643</v>
      </c>
      <c r="R1510" s="36" t="s">
        <v>1644</v>
      </c>
      <c r="S1510" s="36" t="s">
        <v>1636</v>
      </c>
      <c r="T1510" s="36" t="s">
        <v>1636</v>
      </c>
      <c r="U1510" s="36" t="s">
        <v>1645</v>
      </c>
      <c r="V1510" s="36" t="s">
        <v>1646</v>
      </c>
      <c r="W1510" s="36" t="s">
        <v>1670</v>
      </c>
      <c r="X1510" s="36" t="s">
        <v>1646</v>
      </c>
      <c r="Y1510" s="36" t="s">
        <v>1649</v>
      </c>
      <c r="Z1510" s="36">
        <v>119.75</v>
      </c>
      <c r="AA1510" s="36">
        <v>119.75</v>
      </c>
      <c r="AB1510" s="36">
        <v>0</v>
      </c>
      <c r="AC1510" s="36">
        <v>119.75</v>
      </c>
      <c r="AD1510" s="36">
        <v>0</v>
      </c>
      <c r="AE1510" s="36">
        <v>0</v>
      </c>
      <c r="AF1510" s="36" t="s">
        <v>1798</v>
      </c>
      <c r="AG1510" s="36" t="s">
        <v>1675</v>
      </c>
      <c r="AH1510" s="36" t="s">
        <v>1676</v>
      </c>
      <c r="AI1510" s="36" t="s">
        <v>1800</v>
      </c>
      <c r="AJ1510" s="36" t="s">
        <v>1645</v>
      </c>
      <c r="AK1510" s="36" t="s">
        <v>337</v>
      </c>
      <c r="AL1510" s="36" t="s">
        <v>1650</v>
      </c>
      <c r="AM1510" s="36" t="s">
        <v>1651</v>
      </c>
      <c r="AN1510" s="36" t="s">
        <v>1645</v>
      </c>
      <c r="AO1510" s="36" t="s">
        <v>1636</v>
      </c>
      <c r="AP1510" s="36" t="s">
        <v>1678</v>
      </c>
      <c r="AQ1510" s="36" t="s">
        <v>1653</v>
      </c>
    </row>
    <row r="1511" spans="1:43" x14ac:dyDescent="0.15">
      <c r="A1511" s="36" t="s">
        <v>474</v>
      </c>
      <c r="B1511" s="36" t="s">
        <v>1715</v>
      </c>
      <c r="C1511" s="36" t="s">
        <v>1716</v>
      </c>
      <c r="D1511" s="36" t="s">
        <v>1661</v>
      </c>
      <c r="E1511" s="36" t="s">
        <v>1662</v>
      </c>
      <c r="F1511" s="36" t="s">
        <v>372</v>
      </c>
      <c r="G1511" s="36" t="s">
        <v>1636</v>
      </c>
      <c r="H1511" s="36" t="s">
        <v>372</v>
      </c>
      <c r="I1511" s="36" t="s">
        <v>1636</v>
      </c>
      <c r="J1511" s="36" t="s">
        <v>1637</v>
      </c>
      <c r="K1511" s="36" t="s">
        <v>599</v>
      </c>
      <c r="L1511" s="36" t="s">
        <v>1717</v>
      </c>
      <c r="M1511" s="36" t="s">
        <v>1639</v>
      </c>
      <c r="N1511" s="36" t="s">
        <v>1640</v>
      </c>
      <c r="O1511" s="36" t="s">
        <v>1641</v>
      </c>
      <c r="P1511" s="36" t="s">
        <v>1642</v>
      </c>
      <c r="Q1511" s="36" t="s">
        <v>1643</v>
      </c>
      <c r="R1511" s="36" t="s">
        <v>1644</v>
      </c>
      <c r="S1511" s="36" t="s">
        <v>1636</v>
      </c>
      <c r="T1511" s="36" t="s">
        <v>1636</v>
      </c>
      <c r="U1511" s="36" t="s">
        <v>1645</v>
      </c>
      <c r="V1511" s="36" t="s">
        <v>1646</v>
      </c>
      <c r="W1511" s="36" t="s">
        <v>1664</v>
      </c>
      <c r="X1511" s="36" t="s">
        <v>1646</v>
      </c>
      <c r="Y1511" s="36" t="s">
        <v>1649</v>
      </c>
      <c r="Z1511" s="36">
        <v>78.31</v>
      </c>
      <c r="AA1511" s="36">
        <v>78.31</v>
      </c>
      <c r="AB1511" s="36">
        <v>0</v>
      </c>
      <c r="AC1511" s="36">
        <v>78.31</v>
      </c>
      <c r="AD1511" s="36">
        <v>0</v>
      </c>
      <c r="AE1511" s="36">
        <v>0</v>
      </c>
      <c r="AF1511" s="36" t="s">
        <v>1798</v>
      </c>
      <c r="AG1511" s="36" t="s">
        <v>1637</v>
      </c>
      <c r="AH1511" s="36" t="s">
        <v>599</v>
      </c>
      <c r="AI1511" s="36" t="s">
        <v>1799</v>
      </c>
      <c r="AJ1511" s="36" t="s">
        <v>1645</v>
      </c>
      <c r="AK1511" s="36" t="s">
        <v>337</v>
      </c>
      <c r="AL1511" s="36" t="s">
        <v>1650</v>
      </c>
      <c r="AM1511" s="36" t="s">
        <v>1651</v>
      </c>
      <c r="AN1511" s="36" t="s">
        <v>1645</v>
      </c>
      <c r="AO1511" s="36" t="s">
        <v>1636</v>
      </c>
      <c r="AP1511" s="36" t="s">
        <v>1652</v>
      </c>
      <c r="AQ1511" s="36" t="s">
        <v>1653</v>
      </c>
    </row>
    <row r="1512" spans="1:43" x14ac:dyDescent="0.15">
      <c r="A1512" s="36" t="s">
        <v>474</v>
      </c>
      <c r="B1512" s="36" t="s">
        <v>1715</v>
      </c>
      <c r="C1512" s="36" t="s">
        <v>1716</v>
      </c>
      <c r="D1512" s="36" t="s">
        <v>1661</v>
      </c>
      <c r="E1512" s="36" t="s">
        <v>1662</v>
      </c>
      <c r="F1512" s="36" t="s">
        <v>372</v>
      </c>
      <c r="G1512" s="36" t="s">
        <v>1636</v>
      </c>
      <c r="H1512" s="36" t="s">
        <v>372</v>
      </c>
      <c r="I1512" s="36" t="s">
        <v>1636</v>
      </c>
      <c r="J1512" s="36" t="s">
        <v>1637</v>
      </c>
      <c r="K1512" s="36" t="s">
        <v>599</v>
      </c>
      <c r="L1512" s="36" t="s">
        <v>1717</v>
      </c>
      <c r="M1512" s="36" t="s">
        <v>1639</v>
      </c>
      <c r="N1512" s="36" t="s">
        <v>1640</v>
      </c>
      <c r="O1512" s="36" t="s">
        <v>1641</v>
      </c>
      <c r="P1512" s="36" t="s">
        <v>1642</v>
      </c>
      <c r="Q1512" s="36" t="s">
        <v>1643</v>
      </c>
      <c r="R1512" s="36" t="s">
        <v>1644</v>
      </c>
      <c r="S1512" s="36" t="s">
        <v>1636</v>
      </c>
      <c r="T1512" s="36" t="s">
        <v>1636</v>
      </c>
      <c r="U1512" s="36" t="s">
        <v>1645</v>
      </c>
      <c r="V1512" s="36" t="s">
        <v>1646</v>
      </c>
      <c r="W1512" s="36" t="s">
        <v>1665</v>
      </c>
      <c r="X1512" s="36" t="s">
        <v>1646</v>
      </c>
      <c r="Y1512" s="36" t="s">
        <v>1649</v>
      </c>
      <c r="Z1512" s="36">
        <v>2197.69</v>
      </c>
      <c r="AA1512" s="36">
        <v>2197.69</v>
      </c>
      <c r="AB1512" s="36">
        <v>0</v>
      </c>
      <c r="AC1512" s="36">
        <v>2197.69</v>
      </c>
      <c r="AD1512" s="36">
        <v>0</v>
      </c>
      <c r="AE1512" s="36">
        <v>0</v>
      </c>
      <c r="AF1512" s="36" t="s">
        <v>1798</v>
      </c>
      <c r="AG1512" s="36" t="s">
        <v>1637</v>
      </c>
      <c r="AH1512" s="36" t="s">
        <v>599</v>
      </c>
      <c r="AI1512" s="36" t="s">
        <v>1799</v>
      </c>
      <c r="AJ1512" s="36" t="s">
        <v>1645</v>
      </c>
      <c r="AK1512" s="36" t="s">
        <v>337</v>
      </c>
      <c r="AL1512" s="36" t="s">
        <v>1650</v>
      </c>
      <c r="AM1512" s="36" t="s">
        <v>1651</v>
      </c>
      <c r="AN1512" s="36" t="s">
        <v>1645</v>
      </c>
      <c r="AO1512" s="36" t="s">
        <v>1636</v>
      </c>
      <c r="AP1512" s="36" t="s">
        <v>1652</v>
      </c>
      <c r="AQ1512" s="36" t="s">
        <v>1653</v>
      </c>
    </row>
    <row r="1513" spans="1:43" x14ac:dyDescent="0.15">
      <c r="A1513" s="36" t="s">
        <v>474</v>
      </c>
      <c r="B1513" s="36" t="s">
        <v>1715</v>
      </c>
      <c r="C1513" s="36" t="s">
        <v>1716</v>
      </c>
      <c r="D1513" s="36" t="s">
        <v>1661</v>
      </c>
      <c r="E1513" s="36" t="s">
        <v>1662</v>
      </c>
      <c r="F1513" s="36" t="s">
        <v>372</v>
      </c>
      <c r="G1513" s="36" t="s">
        <v>1636</v>
      </c>
      <c r="H1513" s="36" t="s">
        <v>372</v>
      </c>
      <c r="I1513" s="36" t="s">
        <v>1636</v>
      </c>
      <c r="J1513" s="36" t="s">
        <v>1637</v>
      </c>
      <c r="K1513" s="36" t="s">
        <v>599</v>
      </c>
      <c r="L1513" s="36" t="s">
        <v>1717</v>
      </c>
      <c r="M1513" s="36" t="s">
        <v>1639</v>
      </c>
      <c r="N1513" s="36" t="s">
        <v>1640</v>
      </c>
      <c r="O1513" s="36" t="s">
        <v>1641</v>
      </c>
      <c r="P1513" s="36" t="s">
        <v>1642</v>
      </c>
      <c r="Q1513" s="36" t="s">
        <v>1643</v>
      </c>
      <c r="R1513" s="36" t="s">
        <v>1644</v>
      </c>
      <c r="S1513" s="36" t="s">
        <v>1636</v>
      </c>
      <c r="T1513" s="36" t="s">
        <v>1636</v>
      </c>
      <c r="U1513" s="36" t="s">
        <v>1645</v>
      </c>
      <c r="V1513" s="36" t="s">
        <v>1646</v>
      </c>
      <c r="W1513" s="36" t="s">
        <v>1647</v>
      </c>
      <c r="X1513" s="36" t="s">
        <v>1667</v>
      </c>
      <c r="Y1513" s="36" t="s">
        <v>1649</v>
      </c>
      <c r="Z1513" s="36">
        <v>4.8600000000000003</v>
      </c>
      <c r="AA1513" s="36">
        <v>4.8600000000000003</v>
      </c>
      <c r="AB1513" s="36">
        <v>0</v>
      </c>
      <c r="AC1513" s="36">
        <v>4.8600000000000003</v>
      </c>
      <c r="AD1513" s="36">
        <v>0</v>
      </c>
      <c r="AE1513" s="36">
        <v>0</v>
      </c>
      <c r="AF1513" s="36" t="s">
        <v>1798</v>
      </c>
      <c r="AG1513" s="36" t="s">
        <v>1637</v>
      </c>
      <c r="AH1513" s="36" t="s">
        <v>599</v>
      </c>
      <c r="AI1513" s="36" t="s">
        <v>1799</v>
      </c>
      <c r="AJ1513" s="36" t="s">
        <v>1645</v>
      </c>
      <c r="AK1513" s="36" t="s">
        <v>337</v>
      </c>
      <c r="AL1513" s="36" t="s">
        <v>1650</v>
      </c>
      <c r="AM1513" s="36" t="s">
        <v>1651</v>
      </c>
      <c r="AN1513" s="36" t="s">
        <v>1645</v>
      </c>
      <c r="AO1513" s="36" t="s">
        <v>1636</v>
      </c>
      <c r="AP1513" s="36" t="s">
        <v>1652</v>
      </c>
      <c r="AQ1513" s="36" t="s">
        <v>1653</v>
      </c>
    </row>
    <row r="1514" spans="1:43" x14ac:dyDescent="0.15">
      <c r="A1514" s="36" t="s">
        <v>474</v>
      </c>
      <c r="B1514" s="36" t="s">
        <v>1715</v>
      </c>
      <c r="C1514" s="36" t="s">
        <v>1716</v>
      </c>
      <c r="D1514" s="36" t="s">
        <v>1661</v>
      </c>
      <c r="E1514" s="36" t="s">
        <v>1662</v>
      </c>
      <c r="F1514" s="36" t="s">
        <v>372</v>
      </c>
      <c r="G1514" s="36" t="s">
        <v>1636</v>
      </c>
      <c r="H1514" s="36" t="s">
        <v>372</v>
      </c>
      <c r="I1514" s="36" t="s">
        <v>1636</v>
      </c>
      <c r="J1514" s="36" t="s">
        <v>1637</v>
      </c>
      <c r="K1514" s="36" t="s">
        <v>599</v>
      </c>
      <c r="L1514" s="36" t="s">
        <v>1717</v>
      </c>
      <c r="M1514" s="36" t="s">
        <v>1639</v>
      </c>
      <c r="N1514" s="36" t="s">
        <v>1640</v>
      </c>
      <c r="O1514" s="36" t="s">
        <v>1641</v>
      </c>
      <c r="P1514" s="36" t="s">
        <v>1642</v>
      </c>
      <c r="Q1514" s="36" t="s">
        <v>1643</v>
      </c>
      <c r="R1514" s="36" t="s">
        <v>1644</v>
      </c>
      <c r="S1514" s="36" t="s">
        <v>1636</v>
      </c>
      <c r="T1514" s="36" t="s">
        <v>1636</v>
      </c>
      <c r="U1514" s="36" t="s">
        <v>1645</v>
      </c>
      <c r="V1514" s="36" t="s">
        <v>1646</v>
      </c>
      <c r="W1514" s="36" t="s">
        <v>1669</v>
      </c>
      <c r="X1514" s="36" t="s">
        <v>1646</v>
      </c>
      <c r="Y1514" s="36" t="s">
        <v>1649</v>
      </c>
      <c r="Z1514" s="36">
        <v>53.43</v>
      </c>
      <c r="AA1514" s="36">
        <v>53.43</v>
      </c>
      <c r="AB1514" s="36">
        <v>0</v>
      </c>
      <c r="AC1514" s="36">
        <v>53.43</v>
      </c>
      <c r="AD1514" s="36">
        <v>0</v>
      </c>
      <c r="AE1514" s="36">
        <v>0</v>
      </c>
      <c r="AF1514" s="36" t="s">
        <v>1798</v>
      </c>
      <c r="AG1514" s="36" t="s">
        <v>1637</v>
      </c>
      <c r="AH1514" s="36" t="s">
        <v>599</v>
      </c>
      <c r="AI1514" s="36" t="s">
        <v>1799</v>
      </c>
      <c r="AJ1514" s="36" t="s">
        <v>1645</v>
      </c>
      <c r="AK1514" s="36" t="s">
        <v>337</v>
      </c>
      <c r="AL1514" s="36" t="s">
        <v>1650</v>
      </c>
      <c r="AM1514" s="36" t="s">
        <v>1651</v>
      </c>
      <c r="AN1514" s="36" t="s">
        <v>1645</v>
      </c>
      <c r="AO1514" s="36" t="s">
        <v>1636</v>
      </c>
      <c r="AP1514" s="36" t="s">
        <v>1652</v>
      </c>
      <c r="AQ1514" s="36" t="s">
        <v>1653</v>
      </c>
    </row>
    <row r="1515" spans="1:43" x14ac:dyDescent="0.15">
      <c r="A1515" s="36" t="s">
        <v>474</v>
      </c>
      <c r="B1515" s="36" t="s">
        <v>1715</v>
      </c>
      <c r="C1515" s="36" t="s">
        <v>1716</v>
      </c>
      <c r="D1515" s="36" t="s">
        <v>1661</v>
      </c>
      <c r="E1515" s="36" t="s">
        <v>1662</v>
      </c>
      <c r="F1515" s="36" t="s">
        <v>372</v>
      </c>
      <c r="G1515" s="36" t="s">
        <v>1636</v>
      </c>
      <c r="H1515" s="36" t="s">
        <v>372</v>
      </c>
      <c r="I1515" s="36" t="s">
        <v>1636</v>
      </c>
      <c r="J1515" s="36" t="s">
        <v>1637</v>
      </c>
      <c r="K1515" s="36" t="s">
        <v>599</v>
      </c>
      <c r="L1515" s="36" t="s">
        <v>1717</v>
      </c>
      <c r="M1515" s="36" t="s">
        <v>1639</v>
      </c>
      <c r="N1515" s="36" t="s">
        <v>1640</v>
      </c>
      <c r="O1515" s="36" t="s">
        <v>1641</v>
      </c>
      <c r="P1515" s="36" t="s">
        <v>1642</v>
      </c>
      <c r="Q1515" s="36" t="s">
        <v>1643</v>
      </c>
      <c r="R1515" s="36" t="s">
        <v>1644</v>
      </c>
      <c r="S1515" s="36" t="s">
        <v>1636</v>
      </c>
      <c r="T1515" s="36" t="s">
        <v>1636</v>
      </c>
      <c r="U1515" s="36" t="s">
        <v>1645</v>
      </c>
      <c r="V1515" s="36" t="s">
        <v>1646</v>
      </c>
      <c r="W1515" s="36" t="s">
        <v>1670</v>
      </c>
      <c r="X1515" s="36" t="s">
        <v>1646</v>
      </c>
      <c r="Y1515" s="36" t="s">
        <v>1649</v>
      </c>
      <c r="Z1515" s="36">
        <v>165.71</v>
      </c>
      <c r="AA1515" s="36">
        <v>165.71</v>
      </c>
      <c r="AB1515" s="36">
        <v>0</v>
      </c>
      <c r="AC1515" s="36">
        <v>165.71</v>
      </c>
      <c r="AD1515" s="36">
        <v>0</v>
      </c>
      <c r="AE1515" s="36">
        <v>0</v>
      </c>
      <c r="AF1515" s="36" t="s">
        <v>1798</v>
      </c>
      <c r="AG1515" s="36" t="s">
        <v>1637</v>
      </c>
      <c r="AH1515" s="36" t="s">
        <v>599</v>
      </c>
      <c r="AI1515" s="36" t="s">
        <v>1799</v>
      </c>
      <c r="AJ1515" s="36" t="s">
        <v>1645</v>
      </c>
      <c r="AK1515" s="36" t="s">
        <v>337</v>
      </c>
      <c r="AL1515" s="36" t="s">
        <v>1650</v>
      </c>
      <c r="AM1515" s="36" t="s">
        <v>1651</v>
      </c>
      <c r="AN1515" s="36" t="s">
        <v>1645</v>
      </c>
      <c r="AO1515" s="36" t="s">
        <v>1636</v>
      </c>
      <c r="AP1515" s="36" t="s">
        <v>1652</v>
      </c>
      <c r="AQ1515" s="36" t="s">
        <v>1653</v>
      </c>
    </row>
    <row r="1516" spans="1:43" x14ac:dyDescent="0.15">
      <c r="A1516" s="36" t="s">
        <v>474</v>
      </c>
      <c r="B1516" s="36" t="s">
        <v>1718</v>
      </c>
      <c r="C1516" s="36" t="s">
        <v>1719</v>
      </c>
      <c r="D1516" s="36" t="s">
        <v>1661</v>
      </c>
      <c r="E1516" s="36" t="s">
        <v>1662</v>
      </c>
      <c r="F1516" s="36" t="s">
        <v>372</v>
      </c>
      <c r="G1516" s="36" t="s">
        <v>1636</v>
      </c>
      <c r="H1516" s="36" t="s">
        <v>372</v>
      </c>
      <c r="I1516" s="36" t="s">
        <v>1636</v>
      </c>
      <c r="J1516" s="36" t="s">
        <v>1637</v>
      </c>
      <c r="K1516" s="36" t="s">
        <v>599</v>
      </c>
      <c r="L1516" s="36" t="s">
        <v>1720</v>
      </c>
      <c r="M1516" s="36" t="s">
        <v>1639</v>
      </c>
      <c r="N1516" s="36" t="s">
        <v>1640</v>
      </c>
      <c r="O1516" s="36" t="s">
        <v>1641</v>
      </c>
      <c r="P1516" s="36" t="s">
        <v>1642</v>
      </c>
      <c r="Q1516" s="36" t="s">
        <v>1643</v>
      </c>
      <c r="R1516" s="36" t="s">
        <v>1644</v>
      </c>
      <c r="S1516" s="36" t="s">
        <v>1636</v>
      </c>
      <c r="T1516" s="36" t="s">
        <v>1636</v>
      </c>
      <c r="U1516" s="36" t="s">
        <v>1645</v>
      </c>
      <c r="V1516" s="36" t="s">
        <v>1646</v>
      </c>
      <c r="W1516" s="36" t="s">
        <v>1665</v>
      </c>
      <c r="X1516" s="36" t="s">
        <v>1646</v>
      </c>
      <c r="Y1516" s="36" t="s">
        <v>1649</v>
      </c>
      <c r="Z1516" s="36">
        <v>2494.5700000000002</v>
      </c>
      <c r="AA1516" s="36">
        <v>2494.5700000000002</v>
      </c>
      <c r="AB1516" s="36">
        <v>0</v>
      </c>
      <c r="AC1516" s="36">
        <v>2494.5700000000002</v>
      </c>
      <c r="AD1516" s="36">
        <v>0</v>
      </c>
      <c r="AE1516" s="36">
        <v>0</v>
      </c>
      <c r="AF1516" s="36" t="s">
        <v>1798</v>
      </c>
      <c r="AG1516" s="36" t="s">
        <v>1637</v>
      </c>
      <c r="AH1516" s="36" t="s">
        <v>599</v>
      </c>
      <c r="AI1516" s="36" t="s">
        <v>1799</v>
      </c>
      <c r="AJ1516" s="36" t="s">
        <v>1645</v>
      </c>
      <c r="AK1516" s="36" t="s">
        <v>337</v>
      </c>
      <c r="AL1516" s="36" t="s">
        <v>1650</v>
      </c>
      <c r="AM1516" s="36" t="s">
        <v>1651</v>
      </c>
      <c r="AN1516" s="36" t="s">
        <v>1645</v>
      </c>
      <c r="AO1516" s="36" t="s">
        <v>1636</v>
      </c>
      <c r="AP1516" s="36" t="s">
        <v>1652</v>
      </c>
      <c r="AQ1516" s="36" t="s">
        <v>1653</v>
      </c>
    </row>
    <row r="1517" spans="1:43" x14ac:dyDescent="0.15">
      <c r="A1517" s="36" t="s">
        <v>474</v>
      </c>
      <c r="B1517" s="36" t="s">
        <v>1718</v>
      </c>
      <c r="C1517" s="36" t="s">
        <v>1719</v>
      </c>
      <c r="D1517" s="36" t="s">
        <v>1661</v>
      </c>
      <c r="E1517" s="36" t="s">
        <v>1662</v>
      </c>
      <c r="F1517" s="36" t="s">
        <v>372</v>
      </c>
      <c r="G1517" s="36" t="s">
        <v>1636</v>
      </c>
      <c r="H1517" s="36" t="s">
        <v>372</v>
      </c>
      <c r="I1517" s="36" t="s">
        <v>1636</v>
      </c>
      <c r="J1517" s="36" t="s">
        <v>1637</v>
      </c>
      <c r="K1517" s="36" t="s">
        <v>599</v>
      </c>
      <c r="L1517" s="36" t="s">
        <v>1720</v>
      </c>
      <c r="M1517" s="36" t="s">
        <v>1639</v>
      </c>
      <c r="N1517" s="36" t="s">
        <v>1640</v>
      </c>
      <c r="O1517" s="36" t="s">
        <v>1641</v>
      </c>
      <c r="P1517" s="36" t="s">
        <v>1642</v>
      </c>
      <c r="Q1517" s="36" t="s">
        <v>1643</v>
      </c>
      <c r="R1517" s="36" t="s">
        <v>1644</v>
      </c>
      <c r="S1517" s="36" t="s">
        <v>1636</v>
      </c>
      <c r="T1517" s="36" t="s">
        <v>1636</v>
      </c>
      <c r="U1517" s="36" t="s">
        <v>1645</v>
      </c>
      <c r="V1517" s="36" t="s">
        <v>1646</v>
      </c>
      <c r="W1517" s="36" t="s">
        <v>1647</v>
      </c>
      <c r="X1517" s="36" t="s">
        <v>1667</v>
      </c>
      <c r="Y1517" s="36" t="s">
        <v>1649</v>
      </c>
      <c r="Z1517" s="36">
        <v>5.43</v>
      </c>
      <c r="AA1517" s="36">
        <v>5.43</v>
      </c>
      <c r="AB1517" s="36">
        <v>0</v>
      </c>
      <c r="AC1517" s="36">
        <v>5.43</v>
      </c>
      <c r="AD1517" s="36">
        <v>0</v>
      </c>
      <c r="AE1517" s="36">
        <v>0</v>
      </c>
      <c r="AF1517" s="36" t="s">
        <v>1798</v>
      </c>
      <c r="AG1517" s="36" t="s">
        <v>1637</v>
      </c>
      <c r="AH1517" s="36" t="s">
        <v>599</v>
      </c>
      <c r="AI1517" s="36" t="s">
        <v>1799</v>
      </c>
      <c r="AJ1517" s="36" t="s">
        <v>1645</v>
      </c>
      <c r="AK1517" s="36" t="s">
        <v>337</v>
      </c>
      <c r="AL1517" s="36" t="s">
        <v>1650</v>
      </c>
      <c r="AM1517" s="36" t="s">
        <v>1651</v>
      </c>
      <c r="AN1517" s="36" t="s">
        <v>1645</v>
      </c>
      <c r="AO1517" s="36" t="s">
        <v>1636</v>
      </c>
      <c r="AP1517" s="36" t="s">
        <v>1652</v>
      </c>
      <c r="AQ1517" s="36" t="s">
        <v>1653</v>
      </c>
    </row>
    <row r="1518" spans="1:43" x14ac:dyDescent="0.15">
      <c r="A1518" s="36" t="s">
        <v>474</v>
      </c>
      <c r="B1518" s="36" t="s">
        <v>1721</v>
      </c>
      <c r="C1518" s="36" t="s">
        <v>1722</v>
      </c>
      <c r="D1518" s="36" t="s">
        <v>1723</v>
      </c>
      <c r="E1518" s="36" t="s">
        <v>1724</v>
      </c>
      <c r="F1518" s="36" t="s">
        <v>372</v>
      </c>
      <c r="G1518" s="36" t="s">
        <v>1636</v>
      </c>
      <c r="H1518" s="36" t="s">
        <v>372</v>
      </c>
      <c r="I1518" s="36" t="s">
        <v>1636</v>
      </c>
      <c r="J1518" s="36" t="s">
        <v>1307</v>
      </c>
      <c r="K1518" s="36" t="s">
        <v>1725</v>
      </c>
      <c r="L1518" s="36" t="s">
        <v>1726</v>
      </c>
      <c r="M1518" s="36" t="s">
        <v>1727</v>
      </c>
      <c r="N1518" s="36" t="s">
        <v>1728</v>
      </c>
      <c r="O1518" s="36" t="s">
        <v>1729</v>
      </c>
      <c r="P1518" s="36" t="s">
        <v>1730</v>
      </c>
      <c r="Q1518" s="36" t="s">
        <v>1731</v>
      </c>
      <c r="R1518" s="36" t="s">
        <v>1732</v>
      </c>
      <c r="S1518" s="36" t="s">
        <v>1636</v>
      </c>
      <c r="T1518" s="36" t="s">
        <v>1636</v>
      </c>
      <c r="U1518" s="36" t="s">
        <v>1645</v>
      </c>
      <c r="V1518" s="36" t="s">
        <v>1646</v>
      </c>
      <c r="W1518" s="36" t="s">
        <v>1665</v>
      </c>
      <c r="X1518" s="36" t="s">
        <v>1646</v>
      </c>
      <c r="Y1518" s="36" t="s">
        <v>1649</v>
      </c>
      <c r="Z1518" s="36">
        <v>12.21</v>
      </c>
      <c r="AA1518" s="36">
        <v>12.21</v>
      </c>
      <c r="AB1518" s="36">
        <v>0</v>
      </c>
      <c r="AC1518" s="36">
        <v>12.21</v>
      </c>
      <c r="AD1518" s="36">
        <v>0</v>
      </c>
      <c r="AE1518" s="36">
        <v>0</v>
      </c>
      <c r="AF1518" s="36" t="s">
        <v>1798</v>
      </c>
      <c r="AG1518" s="36" t="s">
        <v>1307</v>
      </c>
      <c r="AH1518" s="36" t="s">
        <v>1725</v>
      </c>
      <c r="AI1518" s="36" t="s">
        <v>1800</v>
      </c>
      <c r="AJ1518" s="36" t="s">
        <v>1645</v>
      </c>
      <c r="AK1518" s="36" t="s">
        <v>337</v>
      </c>
      <c r="AL1518" s="36" t="s">
        <v>1650</v>
      </c>
      <c r="AM1518" s="36" t="s">
        <v>1651</v>
      </c>
      <c r="AN1518" s="36" t="s">
        <v>1645</v>
      </c>
      <c r="AO1518" s="36" t="s">
        <v>1636</v>
      </c>
      <c r="AP1518" s="36" t="s">
        <v>1652</v>
      </c>
      <c r="AQ1518" s="36" t="s">
        <v>1653</v>
      </c>
    </row>
    <row r="1519" spans="1:43" x14ac:dyDescent="0.15">
      <c r="A1519" s="36" t="s">
        <v>474</v>
      </c>
      <c r="B1519" s="36" t="s">
        <v>1721</v>
      </c>
      <c r="C1519" s="36" t="s">
        <v>1722</v>
      </c>
      <c r="D1519" s="36" t="s">
        <v>1723</v>
      </c>
      <c r="E1519" s="36" t="s">
        <v>1724</v>
      </c>
      <c r="F1519" s="36" t="s">
        <v>372</v>
      </c>
      <c r="G1519" s="36" t="s">
        <v>1636</v>
      </c>
      <c r="H1519" s="36" t="s">
        <v>372</v>
      </c>
      <c r="I1519" s="36" t="s">
        <v>1636</v>
      </c>
      <c r="J1519" s="36" t="s">
        <v>1307</v>
      </c>
      <c r="K1519" s="36" t="s">
        <v>1725</v>
      </c>
      <c r="L1519" s="36" t="s">
        <v>1726</v>
      </c>
      <c r="M1519" s="36" t="s">
        <v>1727</v>
      </c>
      <c r="N1519" s="36" t="s">
        <v>1728</v>
      </c>
      <c r="O1519" s="36" t="s">
        <v>1729</v>
      </c>
      <c r="P1519" s="36" t="s">
        <v>1730</v>
      </c>
      <c r="Q1519" s="36" t="s">
        <v>1731</v>
      </c>
      <c r="R1519" s="36" t="s">
        <v>1732</v>
      </c>
      <c r="S1519" s="36" t="s">
        <v>1636</v>
      </c>
      <c r="T1519" s="36" t="s">
        <v>1636</v>
      </c>
      <c r="U1519" s="36" t="s">
        <v>1645</v>
      </c>
      <c r="V1519" s="36" t="s">
        <v>1646</v>
      </c>
      <c r="W1519" s="36" t="s">
        <v>1647</v>
      </c>
      <c r="X1519" s="36" t="s">
        <v>1667</v>
      </c>
      <c r="Y1519" s="36" t="s">
        <v>1649</v>
      </c>
      <c r="Z1519" s="36">
        <v>0.3</v>
      </c>
      <c r="AA1519" s="36">
        <v>0.3</v>
      </c>
      <c r="AB1519" s="36">
        <v>0</v>
      </c>
      <c r="AC1519" s="36">
        <v>0.3</v>
      </c>
      <c r="AD1519" s="36">
        <v>0</v>
      </c>
      <c r="AE1519" s="36">
        <v>0</v>
      </c>
      <c r="AF1519" s="36" t="s">
        <v>1798</v>
      </c>
      <c r="AG1519" s="36" t="s">
        <v>1307</v>
      </c>
      <c r="AH1519" s="36" t="s">
        <v>1725</v>
      </c>
      <c r="AI1519" s="36" t="s">
        <v>1800</v>
      </c>
      <c r="AJ1519" s="36" t="s">
        <v>1645</v>
      </c>
      <c r="AK1519" s="36" t="s">
        <v>337</v>
      </c>
      <c r="AL1519" s="36" t="s">
        <v>1650</v>
      </c>
      <c r="AM1519" s="36" t="s">
        <v>1651</v>
      </c>
      <c r="AN1519" s="36" t="s">
        <v>1645</v>
      </c>
      <c r="AO1519" s="36" t="s">
        <v>1636</v>
      </c>
      <c r="AP1519" s="36" t="s">
        <v>1652</v>
      </c>
      <c r="AQ1519" s="36" t="s">
        <v>1653</v>
      </c>
    </row>
    <row r="1520" spans="1:43" x14ac:dyDescent="0.15">
      <c r="A1520" s="36" t="s">
        <v>474</v>
      </c>
      <c r="B1520" s="36" t="s">
        <v>1733</v>
      </c>
      <c r="C1520" s="36" t="s">
        <v>1734</v>
      </c>
      <c r="D1520" s="36" t="s">
        <v>1723</v>
      </c>
      <c r="E1520" s="36" t="s">
        <v>1724</v>
      </c>
      <c r="F1520" s="36" t="s">
        <v>372</v>
      </c>
      <c r="G1520" s="36" t="s">
        <v>1636</v>
      </c>
      <c r="H1520" s="36" t="s">
        <v>372</v>
      </c>
      <c r="I1520" s="36" t="s">
        <v>1636</v>
      </c>
      <c r="J1520" s="36" t="s">
        <v>1307</v>
      </c>
      <c r="K1520" s="36" t="s">
        <v>1725</v>
      </c>
      <c r="L1520" s="36" t="s">
        <v>1735</v>
      </c>
      <c r="M1520" s="36" t="s">
        <v>1727</v>
      </c>
      <c r="N1520" s="36" t="s">
        <v>1728</v>
      </c>
      <c r="O1520" s="36" t="s">
        <v>1729</v>
      </c>
      <c r="P1520" s="36" t="s">
        <v>1730</v>
      </c>
      <c r="Q1520" s="36" t="s">
        <v>1731</v>
      </c>
      <c r="R1520" s="36" t="s">
        <v>1732</v>
      </c>
      <c r="S1520" s="36" t="s">
        <v>1636</v>
      </c>
      <c r="T1520" s="36" t="s">
        <v>1636</v>
      </c>
      <c r="U1520" s="36" t="s">
        <v>1645</v>
      </c>
      <c r="V1520" s="36" t="s">
        <v>1646</v>
      </c>
      <c r="W1520" s="36" t="s">
        <v>1664</v>
      </c>
      <c r="X1520" s="36" t="s">
        <v>1646</v>
      </c>
      <c r="Y1520" s="36" t="s">
        <v>1649</v>
      </c>
      <c r="Z1520" s="36">
        <v>64.67</v>
      </c>
      <c r="AA1520" s="36">
        <v>64.67</v>
      </c>
      <c r="AB1520" s="36">
        <v>0</v>
      </c>
      <c r="AC1520" s="36">
        <v>64.67</v>
      </c>
      <c r="AD1520" s="36">
        <v>0</v>
      </c>
      <c r="AE1520" s="36">
        <v>0</v>
      </c>
      <c r="AF1520" s="36" t="s">
        <v>1798</v>
      </c>
      <c r="AG1520" s="36" t="s">
        <v>1307</v>
      </c>
      <c r="AH1520" s="36" t="s">
        <v>1725</v>
      </c>
      <c r="AI1520" s="36" t="s">
        <v>1800</v>
      </c>
      <c r="AJ1520" s="36" t="s">
        <v>1645</v>
      </c>
      <c r="AK1520" s="36" t="s">
        <v>337</v>
      </c>
      <c r="AL1520" s="36" t="s">
        <v>1650</v>
      </c>
      <c r="AM1520" s="36" t="s">
        <v>1651</v>
      </c>
      <c r="AN1520" s="36" t="s">
        <v>1645</v>
      </c>
      <c r="AO1520" s="36" t="s">
        <v>1636</v>
      </c>
      <c r="AP1520" s="36" t="s">
        <v>1652</v>
      </c>
      <c r="AQ1520" s="36" t="s">
        <v>1653</v>
      </c>
    </row>
    <row r="1521" spans="1:43" x14ac:dyDescent="0.15">
      <c r="A1521" s="36" t="s">
        <v>474</v>
      </c>
      <c r="B1521" s="36" t="s">
        <v>1733</v>
      </c>
      <c r="C1521" s="36" t="s">
        <v>1734</v>
      </c>
      <c r="D1521" s="36" t="s">
        <v>1723</v>
      </c>
      <c r="E1521" s="36" t="s">
        <v>1724</v>
      </c>
      <c r="F1521" s="36" t="s">
        <v>372</v>
      </c>
      <c r="G1521" s="36" t="s">
        <v>1636</v>
      </c>
      <c r="H1521" s="36" t="s">
        <v>372</v>
      </c>
      <c r="I1521" s="36" t="s">
        <v>1636</v>
      </c>
      <c r="J1521" s="36" t="s">
        <v>1307</v>
      </c>
      <c r="K1521" s="36" t="s">
        <v>1725</v>
      </c>
      <c r="L1521" s="36" t="s">
        <v>1735</v>
      </c>
      <c r="M1521" s="36" t="s">
        <v>1727</v>
      </c>
      <c r="N1521" s="36" t="s">
        <v>1728</v>
      </c>
      <c r="O1521" s="36" t="s">
        <v>1729</v>
      </c>
      <c r="P1521" s="36" t="s">
        <v>1730</v>
      </c>
      <c r="Q1521" s="36" t="s">
        <v>1731</v>
      </c>
      <c r="R1521" s="36" t="s">
        <v>1732</v>
      </c>
      <c r="S1521" s="36" t="s">
        <v>1636</v>
      </c>
      <c r="T1521" s="36" t="s">
        <v>1636</v>
      </c>
      <c r="U1521" s="36" t="s">
        <v>1645</v>
      </c>
      <c r="V1521" s="36" t="s">
        <v>1646</v>
      </c>
      <c r="W1521" s="36" t="s">
        <v>1665</v>
      </c>
      <c r="X1521" s="36" t="s">
        <v>1646</v>
      </c>
      <c r="Y1521" s="36" t="s">
        <v>1649</v>
      </c>
      <c r="Z1521" s="36">
        <v>3539.78</v>
      </c>
      <c r="AA1521" s="36">
        <v>3539.78</v>
      </c>
      <c r="AB1521" s="36">
        <v>0</v>
      </c>
      <c r="AC1521" s="36">
        <v>3539.78</v>
      </c>
      <c r="AD1521" s="36">
        <v>0</v>
      </c>
      <c r="AE1521" s="36">
        <v>0</v>
      </c>
      <c r="AF1521" s="36" t="s">
        <v>1798</v>
      </c>
      <c r="AG1521" s="36" t="s">
        <v>1307</v>
      </c>
      <c r="AH1521" s="36" t="s">
        <v>1725</v>
      </c>
      <c r="AI1521" s="36" t="s">
        <v>1800</v>
      </c>
      <c r="AJ1521" s="36" t="s">
        <v>1645</v>
      </c>
      <c r="AK1521" s="36" t="s">
        <v>337</v>
      </c>
      <c r="AL1521" s="36" t="s">
        <v>1650</v>
      </c>
      <c r="AM1521" s="36" t="s">
        <v>1651</v>
      </c>
      <c r="AN1521" s="36" t="s">
        <v>1645</v>
      </c>
      <c r="AO1521" s="36" t="s">
        <v>1636</v>
      </c>
      <c r="AP1521" s="36" t="s">
        <v>1652</v>
      </c>
      <c r="AQ1521" s="36" t="s">
        <v>1653</v>
      </c>
    </row>
    <row r="1522" spans="1:43" x14ac:dyDescent="0.15">
      <c r="A1522" s="36" t="s">
        <v>474</v>
      </c>
      <c r="B1522" s="36" t="s">
        <v>1733</v>
      </c>
      <c r="C1522" s="36" t="s">
        <v>1734</v>
      </c>
      <c r="D1522" s="36" t="s">
        <v>1723</v>
      </c>
      <c r="E1522" s="36" t="s">
        <v>1724</v>
      </c>
      <c r="F1522" s="36" t="s">
        <v>372</v>
      </c>
      <c r="G1522" s="36" t="s">
        <v>1636</v>
      </c>
      <c r="H1522" s="36" t="s">
        <v>372</v>
      </c>
      <c r="I1522" s="36" t="s">
        <v>1636</v>
      </c>
      <c r="J1522" s="36" t="s">
        <v>1307</v>
      </c>
      <c r="K1522" s="36" t="s">
        <v>1725</v>
      </c>
      <c r="L1522" s="36" t="s">
        <v>1735</v>
      </c>
      <c r="M1522" s="36" t="s">
        <v>1727</v>
      </c>
      <c r="N1522" s="36" t="s">
        <v>1728</v>
      </c>
      <c r="O1522" s="36" t="s">
        <v>1729</v>
      </c>
      <c r="P1522" s="36" t="s">
        <v>1730</v>
      </c>
      <c r="Q1522" s="36" t="s">
        <v>1731</v>
      </c>
      <c r="R1522" s="36" t="s">
        <v>1732</v>
      </c>
      <c r="S1522" s="36" t="s">
        <v>1636</v>
      </c>
      <c r="T1522" s="36" t="s">
        <v>1636</v>
      </c>
      <c r="U1522" s="36" t="s">
        <v>1645</v>
      </c>
      <c r="V1522" s="36" t="s">
        <v>1646</v>
      </c>
      <c r="W1522" s="36" t="s">
        <v>1647</v>
      </c>
      <c r="X1522" s="36" t="s">
        <v>1667</v>
      </c>
      <c r="Y1522" s="36" t="s">
        <v>1649</v>
      </c>
      <c r="Z1522" s="36">
        <v>18.920000000000002</v>
      </c>
      <c r="AA1522" s="36">
        <v>18.920000000000002</v>
      </c>
      <c r="AB1522" s="36">
        <v>0</v>
      </c>
      <c r="AC1522" s="36">
        <v>18.920000000000002</v>
      </c>
      <c r="AD1522" s="36">
        <v>0</v>
      </c>
      <c r="AE1522" s="36">
        <v>0</v>
      </c>
      <c r="AF1522" s="36" t="s">
        <v>1798</v>
      </c>
      <c r="AG1522" s="36" t="s">
        <v>1307</v>
      </c>
      <c r="AH1522" s="36" t="s">
        <v>1725</v>
      </c>
      <c r="AI1522" s="36" t="s">
        <v>1800</v>
      </c>
      <c r="AJ1522" s="36" t="s">
        <v>1645</v>
      </c>
      <c r="AK1522" s="36" t="s">
        <v>337</v>
      </c>
      <c r="AL1522" s="36" t="s">
        <v>1650</v>
      </c>
      <c r="AM1522" s="36" t="s">
        <v>1651</v>
      </c>
      <c r="AN1522" s="36" t="s">
        <v>1645</v>
      </c>
      <c r="AO1522" s="36" t="s">
        <v>1636</v>
      </c>
      <c r="AP1522" s="36" t="s">
        <v>1652</v>
      </c>
      <c r="AQ1522" s="36" t="s">
        <v>1653</v>
      </c>
    </row>
    <row r="1523" spans="1:43" x14ac:dyDescent="0.15">
      <c r="A1523" s="36" t="s">
        <v>474</v>
      </c>
      <c r="B1523" s="36" t="s">
        <v>1736</v>
      </c>
      <c r="C1523" s="36" t="s">
        <v>1737</v>
      </c>
      <c r="D1523" s="36" t="s">
        <v>1723</v>
      </c>
      <c r="E1523" s="36" t="s">
        <v>1724</v>
      </c>
      <c r="F1523" s="36" t="s">
        <v>372</v>
      </c>
      <c r="G1523" s="36" t="s">
        <v>1636</v>
      </c>
      <c r="H1523" s="36" t="s">
        <v>372</v>
      </c>
      <c r="I1523" s="36" t="s">
        <v>1636</v>
      </c>
      <c r="J1523" s="36" t="s">
        <v>1307</v>
      </c>
      <c r="K1523" s="36" t="s">
        <v>1725</v>
      </c>
      <c r="L1523" s="36" t="s">
        <v>1738</v>
      </c>
      <c r="M1523" s="36" t="s">
        <v>1727</v>
      </c>
      <c r="N1523" s="36" t="s">
        <v>1728</v>
      </c>
      <c r="O1523" s="36" t="s">
        <v>1729</v>
      </c>
      <c r="P1523" s="36" t="s">
        <v>1730</v>
      </c>
      <c r="Q1523" s="36" t="s">
        <v>1731</v>
      </c>
      <c r="R1523" s="36" t="s">
        <v>1732</v>
      </c>
      <c r="S1523" s="36" t="s">
        <v>1636</v>
      </c>
      <c r="T1523" s="36" t="s">
        <v>1636</v>
      </c>
      <c r="U1523" s="36" t="s">
        <v>1645</v>
      </c>
      <c r="V1523" s="36" t="s">
        <v>1646</v>
      </c>
      <c r="W1523" s="36" t="s">
        <v>1664</v>
      </c>
      <c r="X1523" s="36" t="s">
        <v>1646</v>
      </c>
      <c r="Y1523" s="36" t="s">
        <v>1649</v>
      </c>
      <c r="Z1523" s="36">
        <v>1.33</v>
      </c>
      <c r="AA1523" s="36">
        <v>1.33</v>
      </c>
      <c r="AB1523" s="36">
        <v>0</v>
      </c>
      <c r="AC1523" s="36">
        <v>1.33</v>
      </c>
      <c r="AD1523" s="36">
        <v>0</v>
      </c>
      <c r="AE1523" s="36">
        <v>0</v>
      </c>
      <c r="AF1523" s="36" t="s">
        <v>1798</v>
      </c>
      <c r="AG1523" s="36" t="s">
        <v>1307</v>
      </c>
      <c r="AH1523" s="36" t="s">
        <v>1725</v>
      </c>
      <c r="AI1523" s="36" t="s">
        <v>1800</v>
      </c>
      <c r="AJ1523" s="36" t="s">
        <v>1645</v>
      </c>
      <c r="AK1523" s="36" t="s">
        <v>337</v>
      </c>
      <c r="AL1523" s="36" t="s">
        <v>1650</v>
      </c>
      <c r="AM1523" s="36" t="s">
        <v>1651</v>
      </c>
      <c r="AN1523" s="36" t="s">
        <v>1645</v>
      </c>
      <c r="AO1523" s="36" t="s">
        <v>1636</v>
      </c>
      <c r="AP1523" s="36" t="s">
        <v>1652</v>
      </c>
      <c r="AQ1523" s="36" t="s">
        <v>1653</v>
      </c>
    </row>
    <row r="1524" spans="1:43" x14ac:dyDescent="0.15">
      <c r="A1524" s="36" t="s">
        <v>474</v>
      </c>
      <c r="B1524" s="36" t="s">
        <v>1736</v>
      </c>
      <c r="C1524" s="36" t="s">
        <v>1737</v>
      </c>
      <c r="D1524" s="36" t="s">
        <v>1723</v>
      </c>
      <c r="E1524" s="36" t="s">
        <v>1724</v>
      </c>
      <c r="F1524" s="36" t="s">
        <v>372</v>
      </c>
      <c r="G1524" s="36" t="s">
        <v>1636</v>
      </c>
      <c r="H1524" s="36" t="s">
        <v>372</v>
      </c>
      <c r="I1524" s="36" t="s">
        <v>1636</v>
      </c>
      <c r="J1524" s="36" t="s">
        <v>1307</v>
      </c>
      <c r="K1524" s="36" t="s">
        <v>1725</v>
      </c>
      <c r="L1524" s="36" t="s">
        <v>1738</v>
      </c>
      <c r="M1524" s="36" t="s">
        <v>1727</v>
      </c>
      <c r="N1524" s="36" t="s">
        <v>1728</v>
      </c>
      <c r="O1524" s="36" t="s">
        <v>1729</v>
      </c>
      <c r="P1524" s="36" t="s">
        <v>1730</v>
      </c>
      <c r="Q1524" s="36" t="s">
        <v>1731</v>
      </c>
      <c r="R1524" s="36" t="s">
        <v>1732</v>
      </c>
      <c r="S1524" s="36" t="s">
        <v>1636</v>
      </c>
      <c r="T1524" s="36" t="s">
        <v>1636</v>
      </c>
      <c r="U1524" s="36" t="s">
        <v>1645</v>
      </c>
      <c r="V1524" s="36" t="s">
        <v>1646</v>
      </c>
      <c r="W1524" s="36" t="s">
        <v>1665</v>
      </c>
      <c r="X1524" s="36" t="s">
        <v>1646</v>
      </c>
      <c r="Y1524" s="36" t="s">
        <v>1649</v>
      </c>
      <c r="Z1524" s="36">
        <v>18.68</v>
      </c>
      <c r="AA1524" s="36">
        <v>18.68</v>
      </c>
      <c r="AB1524" s="36">
        <v>0</v>
      </c>
      <c r="AC1524" s="36">
        <v>18.68</v>
      </c>
      <c r="AD1524" s="36">
        <v>0</v>
      </c>
      <c r="AE1524" s="36">
        <v>0</v>
      </c>
      <c r="AF1524" s="36" t="s">
        <v>1798</v>
      </c>
      <c r="AG1524" s="36" t="s">
        <v>1307</v>
      </c>
      <c r="AH1524" s="36" t="s">
        <v>1725</v>
      </c>
      <c r="AI1524" s="36" t="s">
        <v>1800</v>
      </c>
      <c r="AJ1524" s="36" t="s">
        <v>1645</v>
      </c>
      <c r="AK1524" s="36" t="s">
        <v>337</v>
      </c>
      <c r="AL1524" s="36" t="s">
        <v>1650</v>
      </c>
      <c r="AM1524" s="36" t="s">
        <v>1651</v>
      </c>
      <c r="AN1524" s="36" t="s">
        <v>1645</v>
      </c>
      <c r="AO1524" s="36" t="s">
        <v>1636</v>
      </c>
      <c r="AP1524" s="36" t="s">
        <v>1652</v>
      </c>
      <c r="AQ1524" s="36" t="s">
        <v>1653</v>
      </c>
    </row>
    <row r="1525" spans="1:43" x14ac:dyDescent="0.15">
      <c r="A1525" s="36" t="s">
        <v>474</v>
      </c>
      <c r="B1525" s="36" t="s">
        <v>1736</v>
      </c>
      <c r="C1525" s="36" t="s">
        <v>1737</v>
      </c>
      <c r="D1525" s="36" t="s">
        <v>1723</v>
      </c>
      <c r="E1525" s="36" t="s">
        <v>1724</v>
      </c>
      <c r="F1525" s="36" t="s">
        <v>372</v>
      </c>
      <c r="G1525" s="36" t="s">
        <v>1636</v>
      </c>
      <c r="H1525" s="36" t="s">
        <v>372</v>
      </c>
      <c r="I1525" s="36" t="s">
        <v>1636</v>
      </c>
      <c r="J1525" s="36" t="s">
        <v>1307</v>
      </c>
      <c r="K1525" s="36" t="s">
        <v>1725</v>
      </c>
      <c r="L1525" s="36" t="s">
        <v>1738</v>
      </c>
      <c r="M1525" s="36" t="s">
        <v>1727</v>
      </c>
      <c r="N1525" s="36" t="s">
        <v>1728</v>
      </c>
      <c r="O1525" s="36" t="s">
        <v>1729</v>
      </c>
      <c r="P1525" s="36" t="s">
        <v>1730</v>
      </c>
      <c r="Q1525" s="36" t="s">
        <v>1731</v>
      </c>
      <c r="R1525" s="36" t="s">
        <v>1732</v>
      </c>
      <c r="S1525" s="36" t="s">
        <v>1636</v>
      </c>
      <c r="T1525" s="36" t="s">
        <v>1636</v>
      </c>
      <c r="U1525" s="36" t="s">
        <v>1645</v>
      </c>
      <c r="V1525" s="36" t="s">
        <v>1646</v>
      </c>
      <c r="W1525" s="36" t="s">
        <v>1647</v>
      </c>
      <c r="X1525" s="36" t="s">
        <v>1667</v>
      </c>
      <c r="Y1525" s="36" t="s">
        <v>1649</v>
      </c>
      <c r="Z1525" s="36">
        <v>0.43</v>
      </c>
      <c r="AA1525" s="36">
        <v>0.43</v>
      </c>
      <c r="AB1525" s="36">
        <v>0</v>
      </c>
      <c r="AC1525" s="36">
        <v>0.43</v>
      </c>
      <c r="AD1525" s="36">
        <v>0</v>
      </c>
      <c r="AE1525" s="36">
        <v>0</v>
      </c>
      <c r="AF1525" s="36" t="s">
        <v>1798</v>
      </c>
      <c r="AG1525" s="36" t="s">
        <v>1307</v>
      </c>
      <c r="AH1525" s="36" t="s">
        <v>1725</v>
      </c>
      <c r="AI1525" s="36" t="s">
        <v>1800</v>
      </c>
      <c r="AJ1525" s="36" t="s">
        <v>1645</v>
      </c>
      <c r="AK1525" s="36" t="s">
        <v>337</v>
      </c>
      <c r="AL1525" s="36" t="s">
        <v>1650</v>
      </c>
      <c r="AM1525" s="36" t="s">
        <v>1651</v>
      </c>
      <c r="AN1525" s="36" t="s">
        <v>1645</v>
      </c>
      <c r="AO1525" s="36" t="s">
        <v>1636</v>
      </c>
      <c r="AP1525" s="36" t="s">
        <v>1652</v>
      </c>
      <c r="AQ1525" s="36" t="s">
        <v>1653</v>
      </c>
    </row>
    <row r="1526" spans="1:43" x14ac:dyDescent="0.15">
      <c r="A1526" s="36" t="s">
        <v>474</v>
      </c>
      <c r="B1526" s="36" t="s">
        <v>1739</v>
      </c>
      <c r="C1526" s="36" t="s">
        <v>1740</v>
      </c>
      <c r="D1526" s="36" t="s">
        <v>1723</v>
      </c>
      <c r="E1526" s="36" t="s">
        <v>1724</v>
      </c>
      <c r="F1526" s="36" t="s">
        <v>372</v>
      </c>
      <c r="G1526" s="36" t="s">
        <v>1636</v>
      </c>
      <c r="H1526" s="36" t="s">
        <v>372</v>
      </c>
      <c r="I1526" s="36" t="s">
        <v>1636</v>
      </c>
      <c r="J1526" s="36" t="s">
        <v>1307</v>
      </c>
      <c r="K1526" s="36" t="s">
        <v>1725</v>
      </c>
      <c r="L1526" s="36" t="s">
        <v>1741</v>
      </c>
      <c r="M1526" s="36" t="s">
        <v>1727</v>
      </c>
      <c r="N1526" s="36" t="s">
        <v>1728</v>
      </c>
      <c r="O1526" s="36" t="s">
        <v>1729</v>
      </c>
      <c r="P1526" s="36" t="s">
        <v>1730</v>
      </c>
      <c r="Q1526" s="36" t="s">
        <v>1731</v>
      </c>
      <c r="R1526" s="36" t="s">
        <v>1732</v>
      </c>
      <c r="S1526" s="36" t="s">
        <v>1636</v>
      </c>
      <c r="T1526" s="36" t="s">
        <v>1636</v>
      </c>
      <c r="U1526" s="36" t="s">
        <v>1645</v>
      </c>
      <c r="V1526" s="36" t="s">
        <v>1646</v>
      </c>
      <c r="W1526" s="36" t="s">
        <v>1665</v>
      </c>
      <c r="X1526" s="36" t="s">
        <v>1646</v>
      </c>
      <c r="Y1526" s="36" t="s">
        <v>1649</v>
      </c>
      <c r="Z1526" s="36">
        <v>335.96</v>
      </c>
      <c r="AA1526" s="36">
        <v>335.96</v>
      </c>
      <c r="AB1526" s="36">
        <v>0</v>
      </c>
      <c r="AC1526" s="36">
        <v>335.96</v>
      </c>
      <c r="AD1526" s="36">
        <v>0</v>
      </c>
      <c r="AE1526" s="36">
        <v>0</v>
      </c>
      <c r="AF1526" s="36" t="s">
        <v>1798</v>
      </c>
      <c r="AG1526" s="36" t="s">
        <v>1307</v>
      </c>
      <c r="AH1526" s="36" t="s">
        <v>1725</v>
      </c>
      <c r="AI1526" s="36" t="s">
        <v>1800</v>
      </c>
      <c r="AJ1526" s="36" t="s">
        <v>1645</v>
      </c>
      <c r="AK1526" s="36" t="s">
        <v>337</v>
      </c>
      <c r="AL1526" s="36" t="s">
        <v>1650</v>
      </c>
      <c r="AM1526" s="36" t="s">
        <v>1651</v>
      </c>
      <c r="AN1526" s="36" t="s">
        <v>1645</v>
      </c>
      <c r="AO1526" s="36" t="s">
        <v>1636</v>
      </c>
      <c r="AP1526" s="36" t="s">
        <v>1652</v>
      </c>
      <c r="AQ1526" s="36" t="s">
        <v>1653</v>
      </c>
    </row>
    <row r="1527" spans="1:43" x14ac:dyDescent="0.15">
      <c r="A1527" s="36" t="s">
        <v>474</v>
      </c>
      <c r="B1527" s="36" t="s">
        <v>1739</v>
      </c>
      <c r="C1527" s="36" t="s">
        <v>1740</v>
      </c>
      <c r="D1527" s="36" t="s">
        <v>1723</v>
      </c>
      <c r="E1527" s="36" t="s">
        <v>1724</v>
      </c>
      <c r="F1527" s="36" t="s">
        <v>372</v>
      </c>
      <c r="G1527" s="36" t="s">
        <v>1636</v>
      </c>
      <c r="H1527" s="36" t="s">
        <v>372</v>
      </c>
      <c r="I1527" s="36" t="s">
        <v>1636</v>
      </c>
      <c r="J1527" s="36" t="s">
        <v>1307</v>
      </c>
      <c r="K1527" s="36" t="s">
        <v>1725</v>
      </c>
      <c r="L1527" s="36" t="s">
        <v>1741</v>
      </c>
      <c r="M1527" s="36" t="s">
        <v>1727</v>
      </c>
      <c r="N1527" s="36" t="s">
        <v>1728</v>
      </c>
      <c r="O1527" s="36" t="s">
        <v>1729</v>
      </c>
      <c r="P1527" s="36" t="s">
        <v>1730</v>
      </c>
      <c r="Q1527" s="36" t="s">
        <v>1731</v>
      </c>
      <c r="R1527" s="36" t="s">
        <v>1732</v>
      </c>
      <c r="S1527" s="36" t="s">
        <v>1636</v>
      </c>
      <c r="T1527" s="36" t="s">
        <v>1636</v>
      </c>
      <c r="U1527" s="36" t="s">
        <v>1645</v>
      </c>
      <c r="V1527" s="36" t="s">
        <v>1646</v>
      </c>
      <c r="W1527" s="36" t="s">
        <v>1647</v>
      </c>
      <c r="X1527" s="36" t="s">
        <v>1667</v>
      </c>
      <c r="Y1527" s="36" t="s">
        <v>1649</v>
      </c>
      <c r="Z1527" s="36">
        <v>1.86</v>
      </c>
      <c r="AA1527" s="36">
        <v>1.86</v>
      </c>
      <c r="AB1527" s="36">
        <v>0</v>
      </c>
      <c r="AC1527" s="36">
        <v>1.86</v>
      </c>
      <c r="AD1527" s="36">
        <v>0</v>
      </c>
      <c r="AE1527" s="36">
        <v>0</v>
      </c>
      <c r="AF1527" s="36" t="s">
        <v>1798</v>
      </c>
      <c r="AG1527" s="36" t="s">
        <v>1307</v>
      </c>
      <c r="AH1527" s="36" t="s">
        <v>1725</v>
      </c>
      <c r="AI1527" s="36" t="s">
        <v>1800</v>
      </c>
      <c r="AJ1527" s="36" t="s">
        <v>1645</v>
      </c>
      <c r="AK1527" s="36" t="s">
        <v>337</v>
      </c>
      <c r="AL1527" s="36" t="s">
        <v>1650</v>
      </c>
      <c r="AM1527" s="36" t="s">
        <v>1651</v>
      </c>
      <c r="AN1527" s="36" t="s">
        <v>1645</v>
      </c>
      <c r="AO1527" s="36" t="s">
        <v>1636</v>
      </c>
      <c r="AP1527" s="36" t="s">
        <v>1652</v>
      </c>
      <c r="AQ1527" s="36" t="s">
        <v>1653</v>
      </c>
    </row>
    <row r="1528" spans="1:43" x14ac:dyDescent="0.15">
      <c r="A1528" s="36" t="s">
        <v>474</v>
      </c>
      <c r="B1528" s="36" t="s">
        <v>1742</v>
      </c>
      <c r="C1528" s="36" t="s">
        <v>1743</v>
      </c>
      <c r="D1528" s="36" t="s">
        <v>1723</v>
      </c>
      <c r="E1528" s="36" t="s">
        <v>1724</v>
      </c>
      <c r="F1528" s="36" t="s">
        <v>372</v>
      </c>
      <c r="G1528" s="36" t="s">
        <v>1636</v>
      </c>
      <c r="H1528" s="36" t="s">
        <v>372</v>
      </c>
      <c r="I1528" s="36" t="s">
        <v>1636</v>
      </c>
      <c r="J1528" s="36" t="s">
        <v>1307</v>
      </c>
      <c r="K1528" s="36" t="s">
        <v>1725</v>
      </c>
      <c r="L1528" s="36" t="s">
        <v>1744</v>
      </c>
      <c r="M1528" s="36" t="s">
        <v>1727</v>
      </c>
      <c r="N1528" s="36" t="s">
        <v>1728</v>
      </c>
      <c r="O1528" s="36" t="s">
        <v>1729</v>
      </c>
      <c r="P1528" s="36" t="s">
        <v>1730</v>
      </c>
      <c r="Q1528" s="36" t="s">
        <v>1731</v>
      </c>
      <c r="R1528" s="36" t="s">
        <v>1732</v>
      </c>
      <c r="S1528" s="36" t="s">
        <v>1636</v>
      </c>
      <c r="T1528" s="36" t="s">
        <v>1636</v>
      </c>
      <c r="U1528" s="36" t="s">
        <v>1645</v>
      </c>
      <c r="V1528" s="36" t="s">
        <v>1646</v>
      </c>
      <c r="W1528" s="36" t="s">
        <v>1665</v>
      </c>
      <c r="X1528" s="36" t="s">
        <v>1646</v>
      </c>
      <c r="Y1528" s="36" t="s">
        <v>1649</v>
      </c>
      <c r="Z1528" s="36">
        <v>277.48</v>
      </c>
      <c r="AA1528" s="36">
        <v>277.48</v>
      </c>
      <c r="AB1528" s="36">
        <v>0</v>
      </c>
      <c r="AC1528" s="36">
        <v>277.48</v>
      </c>
      <c r="AD1528" s="36">
        <v>0</v>
      </c>
      <c r="AE1528" s="36">
        <v>0</v>
      </c>
      <c r="AF1528" s="36" t="s">
        <v>1798</v>
      </c>
      <c r="AG1528" s="36" t="s">
        <v>1307</v>
      </c>
      <c r="AH1528" s="36" t="s">
        <v>1725</v>
      </c>
      <c r="AI1528" s="36" t="s">
        <v>1800</v>
      </c>
      <c r="AJ1528" s="36" t="s">
        <v>1645</v>
      </c>
      <c r="AK1528" s="36" t="s">
        <v>337</v>
      </c>
      <c r="AL1528" s="36" t="s">
        <v>1650</v>
      </c>
      <c r="AM1528" s="36" t="s">
        <v>1651</v>
      </c>
      <c r="AN1528" s="36" t="s">
        <v>1645</v>
      </c>
      <c r="AO1528" s="36" t="s">
        <v>1636</v>
      </c>
      <c r="AP1528" s="36" t="s">
        <v>1652</v>
      </c>
      <c r="AQ1528" s="36" t="s">
        <v>1653</v>
      </c>
    </row>
    <row r="1529" spans="1:43" x14ac:dyDescent="0.15">
      <c r="A1529" s="36" t="s">
        <v>474</v>
      </c>
      <c r="B1529" s="36" t="s">
        <v>1742</v>
      </c>
      <c r="C1529" s="36" t="s">
        <v>1743</v>
      </c>
      <c r="D1529" s="36" t="s">
        <v>1723</v>
      </c>
      <c r="E1529" s="36" t="s">
        <v>1724</v>
      </c>
      <c r="F1529" s="36" t="s">
        <v>372</v>
      </c>
      <c r="G1529" s="36" t="s">
        <v>1636</v>
      </c>
      <c r="H1529" s="36" t="s">
        <v>372</v>
      </c>
      <c r="I1529" s="36" t="s">
        <v>1636</v>
      </c>
      <c r="J1529" s="36" t="s">
        <v>1307</v>
      </c>
      <c r="K1529" s="36" t="s">
        <v>1725</v>
      </c>
      <c r="L1529" s="36" t="s">
        <v>1744</v>
      </c>
      <c r="M1529" s="36" t="s">
        <v>1727</v>
      </c>
      <c r="N1529" s="36" t="s">
        <v>1728</v>
      </c>
      <c r="O1529" s="36" t="s">
        <v>1729</v>
      </c>
      <c r="P1529" s="36" t="s">
        <v>1730</v>
      </c>
      <c r="Q1529" s="36" t="s">
        <v>1731</v>
      </c>
      <c r="R1529" s="36" t="s">
        <v>1732</v>
      </c>
      <c r="S1529" s="36" t="s">
        <v>1636</v>
      </c>
      <c r="T1529" s="36" t="s">
        <v>1636</v>
      </c>
      <c r="U1529" s="36" t="s">
        <v>1645</v>
      </c>
      <c r="V1529" s="36" t="s">
        <v>1646</v>
      </c>
      <c r="W1529" s="36" t="s">
        <v>1647</v>
      </c>
      <c r="X1529" s="36" t="s">
        <v>1667</v>
      </c>
      <c r="Y1529" s="36" t="s">
        <v>1649</v>
      </c>
      <c r="Z1529" s="36">
        <v>8.35</v>
      </c>
      <c r="AA1529" s="36">
        <v>8.35</v>
      </c>
      <c r="AB1529" s="36">
        <v>0</v>
      </c>
      <c r="AC1529" s="36">
        <v>8.35</v>
      </c>
      <c r="AD1529" s="36">
        <v>0</v>
      </c>
      <c r="AE1529" s="36">
        <v>0</v>
      </c>
      <c r="AF1529" s="36" t="s">
        <v>1798</v>
      </c>
      <c r="AG1529" s="36" t="s">
        <v>1307</v>
      </c>
      <c r="AH1529" s="36" t="s">
        <v>1725</v>
      </c>
      <c r="AI1529" s="36" t="s">
        <v>1800</v>
      </c>
      <c r="AJ1529" s="36" t="s">
        <v>1645</v>
      </c>
      <c r="AK1529" s="36" t="s">
        <v>337</v>
      </c>
      <c r="AL1529" s="36" t="s">
        <v>1650</v>
      </c>
      <c r="AM1529" s="36" t="s">
        <v>1651</v>
      </c>
      <c r="AN1529" s="36" t="s">
        <v>1645</v>
      </c>
      <c r="AO1529" s="36" t="s">
        <v>1636</v>
      </c>
      <c r="AP1529" s="36" t="s">
        <v>1652</v>
      </c>
      <c r="AQ1529" s="36" t="s">
        <v>1653</v>
      </c>
    </row>
    <row r="1530" spans="1:43" x14ac:dyDescent="0.15">
      <c r="A1530" s="36" t="s">
        <v>474</v>
      </c>
      <c r="B1530" s="36" t="s">
        <v>1745</v>
      </c>
      <c r="C1530" s="36" t="s">
        <v>1746</v>
      </c>
      <c r="D1530" s="36" t="s">
        <v>1747</v>
      </c>
      <c r="E1530" s="36" t="s">
        <v>1748</v>
      </c>
      <c r="F1530" s="36" t="s">
        <v>372</v>
      </c>
      <c r="G1530" s="36" t="s">
        <v>1636</v>
      </c>
      <c r="H1530" s="36" t="s">
        <v>372</v>
      </c>
      <c r="I1530" s="36" t="s">
        <v>1636</v>
      </c>
      <c r="J1530" s="36" t="s">
        <v>1749</v>
      </c>
      <c r="K1530" s="36" t="s">
        <v>1750</v>
      </c>
      <c r="L1530" s="36" t="s">
        <v>1751</v>
      </c>
      <c r="M1530" s="36" t="s">
        <v>1639</v>
      </c>
      <c r="N1530" s="36" t="s">
        <v>1640</v>
      </c>
      <c r="O1530" s="36" t="s">
        <v>1641</v>
      </c>
      <c r="P1530" s="36" t="s">
        <v>1642</v>
      </c>
      <c r="Q1530" s="36" t="s">
        <v>1643</v>
      </c>
      <c r="R1530" s="36" t="s">
        <v>1644</v>
      </c>
      <c r="S1530" s="36" t="s">
        <v>1636</v>
      </c>
      <c r="T1530" s="36" t="s">
        <v>1636</v>
      </c>
      <c r="U1530" s="36" t="s">
        <v>1645</v>
      </c>
      <c r="V1530" s="36" t="s">
        <v>1646</v>
      </c>
      <c r="W1530" s="36" t="s">
        <v>1665</v>
      </c>
      <c r="X1530" s="36" t="s">
        <v>1646</v>
      </c>
      <c r="Y1530" s="36" t="s">
        <v>1649</v>
      </c>
      <c r="Z1530" s="36">
        <v>9984.2199999999993</v>
      </c>
      <c r="AA1530" s="36">
        <v>9984.2199999999993</v>
      </c>
      <c r="AB1530" s="36">
        <v>0</v>
      </c>
      <c r="AC1530" s="36">
        <v>9984.2199999999993</v>
      </c>
      <c r="AD1530" s="36">
        <v>0</v>
      </c>
      <c r="AE1530" s="36">
        <v>0</v>
      </c>
      <c r="AF1530" s="36" t="s">
        <v>1798</v>
      </c>
      <c r="AG1530" s="36" t="s">
        <v>1749</v>
      </c>
      <c r="AH1530" s="36" t="s">
        <v>1802</v>
      </c>
      <c r="AI1530" s="36" t="s">
        <v>1799</v>
      </c>
      <c r="AJ1530" s="36" t="s">
        <v>1645</v>
      </c>
      <c r="AK1530" s="36" t="s">
        <v>337</v>
      </c>
      <c r="AL1530" s="36" t="s">
        <v>1650</v>
      </c>
      <c r="AM1530" s="36" t="s">
        <v>1651</v>
      </c>
      <c r="AN1530" s="36" t="s">
        <v>1645</v>
      </c>
      <c r="AO1530" s="36" t="s">
        <v>1636</v>
      </c>
      <c r="AP1530" s="36" t="s">
        <v>1678</v>
      </c>
      <c r="AQ1530" s="36" t="s">
        <v>1653</v>
      </c>
    </row>
    <row r="1531" spans="1:43" x14ac:dyDescent="0.15">
      <c r="A1531" s="36" t="s">
        <v>474</v>
      </c>
      <c r="B1531" s="36" t="s">
        <v>1745</v>
      </c>
      <c r="C1531" s="36" t="s">
        <v>1746</v>
      </c>
      <c r="D1531" s="36" t="s">
        <v>1747</v>
      </c>
      <c r="E1531" s="36" t="s">
        <v>1748</v>
      </c>
      <c r="F1531" s="36" t="s">
        <v>372</v>
      </c>
      <c r="G1531" s="36" t="s">
        <v>1636</v>
      </c>
      <c r="H1531" s="36" t="s">
        <v>372</v>
      </c>
      <c r="I1531" s="36" t="s">
        <v>1636</v>
      </c>
      <c r="J1531" s="36" t="s">
        <v>1749</v>
      </c>
      <c r="K1531" s="36" t="s">
        <v>1750</v>
      </c>
      <c r="L1531" s="36" t="s">
        <v>1751</v>
      </c>
      <c r="M1531" s="36" t="s">
        <v>1639</v>
      </c>
      <c r="N1531" s="36" t="s">
        <v>1640</v>
      </c>
      <c r="O1531" s="36" t="s">
        <v>1641</v>
      </c>
      <c r="P1531" s="36" t="s">
        <v>1642</v>
      </c>
      <c r="Q1531" s="36" t="s">
        <v>1643</v>
      </c>
      <c r="R1531" s="36" t="s">
        <v>1644</v>
      </c>
      <c r="S1531" s="36" t="s">
        <v>1636</v>
      </c>
      <c r="T1531" s="36" t="s">
        <v>1636</v>
      </c>
      <c r="U1531" s="36" t="s">
        <v>1645</v>
      </c>
      <c r="V1531" s="36" t="s">
        <v>1646</v>
      </c>
      <c r="W1531" s="36" t="s">
        <v>1647</v>
      </c>
      <c r="X1531" s="36" t="s">
        <v>1752</v>
      </c>
      <c r="Y1531" s="36" t="s">
        <v>1649</v>
      </c>
      <c r="Z1531" s="36">
        <v>15.78</v>
      </c>
      <c r="AA1531" s="36">
        <v>15.78</v>
      </c>
      <c r="AB1531" s="36">
        <v>0</v>
      </c>
      <c r="AC1531" s="36">
        <v>15.78</v>
      </c>
      <c r="AD1531" s="36">
        <v>0</v>
      </c>
      <c r="AE1531" s="36">
        <v>0</v>
      </c>
      <c r="AF1531" s="36" t="s">
        <v>1798</v>
      </c>
      <c r="AG1531" s="36" t="s">
        <v>1749</v>
      </c>
      <c r="AH1531" s="36" t="s">
        <v>1802</v>
      </c>
      <c r="AI1531" s="36" t="s">
        <v>1799</v>
      </c>
      <c r="AJ1531" s="36" t="s">
        <v>1645</v>
      </c>
      <c r="AK1531" s="36" t="s">
        <v>337</v>
      </c>
      <c r="AL1531" s="36" t="s">
        <v>1650</v>
      </c>
      <c r="AM1531" s="36" t="s">
        <v>1651</v>
      </c>
      <c r="AN1531" s="36" t="s">
        <v>1645</v>
      </c>
      <c r="AO1531" s="36" t="s">
        <v>1636</v>
      </c>
      <c r="AP1531" s="36" t="s">
        <v>1678</v>
      </c>
      <c r="AQ1531" s="36" t="s">
        <v>1653</v>
      </c>
    </row>
    <row r="1532" spans="1:43" x14ac:dyDescent="0.15">
      <c r="A1532" s="36" t="s">
        <v>474</v>
      </c>
      <c r="B1532" s="36" t="s">
        <v>1753</v>
      </c>
      <c r="C1532" s="36" t="s">
        <v>1754</v>
      </c>
      <c r="D1532" s="36" t="s">
        <v>1805</v>
      </c>
      <c r="E1532" s="36" t="s">
        <v>1748</v>
      </c>
      <c r="F1532" s="36" t="s">
        <v>372</v>
      </c>
      <c r="G1532" s="36" t="s">
        <v>1636</v>
      </c>
      <c r="H1532" s="36" t="s">
        <v>372</v>
      </c>
      <c r="I1532" s="36" t="s">
        <v>1636</v>
      </c>
      <c r="J1532" s="36" t="s">
        <v>1749</v>
      </c>
      <c r="K1532" s="36" t="s">
        <v>1750</v>
      </c>
      <c r="L1532" s="36" t="s">
        <v>1755</v>
      </c>
      <c r="M1532" s="36" t="s">
        <v>1639</v>
      </c>
      <c r="N1532" s="36" t="s">
        <v>1640</v>
      </c>
      <c r="O1532" s="36" t="s">
        <v>1641</v>
      </c>
      <c r="P1532" s="36" t="s">
        <v>1642</v>
      </c>
      <c r="Q1532" s="36" t="s">
        <v>1643</v>
      </c>
      <c r="R1532" s="36" t="s">
        <v>1644</v>
      </c>
      <c r="S1532" s="36" t="s">
        <v>1636</v>
      </c>
      <c r="T1532" s="36" t="s">
        <v>1636</v>
      </c>
      <c r="U1532" s="36" t="s">
        <v>1645</v>
      </c>
      <c r="V1532" s="36" t="s">
        <v>1646</v>
      </c>
      <c r="W1532" s="36" t="s">
        <v>1665</v>
      </c>
      <c r="X1532" s="36" t="s">
        <v>1646</v>
      </c>
      <c r="Y1532" s="36" t="s">
        <v>1649</v>
      </c>
      <c r="Z1532" s="36">
        <v>2868.11</v>
      </c>
      <c r="AA1532" s="36">
        <v>2868.11</v>
      </c>
      <c r="AB1532" s="36">
        <v>0</v>
      </c>
      <c r="AC1532" s="36">
        <v>2868.11</v>
      </c>
      <c r="AD1532" s="36">
        <v>0</v>
      </c>
      <c r="AE1532" s="36">
        <v>0</v>
      </c>
      <c r="AF1532" s="36" t="s">
        <v>1798</v>
      </c>
      <c r="AG1532" s="36" t="s">
        <v>1749</v>
      </c>
      <c r="AH1532" s="36" t="s">
        <v>1802</v>
      </c>
      <c r="AI1532" s="36" t="s">
        <v>1799</v>
      </c>
      <c r="AJ1532" s="36" t="s">
        <v>1645</v>
      </c>
      <c r="AK1532" s="36" t="s">
        <v>337</v>
      </c>
      <c r="AL1532" s="36" t="s">
        <v>1650</v>
      </c>
      <c r="AM1532" s="36" t="s">
        <v>1651</v>
      </c>
      <c r="AN1532" s="36" t="s">
        <v>1645</v>
      </c>
      <c r="AO1532" s="36" t="s">
        <v>1636</v>
      </c>
      <c r="AP1532" s="36" t="s">
        <v>1678</v>
      </c>
      <c r="AQ1532" s="36" t="s">
        <v>1653</v>
      </c>
    </row>
    <row r="1533" spans="1:43" x14ac:dyDescent="0.15">
      <c r="A1533" s="36" t="s">
        <v>474</v>
      </c>
      <c r="B1533" s="36" t="s">
        <v>1753</v>
      </c>
      <c r="C1533" s="36" t="s">
        <v>1754</v>
      </c>
      <c r="D1533" s="36" t="s">
        <v>1805</v>
      </c>
      <c r="E1533" s="36" t="s">
        <v>1748</v>
      </c>
      <c r="F1533" s="36" t="s">
        <v>372</v>
      </c>
      <c r="G1533" s="36" t="s">
        <v>1636</v>
      </c>
      <c r="H1533" s="36" t="s">
        <v>372</v>
      </c>
      <c r="I1533" s="36" t="s">
        <v>1636</v>
      </c>
      <c r="J1533" s="36" t="s">
        <v>1749</v>
      </c>
      <c r="K1533" s="36" t="s">
        <v>1750</v>
      </c>
      <c r="L1533" s="36" t="s">
        <v>1755</v>
      </c>
      <c r="M1533" s="36" t="s">
        <v>1639</v>
      </c>
      <c r="N1533" s="36" t="s">
        <v>1640</v>
      </c>
      <c r="O1533" s="36" t="s">
        <v>1641</v>
      </c>
      <c r="P1533" s="36" t="s">
        <v>1642</v>
      </c>
      <c r="Q1533" s="36" t="s">
        <v>1643</v>
      </c>
      <c r="R1533" s="36" t="s">
        <v>1644</v>
      </c>
      <c r="S1533" s="36" t="s">
        <v>1636</v>
      </c>
      <c r="T1533" s="36" t="s">
        <v>1636</v>
      </c>
      <c r="U1533" s="36" t="s">
        <v>1645</v>
      </c>
      <c r="V1533" s="36" t="s">
        <v>1646</v>
      </c>
      <c r="W1533" s="36" t="s">
        <v>1647</v>
      </c>
      <c r="X1533" s="36" t="s">
        <v>1752</v>
      </c>
      <c r="Y1533" s="36" t="s">
        <v>1649</v>
      </c>
      <c r="Z1533" s="36">
        <v>20.77</v>
      </c>
      <c r="AA1533" s="36">
        <v>20.77</v>
      </c>
      <c r="AB1533" s="36">
        <v>0</v>
      </c>
      <c r="AC1533" s="36">
        <v>20.77</v>
      </c>
      <c r="AD1533" s="36">
        <v>0</v>
      </c>
      <c r="AE1533" s="36">
        <v>0</v>
      </c>
      <c r="AF1533" s="36" t="s">
        <v>1798</v>
      </c>
      <c r="AG1533" s="36" t="s">
        <v>1749</v>
      </c>
      <c r="AH1533" s="36" t="s">
        <v>1802</v>
      </c>
      <c r="AI1533" s="36" t="s">
        <v>1799</v>
      </c>
      <c r="AJ1533" s="36" t="s">
        <v>1645</v>
      </c>
      <c r="AK1533" s="36" t="s">
        <v>337</v>
      </c>
      <c r="AL1533" s="36" t="s">
        <v>1650</v>
      </c>
      <c r="AM1533" s="36" t="s">
        <v>1651</v>
      </c>
      <c r="AN1533" s="36" t="s">
        <v>1645</v>
      </c>
      <c r="AO1533" s="36" t="s">
        <v>1636</v>
      </c>
      <c r="AP1533" s="36" t="s">
        <v>1678</v>
      </c>
      <c r="AQ1533" s="36" t="s">
        <v>1653</v>
      </c>
    </row>
    <row r="1534" spans="1:43" x14ac:dyDescent="0.15">
      <c r="A1534" s="36" t="s">
        <v>474</v>
      </c>
      <c r="B1534" s="36" t="s">
        <v>1759</v>
      </c>
      <c r="C1534" s="36" t="s">
        <v>1760</v>
      </c>
      <c r="D1534" s="36" t="s">
        <v>1673</v>
      </c>
      <c r="E1534" s="36" t="s">
        <v>1674</v>
      </c>
      <c r="F1534" s="36" t="s">
        <v>372</v>
      </c>
      <c r="G1534" s="36" t="s">
        <v>1636</v>
      </c>
      <c r="H1534" s="36" t="s">
        <v>372</v>
      </c>
      <c r="I1534" s="36" t="s">
        <v>1636</v>
      </c>
      <c r="J1534" s="36" t="s">
        <v>1675</v>
      </c>
      <c r="K1534" s="36" t="s">
        <v>1676</v>
      </c>
      <c r="L1534" s="36" t="s">
        <v>1758</v>
      </c>
      <c r="M1534" s="36" t="s">
        <v>1639</v>
      </c>
      <c r="N1534" s="36" t="s">
        <v>1640</v>
      </c>
      <c r="O1534" s="36" t="s">
        <v>1641</v>
      </c>
      <c r="P1534" s="36" t="s">
        <v>1642</v>
      </c>
      <c r="Q1534" s="36" t="s">
        <v>1643</v>
      </c>
      <c r="R1534" s="36" t="s">
        <v>1644</v>
      </c>
      <c r="S1534" s="36" t="s">
        <v>1636</v>
      </c>
      <c r="T1534" s="36" t="s">
        <v>1636</v>
      </c>
      <c r="U1534" s="36" t="s">
        <v>1645</v>
      </c>
      <c r="V1534" s="36" t="s">
        <v>1646</v>
      </c>
      <c r="W1534" s="36" t="s">
        <v>1679</v>
      </c>
      <c r="X1534" s="36" t="s">
        <v>1646</v>
      </c>
      <c r="Y1534" s="36" t="s">
        <v>1649</v>
      </c>
      <c r="Z1534" s="36">
        <v>2098.11</v>
      </c>
      <c r="AA1534" s="36">
        <v>2098.11</v>
      </c>
      <c r="AB1534" s="36">
        <v>0</v>
      </c>
      <c r="AC1534" s="36">
        <v>2098.11</v>
      </c>
      <c r="AD1534" s="36">
        <v>0</v>
      </c>
      <c r="AE1534" s="36">
        <v>0</v>
      </c>
      <c r="AF1534" s="36" t="s">
        <v>1798</v>
      </c>
      <c r="AG1534" s="36" t="s">
        <v>1675</v>
      </c>
      <c r="AH1534" s="36" t="s">
        <v>1676</v>
      </c>
      <c r="AI1534" s="36" t="s">
        <v>1800</v>
      </c>
      <c r="AJ1534" s="36" t="s">
        <v>1645</v>
      </c>
      <c r="AK1534" s="36" t="s">
        <v>337</v>
      </c>
      <c r="AL1534" s="36" t="s">
        <v>1650</v>
      </c>
      <c r="AM1534" s="36" t="s">
        <v>1651</v>
      </c>
      <c r="AN1534" s="36" t="s">
        <v>1645</v>
      </c>
      <c r="AO1534" s="36" t="s">
        <v>1636</v>
      </c>
      <c r="AP1534" s="36" t="s">
        <v>1678</v>
      </c>
      <c r="AQ1534" s="36" t="s">
        <v>1653</v>
      </c>
    </row>
    <row r="1535" spans="1:43" x14ac:dyDescent="0.15">
      <c r="A1535" s="36" t="s">
        <v>474</v>
      </c>
      <c r="B1535" s="36" t="s">
        <v>1764</v>
      </c>
      <c r="C1535" s="36" t="s">
        <v>1765</v>
      </c>
      <c r="D1535" s="36" t="s">
        <v>1766</v>
      </c>
      <c r="E1535" s="36" t="s">
        <v>1767</v>
      </c>
      <c r="F1535" s="36" t="s">
        <v>372</v>
      </c>
      <c r="G1535" s="36" t="s">
        <v>1636</v>
      </c>
      <c r="H1535" s="36" t="s">
        <v>372</v>
      </c>
      <c r="I1535" s="36" t="s">
        <v>1636</v>
      </c>
      <c r="J1535" s="36" t="s">
        <v>1768</v>
      </c>
      <c r="K1535" s="36" t="s">
        <v>1769</v>
      </c>
      <c r="L1535" s="36" t="s">
        <v>1770</v>
      </c>
      <c r="M1535" s="36" t="s">
        <v>1639</v>
      </c>
      <c r="N1535" s="36" t="s">
        <v>1640</v>
      </c>
      <c r="O1535" s="36" t="s">
        <v>1641</v>
      </c>
      <c r="P1535" s="36" t="s">
        <v>1642</v>
      </c>
      <c r="Q1535" s="36" t="s">
        <v>1643</v>
      </c>
      <c r="R1535" s="36" t="s">
        <v>1644</v>
      </c>
      <c r="S1535" s="36" t="s">
        <v>1636</v>
      </c>
      <c r="T1535" s="36" t="s">
        <v>1636</v>
      </c>
      <c r="U1535" s="36" t="s">
        <v>1645</v>
      </c>
      <c r="V1535" s="36" t="s">
        <v>1646</v>
      </c>
      <c r="W1535" s="36" t="s">
        <v>1664</v>
      </c>
      <c r="X1535" s="36" t="s">
        <v>1646</v>
      </c>
      <c r="Y1535" s="36" t="s">
        <v>1649</v>
      </c>
      <c r="Z1535" s="36">
        <v>10520.07</v>
      </c>
      <c r="AA1535" s="36">
        <v>10520.07</v>
      </c>
      <c r="AB1535" s="36">
        <v>0</v>
      </c>
      <c r="AC1535" s="36">
        <v>10520.07</v>
      </c>
      <c r="AD1535" s="36">
        <v>0</v>
      </c>
      <c r="AE1535" s="36">
        <v>0</v>
      </c>
      <c r="AF1535" s="36" t="s">
        <v>1798</v>
      </c>
      <c r="AG1535" s="36" t="s">
        <v>1768</v>
      </c>
      <c r="AH1535" s="36" t="s">
        <v>1769</v>
      </c>
      <c r="AI1535" s="36" t="s">
        <v>1799</v>
      </c>
      <c r="AJ1535" s="36" t="s">
        <v>1645</v>
      </c>
      <c r="AK1535" s="36" t="s">
        <v>337</v>
      </c>
      <c r="AL1535" s="36" t="s">
        <v>1650</v>
      </c>
      <c r="AM1535" s="36" t="s">
        <v>1651</v>
      </c>
      <c r="AN1535" s="36" t="s">
        <v>1645</v>
      </c>
      <c r="AO1535" s="36" t="s">
        <v>1636</v>
      </c>
      <c r="AP1535" s="36" t="s">
        <v>1771</v>
      </c>
      <c r="AQ1535" s="36" t="s">
        <v>207</v>
      </c>
    </row>
    <row r="1536" spans="1:43" x14ac:dyDescent="0.15">
      <c r="A1536" s="36" t="s">
        <v>474</v>
      </c>
      <c r="B1536" s="36" t="s">
        <v>1764</v>
      </c>
      <c r="C1536" s="36" t="s">
        <v>1765</v>
      </c>
      <c r="D1536" s="36" t="s">
        <v>1766</v>
      </c>
      <c r="E1536" s="36" t="s">
        <v>1767</v>
      </c>
      <c r="F1536" s="36" t="s">
        <v>372</v>
      </c>
      <c r="G1536" s="36" t="s">
        <v>1636</v>
      </c>
      <c r="H1536" s="36" t="s">
        <v>372</v>
      </c>
      <c r="I1536" s="36" t="s">
        <v>1636</v>
      </c>
      <c r="J1536" s="36" t="s">
        <v>1768</v>
      </c>
      <c r="K1536" s="36" t="s">
        <v>1769</v>
      </c>
      <c r="L1536" s="36" t="s">
        <v>1770</v>
      </c>
      <c r="M1536" s="36" t="s">
        <v>1639</v>
      </c>
      <c r="N1536" s="36" t="s">
        <v>1640</v>
      </c>
      <c r="O1536" s="36" t="s">
        <v>1641</v>
      </c>
      <c r="P1536" s="36" t="s">
        <v>1642</v>
      </c>
      <c r="Q1536" s="36" t="s">
        <v>1643</v>
      </c>
      <c r="R1536" s="36" t="s">
        <v>1644</v>
      </c>
      <c r="S1536" s="36" t="s">
        <v>1636</v>
      </c>
      <c r="T1536" s="36" t="s">
        <v>1636</v>
      </c>
      <c r="U1536" s="36" t="s">
        <v>1645</v>
      </c>
      <c r="V1536" s="36" t="s">
        <v>1646</v>
      </c>
      <c r="W1536" s="36" t="s">
        <v>1665</v>
      </c>
      <c r="X1536" s="36" t="s">
        <v>1646</v>
      </c>
      <c r="Y1536" s="36" t="s">
        <v>1649</v>
      </c>
      <c r="Z1536" s="36">
        <v>30010.28</v>
      </c>
      <c r="AA1536" s="36">
        <v>30010.28</v>
      </c>
      <c r="AB1536" s="36">
        <v>0</v>
      </c>
      <c r="AC1536" s="36">
        <v>30010.28</v>
      </c>
      <c r="AD1536" s="36">
        <v>0</v>
      </c>
      <c r="AE1536" s="36">
        <v>0</v>
      </c>
      <c r="AF1536" s="36" t="s">
        <v>1798</v>
      </c>
      <c r="AG1536" s="36" t="s">
        <v>1768</v>
      </c>
      <c r="AH1536" s="36" t="s">
        <v>1769</v>
      </c>
      <c r="AI1536" s="36" t="s">
        <v>1799</v>
      </c>
      <c r="AJ1536" s="36" t="s">
        <v>1645</v>
      </c>
      <c r="AK1536" s="36" t="s">
        <v>337</v>
      </c>
      <c r="AL1536" s="36" t="s">
        <v>1650</v>
      </c>
      <c r="AM1536" s="36" t="s">
        <v>1651</v>
      </c>
      <c r="AN1536" s="36" t="s">
        <v>1645</v>
      </c>
      <c r="AO1536" s="36" t="s">
        <v>1636</v>
      </c>
      <c r="AP1536" s="36" t="s">
        <v>1771</v>
      </c>
      <c r="AQ1536" s="36" t="s">
        <v>207</v>
      </c>
    </row>
    <row r="1537" spans="1:43" x14ac:dyDescent="0.15">
      <c r="A1537" s="36" t="s">
        <v>474</v>
      </c>
      <c r="B1537" s="36" t="s">
        <v>1764</v>
      </c>
      <c r="C1537" s="36" t="s">
        <v>1765</v>
      </c>
      <c r="D1537" s="36" t="s">
        <v>1766</v>
      </c>
      <c r="E1537" s="36" t="s">
        <v>1767</v>
      </c>
      <c r="F1537" s="36" t="s">
        <v>372</v>
      </c>
      <c r="G1537" s="36" t="s">
        <v>1636</v>
      </c>
      <c r="H1537" s="36" t="s">
        <v>372</v>
      </c>
      <c r="I1537" s="36" t="s">
        <v>1636</v>
      </c>
      <c r="J1537" s="36" t="s">
        <v>1768</v>
      </c>
      <c r="K1537" s="36" t="s">
        <v>1769</v>
      </c>
      <c r="L1537" s="36" t="s">
        <v>1770</v>
      </c>
      <c r="M1537" s="36" t="s">
        <v>1639</v>
      </c>
      <c r="N1537" s="36" t="s">
        <v>1640</v>
      </c>
      <c r="O1537" s="36" t="s">
        <v>1641</v>
      </c>
      <c r="P1537" s="36" t="s">
        <v>1642</v>
      </c>
      <c r="Q1537" s="36" t="s">
        <v>1643</v>
      </c>
      <c r="R1537" s="36" t="s">
        <v>1644</v>
      </c>
      <c r="S1537" s="36" t="s">
        <v>1636</v>
      </c>
      <c r="T1537" s="36" t="s">
        <v>1636</v>
      </c>
      <c r="U1537" s="36" t="s">
        <v>1645</v>
      </c>
      <c r="V1537" s="36" t="s">
        <v>1646</v>
      </c>
      <c r="W1537" s="36" t="s">
        <v>1670</v>
      </c>
      <c r="X1537" s="36" t="s">
        <v>1646</v>
      </c>
      <c r="Y1537" s="36" t="s">
        <v>1649</v>
      </c>
      <c r="Z1537" s="36">
        <v>2438.35</v>
      </c>
      <c r="AA1537" s="36">
        <v>2438.35</v>
      </c>
      <c r="AB1537" s="36">
        <v>0</v>
      </c>
      <c r="AC1537" s="36">
        <v>2438.35</v>
      </c>
      <c r="AD1537" s="36">
        <v>0</v>
      </c>
      <c r="AE1537" s="36">
        <v>0</v>
      </c>
      <c r="AF1537" s="36" t="s">
        <v>1798</v>
      </c>
      <c r="AG1537" s="36" t="s">
        <v>1768</v>
      </c>
      <c r="AH1537" s="36" t="s">
        <v>1769</v>
      </c>
      <c r="AI1537" s="36" t="s">
        <v>1799</v>
      </c>
      <c r="AJ1537" s="36" t="s">
        <v>1645</v>
      </c>
      <c r="AK1537" s="36" t="s">
        <v>337</v>
      </c>
      <c r="AL1537" s="36" t="s">
        <v>1650</v>
      </c>
      <c r="AM1537" s="36" t="s">
        <v>1651</v>
      </c>
      <c r="AN1537" s="36" t="s">
        <v>1645</v>
      </c>
      <c r="AO1537" s="36" t="s">
        <v>1636</v>
      </c>
      <c r="AP1537" s="36" t="s">
        <v>1771</v>
      </c>
      <c r="AQ1537" s="36" t="s">
        <v>207</v>
      </c>
    </row>
    <row r="1538" spans="1:43" x14ac:dyDescent="0.15">
      <c r="A1538" s="36" t="s">
        <v>474</v>
      </c>
      <c r="B1538" s="36" t="s">
        <v>1772</v>
      </c>
      <c r="C1538" s="36" t="s">
        <v>1773</v>
      </c>
      <c r="D1538" s="36" t="s">
        <v>1766</v>
      </c>
      <c r="E1538" s="36" t="s">
        <v>1767</v>
      </c>
      <c r="F1538" s="36" t="s">
        <v>372</v>
      </c>
      <c r="G1538" s="36" t="s">
        <v>1636</v>
      </c>
      <c r="H1538" s="36" t="s">
        <v>372</v>
      </c>
      <c r="I1538" s="36" t="s">
        <v>1636</v>
      </c>
      <c r="J1538" s="36" t="s">
        <v>1768</v>
      </c>
      <c r="K1538" s="36" t="s">
        <v>1769</v>
      </c>
      <c r="L1538" s="36" t="s">
        <v>1774</v>
      </c>
      <c r="M1538" s="36" t="s">
        <v>1639</v>
      </c>
      <c r="N1538" s="36" t="s">
        <v>1640</v>
      </c>
      <c r="O1538" s="36" t="s">
        <v>1641</v>
      </c>
      <c r="P1538" s="36" t="s">
        <v>1642</v>
      </c>
      <c r="Q1538" s="36" t="s">
        <v>1643</v>
      </c>
      <c r="R1538" s="36" t="s">
        <v>1644</v>
      </c>
      <c r="S1538" s="36" t="s">
        <v>1636</v>
      </c>
      <c r="T1538" s="36" t="s">
        <v>1636</v>
      </c>
      <c r="U1538" s="36" t="s">
        <v>1645</v>
      </c>
      <c r="V1538" s="36" t="s">
        <v>1646</v>
      </c>
      <c r="W1538" s="36" t="s">
        <v>1657</v>
      </c>
      <c r="X1538" s="36" t="s">
        <v>1658</v>
      </c>
      <c r="Y1538" s="36" t="s">
        <v>1649</v>
      </c>
      <c r="Z1538" s="36">
        <v>18949.89</v>
      </c>
      <c r="AA1538" s="36">
        <v>18949.89</v>
      </c>
      <c r="AB1538" s="36">
        <v>0</v>
      </c>
      <c r="AC1538" s="36">
        <v>18949.89</v>
      </c>
      <c r="AD1538" s="36">
        <v>0</v>
      </c>
      <c r="AE1538" s="36">
        <v>0</v>
      </c>
      <c r="AF1538" s="36" t="s">
        <v>1798</v>
      </c>
      <c r="AG1538" s="36" t="s">
        <v>1768</v>
      </c>
      <c r="AH1538" s="36" t="s">
        <v>1769</v>
      </c>
      <c r="AI1538" s="36" t="s">
        <v>1799</v>
      </c>
      <c r="AJ1538" s="36" t="s">
        <v>1645</v>
      </c>
      <c r="AK1538" s="36" t="s">
        <v>337</v>
      </c>
      <c r="AL1538" s="36" t="s">
        <v>1650</v>
      </c>
      <c r="AM1538" s="36" t="s">
        <v>1651</v>
      </c>
      <c r="AN1538" s="36" t="s">
        <v>1645</v>
      </c>
      <c r="AO1538" s="36" t="s">
        <v>1636</v>
      </c>
      <c r="AP1538" s="36" t="s">
        <v>1771</v>
      </c>
      <c r="AQ1538" s="36" t="s">
        <v>207</v>
      </c>
    </row>
    <row r="1539" spans="1:43" x14ac:dyDescent="0.15">
      <c r="A1539" s="36" t="s">
        <v>474</v>
      </c>
      <c r="B1539" s="36" t="s">
        <v>1775</v>
      </c>
      <c r="C1539" s="36" t="s">
        <v>1776</v>
      </c>
      <c r="D1539" s="36" t="s">
        <v>1766</v>
      </c>
      <c r="E1539" s="36" t="s">
        <v>1767</v>
      </c>
      <c r="F1539" s="36" t="s">
        <v>372</v>
      </c>
      <c r="G1539" s="36" t="s">
        <v>1636</v>
      </c>
      <c r="H1539" s="36" t="s">
        <v>372</v>
      </c>
      <c r="I1539" s="36" t="s">
        <v>1636</v>
      </c>
      <c r="J1539" s="36" t="s">
        <v>1768</v>
      </c>
      <c r="K1539" s="36" t="s">
        <v>1769</v>
      </c>
      <c r="L1539" s="36" t="s">
        <v>1777</v>
      </c>
      <c r="M1539" s="36" t="s">
        <v>1639</v>
      </c>
      <c r="N1539" s="36" t="s">
        <v>1640</v>
      </c>
      <c r="O1539" s="36" t="s">
        <v>1641</v>
      </c>
      <c r="P1539" s="36" t="s">
        <v>1642</v>
      </c>
      <c r="Q1539" s="36" t="s">
        <v>1643</v>
      </c>
      <c r="R1539" s="36" t="s">
        <v>1644</v>
      </c>
      <c r="S1539" s="36" t="s">
        <v>1636</v>
      </c>
      <c r="T1539" s="36" t="s">
        <v>1636</v>
      </c>
      <c r="U1539" s="36" t="s">
        <v>1645</v>
      </c>
      <c r="V1539" s="36" t="s">
        <v>1646</v>
      </c>
      <c r="W1539" s="36" t="s">
        <v>1664</v>
      </c>
      <c r="X1539" s="36" t="s">
        <v>1646</v>
      </c>
      <c r="Y1539" s="36" t="s">
        <v>1649</v>
      </c>
      <c r="Z1539" s="36">
        <v>473.69</v>
      </c>
      <c r="AA1539" s="36">
        <v>473.69</v>
      </c>
      <c r="AB1539" s="36">
        <v>0</v>
      </c>
      <c r="AC1539" s="36">
        <v>473.69</v>
      </c>
      <c r="AD1539" s="36">
        <v>0</v>
      </c>
      <c r="AE1539" s="36">
        <v>0</v>
      </c>
      <c r="AF1539" s="36" t="s">
        <v>1798</v>
      </c>
      <c r="AG1539" s="36" t="s">
        <v>1768</v>
      </c>
      <c r="AH1539" s="36" t="s">
        <v>1769</v>
      </c>
      <c r="AI1539" s="36" t="s">
        <v>1799</v>
      </c>
      <c r="AJ1539" s="36" t="s">
        <v>1645</v>
      </c>
      <c r="AK1539" s="36" t="s">
        <v>337</v>
      </c>
      <c r="AL1539" s="36" t="s">
        <v>1650</v>
      </c>
      <c r="AM1539" s="36" t="s">
        <v>1651</v>
      </c>
      <c r="AN1539" s="36" t="s">
        <v>1645</v>
      </c>
      <c r="AO1539" s="36" t="s">
        <v>1636</v>
      </c>
      <c r="AP1539" s="36" t="s">
        <v>1767</v>
      </c>
      <c r="AQ1539" s="36" t="s">
        <v>207</v>
      </c>
    </row>
    <row r="1540" spans="1:43" x14ac:dyDescent="0.15">
      <c r="A1540" s="36" t="s">
        <v>474</v>
      </c>
      <c r="B1540" s="36" t="s">
        <v>1775</v>
      </c>
      <c r="C1540" s="36" t="s">
        <v>1776</v>
      </c>
      <c r="D1540" s="36" t="s">
        <v>1766</v>
      </c>
      <c r="E1540" s="36" t="s">
        <v>1767</v>
      </c>
      <c r="F1540" s="36" t="s">
        <v>372</v>
      </c>
      <c r="G1540" s="36" t="s">
        <v>1636</v>
      </c>
      <c r="H1540" s="36" t="s">
        <v>372</v>
      </c>
      <c r="I1540" s="36" t="s">
        <v>1636</v>
      </c>
      <c r="J1540" s="36" t="s">
        <v>1768</v>
      </c>
      <c r="K1540" s="36" t="s">
        <v>1769</v>
      </c>
      <c r="L1540" s="36" t="s">
        <v>1777</v>
      </c>
      <c r="M1540" s="36" t="s">
        <v>1639</v>
      </c>
      <c r="N1540" s="36" t="s">
        <v>1640</v>
      </c>
      <c r="O1540" s="36" t="s">
        <v>1641</v>
      </c>
      <c r="P1540" s="36" t="s">
        <v>1642</v>
      </c>
      <c r="Q1540" s="36" t="s">
        <v>1643</v>
      </c>
      <c r="R1540" s="36" t="s">
        <v>1644</v>
      </c>
      <c r="S1540" s="36" t="s">
        <v>1636</v>
      </c>
      <c r="T1540" s="36" t="s">
        <v>1636</v>
      </c>
      <c r="U1540" s="36" t="s">
        <v>1645</v>
      </c>
      <c r="V1540" s="36" t="s">
        <v>1646</v>
      </c>
      <c r="W1540" s="36" t="s">
        <v>1665</v>
      </c>
      <c r="X1540" s="36" t="s">
        <v>1646</v>
      </c>
      <c r="Y1540" s="36" t="s">
        <v>1649</v>
      </c>
      <c r="Z1540" s="36">
        <v>1586.01</v>
      </c>
      <c r="AA1540" s="36">
        <v>1586.01</v>
      </c>
      <c r="AB1540" s="36">
        <v>0</v>
      </c>
      <c r="AC1540" s="36">
        <v>1586.01</v>
      </c>
      <c r="AD1540" s="36">
        <v>0</v>
      </c>
      <c r="AE1540" s="36">
        <v>0</v>
      </c>
      <c r="AF1540" s="36" t="s">
        <v>1798</v>
      </c>
      <c r="AG1540" s="36" t="s">
        <v>1768</v>
      </c>
      <c r="AH1540" s="36" t="s">
        <v>1769</v>
      </c>
      <c r="AI1540" s="36" t="s">
        <v>1799</v>
      </c>
      <c r="AJ1540" s="36" t="s">
        <v>1645</v>
      </c>
      <c r="AK1540" s="36" t="s">
        <v>337</v>
      </c>
      <c r="AL1540" s="36" t="s">
        <v>1650</v>
      </c>
      <c r="AM1540" s="36" t="s">
        <v>1651</v>
      </c>
      <c r="AN1540" s="36" t="s">
        <v>1645</v>
      </c>
      <c r="AO1540" s="36" t="s">
        <v>1636</v>
      </c>
      <c r="AP1540" s="36" t="s">
        <v>1767</v>
      </c>
      <c r="AQ1540" s="36" t="s">
        <v>207</v>
      </c>
    </row>
    <row r="1541" spans="1:43" x14ac:dyDescent="0.15">
      <c r="A1541" s="36" t="s">
        <v>474</v>
      </c>
      <c r="B1541" s="36" t="s">
        <v>1775</v>
      </c>
      <c r="C1541" s="36" t="s">
        <v>1776</v>
      </c>
      <c r="D1541" s="36" t="s">
        <v>1766</v>
      </c>
      <c r="E1541" s="36" t="s">
        <v>1767</v>
      </c>
      <c r="F1541" s="36" t="s">
        <v>372</v>
      </c>
      <c r="G1541" s="36" t="s">
        <v>1636</v>
      </c>
      <c r="H1541" s="36" t="s">
        <v>372</v>
      </c>
      <c r="I1541" s="36" t="s">
        <v>1636</v>
      </c>
      <c r="J1541" s="36" t="s">
        <v>1768</v>
      </c>
      <c r="K1541" s="36" t="s">
        <v>1769</v>
      </c>
      <c r="L1541" s="36" t="s">
        <v>1777</v>
      </c>
      <c r="M1541" s="36" t="s">
        <v>1639</v>
      </c>
      <c r="N1541" s="36" t="s">
        <v>1640</v>
      </c>
      <c r="O1541" s="36" t="s">
        <v>1641</v>
      </c>
      <c r="P1541" s="36" t="s">
        <v>1642</v>
      </c>
      <c r="Q1541" s="36" t="s">
        <v>1643</v>
      </c>
      <c r="R1541" s="36" t="s">
        <v>1644</v>
      </c>
      <c r="S1541" s="36" t="s">
        <v>1636</v>
      </c>
      <c r="T1541" s="36" t="s">
        <v>1636</v>
      </c>
      <c r="U1541" s="36" t="s">
        <v>1645</v>
      </c>
      <c r="V1541" s="36" t="s">
        <v>1646</v>
      </c>
      <c r="W1541" s="36" t="s">
        <v>1647</v>
      </c>
      <c r="X1541" s="36" t="s">
        <v>1667</v>
      </c>
      <c r="Y1541" s="36" t="s">
        <v>1649</v>
      </c>
      <c r="Z1541" s="36">
        <v>184.88</v>
      </c>
      <c r="AA1541" s="36">
        <v>184.88</v>
      </c>
      <c r="AB1541" s="36">
        <v>0</v>
      </c>
      <c r="AC1541" s="36">
        <v>184.88</v>
      </c>
      <c r="AD1541" s="36">
        <v>0</v>
      </c>
      <c r="AE1541" s="36">
        <v>0</v>
      </c>
      <c r="AF1541" s="36" t="s">
        <v>1798</v>
      </c>
      <c r="AG1541" s="36" t="s">
        <v>1768</v>
      </c>
      <c r="AH1541" s="36" t="s">
        <v>1769</v>
      </c>
      <c r="AI1541" s="36" t="s">
        <v>1799</v>
      </c>
      <c r="AJ1541" s="36" t="s">
        <v>1645</v>
      </c>
      <c r="AK1541" s="36" t="s">
        <v>337</v>
      </c>
      <c r="AL1541" s="36" t="s">
        <v>1650</v>
      </c>
      <c r="AM1541" s="36" t="s">
        <v>1651</v>
      </c>
      <c r="AN1541" s="36" t="s">
        <v>1645</v>
      </c>
      <c r="AO1541" s="36" t="s">
        <v>1636</v>
      </c>
      <c r="AP1541" s="36" t="s">
        <v>1767</v>
      </c>
      <c r="AQ1541" s="36" t="s">
        <v>207</v>
      </c>
    </row>
    <row r="1542" spans="1:43" x14ac:dyDescent="0.15">
      <c r="A1542" s="36" t="s">
        <v>474</v>
      </c>
      <c r="B1542" s="36" t="s">
        <v>1775</v>
      </c>
      <c r="C1542" s="36" t="s">
        <v>1776</v>
      </c>
      <c r="D1542" s="36" t="s">
        <v>1766</v>
      </c>
      <c r="E1542" s="36" t="s">
        <v>1767</v>
      </c>
      <c r="F1542" s="36" t="s">
        <v>372</v>
      </c>
      <c r="G1542" s="36" t="s">
        <v>1636</v>
      </c>
      <c r="H1542" s="36" t="s">
        <v>372</v>
      </c>
      <c r="I1542" s="36" t="s">
        <v>1636</v>
      </c>
      <c r="J1542" s="36" t="s">
        <v>1768</v>
      </c>
      <c r="K1542" s="36" t="s">
        <v>1769</v>
      </c>
      <c r="L1542" s="36" t="s">
        <v>1777</v>
      </c>
      <c r="M1542" s="36" t="s">
        <v>1639</v>
      </c>
      <c r="N1542" s="36" t="s">
        <v>1640</v>
      </c>
      <c r="O1542" s="36" t="s">
        <v>1641</v>
      </c>
      <c r="P1542" s="36" t="s">
        <v>1642</v>
      </c>
      <c r="Q1542" s="36" t="s">
        <v>1643</v>
      </c>
      <c r="R1542" s="36" t="s">
        <v>1644</v>
      </c>
      <c r="S1542" s="36" t="s">
        <v>1636</v>
      </c>
      <c r="T1542" s="36" t="s">
        <v>1636</v>
      </c>
      <c r="U1542" s="36" t="s">
        <v>1645</v>
      </c>
      <c r="V1542" s="36" t="s">
        <v>1646</v>
      </c>
      <c r="W1542" s="36" t="s">
        <v>1670</v>
      </c>
      <c r="X1542" s="36" t="s">
        <v>1646</v>
      </c>
      <c r="Y1542" s="36" t="s">
        <v>1649</v>
      </c>
      <c r="Z1542" s="36">
        <v>255.42</v>
      </c>
      <c r="AA1542" s="36">
        <v>255.42</v>
      </c>
      <c r="AB1542" s="36">
        <v>0</v>
      </c>
      <c r="AC1542" s="36">
        <v>255.42</v>
      </c>
      <c r="AD1542" s="36">
        <v>0</v>
      </c>
      <c r="AE1542" s="36">
        <v>0</v>
      </c>
      <c r="AF1542" s="36" t="s">
        <v>1798</v>
      </c>
      <c r="AG1542" s="36" t="s">
        <v>1768</v>
      </c>
      <c r="AH1542" s="36" t="s">
        <v>1769</v>
      </c>
      <c r="AI1542" s="36" t="s">
        <v>1799</v>
      </c>
      <c r="AJ1542" s="36" t="s">
        <v>1645</v>
      </c>
      <c r="AK1542" s="36" t="s">
        <v>337</v>
      </c>
      <c r="AL1542" s="36" t="s">
        <v>1650</v>
      </c>
      <c r="AM1542" s="36" t="s">
        <v>1651</v>
      </c>
      <c r="AN1542" s="36" t="s">
        <v>1645</v>
      </c>
      <c r="AO1542" s="36" t="s">
        <v>1636</v>
      </c>
      <c r="AP1542" s="36" t="s">
        <v>1767</v>
      </c>
      <c r="AQ1542" s="36" t="s">
        <v>207</v>
      </c>
    </row>
    <row r="1543" spans="1:43" x14ac:dyDescent="0.15">
      <c r="A1543" s="36" t="s">
        <v>474</v>
      </c>
      <c r="B1543" s="36" t="s">
        <v>1840</v>
      </c>
      <c r="C1543" s="36" t="s">
        <v>1841</v>
      </c>
      <c r="D1543" s="36" t="s">
        <v>1842</v>
      </c>
      <c r="E1543" s="36" t="s">
        <v>1843</v>
      </c>
      <c r="F1543" s="36" t="s">
        <v>372</v>
      </c>
      <c r="G1543" s="36" t="s">
        <v>1636</v>
      </c>
      <c r="H1543" s="36" t="s">
        <v>372</v>
      </c>
      <c r="I1543" s="36" t="s">
        <v>1636</v>
      </c>
      <c r="J1543" s="36" t="s">
        <v>1768</v>
      </c>
      <c r="K1543" s="36" t="s">
        <v>1807</v>
      </c>
      <c r="L1543" s="36" t="s">
        <v>1844</v>
      </c>
      <c r="M1543" s="36" t="s">
        <v>1639</v>
      </c>
      <c r="N1543" s="36" t="s">
        <v>1640</v>
      </c>
      <c r="O1543" s="36" t="s">
        <v>1641</v>
      </c>
      <c r="P1543" s="36" t="s">
        <v>1642</v>
      </c>
      <c r="Q1543" s="36" t="s">
        <v>1643</v>
      </c>
      <c r="R1543" s="36" t="s">
        <v>1644</v>
      </c>
      <c r="S1543" s="36" t="s">
        <v>1636</v>
      </c>
      <c r="T1543" s="36" t="s">
        <v>1636</v>
      </c>
      <c r="U1543" s="36" t="s">
        <v>1645</v>
      </c>
      <c r="V1543" s="36" t="s">
        <v>1646</v>
      </c>
      <c r="W1543" s="36" t="s">
        <v>1647</v>
      </c>
      <c r="X1543" s="36" t="s">
        <v>1648</v>
      </c>
      <c r="Y1543" s="36" t="s">
        <v>1649</v>
      </c>
      <c r="Z1543" s="36">
        <v>597.92999999999995</v>
      </c>
      <c r="AA1543" s="36">
        <v>597.92999999999995</v>
      </c>
      <c r="AB1543" s="36">
        <v>0</v>
      </c>
      <c r="AC1543" s="36">
        <v>597.92999999999995</v>
      </c>
      <c r="AD1543" s="36">
        <v>0</v>
      </c>
      <c r="AE1543" s="36">
        <v>0</v>
      </c>
      <c r="AF1543" s="36" t="s">
        <v>1798</v>
      </c>
      <c r="AG1543" s="36" t="s">
        <v>1768</v>
      </c>
      <c r="AH1543" s="36" t="s">
        <v>1807</v>
      </c>
      <c r="AI1543" s="36" t="s">
        <v>1799</v>
      </c>
      <c r="AJ1543" s="36" t="s">
        <v>1645</v>
      </c>
      <c r="AK1543" s="36" t="s">
        <v>337</v>
      </c>
      <c r="AL1543" s="36" t="s">
        <v>1650</v>
      </c>
      <c r="AM1543" s="36" t="s">
        <v>1651</v>
      </c>
      <c r="AN1543" s="36" t="s">
        <v>1645</v>
      </c>
      <c r="AO1543" s="36" t="s">
        <v>1636</v>
      </c>
      <c r="AP1543" s="36" t="s">
        <v>1652</v>
      </c>
      <c r="AQ1543" s="36" t="s">
        <v>1653</v>
      </c>
    </row>
    <row r="1544" spans="1:43" x14ac:dyDescent="0.15">
      <c r="A1544" s="36" t="s">
        <v>474</v>
      </c>
      <c r="B1544" s="36" t="s">
        <v>1845</v>
      </c>
      <c r="C1544" s="36" t="s">
        <v>1846</v>
      </c>
      <c r="D1544" s="36" t="s">
        <v>1842</v>
      </c>
      <c r="E1544" s="36" t="s">
        <v>1843</v>
      </c>
      <c r="F1544" s="36" t="s">
        <v>372</v>
      </c>
      <c r="G1544" s="36" t="s">
        <v>1636</v>
      </c>
      <c r="H1544" s="36" t="s">
        <v>372</v>
      </c>
      <c r="I1544" s="36" t="s">
        <v>1636</v>
      </c>
      <c r="J1544" s="36" t="s">
        <v>1768</v>
      </c>
      <c r="K1544" s="36" t="s">
        <v>1807</v>
      </c>
      <c r="L1544" s="36" t="s">
        <v>1847</v>
      </c>
      <c r="M1544" s="36" t="s">
        <v>1639</v>
      </c>
      <c r="N1544" s="36" t="s">
        <v>1640</v>
      </c>
      <c r="O1544" s="36" t="s">
        <v>1641</v>
      </c>
      <c r="P1544" s="36" t="s">
        <v>1642</v>
      </c>
      <c r="Q1544" s="36" t="s">
        <v>1643</v>
      </c>
      <c r="R1544" s="36" t="s">
        <v>1644</v>
      </c>
      <c r="S1544" s="36" t="s">
        <v>1636</v>
      </c>
      <c r="T1544" s="36" t="s">
        <v>1636</v>
      </c>
      <c r="U1544" s="36" t="s">
        <v>1645</v>
      </c>
      <c r="V1544" s="36" t="s">
        <v>1646</v>
      </c>
      <c r="W1544" s="36" t="s">
        <v>1665</v>
      </c>
      <c r="X1544" s="36" t="s">
        <v>1646</v>
      </c>
      <c r="Y1544" s="36" t="s">
        <v>1649</v>
      </c>
      <c r="Z1544" s="36">
        <v>195.7</v>
      </c>
      <c r="AA1544" s="36">
        <v>195.7</v>
      </c>
      <c r="AB1544" s="36">
        <v>0</v>
      </c>
      <c r="AC1544" s="36">
        <v>195.7</v>
      </c>
      <c r="AD1544" s="36">
        <v>0</v>
      </c>
      <c r="AE1544" s="36">
        <v>0</v>
      </c>
      <c r="AF1544" s="36" t="s">
        <v>1798</v>
      </c>
      <c r="AG1544" s="36" t="s">
        <v>1768</v>
      </c>
      <c r="AH1544" s="36" t="s">
        <v>1807</v>
      </c>
      <c r="AI1544" s="36" t="s">
        <v>1799</v>
      </c>
      <c r="AJ1544" s="36" t="s">
        <v>1645</v>
      </c>
      <c r="AK1544" s="36" t="s">
        <v>337</v>
      </c>
      <c r="AL1544" s="36" t="s">
        <v>1650</v>
      </c>
      <c r="AM1544" s="36" t="s">
        <v>1651</v>
      </c>
      <c r="AN1544" s="36" t="s">
        <v>1645</v>
      </c>
      <c r="AO1544" s="36" t="s">
        <v>1636</v>
      </c>
      <c r="AP1544" s="36" t="s">
        <v>1652</v>
      </c>
      <c r="AQ1544" s="36" t="s">
        <v>1653</v>
      </c>
    </row>
    <row r="1545" spans="1:43" x14ac:dyDescent="0.15">
      <c r="A1545" s="36" t="s">
        <v>474</v>
      </c>
      <c r="B1545" s="36" t="s">
        <v>1845</v>
      </c>
      <c r="C1545" s="36" t="s">
        <v>1846</v>
      </c>
      <c r="D1545" s="36" t="s">
        <v>1842</v>
      </c>
      <c r="E1545" s="36" t="s">
        <v>1843</v>
      </c>
      <c r="F1545" s="36" t="s">
        <v>372</v>
      </c>
      <c r="G1545" s="36" t="s">
        <v>1636</v>
      </c>
      <c r="H1545" s="36" t="s">
        <v>372</v>
      </c>
      <c r="I1545" s="36" t="s">
        <v>1636</v>
      </c>
      <c r="J1545" s="36" t="s">
        <v>1768</v>
      </c>
      <c r="K1545" s="36" t="s">
        <v>1807</v>
      </c>
      <c r="L1545" s="36" t="s">
        <v>1847</v>
      </c>
      <c r="M1545" s="36" t="s">
        <v>1639</v>
      </c>
      <c r="N1545" s="36" t="s">
        <v>1640</v>
      </c>
      <c r="O1545" s="36" t="s">
        <v>1641</v>
      </c>
      <c r="P1545" s="36" t="s">
        <v>1642</v>
      </c>
      <c r="Q1545" s="36" t="s">
        <v>1643</v>
      </c>
      <c r="R1545" s="36" t="s">
        <v>1644</v>
      </c>
      <c r="S1545" s="36" t="s">
        <v>1636</v>
      </c>
      <c r="T1545" s="36" t="s">
        <v>1636</v>
      </c>
      <c r="U1545" s="36" t="s">
        <v>1645</v>
      </c>
      <c r="V1545" s="36" t="s">
        <v>1646</v>
      </c>
      <c r="W1545" s="36" t="s">
        <v>1647</v>
      </c>
      <c r="X1545" s="36" t="s">
        <v>1667</v>
      </c>
      <c r="Y1545" s="36" t="s">
        <v>1649</v>
      </c>
      <c r="Z1545" s="36">
        <v>224.63</v>
      </c>
      <c r="AA1545" s="36">
        <v>224.63</v>
      </c>
      <c r="AB1545" s="36">
        <v>0</v>
      </c>
      <c r="AC1545" s="36">
        <v>224.63</v>
      </c>
      <c r="AD1545" s="36">
        <v>0</v>
      </c>
      <c r="AE1545" s="36">
        <v>0</v>
      </c>
      <c r="AF1545" s="36" t="s">
        <v>1798</v>
      </c>
      <c r="AG1545" s="36" t="s">
        <v>1768</v>
      </c>
      <c r="AH1545" s="36" t="s">
        <v>1807</v>
      </c>
      <c r="AI1545" s="36" t="s">
        <v>1799</v>
      </c>
      <c r="AJ1545" s="36" t="s">
        <v>1645</v>
      </c>
      <c r="AK1545" s="36" t="s">
        <v>337</v>
      </c>
      <c r="AL1545" s="36" t="s">
        <v>1650</v>
      </c>
      <c r="AM1545" s="36" t="s">
        <v>1651</v>
      </c>
      <c r="AN1545" s="36" t="s">
        <v>1645</v>
      </c>
      <c r="AO1545" s="36" t="s">
        <v>1636</v>
      </c>
      <c r="AP1545" s="36" t="s">
        <v>1652</v>
      </c>
      <c r="AQ1545" s="36" t="s">
        <v>1653</v>
      </c>
    </row>
    <row r="1546" spans="1:43" x14ac:dyDescent="0.15">
      <c r="A1546" s="36" t="s">
        <v>474</v>
      </c>
      <c r="B1546" s="36" t="s">
        <v>1784</v>
      </c>
      <c r="C1546" s="36" t="s">
        <v>1785</v>
      </c>
      <c r="D1546" s="36" t="s">
        <v>1766</v>
      </c>
      <c r="E1546" s="36" t="s">
        <v>1767</v>
      </c>
      <c r="F1546" s="36" t="s">
        <v>372</v>
      </c>
      <c r="G1546" s="36" t="s">
        <v>1636</v>
      </c>
      <c r="H1546" s="36" t="s">
        <v>372</v>
      </c>
      <c r="I1546" s="36" t="s">
        <v>1636</v>
      </c>
      <c r="J1546" s="36" t="s">
        <v>1768</v>
      </c>
      <c r="K1546" s="36" t="s">
        <v>1769</v>
      </c>
      <c r="L1546" s="36" t="s">
        <v>1786</v>
      </c>
      <c r="M1546" s="36" t="s">
        <v>1639</v>
      </c>
      <c r="N1546" s="36" t="s">
        <v>1640</v>
      </c>
      <c r="O1546" s="36" t="s">
        <v>1641</v>
      </c>
      <c r="P1546" s="36" t="s">
        <v>1642</v>
      </c>
      <c r="Q1546" s="36" t="s">
        <v>1643</v>
      </c>
      <c r="R1546" s="36" t="s">
        <v>1644</v>
      </c>
      <c r="S1546" s="36" t="s">
        <v>1636</v>
      </c>
      <c r="T1546" s="36" t="s">
        <v>1636</v>
      </c>
      <c r="U1546" s="36" t="s">
        <v>1645</v>
      </c>
      <c r="V1546" s="36" t="s">
        <v>1646</v>
      </c>
      <c r="W1546" s="36" t="s">
        <v>1664</v>
      </c>
      <c r="X1546" s="36" t="s">
        <v>1646</v>
      </c>
      <c r="Y1546" s="36" t="s">
        <v>1649</v>
      </c>
      <c r="Z1546" s="36">
        <v>0.56000000000000005</v>
      </c>
      <c r="AA1546" s="36">
        <v>0.56000000000000005</v>
      </c>
      <c r="AB1546" s="36">
        <v>0</v>
      </c>
      <c r="AC1546" s="36">
        <v>0.56000000000000005</v>
      </c>
      <c r="AD1546" s="36">
        <v>0</v>
      </c>
      <c r="AE1546" s="36">
        <v>0</v>
      </c>
      <c r="AF1546" s="36" t="s">
        <v>1798</v>
      </c>
      <c r="AG1546" s="36" t="s">
        <v>1768</v>
      </c>
      <c r="AH1546" s="36" t="s">
        <v>1769</v>
      </c>
      <c r="AI1546" s="36" t="s">
        <v>1799</v>
      </c>
      <c r="AJ1546" s="36" t="s">
        <v>1645</v>
      </c>
      <c r="AK1546" s="36" t="s">
        <v>337</v>
      </c>
      <c r="AL1546" s="36" t="s">
        <v>1650</v>
      </c>
      <c r="AM1546" s="36" t="s">
        <v>1651</v>
      </c>
      <c r="AN1546" s="36" t="s">
        <v>1645</v>
      </c>
      <c r="AO1546" s="36" t="s">
        <v>1636</v>
      </c>
      <c r="AP1546" s="36" t="s">
        <v>1767</v>
      </c>
      <c r="AQ1546" s="36" t="s">
        <v>207</v>
      </c>
    </row>
    <row r="1547" spans="1:43" x14ac:dyDescent="0.15">
      <c r="A1547" s="36" t="s">
        <v>474</v>
      </c>
      <c r="B1547" s="36" t="s">
        <v>1784</v>
      </c>
      <c r="C1547" s="36" t="s">
        <v>1785</v>
      </c>
      <c r="D1547" s="36" t="s">
        <v>1766</v>
      </c>
      <c r="E1547" s="36" t="s">
        <v>1767</v>
      </c>
      <c r="F1547" s="36" t="s">
        <v>372</v>
      </c>
      <c r="G1547" s="36" t="s">
        <v>1636</v>
      </c>
      <c r="H1547" s="36" t="s">
        <v>372</v>
      </c>
      <c r="I1547" s="36" t="s">
        <v>1636</v>
      </c>
      <c r="J1547" s="36" t="s">
        <v>1768</v>
      </c>
      <c r="K1547" s="36" t="s">
        <v>1769</v>
      </c>
      <c r="L1547" s="36" t="s">
        <v>1786</v>
      </c>
      <c r="M1547" s="36" t="s">
        <v>1639</v>
      </c>
      <c r="N1547" s="36" t="s">
        <v>1640</v>
      </c>
      <c r="O1547" s="36" t="s">
        <v>1641</v>
      </c>
      <c r="P1547" s="36" t="s">
        <v>1642</v>
      </c>
      <c r="Q1547" s="36" t="s">
        <v>1643</v>
      </c>
      <c r="R1547" s="36" t="s">
        <v>1644</v>
      </c>
      <c r="S1547" s="36" t="s">
        <v>1636</v>
      </c>
      <c r="T1547" s="36" t="s">
        <v>1636</v>
      </c>
      <c r="U1547" s="36" t="s">
        <v>1645</v>
      </c>
      <c r="V1547" s="36" t="s">
        <v>1646</v>
      </c>
      <c r="W1547" s="36" t="s">
        <v>1665</v>
      </c>
      <c r="X1547" s="36" t="s">
        <v>1646</v>
      </c>
      <c r="Y1547" s="36" t="s">
        <v>1649</v>
      </c>
      <c r="Z1547" s="36">
        <v>684.59</v>
      </c>
      <c r="AA1547" s="36">
        <v>684.59</v>
      </c>
      <c r="AB1547" s="36">
        <v>0</v>
      </c>
      <c r="AC1547" s="36">
        <v>684.59</v>
      </c>
      <c r="AD1547" s="36">
        <v>0</v>
      </c>
      <c r="AE1547" s="36">
        <v>0</v>
      </c>
      <c r="AF1547" s="36" t="s">
        <v>1798</v>
      </c>
      <c r="AG1547" s="36" t="s">
        <v>1768</v>
      </c>
      <c r="AH1547" s="36" t="s">
        <v>1769</v>
      </c>
      <c r="AI1547" s="36" t="s">
        <v>1799</v>
      </c>
      <c r="AJ1547" s="36" t="s">
        <v>1645</v>
      </c>
      <c r="AK1547" s="36" t="s">
        <v>337</v>
      </c>
      <c r="AL1547" s="36" t="s">
        <v>1650</v>
      </c>
      <c r="AM1547" s="36" t="s">
        <v>1651</v>
      </c>
      <c r="AN1547" s="36" t="s">
        <v>1645</v>
      </c>
      <c r="AO1547" s="36" t="s">
        <v>1636</v>
      </c>
      <c r="AP1547" s="36" t="s">
        <v>1767</v>
      </c>
      <c r="AQ1547" s="36" t="s">
        <v>207</v>
      </c>
    </row>
    <row r="1548" spans="1:43" x14ac:dyDescent="0.15">
      <c r="A1548" s="36" t="s">
        <v>474</v>
      </c>
      <c r="B1548" s="36" t="s">
        <v>1784</v>
      </c>
      <c r="C1548" s="36" t="s">
        <v>1785</v>
      </c>
      <c r="D1548" s="36" t="s">
        <v>1766</v>
      </c>
      <c r="E1548" s="36" t="s">
        <v>1767</v>
      </c>
      <c r="F1548" s="36" t="s">
        <v>372</v>
      </c>
      <c r="G1548" s="36" t="s">
        <v>1636</v>
      </c>
      <c r="H1548" s="36" t="s">
        <v>372</v>
      </c>
      <c r="I1548" s="36" t="s">
        <v>1636</v>
      </c>
      <c r="J1548" s="36" t="s">
        <v>1768</v>
      </c>
      <c r="K1548" s="36" t="s">
        <v>1769</v>
      </c>
      <c r="L1548" s="36" t="s">
        <v>1786</v>
      </c>
      <c r="M1548" s="36" t="s">
        <v>1639</v>
      </c>
      <c r="N1548" s="36" t="s">
        <v>1640</v>
      </c>
      <c r="O1548" s="36" t="s">
        <v>1641</v>
      </c>
      <c r="P1548" s="36" t="s">
        <v>1642</v>
      </c>
      <c r="Q1548" s="36" t="s">
        <v>1643</v>
      </c>
      <c r="R1548" s="36" t="s">
        <v>1644</v>
      </c>
      <c r="S1548" s="36" t="s">
        <v>1636</v>
      </c>
      <c r="T1548" s="36" t="s">
        <v>1636</v>
      </c>
      <c r="U1548" s="36" t="s">
        <v>1645</v>
      </c>
      <c r="V1548" s="36" t="s">
        <v>1646</v>
      </c>
      <c r="W1548" s="36" t="s">
        <v>1657</v>
      </c>
      <c r="X1548" s="36" t="s">
        <v>1658</v>
      </c>
      <c r="Y1548" s="36" t="s">
        <v>1649</v>
      </c>
      <c r="Z1548" s="36">
        <v>242.69</v>
      </c>
      <c r="AA1548" s="36">
        <v>242.69</v>
      </c>
      <c r="AB1548" s="36">
        <v>0</v>
      </c>
      <c r="AC1548" s="36">
        <v>242.69</v>
      </c>
      <c r="AD1548" s="36">
        <v>0</v>
      </c>
      <c r="AE1548" s="36">
        <v>0</v>
      </c>
      <c r="AF1548" s="36" t="s">
        <v>1798</v>
      </c>
      <c r="AG1548" s="36" t="s">
        <v>1768</v>
      </c>
      <c r="AH1548" s="36" t="s">
        <v>1769</v>
      </c>
      <c r="AI1548" s="36" t="s">
        <v>1799</v>
      </c>
      <c r="AJ1548" s="36" t="s">
        <v>1645</v>
      </c>
      <c r="AK1548" s="36" t="s">
        <v>337</v>
      </c>
      <c r="AL1548" s="36" t="s">
        <v>1650</v>
      </c>
      <c r="AM1548" s="36" t="s">
        <v>1651</v>
      </c>
      <c r="AN1548" s="36" t="s">
        <v>1645</v>
      </c>
      <c r="AO1548" s="36" t="s">
        <v>1636</v>
      </c>
      <c r="AP1548" s="36" t="s">
        <v>1767</v>
      </c>
      <c r="AQ1548" s="36" t="s">
        <v>207</v>
      </c>
    </row>
    <row r="1549" spans="1:43" x14ac:dyDescent="0.15">
      <c r="A1549" s="36" t="s">
        <v>474</v>
      </c>
      <c r="B1549" s="36" t="s">
        <v>1784</v>
      </c>
      <c r="C1549" s="36" t="s">
        <v>1785</v>
      </c>
      <c r="D1549" s="36" t="s">
        <v>1766</v>
      </c>
      <c r="E1549" s="36" t="s">
        <v>1767</v>
      </c>
      <c r="F1549" s="36" t="s">
        <v>372</v>
      </c>
      <c r="G1549" s="36" t="s">
        <v>1636</v>
      </c>
      <c r="H1549" s="36" t="s">
        <v>372</v>
      </c>
      <c r="I1549" s="36" t="s">
        <v>1636</v>
      </c>
      <c r="J1549" s="36" t="s">
        <v>1768</v>
      </c>
      <c r="K1549" s="36" t="s">
        <v>1769</v>
      </c>
      <c r="L1549" s="36" t="s">
        <v>1786</v>
      </c>
      <c r="M1549" s="36" t="s">
        <v>1639</v>
      </c>
      <c r="N1549" s="36" t="s">
        <v>1640</v>
      </c>
      <c r="O1549" s="36" t="s">
        <v>1641</v>
      </c>
      <c r="P1549" s="36" t="s">
        <v>1642</v>
      </c>
      <c r="Q1549" s="36" t="s">
        <v>1643</v>
      </c>
      <c r="R1549" s="36" t="s">
        <v>1644</v>
      </c>
      <c r="S1549" s="36" t="s">
        <v>1636</v>
      </c>
      <c r="T1549" s="36" t="s">
        <v>1636</v>
      </c>
      <c r="U1549" s="36" t="s">
        <v>1645</v>
      </c>
      <c r="V1549" s="36" t="s">
        <v>1646</v>
      </c>
      <c r="W1549" s="36" t="s">
        <v>1670</v>
      </c>
      <c r="X1549" s="36" t="s">
        <v>1646</v>
      </c>
      <c r="Y1549" s="36" t="s">
        <v>1649</v>
      </c>
      <c r="Z1549" s="36">
        <v>0.06</v>
      </c>
      <c r="AA1549" s="36">
        <v>0.06</v>
      </c>
      <c r="AB1549" s="36">
        <v>0</v>
      </c>
      <c r="AC1549" s="36">
        <v>0.06</v>
      </c>
      <c r="AD1549" s="36">
        <v>0</v>
      </c>
      <c r="AE1549" s="36">
        <v>0</v>
      </c>
      <c r="AF1549" s="36" t="s">
        <v>1798</v>
      </c>
      <c r="AG1549" s="36" t="s">
        <v>1768</v>
      </c>
      <c r="AH1549" s="36" t="s">
        <v>1769</v>
      </c>
      <c r="AI1549" s="36" t="s">
        <v>1799</v>
      </c>
      <c r="AJ1549" s="36" t="s">
        <v>1645</v>
      </c>
      <c r="AK1549" s="36" t="s">
        <v>337</v>
      </c>
      <c r="AL1549" s="36" t="s">
        <v>1650</v>
      </c>
      <c r="AM1549" s="36" t="s">
        <v>1651</v>
      </c>
      <c r="AN1549" s="36" t="s">
        <v>1645</v>
      </c>
      <c r="AO1549" s="36" t="s">
        <v>1636</v>
      </c>
      <c r="AP1549" s="36" t="s">
        <v>1767</v>
      </c>
      <c r="AQ1549" s="36" t="s">
        <v>207</v>
      </c>
    </row>
    <row r="1550" spans="1:43" x14ac:dyDescent="0.15">
      <c r="A1550" s="36" t="s">
        <v>463</v>
      </c>
      <c r="B1550" s="36" t="s">
        <v>1632</v>
      </c>
      <c r="C1550" s="36" t="s">
        <v>1633</v>
      </c>
      <c r="D1550" s="36" t="s">
        <v>1634</v>
      </c>
      <c r="E1550" s="36" t="s">
        <v>1635</v>
      </c>
      <c r="F1550" s="36" t="s">
        <v>372</v>
      </c>
      <c r="G1550" s="36" t="s">
        <v>1636</v>
      </c>
      <c r="H1550" s="36" t="s">
        <v>372</v>
      </c>
      <c r="I1550" s="36" t="s">
        <v>1636</v>
      </c>
      <c r="J1550" s="36" t="s">
        <v>1637</v>
      </c>
      <c r="K1550" s="36" t="s">
        <v>599</v>
      </c>
      <c r="L1550" s="36" t="s">
        <v>1638</v>
      </c>
      <c r="M1550" s="36" t="s">
        <v>1639</v>
      </c>
      <c r="N1550" s="36" t="s">
        <v>1640</v>
      </c>
      <c r="O1550" s="36" t="s">
        <v>1641</v>
      </c>
      <c r="P1550" s="36" t="s">
        <v>1642</v>
      </c>
      <c r="Q1550" s="36" t="s">
        <v>1643</v>
      </c>
      <c r="R1550" s="36" t="s">
        <v>1644</v>
      </c>
      <c r="S1550" s="36" t="s">
        <v>1636</v>
      </c>
      <c r="T1550" s="36" t="s">
        <v>1636</v>
      </c>
      <c r="U1550" s="36" t="s">
        <v>1645</v>
      </c>
      <c r="V1550" s="36" t="s">
        <v>1646</v>
      </c>
      <c r="W1550" s="36" t="s">
        <v>1647</v>
      </c>
      <c r="X1550" s="36" t="s">
        <v>1648</v>
      </c>
      <c r="Y1550" s="36" t="s">
        <v>1649</v>
      </c>
      <c r="Z1550" s="36">
        <v>5000</v>
      </c>
      <c r="AA1550" s="36">
        <v>5000</v>
      </c>
      <c r="AB1550" s="36">
        <v>0</v>
      </c>
      <c r="AC1550" s="36">
        <v>5000</v>
      </c>
      <c r="AD1550" s="36">
        <v>0</v>
      </c>
      <c r="AE1550" s="36">
        <v>0</v>
      </c>
      <c r="AF1550" s="36" t="s">
        <v>1798</v>
      </c>
      <c r="AG1550" s="36" t="s">
        <v>1637</v>
      </c>
      <c r="AH1550" s="36" t="s">
        <v>599</v>
      </c>
      <c r="AI1550" s="36" t="s">
        <v>1799</v>
      </c>
      <c r="AJ1550" s="36" t="s">
        <v>1645</v>
      </c>
      <c r="AK1550" s="36" t="s">
        <v>337</v>
      </c>
      <c r="AL1550" s="36" t="s">
        <v>1650</v>
      </c>
      <c r="AM1550" s="36" t="s">
        <v>1651</v>
      </c>
      <c r="AN1550" s="36" t="s">
        <v>1645</v>
      </c>
      <c r="AO1550" s="36" t="s">
        <v>1636</v>
      </c>
      <c r="AP1550" s="36" t="s">
        <v>1652</v>
      </c>
      <c r="AQ1550" s="36" t="s">
        <v>1653</v>
      </c>
    </row>
    <row r="1551" spans="1:43" x14ac:dyDescent="0.15">
      <c r="A1551" s="36" t="s">
        <v>463</v>
      </c>
      <c r="B1551" s="36" t="s">
        <v>1654</v>
      </c>
      <c r="C1551" s="36" t="s">
        <v>1655</v>
      </c>
      <c r="D1551" s="36" t="s">
        <v>1634</v>
      </c>
      <c r="E1551" s="36" t="s">
        <v>1635</v>
      </c>
      <c r="F1551" s="36" t="s">
        <v>372</v>
      </c>
      <c r="G1551" s="36" t="s">
        <v>1636</v>
      </c>
      <c r="H1551" s="36" t="s">
        <v>372</v>
      </c>
      <c r="I1551" s="36" t="s">
        <v>1636</v>
      </c>
      <c r="J1551" s="36" t="s">
        <v>1637</v>
      </c>
      <c r="K1551" s="36" t="s">
        <v>599</v>
      </c>
      <c r="L1551" s="36" t="s">
        <v>1656</v>
      </c>
      <c r="M1551" s="36" t="s">
        <v>1639</v>
      </c>
      <c r="N1551" s="36" t="s">
        <v>1640</v>
      </c>
      <c r="O1551" s="36" t="s">
        <v>1641</v>
      </c>
      <c r="P1551" s="36" t="s">
        <v>1642</v>
      </c>
      <c r="Q1551" s="36" t="s">
        <v>1643</v>
      </c>
      <c r="R1551" s="36" t="s">
        <v>1644</v>
      </c>
      <c r="S1551" s="36" t="s">
        <v>1636</v>
      </c>
      <c r="T1551" s="36" t="s">
        <v>1636</v>
      </c>
      <c r="U1551" s="36" t="s">
        <v>1645</v>
      </c>
      <c r="V1551" s="36" t="s">
        <v>1646</v>
      </c>
      <c r="W1551" s="36" t="s">
        <v>1657</v>
      </c>
      <c r="X1551" s="36" t="s">
        <v>1658</v>
      </c>
      <c r="Y1551" s="36" t="s">
        <v>1649</v>
      </c>
      <c r="Z1551" s="36">
        <v>7000</v>
      </c>
      <c r="AA1551" s="36">
        <v>6750.98</v>
      </c>
      <c r="AB1551" s="36">
        <v>249.02</v>
      </c>
      <c r="AC1551" s="36">
        <v>6750.98</v>
      </c>
      <c r="AD1551" s="36">
        <v>0</v>
      </c>
      <c r="AE1551" s="36">
        <v>0</v>
      </c>
      <c r="AF1551" s="36" t="s">
        <v>1798</v>
      </c>
      <c r="AG1551" s="36" t="s">
        <v>1637</v>
      </c>
      <c r="AH1551" s="36" t="s">
        <v>599</v>
      </c>
      <c r="AI1551" s="36" t="s">
        <v>1799</v>
      </c>
      <c r="AJ1551" s="36" t="s">
        <v>1645</v>
      </c>
      <c r="AK1551" s="36" t="s">
        <v>337</v>
      </c>
      <c r="AL1551" s="36" t="s">
        <v>1650</v>
      </c>
      <c r="AM1551" s="36" t="s">
        <v>1651</v>
      </c>
      <c r="AN1551" s="36" t="s">
        <v>1645</v>
      </c>
      <c r="AO1551" s="36" t="s">
        <v>1636</v>
      </c>
      <c r="AP1551" s="36" t="s">
        <v>1652</v>
      </c>
      <c r="AQ1551" s="36" t="s">
        <v>1653</v>
      </c>
    </row>
    <row r="1552" spans="1:43" x14ac:dyDescent="0.15">
      <c r="A1552" s="36" t="s">
        <v>463</v>
      </c>
      <c r="B1552" s="36" t="s">
        <v>1659</v>
      </c>
      <c r="C1552" s="36" t="s">
        <v>1660</v>
      </c>
      <c r="D1552" s="36" t="s">
        <v>1661</v>
      </c>
      <c r="E1552" s="36" t="s">
        <v>1662</v>
      </c>
      <c r="F1552" s="36" t="s">
        <v>372</v>
      </c>
      <c r="G1552" s="36" t="s">
        <v>1636</v>
      </c>
      <c r="H1552" s="36" t="s">
        <v>372</v>
      </c>
      <c r="I1552" s="36" t="s">
        <v>1636</v>
      </c>
      <c r="J1552" s="36" t="s">
        <v>1637</v>
      </c>
      <c r="K1552" s="36" t="s">
        <v>599</v>
      </c>
      <c r="L1552" s="36" t="s">
        <v>1663</v>
      </c>
      <c r="M1552" s="36" t="s">
        <v>1639</v>
      </c>
      <c r="N1552" s="36" t="s">
        <v>1640</v>
      </c>
      <c r="O1552" s="36" t="s">
        <v>1641</v>
      </c>
      <c r="P1552" s="36" t="s">
        <v>1642</v>
      </c>
      <c r="Q1552" s="36" t="s">
        <v>1643</v>
      </c>
      <c r="R1552" s="36" t="s">
        <v>1644</v>
      </c>
      <c r="S1552" s="36" t="s">
        <v>1636</v>
      </c>
      <c r="T1552" s="36" t="s">
        <v>1636</v>
      </c>
      <c r="U1552" s="36" t="s">
        <v>1645</v>
      </c>
      <c r="V1552" s="36" t="s">
        <v>1646</v>
      </c>
      <c r="W1552" s="36" t="s">
        <v>1664</v>
      </c>
      <c r="X1552" s="36" t="s">
        <v>1646</v>
      </c>
      <c r="Y1552" s="36" t="s">
        <v>1649</v>
      </c>
      <c r="Z1552" s="36">
        <v>722.34</v>
      </c>
      <c r="AA1552" s="36">
        <v>722.34</v>
      </c>
      <c r="AB1552" s="36">
        <v>0</v>
      </c>
      <c r="AC1552" s="36">
        <v>722.34</v>
      </c>
      <c r="AD1552" s="36">
        <v>0</v>
      </c>
      <c r="AE1552" s="36">
        <v>0</v>
      </c>
      <c r="AF1552" s="36" t="s">
        <v>1798</v>
      </c>
      <c r="AG1552" s="36" t="s">
        <v>1637</v>
      </c>
      <c r="AH1552" s="36" t="s">
        <v>599</v>
      </c>
      <c r="AI1552" s="36" t="s">
        <v>1799</v>
      </c>
      <c r="AJ1552" s="36" t="s">
        <v>1645</v>
      </c>
      <c r="AK1552" s="36" t="s">
        <v>337</v>
      </c>
      <c r="AL1552" s="36" t="s">
        <v>1650</v>
      </c>
      <c r="AM1552" s="36" t="s">
        <v>1651</v>
      </c>
      <c r="AN1552" s="36" t="s">
        <v>1645</v>
      </c>
      <c r="AO1552" s="36" t="s">
        <v>1636</v>
      </c>
      <c r="AP1552" s="36" t="s">
        <v>1652</v>
      </c>
      <c r="AQ1552" s="36" t="s">
        <v>1653</v>
      </c>
    </row>
    <row r="1553" spans="1:43" x14ac:dyDescent="0.15">
      <c r="A1553" s="36" t="s">
        <v>463</v>
      </c>
      <c r="B1553" s="36" t="s">
        <v>1659</v>
      </c>
      <c r="C1553" s="36" t="s">
        <v>1660</v>
      </c>
      <c r="D1553" s="36" t="s">
        <v>1661</v>
      </c>
      <c r="E1553" s="36" t="s">
        <v>1662</v>
      </c>
      <c r="F1553" s="36" t="s">
        <v>372</v>
      </c>
      <c r="G1553" s="36" t="s">
        <v>1636</v>
      </c>
      <c r="H1553" s="36" t="s">
        <v>372</v>
      </c>
      <c r="I1553" s="36" t="s">
        <v>1636</v>
      </c>
      <c r="J1553" s="36" t="s">
        <v>1637</v>
      </c>
      <c r="K1553" s="36" t="s">
        <v>599</v>
      </c>
      <c r="L1553" s="36" t="s">
        <v>1663</v>
      </c>
      <c r="M1553" s="36" t="s">
        <v>1639</v>
      </c>
      <c r="N1553" s="36" t="s">
        <v>1640</v>
      </c>
      <c r="O1553" s="36" t="s">
        <v>1641</v>
      </c>
      <c r="P1553" s="36" t="s">
        <v>1642</v>
      </c>
      <c r="Q1553" s="36" t="s">
        <v>1643</v>
      </c>
      <c r="R1553" s="36" t="s">
        <v>1644</v>
      </c>
      <c r="S1553" s="36" t="s">
        <v>1636</v>
      </c>
      <c r="T1553" s="36" t="s">
        <v>1636</v>
      </c>
      <c r="U1553" s="36" t="s">
        <v>1645</v>
      </c>
      <c r="V1553" s="36" t="s">
        <v>1646</v>
      </c>
      <c r="W1553" s="36" t="s">
        <v>1665</v>
      </c>
      <c r="X1553" s="36" t="s">
        <v>1646</v>
      </c>
      <c r="Y1553" s="36" t="s">
        <v>1649</v>
      </c>
      <c r="Z1553" s="36">
        <v>7838.05</v>
      </c>
      <c r="AA1553" s="36">
        <v>7838.05</v>
      </c>
      <c r="AB1553" s="36">
        <v>0</v>
      </c>
      <c r="AC1553" s="36">
        <v>7838.05</v>
      </c>
      <c r="AD1553" s="36">
        <v>0</v>
      </c>
      <c r="AE1553" s="36">
        <v>0</v>
      </c>
      <c r="AF1553" s="36" t="s">
        <v>1798</v>
      </c>
      <c r="AG1553" s="36" t="s">
        <v>1637</v>
      </c>
      <c r="AH1553" s="36" t="s">
        <v>599</v>
      </c>
      <c r="AI1553" s="36" t="s">
        <v>1799</v>
      </c>
      <c r="AJ1553" s="36" t="s">
        <v>1645</v>
      </c>
      <c r="AK1553" s="36" t="s">
        <v>337</v>
      </c>
      <c r="AL1553" s="36" t="s">
        <v>1650</v>
      </c>
      <c r="AM1553" s="36" t="s">
        <v>1651</v>
      </c>
      <c r="AN1553" s="36" t="s">
        <v>1645</v>
      </c>
      <c r="AO1553" s="36" t="s">
        <v>1636</v>
      </c>
      <c r="AP1553" s="36" t="s">
        <v>1652</v>
      </c>
      <c r="AQ1553" s="36" t="s">
        <v>1653</v>
      </c>
    </row>
    <row r="1554" spans="1:43" x14ac:dyDescent="0.15">
      <c r="A1554" s="36" t="s">
        <v>463</v>
      </c>
      <c r="B1554" s="36" t="s">
        <v>1659</v>
      </c>
      <c r="C1554" s="36" t="s">
        <v>1660</v>
      </c>
      <c r="D1554" s="36" t="s">
        <v>1661</v>
      </c>
      <c r="E1554" s="36" t="s">
        <v>1662</v>
      </c>
      <c r="F1554" s="36" t="s">
        <v>372</v>
      </c>
      <c r="G1554" s="36" t="s">
        <v>1636</v>
      </c>
      <c r="H1554" s="36" t="s">
        <v>372</v>
      </c>
      <c r="I1554" s="36" t="s">
        <v>1636</v>
      </c>
      <c r="J1554" s="36" t="s">
        <v>1637</v>
      </c>
      <c r="K1554" s="36" t="s">
        <v>599</v>
      </c>
      <c r="L1554" s="36" t="s">
        <v>1663</v>
      </c>
      <c r="M1554" s="36" t="s">
        <v>1639</v>
      </c>
      <c r="N1554" s="36" t="s">
        <v>1640</v>
      </c>
      <c r="O1554" s="36" t="s">
        <v>1641</v>
      </c>
      <c r="P1554" s="36" t="s">
        <v>1642</v>
      </c>
      <c r="Q1554" s="36" t="s">
        <v>1643</v>
      </c>
      <c r="R1554" s="36" t="s">
        <v>1644</v>
      </c>
      <c r="S1554" s="36" t="s">
        <v>1636</v>
      </c>
      <c r="T1554" s="36" t="s">
        <v>1636</v>
      </c>
      <c r="U1554" s="36" t="s">
        <v>1645</v>
      </c>
      <c r="V1554" s="36" t="s">
        <v>1646</v>
      </c>
      <c r="W1554" s="36" t="s">
        <v>1647</v>
      </c>
      <c r="X1554" s="36" t="s">
        <v>1667</v>
      </c>
      <c r="Y1554" s="36" t="s">
        <v>1649</v>
      </c>
      <c r="Z1554" s="36">
        <v>48.26</v>
      </c>
      <c r="AA1554" s="36">
        <v>48.26</v>
      </c>
      <c r="AB1554" s="36">
        <v>0</v>
      </c>
      <c r="AC1554" s="36">
        <v>48.26</v>
      </c>
      <c r="AD1554" s="36">
        <v>0</v>
      </c>
      <c r="AE1554" s="36">
        <v>0</v>
      </c>
      <c r="AF1554" s="36" t="s">
        <v>1798</v>
      </c>
      <c r="AG1554" s="36" t="s">
        <v>1637</v>
      </c>
      <c r="AH1554" s="36" t="s">
        <v>599</v>
      </c>
      <c r="AI1554" s="36" t="s">
        <v>1799</v>
      </c>
      <c r="AJ1554" s="36" t="s">
        <v>1645</v>
      </c>
      <c r="AK1554" s="36" t="s">
        <v>337</v>
      </c>
      <c r="AL1554" s="36" t="s">
        <v>1650</v>
      </c>
      <c r="AM1554" s="36" t="s">
        <v>1651</v>
      </c>
      <c r="AN1554" s="36" t="s">
        <v>1645</v>
      </c>
      <c r="AO1554" s="36" t="s">
        <v>1636</v>
      </c>
      <c r="AP1554" s="36" t="s">
        <v>1652</v>
      </c>
      <c r="AQ1554" s="36" t="s">
        <v>1653</v>
      </c>
    </row>
    <row r="1555" spans="1:43" x14ac:dyDescent="0.15">
      <c r="A1555" s="36" t="s">
        <v>463</v>
      </c>
      <c r="B1555" s="36" t="s">
        <v>1659</v>
      </c>
      <c r="C1555" s="36" t="s">
        <v>1660</v>
      </c>
      <c r="D1555" s="36" t="s">
        <v>1661</v>
      </c>
      <c r="E1555" s="36" t="s">
        <v>1662</v>
      </c>
      <c r="F1555" s="36" t="s">
        <v>372</v>
      </c>
      <c r="G1555" s="36" t="s">
        <v>1636</v>
      </c>
      <c r="H1555" s="36" t="s">
        <v>372</v>
      </c>
      <c r="I1555" s="36" t="s">
        <v>1636</v>
      </c>
      <c r="J1555" s="36" t="s">
        <v>1637</v>
      </c>
      <c r="K1555" s="36" t="s">
        <v>599</v>
      </c>
      <c r="L1555" s="36" t="s">
        <v>1663</v>
      </c>
      <c r="M1555" s="36" t="s">
        <v>1639</v>
      </c>
      <c r="N1555" s="36" t="s">
        <v>1640</v>
      </c>
      <c r="O1555" s="36" t="s">
        <v>1641</v>
      </c>
      <c r="P1555" s="36" t="s">
        <v>1642</v>
      </c>
      <c r="Q1555" s="36" t="s">
        <v>1643</v>
      </c>
      <c r="R1555" s="36" t="s">
        <v>1644</v>
      </c>
      <c r="S1555" s="36" t="s">
        <v>1636</v>
      </c>
      <c r="T1555" s="36" t="s">
        <v>1636</v>
      </c>
      <c r="U1555" s="36" t="s">
        <v>1645</v>
      </c>
      <c r="V1555" s="36" t="s">
        <v>1646</v>
      </c>
      <c r="W1555" s="36" t="s">
        <v>1668</v>
      </c>
      <c r="X1555" s="36" t="s">
        <v>1646</v>
      </c>
      <c r="Y1555" s="36" t="s">
        <v>1649</v>
      </c>
      <c r="Z1555" s="36">
        <v>1.67</v>
      </c>
      <c r="AA1555" s="36">
        <v>1.67</v>
      </c>
      <c r="AB1555" s="36">
        <v>0</v>
      </c>
      <c r="AC1555" s="36">
        <v>1.67</v>
      </c>
      <c r="AD1555" s="36">
        <v>0</v>
      </c>
      <c r="AE1555" s="36">
        <v>0</v>
      </c>
      <c r="AF1555" s="36" t="s">
        <v>1798</v>
      </c>
      <c r="AG1555" s="36" t="s">
        <v>1637</v>
      </c>
      <c r="AH1555" s="36" t="s">
        <v>599</v>
      </c>
      <c r="AI1555" s="36" t="s">
        <v>1799</v>
      </c>
      <c r="AJ1555" s="36" t="s">
        <v>1645</v>
      </c>
      <c r="AK1555" s="36" t="s">
        <v>337</v>
      </c>
      <c r="AL1555" s="36" t="s">
        <v>1650</v>
      </c>
      <c r="AM1555" s="36" t="s">
        <v>1651</v>
      </c>
      <c r="AN1555" s="36" t="s">
        <v>1645</v>
      </c>
      <c r="AO1555" s="36" t="s">
        <v>1636</v>
      </c>
      <c r="AP1555" s="36" t="s">
        <v>1652</v>
      </c>
      <c r="AQ1555" s="36" t="s">
        <v>1653</v>
      </c>
    </row>
    <row r="1556" spans="1:43" x14ac:dyDescent="0.15">
      <c r="A1556" s="36" t="s">
        <v>463</v>
      </c>
      <c r="B1556" s="36" t="s">
        <v>1659</v>
      </c>
      <c r="C1556" s="36" t="s">
        <v>1660</v>
      </c>
      <c r="D1556" s="36" t="s">
        <v>1661</v>
      </c>
      <c r="E1556" s="36" t="s">
        <v>1662</v>
      </c>
      <c r="F1556" s="36" t="s">
        <v>372</v>
      </c>
      <c r="G1556" s="36" t="s">
        <v>1636</v>
      </c>
      <c r="H1556" s="36" t="s">
        <v>372</v>
      </c>
      <c r="I1556" s="36" t="s">
        <v>1636</v>
      </c>
      <c r="J1556" s="36" t="s">
        <v>1637</v>
      </c>
      <c r="K1556" s="36" t="s">
        <v>599</v>
      </c>
      <c r="L1556" s="36" t="s">
        <v>1663</v>
      </c>
      <c r="M1556" s="36" t="s">
        <v>1639</v>
      </c>
      <c r="N1556" s="36" t="s">
        <v>1640</v>
      </c>
      <c r="O1556" s="36" t="s">
        <v>1641</v>
      </c>
      <c r="P1556" s="36" t="s">
        <v>1642</v>
      </c>
      <c r="Q1556" s="36" t="s">
        <v>1643</v>
      </c>
      <c r="R1556" s="36" t="s">
        <v>1644</v>
      </c>
      <c r="S1556" s="36" t="s">
        <v>1636</v>
      </c>
      <c r="T1556" s="36" t="s">
        <v>1636</v>
      </c>
      <c r="U1556" s="36" t="s">
        <v>1645</v>
      </c>
      <c r="V1556" s="36" t="s">
        <v>1646</v>
      </c>
      <c r="W1556" s="36" t="s">
        <v>1669</v>
      </c>
      <c r="X1556" s="36" t="s">
        <v>1646</v>
      </c>
      <c r="Y1556" s="36" t="s">
        <v>1649</v>
      </c>
      <c r="Z1556" s="36">
        <v>170.48</v>
      </c>
      <c r="AA1556" s="36">
        <v>170.48</v>
      </c>
      <c r="AB1556" s="36">
        <v>0</v>
      </c>
      <c r="AC1556" s="36">
        <v>170.48</v>
      </c>
      <c r="AD1556" s="36">
        <v>0</v>
      </c>
      <c r="AE1556" s="36">
        <v>0</v>
      </c>
      <c r="AF1556" s="36" t="s">
        <v>1798</v>
      </c>
      <c r="AG1556" s="36" t="s">
        <v>1637</v>
      </c>
      <c r="AH1556" s="36" t="s">
        <v>599</v>
      </c>
      <c r="AI1556" s="36" t="s">
        <v>1799</v>
      </c>
      <c r="AJ1556" s="36" t="s">
        <v>1645</v>
      </c>
      <c r="AK1556" s="36" t="s">
        <v>337</v>
      </c>
      <c r="AL1556" s="36" t="s">
        <v>1650</v>
      </c>
      <c r="AM1556" s="36" t="s">
        <v>1651</v>
      </c>
      <c r="AN1556" s="36" t="s">
        <v>1645</v>
      </c>
      <c r="AO1556" s="36" t="s">
        <v>1636</v>
      </c>
      <c r="AP1556" s="36" t="s">
        <v>1652</v>
      </c>
      <c r="AQ1556" s="36" t="s">
        <v>1653</v>
      </c>
    </row>
    <row r="1557" spans="1:43" x14ac:dyDescent="0.15">
      <c r="A1557" s="36" t="s">
        <v>463</v>
      </c>
      <c r="B1557" s="36" t="s">
        <v>1659</v>
      </c>
      <c r="C1557" s="36" t="s">
        <v>1660</v>
      </c>
      <c r="D1557" s="36" t="s">
        <v>1661</v>
      </c>
      <c r="E1557" s="36" t="s">
        <v>1662</v>
      </c>
      <c r="F1557" s="36" t="s">
        <v>372</v>
      </c>
      <c r="G1557" s="36" t="s">
        <v>1636</v>
      </c>
      <c r="H1557" s="36" t="s">
        <v>372</v>
      </c>
      <c r="I1557" s="36" t="s">
        <v>1636</v>
      </c>
      <c r="J1557" s="36" t="s">
        <v>1637</v>
      </c>
      <c r="K1557" s="36" t="s">
        <v>599</v>
      </c>
      <c r="L1557" s="36" t="s">
        <v>1663</v>
      </c>
      <c r="M1557" s="36" t="s">
        <v>1639</v>
      </c>
      <c r="N1557" s="36" t="s">
        <v>1640</v>
      </c>
      <c r="O1557" s="36" t="s">
        <v>1641</v>
      </c>
      <c r="P1557" s="36" t="s">
        <v>1642</v>
      </c>
      <c r="Q1557" s="36" t="s">
        <v>1643</v>
      </c>
      <c r="R1557" s="36" t="s">
        <v>1644</v>
      </c>
      <c r="S1557" s="36" t="s">
        <v>1636</v>
      </c>
      <c r="T1557" s="36" t="s">
        <v>1636</v>
      </c>
      <c r="U1557" s="36" t="s">
        <v>1645</v>
      </c>
      <c r="V1557" s="36" t="s">
        <v>1646</v>
      </c>
      <c r="W1557" s="36" t="s">
        <v>1670</v>
      </c>
      <c r="X1557" s="36" t="s">
        <v>1646</v>
      </c>
      <c r="Y1557" s="36" t="s">
        <v>1649</v>
      </c>
      <c r="Z1557" s="36">
        <v>219.2</v>
      </c>
      <c r="AA1557" s="36">
        <v>219.2</v>
      </c>
      <c r="AB1557" s="36">
        <v>0</v>
      </c>
      <c r="AC1557" s="36">
        <v>219.2</v>
      </c>
      <c r="AD1557" s="36">
        <v>0</v>
      </c>
      <c r="AE1557" s="36">
        <v>0</v>
      </c>
      <c r="AF1557" s="36" t="s">
        <v>1798</v>
      </c>
      <c r="AG1557" s="36" t="s">
        <v>1637</v>
      </c>
      <c r="AH1557" s="36" t="s">
        <v>599</v>
      </c>
      <c r="AI1557" s="36" t="s">
        <v>1799</v>
      </c>
      <c r="AJ1557" s="36" t="s">
        <v>1645</v>
      </c>
      <c r="AK1557" s="36" t="s">
        <v>337</v>
      </c>
      <c r="AL1557" s="36" t="s">
        <v>1650</v>
      </c>
      <c r="AM1557" s="36" t="s">
        <v>1651</v>
      </c>
      <c r="AN1557" s="36" t="s">
        <v>1645</v>
      </c>
      <c r="AO1557" s="36" t="s">
        <v>1636</v>
      </c>
      <c r="AP1557" s="36" t="s">
        <v>1652</v>
      </c>
      <c r="AQ1557" s="36" t="s">
        <v>1653</v>
      </c>
    </row>
    <row r="1558" spans="1:43" x14ac:dyDescent="0.15">
      <c r="A1558" s="36" t="s">
        <v>463</v>
      </c>
      <c r="B1558" s="36" t="s">
        <v>1671</v>
      </c>
      <c r="C1558" s="36" t="s">
        <v>1672</v>
      </c>
      <c r="D1558" s="36" t="s">
        <v>1673</v>
      </c>
      <c r="E1558" s="36" t="s">
        <v>1674</v>
      </c>
      <c r="F1558" s="36" t="s">
        <v>372</v>
      </c>
      <c r="G1558" s="36" t="s">
        <v>1636</v>
      </c>
      <c r="H1558" s="36" t="s">
        <v>372</v>
      </c>
      <c r="I1558" s="36" t="s">
        <v>1636</v>
      </c>
      <c r="J1558" s="36" t="s">
        <v>1675</v>
      </c>
      <c r="K1558" s="36" t="s">
        <v>1676</v>
      </c>
      <c r="L1558" s="36" t="s">
        <v>1677</v>
      </c>
      <c r="M1558" s="36" t="s">
        <v>1639</v>
      </c>
      <c r="N1558" s="36" t="s">
        <v>1640</v>
      </c>
      <c r="O1558" s="36" t="s">
        <v>1641</v>
      </c>
      <c r="P1558" s="36" t="s">
        <v>1642</v>
      </c>
      <c r="Q1558" s="36" t="s">
        <v>1643</v>
      </c>
      <c r="R1558" s="36" t="s">
        <v>1644</v>
      </c>
      <c r="S1558" s="36" t="s">
        <v>1636</v>
      </c>
      <c r="T1558" s="36" t="s">
        <v>1636</v>
      </c>
      <c r="U1558" s="36" t="s">
        <v>1645</v>
      </c>
      <c r="V1558" s="36" t="s">
        <v>1646</v>
      </c>
      <c r="W1558" s="36" t="s">
        <v>1679</v>
      </c>
      <c r="X1558" s="36" t="s">
        <v>1646</v>
      </c>
      <c r="Y1558" s="36" t="s">
        <v>1649</v>
      </c>
      <c r="Z1558" s="36">
        <v>2930.23</v>
      </c>
      <c r="AA1558" s="36">
        <v>2930.23</v>
      </c>
      <c r="AB1558" s="36">
        <v>0</v>
      </c>
      <c r="AC1558" s="36">
        <v>2930.23</v>
      </c>
      <c r="AD1558" s="36">
        <v>0</v>
      </c>
      <c r="AE1558" s="36">
        <v>0</v>
      </c>
      <c r="AF1558" s="36" t="s">
        <v>1798</v>
      </c>
      <c r="AG1558" s="36" t="s">
        <v>1675</v>
      </c>
      <c r="AH1558" s="36" t="s">
        <v>1676</v>
      </c>
      <c r="AI1558" s="36" t="s">
        <v>1800</v>
      </c>
      <c r="AJ1558" s="36" t="s">
        <v>1645</v>
      </c>
      <c r="AK1558" s="36" t="s">
        <v>337</v>
      </c>
      <c r="AL1558" s="36" t="s">
        <v>1650</v>
      </c>
      <c r="AM1558" s="36" t="s">
        <v>1651</v>
      </c>
      <c r="AN1558" s="36" t="s">
        <v>1645</v>
      </c>
      <c r="AO1558" s="36" t="s">
        <v>1636</v>
      </c>
      <c r="AP1558" s="36" t="s">
        <v>1678</v>
      </c>
      <c r="AQ1558" s="36" t="s">
        <v>1653</v>
      </c>
    </row>
    <row r="1559" spans="1:43" x14ac:dyDescent="0.15">
      <c r="A1559" s="36" t="s">
        <v>463</v>
      </c>
      <c r="B1559" s="36" t="s">
        <v>1865</v>
      </c>
      <c r="C1559" s="36" t="s">
        <v>1866</v>
      </c>
      <c r="D1559" s="36" t="s">
        <v>1634</v>
      </c>
      <c r="E1559" s="36" t="s">
        <v>1635</v>
      </c>
      <c r="F1559" s="36" t="s">
        <v>372</v>
      </c>
      <c r="G1559" s="36" t="s">
        <v>1636</v>
      </c>
      <c r="H1559" s="36" t="s">
        <v>372</v>
      </c>
      <c r="I1559" s="36" t="s">
        <v>1636</v>
      </c>
      <c r="J1559" s="36" t="s">
        <v>1637</v>
      </c>
      <c r="K1559" s="36" t="s">
        <v>599</v>
      </c>
      <c r="L1559" s="36" t="s">
        <v>1867</v>
      </c>
      <c r="M1559" s="36" t="s">
        <v>1639</v>
      </c>
      <c r="N1559" s="36" t="s">
        <v>1640</v>
      </c>
      <c r="O1559" s="36" t="s">
        <v>1641</v>
      </c>
      <c r="P1559" s="36" t="s">
        <v>1642</v>
      </c>
      <c r="Q1559" s="36" t="s">
        <v>1643</v>
      </c>
      <c r="R1559" s="36" t="s">
        <v>1644</v>
      </c>
      <c r="S1559" s="36" t="s">
        <v>1636</v>
      </c>
      <c r="T1559" s="36" t="s">
        <v>1636</v>
      </c>
      <c r="U1559" s="36" t="s">
        <v>1645</v>
      </c>
      <c r="V1559" s="36" t="s">
        <v>1646</v>
      </c>
      <c r="W1559" s="36" t="s">
        <v>1657</v>
      </c>
      <c r="X1559" s="36" t="s">
        <v>1658</v>
      </c>
      <c r="Y1559" s="36" t="s">
        <v>1649</v>
      </c>
      <c r="Z1559" s="36">
        <v>2.4</v>
      </c>
      <c r="AA1559" s="36">
        <v>2.4</v>
      </c>
      <c r="AB1559" s="36">
        <v>0</v>
      </c>
      <c r="AC1559" s="36">
        <v>2.4</v>
      </c>
      <c r="AD1559" s="36">
        <v>0</v>
      </c>
      <c r="AE1559" s="36">
        <v>0</v>
      </c>
      <c r="AF1559" s="36" t="s">
        <v>1798</v>
      </c>
      <c r="AG1559" s="36" t="s">
        <v>1637</v>
      </c>
      <c r="AH1559" s="36" t="s">
        <v>599</v>
      </c>
      <c r="AI1559" s="36" t="s">
        <v>1799</v>
      </c>
      <c r="AJ1559" s="36" t="s">
        <v>1645</v>
      </c>
      <c r="AK1559" s="36" t="s">
        <v>337</v>
      </c>
      <c r="AL1559" s="36" t="s">
        <v>1650</v>
      </c>
      <c r="AM1559" s="36" t="s">
        <v>1651</v>
      </c>
      <c r="AN1559" s="36" t="s">
        <v>1645</v>
      </c>
      <c r="AO1559" s="36" t="s">
        <v>1636</v>
      </c>
      <c r="AP1559" s="36" t="s">
        <v>1652</v>
      </c>
      <c r="AQ1559" s="36" t="s">
        <v>1653</v>
      </c>
    </row>
    <row r="1560" spans="1:43" x14ac:dyDescent="0.15">
      <c r="A1560" s="36" t="s">
        <v>463</v>
      </c>
      <c r="B1560" s="36" t="s">
        <v>1680</v>
      </c>
      <c r="C1560" s="36" t="s">
        <v>1681</v>
      </c>
      <c r="D1560" s="36" t="s">
        <v>1634</v>
      </c>
      <c r="E1560" s="36" t="s">
        <v>1635</v>
      </c>
      <c r="F1560" s="36" t="s">
        <v>372</v>
      </c>
      <c r="G1560" s="36" t="s">
        <v>1636</v>
      </c>
      <c r="H1560" s="36" t="s">
        <v>372</v>
      </c>
      <c r="I1560" s="36" t="s">
        <v>1636</v>
      </c>
      <c r="J1560" s="36" t="s">
        <v>1637</v>
      </c>
      <c r="K1560" s="36" t="s">
        <v>599</v>
      </c>
      <c r="L1560" s="36" t="s">
        <v>1682</v>
      </c>
      <c r="M1560" s="36" t="s">
        <v>1639</v>
      </c>
      <c r="N1560" s="36" t="s">
        <v>1640</v>
      </c>
      <c r="O1560" s="36" t="s">
        <v>1641</v>
      </c>
      <c r="P1560" s="36" t="s">
        <v>1642</v>
      </c>
      <c r="Q1560" s="36" t="s">
        <v>1643</v>
      </c>
      <c r="R1560" s="36" t="s">
        <v>1644</v>
      </c>
      <c r="S1560" s="36" t="s">
        <v>1636</v>
      </c>
      <c r="T1560" s="36" t="s">
        <v>1636</v>
      </c>
      <c r="U1560" s="36" t="s">
        <v>1645</v>
      </c>
      <c r="V1560" s="36" t="s">
        <v>1646</v>
      </c>
      <c r="W1560" s="36" t="s">
        <v>1657</v>
      </c>
      <c r="X1560" s="36" t="s">
        <v>1658</v>
      </c>
      <c r="Y1560" s="36" t="s">
        <v>1649</v>
      </c>
      <c r="Z1560" s="36">
        <v>4880.13</v>
      </c>
      <c r="AA1560" s="36">
        <v>4875.4799999999996</v>
      </c>
      <c r="AB1560" s="36">
        <v>4.6500000000000004</v>
      </c>
      <c r="AC1560" s="36">
        <v>4875.4799999999996</v>
      </c>
      <c r="AD1560" s="36">
        <v>0</v>
      </c>
      <c r="AE1560" s="36">
        <v>0</v>
      </c>
      <c r="AF1560" s="36" t="s">
        <v>1798</v>
      </c>
      <c r="AG1560" s="36" t="s">
        <v>1637</v>
      </c>
      <c r="AH1560" s="36" t="s">
        <v>599</v>
      </c>
      <c r="AI1560" s="36" t="s">
        <v>1799</v>
      </c>
      <c r="AJ1560" s="36" t="s">
        <v>1645</v>
      </c>
      <c r="AK1560" s="36" t="s">
        <v>337</v>
      </c>
      <c r="AL1560" s="36" t="s">
        <v>1650</v>
      </c>
      <c r="AM1560" s="36" t="s">
        <v>1651</v>
      </c>
      <c r="AN1560" s="36" t="s">
        <v>1645</v>
      </c>
      <c r="AO1560" s="36" t="s">
        <v>1636</v>
      </c>
      <c r="AP1560" s="36" t="s">
        <v>1652</v>
      </c>
      <c r="AQ1560" s="36" t="s">
        <v>1653</v>
      </c>
    </row>
    <row r="1561" spans="1:43" x14ac:dyDescent="0.15">
      <c r="A1561" s="36" t="s">
        <v>463</v>
      </c>
      <c r="B1561" s="36" t="s">
        <v>1683</v>
      </c>
      <c r="C1561" s="36" t="s">
        <v>1684</v>
      </c>
      <c r="D1561" s="36" t="s">
        <v>1634</v>
      </c>
      <c r="E1561" s="36" t="s">
        <v>1635</v>
      </c>
      <c r="F1561" s="36" t="s">
        <v>372</v>
      </c>
      <c r="G1561" s="36" t="s">
        <v>1636</v>
      </c>
      <c r="H1561" s="36" t="s">
        <v>372</v>
      </c>
      <c r="I1561" s="36" t="s">
        <v>1636</v>
      </c>
      <c r="J1561" s="36" t="s">
        <v>1637</v>
      </c>
      <c r="K1561" s="36" t="s">
        <v>599</v>
      </c>
      <c r="L1561" s="36" t="s">
        <v>1685</v>
      </c>
      <c r="M1561" s="36" t="s">
        <v>1639</v>
      </c>
      <c r="N1561" s="36" t="s">
        <v>1640</v>
      </c>
      <c r="O1561" s="36" t="s">
        <v>1641</v>
      </c>
      <c r="P1561" s="36" t="s">
        <v>1642</v>
      </c>
      <c r="Q1561" s="36" t="s">
        <v>1643</v>
      </c>
      <c r="R1561" s="36" t="s">
        <v>1644</v>
      </c>
      <c r="S1561" s="36" t="s">
        <v>1636</v>
      </c>
      <c r="T1561" s="36" t="s">
        <v>1636</v>
      </c>
      <c r="U1561" s="36" t="s">
        <v>1645</v>
      </c>
      <c r="V1561" s="36" t="s">
        <v>1646</v>
      </c>
      <c r="W1561" s="36" t="s">
        <v>1657</v>
      </c>
      <c r="X1561" s="36" t="s">
        <v>1658</v>
      </c>
      <c r="Y1561" s="36" t="s">
        <v>1649</v>
      </c>
      <c r="Z1561" s="36">
        <v>1556.47</v>
      </c>
      <c r="AA1561" s="36">
        <v>1269.47</v>
      </c>
      <c r="AB1561" s="36">
        <v>287</v>
      </c>
      <c r="AC1561" s="36">
        <v>1269.47</v>
      </c>
      <c r="AD1561" s="36">
        <v>0</v>
      </c>
      <c r="AE1561" s="36">
        <v>0</v>
      </c>
      <c r="AF1561" s="36" t="s">
        <v>1798</v>
      </c>
      <c r="AG1561" s="36" t="s">
        <v>1637</v>
      </c>
      <c r="AH1561" s="36" t="s">
        <v>599</v>
      </c>
      <c r="AI1561" s="36" t="s">
        <v>1799</v>
      </c>
      <c r="AJ1561" s="36" t="s">
        <v>1645</v>
      </c>
      <c r="AK1561" s="36" t="s">
        <v>337</v>
      </c>
      <c r="AL1561" s="36" t="s">
        <v>1650</v>
      </c>
      <c r="AM1561" s="36" t="s">
        <v>1651</v>
      </c>
      <c r="AN1561" s="36" t="s">
        <v>1645</v>
      </c>
      <c r="AO1561" s="36" t="s">
        <v>1636</v>
      </c>
      <c r="AP1561" s="36" t="s">
        <v>1652</v>
      </c>
      <c r="AQ1561" s="36" t="s">
        <v>1653</v>
      </c>
    </row>
    <row r="1562" spans="1:43" x14ac:dyDescent="0.15">
      <c r="A1562" s="36" t="s">
        <v>463</v>
      </c>
      <c r="B1562" s="36" t="s">
        <v>1686</v>
      </c>
      <c r="C1562" s="36" t="s">
        <v>1687</v>
      </c>
      <c r="D1562" s="36" t="s">
        <v>1634</v>
      </c>
      <c r="E1562" s="36" t="s">
        <v>1635</v>
      </c>
      <c r="F1562" s="36" t="s">
        <v>372</v>
      </c>
      <c r="G1562" s="36" t="s">
        <v>1636</v>
      </c>
      <c r="H1562" s="36" t="s">
        <v>372</v>
      </c>
      <c r="I1562" s="36" t="s">
        <v>1636</v>
      </c>
      <c r="J1562" s="36" t="s">
        <v>1637</v>
      </c>
      <c r="K1562" s="36" t="s">
        <v>599</v>
      </c>
      <c r="L1562" s="36" t="s">
        <v>1688</v>
      </c>
      <c r="M1562" s="36" t="s">
        <v>1639</v>
      </c>
      <c r="N1562" s="36" t="s">
        <v>1640</v>
      </c>
      <c r="O1562" s="36" t="s">
        <v>1641</v>
      </c>
      <c r="P1562" s="36" t="s">
        <v>1642</v>
      </c>
      <c r="Q1562" s="36" t="s">
        <v>1643</v>
      </c>
      <c r="R1562" s="36" t="s">
        <v>1644</v>
      </c>
      <c r="S1562" s="36" t="s">
        <v>1636</v>
      </c>
      <c r="T1562" s="36" t="s">
        <v>1636</v>
      </c>
      <c r="U1562" s="36" t="s">
        <v>1645</v>
      </c>
      <c r="V1562" s="36" t="s">
        <v>1646</v>
      </c>
      <c r="W1562" s="36" t="s">
        <v>1657</v>
      </c>
      <c r="X1562" s="36" t="s">
        <v>1658</v>
      </c>
      <c r="Y1562" s="36" t="s">
        <v>1649</v>
      </c>
      <c r="Z1562" s="36">
        <v>335.35</v>
      </c>
      <c r="AA1562" s="36">
        <v>307.36</v>
      </c>
      <c r="AB1562" s="36">
        <v>27.99</v>
      </c>
      <c r="AC1562" s="36">
        <v>307.36</v>
      </c>
      <c r="AD1562" s="36">
        <v>0</v>
      </c>
      <c r="AE1562" s="36">
        <v>0</v>
      </c>
      <c r="AF1562" s="36" t="s">
        <v>1798</v>
      </c>
      <c r="AG1562" s="36" t="s">
        <v>1637</v>
      </c>
      <c r="AH1562" s="36" t="s">
        <v>599</v>
      </c>
      <c r="AI1562" s="36" t="s">
        <v>1799</v>
      </c>
      <c r="AJ1562" s="36" t="s">
        <v>1645</v>
      </c>
      <c r="AK1562" s="36" t="s">
        <v>337</v>
      </c>
      <c r="AL1562" s="36" t="s">
        <v>1650</v>
      </c>
      <c r="AM1562" s="36" t="s">
        <v>1651</v>
      </c>
      <c r="AN1562" s="36" t="s">
        <v>1645</v>
      </c>
      <c r="AO1562" s="36" t="s">
        <v>1636</v>
      </c>
      <c r="AP1562" s="36" t="s">
        <v>1652</v>
      </c>
      <c r="AQ1562" s="36" t="s">
        <v>1653</v>
      </c>
    </row>
    <row r="1563" spans="1:43" x14ac:dyDescent="0.15">
      <c r="A1563" s="36" t="s">
        <v>463</v>
      </c>
      <c r="B1563" s="36" t="s">
        <v>1689</v>
      </c>
      <c r="C1563" s="36" t="s">
        <v>1690</v>
      </c>
      <c r="D1563" s="36" t="s">
        <v>1634</v>
      </c>
      <c r="E1563" s="36" t="s">
        <v>1635</v>
      </c>
      <c r="F1563" s="36" t="s">
        <v>372</v>
      </c>
      <c r="G1563" s="36" t="s">
        <v>1636</v>
      </c>
      <c r="H1563" s="36" t="s">
        <v>372</v>
      </c>
      <c r="I1563" s="36" t="s">
        <v>1636</v>
      </c>
      <c r="J1563" s="36" t="s">
        <v>1637</v>
      </c>
      <c r="K1563" s="36" t="s">
        <v>599</v>
      </c>
      <c r="L1563" s="36" t="s">
        <v>1691</v>
      </c>
      <c r="M1563" s="36" t="s">
        <v>1639</v>
      </c>
      <c r="N1563" s="36" t="s">
        <v>1640</v>
      </c>
      <c r="O1563" s="36" t="s">
        <v>1641</v>
      </c>
      <c r="P1563" s="36" t="s">
        <v>1642</v>
      </c>
      <c r="Q1563" s="36" t="s">
        <v>1643</v>
      </c>
      <c r="R1563" s="36" t="s">
        <v>1644</v>
      </c>
      <c r="S1563" s="36" t="s">
        <v>1636</v>
      </c>
      <c r="T1563" s="36" t="s">
        <v>1636</v>
      </c>
      <c r="U1563" s="36" t="s">
        <v>1645</v>
      </c>
      <c r="V1563" s="36" t="s">
        <v>1646</v>
      </c>
      <c r="W1563" s="36" t="s">
        <v>1657</v>
      </c>
      <c r="X1563" s="36" t="s">
        <v>1658</v>
      </c>
      <c r="Y1563" s="36" t="s">
        <v>1649</v>
      </c>
      <c r="Z1563" s="36">
        <v>1005.27</v>
      </c>
      <c r="AA1563" s="36">
        <v>659.15</v>
      </c>
      <c r="AB1563" s="36">
        <v>346.12</v>
      </c>
      <c r="AC1563" s="36">
        <v>659.15</v>
      </c>
      <c r="AD1563" s="36">
        <v>0</v>
      </c>
      <c r="AE1563" s="36">
        <v>0</v>
      </c>
      <c r="AF1563" s="36" t="s">
        <v>1798</v>
      </c>
      <c r="AG1563" s="36" t="s">
        <v>1637</v>
      </c>
      <c r="AH1563" s="36" t="s">
        <v>599</v>
      </c>
      <c r="AI1563" s="36" t="s">
        <v>1799</v>
      </c>
      <c r="AJ1563" s="36" t="s">
        <v>1645</v>
      </c>
      <c r="AK1563" s="36" t="s">
        <v>337</v>
      </c>
      <c r="AL1563" s="36" t="s">
        <v>1650</v>
      </c>
      <c r="AM1563" s="36" t="s">
        <v>1651</v>
      </c>
      <c r="AN1563" s="36" t="s">
        <v>1645</v>
      </c>
      <c r="AO1563" s="36" t="s">
        <v>1636</v>
      </c>
      <c r="AP1563" s="36" t="s">
        <v>1652</v>
      </c>
      <c r="AQ1563" s="36" t="s">
        <v>1653</v>
      </c>
    </row>
    <row r="1564" spans="1:43" x14ac:dyDescent="0.15">
      <c r="A1564" s="36" t="s">
        <v>463</v>
      </c>
      <c r="B1564" s="36" t="s">
        <v>1826</v>
      </c>
      <c r="C1564" s="36" t="s">
        <v>1827</v>
      </c>
      <c r="D1564" s="36" t="s">
        <v>1634</v>
      </c>
      <c r="E1564" s="36" t="s">
        <v>1635</v>
      </c>
      <c r="F1564" s="36" t="s">
        <v>372</v>
      </c>
      <c r="G1564" s="36" t="s">
        <v>1636</v>
      </c>
      <c r="H1564" s="36" t="s">
        <v>372</v>
      </c>
      <c r="I1564" s="36" t="s">
        <v>1636</v>
      </c>
      <c r="J1564" s="36" t="s">
        <v>1637</v>
      </c>
      <c r="K1564" s="36" t="s">
        <v>599</v>
      </c>
      <c r="L1564" s="36" t="s">
        <v>1691</v>
      </c>
      <c r="M1564" s="36" t="s">
        <v>1639</v>
      </c>
      <c r="N1564" s="36" t="s">
        <v>1640</v>
      </c>
      <c r="O1564" s="36" t="s">
        <v>1641</v>
      </c>
      <c r="P1564" s="36" t="s">
        <v>1642</v>
      </c>
      <c r="Q1564" s="36" t="s">
        <v>1643</v>
      </c>
      <c r="R1564" s="36" t="s">
        <v>1644</v>
      </c>
      <c r="S1564" s="36" t="s">
        <v>1636</v>
      </c>
      <c r="T1564" s="36" t="s">
        <v>1636</v>
      </c>
      <c r="U1564" s="36" t="s">
        <v>1645</v>
      </c>
      <c r="V1564" s="36" t="s">
        <v>1646</v>
      </c>
      <c r="W1564" s="36" t="s">
        <v>1657</v>
      </c>
      <c r="X1564" s="36" t="s">
        <v>1658</v>
      </c>
      <c r="Y1564" s="36" t="s">
        <v>1649</v>
      </c>
      <c r="Z1564" s="36">
        <v>322.39999999999998</v>
      </c>
      <c r="AA1564" s="36">
        <v>222.17</v>
      </c>
      <c r="AB1564" s="36">
        <v>100.23</v>
      </c>
      <c r="AC1564" s="36">
        <v>222.17</v>
      </c>
      <c r="AD1564" s="36">
        <v>0</v>
      </c>
      <c r="AE1564" s="36">
        <v>0</v>
      </c>
      <c r="AF1564" s="36" t="s">
        <v>1798</v>
      </c>
      <c r="AG1564" s="36" t="s">
        <v>1637</v>
      </c>
      <c r="AH1564" s="36" t="s">
        <v>599</v>
      </c>
      <c r="AI1564" s="36" t="s">
        <v>1799</v>
      </c>
      <c r="AJ1564" s="36" t="s">
        <v>1645</v>
      </c>
      <c r="AK1564" s="36" t="s">
        <v>337</v>
      </c>
      <c r="AL1564" s="36" t="s">
        <v>1650</v>
      </c>
      <c r="AM1564" s="36" t="s">
        <v>1651</v>
      </c>
      <c r="AN1564" s="36" t="s">
        <v>1645</v>
      </c>
      <c r="AO1564" s="36" t="s">
        <v>1636</v>
      </c>
      <c r="AP1564" s="36" t="s">
        <v>1652</v>
      </c>
      <c r="AQ1564" s="36" t="s">
        <v>1653</v>
      </c>
    </row>
    <row r="1565" spans="1:43" x14ac:dyDescent="0.15">
      <c r="A1565" s="36" t="s">
        <v>463</v>
      </c>
      <c r="B1565" s="36" t="s">
        <v>1692</v>
      </c>
      <c r="C1565" s="36" t="s">
        <v>1693</v>
      </c>
      <c r="D1565" s="36" t="s">
        <v>1634</v>
      </c>
      <c r="E1565" s="36" t="s">
        <v>1635</v>
      </c>
      <c r="F1565" s="36" t="s">
        <v>372</v>
      </c>
      <c r="G1565" s="36" t="s">
        <v>1636</v>
      </c>
      <c r="H1565" s="36" t="s">
        <v>372</v>
      </c>
      <c r="I1565" s="36" t="s">
        <v>1636</v>
      </c>
      <c r="J1565" s="36" t="s">
        <v>1637</v>
      </c>
      <c r="K1565" s="36" t="s">
        <v>599</v>
      </c>
      <c r="L1565" s="36" t="s">
        <v>1691</v>
      </c>
      <c r="M1565" s="36" t="s">
        <v>1639</v>
      </c>
      <c r="N1565" s="36" t="s">
        <v>1640</v>
      </c>
      <c r="O1565" s="36" t="s">
        <v>1641</v>
      </c>
      <c r="P1565" s="36" t="s">
        <v>1642</v>
      </c>
      <c r="Q1565" s="36" t="s">
        <v>1643</v>
      </c>
      <c r="R1565" s="36" t="s">
        <v>1644</v>
      </c>
      <c r="S1565" s="36" t="s">
        <v>1636</v>
      </c>
      <c r="T1565" s="36" t="s">
        <v>1636</v>
      </c>
      <c r="U1565" s="36" t="s">
        <v>1645</v>
      </c>
      <c r="V1565" s="36" t="s">
        <v>1646</v>
      </c>
      <c r="W1565" s="36" t="s">
        <v>1657</v>
      </c>
      <c r="X1565" s="36" t="s">
        <v>1658</v>
      </c>
      <c r="Y1565" s="36" t="s">
        <v>1649</v>
      </c>
      <c r="Z1565" s="36">
        <v>390.63</v>
      </c>
      <c r="AA1565" s="36">
        <v>390.63</v>
      </c>
      <c r="AB1565" s="36">
        <v>0</v>
      </c>
      <c r="AC1565" s="36">
        <v>390.63</v>
      </c>
      <c r="AD1565" s="36">
        <v>0</v>
      </c>
      <c r="AE1565" s="36">
        <v>0</v>
      </c>
      <c r="AF1565" s="36" t="s">
        <v>1798</v>
      </c>
      <c r="AG1565" s="36" t="s">
        <v>1637</v>
      </c>
      <c r="AH1565" s="36" t="s">
        <v>599</v>
      </c>
      <c r="AI1565" s="36" t="s">
        <v>1799</v>
      </c>
      <c r="AJ1565" s="36" t="s">
        <v>1645</v>
      </c>
      <c r="AK1565" s="36" t="s">
        <v>337</v>
      </c>
      <c r="AL1565" s="36" t="s">
        <v>1650</v>
      </c>
      <c r="AM1565" s="36" t="s">
        <v>1651</v>
      </c>
      <c r="AN1565" s="36" t="s">
        <v>1645</v>
      </c>
      <c r="AO1565" s="36" t="s">
        <v>1636</v>
      </c>
      <c r="AP1565" s="36" t="s">
        <v>1652</v>
      </c>
      <c r="AQ1565" s="36" t="s">
        <v>1653</v>
      </c>
    </row>
    <row r="1566" spans="1:43" x14ac:dyDescent="0.15">
      <c r="A1566" s="36" t="s">
        <v>463</v>
      </c>
      <c r="B1566" s="36" t="s">
        <v>1860</v>
      </c>
      <c r="C1566" s="36" t="s">
        <v>1861</v>
      </c>
      <c r="D1566" s="36" t="s">
        <v>1634</v>
      </c>
      <c r="E1566" s="36" t="s">
        <v>1635</v>
      </c>
      <c r="F1566" s="36" t="s">
        <v>372</v>
      </c>
      <c r="G1566" s="36" t="s">
        <v>1636</v>
      </c>
      <c r="H1566" s="36" t="s">
        <v>372</v>
      </c>
      <c r="I1566" s="36" t="s">
        <v>1636</v>
      </c>
      <c r="J1566" s="36" t="s">
        <v>1637</v>
      </c>
      <c r="K1566" s="36" t="s">
        <v>599</v>
      </c>
      <c r="L1566" s="36" t="s">
        <v>1862</v>
      </c>
      <c r="M1566" s="36" t="s">
        <v>1639</v>
      </c>
      <c r="N1566" s="36" t="s">
        <v>1640</v>
      </c>
      <c r="O1566" s="36" t="s">
        <v>1641</v>
      </c>
      <c r="P1566" s="36" t="s">
        <v>1642</v>
      </c>
      <c r="Q1566" s="36" t="s">
        <v>1643</v>
      </c>
      <c r="R1566" s="36" t="s">
        <v>1644</v>
      </c>
      <c r="S1566" s="36" t="s">
        <v>1636</v>
      </c>
      <c r="T1566" s="36" t="s">
        <v>1636</v>
      </c>
      <c r="U1566" s="36" t="s">
        <v>1645</v>
      </c>
      <c r="V1566" s="36" t="s">
        <v>1646</v>
      </c>
      <c r="W1566" s="36" t="s">
        <v>1657</v>
      </c>
      <c r="X1566" s="36" t="s">
        <v>1658</v>
      </c>
      <c r="Y1566" s="36" t="s">
        <v>1649</v>
      </c>
      <c r="Z1566" s="36">
        <v>6000</v>
      </c>
      <c r="AA1566" s="36">
        <v>6000</v>
      </c>
      <c r="AB1566" s="36">
        <v>0</v>
      </c>
      <c r="AC1566" s="36">
        <v>6000</v>
      </c>
      <c r="AD1566" s="36">
        <v>0</v>
      </c>
      <c r="AE1566" s="36">
        <v>0</v>
      </c>
      <c r="AF1566" s="36" t="s">
        <v>1798</v>
      </c>
      <c r="AG1566" s="36" t="s">
        <v>1637</v>
      </c>
      <c r="AH1566" s="36" t="s">
        <v>599</v>
      </c>
      <c r="AI1566" s="36" t="s">
        <v>1799</v>
      </c>
      <c r="AJ1566" s="36" t="s">
        <v>1645</v>
      </c>
      <c r="AK1566" s="36" t="s">
        <v>337</v>
      </c>
      <c r="AL1566" s="36" t="s">
        <v>1650</v>
      </c>
      <c r="AM1566" s="36" t="s">
        <v>1651</v>
      </c>
      <c r="AN1566" s="36" t="s">
        <v>1645</v>
      </c>
      <c r="AO1566" s="36" t="s">
        <v>1636</v>
      </c>
      <c r="AP1566" s="36" t="s">
        <v>1652</v>
      </c>
      <c r="AQ1566" s="36" t="s">
        <v>1653</v>
      </c>
    </row>
    <row r="1567" spans="1:43" x14ac:dyDescent="0.15">
      <c r="A1567" s="36" t="s">
        <v>463</v>
      </c>
      <c r="B1567" s="36" t="s">
        <v>1694</v>
      </c>
      <c r="C1567" s="36" t="s">
        <v>1695</v>
      </c>
      <c r="D1567" s="36" t="s">
        <v>1634</v>
      </c>
      <c r="E1567" s="36" t="s">
        <v>1635</v>
      </c>
      <c r="F1567" s="36" t="s">
        <v>372</v>
      </c>
      <c r="G1567" s="36" t="s">
        <v>1636</v>
      </c>
      <c r="H1567" s="36" t="s">
        <v>372</v>
      </c>
      <c r="I1567" s="36" t="s">
        <v>1636</v>
      </c>
      <c r="J1567" s="36" t="s">
        <v>1637</v>
      </c>
      <c r="K1567" s="36" t="s">
        <v>599</v>
      </c>
      <c r="L1567" s="36" t="s">
        <v>1696</v>
      </c>
      <c r="M1567" s="36" t="s">
        <v>1639</v>
      </c>
      <c r="N1567" s="36" t="s">
        <v>1640</v>
      </c>
      <c r="O1567" s="36" t="s">
        <v>1641</v>
      </c>
      <c r="P1567" s="36" t="s">
        <v>1642</v>
      </c>
      <c r="Q1567" s="36" t="s">
        <v>1643</v>
      </c>
      <c r="R1567" s="36" t="s">
        <v>1644</v>
      </c>
      <c r="S1567" s="36" t="s">
        <v>1636</v>
      </c>
      <c r="T1567" s="36" t="s">
        <v>1636</v>
      </c>
      <c r="U1567" s="36" t="s">
        <v>1645</v>
      </c>
      <c r="V1567" s="36" t="s">
        <v>1646</v>
      </c>
      <c r="W1567" s="36" t="s">
        <v>1647</v>
      </c>
      <c r="X1567" s="36" t="s">
        <v>1648</v>
      </c>
      <c r="Y1567" s="36" t="s">
        <v>1649</v>
      </c>
      <c r="Z1567" s="36">
        <v>402.39</v>
      </c>
      <c r="AA1567" s="36">
        <v>402.39</v>
      </c>
      <c r="AB1567" s="36">
        <v>0</v>
      </c>
      <c r="AC1567" s="36">
        <v>402.39</v>
      </c>
      <c r="AD1567" s="36">
        <v>0</v>
      </c>
      <c r="AE1567" s="36">
        <v>0</v>
      </c>
      <c r="AF1567" s="36" t="s">
        <v>1798</v>
      </c>
      <c r="AG1567" s="36" t="s">
        <v>1637</v>
      </c>
      <c r="AH1567" s="36" t="s">
        <v>599</v>
      </c>
      <c r="AI1567" s="36" t="s">
        <v>1799</v>
      </c>
      <c r="AJ1567" s="36" t="s">
        <v>1645</v>
      </c>
      <c r="AK1567" s="36" t="s">
        <v>337</v>
      </c>
      <c r="AL1567" s="36" t="s">
        <v>1650</v>
      </c>
      <c r="AM1567" s="36" t="s">
        <v>1651</v>
      </c>
      <c r="AN1567" s="36" t="s">
        <v>1645</v>
      </c>
      <c r="AO1567" s="36" t="s">
        <v>1636</v>
      </c>
      <c r="AP1567" s="36" t="s">
        <v>1652</v>
      </c>
      <c r="AQ1567" s="36" t="s">
        <v>1653</v>
      </c>
    </row>
    <row r="1568" spans="1:43" x14ac:dyDescent="0.15">
      <c r="A1568" s="36" t="s">
        <v>463</v>
      </c>
      <c r="B1568" s="36" t="s">
        <v>1697</v>
      </c>
      <c r="C1568" s="36" t="s">
        <v>1698</v>
      </c>
      <c r="D1568" s="36" t="s">
        <v>1634</v>
      </c>
      <c r="E1568" s="36" t="s">
        <v>1635</v>
      </c>
      <c r="F1568" s="36" t="s">
        <v>372</v>
      </c>
      <c r="G1568" s="36" t="s">
        <v>1636</v>
      </c>
      <c r="H1568" s="36" t="s">
        <v>372</v>
      </c>
      <c r="I1568" s="36" t="s">
        <v>1636</v>
      </c>
      <c r="J1568" s="36" t="s">
        <v>1637</v>
      </c>
      <c r="K1568" s="36" t="s">
        <v>599</v>
      </c>
      <c r="L1568" s="36" t="s">
        <v>1699</v>
      </c>
      <c r="M1568" s="36" t="s">
        <v>1639</v>
      </c>
      <c r="N1568" s="36" t="s">
        <v>1640</v>
      </c>
      <c r="O1568" s="36" t="s">
        <v>1641</v>
      </c>
      <c r="P1568" s="36" t="s">
        <v>1642</v>
      </c>
      <c r="Q1568" s="36" t="s">
        <v>1643</v>
      </c>
      <c r="R1568" s="36" t="s">
        <v>1644</v>
      </c>
      <c r="S1568" s="36" t="s">
        <v>1636</v>
      </c>
      <c r="T1568" s="36" t="s">
        <v>1636</v>
      </c>
      <c r="U1568" s="36" t="s">
        <v>1645</v>
      </c>
      <c r="V1568" s="36" t="s">
        <v>1646</v>
      </c>
      <c r="W1568" s="36" t="s">
        <v>1657</v>
      </c>
      <c r="X1568" s="36" t="s">
        <v>1658</v>
      </c>
      <c r="Y1568" s="36" t="s">
        <v>1649</v>
      </c>
      <c r="Z1568" s="36">
        <v>2743.53</v>
      </c>
      <c r="AA1568" s="36">
        <v>2687.25</v>
      </c>
      <c r="AB1568" s="36">
        <v>56.28</v>
      </c>
      <c r="AC1568" s="36">
        <v>2687.25</v>
      </c>
      <c r="AD1568" s="36">
        <v>0</v>
      </c>
      <c r="AE1568" s="36">
        <v>0</v>
      </c>
      <c r="AF1568" s="36" t="s">
        <v>1798</v>
      </c>
      <c r="AG1568" s="36" t="s">
        <v>1637</v>
      </c>
      <c r="AH1568" s="36" t="s">
        <v>599</v>
      </c>
      <c r="AI1568" s="36" t="s">
        <v>1799</v>
      </c>
      <c r="AJ1568" s="36" t="s">
        <v>1645</v>
      </c>
      <c r="AK1568" s="36" t="s">
        <v>337</v>
      </c>
      <c r="AL1568" s="36" t="s">
        <v>1650</v>
      </c>
      <c r="AM1568" s="36" t="s">
        <v>1651</v>
      </c>
      <c r="AN1568" s="36" t="s">
        <v>1645</v>
      </c>
      <c r="AO1568" s="36" t="s">
        <v>1636</v>
      </c>
      <c r="AP1568" s="36" t="s">
        <v>1652</v>
      </c>
      <c r="AQ1568" s="36" t="s">
        <v>1653</v>
      </c>
    </row>
    <row r="1569" spans="1:43" x14ac:dyDescent="0.15">
      <c r="A1569" s="36" t="s">
        <v>463</v>
      </c>
      <c r="B1569" s="36" t="s">
        <v>1700</v>
      </c>
      <c r="C1569" s="36" t="s">
        <v>1701</v>
      </c>
      <c r="D1569" s="36" t="s">
        <v>1673</v>
      </c>
      <c r="E1569" s="36" t="s">
        <v>1674</v>
      </c>
      <c r="F1569" s="36" t="s">
        <v>372</v>
      </c>
      <c r="G1569" s="36" t="s">
        <v>1636</v>
      </c>
      <c r="H1569" s="36" t="s">
        <v>372</v>
      </c>
      <c r="I1569" s="36" t="s">
        <v>1636</v>
      </c>
      <c r="J1569" s="36" t="s">
        <v>1675</v>
      </c>
      <c r="K1569" s="36" t="s">
        <v>1676</v>
      </c>
      <c r="L1569" s="36" t="s">
        <v>1702</v>
      </c>
      <c r="M1569" s="36" t="s">
        <v>1639</v>
      </c>
      <c r="N1569" s="36" t="s">
        <v>1640</v>
      </c>
      <c r="O1569" s="36" t="s">
        <v>1641</v>
      </c>
      <c r="P1569" s="36" t="s">
        <v>1642</v>
      </c>
      <c r="Q1569" s="36" t="s">
        <v>1643</v>
      </c>
      <c r="R1569" s="36" t="s">
        <v>1644</v>
      </c>
      <c r="S1569" s="36" t="s">
        <v>1636</v>
      </c>
      <c r="T1569" s="36" t="s">
        <v>1636</v>
      </c>
      <c r="U1569" s="36" t="s">
        <v>1645</v>
      </c>
      <c r="V1569" s="36" t="s">
        <v>1646</v>
      </c>
      <c r="W1569" s="36" t="s">
        <v>1664</v>
      </c>
      <c r="X1569" s="36" t="s">
        <v>1646</v>
      </c>
      <c r="Y1569" s="36" t="s">
        <v>1649</v>
      </c>
      <c r="Z1569" s="36">
        <v>42.79</v>
      </c>
      <c r="AA1569" s="36">
        <v>42.79</v>
      </c>
      <c r="AB1569" s="36">
        <v>0</v>
      </c>
      <c r="AC1569" s="36">
        <v>42.79</v>
      </c>
      <c r="AD1569" s="36">
        <v>0</v>
      </c>
      <c r="AE1569" s="36">
        <v>0</v>
      </c>
      <c r="AF1569" s="36" t="s">
        <v>1798</v>
      </c>
      <c r="AG1569" s="36" t="s">
        <v>1675</v>
      </c>
      <c r="AH1569" s="36" t="s">
        <v>1676</v>
      </c>
      <c r="AI1569" s="36" t="s">
        <v>1800</v>
      </c>
      <c r="AJ1569" s="36" t="s">
        <v>1645</v>
      </c>
      <c r="AK1569" s="36" t="s">
        <v>337</v>
      </c>
      <c r="AL1569" s="36" t="s">
        <v>1650</v>
      </c>
      <c r="AM1569" s="36" t="s">
        <v>1651</v>
      </c>
      <c r="AN1569" s="36" t="s">
        <v>1645</v>
      </c>
      <c r="AO1569" s="36" t="s">
        <v>1636</v>
      </c>
      <c r="AP1569" s="36" t="s">
        <v>1678</v>
      </c>
      <c r="AQ1569" s="36" t="s">
        <v>1653</v>
      </c>
    </row>
    <row r="1570" spans="1:43" x14ac:dyDescent="0.15">
      <c r="A1570" s="36" t="s">
        <v>463</v>
      </c>
      <c r="B1570" s="36" t="s">
        <v>1700</v>
      </c>
      <c r="C1570" s="36" t="s">
        <v>1701</v>
      </c>
      <c r="D1570" s="36" t="s">
        <v>1673</v>
      </c>
      <c r="E1570" s="36" t="s">
        <v>1674</v>
      </c>
      <c r="F1570" s="36" t="s">
        <v>372</v>
      </c>
      <c r="G1570" s="36" t="s">
        <v>1636</v>
      </c>
      <c r="H1570" s="36" t="s">
        <v>372</v>
      </c>
      <c r="I1570" s="36" t="s">
        <v>1636</v>
      </c>
      <c r="J1570" s="36" t="s">
        <v>1675</v>
      </c>
      <c r="K1570" s="36" t="s">
        <v>1676</v>
      </c>
      <c r="L1570" s="36" t="s">
        <v>1702</v>
      </c>
      <c r="M1570" s="36" t="s">
        <v>1639</v>
      </c>
      <c r="N1570" s="36" t="s">
        <v>1640</v>
      </c>
      <c r="O1570" s="36" t="s">
        <v>1641</v>
      </c>
      <c r="P1570" s="36" t="s">
        <v>1642</v>
      </c>
      <c r="Q1570" s="36" t="s">
        <v>1643</v>
      </c>
      <c r="R1570" s="36" t="s">
        <v>1644</v>
      </c>
      <c r="S1570" s="36" t="s">
        <v>1636</v>
      </c>
      <c r="T1570" s="36" t="s">
        <v>1636</v>
      </c>
      <c r="U1570" s="36" t="s">
        <v>1645</v>
      </c>
      <c r="V1570" s="36" t="s">
        <v>1646</v>
      </c>
      <c r="W1570" s="36" t="s">
        <v>1665</v>
      </c>
      <c r="X1570" s="36" t="s">
        <v>1646</v>
      </c>
      <c r="Y1570" s="36" t="s">
        <v>1649</v>
      </c>
      <c r="Z1570" s="36">
        <v>20.55</v>
      </c>
      <c r="AA1570" s="36">
        <v>20.55</v>
      </c>
      <c r="AB1570" s="36">
        <v>0</v>
      </c>
      <c r="AC1570" s="36">
        <v>20.55</v>
      </c>
      <c r="AD1570" s="36">
        <v>0</v>
      </c>
      <c r="AE1570" s="36">
        <v>0</v>
      </c>
      <c r="AF1570" s="36" t="s">
        <v>1798</v>
      </c>
      <c r="AG1570" s="36" t="s">
        <v>1675</v>
      </c>
      <c r="AH1570" s="36" t="s">
        <v>1676</v>
      </c>
      <c r="AI1570" s="36" t="s">
        <v>1800</v>
      </c>
      <c r="AJ1570" s="36" t="s">
        <v>1645</v>
      </c>
      <c r="AK1570" s="36" t="s">
        <v>337</v>
      </c>
      <c r="AL1570" s="36" t="s">
        <v>1650</v>
      </c>
      <c r="AM1570" s="36" t="s">
        <v>1651</v>
      </c>
      <c r="AN1570" s="36" t="s">
        <v>1645</v>
      </c>
      <c r="AO1570" s="36" t="s">
        <v>1636</v>
      </c>
      <c r="AP1570" s="36" t="s">
        <v>1678</v>
      </c>
      <c r="AQ1570" s="36" t="s">
        <v>1653</v>
      </c>
    </row>
    <row r="1571" spans="1:43" x14ac:dyDescent="0.15">
      <c r="A1571" s="36" t="s">
        <v>463</v>
      </c>
      <c r="B1571" s="36" t="s">
        <v>1700</v>
      </c>
      <c r="C1571" s="36" t="s">
        <v>1701</v>
      </c>
      <c r="D1571" s="36" t="s">
        <v>1673</v>
      </c>
      <c r="E1571" s="36" t="s">
        <v>1674</v>
      </c>
      <c r="F1571" s="36" t="s">
        <v>372</v>
      </c>
      <c r="G1571" s="36" t="s">
        <v>1636</v>
      </c>
      <c r="H1571" s="36" t="s">
        <v>372</v>
      </c>
      <c r="I1571" s="36" t="s">
        <v>1636</v>
      </c>
      <c r="J1571" s="36" t="s">
        <v>1675</v>
      </c>
      <c r="K1571" s="36" t="s">
        <v>1676</v>
      </c>
      <c r="L1571" s="36" t="s">
        <v>1702</v>
      </c>
      <c r="M1571" s="36" t="s">
        <v>1639</v>
      </c>
      <c r="N1571" s="36" t="s">
        <v>1640</v>
      </c>
      <c r="O1571" s="36" t="s">
        <v>1641</v>
      </c>
      <c r="P1571" s="36" t="s">
        <v>1642</v>
      </c>
      <c r="Q1571" s="36" t="s">
        <v>1643</v>
      </c>
      <c r="R1571" s="36" t="s">
        <v>1644</v>
      </c>
      <c r="S1571" s="36" t="s">
        <v>1636</v>
      </c>
      <c r="T1571" s="36" t="s">
        <v>1636</v>
      </c>
      <c r="U1571" s="36" t="s">
        <v>1645</v>
      </c>
      <c r="V1571" s="36" t="s">
        <v>1646</v>
      </c>
      <c r="W1571" s="36" t="s">
        <v>1647</v>
      </c>
      <c r="X1571" s="36" t="s">
        <v>1667</v>
      </c>
      <c r="Y1571" s="36" t="s">
        <v>1649</v>
      </c>
      <c r="Z1571" s="36">
        <v>0.12</v>
      </c>
      <c r="AA1571" s="36">
        <v>0.12</v>
      </c>
      <c r="AB1571" s="36">
        <v>0</v>
      </c>
      <c r="AC1571" s="36">
        <v>0.12</v>
      </c>
      <c r="AD1571" s="36">
        <v>0</v>
      </c>
      <c r="AE1571" s="36">
        <v>0</v>
      </c>
      <c r="AF1571" s="36" t="s">
        <v>1798</v>
      </c>
      <c r="AG1571" s="36" t="s">
        <v>1675</v>
      </c>
      <c r="AH1571" s="36" t="s">
        <v>1676</v>
      </c>
      <c r="AI1571" s="36" t="s">
        <v>1800</v>
      </c>
      <c r="AJ1571" s="36" t="s">
        <v>1645</v>
      </c>
      <c r="AK1571" s="36" t="s">
        <v>337</v>
      </c>
      <c r="AL1571" s="36" t="s">
        <v>1650</v>
      </c>
      <c r="AM1571" s="36" t="s">
        <v>1651</v>
      </c>
      <c r="AN1571" s="36" t="s">
        <v>1645</v>
      </c>
      <c r="AO1571" s="36" t="s">
        <v>1636</v>
      </c>
      <c r="AP1571" s="36" t="s">
        <v>1678</v>
      </c>
      <c r="AQ1571" s="36" t="s">
        <v>1653</v>
      </c>
    </row>
    <row r="1572" spans="1:43" x14ac:dyDescent="0.15">
      <c r="A1572" s="36" t="s">
        <v>463</v>
      </c>
      <c r="B1572" s="36" t="s">
        <v>1700</v>
      </c>
      <c r="C1572" s="36" t="s">
        <v>1701</v>
      </c>
      <c r="D1572" s="36" t="s">
        <v>1673</v>
      </c>
      <c r="E1572" s="36" t="s">
        <v>1674</v>
      </c>
      <c r="F1572" s="36" t="s">
        <v>372</v>
      </c>
      <c r="G1572" s="36" t="s">
        <v>1636</v>
      </c>
      <c r="H1572" s="36" t="s">
        <v>372</v>
      </c>
      <c r="I1572" s="36" t="s">
        <v>1636</v>
      </c>
      <c r="J1572" s="36" t="s">
        <v>1675</v>
      </c>
      <c r="K1572" s="36" t="s">
        <v>1676</v>
      </c>
      <c r="L1572" s="36" t="s">
        <v>1702</v>
      </c>
      <c r="M1572" s="36" t="s">
        <v>1639</v>
      </c>
      <c r="N1572" s="36" t="s">
        <v>1640</v>
      </c>
      <c r="O1572" s="36" t="s">
        <v>1641</v>
      </c>
      <c r="P1572" s="36" t="s">
        <v>1642</v>
      </c>
      <c r="Q1572" s="36" t="s">
        <v>1643</v>
      </c>
      <c r="R1572" s="36" t="s">
        <v>1644</v>
      </c>
      <c r="S1572" s="36" t="s">
        <v>1636</v>
      </c>
      <c r="T1572" s="36" t="s">
        <v>1636</v>
      </c>
      <c r="U1572" s="36" t="s">
        <v>1645</v>
      </c>
      <c r="V1572" s="36" t="s">
        <v>1646</v>
      </c>
      <c r="W1572" s="36" t="s">
        <v>1669</v>
      </c>
      <c r="X1572" s="36" t="s">
        <v>1646</v>
      </c>
      <c r="Y1572" s="36" t="s">
        <v>1649</v>
      </c>
      <c r="Z1572" s="36">
        <v>25.23</v>
      </c>
      <c r="AA1572" s="36">
        <v>25.23</v>
      </c>
      <c r="AB1572" s="36">
        <v>0</v>
      </c>
      <c r="AC1572" s="36">
        <v>25.23</v>
      </c>
      <c r="AD1572" s="36">
        <v>0</v>
      </c>
      <c r="AE1572" s="36">
        <v>0</v>
      </c>
      <c r="AF1572" s="36" t="s">
        <v>1798</v>
      </c>
      <c r="AG1572" s="36" t="s">
        <v>1675</v>
      </c>
      <c r="AH1572" s="36" t="s">
        <v>1676</v>
      </c>
      <c r="AI1572" s="36" t="s">
        <v>1800</v>
      </c>
      <c r="AJ1572" s="36" t="s">
        <v>1645</v>
      </c>
      <c r="AK1572" s="36" t="s">
        <v>337</v>
      </c>
      <c r="AL1572" s="36" t="s">
        <v>1650</v>
      </c>
      <c r="AM1572" s="36" t="s">
        <v>1651</v>
      </c>
      <c r="AN1572" s="36" t="s">
        <v>1645</v>
      </c>
      <c r="AO1572" s="36" t="s">
        <v>1636</v>
      </c>
      <c r="AP1572" s="36" t="s">
        <v>1678</v>
      </c>
      <c r="AQ1572" s="36" t="s">
        <v>1653</v>
      </c>
    </row>
    <row r="1573" spans="1:43" x14ac:dyDescent="0.15">
      <c r="A1573" s="36" t="s">
        <v>463</v>
      </c>
      <c r="B1573" s="36" t="s">
        <v>1700</v>
      </c>
      <c r="C1573" s="36" t="s">
        <v>1701</v>
      </c>
      <c r="D1573" s="36" t="s">
        <v>1673</v>
      </c>
      <c r="E1573" s="36" t="s">
        <v>1674</v>
      </c>
      <c r="F1573" s="36" t="s">
        <v>372</v>
      </c>
      <c r="G1573" s="36" t="s">
        <v>1636</v>
      </c>
      <c r="H1573" s="36" t="s">
        <v>372</v>
      </c>
      <c r="I1573" s="36" t="s">
        <v>1636</v>
      </c>
      <c r="J1573" s="36" t="s">
        <v>1675</v>
      </c>
      <c r="K1573" s="36" t="s">
        <v>1676</v>
      </c>
      <c r="L1573" s="36" t="s">
        <v>1702</v>
      </c>
      <c r="M1573" s="36" t="s">
        <v>1639</v>
      </c>
      <c r="N1573" s="36" t="s">
        <v>1640</v>
      </c>
      <c r="O1573" s="36" t="s">
        <v>1641</v>
      </c>
      <c r="P1573" s="36" t="s">
        <v>1642</v>
      </c>
      <c r="Q1573" s="36" t="s">
        <v>1643</v>
      </c>
      <c r="R1573" s="36" t="s">
        <v>1644</v>
      </c>
      <c r="S1573" s="36" t="s">
        <v>1636</v>
      </c>
      <c r="T1573" s="36" t="s">
        <v>1636</v>
      </c>
      <c r="U1573" s="36" t="s">
        <v>1645</v>
      </c>
      <c r="V1573" s="36" t="s">
        <v>1646</v>
      </c>
      <c r="W1573" s="36" t="s">
        <v>1657</v>
      </c>
      <c r="X1573" s="36" t="s">
        <v>1658</v>
      </c>
      <c r="Y1573" s="36" t="s">
        <v>1649</v>
      </c>
      <c r="Z1573" s="36">
        <v>196.9</v>
      </c>
      <c r="AA1573" s="36">
        <v>196.9</v>
      </c>
      <c r="AB1573" s="36">
        <v>0</v>
      </c>
      <c r="AC1573" s="36">
        <v>196.9</v>
      </c>
      <c r="AD1573" s="36">
        <v>0</v>
      </c>
      <c r="AE1573" s="36">
        <v>0</v>
      </c>
      <c r="AF1573" s="36" t="s">
        <v>1798</v>
      </c>
      <c r="AG1573" s="36" t="s">
        <v>1675</v>
      </c>
      <c r="AH1573" s="36" t="s">
        <v>1676</v>
      </c>
      <c r="AI1573" s="36" t="s">
        <v>1800</v>
      </c>
      <c r="AJ1573" s="36" t="s">
        <v>1645</v>
      </c>
      <c r="AK1573" s="36" t="s">
        <v>337</v>
      </c>
      <c r="AL1573" s="36" t="s">
        <v>1650</v>
      </c>
      <c r="AM1573" s="36" t="s">
        <v>1651</v>
      </c>
      <c r="AN1573" s="36" t="s">
        <v>1645</v>
      </c>
      <c r="AO1573" s="36" t="s">
        <v>1636</v>
      </c>
      <c r="AP1573" s="36" t="s">
        <v>1678</v>
      </c>
      <c r="AQ1573" s="36" t="s">
        <v>1653</v>
      </c>
    </row>
    <row r="1574" spans="1:43" x14ac:dyDescent="0.15">
      <c r="A1574" s="36" t="s">
        <v>463</v>
      </c>
      <c r="B1574" s="36" t="s">
        <v>1700</v>
      </c>
      <c r="C1574" s="36" t="s">
        <v>1701</v>
      </c>
      <c r="D1574" s="36" t="s">
        <v>1673</v>
      </c>
      <c r="E1574" s="36" t="s">
        <v>1674</v>
      </c>
      <c r="F1574" s="36" t="s">
        <v>372</v>
      </c>
      <c r="G1574" s="36" t="s">
        <v>1636</v>
      </c>
      <c r="H1574" s="36" t="s">
        <v>372</v>
      </c>
      <c r="I1574" s="36" t="s">
        <v>1636</v>
      </c>
      <c r="J1574" s="36" t="s">
        <v>1675</v>
      </c>
      <c r="K1574" s="36" t="s">
        <v>1676</v>
      </c>
      <c r="L1574" s="36" t="s">
        <v>1702</v>
      </c>
      <c r="M1574" s="36" t="s">
        <v>1639</v>
      </c>
      <c r="N1574" s="36" t="s">
        <v>1640</v>
      </c>
      <c r="O1574" s="36" t="s">
        <v>1641</v>
      </c>
      <c r="P1574" s="36" t="s">
        <v>1642</v>
      </c>
      <c r="Q1574" s="36" t="s">
        <v>1643</v>
      </c>
      <c r="R1574" s="36" t="s">
        <v>1644</v>
      </c>
      <c r="S1574" s="36" t="s">
        <v>1636</v>
      </c>
      <c r="T1574" s="36" t="s">
        <v>1636</v>
      </c>
      <c r="U1574" s="36" t="s">
        <v>1645</v>
      </c>
      <c r="V1574" s="36" t="s">
        <v>1646</v>
      </c>
      <c r="W1574" s="36" t="s">
        <v>1670</v>
      </c>
      <c r="X1574" s="36" t="s">
        <v>1646</v>
      </c>
      <c r="Y1574" s="36" t="s">
        <v>1649</v>
      </c>
      <c r="Z1574" s="36">
        <v>3.15</v>
      </c>
      <c r="AA1574" s="36">
        <v>3.15</v>
      </c>
      <c r="AB1574" s="36">
        <v>0</v>
      </c>
      <c r="AC1574" s="36">
        <v>3.15</v>
      </c>
      <c r="AD1574" s="36">
        <v>0</v>
      </c>
      <c r="AE1574" s="36">
        <v>0</v>
      </c>
      <c r="AF1574" s="36" t="s">
        <v>1798</v>
      </c>
      <c r="AG1574" s="36" t="s">
        <v>1675</v>
      </c>
      <c r="AH1574" s="36" t="s">
        <v>1676</v>
      </c>
      <c r="AI1574" s="36" t="s">
        <v>1800</v>
      </c>
      <c r="AJ1574" s="36" t="s">
        <v>1645</v>
      </c>
      <c r="AK1574" s="36" t="s">
        <v>337</v>
      </c>
      <c r="AL1574" s="36" t="s">
        <v>1650</v>
      </c>
      <c r="AM1574" s="36" t="s">
        <v>1651</v>
      </c>
      <c r="AN1574" s="36" t="s">
        <v>1645</v>
      </c>
      <c r="AO1574" s="36" t="s">
        <v>1636</v>
      </c>
      <c r="AP1574" s="36" t="s">
        <v>1678</v>
      </c>
      <c r="AQ1574" s="36" t="s">
        <v>1653</v>
      </c>
    </row>
    <row r="1575" spans="1:43" x14ac:dyDescent="0.15">
      <c r="A1575" s="36" t="s">
        <v>463</v>
      </c>
      <c r="B1575" s="36" t="s">
        <v>1700</v>
      </c>
      <c r="C1575" s="36" t="s">
        <v>1701</v>
      </c>
      <c r="D1575" s="36" t="s">
        <v>1673</v>
      </c>
      <c r="E1575" s="36" t="s">
        <v>1674</v>
      </c>
      <c r="F1575" s="36" t="s">
        <v>372</v>
      </c>
      <c r="G1575" s="36" t="s">
        <v>1636</v>
      </c>
      <c r="H1575" s="36" t="s">
        <v>372</v>
      </c>
      <c r="I1575" s="36" t="s">
        <v>1636</v>
      </c>
      <c r="J1575" s="36" t="s">
        <v>1675</v>
      </c>
      <c r="K1575" s="36" t="s">
        <v>1676</v>
      </c>
      <c r="L1575" s="36" t="s">
        <v>1702</v>
      </c>
      <c r="M1575" s="36" t="s">
        <v>1639</v>
      </c>
      <c r="N1575" s="36" t="s">
        <v>1640</v>
      </c>
      <c r="O1575" s="36" t="s">
        <v>1641</v>
      </c>
      <c r="P1575" s="36" t="s">
        <v>1642</v>
      </c>
      <c r="Q1575" s="36" t="s">
        <v>1643</v>
      </c>
      <c r="R1575" s="36" t="s">
        <v>1644</v>
      </c>
      <c r="S1575" s="36" t="s">
        <v>1636</v>
      </c>
      <c r="T1575" s="36" t="s">
        <v>1636</v>
      </c>
      <c r="U1575" s="36" t="s">
        <v>1645</v>
      </c>
      <c r="V1575" s="36" t="s">
        <v>1646</v>
      </c>
      <c r="W1575" s="36" t="s">
        <v>1679</v>
      </c>
      <c r="X1575" s="36" t="s">
        <v>1646</v>
      </c>
      <c r="Y1575" s="36" t="s">
        <v>1649</v>
      </c>
      <c r="Z1575" s="36">
        <v>2009.02</v>
      </c>
      <c r="AA1575" s="36">
        <v>2009.02</v>
      </c>
      <c r="AB1575" s="36">
        <v>0</v>
      </c>
      <c r="AC1575" s="36">
        <v>2009.02</v>
      </c>
      <c r="AD1575" s="36">
        <v>0</v>
      </c>
      <c r="AE1575" s="36">
        <v>0</v>
      </c>
      <c r="AF1575" s="36" t="s">
        <v>1798</v>
      </c>
      <c r="AG1575" s="36" t="s">
        <v>1675</v>
      </c>
      <c r="AH1575" s="36" t="s">
        <v>1676</v>
      </c>
      <c r="AI1575" s="36" t="s">
        <v>1800</v>
      </c>
      <c r="AJ1575" s="36" t="s">
        <v>1645</v>
      </c>
      <c r="AK1575" s="36" t="s">
        <v>337</v>
      </c>
      <c r="AL1575" s="36" t="s">
        <v>1650</v>
      </c>
      <c r="AM1575" s="36" t="s">
        <v>1651</v>
      </c>
      <c r="AN1575" s="36" t="s">
        <v>1645</v>
      </c>
      <c r="AO1575" s="36" t="s">
        <v>1636</v>
      </c>
      <c r="AP1575" s="36" t="s">
        <v>1678</v>
      </c>
      <c r="AQ1575" s="36" t="s">
        <v>1653</v>
      </c>
    </row>
    <row r="1576" spans="1:43" x14ac:dyDescent="0.15">
      <c r="A1576" s="36" t="s">
        <v>463</v>
      </c>
      <c r="B1576" s="36" t="s">
        <v>1703</v>
      </c>
      <c r="C1576" s="36" t="s">
        <v>1704</v>
      </c>
      <c r="D1576" s="36" t="s">
        <v>1673</v>
      </c>
      <c r="E1576" s="36" t="s">
        <v>1674</v>
      </c>
      <c r="F1576" s="36" t="s">
        <v>372</v>
      </c>
      <c r="G1576" s="36" t="s">
        <v>1636</v>
      </c>
      <c r="H1576" s="36" t="s">
        <v>372</v>
      </c>
      <c r="I1576" s="36" t="s">
        <v>1636</v>
      </c>
      <c r="J1576" s="36" t="s">
        <v>1675</v>
      </c>
      <c r="K1576" s="36" t="s">
        <v>1676</v>
      </c>
      <c r="L1576" s="36" t="s">
        <v>1705</v>
      </c>
      <c r="M1576" s="36" t="s">
        <v>1639</v>
      </c>
      <c r="N1576" s="36" t="s">
        <v>1640</v>
      </c>
      <c r="O1576" s="36" t="s">
        <v>1641</v>
      </c>
      <c r="P1576" s="36" t="s">
        <v>1642</v>
      </c>
      <c r="Q1576" s="36" t="s">
        <v>1643</v>
      </c>
      <c r="R1576" s="36" t="s">
        <v>1644</v>
      </c>
      <c r="S1576" s="36" t="s">
        <v>1636</v>
      </c>
      <c r="T1576" s="36" t="s">
        <v>1636</v>
      </c>
      <c r="U1576" s="36" t="s">
        <v>1645</v>
      </c>
      <c r="V1576" s="36" t="s">
        <v>1646</v>
      </c>
      <c r="W1576" s="36" t="s">
        <v>1647</v>
      </c>
      <c r="X1576" s="36" t="s">
        <v>1667</v>
      </c>
      <c r="Y1576" s="36" t="s">
        <v>1649</v>
      </c>
      <c r="Z1576" s="36">
        <v>1.43</v>
      </c>
      <c r="AA1576" s="36">
        <v>1.43</v>
      </c>
      <c r="AB1576" s="36">
        <v>0</v>
      </c>
      <c r="AC1576" s="36">
        <v>1.43</v>
      </c>
      <c r="AD1576" s="36">
        <v>0</v>
      </c>
      <c r="AE1576" s="36">
        <v>0</v>
      </c>
      <c r="AF1576" s="36" t="s">
        <v>1798</v>
      </c>
      <c r="AG1576" s="36" t="s">
        <v>1675</v>
      </c>
      <c r="AH1576" s="36" t="s">
        <v>1676</v>
      </c>
      <c r="AI1576" s="36" t="s">
        <v>1800</v>
      </c>
      <c r="AJ1576" s="36" t="s">
        <v>1645</v>
      </c>
      <c r="AK1576" s="36" t="s">
        <v>337</v>
      </c>
      <c r="AL1576" s="36" t="s">
        <v>1650</v>
      </c>
      <c r="AM1576" s="36" t="s">
        <v>1651</v>
      </c>
      <c r="AN1576" s="36" t="s">
        <v>1645</v>
      </c>
      <c r="AO1576" s="36" t="s">
        <v>1636</v>
      </c>
      <c r="AP1576" s="36" t="s">
        <v>1678</v>
      </c>
      <c r="AQ1576" s="36" t="s">
        <v>1653</v>
      </c>
    </row>
    <row r="1577" spans="1:43" x14ac:dyDescent="0.15">
      <c r="A1577" s="36" t="s">
        <v>463</v>
      </c>
      <c r="B1577" s="36" t="s">
        <v>1703</v>
      </c>
      <c r="C1577" s="36" t="s">
        <v>1704</v>
      </c>
      <c r="D1577" s="36" t="s">
        <v>1673</v>
      </c>
      <c r="E1577" s="36" t="s">
        <v>1674</v>
      </c>
      <c r="F1577" s="36" t="s">
        <v>372</v>
      </c>
      <c r="G1577" s="36" t="s">
        <v>1636</v>
      </c>
      <c r="H1577" s="36" t="s">
        <v>372</v>
      </c>
      <c r="I1577" s="36" t="s">
        <v>1636</v>
      </c>
      <c r="J1577" s="36" t="s">
        <v>1675</v>
      </c>
      <c r="K1577" s="36" t="s">
        <v>1676</v>
      </c>
      <c r="L1577" s="36" t="s">
        <v>1705</v>
      </c>
      <c r="M1577" s="36" t="s">
        <v>1639</v>
      </c>
      <c r="N1577" s="36" t="s">
        <v>1640</v>
      </c>
      <c r="O1577" s="36" t="s">
        <v>1641</v>
      </c>
      <c r="P1577" s="36" t="s">
        <v>1642</v>
      </c>
      <c r="Q1577" s="36" t="s">
        <v>1643</v>
      </c>
      <c r="R1577" s="36" t="s">
        <v>1644</v>
      </c>
      <c r="S1577" s="36" t="s">
        <v>1636</v>
      </c>
      <c r="T1577" s="36" t="s">
        <v>1636</v>
      </c>
      <c r="U1577" s="36" t="s">
        <v>1645</v>
      </c>
      <c r="V1577" s="36" t="s">
        <v>1646</v>
      </c>
      <c r="W1577" s="36" t="s">
        <v>1679</v>
      </c>
      <c r="X1577" s="36" t="s">
        <v>1646</v>
      </c>
      <c r="Y1577" s="36" t="s">
        <v>1649</v>
      </c>
      <c r="Z1577" s="36">
        <v>1547.59</v>
      </c>
      <c r="AA1577" s="36">
        <v>1547.59</v>
      </c>
      <c r="AB1577" s="36">
        <v>0</v>
      </c>
      <c r="AC1577" s="36">
        <v>1547.59</v>
      </c>
      <c r="AD1577" s="36">
        <v>0</v>
      </c>
      <c r="AE1577" s="36">
        <v>0</v>
      </c>
      <c r="AF1577" s="36" t="s">
        <v>1798</v>
      </c>
      <c r="AG1577" s="36" t="s">
        <v>1675</v>
      </c>
      <c r="AH1577" s="36" t="s">
        <v>1676</v>
      </c>
      <c r="AI1577" s="36" t="s">
        <v>1800</v>
      </c>
      <c r="AJ1577" s="36" t="s">
        <v>1645</v>
      </c>
      <c r="AK1577" s="36" t="s">
        <v>337</v>
      </c>
      <c r="AL1577" s="36" t="s">
        <v>1650</v>
      </c>
      <c r="AM1577" s="36" t="s">
        <v>1651</v>
      </c>
      <c r="AN1577" s="36" t="s">
        <v>1645</v>
      </c>
      <c r="AO1577" s="36" t="s">
        <v>1636</v>
      </c>
      <c r="AP1577" s="36" t="s">
        <v>1678</v>
      </c>
      <c r="AQ1577" s="36" t="s">
        <v>1653</v>
      </c>
    </row>
    <row r="1578" spans="1:43" x14ac:dyDescent="0.15">
      <c r="A1578" s="36" t="s">
        <v>463</v>
      </c>
      <c r="B1578" s="36" t="s">
        <v>1706</v>
      </c>
      <c r="C1578" s="36" t="s">
        <v>1707</v>
      </c>
      <c r="D1578" s="36" t="s">
        <v>1673</v>
      </c>
      <c r="E1578" s="36" t="s">
        <v>1674</v>
      </c>
      <c r="F1578" s="36" t="s">
        <v>372</v>
      </c>
      <c r="G1578" s="36" t="s">
        <v>1636</v>
      </c>
      <c r="H1578" s="36" t="s">
        <v>372</v>
      </c>
      <c r="I1578" s="36" t="s">
        <v>1636</v>
      </c>
      <c r="J1578" s="36" t="s">
        <v>1675</v>
      </c>
      <c r="K1578" s="36" t="s">
        <v>1676</v>
      </c>
      <c r="L1578" s="36" t="s">
        <v>1708</v>
      </c>
      <c r="M1578" s="36" t="s">
        <v>1639</v>
      </c>
      <c r="N1578" s="36" t="s">
        <v>1640</v>
      </c>
      <c r="O1578" s="36" t="s">
        <v>1641</v>
      </c>
      <c r="P1578" s="36" t="s">
        <v>1642</v>
      </c>
      <c r="Q1578" s="36" t="s">
        <v>1643</v>
      </c>
      <c r="R1578" s="36" t="s">
        <v>1644</v>
      </c>
      <c r="S1578" s="36" t="s">
        <v>1636</v>
      </c>
      <c r="T1578" s="36" t="s">
        <v>1636</v>
      </c>
      <c r="U1578" s="36" t="s">
        <v>1645</v>
      </c>
      <c r="V1578" s="36" t="s">
        <v>1646</v>
      </c>
      <c r="W1578" s="36" t="s">
        <v>1657</v>
      </c>
      <c r="X1578" s="36" t="s">
        <v>1658</v>
      </c>
      <c r="Y1578" s="36" t="s">
        <v>1649</v>
      </c>
      <c r="Z1578" s="36">
        <v>441.35</v>
      </c>
      <c r="AA1578" s="36">
        <v>441.35</v>
      </c>
      <c r="AB1578" s="36">
        <v>0</v>
      </c>
      <c r="AC1578" s="36">
        <v>441.35</v>
      </c>
      <c r="AD1578" s="36">
        <v>0</v>
      </c>
      <c r="AE1578" s="36">
        <v>0</v>
      </c>
      <c r="AF1578" s="36" t="s">
        <v>1798</v>
      </c>
      <c r="AG1578" s="36" t="s">
        <v>1675</v>
      </c>
      <c r="AH1578" s="36" t="s">
        <v>1676</v>
      </c>
      <c r="AI1578" s="36" t="s">
        <v>1800</v>
      </c>
      <c r="AJ1578" s="36" t="s">
        <v>1645</v>
      </c>
      <c r="AK1578" s="36" t="s">
        <v>337</v>
      </c>
      <c r="AL1578" s="36" t="s">
        <v>1650</v>
      </c>
      <c r="AM1578" s="36" t="s">
        <v>1651</v>
      </c>
      <c r="AN1578" s="36" t="s">
        <v>1645</v>
      </c>
      <c r="AO1578" s="36" t="s">
        <v>1636</v>
      </c>
      <c r="AP1578" s="36" t="s">
        <v>1678</v>
      </c>
      <c r="AQ1578" s="36" t="s">
        <v>1653</v>
      </c>
    </row>
    <row r="1579" spans="1:43" x14ac:dyDescent="0.15">
      <c r="A1579" s="36" t="s">
        <v>463</v>
      </c>
      <c r="B1579" s="36" t="s">
        <v>1709</v>
      </c>
      <c r="C1579" s="36" t="s">
        <v>1710</v>
      </c>
      <c r="D1579" s="36" t="s">
        <v>1673</v>
      </c>
      <c r="E1579" s="36" t="s">
        <v>1674</v>
      </c>
      <c r="F1579" s="36" t="s">
        <v>372</v>
      </c>
      <c r="G1579" s="36" t="s">
        <v>1636</v>
      </c>
      <c r="H1579" s="36" t="s">
        <v>372</v>
      </c>
      <c r="I1579" s="36" t="s">
        <v>1636</v>
      </c>
      <c r="J1579" s="36" t="s">
        <v>1675</v>
      </c>
      <c r="K1579" s="36" t="s">
        <v>1676</v>
      </c>
      <c r="L1579" s="36" t="s">
        <v>1711</v>
      </c>
      <c r="M1579" s="36" t="s">
        <v>1639</v>
      </c>
      <c r="N1579" s="36" t="s">
        <v>1640</v>
      </c>
      <c r="O1579" s="36" t="s">
        <v>1641</v>
      </c>
      <c r="P1579" s="36" t="s">
        <v>1642</v>
      </c>
      <c r="Q1579" s="36" t="s">
        <v>1643</v>
      </c>
      <c r="R1579" s="36" t="s">
        <v>1644</v>
      </c>
      <c r="S1579" s="36" t="s">
        <v>1636</v>
      </c>
      <c r="T1579" s="36" t="s">
        <v>1636</v>
      </c>
      <c r="U1579" s="36" t="s">
        <v>1645</v>
      </c>
      <c r="V1579" s="36" t="s">
        <v>1646</v>
      </c>
      <c r="W1579" s="36" t="s">
        <v>1664</v>
      </c>
      <c r="X1579" s="36" t="s">
        <v>1646</v>
      </c>
      <c r="Y1579" s="36" t="s">
        <v>1649</v>
      </c>
      <c r="Z1579" s="36">
        <v>205.9</v>
      </c>
      <c r="AA1579" s="36">
        <v>205.9</v>
      </c>
      <c r="AB1579" s="36">
        <v>0</v>
      </c>
      <c r="AC1579" s="36">
        <v>205.9</v>
      </c>
      <c r="AD1579" s="36">
        <v>0</v>
      </c>
      <c r="AE1579" s="36">
        <v>0</v>
      </c>
      <c r="AF1579" s="36" t="s">
        <v>1798</v>
      </c>
      <c r="AG1579" s="36" t="s">
        <v>666</v>
      </c>
      <c r="AH1579" s="36" t="s">
        <v>1801</v>
      </c>
      <c r="AI1579" s="36" t="s">
        <v>1800</v>
      </c>
      <c r="AJ1579" s="36" t="s">
        <v>1645</v>
      </c>
      <c r="AK1579" s="36" t="s">
        <v>337</v>
      </c>
      <c r="AL1579" s="36" t="s">
        <v>1650</v>
      </c>
      <c r="AM1579" s="36" t="s">
        <v>1651</v>
      </c>
      <c r="AN1579" s="36" t="s">
        <v>1645</v>
      </c>
      <c r="AO1579" s="36" t="s">
        <v>1636</v>
      </c>
      <c r="AP1579" s="36" t="s">
        <v>1678</v>
      </c>
      <c r="AQ1579" s="36" t="s">
        <v>1653</v>
      </c>
    </row>
    <row r="1580" spans="1:43" x14ac:dyDescent="0.15">
      <c r="A1580" s="36" t="s">
        <v>463</v>
      </c>
      <c r="B1580" s="36" t="s">
        <v>1709</v>
      </c>
      <c r="C1580" s="36" t="s">
        <v>1710</v>
      </c>
      <c r="D1580" s="36" t="s">
        <v>1673</v>
      </c>
      <c r="E1580" s="36" t="s">
        <v>1674</v>
      </c>
      <c r="F1580" s="36" t="s">
        <v>372</v>
      </c>
      <c r="G1580" s="36" t="s">
        <v>1636</v>
      </c>
      <c r="H1580" s="36" t="s">
        <v>372</v>
      </c>
      <c r="I1580" s="36" t="s">
        <v>1636</v>
      </c>
      <c r="J1580" s="36" t="s">
        <v>1675</v>
      </c>
      <c r="K1580" s="36" t="s">
        <v>1676</v>
      </c>
      <c r="L1580" s="36" t="s">
        <v>1711</v>
      </c>
      <c r="M1580" s="36" t="s">
        <v>1639</v>
      </c>
      <c r="N1580" s="36" t="s">
        <v>1640</v>
      </c>
      <c r="O1580" s="36" t="s">
        <v>1641</v>
      </c>
      <c r="P1580" s="36" t="s">
        <v>1642</v>
      </c>
      <c r="Q1580" s="36" t="s">
        <v>1643</v>
      </c>
      <c r="R1580" s="36" t="s">
        <v>1644</v>
      </c>
      <c r="S1580" s="36" t="s">
        <v>1636</v>
      </c>
      <c r="T1580" s="36" t="s">
        <v>1636</v>
      </c>
      <c r="U1580" s="36" t="s">
        <v>1645</v>
      </c>
      <c r="V1580" s="36" t="s">
        <v>1646</v>
      </c>
      <c r="W1580" s="36" t="s">
        <v>1665</v>
      </c>
      <c r="X1580" s="36" t="s">
        <v>1646</v>
      </c>
      <c r="Y1580" s="36" t="s">
        <v>1649</v>
      </c>
      <c r="Z1580" s="36">
        <v>206.84</v>
      </c>
      <c r="AA1580" s="36">
        <v>206.84</v>
      </c>
      <c r="AB1580" s="36">
        <v>0</v>
      </c>
      <c r="AC1580" s="36">
        <v>206.84</v>
      </c>
      <c r="AD1580" s="36">
        <v>0</v>
      </c>
      <c r="AE1580" s="36">
        <v>0</v>
      </c>
      <c r="AF1580" s="36" t="s">
        <v>1798</v>
      </c>
      <c r="AG1580" s="36" t="s">
        <v>666</v>
      </c>
      <c r="AH1580" s="36" t="s">
        <v>1801</v>
      </c>
      <c r="AI1580" s="36" t="s">
        <v>1800</v>
      </c>
      <c r="AJ1580" s="36" t="s">
        <v>1645</v>
      </c>
      <c r="AK1580" s="36" t="s">
        <v>337</v>
      </c>
      <c r="AL1580" s="36" t="s">
        <v>1650</v>
      </c>
      <c r="AM1580" s="36" t="s">
        <v>1651</v>
      </c>
      <c r="AN1580" s="36" t="s">
        <v>1645</v>
      </c>
      <c r="AO1580" s="36" t="s">
        <v>1636</v>
      </c>
      <c r="AP1580" s="36" t="s">
        <v>1678</v>
      </c>
      <c r="AQ1580" s="36" t="s">
        <v>1653</v>
      </c>
    </row>
    <row r="1581" spans="1:43" x14ac:dyDescent="0.15">
      <c r="A1581" s="36" t="s">
        <v>463</v>
      </c>
      <c r="B1581" s="36" t="s">
        <v>1709</v>
      </c>
      <c r="C1581" s="36" t="s">
        <v>1710</v>
      </c>
      <c r="D1581" s="36" t="s">
        <v>1673</v>
      </c>
      <c r="E1581" s="36" t="s">
        <v>1674</v>
      </c>
      <c r="F1581" s="36" t="s">
        <v>372</v>
      </c>
      <c r="G1581" s="36" t="s">
        <v>1636</v>
      </c>
      <c r="H1581" s="36" t="s">
        <v>372</v>
      </c>
      <c r="I1581" s="36" t="s">
        <v>1636</v>
      </c>
      <c r="J1581" s="36" t="s">
        <v>1675</v>
      </c>
      <c r="K1581" s="36" t="s">
        <v>1676</v>
      </c>
      <c r="L1581" s="36" t="s">
        <v>1711</v>
      </c>
      <c r="M1581" s="36" t="s">
        <v>1639</v>
      </c>
      <c r="N1581" s="36" t="s">
        <v>1640</v>
      </c>
      <c r="O1581" s="36" t="s">
        <v>1641</v>
      </c>
      <c r="P1581" s="36" t="s">
        <v>1642</v>
      </c>
      <c r="Q1581" s="36" t="s">
        <v>1643</v>
      </c>
      <c r="R1581" s="36" t="s">
        <v>1644</v>
      </c>
      <c r="S1581" s="36" t="s">
        <v>1636</v>
      </c>
      <c r="T1581" s="36" t="s">
        <v>1636</v>
      </c>
      <c r="U1581" s="36" t="s">
        <v>1645</v>
      </c>
      <c r="V1581" s="36" t="s">
        <v>1646</v>
      </c>
      <c r="W1581" s="36" t="s">
        <v>1647</v>
      </c>
      <c r="X1581" s="36" t="s">
        <v>1667</v>
      </c>
      <c r="Y1581" s="36" t="s">
        <v>1649</v>
      </c>
      <c r="Z1581" s="36">
        <v>0.01</v>
      </c>
      <c r="AA1581" s="36">
        <v>0.01</v>
      </c>
      <c r="AB1581" s="36">
        <v>0</v>
      </c>
      <c r="AC1581" s="36">
        <v>0.01</v>
      </c>
      <c r="AD1581" s="36">
        <v>0</v>
      </c>
      <c r="AE1581" s="36">
        <v>0</v>
      </c>
      <c r="AF1581" s="36" t="s">
        <v>1798</v>
      </c>
      <c r="AG1581" s="36" t="s">
        <v>666</v>
      </c>
      <c r="AH1581" s="36" t="s">
        <v>1801</v>
      </c>
      <c r="AI1581" s="36" t="s">
        <v>1800</v>
      </c>
      <c r="AJ1581" s="36" t="s">
        <v>1645</v>
      </c>
      <c r="AK1581" s="36" t="s">
        <v>337</v>
      </c>
      <c r="AL1581" s="36" t="s">
        <v>1650</v>
      </c>
      <c r="AM1581" s="36" t="s">
        <v>1651</v>
      </c>
      <c r="AN1581" s="36" t="s">
        <v>1645</v>
      </c>
      <c r="AO1581" s="36" t="s">
        <v>1636</v>
      </c>
      <c r="AP1581" s="36" t="s">
        <v>1678</v>
      </c>
      <c r="AQ1581" s="36" t="s">
        <v>1653</v>
      </c>
    </row>
    <row r="1582" spans="1:43" x14ac:dyDescent="0.15">
      <c r="A1582" s="36" t="s">
        <v>463</v>
      </c>
      <c r="B1582" s="36" t="s">
        <v>1709</v>
      </c>
      <c r="C1582" s="36" t="s">
        <v>1710</v>
      </c>
      <c r="D1582" s="36" t="s">
        <v>1673</v>
      </c>
      <c r="E1582" s="36" t="s">
        <v>1674</v>
      </c>
      <c r="F1582" s="36" t="s">
        <v>372</v>
      </c>
      <c r="G1582" s="36" t="s">
        <v>1636</v>
      </c>
      <c r="H1582" s="36" t="s">
        <v>372</v>
      </c>
      <c r="I1582" s="36" t="s">
        <v>1636</v>
      </c>
      <c r="J1582" s="36" t="s">
        <v>1675</v>
      </c>
      <c r="K1582" s="36" t="s">
        <v>1676</v>
      </c>
      <c r="L1582" s="36" t="s">
        <v>1711</v>
      </c>
      <c r="M1582" s="36" t="s">
        <v>1639</v>
      </c>
      <c r="N1582" s="36" t="s">
        <v>1640</v>
      </c>
      <c r="O1582" s="36" t="s">
        <v>1641</v>
      </c>
      <c r="P1582" s="36" t="s">
        <v>1642</v>
      </c>
      <c r="Q1582" s="36" t="s">
        <v>1643</v>
      </c>
      <c r="R1582" s="36" t="s">
        <v>1644</v>
      </c>
      <c r="S1582" s="36" t="s">
        <v>1636</v>
      </c>
      <c r="T1582" s="36" t="s">
        <v>1636</v>
      </c>
      <c r="U1582" s="36" t="s">
        <v>1645</v>
      </c>
      <c r="V1582" s="36" t="s">
        <v>1646</v>
      </c>
      <c r="W1582" s="36" t="s">
        <v>1669</v>
      </c>
      <c r="X1582" s="36" t="s">
        <v>1646</v>
      </c>
      <c r="Y1582" s="36" t="s">
        <v>1649</v>
      </c>
      <c r="Z1582" s="36">
        <v>137.72999999999999</v>
      </c>
      <c r="AA1582" s="36">
        <v>137.72999999999999</v>
      </c>
      <c r="AB1582" s="36">
        <v>0</v>
      </c>
      <c r="AC1582" s="36">
        <v>137.72999999999999</v>
      </c>
      <c r="AD1582" s="36">
        <v>0</v>
      </c>
      <c r="AE1582" s="36">
        <v>0</v>
      </c>
      <c r="AF1582" s="36" t="s">
        <v>1798</v>
      </c>
      <c r="AG1582" s="36" t="s">
        <v>666</v>
      </c>
      <c r="AH1582" s="36" t="s">
        <v>1801</v>
      </c>
      <c r="AI1582" s="36" t="s">
        <v>1800</v>
      </c>
      <c r="AJ1582" s="36" t="s">
        <v>1645</v>
      </c>
      <c r="AK1582" s="36" t="s">
        <v>337</v>
      </c>
      <c r="AL1582" s="36" t="s">
        <v>1650</v>
      </c>
      <c r="AM1582" s="36" t="s">
        <v>1651</v>
      </c>
      <c r="AN1582" s="36" t="s">
        <v>1645</v>
      </c>
      <c r="AO1582" s="36" t="s">
        <v>1636</v>
      </c>
      <c r="AP1582" s="36" t="s">
        <v>1678</v>
      </c>
      <c r="AQ1582" s="36" t="s">
        <v>1653</v>
      </c>
    </row>
    <row r="1583" spans="1:43" x14ac:dyDescent="0.15">
      <c r="A1583" s="36" t="s">
        <v>463</v>
      </c>
      <c r="B1583" s="36" t="s">
        <v>1709</v>
      </c>
      <c r="C1583" s="36" t="s">
        <v>1710</v>
      </c>
      <c r="D1583" s="36" t="s">
        <v>1673</v>
      </c>
      <c r="E1583" s="36" t="s">
        <v>1674</v>
      </c>
      <c r="F1583" s="36" t="s">
        <v>372</v>
      </c>
      <c r="G1583" s="36" t="s">
        <v>1636</v>
      </c>
      <c r="H1583" s="36" t="s">
        <v>372</v>
      </c>
      <c r="I1583" s="36" t="s">
        <v>1636</v>
      </c>
      <c r="J1583" s="36" t="s">
        <v>1675</v>
      </c>
      <c r="K1583" s="36" t="s">
        <v>1676</v>
      </c>
      <c r="L1583" s="36" t="s">
        <v>1711</v>
      </c>
      <c r="M1583" s="36" t="s">
        <v>1639</v>
      </c>
      <c r="N1583" s="36" t="s">
        <v>1640</v>
      </c>
      <c r="O1583" s="36" t="s">
        <v>1641</v>
      </c>
      <c r="P1583" s="36" t="s">
        <v>1642</v>
      </c>
      <c r="Q1583" s="36" t="s">
        <v>1643</v>
      </c>
      <c r="R1583" s="36" t="s">
        <v>1644</v>
      </c>
      <c r="S1583" s="36" t="s">
        <v>1636</v>
      </c>
      <c r="T1583" s="36" t="s">
        <v>1636</v>
      </c>
      <c r="U1583" s="36" t="s">
        <v>1645</v>
      </c>
      <c r="V1583" s="36" t="s">
        <v>1646</v>
      </c>
      <c r="W1583" s="36" t="s">
        <v>1670</v>
      </c>
      <c r="X1583" s="36" t="s">
        <v>1646</v>
      </c>
      <c r="Y1583" s="36" t="s">
        <v>1649</v>
      </c>
      <c r="Z1583" s="36">
        <v>35.229999999999997</v>
      </c>
      <c r="AA1583" s="36">
        <v>35.229999999999997</v>
      </c>
      <c r="AB1583" s="36">
        <v>0</v>
      </c>
      <c r="AC1583" s="36">
        <v>35.229999999999997</v>
      </c>
      <c r="AD1583" s="36">
        <v>0</v>
      </c>
      <c r="AE1583" s="36">
        <v>0</v>
      </c>
      <c r="AF1583" s="36" t="s">
        <v>1798</v>
      </c>
      <c r="AG1583" s="36" t="s">
        <v>666</v>
      </c>
      <c r="AH1583" s="36" t="s">
        <v>1801</v>
      </c>
      <c r="AI1583" s="36" t="s">
        <v>1800</v>
      </c>
      <c r="AJ1583" s="36" t="s">
        <v>1645</v>
      </c>
      <c r="AK1583" s="36" t="s">
        <v>337</v>
      </c>
      <c r="AL1583" s="36" t="s">
        <v>1650</v>
      </c>
      <c r="AM1583" s="36" t="s">
        <v>1651</v>
      </c>
      <c r="AN1583" s="36" t="s">
        <v>1645</v>
      </c>
      <c r="AO1583" s="36" t="s">
        <v>1636</v>
      </c>
      <c r="AP1583" s="36" t="s">
        <v>1678</v>
      </c>
      <c r="AQ1583" s="36" t="s">
        <v>1653</v>
      </c>
    </row>
    <row r="1584" spans="1:43" x14ac:dyDescent="0.15">
      <c r="A1584" s="36" t="s">
        <v>463</v>
      </c>
      <c r="B1584" s="36" t="s">
        <v>1712</v>
      </c>
      <c r="C1584" s="36" t="s">
        <v>1713</v>
      </c>
      <c r="D1584" s="36" t="s">
        <v>1673</v>
      </c>
      <c r="E1584" s="36" t="s">
        <v>1674</v>
      </c>
      <c r="F1584" s="36" t="s">
        <v>372</v>
      </c>
      <c r="G1584" s="36" t="s">
        <v>1636</v>
      </c>
      <c r="H1584" s="36" t="s">
        <v>372</v>
      </c>
      <c r="I1584" s="36" t="s">
        <v>1636</v>
      </c>
      <c r="J1584" s="36" t="s">
        <v>1675</v>
      </c>
      <c r="K1584" s="36" t="s">
        <v>1676</v>
      </c>
      <c r="L1584" s="36" t="s">
        <v>1714</v>
      </c>
      <c r="M1584" s="36" t="s">
        <v>1639</v>
      </c>
      <c r="N1584" s="36" t="s">
        <v>1640</v>
      </c>
      <c r="O1584" s="36" t="s">
        <v>1641</v>
      </c>
      <c r="P1584" s="36" t="s">
        <v>1642</v>
      </c>
      <c r="Q1584" s="36" t="s">
        <v>1643</v>
      </c>
      <c r="R1584" s="36" t="s">
        <v>1644</v>
      </c>
      <c r="S1584" s="36" t="s">
        <v>1636</v>
      </c>
      <c r="T1584" s="36" t="s">
        <v>1636</v>
      </c>
      <c r="U1584" s="36" t="s">
        <v>1645</v>
      </c>
      <c r="V1584" s="36" t="s">
        <v>1646</v>
      </c>
      <c r="W1584" s="36" t="s">
        <v>1664</v>
      </c>
      <c r="X1584" s="36" t="s">
        <v>1646</v>
      </c>
      <c r="Y1584" s="36" t="s">
        <v>1649</v>
      </c>
      <c r="Z1584" s="36">
        <v>1529.35</v>
      </c>
      <c r="AA1584" s="36">
        <v>1529.35</v>
      </c>
      <c r="AB1584" s="36">
        <v>0</v>
      </c>
      <c r="AC1584" s="36">
        <v>1529.35</v>
      </c>
      <c r="AD1584" s="36">
        <v>0</v>
      </c>
      <c r="AE1584" s="36">
        <v>0</v>
      </c>
      <c r="AF1584" s="36" t="s">
        <v>1798</v>
      </c>
      <c r="AG1584" s="36" t="s">
        <v>1675</v>
      </c>
      <c r="AH1584" s="36" t="s">
        <v>1676</v>
      </c>
      <c r="AI1584" s="36" t="s">
        <v>1800</v>
      </c>
      <c r="AJ1584" s="36" t="s">
        <v>1645</v>
      </c>
      <c r="AK1584" s="36" t="s">
        <v>337</v>
      </c>
      <c r="AL1584" s="36" t="s">
        <v>1650</v>
      </c>
      <c r="AM1584" s="36" t="s">
        <v>1651</v>
      </c>
      <c r="AN1584" s="36" t="s">
        <v>1645</v>
      </c>
      <c r="AO1584" s="36" t="s">
        <v>1636</v>
      </c>
      <c r="AP1584" s="36" t="s">
        <v>1678</v>
      </c>
      <c r="AQ1584" s="36" t="s">
        <v>1653</v>
      </c>
    </row>
    <row r="1585" spans="1:43" x14ac:dyDescent="0.15">
      <c r="A1585" s="36" t="s">
        <v>463</v>
      </c>
      <c r="B1585" s="36" t="s">
        <v>1712</v>
      </c>
      <c r="C1585" s="36" t="s">
        <v>1713</v>
      </c>
      <c r="D1585" s="36" t="s">
        <v>1673</v>
      </c>
      <c r="E1585" s="36" t="s">
        <v>1674</v>
      </c>
      <c r="F1585" s="36" t="s">
        <v>372</v>
      </c>
      <c r="G1585" s="36" t="s">
        <v>1636</v>
      </c>
      <c r="H1585" s="36" t="s">
        <v>372</v>
      </c>
      <c r="I1585" s="36" t="s">
        <v>1636</v>
      </c>
      <c r="J1585" s="36" t="s">
        <v>1675</v>
      </c>
      <c r="K1585" s="36" t="s">
        <v>1676</v>
      </c>
      <c r="L1585" s="36" t="s">
        <v>1714</v>
      </c>
      <c r="M1585" s="36" t="s">
        <v>1639</v>
      </c>
      <c r="N1585" s="36" t="s">
        <v>1640</v>
      </c>
      <c r="O1585" s="36" t="s">
        <v>1641</v>
      </c>
      <c r="P1585" s="36" t="s">
        <v>1642</v>
      </c>
      <c r="Q1585" s="36" t="s">
        <v>1643</v>
      </c>
      <c r="R1585" s="36" t="s">
        <v>1644</v>
      </c>
      <c r="S1585" s="36" t="s">
        <v>1636</v>
      </c>
      <c r="T1585" s="36" t="s">
        <v>1636</v>
      </c>
      <c r="U1585" s="36" t="s">
        <v>1645</v>
      </c>
      <c r="V1585" s="36" t="s">
        <v>1646</v>
      </c>
      <c r="W1585" s="36" t="s">
        <v>1665</v>
      </c>
      <c r="X1585" s="36" t="s">
        <v>1646</v>
      </c>
      <c r="Y1585" s="36" t="s">
        <v>1649</v>
      </c>
      <c r="Z1585" s="36">
        <v>1880.41</v>
      </c>
      <c r="AA1585" s="36">
        <v>1880.41</v>
      </c>
      <c r="AB1585" s="36">
        <v>0</v>
      </c>
      <c r="AC1585" s="36">
        <v>1880.41</v>
      </c>
      <c r="AD1585" s="36">
        <v>0</v>
      </c>
      <c r="AE1585" s="36">
        <v>0</v>
      </c>
      <c r="AF1585" s="36" t="s">
        <v>1798</v>
      </c>
      <c r="AG1585" s="36" t="s">
        <v>1675</v>
      </c>
      <c r="AH1585" s="36" t="s">
        <v>1676</v>
      </c>
      <c r="AI1585" s="36" t="s">
        <v>1800</v>
      </c>
      <c r="AJ1585" s="36" t="s">
        <v>1645</v>
      </c>
      <c r="AK1585" s="36" t="s">
        <v>337</v>
      </c>
      <c r="AL1585" s="36" t="s">
        <v>1650</v>
      </c>
      <c r="AM1585" s="36" t="s">
        <v>1651</v>
      </c>
      <c r="AN1585" s="36" t="s">
        <v>1645</v>
      </c>
      <c r="AO1585" s="36" t="s">
        <v>1636</v>
      </c>
      <c r="AP1585" s="36" t="s">
        <v>1678</v>
      </c>
      <c r="AQ1585" s="36" t="s">
        <v>1653</v>
      </c>
    </row>
    <row r="1586" spans="1:43" x14ac:dyDescent="0.15">
      <c r="A1586" s="36" t="s">
        <v>463</v>
      </c>
      <c r="B1586" s="36" t="s">
        <v>1712</v>
      </c>
      <c r="C1586" s="36" t="s">
        <v>1713</v>
      </c>
      <c r="D1586" s="36" t="s">
        <v>1673</v>
      </c>
      <c r="E1586" s="36" t="s">
        <v>1674</v>
      </c>
      <c r="F1586" s="36" t="s">
        <v>372</v>
      </c>
      <c r="G1586" s="36" t="s">
        <v>1636</v>
      </c>
      <c r="H1586" s="36" t="s">
        <v>372</v>
      </c>
      <c r="I1586" s="36" t="s">
        <v>1636</v>
      </c>
      <c r="J1586" s="36" t="s">
        <v>1675</v>
      </c>
      <c r="K1586" s="36" t="s">
        <v>1676</v>
      </c>
      <c r="L1586" s="36" t="s">
        <v>1714</v>
      </c>
      <c r="M1586" s="36" t="s">
        <v>1639</v>
      </c>
      <c r="N1586" s="36" t="s">
        <v>1640</v>
      </c>
      <c r="O1586" s="36" t="s">
        <v>1641</v>
      </c>
      <c r="P1586" s="36" t="s">
        <v>1642</v>
      </c>
      <c r="Q1586" s="36" t="s">
        <v>1643</v>
      </c>
      <c r="R1586" s="36" t="s">
        <v>1644</v>
      </c>
      <c r="S1586" s="36" t="s">
        <v>1636</v>
      </c>
      <c r="T1586" s="36" t="s">
        <v>1636</v>
      </c>
      <c r="U1586" s="36" t="s">
        <v>1645</v>
      </c>
      <c r="V1586" s="36" t="s">
        <v>1646</v>
      </c>
      <c r="W1586" s="36" t="s">
        <v>1647</v>
      </c>
      <c r="X1586" s="36" t="s">
        <v>1667</v>
      </c>
      <c r="Y1586" s="36" t="s">
        <v>1649</v>
      </c>
      <c r="Z1586" s="36">
        <v>0.32</v>
      </c>
      <c r="AA1586" s="36">
        <v>0.32</v>
      </c>
      <c r="AB1586" s="36">
        <v>0</v>
      </c>
      <c r="AC1586" s="36">
        <v>0.32</v>
      </c>
      <c r="AD1586" s="36">
        <v>0</v>
      </c>
      <c r="AE1586" s="36">
        <v>0</v>
      </c>
      <c r="AF1586" s="36" t="s">
        <v>1798</v>
      </c>
      <c r="AG1586" s="36" t="s">
        <v>1675</v>
      </c>
      <c r="AH1586" s="36" t="s">
        <v>1676</v>
      </c>
      <c r="AI1586" s="36" t="s">
        <v>1800</v>
      </c>
      <c r="AJ1586" s="36" t="s">
        <v>1645</v>
      </c>
      <c r="AK1586" s="36" t="s">
        <v>337</v>
      </c>
      <c r="AL1586" s="36" t="s">
        <v>1650</v>
      </c>
      <c r="AM1586" s="36" t="s">
        <v>1651</v>
      </c>
      <c r="AN1586" s="36" t="s">
        <v>1645</v>
      </c>
      <c r="AO1586" s="36" t="s">
        <v>1636</v>
      </c>
      <c r="AP1586" s="36" t="s">
        <v>1678</v>
      </c>
      <c r="AQ1586" s="36" t="s">
        <v>1653</v>
      </c>
    </row>
    <row r="1587" spans="1:43" x14ac:dyDescent="0.15">
      <c r="A1587" s="36" t="s">
        <v>463</v>
      </c>
      <c r="B1587" s="36" t="s">
        <v>1712</v>
      </c>
      <c r="C1587" s="36" t="s">
        <v>1713</v>
      </c>
      <c r="D1587" s="36" t="s">
        <v>1673</v>
      </c>
      <c r="E1587" s="36" t="s">
        <v>1674</v>
      </c>
      <c r="F1587" s="36" t="s">
        <v>372</v>
      </c>
      <c r="G1587" s="36" t="s">
        <v>1636</v>
      </c>
      <c r="H1587" s="36" t="s">
        <v>372</v>
      </c>
      <c r="I1587" s="36" t="s">
        <v>1636</v>
      </c>
      <c r="J1587" s="36" t="s">
        <v>1675</v>
      </c>
      <c r="K1587" s="36" t="s">
        <v>1676</v>
      </c>
      <c r="L1587" s="36" t="s">
        <v>1714</v>
      </c>
      <c r="M1587" s="36" t="s">
        <v>1639</v>
      </c>
      <c r="N1587" s="36" t="s">
        <v>1640</v>
      </c>
      <c r="O1587" s="36" t="s">
        <v>1641</v>
      </c>
      <c r="P1587" s="36" t="s">
        <v>1642</v>
      </c>
      <c r="Q1587" s="36" t="s">
        <v>1643</v>
      </c>
      <c r="R1587" s="36" t="s">
        <v>1644</v>
      </c>
      <c r="S1587" s="36" t="s">
        <v>1636</v>
      </c>
      <c r="T1587" s="36" t="s">
        <v>1636</v>
      </c>
      <c r="U1587" s="36" t="s">
        <v>1645</v>
      </c>
      <c r="V1587" s="36" t="s">
        <v>1646</v>
      </c>
      <c r="W1587" s="36" t="s">
        <v>1669</v>
      </c>
      <c r="X1587" s="36" t="s">
        <v>1646</v>
      </c>
      <c r="Y1587" s="36" t="s">
        <v>1649</v>
      </c>
      <c r="Z1587" s="36">
        <v>348.12</v>
      </c>
      <c r="AA1587" s="36">
        <v>348.12</v>
      </c>
      <c r="AB1587" s="36">
        <v>0</v>
      </c>
      <c r="AC1587" s="36">
        <v>348.12</v>
      </c>
      <c r="AD1587" s="36">
        <v>0</v>
      </c>
      <c r="AE1587" s="36">
        <v>0</v>
      </c>
      <c r="AF1587" s="36" t="s">
        <v>1798</v>
      </c>
      <c r="AG1587" s="36" t="s">
        <v>1675</v>
      </c>
      <c r="AH1587" s="36" t="s">
        <v>1676</v>
      </c>
      <c r="AI1587" s="36" t="s">
        <v>1800</v>
      </c>
      <c r="AJ1587" s="36" t="s">
        <v>1645</v>
      </c>
      <c r="AK1587" s="36" t="s">
        <v>337</v>
      </c>
      <c r="AL1587" s="36" t="s">
        <v>1650</v>
      </c>
      <c r="AM1587" s="36" t="s">
        <v>1651</v>
      </c>
      <c r="AN1587" s="36" t="s">
        <v>1645</v>
      </c>
      <c r="AO1587" s="36" t="s">
        <v>1636</v>
      </c>
      <c r="AP1587" s="36" t="s">
        <v>1678</v>
      </c>
      <c r="AQ1587" s="36" t="s">
        <v>1653</v>
      </c>
    </row>
    <row r="1588" spans="1:43" x14ac:dyDescent="0.15">
      <c r="A1588" s="36" t="s">
        <v>463</v>
      </c>
      <c r="B1588" s="36" t="s">
        <v>1712</v>
      </c>
      <c r="C1588" s="36" t="s">
        <v>1713</v>
      </c>
      <c r="D1588" s="36" t="s">
        <v>1673</v>
      </c>
      <c r="E1588" s="36" t="s">
        <v>1674</v>
      </c>
      <c r="F1588" s="36" t="s">
        <v>372</v>
      </c>
      <c r="G1588" s="36" t="s">
        <v>1636</v>
      </c>
      <c r="H1588" s="36" t="s">
        <v>372</v>
      </c>
      <c r="I1588" s="36" t="s">
        <v>1636</v>
      </c>
      <c r="J1588" s="36" t="s">
        <v>1675</v>
      </c>
      <c r="K1588" s="36" t="s">
        <v>1676</v>
      </c>
      <c r="L1588" s="36" t="s">
        <v>1714</v>
      </c>
      <c r="M1588" s="36" t="s">
        <v>1639</v>
      </c>
      <c r="N1588" s="36" t="s">
        <v>1640</v>
      </c>
      <c r="O1588" s="36" t="s">
        <v>1641</v>
      </c>
      <c r="P1588" s="36" t="s">
        <v>1642</v>
      </c>
      <c r="Q1588" s="36" t="s">
        <v>1643</v>
      </c>
      <c r="R1588" s="36" t="s">
        <v>1644</v>
      </c>
      <c r="S1588" s="36" t="s">
        <v>1636</v>
      </c>
      <c r="T1588" s="36" t="s">
        <v>1636</v>
      </c>
      <c r="U1588" s="36" t="s">
        <v>1645</v>
      </c>
      <c r="V1588" s="36" t="s">
        <v>1646</v>
      </c>
      <c r="W1588" s="36" t="s">
        <v>1670</v>
      </c>
      <c r="X1588" s="36" t="s">
        <v>1646</v>
      </c>
      <c r="Y1588" s="36" t="s">
        <v>1649</v>
      </c>
      <c r="Z1588" s="36">
        <v>92.44</v>
      </c>
      <c r="AA1588" s="36">
        <v>92.44</v>
      </c>
      <c r="AB1588" s="36">
        <v>0</v>
      </c>
      <c r="AC1588" s="36">
        <v>92.44</v>
      </c>
      <c r="AD1588" s="36">
        <v>0</v>
      </c>
      <c r="AE1588" s="36">
        <v>0</v>
      </c>
      <c r="AF1588" s="36" t="s">
        <v>1798</v>
      </c>
      <c r="AG1588" s="36" t="s">
        <v>1675</v>
      </c>
      <c r="AH1588" s="36" t="s">
        <v>1676</v>
      </c>
      <c r="AI1588" s="36" t="s">
        <v>1800</v>
      </c>
      <c r="AJ1588" s="36" t="s">
        <v>1645</v>
      </c>
      <c r="AK1588" s="36" t="s">
        <v>337</v>
      </c>
      <c r="AL1588" s="36" t="s">
        <v>1650</v>
      </c>
      <c r="AM1588" s="36" t="s">
        <v>1651</v>
      </c>
      <c r="AN1588" s="36" t="s">
        <v>1645</v>
      </c>
      <c r="AO1588" s="36" t="s">
        <v>1636</v>
      </c>
      <c r="AP1588" s="36" t="s">
        <v>1678</v>
      </c>
      <c r="AQ1588" s="36" t="s">
        <v>1653</v>
      </c>
    </row>
    <row r="1589" spans="1:43" x14ac:dyDescent="0.15">
      <c r="A1589" s="36" t="s">
        <v>463</v>
      </c>
      <c r="B1589" s="36" t="s">
        <v>1715</v>
      </c>
      <c r="C1589" s="36" t="s">
        <v>1716</v>
      </c>
      <c r="D1589" s="36" t="s">
        <v>1661</v>
      </c>
      <c r="E1589" s="36" t="s">
        <v>1662</v>
      </c>
      <c r="F1589" s="36" t="s">
        <v>372</v>
      </c>
      <c r="G1589" s="36" t="s">
        <v>1636</v>
      </c>
      <c r="H1589" s="36" t="s">
        <v>372</v>
      </c>
      <c r="I1589" s="36" t="s">
        <v>1636</v>
      </c>
      <c r="J1589" s="36" t="s">
        <v>1637</v>
      </c>
      <c r="K1589" s="36" t="s">
        <v>599</v>
      </c>
      <c r="L1589" s="36" t="s">
        <v>1717</v>
      </c>
      <c r="M1589" s="36" t="s">
        <v>1639</v>
      </c>
      <c r="N1589" s="36" t="s">
        <v>1640</v>
      </c>
      <c r="O1589" s="36" t="s">
        <v>1641</v>
      </c>
      <c r="P1589" s="36" t="s">
        <v>1642</v>
      </c>
      <c r="Q1589" s="36" t="s">
        <v>1643</v>
      </c>
      <c r="R1589" s="36" t="s">
        <v>1644</v>
      </c>
      <c r="S1589" s="36" t="s">
        <v>1636</v>
      </c>
      <c r="T1589" s="36" t="s">
        <v>1636</v>
      </c>
      <c r="U1589" s="36" t="s">
        <v>1645</v>
      </c>
      <c r="V1589" s="36" t="s">
        <v>1646</v>
      </c>
      <c r="W1589" s="36" t="s">
        <v>1664</v>
      </c>
      <c r="X1589" s="36" t="s">
        <v>1646</v>
      </c>
      <c r="Y1589" s="36" t="s">
        <v>1649</v>
      </c>
      <c r="Z1589" s="36">
        <v>18.170000000000002</v>
      </c>
      <c r="AA1589" s="36">
        <v>18.170000000000002</v>
      </c>
      <c r="AB1589" s="36">
        <v>0</v>
      </c>
      <c r="AC1589" s="36">
        <v>18.170000000000002</v>
      </c>
      <c r="AD1589" s="36">
        <v>0</v>
      </c>
      <c r="AE1589" s="36">
        <v>0</v>
      </c>
      <c r="AF1589" s="36" t="s">
        <v>1798</v>
      </c>
      <c r="AG1589" s="36" t="s">
        <v>1637</v>
      </c>
      <c r="AH1589" s="36" t="s">
        <v>599</v>
      </c>
      <c r="AI1589" s="36" t="s">
        <v>1799</v>
      </c>
      <c r="AJ1589" s="36" t="s">
        <v>1645</v>
      </c>
      <c r="AK1589" s="36" t="s">
        <v>337</v>
      </c>
      <c r="AL1589" s="36" t="s">
        <v>1650</v>
      </c>
      <c r="AM1589" s="36" t="s">
        <v>1651</v>
      </c>
      <c r="AN1589" s="36" t="s">
        <v>1645</v>
      </c>
      <c r="AO1589" s="36" t="s">
        <v>1636</v>
      </c>
      <c r="AP1589" s="36" t="s">
        <v>1652</v>
      </c>
      <c r="AQ1589" s="36" t="s">
        <v>1653</v>
      </c>
    </row>
    <row r="1590" spans="1:43" x14ac:dyDescent="0.15">
      <c r="A1590" s="36" t="s">
        <v>463</v>
      </c>
      <c r="B1590" s="36" t="s">
        <v>1715</v>
      </c>
      <c r="C1590" s="36" t="s">
        <v>1716</v>
      </c>
      <c r="D1590" s="36" t="s">
        <v>1661</v>
      </c>
      <c r="E1590" s="36" t="s">
        <v>1662</v>
      </c>
      <c r="F1590" s="36" t="s">
        <v>372</v>
      </c>
      <c r="G1590" s="36" t="s">
        <v>1636</v>
      </c>
      <c r="H1590" s="36" t="s">
        <v>372</v>
      </c>
      <c r="I1590" s="36" t="s">
        <v>1636</v>
      </c>
      <c r="J1590" s="36" t="s">
        <v>1637</v>
      </c>
      <c r="K1590" s="36" t="s">
        <v>599</v>
      </c>
      <c r="L1590" s="36" t="s">
        <v>1717</v>
      </c>
      <c r="M1590" s="36" t="s">
        <v>1639</v>
      </c>
      <c r="N1590" s="36" t="s">
        <v>1640</v>
      </c>
      <c r="O1590" s="36" t="s">
        <v>1641</v>
      </c>
      <c r="P1590" s="36" t="s">
        <v>1642</v>
      </c>
      <c r="Q1590" s="36" t="s">
        <v>1643</v>
      </c>
      <c r="R1590" s="36" t="s">
        <v>1644</v>
      </c>
      <c r="S1590" s="36" t="s">
        <v>1636</v>
      </c>
      <c r="T1590" s="36" t="s">
        <v>1636</v>
      </c>
      <c r="U1590" s="36" t="s">
        <v>1645</v>
      </c>
      <c r="V1590" s="36" t="s">
        <v>1646</v>
      </c>
      <c r="W1590" s="36" t="s">
        <v>1665</v>
      </c>
      <c r="X1590" s="36" t="s">
        <v>1646</v>
      </c>
      <c r="Y1590" s="36" t="s">
        <v>1649</v>
      </c>
      <c r="Z1590" s="36">
        <v>2197.1999999999998</v>
      </c>
      <c r="AA1590" s="36">
        <v>2197.1999999999998</v>
      </c>
      <c r="AB1590" s="36">
        <v>0</v>
      </c>
      <c r="AC1590" s="36">
        <v>2197.1999999999998</v>
      </c>
      <c r="AD1590" s="36">
        <v>0</v>
      </c>
      <c r="AE1590" s="36">
        <v>0</v>
      </c>
      <c r="AF1590" s="36" t="s">
        <v>1798</v>
      </c>
      <c r="AG1590" s="36" t="s">
        <v>1637</v>
      </c>
      <c r="AH1590" s="36" t="s">
        <v>599</v>
      </c>
      <c r="AI1590" s="36" t="s">
        <v>1799</v>
      </c>
      <c r="AJ1590" s="36" t="s">
        <v>1645</v>
      </c>
      <c r="AK1590" s="36" t="s">
        <v>337</v>
      </c>
      <c r="AL1590" s="36" t="s">
        <v>1650</v>
      </c>
      <c r="AM1590" s="36" t="s">
        <v>1651</v>
      </c>
      <c r="AN1590" s="36" t="s">
        <v>1645</v>
      </c>
      <c r="AO1590" s="36" t="s">
        <v>1636</v>
      </c>
      <c r="AP1590" s="36" t="s">
        <v>1652</v>
      </c>
      <c r="AQ1590" s="36" t="s">
        <v>1653</v>
      </c>
    </row>
    <row r="1591" spans="1:43" x14ac:dyDescent="0.15">
      <c r="A1591" s="36" t="s">
        <v>463</v>
      </c>
      <c r="B1591" s="36" t="s">
        <v>1715</v>
      </c>
      <c r="C1591" s="36" t="s">
        <v>1716</v>
      </c>
      <c r="D1591" s="36" t="s">
        <v>1661</v>
      </c>
      <c r="E1591" s="36" t="s">
        <v>1662</v>
      </c>
      <c r="F1591" s="36" t="s">
        <v>372</v>
      </c>
      <c r="G1591" s="36" t="s">
        <v>1636</v>
      </c>
      <c r="H1591" s="36" t="s">
        <v>372</v>
      </c>
      <c r="I1591" s="36" t="s">
        <v>1636</v>
      </c>
      <c r="J1591" s="36" t="s">
        <v>1637</v>
      </c>
      <c r="K1591" s="36" t="s">
        <v>599</v>
      </c>
      <c r="L1591" s="36" t="s">
        <v>1717</v>
      </c>
      <c r="M1591" s="36" t="s">
        <v>1639</v>
      </c>
      <c r="N1591" s="36" t="s">
        <v>1640</v>
      </c>
      <c r="O1591" s="36" t="s">
        <v>1641</v>
      </c>
      <c r="P1591" s="36" t="s">
        <v>1642</v>
      </c>
      <c r="Q1591" s="36" t="s">
        <v>1643</v>
      </c>
      <c r="R1591" s="36" t="s">
        <v>1644</v>
      </c>
      <c r="S1591" s="36" t="s">
        <v>1636</v>
      </c>
      <c r="T1591" s="36" t="s">
        <v>1636</v>
      </c>
      <c r="U1591" s="36" t="s">
        <v>1645</v>
      </c>
      <c r="V1591" s="36" t="s">
        <v>1646</v>
      </c>
      <c r="W1591" s="36" t="s">
        <v>1647</v>
      </c>
      <c r="X1591" s="36" t="s">
        <v>1667</v>
      </c>
      <c r="Y1591" s="36" t="s">
        <v>1649</v>
      </c>
      <c r="Z1591" s="36">
        <v>1.06</v>
      </c>
      <c r="AA1591" s="36">
        <v>1.06</v>
      </c>
      <c r="AB1591" s="36">
        <v>0</v>
      </c>
      <c r="AC1591" s="36">
        <v>1.06</v>
      </c>
      <c r="AD1591" s="36">
        <v>0</v>
      </c>
      <c r="AE1591" s="36">
        <v>0</v>
      </c>
      <c r="AF1591" s="36" t="s">
        <v>1798</v>
      </c>
      <c r="AG1591" s="36" t="s">
        <v>1637</v>
      </c>
      <c r="AH1591" s="36" t="s">
        <v>599</v>
      </c>
      <c r="AI1591" s="36" t="s">
        <v>1799</v>
      </c>
      <c r="AJ1591" s="36" t="s">
        <v>1645</v>
      </c>
      <c r="AK1591" s="36" t="s">
        <v>337</v>
      </c>
      <c r="AL1591" s="36" t="s">
        <v>1650</v>
      </c>
      <c r="AM1591" s="36" t="s">
        <v>1651</v>
      </c>
      <c r="AN1591" s="36" t="s">
        <v>1645</v>
      </c>
      <c r="AO1591" s="36" t="s">
        <v>1636</v>
      </c>
      <c r="AP1591" s="36" t="s">
        <v>1652</v>
      </c>
      <c r="AQ1591" s="36" t="s">
        <v>1653</v>
      </c>
    </row>
    <row r="1592" spans="1:43" x14ac:dyDescent="0.15">
      <c r="A1592" s="36" t="s">
        <v>463</v>
      </c>
      <c r="B1592" s="36" t="s">
        <v>1715</v>
      </c>
      <c r="C1592" s="36" t="s">
        <v>1716</v>
      </c>
      <c r="D1592" s="36" t="s">
        <v>1661</v>
      </c>
      <c r="E1592" s="36" t="s">
        <v>1662</v>
      </c>
      <c r="F1592" s="36" t="s">
        <v>372</v>
      </c>
      <c r="G1592" s="36" t="s">
        <v>1636</v>
      </c>
      <c r="H1592" s="36" t="s">
        <v>372</v>
      </c>
      <c r="I1592" s="36" t="s">
        <v>1636</v>
      </c>
      <c r="J1592" s="36" t="s">
        <v>1637</v>
      </c>
      <c r="K1592" s="36" t="s">
        <v>599</v>
      </c>
      <c r="L1592" s="36" t="s">
        <v>1717</v>
      </c>
      <c r="M1592" s="36" t="s">
        <v>1639</v>
      </c>
      <c r="N1592" s="36" t="s">
        <v>1640</v>
      </c>
      <c r="O1592" s="36" t="s">
        <v>1641</v>
      </c>
      <c r="P1592" s="36" t="s">
        <v>1642</v>
      </c>
      <c r="Q1592" s="36" t="s">
        <v>1643</v>
      </c>
      <c r="R1592" s="36" t="s">
        <v>1644</v>
      </c>
      <c r="S1592" s="36" t="s">
        <v>1636</v>
      </c>
      <c r="T1592" s="36" t="s">
        <v>1636</v>
      </c>
      <c r="U1592" s="36" t="s">
        <v>1645</v>
      </c>
      <c r="V1592" s="36" t="s">
        <v>1646</v>
      </c>
      <c r="W1592" s="36" t="s">
        <v>1669</v>
      </c>
      <c r="X1592" s="36" t="s">
        <v>1646</v>
      </c>
      <c r="Y1592" s="36" t="s">
        <v>1649</v>
      </c>
      <c r="Z1592" s="36">
        <v>11.17</v>
      </c>
      <c r="AA1592" s="36">
        <v>11.17</v>
      </c>
      <c r="AB1592" s="36">
        <v>0</v>
      </c>
      <c r="AC1592" s="36">
        <v>11.17</v>
      </c>
      <c r="AD1592" s="36">
        <v>0</v>
      </c>
      <c r="AE1592" s="36">
        <v>0</v>
      </c>
      <c r="AF1592" s="36" t="s">
        <v>1798</v>
      </c>
      <c r="AG1592" s="36" t="s">
        <v>1637</v>
      </c>
      <c r="AH1592" s="36" t="s">
        <v>599</v>
      </c>
      <c r="AI1592" s="36" t="s">
        <v>1799</v>
      </c>
      <c r="AJ1592" s="36" t="s">
        <v>1645</v>
      </c>
      <c r="AK1592" s="36" t="s">
        <v>337</v>
      </c>
      <c r="AL1592" s="36" t="s">
        <v>1650</v>
      </c>
      <c r="AM1592" s="36" t="s">
        <v>1651</v>
      </c>
      <c r="AN1592" s="36" t="s">
        <v>1645</v>
      </c>
      <c r="AO1592" s="36" t="s">
        <v>1636</v>
      </c>
      <c r="AP1592" s="36" t="s">
        <v>1652</v>
      </c>
      <c r="AQ1592" s="36" t="s">
        <v>1653</v>
      </c>
    </row>
    <row r="1593" spans="1:43" x14ac:dyDescent="0.15">
      <c r="A1593" s="36" t="s">
        <v>463</v>
      </c>
      <c r="B1593" s="36" t="s">
        <v>1715</v>
      </c>
      <c r="C1593" s="36" t="s">
        <v>1716</v>
      </c>
      <c r="D1593" s="36" t="s">
        <v>1661</v>
      </c>
      <c r="E1593" s="36" t="s">
        <v>1662</v>
      </c>
      <c r="F1593" s="36" t="s">
        <v>372</v>
      </c>
      <c r="G1593" s="36" t="s">
        <v>1636</v>
      </c>
      <c r="H1593" s="36" t="s">
        <v>372</v>
      </c>
      <c r="I1593" s="36" t="s">
        <v>1636</v>
      </c>
      <c r="J1593" s="36" t="s">
        <v>1637</v>
      </c>
      <c r="K1593" s="36" t="s">
        <v>599</v>
      </c>
      <c r="L1593" s="36" t="s">
        <v>1717</v>
      </c>
      <c r="M1593" s="36" t="s">
        <v>1639</v>
      </c>
      <c r="N1593" s="36" t="s">
        <v>1640</v>
      </c>
      <c r="O1593" s="36" t="s">
        <v>1641</v>
      </c>
      <c r="P1593" s="36" t="s">
        <v>1642</v>
      </c>
      <c r="Q1593" s="36" t="s">
        <v>1643</v>
      </c>
      <c r="R1593" s="36" t="s">
        <v>1644</v>
      </c>
      <c r="S1593" s="36" t="s">
        <v>1636</v>
      </c>
      <c r="T1593" s="36" t="s">
        <v>1636</v>
      </c>
      <c r="U1593" s="36" t="s">
        <v>1645</v>
      </c>
      <c r="V1593" s="36" t="s">
        <v>1646</v>
      </c>
      <c r="W1593" s="36" t="s">
        <v>1670</v>
      </c>
      <c r="X1593" s="36" t="s">
        <v>1646</v>
      </c>
      <c r="Y1593" s="36" t="s">
        <v>1649</v>
      </c>
      <c r="Z1593" s="36">
        <v>272.39999999999998</v>
      </c>
      <c r="AA1593" s="36">
        <v>272.39999999999998</v>
      </c>
      <c r="AB1593" s="36">
        <v>0</v>
      </c>
      <c r="AC1593" s="36">
        <v>272.39999999999998</v>
      </c>
      <c r="AD1593" s="36">
        <v>0</v>
      </c>
      <c r="AE1593" s="36">
        <v>0</v>
      </c>
      <c r="AF1593" s="36" t="s">
        <v>1798</v>
      </c>
      <c r="AG1593" s="36" t="s">
        <v>1637</v>
      </c>
      <c r="AH1593" s="36" t="s">
        <v>599</v>
      </c>
      <c r="AI1593" s="36" t="s">
        <v>1799</v>
      </c>
      <c r="AJ1593" s="36" t="s">
        <v>1645</v>
      </c>
      <c r="AK1593" s="36" t="s">
        <v>337</v>
      </c>
      <c r="AL1593" s="36" t="s">
        <v>1650</v>
      </c>
      <c r="AM1593" s="36" t="s">
        <v>1651</v>
      </c>
      <c r="AN1593" s="36" t="s">
        <v>1645</v>
      </c>
      <c r="AO1593" s="36" t="s">
        <v>1636</v>
      </c>
      <c r="AP1593" s="36" t="s">
        <v>1652</v>
      </c>
      <c r="AQ1593" s="36" t="s">
        <v>1653</v>
      </c>
    </row>
    <row r="1594" spans="1:43" x14ac:dyDescent="0.15">
      <c r="A1594" s="36" t="s">
        <v>463</v>
      </c>
      <c r="B1594" s="36" t="s">
        <v>1718</v>
      </c>
      <c r="C1594" s="36" t="s">
        <v>1719</v>
      </c>
      <c r="D1594" s="36" t="s">
        <v>1661</v>
      </c>
      <c r="E1594" s="36" t="s">
        <v>1662</v>
      </c>
      <c r="F1594" s="36" t="s">
        <v>372</v>
      </c>
      <c r="G1594" s="36" t="s">
        <v>1636</v>
      </c>
      <c r="H1594" s="36" t="s">
        <v>372</v>
      </c>
      <c r="I1594" s="36" t="s">
        <v>1636</v>
      </c>
      <c r="J1594" s="36" t="s">
        <v>1637</v>
      </c>
      <c r="K1594" s="36" t="s">
        <v>599</v>
      </c>
      <c r="L1594" s="36" t="s">
        <v>1720</v>
      </c>
      <c r="M1594" s="36" t="s">
        <v>1639</v>
      </c>
      <c r="N1594" s="36" t="s">
        <v>1640</v>
      </c>
      <c r="O1594" s="36" t="s">
        <v>1641</v>
      </c>
      <c r="P1594" s="36" t="s">
        <v>1642</v>
      </c>
      <c r="Q1594" s="36" t="s">
        <v>1643</v>
      </c>
      <c r="R1594" s="36" t="s">
        <v>1644</v>
      </c>
      <c r="S1594" s="36" t="s">
        <v>1636</v>
      </c>
      <c r="T1594" s="36" t="s">
        <v>1636</v>
      </c>
      <c r="U1594" s="36" t="s">
        <v>1645</v>
      </c>
      <c r="V1594" s="36" t="s">
        <v>1646</v>
      </c>
      <c r="W1594" s="36" t="s">
        <v>1665</v>
      </c>
      <c r="X1594" s="36" t="s">
        <v>1646</v>
      </c>
      <c r="Y1594" s="36" t="s">
        <v>1649</v>
      </c>
      <c r="Z1594" s="36">
        <v>2496.9299999999998</v>
      </c>
      <c r="AA1594" s="36">
        <v>2496.9299999999998</v>
      </c>
      <c r="AB1594" s="36">
        <v>0</v>
      </c>
      <c r="AC1594" s="36">
        <v>2496.9299999999998</v>
      </c>
      <c r="AD1594" s="36">
        <v>0</v>
      </c>
      <c r="AE1594" s="36">
        <v>0</v>
      </c>
      <c r="AF1594" s="36" t="s">
        <v>1798</v>
      </c>
      <c r="AG1594" s="36" t="s">
        <v>1637</v>
      </c>
      <c r="AH1594" s="36" t="s">
        <v>599</v>
      </c>
      <c r="AI1594" s="36" t="s">
        <v>1799</v>
      </c>
      <c r="AJ1594" s="36" t="s">
        <v>1645</v>
      </c>
      <c r="AK1594" s="36" t="s">
        <v>337</v>
      </c>
      <c r="AL1594" s="36" t="s">
        <v>1650</v>
      </c>
      <c r="AM1594" s="36" t="s">
        <v>1651</v>
      </c>
      <c r="AN1594" s="36" t="s">
        <v>1645</v>
      </c>
      <c r="AO1594" s="36" t="s">
        <v>1636</v>
      </c>
      <c r="AP1594" s="36" t="s">
        <v>1652</v>
      </c>
      <c r="AQ1594" s="36" t="s">
        <v>1653</v>
      </c>
    </row>
    <row r="1595" spans="1:43" x14ac:dyDescent="0.15">
      <c r="A1595" s="36" t="s">
        <v>463</v>
      </c>
      <c r="B1595" s="36" t="s">
        <v>1718</v>
      </c>
      <c r="C1595" s="36" t="s">
        <v>1719</v>
      </c>
      <c r="D1595" s="36" t="s">
        <v>1661</v>
      </c>
      <c r="E1595" s="36" t="s">
        <v>1662</v>
      </c>
      <c r="F1595" s="36" t="s">
        <v>372</v>
      </c>
      <c r="G1595" s="36" t="s">
        <v>1636</v>
      </c>
      <c r="H1595" s="36" t="s">
        <v>372</v>
      </c>
      <c r="I1595" s="36" t="s">
        <v>1636</v>
      </c>
      <c r="J1595" s="36" t="s">
        <v>1637</v>
      </c>
      <c r="K1595" s="36" t="s">
        <v>599</v>
      </c>
      <c r="L1595" s="36" t="s">
        <v>1720</v>
      </c>
      <c r="M1595" s="36" t="s">
        <v>1639</v>
      </c>
      <c r="N1595" s="36" t="s">
        <v>1640</v>
      </c>
      <c r="O1595" s="36" t="s">
        <v>1641</v>
      </c>
      <c r="P1595" s="36" t="s">
        <v>1642</v>
      </c>
      <c r="Q1595" s="36" t="s">
        <v>1643</v>
      </c>
      <c r="R1595" s="36" t="s">
        <v>1644</v>
      </c>
      <c r="S1595" s="36" t="s">
        <v>1636</v>
      </c>
      <c r="T1595" s="36" t="s">
        <v>1636</v>
      </c>
      <c r="U1595" s="36" t="s">
        <v>1645</v>
      </c>
      <c r="V1595" s="36" t="s">
        <v>1646</v>
      </c>
      <c r="W1595" s="36" t="s">
        <v>1647</v>
      </c>
      <c r="X1595" s="36" t="s">
        <v>1667</v>
      </c>
      <c r="Y1595" s="36" t="s">
        <v>1649</v>
      </c>
      <c r="Z1595" s="36">
        <v>3.07</v>
      </c>
      <c r="AA1595" s="36">
        <v>3.07</v>
      </c>
      <c r="AB1595" s="36">
        <v>0</v>
      </c>
      <c r="AC1595" s="36">
        <v>3.07</v>
      </c>
      <c r="AD1595" s="36">
        <v>0</v>
      </c>
      <c r="AE1595" s="36">
        <v>0</v>
      </c>
      <c r="AF1595" s="36" t="s">
        <v>1798</v>
      </c>
      <c r="AG1595" s="36" t="s">
        <v>1637</v>
      </c>
      <c r="AH1595" s="36" t="s">
        <v>599</v>
      </c>
      <c r="AI1595" s="36" t="s">
        <v>1799</v>
      </c>
      <c r="AJ1595" s="36" t="s">
        <v>1645</v>
      </c>
      <c r="AK1595" s="36" t="s">
        <v>337</v>
      </c>
      <c r="AL1595" s="36" t="s">
        <v>1650</v>
      </c>
      <c r="AM1595" s="36" t="s">
        <v>1651</v>
      </c>
      <c r="AN1595" s="36" t="s">
        <v>1645</v>
      </c>
      <c r="AO1595" s="36" t="s">
        <v>1636</v>
      </c>
      <c r="AP1595" s="36" t="s">
        <v>1652</v>
      </c>
      <c r="AQ1595" s="36" t="s">
        <v>1653</v>
      </c>
    </row>
    <row r="1596" spans="1:43" x14ac:dyDescent="0.15">
      <c r="A1596" s="36" t="s">
        <v>463</v>
      </c>
      <c r="B1596" s="36" t="s">
        <v>1721</v>
      </c>
      <c r="C1596" s="36" t="s">
        <v>1722</v>
      </c>
      <c r="D1596" s="36" t="s">
        <v>1723</v>
      </c>
      <c r="E1596" s="36" t="s">
        <v>1724</v>
      </c>
      <c r="F1596" s="36" t="s">
        <v>372</v>
      </c>
      <c r="G1596" s="36" t="s">
        <v>1636</v>
      </c>
      <c r="H1596" s="36" t="s">
        <v>372</v>
      </c>
      <c r="I1596" s="36" t="s">
        <v>1636</v>
      </c>
      <c r="J1596" s="36" t="s">
        <v>1307</v>
      </c>
      <c r="K1596" s="36" t="s">
        <v>1725</v>
      </c>
      <c r="L1596" s="36" t="s">
        <v>1726</v>
      </c>
      <c r="M1596" s="36" t="s">
        <v>1727</v>
      </c>
      <c r="N1596" s="36" t="s">
        <v>1728</v>
      </c>
      <c r="O1596" s="36" t="s">
        <v>1729</v>
      </c>
      <c r="P1596" s="36" t="s">
        <v>1730</v>
      </c>
      <c r="Q1596" s="36" t="s">
        <v>1731</v>
      </c>
      <c r="R1596" s="36" t="s">
        <v>1732</v>
      </c>
      <c r="S1596" s="36" t="s">
        <v>1636</v>
      </c>
      <c r="T1596" s="36" t="s">
        <v>1636</v>
      </c>
      <c r="U1596" s="36" t="s">
        <v>1645</v>
      </c>
      <c r="V1596" s="36" t="s">
        <v>1646</v>
      </c>
      <c r="W1596" s="36" t="s">
        <v>1665</v>
      </c>
      <c r="X1596" s="36" t="s">
        <v>1646</v>
      </c>
      <c r="Y1596" s="36" t="s">
        <v>1649</v>
      </c>
      <c r="Z1596" s="36">
        <v>16.71</v>
      </c>
      <c r="AA1596" s="36">
        <v>16.71</v>
      </c>
      <c r="AB1596" s="36">
        <v>0</v>
      </c>
      <c r="AC1596" s="36">
        <v>16.71</v>
      </c>
      <c r="AD1596" s="36">
        <v>0</v>
      </c>
      <c r="AE1596" s="36">
        <v>0</v>
      </c>
      <c r="AF1596" s="36" t="s">
        <v>1798</v>
      </c>
      <c r="AG1596" s="36" t="s">
        <v>1307</v>
      </c>
      <c r="AH1596" s="36" t="s">
        <v>1725</v>
      </c>
      <c r="AI1596" s="36" t="s">
        <v>1800</v>
      </c>
      <c r="AJ1596" s="36" t="s">
        <v>1645</v>
      </c>
      <c r="AK1596" s="36" t="s">
        <v>337</v>
      </c>
      <c r="AL1596" s="36" t="s">
        <v>1650</v>
      </c>
      <c r="AM1596" s="36" t="s">
        <v>1651</v>
      </c>
      <c r="AN1596" s="36" t="s">
        <v>1645</v>
      </c>
      <c r="AO1596" s="36" t="s">
        <v>1636</v>
      </c>
      <c r="AP1596" s="36" t="s">
        <v>1652</v>
      </c>
      <c r="AQ1596" s="36" t="s">
        <v>1653</v>
      </c>
    </row>
    <row r="1597" spans="1:43" x14ac:dyDescent="0.15">
      <c r="A1597" s="36" t="s">
        <v>463</v>
      </c>
      <c r="B1597" s="36" t="s">
        <v>1721</v>
      </c>
      <c r="C1597" s="36" t="s">
        <v>1722</v>
      </c>
      <c r="D1597" s="36" t="s">
        <v>1723</v>
      </c>
      <c r="E1597" s="36" t="s">
        <v>1724</v>
      </c>
      <c r="F1597" s="36" t="s">
        <v>372</v>
      </c>
      <c r="G1597" s="36" t="s">
        <v>1636</v>
      </c>
      <c r="H1597" s="36" t="s">
        <v>372</v>
      </c>
      <c r="I1597" s="36" t="s">
        <v>1636</v>
      </c>
      <c r="J1597" s="36" t="s">
        <v>1307</v>
      </c>
      <c r="K1597" s="36" t="s">
        <v>1725</v>
      </c>
      <c r="L1597" s="36" t="s">
        <v>1726</v>
      </c>
      <c r="M1597" s="36" t="s">
        <v>1727</v>
      </c>
      <c r="N1597" s="36" t="s">
        <v>1728</v>
      </c>
      <c r="O1597" s="36" t="s">
        <v>1729</v>
      </c>
      <c r="P1597" s="36" t="s">
        <v>1730</v>
      </c>
      <c r="Q1597" s="36" t="s">
        <v>1731</v>
      </c>
      <c r="R1597" s="36" t="s">
        <v>1732</v>
      </c>
      <c r="S1597" s="36" t="s">
        <v>1636</v>
      </c>
      <c r="T1597" s="36" t="s">
        <v>1636</v>
      </c>
      <c r="U1597" s="36" t="s">
        <v>1645</v>
      </c>
      <c r="V1597" s="36" t="s">
        <v>1646</v>
      </c>
      <c r="W1597" s="36" t="s">
        <v>1647</v>
      </c>
      <c r="X1597" s="36" t="s">
        <v>1667</v>
      </c>
      <c r="Y1597" s="36" t="s">
        <v>1649</v>
      </c>
      <c r="Z1597" s="36">
        <v>1.7</v>
      </c>
      <c r="AA1597" s="36">
        <v>1.7</v>
      </c>
      <c r="AB1597" s="36">
        <v>0</v>
      </c>
      <c r="AC1597" s="36">
        <v>1.7</v>
      </c>
      <c r="AD1597" s="36">
        <v>0</v>
      </c>
      <c r="AE1597" s="36">
        <v>0</v>
      </c>
      <c r="AF1597" s="36" t="s">
        <v>1798</v>
      </c>
      <c r="AG1597" s="36" t="s">
        <v>1307</v>
      </c>
      <c r="AH1597" s="36" t="s">
        <v>1725</v>
      </c>
      <c r="AI1597" s="36" t="s">
        <v>1800</v>
      </c>
      <c r="AJ1597" s="36" t="s">
        <v>1645</v>
      </c>
      <c r="AK1597" s="36" t="s">
        <v>337</v>
      </c>
      <c r="AL1597" s="36" t="s">
        <v>1650</v>
      </c>
      <c r="AM1597" s="36" t="s">
        <v>1651</v>
      </c>
      <c r="AN1597" s="36" t="s">
        <v>1645</v>
      </c>
      <c r="AO1597" s="36" t="s">
        <v>1636</v>
      </c>
      <c r="AP1597" s="36" t="s">
        <v>1652</v>
      </c>
      <c r="AQ1597" s="36" t="s">
        <v>1653</v>
      </c>
    </row>
    <row r="1598" spans="1:43" x14ac:dyDescent="0.15">
      <c r="A1598" s="36" t="s">
        <v>463</v>
      </c>
      <c r="B1598" s="36" t="s">
        <v>1733</v>
      </c>
      <c r="C1598" s="36" t="s">
        <v>1734</v>
      </c>
      <c r="D1598" s="36" t="s">
        <v>1723</v>
      </c>
      <c r="E1598" s="36" t="s">
        <v>1724</v>
      </c>
      <c r="F1598" s="36" t="s">
        <v>372</v>
      </c>
      <c r="G1598" s="36" t="s">
        <v>1636</v>
      </c>
      <c r="H1598" s="36" t="s">
        <v>372</v>
      </c>
      <c r="I1598" s="36" t="s">
        <v>1636</v>
      </c>
      <c r="J1598" s="36" t="s">
        <v>1307</v>
      </c>
      <c r="K1598" s="36" t="s">
        <v>1725</v>
      </c>
      <c r="L1598" s="36" t="s">
        <v>1735</v>
      </c>
      <c r="M1598" s="36" t="s">
        <v>1727</v>
      </c>
      <c r="N1598" s="36" t="s">
        <v>1728</v>
      </c>
      <c r="O1598" s="36" t="s">
        <v>1729</v>
      </c>
      <c r="P1598" s="36" t="s">
        <v>1730</v>
      </c>
      <c r="Q1598" s="36" t="s">
        <v>1731</v>
      </c>
      <c r="R1598" s="36" t="s">
        <v>1732</v>
      </c>
      <c r="S1598" s="36" t="s">
        <v>1636</v>
      </c>
      <c r="T1598" s="36" t="s">
        <v>1636</v>
      </c>
      <c r="U1598" s="36" t="s">
        <v>1645</v>
      </c>
      <c r="V1598" s="36" t="s">
        <v>1646</v>
      </c>
      <c r="W1598" s="36" t="s">
        <v>1664</v>
      </c>
      <c r="X1598" s="36" t="s">
        <v>1646</v>
      </c>
      <c r="Y1598" s="36" t="s">
        <v>1649</v>
      </c>
      <c r="Z1598" s="36">
        <v>91.18</v>
      </c>
      <c r="AA1598" s="36">
        <v>91.18</v>
      </c>
      <c r="AB1598" s="36">
        <v>0</v>
      </c>
      <c r="AC1598" s="36">
        <v>91.18</v>
      </c>
      <c r="AD1598" s="36">
        <v>0</v>
      </c>
      <c r="AE1598" s="36">
        <v>0</v>
      </c>
      <c r="AF1598" s="36" t="s">
        <v>1798</v>
      </c>
      <c r="AG1598" s="36" t="s">
        <v>1307</v>
      </c>
      <c r="AH1598" s="36" t="s">
        <v>1725</v>
      </c>
      <c r="AI1598" s="36" t="s">
        <v>1800</v>
      </c>
      <c r="AJ1598" s="36" t="s">
        <v>1645</v>
      </c>
      <c r="AK1598" s="36" t="s">
        <v>337</v>
      </c>
      <c r="AL1598" s="36" t="s">
        <v>1650</v>
      </c>
      <c r="AM1598" s="36" t="s">
        <v>1651</v>
      </c>
      <c r="AN1598" s="36" t="s">
        <v>1645</v>
      </c>
      <c r="AO1598" s="36" t="s">
        <v>1636</v>
      </c>
      <c r="AP1598" s="36" t="s">
        <v>1652</v>
      </c>
      <c r="AQ1598" s="36" t="s">
        <v>1653</v>
      </c>
    </row>
    <row r="1599" spans="1:43" x14ac:dyDescent="0.15">
      <c r="A1599" s="36" t="s">
        <v>463</v>
      </c>
      <c r="B1599" s="36" t="s">
        <v>1733</v>
      </c>
      <c r="C1599" s="36" t="s">
        <v>1734</v>
      </c>
      <c r="D1599" s="36" t="s">
        <v>1723</v>
      </c>
      <c r="E1599" s="36" t="s">
        <v>1724</v>
      </c>
      <c r="F1599" s="36" t="s">
        <v>372</v>
      </c>
      <c r="G1599" s="36" t="s">
        <v>1636</v>
      </c>
      <c r="H1599" s="36" t="s">
        <v>372</v>
      </c>
      <c r="I1599" s="36" t="s">
        <v>1636</v>
      </c>
      <c r="J1599" s="36" t="s">
        <v>1307</v>
      </c>
      <c r="K1599" s="36" t="s">
        <v>1725</v>
      </c>
      <c r="L1599" s="36" t="s">
        <v>1735</v>
      </c>
      <c r="M1599" s="36" t="s">
        <v>1727</v>
      </c>
      <c r="N1599" s="36" t="s">
        <v>1728</v>
      </c>
      <c r="O1599" s="36" t="s">
        <v>1729</v>
      </c>
      <c r="P1599" s="36" t="s">
        <v>1730</v>
      </c>
      <c r="Q1599" s="36" t="s">
        <v>1731</v>
      </c>
      <c r="R1599" s="36" t="s">
        <v>1732</v>
      </c>
      <c r="S1599" s="36" t="s">
        <v>1636</v>
      </c>
      <c r="T1599" s="36" t="s">
        <v>1636</v>
      </c>
      <c r="U1599" s="36" t="s">
        <v>1645</v>
      </c>
      <c r="V1599" s="36" t="s">
        <v>1646</v>
      </c>
      <c r="W1599" s="36" t="s">
        <v>1665</v>
      </c>
      <c r="X1599" s="36" t="s">
        <v>1646</v>
      </c>
      <c r="Y1599" s="36" t="s">
        <v>1649</v>
      </c>
      <c r="Z1599" s="36">
        <v>4205.66</v>
      </c>
      <c r="AA1599" s="36">
        <v>4205.66</v>
      </c>
      <c r="AB1599" s="36">
        <v>0</v>
      </c>
      <c r="AC1599" s="36">
        <v>4205.66</v>
      </c>
      <c r="AD1599" s="36">
        <v>0</v>
      </c>
      <c r="AE1599" s="36">
        <v>0</v>
      </c>
      <c r="AF1599" s="36" t="s">
        <v>1798</v>
      </c>
      <c r="AG1599" s="36" t="s">
        <v>1307</v>
      </c>
      <c r="AH1599" s="36" t="s">
        <v>1725</v>
      </c>
      <c r="AI1599" s="36" t="s">
        <v>1800</v>
      </c>
      <c r="AJ1599" s="36" t="s">
        <v>1645</v>
      </c>
      <c r="AK1599" s="36" t="s">
        <v>337</v>
      </c>
      <c r="AL1599" s="36" t="s">
        <v>1650</v>
      </c>
      <c r="AM1599" s="36" t="s">
        <v>1651</v>
      </c>
      <c r="AN1599" s="36" t="s">
        <v>1645</v>
      </c>
      <c r="AO1599" s="36" t="s">
        <v>1636</v>
      </c>
      <c r="AP1599" s="36" t="s">
        <v>1652</v>
      </c>
      <c r="AQ1599" s="36" t="s">
        <v>1653</v>
      </c>
    </row>
    <row r="1600" spans="1:43" x14ac:dyDescent="0.15">
      <c r="A1600" s="36" t="s">
        <v>463</v>
      </c>
      <c r="B1600" s="36" t="s">
        <v>1733</v>
      </c>
      <c r="C1600" s="36" t="s">
        <v>1734</v>
      </c>
      <c r="D1600" s="36" t="s">
        <v>1723</v>
      </c>
      <c r="E1600" s="36" t="s">
        <v>1724</v>
      </c>
      <c r="F1600" s="36" t="s">
        <v>372</v>
      </c>
      <c r="G1600" s="36" t="s">
        <v>1636</v>
      </c>
      <c r="H1600" s="36" t="s">
        <v>372</v>
      </c>
      <c r="I1600" s="36" t="s">
        <v>1636</v>
      </c>
      <c r="J1600" s="36" t="s">
        <v>1307</v>
      </c>
      <c r="K1600" s="36" t="s">
        <v>1725</v>
      </c>
      <c r="L1600" s="36" t="s">
        <v>1735</v>
      </c>
      <c r="M1600" s="36" t="s">
        <v>1727</v>
      </c>
      <c r="N1600" s="36" t="s">
        <v>1728</v>
      </c>
      <c r="O1600" s="36" t="s">
        <v>1729</v>
      </c>
      <c r="P1600" s="36" t="s">
        <v>1730</v>
      </c>
      <c r="Q1600" s="36" t="s">
        <v>1731</v>
      </c>
      <c r="R1600" s="36" t="s">
        <v>1732</v>
      </c>
      <c r="S1600" s="36" t="s">
        <v>1636</v>
      </c>
      <c r="T1600" s="36" t="s">
        <v>1636</v>
      </c>
      <c r="U1600" s="36" t="s">
        <v>1645</v>
      </c>
      <c r="V1600" s="36" t="s">
        <v>1646</v>
      </c>
      <c r="W1600" s="36" t="s">
        <v>1647</v>
      </c>
      <c r="X1600" s="36" t="s">
        <v>1667</v>
      </c>
      <c r="Y1600" s="36" t="s">
        <v>1649</v>
      </c>
      <c r="Z1600" s="36">
        <v>21.77</v>
      </c>
      <c r="AA1600" s="36">
        <v>21.77</v>
      </c>
      <c r="AB1600" s="36">
        <v>0</v>
      </c>
      <c r="AC1600" s="36">
        <v>21.77</v>
      </c>
      <c r="AD1600" s="36">
        <v>0</v>
      </c>
      <c r="AE1600" s="36">
        <v>0</v>
      </c>
      <c r="AF1600" s="36" t="s">
        <v>1798</v>
      </c>
      <c r="AG1600" s="36" t="s">
        <v>1307</v>
      </c>
      <c r="AH1600" s="36" t="s">
        <v>1725</v>
      </c>
      <c r="AI1600" s="36" t="s">
        <v>1800</v>
      </c>
      <c r="AJ1600" s="36" t="s">
        <v>1645</v>
      </c>
      <c r="AK1600" s="36" t="s">
        <v>337</v>
      </c>
      <c r="AL1600" s="36" t="s">
        <v>1650</v>
      </c>
      <c r="AM1600" s="36" t="s">
        <v>1651</v>
      </c>
      <c r="AN1600" s="36" t="s">
        <v>1645</v>
      </c>
      <c r="AO1600" s="36" t="s">
        <v>1636</v>
      </c>
      <c r="AP1600" s="36" t="s">
        <v>1652</v>
      </c>
      <c r="AQ1600" s="36" t="s">
        <v>1653</v>
      </c>
    </row>
    <row r="1601" spans="1:43" x14ac:dyDescent="0.15">
      <c r="A1601" s="36" t="s">
        <v>463</v>
      </c>
      <c r="B1601" s="36" t="s">
        <v>1736</v>
      </c>
      <c r="C1601" s="36" t="s">
        <v>1737</v>
      </c>
      <c r="D1601" s="36" t="s">
        <v>1723</v>
      </c>
      <c r="E1601" s="36" t="s">
        <v>1724</v>
      </c>
      <c r="F1601" s="36" t="s">
        <v>372</v>
      </c>
      <c r="G1601" s="36" t="s">
        <v>1636</v>
      </c>
      <c r="H1601" s="36" t="s">
        <v>372</v>
      </c>
      <c r="I1601" s="36" t="s">
        <v>1636</v>
      </c>
      <c r="J1601" s="36" t="s">
        <v>1307</v>
      </c>
      <c r="K1601" s="36" t="s">
        <v>1725</v>
      </c>
      <c r="L1601" s="36" t="s">
        <v>1738</v>
      </c>
      <c r="M1601" s="36" t="s">
        <v>1727</v>
      </c>
      <c r="N1601" s="36" t="s">
        <v>1728</v>
      </c>
      <c r="O1601" s="36" t="s">
        <v>1729</v>
      </c>
      <c r="P1601" s="36" t="s">
        <v>1730</v>
      </c>
      <c r="Q1601" s="36" t="s">
        <v>1731</v>
      </c>
      <c r="R1601" s="36" t="s">
        <v>1732</v>
      </c>
      <c r="S1601" s="36" t="s">
        <v>1636</v>
      </c>
      <c r="T1601" s="36" t="s">
        <v>1636</v>
      </c>
      <c r="U1601" s="36" t="s">
        <v>1645</v>
      </c>
      <c r="V1601" s="36" t="s">
        <v>1646</v>
      </c>
      <c r="W1601" s="36" t="s">
        <v>1664</v>
      </c>
      <c r="X1601" s="36" t="s">
        <v>1646</v>
      </c>
      <c r="Y1601" s="36" t="s">
        <v>1649</v>
      </c>
      <c r="Z1601" s="36">
        <v>2.09</v>
      </c>
      <c r="AA1601" s="36">
        <v>2.09</v>
      </c>
      <c r="AB1601" s="36">
        <v>0</v>
      </c>
      <c r="AC1601" s="36">
        <v>2.09</v>
      </c>
      <c r="AD1601" s="36">
        <v>0</v>
      </c>
      <c r="AE1601" s="36">
        <v>0</v>
      </c>
      <c r="AF1601" s="36" t="s">
        <v>1798</v>
      </c>
      <c r="AG1601" s="36" t="s">
        <v>1307</v>
      </c>
      <c r="AH1601" s="36" t="s">
        <v>1725</v>
      </c>
      <c r="AI1601" s="36" t="s">
        <v>1800</v>
      </c>
      <c r="AJ1601" s="36" t="s">
        <v>1645</v>
      </c>
      <c r="AK1601" s="36" t="s">
        <v>337</v>
      </c>
      <c r="AL1601" s="36" t="s">
        <v>1650</v>
      </c>
      <c r="AM1601" s="36" t="s">
        <v>1651</v>
      </c>
      <c r="AN1601" s="36" t="s">
        <v>1645</v>
      </c>
      <c r="AO1601" s="36" t="s">
        <v>1636</v>
      </c>
      <c r="AP1601" s="36" t="s">
        <v>1652</v>
      </c>
      <c r="AQ1601" s="36" t="s">
        <v>1653</v>
      </c>
    </row>
    <row r="1602" spans="1:43" x14ac:dyDescent="0.15">
      <c r="A1602" s="36" t="s">
        <v>463</v>
      </c>
      <c r="B1602" s="36" t="s">
        <v>1736</v>
      </c>
      <c r="C1602" s="36" t="s">
        <v>1737</v>
      </c>
      <c r="D1602" s="36" t="s">
        <v>1723</v>
      </c>
      <c r="E1602" s="36" t="s">
        <v>1724</v>
      </c>
      <c r="F1602" s="36" t="s">
        <v>372</v>
      </c>
      <c r="G1602" s="36" t="s">
        <v>1636</v>
      </c>
      <c r="H1602" s="36" t="s">
        <v>372</v>
      </c>
      <c r="I1602" s="36" t="s">
        <v>1636</v>
      </c>
      <c r="J1602" s="36" t="s">
        <v>1307</v>
      </c>
      <c r="K1602" s="36" t="s">
        <v>1725</v>
      </c>
      <c r="L1602" s="36" t="s">
        <v>1738</v>
      </c>
      <c r="M1602" s="36" t="s">
        <v>1727</v>
      </c>
      <c r="N1602" s="36" t="s">
        <v>1728</v>
      </c>
      <c r="O1602" s="36" t="s">
        <v>1729</v>
      </c>
      <c r="P1602" s="36" t="s">
        <v>1730</v>
      </c>
      <c r="Q1602" s="36" t="s">
        <v>1731</v>
      </c>
      <c r="R1602" s="36" t="s">
        <v>1732</v>
      </c>
      <c r="S1602" s="36" t="s">
        <v>1636</v>
      </c>
      <c r="T1602" s="36" t="s">
        <v>1636</v>
      </c>
      <c r="U1602" s="36" t="s">
        <v>1645</v>
      </c>
      <c r="V1602" s="36" t="s">
        <v>1646</v>
      </c>
      <c r="W1602" s="36" t="s">
        <v>1665</v>
      </c>
      <c r="X1602" s="36" t="s">
        <v>1646</v>
      </c>
      <c r="Y1602" s="36" t="s">
        <v>1649</v>
      </c>
      <c r="Z1602" s="36">
        <v>19.91</v>
      </c>
      <c r="AA1602" s="36">
        <v>19.91</v>
      </c>
      <c r="AB1602" s="36">
        <v>0</v>
      </c>
      <c r="AC1602" s="36">
        <v>19.91</v>
      </c>
      <c r="AD1602" s="36">
        <v>0</v>
      </c>
      <c r="AE1602" s="36">
        <v>0</v>
      </c>
      <c r="AF1602" s="36" t="s">
        <v>1798</v>
      </c>
      <c r="AG1602" s="36" t="s">
        <v>1307</v>
      </c>
      <c r="AH1602" s="36" t="s">
        <v>1725</v>
      </c>
      <c r="AI1602" s="36" t="s">
        <v>1800</v>
      </c>
      <c r="AJ1602" s="36" t="s">
        <v>1645</v>
      </c>
      <c r="AK1602" s="36" t="s">
        <v>337</v>
      </c>
      <c r="AL1602" s="36" t="s">
        <v>1650</v>
      </c>
      <c r="AM1602" s="36" t="s">
        <v>1651</v>
      </c>
      <c r="AN1602" s="36" t="s">
        <v>1645</v>
      </c>
      <c r="AO1602" s="36" t="s">
        <v>1636</v>
      </c>
      <c r="AP1602" s="36" t="s">
        <v>1652</v>
      </c>
      <c r="AQ1602" s="36" t="s">
        <v>1653</v>
      </c>
    </row>
    <row r="1603" spans="1:43" x14ac:dyDescent="0.15">
      <c r="A1603" s="36" t="s">
        <v>463</v>
      </c>
      <c r="B1603" s="36" t="s">
        <v>1736</v>
      </c>
      <c r="C1603" s="36" t="s">
        <v>1737</v>
      </c>
      <c r="D1603" s="36" t="s">
        <v>1723</v>
      </c>
      <c r="E1603" s="36" t="s">
        <v>1724</v>
      </c>
      <c r="F1603" s="36" t="s">
        <v>372</v>
      </c>
      <c r="G1603" s="36" t="s">
        <v>1636</v>
      </c>
      <c r="H1603" s="36" t="s">
        <v>372</v>
      </c>
      <c r="I1603" s="36" t="s">
        <v>1636</v>
      </c>
      <c r="J1603" s="36" t="s">
        <v>1307</v>
      </c>
      <c r="K1603" s="36" t="s">
        <v>1725</v>
      </c>
      <c r="L1603" s="36" t="s">
        <v>1738</v>
      </c>
      <c r="M1603" s="36" t="s">
        <v>1727</v>
      </c>
      <c r="N1603" s="36" t="s">
        <v>1728</v>
      </c>
      <c r="O1603" s="36" t="s">
        <v>1729</v>
      </c>
      <c r="P1603" s="36" t="s">
        <v>1730</v>
      </c>
      <c r="Q1603" s="36" t="s">
        <v>1731</v>
      </c>
      <c r="R1603" s="36" t="s">
        <v>1732</v>
      </c>
      <c r="S1603" s="36" t="s">
        <v>1636</v>
      </c>
      <c r="T1603" s="36" t="s">
        <v>1636</v>
      </c>
      <c r="U1603" s="36" t="s">
        <v>1645</v>
      </c>
      <c r="V1603" s="36" t="s">
        <v>1646</v>
      </c>
      <c r="W1603" s="36" t="s">
        <v>1647</v>
      </c>
      <c r="X1603" s="36" t="s">
        <v>1667</v>
      </c>
      <c r="Y1603" s="36" t="s">
        <v>1649</v>
      </c>
      <c r="Z1603" s="36">
        <v>0.19</v>
      </c>
      <c r="AA1603" s="36">
        <v>0.19</v>
      </c>
      <c r="AB1603" s="36">
        <v>0</v>
      </c>
      <c r="AC1603" s="36">
        <v>0.19</v>
      </c>
      <c r="AD1603" s="36">
        <v>0</v>
      </c>
      <c r="AE1603" s="36">
        <v>0</v>
      </c>
      <c r="AF1603" s="36" t="s">
        <v>1798</v>
      </c>
      <c r="AG1603" s="36" t="s">
        <v>1307</v>
      </c>
      <c r="AH1603" s="36" t="s">
        <v>1725</v>
      </c>
      <c r="AI1603" s="36" t="s">
        <v>1800</v>
      </c>
      <c r="AJ1603" s="36" t="s">
        <v>1645</v>
      </c>
      <c r="AK1603" s="36" t="s">
        <v>337</v>
      </c>
      <c r="AL1603" s="36" t="s">
        <v>1650</v>
      </c>
      <c r="AM1603" s="36" t="s">
        <v>1651</v>
      </c>
      <c r="AN1603" s="36" t="s">
        <v>1645</v>
      </c>
      <c r="AO1603" s="36" t="s">
        <v>1636</v>
      </c>
      <c r="AP1603" s="36" t="s">
        <v>1652</v>
      </c>
      <c r="AQ1603" s="36" t="s">
        <v>1653</v>
      </c>
    </row>
    <row r="1604" spans="1:43" x14ac:dyDescent="0.15">
      <c r="A1604" s="36" t="s">
        <v>463</v>
      </c>
      <c r="B1604" s="36" t="s">
        <v>1739</v>
      </c>
      <c r="C1604" s="36" t="s">
        <v>1740</v>
      </c>
      <c r="D1604" s="36" t="s">
        <v>1723</v>
      </c>
      <c r="E1604" s="36" t="s">
        <v>1724</v>
      </c>
      <c r="F1604" s="36" t="s">
        <v>372</v>
      </c>
      <c r="G1604" s="36" t="s">
        <v>1636</v>
      </c>
      <c r="H1604" s="36" t="s">
        <v>372</v>
      </c>
      <c r="I1604" s="36" t="s">
        <v>1636</v>
      </c>
      <c r="J1604" s="36" t="s">
        <v>1307</v>
      </c>
      <c r="K1604" s="36" t="s">
        <v>1725</v>
      </c>
      <c r="L1604" s="36" t="s">
        <v>1741</v>
      </c>
      <c r="M1604" s="36" t="s">
        <v>1727</v>
      </c>
      <c r="N1604" s="36" t="s">
        <v>1728</v>
      </c>
      <c r="O1604" s="36" t="s">
        <v>1729</v>
      </c>
      <c r="P1604" s="36" t="s">
        <v>1730</v>
      </c>
      <c r="Q1604" s="36" t="s">
        <v>1731</v>
      </c>
      <c r="R1604" s="36" t="s">
        <v>1732</v>
      </c>
      <c r="S1604" s="36" t="s">
        <v>1636</v>
      </c>
      <c r="T1604" s="36" t="s">
        <v>1636</v>
      </c>
      <c r="U1604" s="36" t="s">
        <v>1645</v>
      </c>
      <c r="V1604" s="36" t="s">
        <v>1646</v>
      </c>
      <c r="W1604" s="36" t="s">
        <v>1665</v>
      </c>
      <c r="X1604" s="36" t="s">
        <v>1646</v>
      </c>
      <c r="Y1604" s="36" t="s">
        <v>1649</v>
      </c>
      <c r="Z1604" s="36">
        <v>349.24</v>
      </c>
      <c r="AA1604" s="36">
        <v>349.24</v>
      </c>
      <c r="AB1604" s="36">
        <v>0</v>
      </c>
      <c r="AC1604" s="36">
        <v>349.24</v>
      </c>
      <c r="AD1604" s="36">
        <v>0</v>
      </c>
      <c r="AE1604" s="36">
        <v>0</v>
      </c>
      <c r="AF1604" s="36" t="s">
        <v>1798</v>
      </c>
      <c r="AG1604" s="36" t="s">
        <v>1307</v>
      </c>
      <c r="AH1604" s="36" t="s">
        <v>1725</v>
      </c>
      <c r="AI1604" s="36" t="s">
        <v>1800</v>
      </c>
      <c r="AJ1604" s="36" t="s">
        <v>1645</v>
      </c>
      <c r="AK1604" s="36" t="s">
        <v>337</v>
      </c>
      <c r="AL1604" s="36" t="s">
        <v>1650</v>
      </c>
      <c r="AM1604" s="36" t="s">
        <v>1651</v>
      </c>
      <c r="AN1604" s="36" t="s">
        <v>1645</v>
      </c>
      <c r="AO1604" s="36" t="s">
        <v>1636</v>
      </c>
      <c r="AP1604" s="36" t="s">
        <v>1652</v>
      </c>
      <c r="AQ1604" s="36" t="s">
        <v>1653</v>
      </c>
    </row>
    <row r="1605" spans="1:43" x14ac:dyDescent="0.15">
      <c r="A1605" s="36" t="s">
        <v>463</v>
      </c>
      <c r="B1605" s="36" t="s">
        <v>1739</v>
      </c>
      <c r="C1605" s="36" t="s">
        <v>1740</v>
      </c>
      <c r="D1605" s="36" t="s">
        <v>1723</v>
      </c>
      <c r="E1605" s="36" t="s">
        <v>1724</v>
      </c>
      <c r="F1605" s="36" t="s">
        <v>372</v>
      </c>
      <c r="G1605" s="36" t="s">
        <v>1636</v>
      </c>
      <c r="H1605" s="36" t="s">
        <v>372</v>
      </c>
      <c r="I1605" s="36" t="s">
        <v>1636</v>
      </c>
      <c r="J1605" s="36" t="s">
        <v>1307</v>
      </c>
      <c r="K1605" s="36" t="s">
        <v>1725</v>
      </c>
      <c r="L1605" s="36" t="s">
        <v>1741</v>
      </c>
      <c r="M1605" s="36" t="s">
        <v>1727</v>
      </c>
      <c r="N1605" s="36" t="s">
        <v>1728</v>
      </c>
      <c r="O1605" s="36" t="s">
        <v>1729</v>
      </c>
      <c r="P1605" s="36" t="s">
        <v>1730</v>
      </c>
      <c r="Q1605" s="36" t="s">
        <v>1731</v>
      </c>
      <c r="R1605" s="36" t="s">
        <v>1732</v>
      </c>
      <c r="S1605" s="36" t="s">
        <v>1636</v>
      </c>
      <c r="T1605" s="36" t="s">
        <v>1636</v>
      </c>
      <c r="U1605" s="36" t="s">
        <v>1645</v>
      </c>
      <c r="V1605" s="36" t="s">
        <v>1646</v>
      </c>
      <c r="W1605" s="36" t="s">
        <v>1647</v>
      </c>
      <c r="X1605" s="36" t="s">
        <v>1667</v>
      </c>
      <c r="Y1605" s="36" t="s">
        <v>1649</v>
      </c>
      <c r="Z1605" s="36">
        <v>3.47</v>
      </c>
      <c r="AA1605" s="36">
        <v>3.47</v>
      </c>
      <c r="AB1605" s="36">
        <v>0</v>
      </c>
      <c r="AC1605" s="36">
        <v>3.47</v>
      </c>
      <c r="AD1605" s="36">
        <v>0</v>
      </c>
      <c r="AE1605" s="36">
        <v>0</v>
      </c>
      <c r="AF1605" s="36" t="s">
        <v>1798</v>
      </c>
      <c r="AG1605" s="36" t="s">
        <v>1307</v>
      </c>
      <c r="AH1605" s="36" t="s">
        <v>1725</v>
      </c>
      <c r="AI1605" s="36" t="s">
        <v>1800</v>
      </c>
      <c r="AJ1605" s="36" t="s">
        <v>1645</v>
      </c>
      <c r="AK1605" s="36" t="s">
        <v>337</v>
      </c>
      <c r="AL1605" s="36" t="s">
        <v>1650</v>
      </c>
      <c r="AM1605" s="36" t="s">
        <v>1651</v>
      </c>
      <c r="AN1605" s="36" t="s">
        <v>1645</v>
      </c>
      <c r="AO1605" s="36" t="s">
        <v>1636</v>
      </c>
      <c r="AP1605" s="36" t="s">
        <v>1652</v>
      </c>
      <c r="AQ1605" s="36" t="s">
        <v>1653</v>
      </c>
    </row>
    <row r="1606" spans="1:43" x14ac:dyDescent="0.15">
      <c r="A1606" s="36" t="s">
        <v>463</v>
      </c>
      <c r="B1606" s="36" t="s">
        <v>1742</v>
      </c>
      <c r="C1606" s="36" t="s">
        <v>1743</v>
      </c>
      <c r="D1606" s="36" t="s">
        <v>1723</v>
      </c>
      <c r="E1606" s="36" t="s">
        <v>1724</v>
      </c>
      <c r="F1606" s="36" t="s">
        <v>372</v>
      </c>
      <c r="G1606" s="36" t="s">
        <v>1636</v>
      </c>
      <c r="H1606" s="36" t="s">
        <v>372</v>
      </c>
      <c r="I1606" s="36" t="s">
        <v>1636</v>
      </c>
      <c r="J1606" s="36" t="s">
        <v>1307</v>
      </c>
      <c r="K1606" s="36" t="s">
        <v>1725</v>
      </c>
      <c r="L1606" s="36" t="s">
        <v>1744</v>
      </c>
      <c r="M1606" s="36" t="s">
        <v>1727</v>
      </c>
      <c r="N1606" s="36" t="s">
        <v>1728</v>
      </c>
      <c r="O1606" s="36" t="s">
        <v>1729</v>
      </c>
      <c r="P1606" s="36" t="s">
        <v>1730</v>
      </c>
      <c r="Q1606" s="36" t="s">
        <v>1731</v>
      </c>
      <c r="R1606" s="36" t="s">
        <v>1732</v>
      </c>
      <c r="S1606" s="36" t="s">
        <v>1636</v>
      </c>
      <c r="T1606" s="36" t="s">
        <v>1636</v>
      </c>
      <c r="U1606" s="36" t="s">
        <v>1645</v>
      </c>
      <c r="V1606" s="36" t="s">
        <v>1646</v>
      </c>
      <c r="W1606" s="36" t="s">
        <v>1665</v>
      </c>
      <c r="X1606" s="36" t="s">
        <v>1646</v>
      </c>
      <c r="Y1606" s="36" t="s">
        <v>1649</v>
      </c>
      <c r="Z1606" s="36">
        <v>232.66</v>
      </c>
      <c r="AA1606" s="36">
        <v>232.66</v>
      </c>
      <c r="AB1606" s="36">
        <v>0</v>
      </c>
      <c r="AC1606" s="36">
        <v>232.66</v>
      </c>
      <c r="AD1606" s="36">
        <v>0</v>
      </c>
      <c r="AE1606" s="36">
        <v>0</v>
      </c>
      <c r="AF1606" s="36" t="s">
        <v>1798</v>
      </c>
      <c r="AG1606" s="36" t="s">
        <v>1307</v>
      </c>
      <c r="AH1606" s="36" t="s">
        <v>1725</v>
      </c>
      <c r="AI1606" s="36" t="s">
        <v>1800</v>
      </c>
      <c r="AJ1606" s="36" t="s">
        <v>1645</v>
      </c>
      <c r="AK1606" s="36" t="s">
        <v>337</v>
      </c>
      <c r="AL1606" s="36" t="s">
        <v>1650</v>
      </c>
      <c r="AM1606" s="36" t="s">
        <v>1651</v>
      </c>
      <c r="AN1606" s="36" t="s">
        <v>1645</v>
      </c>
      <c r="AO1606" s="36" t="s">
        <v>1636</v>
      </c>
      <c r="AP1606" s="36" t="s">
        <v>1652</v>
      </c>
      <c r="AQ1606" s="36" t="s">
        <v>1653</v>
      </c>
    </row>
    <row r="1607" spans="1:43" x14ac:dyDescent="0.15">
      <c r="A1607" s="36" t="s">
        <v>463</v>
      </c>
      <c r="B1607" s="36" t="s">
        <v>1742</v>
      </c>
      <c r="C1607" s="36" t="s">
        <v>1743</v>
      </c>
      <c r="D1607" s="36" t="s">
        <v>1723</v>
      </c>
      <c r="E1607" s="36" t="s">
        <v>1724</v>
      </c>
      <c r="F1607" s="36" t="s">
        <v>372</v>
      </c>
      <c r="G1607" s="36" t="s">
        <v>1636</v>
      </c>
      <c r="H1607" s="36" t="s">
        <v>372</v>
      </c>
      <c r="I1607" s="36" t="s">
        <v>1636</v>
      </c>
      <c r="J1607" s="36" t="s">
        <v>1307</v>
      </c>
      <c r="K1607" s="36" t="s">
        <v>1725</v>
      </c>
      <c r="L1607" s="36" t="s">
        <v>1744</v>
      </c>
      <c r="M1607" s="36" t="s">
        <v>1727</v>
      </c>
      <c r="N1607" s="36" t="s">
        <v>1728</v>
      </c>
      <c r="O1607" s="36" t="s">
        <v>1729</v>
      </c>
      <c r="P1607" s="36" t="s">
        <v>1730</v>
      </c>
      <c r="Q1607" s="36" t="s">
        <v>1731</v>
      </c>
      <c r="R1607" s="36" t="s">
        <v>1732</v>
      </c>
      <c r="S1607" s="36" t="s">
        <v>1636</v>
      </c>
      <c r="T1607" s="36" t="s">
        <v>1636</v>
      </c>
      <c r="U1607" s="36" t="s">
        <v>1645</v>
      </c>
      <c r="V1607" s="36" t="s">
        <v>1646</v>
      </c>
      <c r="W1607" s="36" t="s">
        <v>1647</v>
      </c>
      <c r="X1607" s="36" t="s">
        <v>1667</v>
      </c>
      <c r="Y1607" s="36" t="s">
        <v>1649</v>
      </c>
      <c r="Z1607" s="36">
        <v>6.81</v>
      </c>
      <c r="AA1607" s="36">
        <v>6.81</v>
      </c>
      <c r="AB1607" s="36">
        <v>0</v>
      </c>
      <c r="AC1607" s="36">
        <v>6.81</v>
      </c>
      <c r="AD1607" s="36">
        <v>0</v>
      </c>
      <c r="AE1607" s="36">
        <v>0</v>
      </c>
      <c r="AF1607" s="36" t="s">
        <v>1798</v>
      </c>
      <c r="AG1607" s="36" t="s">
        <v>1307</v>
      </c>
      <c r="AH1607" s="36" t="s">
        <v>1725</v>
      </c>
      <c r="AI1607" s="36" t="s">
        <v>1800</v>
      </c>
      <c r="AJ1607" s="36" t="s">
        <v>1645</v>
      </c>
      <c r="AK1607" s="36" t="s">
        <v>337</v>
      </c>
      <c r="AL1607" s="36" t="s">
        <v>1650</v>
      </c>
      <c r="AM1607" s="36" t="s">
        <v>1651</v>
      </c>
      <c r="AN1607" s="36" t="s">
        <v>1645</v>
      </c>
      <c r="AO1607" s="36" t="s">
        <v>1636</v>
      </c>
      <c r="AP1607" s="36" t="s">
        <v>1652</v>
      </c>
      <c r="AQ1607" s="36" t="s">
        <v>1653</v>
      </c>
    </row>
    <row r="1608" spans="1:43" x14ac:dyDescent="0.15">
      <c r="A1608" s="36" t="s">
        <v>463</v>
      </c>
      <c r="B1608" s="36" t="s">
        <v>1745</v>
      </c>
      <c r="C1608" s="36" t="s">
        <v>1746</v>
      </c>
      <c r="D1608" s="36" t="s">
        <v>1747</v>
      </c>
      <c r="E1608" s="36" t="s">
        <v>1748</v>
      </c>
      <c r="F1608" s="36" t="s">
        <v>372</v>
      </c>
      <c r="G1608" s="36" t="s">
        <v>1636</v>
      </c>
      <c r="H1608" s="36" t="s">
        <v>372</v>
      </c>
      <c r="I1608" s="36" t="s">
        <v>1636</v>
      </c>
      <c r="J1608" s="36" t="s">
        <v>1749</v>
      </c>
      <c r="K1608" s="36" t="s">
        <v>1750</v>
      </c>
      <c r="L1608" s="36" t="s">
        <v>1751</v>
      </c>
      <c r="M1608" s="36" t="s">
        <v>1639</v>
      </c>
      <c r="N1608" s="36" t="s">
        <v>1640</v>
      </c>
      <c r="O1608" s="36" t="s">
        <v>1641</v>
      </c>
      <c r="P1608" s="36" t="s">
        <v>1642</v>
      </c>
      <c r="Q1608" s="36" t="s">
        <v>1643</v>
      </c>
      <c r="R1608" s="36" t="s">
        <v>1644</v>
      </c>
      <c r="S1608" s="36" t="s">
        <v>1636</v>
      </c>
      <c r="T1608" s="36" t="s">
        <v>1636</v>
      </c>
      <c r="U1608" s="36" t="s">
        <v>1645</v>
      </c>
      <c r="V1608" s="36" t="s">
        <v>1646</v>
      </c>
      <c r="W1608" s="36" t="s">
        <v>1665</v>
      </c>
      <c r="X1608" s="36" t="s">
        <v>1646</v>
      </c>
      <c r="Y1608" s="36" t="s">
        <v>1649</v>
      </c>
      <c r="Z1608" s="36">
        <v>9998.11</v>
      </c>
      <c r="AA1608" s="36">
        <v>9998.11</v>
      </c>
      <c r="AB1608" s="36">
        <v>0</v>
      </c>
      <c r="AC1608" s="36">
        <v>9998.11</v>
      </c>
      <c r="AD1608" s="36">
        <v>0</v>
      </c>
      <c r="AE1608" s="36">
        <v>0</v>
      </c>
      <c r="AF1608" s="36" t="s">
        <v>1798</v>
      </c>
      <c r="AG1608" s="36" t="s">
        <v>1749</v>
      </c>
      <c r="AH1608" s="36" t="s">
        <v>1802</v>
      </c>
      <c r="AI1608" s="36" t="s">
        <v>1799</v>
      </c>
      <c r="AJ1608" s="36" t="s">
        <v>1645</v>
      </c>
      <c r="AK1608" s="36" t="s">
        <v>337</v>
      </c>
      <c r="AL1608" s="36" t="s">
        <v>1650</v>
      </c>
      <c r="AM1608" s="36" t="s">
        <v>1651</v>
      </c>
      <c r="AN1608" s="36" t="s">
        <v>1645</v>
      </c>
      <c r="AO1608" s="36" t="s">
        <v>1636</v>
      </c>
      <c r="AP1608" s="36" t="s">
        <v>1678</v>
      </c>
      <c r="AQ1608" s="36" t="s">
        <v>1653</v>
      </c>
    </row>
    <row r="1609" spans="1:43" x14ac:dyDescent="0.15">
      <c r="A1609" s="36" t="s">
        <v>463</v>
      </c>
      <c r="B1609" s="36" t="s">
        <v>1745</v>
      </c>
      <c r="C1609" s="36" t="s">
        <v>1746</v>
      </c>
      <c r="D1609" s="36" t="s">
        <v>1747</v>
      </c>
      <c r="E1609" s="36" t="s">
        <v>1748</v>
      </c>
      <c r="F1609" s="36" t="s">
        <v>372</v>
      </c>
      <c r="G1609" s="36" t="s">
        <v>1636</v>
      </c>
      <c r="H1609" s="36" t="s">
        <v>372</v>
      </c>
      <c r="I1609" s="36" t="s">
        <v>1636</v>
      </c>
      <c r="J1609" s="36" t="s">
        <v>1749</v>
      </c>
      <c r="K1609" s="36" t="s">
        <v>1750</v>
      </c>
      <c r="L1609" s="36" t="s">
        <v>1751</v>
      </c>
      <c r="M1609" s="36" t="s">
        <v>1639</v>
      </c>
      <c r="N1609" s="36" t="s">
        <v>1640</v>
      </c>
      <c r="O1609" s="36" t="s">
        <v>1641</v>
      </c>
      <c r="P1609" s="36" t="s">
        <v>1642</v>
      </c>
      <c r="Q1609" s="36" t="s">
        <v>1643</v>
      </c>
      <c r="R1609" s="36" t="s">
        <v>1644</v>
      </c>
      <c r="S1609" s="36" t="s">
        <v>1636</v>
      </c>
      <c r="T1609" s="36" t="s">
        <v>1636</v>
      </c>
      <c r="U1609" s="36" t="s">
        <v>1645</v>
      </c>
      <c r="V1609" s="36" t="s">
        <v>1646</v>
      </c>
      <c r="W1609" s="36" t="s">
        <v>1647</v>
      </c>
      <c r="X1609" s="36" t="s">
        <v>1752</v>
      </c>
      <c r="Y1609" s="36" t="s">
        <v>1649</v>
      </c>
      <c r="Z1609" s="36">
        <v>1.89</v>
      </c>
      <c r="AA1609" s="36">
        <v>1.89</v>
      </c>
      <c r="AB1609" s="36">
        <v>0</v>
      </c>
      <c r="AC1609" s="36">
        <v>1.89</v>
      </c>
      <c r="AD1609" s="36">
        <v>0</v>
      </c>
      <c r="AE1609" s="36">
        <v>0</v>
      </c>
      <c r="AF1609" s="36" t="s">
        <v>1798</v>
      </c>
      <c r="AG1609" s="36" t="s">
        <v>1749</v>
      </c>
      <c r="AH1609" s="36" t="s">
        <v>1802</v>
      </c>
      <c r="AI1609" s="36" t="s">
        <v>1799</v>
      </c>
      <c r="AJ1609" s="36" t="s">
        <v>1645</v>
      </c>
      <c r="AK1609" s="36" t="s">
        <v>337</v>
      </c>
      <c r="AL1609" s="36" t="s">
        <v>1650</v>
      </c>
      <c r="AM1609" s="36" t="s">
        <v>1651</v>
      </c>
      <c r="AN1609" s="36" t="s">
        <v>1645</v>
      </c>
      <c r="AO1609" s="36" t="s">
        <v>1636</v>
      </c>
      <c r="AP1609" s="36" t="s">
        <v>1678</v>
      </c>
      <c r="AQ1609" s="36" t="s">
        <v>1653</v>
      </c>
    </row>
    <row r="1610" spans="1:43" x14ac:dyDescent="0.15">
      <c r="A1610" s="36" t="s">
        <v>463</v>
      </c>
      <c r="B1610" s="36" t="s">
        <v>1863</v>
      </c>
      <c r="C1610" s="36" t="s">
        <v>1864</v>
      </c>
      <c r="D1610" s="36" t="s">
        <v>1805</v>
      </c>
      <c r="E1610" s="36" t="s">
        <v>1748</v>
      </c>
      <c r="F1610" s="36" t="s">
        <v>372</v>
      </c>
      <c r="G1610" s="36" t="s">
        <v>1636</v>
      </c>
      <c r="H1610" s="36" t="s">
        <v>372</v>
      </c>
      <c r="I1610" s="36" t="s">
        <v>1636</v>
      </c>
      <c r="J1610" s="36" t="s">
        <v>1749</v>
      </c>
      <c r="K1610" s="36" t="s">
        <v>1750</v>
      </c>
      <c r="L1610" s="36" t="s">
        <v>1818</v>
      </c>
      <c r="M1610" s="36" t="s">
        <v>1639</v>
      </c>
      <c r="N1610" s="36" t="s">
        <v>1640</v>
      </c>
      <c r="O1610" s="36" t="s">
        <v>1641</v>
      </c>
      <c r="P1610" s="36" t="s">
        <v>1642</v>
      </c>
      <c r="Q1610" s="36" t="s">
        <v>1643</v>
      </c>
      <c r="R1610" s="36" t="s">
        <v>1644</v>
      </c>
      <c r="S1610" s="36" t="s">
        <v>1636</v>
      </c>
      <c r="T1610" s="36" t="s">
        <v>1636</v>
      </c>
      <c r="U1610" s="36" t="s">
        <v>1645</v>
      </c>
      <c r="V1610" s="36" t="s">
        <v>1646</v>
      </c>
      <c r="W1610" s="36" t="s">
        <v>1665</v>
      </c>
      <c r="X1610" s="36" t="s">
        <v>1646</v>
      </c>
      <c r="Y1610" s="36" t="s">
        <v>1649</v>
      </c>
      <c r="Z1610" s="36">
        <v>1000</v>
      </c>
      <c r="AA1610" s="36">
        <v>1000</v>
      </c>
      <c r="AB1610" s="36">
        <v>0</v>
      </c>
      <c r="AC1610" s="36">
        <v>1000</v>
      </c>
      <c r="AD1610" s="36">
        <v>0</v>
      </c>
      <c r="AE1610" s="36">
        <v>0</v>
      </c>
      <c r="AF1610" s="36" t="s">
        <v>1798</v>
      </c>
      <c r="AG1610" s="36" t="s">
        <v>1749</v>
      </c>
      <c r="AH1610" s="36" t="s">
        <v>1819</v>
      </c>
      <c r="AI1610" s="36" t="s">
        <v>1799</v>
      </c>
      <c r="AJ1610" s="36" t="s">
        <v>1645</v>
      </c>
      <c r="AK1610" s="36" t="s">
        <v>337</v>
      </c>
      <c r="AL1610" s="36" t="s">
        <v>1650</v>
      </c>
      <c r="AM1610" s="36" t="s">
        <v>1651</v>
      </c>
      <c r="AN1610" s="36" t="s">
        <v>1645</v>
      </c>
      <c r="AO1610" s="36" t="s">
        <v>1636</v>
      </c>
      <c r="AP1610" s="36" t="s">
        <v>1678</v>
      </c>
      <c r="AQ1610" s="36" t="s">
        <v>1653</v>
      </c>
    </row>
    <row r="1611" spans="1:43" x14ac:dyDescent="0.15">
      <c r="A1611" s="36" t="s">
        <v>463</v>
      </c>
      <c r="B1611" s="36" t="s">
        <v>1816</v>
      </c>
      <c r="C1611" s="36" t="s">
        <v>1817</v>
      </c>
      <c r="D1611" s="36" t="s">
        <v>1805</v>
      </c>
      <c r="E1611" s="36" t="s">
        <v>1748</v>
      </c>
      <c r="F1611" s="36" t="s">
        <v>372</v>
      </c>
      <c r="G1611" s="36" t="s">
        <v>1636</v>
      </c>
      <c r="H1611" s="36" t="s">
        <v>372</v>
      </c>
      <c r="I1611" s="36" t="s">
        <v>1636</v>
      </c>
      <c r="J1611" s="36" t="s">
        <v>1749</v>
      </c>
      <c r="K1611" s="36" t="s">
        <v>1750</v>
      </c>
      <c r="L1611" s="36" t="s">
        <v>1818</v>
      </c>
      <c r="M1611" s="36" t="s">
        <v>1639</v>
      </c>
      <c r="N1611" s="36" t="s">
        <v>1640</v>
      </c>
      <c r="O1611" s="36" t="s">
        <v>1641</v>
      </c>
      <c r="P1611" s="36" t="s">
        <v>1642</v>
      </c>
      <c r="Q1611" s="36" t="s">
        <v>1643</v>
      </c>
      <c r="R1611" s="36" t="s">
        <v>1644</v>
      </c>
      <c r="S1611" s="36" t="s">
        <v>1636</v>
      </c>
      <c r="T1611" s="36" t="s">
        <v>1636</v>
      </c>
      <c r="U1611" s="36" t="s">
        <v>1645</v>
      </c>
      <c r="V1611" s="36" t="s">
        <v>1646</v>
      </c>
      <c r="W1611" s="36" t="s">
        <v>1665</v>
      </c>
      <c r="X1611" s="36" t="s">
        <v>1646</v>
      </c>
      <c r="Y1611" s="36" t="s">
        <v>1649</v>
      </c>
      <c r="Z1611" s="36">
        <v>1000</v>
      </c>
      <c r="AA1611" s="36">
        <v>1000</v>
      </c>
      <c r="AB1611" s="36">
        <v>0</v>
      </c>
      <c r="AC1611" s="36">
        <v>1000</v>
      </c>
      <c r="AD1611" s="36">
        <v>0</v>
      </c>
      <c r="AE1611" s="36">
        <v>0</v>
      </c>
      <c r="AF1611" s="36" t="s">
        <v>1798</v>
      </c>
      <c r="AG1611" s="36" t="s">
        <v>1749</v>
      </c>
      <c r="AH1611" s="36" t="s">
        <v>1819</v>
      </c>
      <c r="AI1611" s="36" t="s">
        <v>1799</v>
      </c>
      <c r="AJ1611" s="36" t="s">
        <v>1645</v>
      </c>
      <c r="AK1611" s="36" t="s">
        <v>337</v>
      </c>
      <c r="AL1611" s="36" t="s">
        <v>1650</v>
      </c>
      <c r="AM1611" s="36" t="s">
        <v>1651</v>
      </c>
      <c r="AN1611" s="36" t="s">
        <v>1645</v>
      </c>
      <c r="AO1611" s="36" t="s">
        <v>1636</v>
      </c>
      <c r="AP1611" s="36" t="s">
        <v>1678</v>
      </c>
      <c r="AQ1611" s="36" t="s">
        <v>1653</v>
      </c>
    </row>
    <row r="1612" spans="1:43" x14ac:dyDescent="0.15">
      <c r="A1612" s="36" t="s">
        <v>463</v>
      </c>
      <c r="B1612" s="36" t="s">
        <v>1753</v>
      </c>
      <c r="C1612" s="36" t="s">
        <v>1754</v>
      </c>
      <c r="D1612" s="36" t="s">
        <v>1805</v>
      </c>
      <c r="E1612" s="36" t="s">
        <v>1748</v>
      </c>
      <c r="F1612" s="36" t="s">
        <v>372</v>
      </c>
      <c r="G1612" s="36" t="s">
        <v>1636</v>
      </c>
      <c r="H1612" s="36" t="s">
        <v>372</v>
      </c>
      <c r="I1612" s="36" t="s">
        <v>1636</v>
      </c>
      <c r="J1612" s="36" t="s">
        <v>1749</v>
      </c>
      <c r="K1612" s="36" t="s">
        <v>1750</v>
      </c>
      <c r="L1612" s="36" t="s">
        <v>1755</v>
      </c>
      <c r="M1612" s="36" t="s">
        <v>1639</v>
      </c>
      <c r="N1612" s="36" t="s">
        <v>1640</v>
      </c>
      <c r="O1612" s="36" t="s">
        <v>1641</v>
      </c>
      <c r="P1612" s="36" t="s">
        <v>1642</v>
      </c>
      <c r="Q1612" s="36" t="s">
        <v>1643</v>
      </c>
      <c r="R1612" s="36" t="s">
        <v>1644</v>
      </c>
      <c r="S1612" s="36" t="s">
        <v>1636</v>
      </c>
      <c r="T1612" s="36" t="s">
        <v>1636</v>
      </c>
      <c r="U1612" s="36" t="s">
        <v>1645</v>
      </c>
      <c r="V1612" s="36" t="s">
        <v>1646</v>
      </c>
      <c r="W1612" s="36" t="s">
        <v>1665</v>
      </c>
      <c r="X1612" s="36" t="s">
        <v>1646</v>
      </c>
      <c r="Y1612" s="36" t="s">
        <v>1649</v>
      </c>
      <c r="Z1612" s="36">
        <v>1998.02</v>
      </c>
      <c r="AA1612" s="36">
        <v>1998.02</v>
      </c>
      <c r="AB1612" s="36">
        <v>0</v>
      </c>
      <c r="AC1612" s="36">
        <v>1998.02</v>
      </c>
      <c r="AD1612" s="36">
        <v>0</v>
      </c>
      <c r="AE1612" s="36">
        <v>0</v>
      </c>
      <c r="AF1612" s="36" t="s">
        <v>1798</v>
      </c>
      <c r="AG1612" s="36" t="s">
        <v>1749</v>
      </c>
      <c r="AH1612" s="36" t="s">
        <v>1802</v>
      </c>
      <c r="AI1612" s="36" t="s">
        <v>1799</v>
      </c>
      <c r="AJ1612" s="36" t="s">
        <v>1645</v>
      </c>
      <c r="AK1612" s="36" t="s">
        <v>337</v>
      </c>
      <c r="AL1612" s="36" t="s">
        <v>1650</v>
      </c>
      <c r="AM1612" s="36" t="s">
        <v>1651</v>
      </c>
      <c r="AN1612" s="36" t="s">
        <v>1645</v>
      </c>
      <c r="AO1612" s="36" t="s">
        <v>1636</v>
      </c>
      <c r="AP1612" s="36" t="s">
        <v>1678</v>
      </c>
      <c r="AQ1612" s="36" t="s">
        <v>1653</v>
      </c>
    </row>
    <row r="1613" spans="1:43" x14ac:dyDescent="0.15">
      <c r="A1613" s="36" t="s">
        <v>463</v>
      </c>
      <c r="B1613" s="36" t="s">
        <v>1753</v>
      </c>
      <c r="C1613" s="36" t="s">
        <v>1754</v>
      </c>
      <c r="D1613" s="36" t="s">
        <v>1805</v>
      </c>
      <c r="E1613" s="36" t="s">
        <v>1748</v>
      </c>
      <c r="F1613" s="36" t="s">
        <v>372</v>
      </c>
      <c r="G1613" s="36" t="s">
        <v>1636</v>
      </c>
      <c r="H1613" s="36" t="s">
        <v>372</v>
      </c>
      <c r="I1613" s="36" t="s">
        <v>1636</v>
      </c>
      <c r="J1613" s="36" t="s">
        <v>1749</v>
      </c>
      <c r="K1613" s="36" t="s">
        <v>1750</v>
      </c>
      <c r="L1613" s="36" t="s">
        <v>1755</v>
      </c>
      <c r="M1613" s="36" t="s">
        <v>1639</v>
      </c>
      <c r="N1613" s="36" t="s">
        <v>1640</v>
      </c>
      <c r="O1613" s="36" t="s">
        <v>1641</v>
      </c>
      <c r="P1613" s="36" t="s">
        <v>1642</v>
      </c>
      <c r="Q1613" s="36" t="s">
        <v>1643</v>
      </c>
      <c r="R1613" s="36" t="s">
        <v>1644</v>
      </c>
      <c r="S1613" s="36" t="s">
        <v>1636</v>
      </c>
      <c r="T1613" s="36" t="s">
        <v>1636</v>
      </c>
      <c r="U1613" s="36" t="s">
        <v>1645</v>
      </c>
      <c r="V1613" s="36" t="s">
        <v>1646</v>
      </c>
      <c r="W1613" s="36" t="s">
        <v>1647</v>
      </c>
      <c r="X1613" s="36" t="s">
        <v>1752</v>
      </c>
      <c r="Y1613" s="36" t="s">
        <v>1649</v>
      </c>
      <c r="Z1613" s="36">
        <v>1.98</v>
      </c>
      <c r="AA1613" s="36">
        <v>1.98</v>
      </c>
      <c r="AB1613" s="36">
        <v>0</v>
      </c>
      <c r="AC1613" s="36">
        <v>1.98</v>
      </c>
      <c r="AD1613" s="36">
        <v>0</v>
      </c>
      <c r="AE1613" s="36">
        <v>0</v>
      </c>
      <c r="AF1613" s="36" t="s">
        <v>1798</v>
      </c>
      <c r="AG1613" s="36" t="s">
        <v>1749</v>
      </c>
      <c r="AH1613" s="36" t="s">
        <v>1802</v>
      </c>
      <c r="AI1613" s="36" t="s">
        <v>1799</v>
      </c>
      <c r="AJ1613" s="36" t="s">
        <v>1645</v>
      </c>
      <c r="AK1613" s="36" t="s">
        <v>337</v>
      </c>
      <c r="AL1613" s="36" t="s">
        <v>1650</v>
      </c>
      <c r="AM1613" s="36" t="s">
        <v>1651</v>
      </c>
      <c r="AN1613" s="36" t="s">
        <v>1645</v>
      </c>
      <c r="AO1613" s="36" t="s">
        <v>1636</v>
      </c>
      <c r="AP1613" s="36" t="s">
        <v>1678</v>
      </c>
      <c r="AQ1613" s="36" t="s">
        <v>1653</v>
      </c>
    </row>
    <row r="1614" spans="1:43" x14ac:dyDescent="0.15">
      <c r="A1614" s="36" t="s">
        <v>463</v>
      </c>
      <c r="B1614" s="36" t="s">
        <v>1868</v>
      </c>
      <c r="C1614" s="36" t="s">
        <v>1869</v>
      </c>
      <c r="D1614" s="36" t="s">
        <v>1805</v>
      </c>
      <c r="E1614" s="36" t="s">
        <v>1748</v>
      </c>
      <c r="F1614" s="36" t="s">
        <v>372</v>
      </c>
      <c r="G1614" s="36" t="s">
        <v>1636</v>
      </c>
      <c r="H1614" s="36" t="s">
        <v>372</v>
      </c>
      <c r="I1614" s="36" t="s">
        <v>1636</v>
      </c>
      <c r="J1614" s="36" t="s">
        <v>1749</v>
      </c>
      <c r="K1614" s="36" t="s">
        <v>1750</v>
      </c>
      <c r="L1614" s="36" t="s">
        <v>1755</v>
      </c>
      <c r="M1614" s="36" t="s">
        <v>1639</v>
      </c>
      <c r="N1614" s="36" t="s">
        <v>1640</v>
      </c>
      <c r="O1614" s="36" t="s">
        <v>1641</v>
      </c>
      <c r="P1614" s="36" t="s">
        <v>1642</v>
      </c>
      <c r="Q1614" s="36" t="s">
        <v>1643</v>
      </c>
      <c r="R1614" s="36" t="s">
        <v>1644</v>
      </c>
      <c r="S1614" s="36" t="s">
        <v>1636</v>
      </c>
      <c r="T1614" s="36" t="s">
        <v>1636</v>
      </c>
      <c r="U1614" s="36" t="s">
        <v>1645</v>
      </c>
      <c r="V1614" s="36" t="s">
        <v>1646</v>
      </c>
      <c r="W1614" s="36" t="s">
        <v>1664</v>
      </c>
      <c r="X1614" s="36" t="s">
        <v>1646</v>
      </c>
      <c r="Y1614" s="36" t="s">
        <v>1649</v>
      </c>
      <c r="Z1614" s="36">
        <v>4.0999999999999996</v>
      </c>
      <c r="AA1614" s="36">
        <v>4.0999999999999996</v>
      </c>
      <c r="AB1614" s="36">
        <v>0</v>
      </c>
      <c r="AC1614" s="36">
        <v>4.0999999999999996</v>
      </c>
      <c r="AD1614" s="36">
        <v>0</v>
      </c>
      <c r="AE1614" s="36">
        <v>0</v>
      </c>
      <c r="AF1614" s="36" t="s">
        <v>1798</v>
      </c>
      <c r="AG1614" s="36" t="s">
        <v>1749</v>
      </c>
      <c r="AH1614" s="36" t="s">
        <v>1819</v>
      </c>
      <c r="AI1614" s="36" t="s">
        <v>1799</v>
      </c>
      <c r="AJ1614" s="36" t="s">
        <v>1645</v>
      </c>
      <c r="AK1614" s="36" t="s">
        <v>337</v>
      </c>
      <c r="AL1614" s="36" t="s">
        <v>1650</v>
      </c>
      <c r="AM1614" s="36" t="s">
        <v>1651</v>
      </c>
      <c r="AN1614" s="36" t="s">
        <v>1645</v>
      </c>
      <c r="AO1614" s="36" t="s">
        <v>1636</v>
      </c>
      <c r="AP1614" s="36" t="s">
        <v>1678</v>
      </c>
      <c r="AQ1614" s="36" t="s">
        <v>1653</v>
      </c>
    </row>
    <row r="1615" spans="1:43" x14ac:dyDescent="0.15">
      <c r="A1615" s="36" t="s">
        <v>463</v>
      </c>
      <c r="B1615" s="36" t="s">
        <v>1868</v>
      </c>
      <c r="C1615" s="36" t="s">
        <v>1869</v>
      </c>
      <c r="D1615" s="36" t="s">
        <v>1805</v>
      </c>
      <c r="E1615" s="36" t="s">
        <v>1748</v>
      </c>
      <c r="F1615" s="36" t="s">
        <v>372</v>
      </c>
      <c r="G1615" s="36" t="s">
        <v>1636</v>
      </c>
      <c r="H1615" s="36" t="s">
        <v>372</v>
      </c>
      <c r="I1615" s="36" t="s">
        <v>1636</v>
      </c>
      <c r="J1615" s="36" t="s">
        <v>1749</v>
      </c>
      <c r="K1615" s="36" t="s">
        <v>1750</v>
      </c>
      <c r="L1615" s="36" t="s">
        <v>1755</v>
      </c>
      <c r="M1615" s="36" t="s">
        <v>1639</v>
      </c>
      <c r="N1615" s="36" t="s">
        <v>1640</v>
      </c>
      <c r="O1615" s="36" t="s">
        <v>1641</v>
      </c>
      <c r="P1615" s="36" t="s">
        <v>1642</v>
      </c>
      <c r="Q1615" s="36" t="s">
        <v>1643</v>
      </c>
      <c r="R1615" s="36" t="s">
        <v>1644</v>
      </c>
      <c r="S1615" s="36" t="s">
        <v>1636</v>
      </c>
      <c r="T1615" s="36" t="s">
        <v>1636</v>
      </c>
      <c r="U1615" s="36" t="s">
        <v>1645</v>
      </c>
      <c r="V1615" s="36" t="s">
        <v>1646</v>
      </c>
      <c r="W1615" s="36" t="s">
        <v>1665</v>
      </c>
      <c r="X1615" s="36" t="s">
        <v>1646</v>
      </c>
      <c r="Y1615" s="36" t="s">
        <v>1649</v>
      </c>
      <c r="Z1615" s="36">
        <v>995.9</v>
      </c>
      <c r="AA1615" s="36">
        <v>995.9</v>
      </c>
      <c r="AB1615" s="36">
        <v>0</v>
      </c>
      <c r="AC1615" s="36">
        <v>995.9</v>
      </c>
      <c r="AD1615" s="36">
        <v>0</v>
      </c>
      <c r="AE1615" s="36">
        <v>0</v>
      </c>
      <c r="AF1615" s="36" t="s">
        <v>1798</v>
      </c>
      <c r="AG1615" s="36" t="s">
        <v>1749</v>
      </c>
      <c r="AH1615" s="36" t="s">
        <v>1819</v>
      </c>
      <c r="AI1615" s="36" t="s">
        <v>1799</v>
      </c>
      <c r="AJ1615" s="36" t="s">
        <v>1645</v>
      </c>
      <c r="AK1615" s="36" t="s">
        <v>337</v>
      </c>
      <c r="AL1615" s="36" t="s">
        <v>1650</v>
      </c>
      <c r="AM1615" s="36" t="s">
        <v>1651</v>
      </c>
      <c r="AN1615" s="36" t="s">
        <v>1645</v>
      </c>
      <c r="AO1615" s="36" t="s">
        <v>1636</v>
      </c>
      <c r="AP1615" s="36" t="s">
        <v>1678</v>
      </c>
      <c r="AQ1615" s="36" t="s">
        <v>1653</v>
      </c>
    </row>
    <row r="1616" spans="1:43" x14ac:dyDescent="0.15">
      <c r="A1616" s="36" t="s">
        <v>463</v>
      </c>
      <c r="B1616" s="36" t="s">
        <v>1759</v>
      </c>
      <c r="C1616" s="36" t="s">
        <v>1760</v>
      </c>
      <c r="D1616" s="36" t="s">
        <v>1673</v>
      </c>
      <c r="E1616" s="36" t="s">
        <v>1674</v>
      </c>
      <c r="F1616" s="36" t="s">
        <v>372</v>
      </c>
      <c r="G1616" s="36" t="s">
        <v>1636</v>
      </c>
      <c r="H1616" s="36" t="s">
        <v>372</v>
      </c>
      <c r="I1616" s="36" t="s">
        <v>1636</v>
      </c>
      <c r="J1616" s="36" t="s">
        <v>1675</v>
      </c>
      <c r="K1616" s="36" t="s">
        <v>1676</v>
      </c>
      <c r="L1616" s="36" t="s">
        <v>1758</v>
      </c>
      <c r="M1616" s="36" t="s">
        <v>1639</v>
      </c>
      <c r="N1616" s="36" t="s">
        <v>1640</v>
      </c>
      <c r="O1616" s="36" t="s">
        <v>1641</v>
      </c>
      <c r="P1616" s="36" t="s">
        <v>1642</v>
      </c>
      <c r="Q1616" s="36" t="s">
        <v>1643</v>
      </c>
      <c r="R1616" s="36" t="s">
        <v>1644</v>
      </c>
      <c r="S1616" s="36" t="s">
        <v>1636</v>
      </c>
      <c r="T1616" s="36" t="s">
        <v>1636</v>
      </c>
      <c r="U1616" s="36" t="s">
        <v>1645</v>
      </c>
      <c r="V1616" s="36" t="s">
        <v>1646</v>
      </c>
      <c r="W1616" s="36" t="s">
        <v>1679</v>
      </c>
      <c r="X1616" s="36" t="s">
        <v>1646</v>
      </c>
      <c r="Y1616" s="36" t="s">
        <v>1649</v>
      </c>
      <c r="Z1616" s="36">
        <v>1200</v>
      </c>
      <c r="AA1616" s="36">
        <v>1200</v>
      </c>
      <c r="AB1616" s="36">
        <v>0</v>
      </c>
      <c r="AC1616" s="36">
        <v>1200</v>
      </c>
      <c r="AD1616" s="36">
        <v>0</v>
      </c>
      <c r="AE1616" s="36">
        <v>0</v>
      </c>
      <c r="AF1616" s="36" t="s">
        <v>1798</v>
      </c>
      <c r="AG1616" s="36" t="s">
        <v>1675</v>
      </c>
      <c r="AH1616" s="36" t="s">
        <v>1676</v>
      </c>
      <c r="AI1616" s="36" t="s">
        <v>1800</v>
      </c>
      <c r="AJ1616" s="36" t="s">
        <v>1645</v>
      </c>
      <c r="AK1616" s="36" t="s">
        <v>337</v>
      </c>
      <c r="AL1616" s="36" t="s">
        <v>1650</v>
      </c>
      <c r="AM1616" s="36" t="s">
        <v>1651</v>
      </c>
      <c r="AN1616" s="36" t="s">
        <v>1645</v>
      </c>
      <c r="AO1616" s="36" t="s">
        <v>1636</v>
      </c>
      <c r="AP1616" s="36" t="s">
        <v>1678</v>
      </c>
      <c r="AQ1616" s="36" t="s">
        <v>1653</v>
      </c>
    </row>
    <row r="1617" spans="1:43" x14ac:dyDescent="0.15">
      <c r="A1617" s="36" t="s">
        <v>463</v>
      </c>
      <c r="B1617" s="36" t="s">
        <v>1764</v>
      </c>
      <c r="C1617" s="36" t="s">
        <v>1765</v>
      </c>
      <c r="D1617" s="36" t="s">
        <v>1766</v>
      </c>
      <c r="E1617" s="36" t="s">
        <v>1767</v>
      </c>
      <c r="F1617" s="36" t="s">
        <v>372</v>
      </c>
      <c r="G1617" s="36" t="s">
        <v>1636</v>
      </c>
      <c r="H1617" s="36" t="s">
        <v>372</v>
      </c>
      <c r="I1617" s="36" t="s">
        <v>1636</v>
      </c>
      <c r="J1617" s="36" t="s">
        <v>1768</v>
      </c>
      <c r="K1617" s="36" t="s">
        <v>1769</v>
      </c>
      <c r="L1617" s="36" t="s">
        <v>1770</v>
      </c>
      <c r="M1617" s="36" t="s">
        <v>1639</v>
      </c>
      <c r="N1617" s="36" t="s">
        <v>1640</v>
      </c>
      <c r="O1617" s="36" t="s">
        <v>1641</v>
      </c>
      <c r="P1617" s="36" t="s">
        <v>1642</v>
      </c>
      <c r="Q1617" s="36" t="s">
        <v>1643</v>
      </c>
      <c r="R1617" s="36" t="s">
        <v>1644</v>
      </c>
      <c r="S1617" s="36" t="s">
        <v>1636</v>
      </c>
      <c r="T1617" s="36" t="s">
        <v>1636</v>
      </c>
      <c r="U1617" s="36" t="s">
        <v>1645</v>
      </c>
      <c r="V1617" s="36" t="s">
        <v>1646</v>
      </c>
      <c r="W1617" s="36" t="s">
        <v>1664</v>
      </c>
      <c r="X1617" s="36" t="s">
        <v>1646</v>
      </c>
      <c r="Y1617" s="36" t="s">
        <v>1649</v>
      </c>
      <c r="Z1617" s="36">
        <v>12442.58</v>
      </c>
      <c r="AA1617" s="36">
        <v>12442.58</v>
      </c>
      <c r="AB1617" s="36">
        <v>0</v>
      </c>
      <c r="AC1617" s="36">
        <v>12442.58</v>
      </c>
      <c r="AD1617" s="36">
        <v>0</v>
      </c>
      <c r="AE1617" s="36">
        <v>0</v>
      </c>
      <c r="AF1617" s="36" t="s">
        <v>1798</v>
      </c>
      <c r="AG1617" s="36" t="s">
        <v>1768</v>
      </c>
      <c r="AH1617" s="36" t="s">
        <v>1769</v>
      </c>
      <c r="AI1617" s="36" t="s">
        <v>1799</v>
      </c>
      <c r="AJ1617" s="36" t="s">
        <v>1645</v>
      </c>
      <c r="AK1617" s="36" t="s">
        <v>337</v>
      </c>
      <c r="AL1617" s="36" t="s">
        <v>1650</v>
      </c>
      <c r="AM1617" s="36" t="s">
        <v>1651</v>
      </c>
      <c r="AN1617" s="36" t="s">
        <v>1645</v>
      </c>
      <c r="AO1617" s="36" t="s">
        <v>1636</v>
      </c>
      <c r="AP1617" s="36" t="s">
        <v>1771</v>
      </c>
      <c r="AQ1617" s="36" t="s">
        <v>207</v>
      </c>
    </row>
    <row r="1618" spans="1:43" x14ac:dyDescent="0.15">
      <c r="A1618" s="36" t="s">
        <v>463</v>
      </c>
      <c r="B1618" s="36" t="s">
        <v>1764</v>
      </c>
      <c r="C1618" s="36" t="s">
        <v>1765</v>
      </c>
      <c r="D1618" s="36" t="s">
        <v>1766</v>
      </c>
      <c r="E1618" s="36" t="s">
        <v>1767</v>
      </c>
      <c r="F1618" s="36" t="s">
        <v>372</v>
      </c>
      <c r="G1618" s="36" t="s">
        <v>1636</v>
      </c>
      <c r="H1618" s="36" t="s">
        <v>372</v>
      </c>
      <c r="I1618" s="36" t="s">
        <v>1636</v>
      </c>
      <c r="J1618" s="36" t="s">
        <v>1768</v>
      </c>
      <c r="K1618" s="36" t="s">
        <v>1769</v>
      </c>
      <c r="L1618" s="36" t="s">
        <v>1770</v>
      </c>
      <c r="M1618" s="36" t="s">
        <v>1639</v>
      </c>
      <c r="N1618" s="36" t="s">
        <v>1640</v>
      </c>
      <c r="O1618" s="36" t="s">
        <v>1641</v>
      </c>
      <c r="P1618" s="36" t="s">
        <v>1642</v>
      </c>
      <c r="Q1618" s="36" t="s">
        <v>1643</v>
      </c>
      <c r="R1618" s="36" t="s">
        <v>1644</v>
      </c>
      <c r="S1618" s="36" t="s">
        <v>1636</v>
      </c>
      <c r="T1618" s="36" t="s">
        <v>1636</v>
      </c>
      <c r="U1618" s="36" t="s">
        <v>1645</v>
      </c>
      <c r="V1618" s="36" t="s">
        <v>1646</v>
      </c>
      <c r="W1618" s="36" t="s">
        <v>1665</v>
      </c>
      <c r="X1618" s="36" t="s">
        <v>1646</v>
      </c>
      <c r="Y1618" s="36" t="s">
        <v>1649</v>
      </c>
      <c r="Z1618" s="36">
        <v>34054.199999999997</v>
      </c>
      <c r="AA1618" s="36">
        <v>34054.199999999997</v>
      </c>
      <c r="AB1618" s="36">
        <v>0</v>
      </c>
      <c r="AC1618" s="36">
        <v>34054.199999999997</v>
      </c>
      <c r="AD1618" s="36">
        <v>0</v>
      </c>
      <c r="AE1618" s="36">
        <v>0</v>
      </c>
      <c r="AF1618" s="36" t="s">
        <v>1798</v>
      </c>
      <c r="AG1618" s="36" t="s">
        <v>1768</v>
      </c>
      <c r="AH1618" s="36" t="s">
        <v>1769</v>
      </c>
      <c r="AI1618" s="36" t="s">
        <v>1799</v>
      </c>
      <c r="AJ1618" s="36" t="s">
        <v>1645</v>
      </c>
      <c r="AK1618" s="36" t="s">
        <v>337</v>
      </c>
      <c r="AL1618" s="36" t="s">
        <v>1650</v>
      </c>
      <c r="AM1618" s="36" t="s">
        <v>1651</v>
      </c>
      <c r="AN1618" s="36" t="s">
        <v>1645</v>
      </c>
      <c r="AO1618" s="36" t="s">
        <v>1636</v>
      </c>
      <c r="AP1618" s="36" t="s">
        <v>1771</v>
      </c>
      <c r="AQ1618" s="36" t="s">
        <v>207</v>
      </c>
    </row>
    <row r="1619" spans="1:43" x14ac:dyDescent="0.15">
      <c r="A1619" s="36" t="s">
        <v>463</v>
      </c>
      <c r="B1619" s="36" t="s">
        <v>1764</v>
      </c>
      <c r="C1619" s="36" t="s">
        <v>1765</v>
      </c>
      <c r="D1619" s="36" t="s">
        <v>1766</v>
      </c>
      <c r="E1619" s="36" t="s">
        <v>1767</v>
      </c>
      <c r="F1619" s="36" t="s">
        <v>372</v>
      </c>
      <c r="G1619" s="36" t="s">
        <v>1636</v>
      </c>
      <c r="H1619" s="36" t="s">
        <v>372</v>
      </c>
      <c r="I1619" s="36" t="s">
        <v>1636</v>
      </c>
      <c r="J1619" s="36" t="s">
        <v>1768</v>
      </c>
      <c r="K1619" s="36" t="s">
        <v>1769</v>
      </c>
      <c r="L1619" s="36" t="s">
        <v>1770</v>
      </c>
      <c r="M1619" s="36" t="s">
        <v>1639</v>
      </c>
      <c r="N1619" s="36" t="s">
        <v>1640</v>
      </c>
      <c r="O1619" s="36" t="s">
        <v>1641</v>
      </c>
      <c r="P1619" s="36" t="s">
        <v>1642</v>
      </c>
      <c r="Q1619" s="36" t="s">
        <v>1643</v>
      </c>
      <c r="R1619" s="36" t="s">
        <v>1644</v>
      </c>
      <c r="S1619" s="36" t="s">
        <v>1636</v>
      </c>
      <c r="T1619" s="36" t="s">
        <v>1636</v>
      </c>
      <c r="U1619" s="36" t="s">
        <v>1645</v>
      </c>
      <c r="V1619" s="36" t="s">
        <v>1646</v>
      </c>
      <c r="W1619" s="36" t="s">
        <v>1670</v>
      </c>
      <c r="X1619" s="36" t="s">
        <v>1646</v>
      </c>
      <c r="Y1619" s="36" t="s">
        <v>1649</v>
      </c>
      <c r="Z1619" s="36">
        <v>2879.25</v>
      </c>
      <c r="AA1619" s="36">
        <v>2879.25</v>
      </c>
      <c r="AB1619" s="36">
        <v>0</v>
      </c>
      <c r="AC1619" s="36">
        <v>2879.25</v>
      </c>
      <c r="AD1619" s="36">
        <v>0</v>
      </c>
      <c r="AE1619" s="36">
        <v>0</v>
      </c>
      <c r="AF1619" s="36" t="s">
        <v>1798</v>
      </c>
      <c r="AG1619" s="36" t="s">
        <v>1768</v>
      </c>
      <c r="AH1619" s="36" t="s">
        <v>1769</v>
      </c>
      <c r="AI1619" s="36" t="s">
        <v>1799</v>
      </c>
      <c r="AJ1619" s="36" t="s">
        <v>1645</v>
      </c>
      <c r="AK1619" s="36" t="s">
        <v>337</v>
      </c>
      <c r="AL1619" s="36" t="s">
        <v>1650</v>
      </c>
      <c r="AM1619" s="36" t="s">
        <v>1651</v>
      </c>
      <c r="AN1619" s="36" t="s">
        <v>1645</v>
      </c>
      <c r="AO1619" s="36" t="s">
        <v>1636</v>
      </c>
      <c r="AP1619" s="36" t="s">
        <v>1771</v>
      </c>
      <c r="AQ1619" s="36" t="s">
        <v>207</v>
      </c>
    </row>
    <row r="1620" spans="1:43" x14ac:dyDescent="0.15">
      <c r="A1620" s="36" t="s">
        <v>463</v>
      </c>
      <c r="B1620" s="36" t="s">
        <v>1772</v>
      </c>
      <c r="C1620" s="36" t="s">
        <v>1773</v>
      </c>
      <c r="D1620" s="36" t="s">
        <v>1766</v>
      </c>
      <c r="E1620" s="36" t="s">
        <v>1767</v>
      </c>
      <c r="F1620" s="36" t="s">
        <v>372</v>
      </c>
      <c r="G1620" s="36" t="s">
        <v>1636</v>
      </c>
      <c r="H1620" s="36" t="s">
        <v>372</v>
      </c>
      <c r="I1620" s="36" t="s">
        <v>1636</v>
      </c>
      <c r="J1620" s="36" t="s">
        <v>1768</v>
      </c>
      <c r="K1620" s="36" t="s">
        <v>1769</v>
      </c>
      <c r="L1620" s="36" t="s">
        <v>1774</v>
      </c>
      <c r="M1620" s="36" t="s">
        <v>1639</v>
      </c>
      <c r="N1620" s="36" t="s">
        <v>1640</v>
      </c>
      <c r="O1620" s="36" t="s">
        <v>1641</v>
      </c>
      <c r="P1620" s="36" t="s">
        <v>1642</v>
      </c>
      <c r="Q1620" s="36" t="s">
        <v>1643</v>
      </c>
      <c r="R1620" s="36" t="s">
        <v>1644</v>
      </c>
      <c r="S1620" s="36" t="s">
        <v>1636</v>
      </c>
      <c r="T1620" s="36" t="s">
        <v>1636</v>
      </c>
      <c r="U1620" s="36" t="s">
        <v>1645</v>
      </c>
      <c r="V1620" s="36" t="s">
        <v>1646</v>
      </c>
      <c r="W1620" s="36" t="s">
        <v>1657</v>
      </c>
      <c r="X1620" s="36" t="s">
        <v>1658</v>
      </c>
      <c r="Y1620" s="36" t="s">
        <v>1649</v>
      </c>
      <c r="Z1620" s="36">
        <v>26000</v>
      </c>
      <c r="AA1620" s="36">
        <v>26000</v>
      </c>
      <c r="AB1620" s="36">
        <v>0</v>
      </c>
      <c r="AC1620" s="36">
        <v>26000</v>
      </c>
      <c r="AD1620" s="36">
        <v>0</v>
      </c>
      <c r="AE1620" s="36">
        <v>0</v>
      </c>
      <c r="AF1620" s="36" t="s">
        <v>1798</v>
      </c>
      <c r="AG1620" s="36" t="s">
        <v>1768</v>
      </c>
      <c r="AH1620" s="36" t="s">
        <v>1769</v>
      </c>
      <c r="AI1620" s="36" t="s">
        <v>1799</v>
      </c>
      <c r="AJ1620" s="36" t="s">
        <v>1645</v>
      </c>
      <c r="AK1620" s="36" t="s">
        <v>337</v>
      </c>
      <c r="AL1620" s="36" t="s">
        <v>1650</v>
      </c>
      <c r="AM1620" s="36" t="s">
        <v>1651</v>
      </c>
      <c r="AN1620" s="36" t="s">
        <v>1645</v>
      </c>
      <c r="AO1620" s="36" t="s">
        <v>1636</v>
      </c>
      <c r="AP1620" s="36" t="s">
        <v>1771</v>
      </c>
      <c r="AQ1620" s="36" t="s">
        <v>207</v>
      </c>
    </row>
    <row r="1621" spans="1:43" x14ac:dyDescent="0.15">
      <c r="A1621" s="36" t="s">
        <v>463</v>
      </c>
      <c r="B1621" s="36" t="s">
        <v>1775</v>
      </c>
      <c r="C1621" s="36" t="s">
        <v>1776</v>
      </c>
      <c r="D1621" s="36" t="s">
        <v>1766</v>
      </c>
      <c r="E1621" s="36" t="s">
        <v>1767</v>
      </c>
      <c r="F1621" s="36" t="s">
        <v>372</v>
      </c>
      <c r="G1621" s="36" t="s">
        <v>1636</v>
      </c>
      <c r="H1621" s="36" t="s">
        <v>372</v>
      </c>
      <c r="I1621" s="36" t="s">
        <v>1636</v>
      </c>
      <c r="J1621" s="36" t="s">
        <v>1768</v>
      </c>
      <c r="K1621" s="36" t="s">
        <v>1769</v>
      </c>
      <c r="L1621" s="36" t="s">
        <v>1777</v>
      </c>
      <c r="M1621" s="36" t="s">
        <v>1639</v>
      </c>
      <c r="N1621" s="36" t="s">
        <v>1640</v>
      </c>
      <c r="O1621" s="36" t="s">
        <v>1641</v>
      </c>
      <c r="P1621" s="36" t="s">
        <v>1642</v>
      </c>
      <c r="Q1621" s="36" t="s">
        <v>1643</v>
      </c>
      <c r="R1621" s="36" t="s">
        <v>1644</v>
      </c>
      <c r="S1621" s="36" t="s">
        <v>1636</v>
      </c>
      <c r="T1621" s="36" t="s">
        <v>1636</v>
      </c>
      <c r="U1621" s="36" t="s">
        <v>1645</v>
      </c>
      <c r="V1621" s="36" t="s">
        <v>1646</v>
      </c>
      <c r="W1621" s="36" t="s">
        <v>1664</v>
      </c>
      <c r="X1621" s="36" t="s">
        <v>1646</v>
      </c>
      <c r="Y1621" s="36" t="s">
        <v>1649</v>
      </c>
      <c r="Z1621" s="36">
        <v>387.47</v>
      </c>
      <c r="AA1621" s="36">
        <v>387.47</v>
      </c>
      <c r="AB1621" s="36">
        <v>0</v>
      </c>
      <c r="AC1621" s="36">
        <v>387.47</v>
      </c>
      <c r="AD1621" s="36">
        <v>0</v>
      </c>
      <c r="AE1621" s="36">
        <v>0</v>
      </c>
      <c r="AF1621" s="36" t="s">
        <v>1798</v>
      </c>
      <c r="AG1621" s="36" t="s">
        <v>1768</v>
      </c>
      <c r="AH1621" s="36" t="s">
        <v>1769</v>
      </c>
      <c r="AI1621" s="36" t="s">
        <v>1799</v>
      </c>
      <c r="AJ1621" s="36" t="s">
        <v>1645</v>
      </c>
      <c r="AK1621" s="36" t="s">
        <v>337</v>
      </c>
      <c r="AL1621" s="36" t="s">
        <v>1650</v>
      </c>
      <c r="AM1621" s="36" t="s">
        <v>1651</v>
      </c>
      <c r="AN1621" s="36" t="s">
        <v>1645</v>
      </c>
      <c r="AO1621" s="36" t="s">
        <v>1636</v>
      </c>
      <c r="AP1621" s="36" t="s">
        <v>1767</v>
      </c>
      <c r="AQ1621" s="36" t="s">
        <v>207</v>
      </c>
    </row>
    <row r="1622" spans="1:43" x14ac:dyDescent="0.15">
      <c r="A1622" s="36" t="s">
        <v>463</v>
      </c>
      <c r="B1622" s="36" t="s">
        <v>1775</v>
      </c>
      <c r="C1622" s="36" t="s">
        <v>1776</v>
      </c>
      <c r="D1622" s="36" t="s">
        <v>1766</v>
      </c>
      <c r="E1622" s="36" t="s">
        <v>1767</v>
      </c>
      <c r="F1622" s="36" t="s">
        <v>372</v>
      </c>
      <c r="G1622" s="36" t="s">
        <v>1636</v>
      </c>
      <c r="H1622" s="36" t="s">
        <v>372</v>
      </c>
      <c r="I1622" s="36" t="s">
        <v>1636</v>
      </c>
      <c r="J1622" s="36" t="s">
        <v>1768</v>
      </c>
      <c r="K1622" s="36" t="s">
        <v>1769</v>
      </c>
      <c r="L1622" s="36" t="s">
        <v>1777</v>
      </c>
      <c r="M1622" s="36" t="s">
        <v>1639</v>
      </c>
      <c r="N1622" s="36" t="s">
        <v>1640</v>
      </c>
      <c r="O1622" s="36" t="s">
        <v>1641</v>
      </c>
      <c r="P1622" s="36" t="s">
        <v>1642</v>
      </c>
      <c r="Q1622" s="36" t="s">
        <v>1643</v>
      </c>
      <c r="R1622" s="36" t="s">
        <v>1644</v>
      </c>
      <c r="S1622" s="36" t="s">
        <v>1636</v>
      </c>
      <c r="T1622" s="36" t="s">
        <v>1636</v>
      </c>
      <c r="U1622" s="36" t="s">
        <v>1645</v>
      </c>
      <c r="V1622" s="36" t="s">
        <v>1646</v>
      </c>
      <c r="W1622" s="36" t="s">
        <v>1665</v>
      </c>
      <c r="X1622" s="36" t="s">
        <v>1646</v>
      </c>
      <c r="Y1622" s="36" t="s">
        <v>1649</v>
      </c>
      <c r="Z1622" s="36">
        <v>1245.8</v>
      </c>
      <c r="AA1622" s="36">
        <v>1245.8</v>
      </c>
      <c r="AB1622" s="36">
        <v>0</v>
      </c>
      <c r="AC1622" s="36">
        <v>1245.8</v>
      </c>
      <c r="AD1622" s="36">
        <v>0</v>
      </c>
      <c r="AE1622" s="36">
        <v>0</v>
      </c>
      <c r="AF1622" s="36" t="s">
        <v>1798</v>
      </c>
      <c r="AG1622" s="36" t="s">
        <v>1768</v>
      </c>
      <c r="AH1622" s="36" t="s">
        <v>1769</v>
      </c>
      <c r="AI1622" s="36" t="s">
        <v>1799</v>
      </c>
      <c r="AJ1622" s="36" t="s">
        <v>1645</v>
      </c>
      <c r="AK1622" s="36" t="s">
        <v>337</v>
      </c>
      <c r="AL1622" s="36" t="s">
        <v>1650</v>
      </c>
      <c r="AM1622" s="36" t="s">
        <v>1651</v>
      </c>
      <c r="AN1622" s="36" t="s">
        <v>1645</v>
      </c>
      <c r="AO1622" s="36" t="s">
        <v>1636</v>
      </c>
      <c r="AP1622" s="36" t="s">
        <v>1767</v>
      </c>
      <c r="AQ1622" s="36" t="s">
        <v>207</v>
      </c>
    </row>
    <row r="1623" spans="1:43" x14ac:dyDescent="0.15">
      <c r="A1623" s="36" t="s">
        <v>463</v>
      </c>
      <c r="B1623" s="36" t="s">
        <v>1775</v>
      </c>
      <c r="C1623" s="36" t="s">
        <v>1776</v>
      </c>
      <c r="D1623" s="36" t="s">
        <v>1766</v>
      </c>
      <c r="E1623" s="36" t="s">
        <v>1767</v>
      </c>
      <c r="F1623" s="36" t="s">
        <v>372</v>
      </c>
      <c r="G1623" s="36" t="s">
        <v>1636</v>
      </c>
      <c r="H1623" s="36" t="s">
        <v>372</v>
      </c>
      <c r="I1623" s="36" t="s">
        <v>1636</v>
      </c>
      <c r="J1623" s="36" t="s">
        <v>1768</v>
      </c>
      <c r="K1623" s="36" t="s">
        <v>1769</v>
      </c>
      <c r="L1623" s="36" t="s">
        <v>1777</v>
      </c>
      <c r="M1623" s="36" t="s">
        <v>1639</v>
      </c>
      <c r="N1623" s="36" t="s">
        <v>1640</v>
      </c>
      <c r="O1623" s="36" t="s">
        <v>1641</v>
      </c>
      <c r="P1623" s="36" t="s">
        <v>1642</v>
      </c>
      <c r="Q1623" s="36" t="s">
        <v>1643</v>
      </c>
      <c r="R1623" s="36" t="s">
        <v>1644</v>
      </c>
      <c r="S1623" s="36" t="s">
        <v>1636</v>
      </c>
      <c r="T1623" s="36" t="s">
        <v>1636</v>
      </c>
      <c r="U1623" s="36" t="s">
        <v>1645</v>
      </c>
      <c r="V1623" s="36" t="s">
        <v>1646</v>
      </c>
      <c r="W1623" s="36" t="s">
        <v>1647</v>
      </c>
      <c r="X1623" s="36" t="s">
        <v>1667</v>
      </c>
      <c r="Y1623" s="36" t="s">
        <v>1649</v>
      </c>
      <c r="Z1623" s="36">
        <v>60.56</v>
      </c>
      <c r="AA1623" s="36">
        <v>60.56</v>
      </c>
      <c r="AB1623" s="36">
        <v>0</v>
      </c>
      <c r="AC1623" s="36">
        <v>60.56</v>
      </c>
      <c r="AD1623" s="36">
        <v>0</v>
      </c>
      <c r="AE1623" s="36">
        <v>0</v>
      </c>
      <c r="AF1623" s="36" t="s">
        <v>1798</v>
      </c>
      <c r="AG1623" s="36" t="s">
        <v>1768</v>
      </c>
      <c r="AH1623" s="36" t="s">
        <v>1769</v>
      </c>
      <c r="AI1623" s="36" t="s">
        <v>1799</v>
      </c>
      <c r="AJ1623" s="36" t="s">
        <v>1645</v>
      </c>
      <c r="AK1623" s="36" t="s">
        <v>337</v>
      </c>
      <c r="AL1623" s="36" t="s">
        <v>1650</v>
      </c>
      <c r="AM1623" s="36" t="s">
        <v>1651</v>
      </c>
      <c r="AN1623" s="36" t="s">
        <v>1645</v>
      </c>
      <c r="AO1623" s="36" t="s">
        <v>1636</v>
      </c>
      <c r="AP1623" s="36" t="s">
        <v>1767</v>
      </c>
      <c r="AQ1623" s="36" t="s">
        <v>207</v>
      </c>
    </row>
    <row r="1624" spans="1:43" x14ac:dyDescent="0.15">
      <c r="A1624" s="36" t="s">
        <v>463</v>
      </c>
      <c r="B1624" s="36" t="s">
        <v>1775</v>
      </c>
      <c r="C1624" s="36" t="s">
        <v>1776</v>
      </c>
      <c r="D1624" s="36" t="s">
        <v>1766</v>
      </c>
      <c r="E1624" s="36" t="s">
        <v>1767</v>
      </c>
      <c r="F1624" s="36" t="s">
        <v>372</v>
      </c>
      <c r="G1624" s="36" t="s">
        <v>1636</v>
      </c>
      <c r="H1624" s="36" t="s">
        <v>372</v>
      </c>
      <c r="I1624" s="36" t="s">
        <v>1636</v>
      </c>
      <c r="J1624" s="36" t="s">
        <v>1768</v>
      </c>
      <c r="K1624" s="36" t="s">
        <v>1769</v>
      </c>
      <c r="L1624" s="36" t="s">
        <v>1777</v>
      </c>
      <c r="M1624" s="36" t="s">
        <v>1639</v>
      </c>
      <c r="N1624" s="36" t="s">
        <v>1640</v>
      </c>
      <c r="O1624" s="36" t="s">
        <v>1641</v>
      </c>
      <c r="P1624" s="36" t="s">
        <v>1642</v>
      </c>
      <c r="Q1624" s="36" t="s">
        <v>1643</v>
      </c>
      <c r="R1624" s="36" t="s">
        <v>1644</v>
      </c>
      <c r="S1624" s="36" t="s">
        <v>1636</v>
      </c>
      <c r="T1624" s="36" t="s">
        <v>1636</v>
      </c>
      <c r="U1624" s="36" t="s">
        <v>1645</v>
      </c>
      <c r="V1624" s="36" t="s">
        <v>1646</v>
      </c>
      <c r="W1624" s="36" t="s">
        <v>1670</v>
      </c>
      <c r="X1624" s="36" t="s">
        <v>1646</v>
      </c>
      <c r="Y1624" s="36" t="s">
        <v>1649</v>
      </c>
      <c r="Z1624" s="36">
        <v>306.17</v>
      </c>
      <c r="AA1624" s="36">
        <v>306.17</v>
      </c>
      <c r="AB1624" s="36">
        <v>0</v>
      </c>
      <c r="AC1624" s="36">
        <v>306.17</v>
      </c>
      <c r="AD1624" s="36">
        <v>0</v>
      </c>
      <c r="AE1624" s="36">
        <v>0</v>
      </c>
      <c r="AF1624" s="36" t="s">
        <v>1798</v>
      </c>
      <c r="AG1624" s="36" t="s">
        <v>1768</v>
      </c>
      <c r="AH1624" s="36" t="s">
        <v>1769</v>
      </c>
      <c r="AI1624" s="36" t="s">
        <v>1799</v>
      </c>
      <c r="AJ1624" s="36" t="s">
        <v>1645</v>
      </c>
      <c r="AK1624" s="36" t="s">
        <v>337</v>
      </c>
      <c r="AL1624" s="36" t="s">
        <v>1650</v>
      </c>
      <c r="AM1624" s="36" t="s">
        <v>1651</v>
      </c>
      <c r="AN1624" s="36" t="s">
        <v>1645</v>
      </c>
      <c r="AO1624" s="36" t="s">
        <v>1636</v>
      </c>
      <c r="AP1624" s="36" t="s">
        <v>1767</v>
      </c>
      <c r="AQ1624" s="36" t="s">
        <v>207</v>
      </c>
    </row>
    <row r="1625" spans="1:43" x14ac:dyDescent="0.15">
      <c r="A1625" s="36" t="s">
        <v>463</v>
      </c>
      <c r="B1625" s="36" t="s">
        <v>1840</v>
      </c>
      <c r="C1625" s="36" t="s">
        <v>1841</v>
      </c>
      <c r="D1625" s="36" t="s">
        <v>1842</v>
      </c>
      <c r="E1625" s="36" t="s">
        <v>1843</v>
      </c>
      <c r="F1625" s="36" t="s">
        <v>372</v>
      </c>
      <c r="G1625" s="36" t="s">
        <v>1636</v>
      </c>
      <c r="H1625" s="36" t="s">
        <v>372</v>
      </c>
      <c r="I1625" s="36" t="s">
        <v>1636</v>
      </c>
      <c r="J1625" s="36" t="s">
        <v>1768</v>
      </c>
      <c r="K1625" s="36" t="s">
        <v>1807</v>
      </c>
      <c r="L1625" s="36" t="s">
        <v>1844</v>
      </c>
      <c r="M1625" s="36" t="s">
        <v>1639</v>
      </c>
      <c r="N1625" s="36" t="s">
        <v>1640</v>
      </c>
      <c r="O1625" s="36" t="s">
        <v>1641</v>
      </c>
      <c r="P1625" s="36" t="s">
        <v>1642</v>
      </c>
      <c r="Q1625" s="36" t="s">
        <v>1643</v>
      </c>
      <c r="R1625" s="36" t="s">
        <v>1644</v>
      </c>
      <c r="S1625" s="36" t="s">
        <v>1636</v>
      </c>
      <c r="T1625" s="36" t="s">
        <v>1636</v>
      </c>
      <c r="U1625" s="36" t="s">
        <v>1645</v>
      </c>
      <c r="V1625" s="36" t="s">
        <v>1646</v>
      </c>
      <c r="W1625" s="36" t="s">
        <v>1647</v>
      </c>
      <c r="X1625" s="36" t="s">
        <v>1648</v>
      </c>
      <c r="Y1625" s="36" t="s">
        <v>1649</v>
      </c>
      <c r="Z1625" s="36">
        <v>519.59</v>
      </c>
      <c r="AA1625" s="36">
        <v>512.32000000000005</v>
      </c>
      <c r="AB1625" s="36">
        <v>7.27</v>
      </c>
      <c r="AC1625" s="36">
        <v>512.32000000000005</v>
      </c>
      <c r="AD1625" s="36">
        <v>0</v>
      </c>
      <c r="AE1625" s="36">
        <v>0</v>
      </c>
      <c r="AF1625" s="36" t="s">
        <v>1798</v>
      </c>
      <c r="AG1625" s="36" t="s">
        <v>1768</v>
      </c>
      <c r="AH1625" s="36" t="s">
        <v>1807</v>
      </c>
      <c r="AI1625" s="36" t="s">
        <v>1799</v>
      </c>
      <c r="AJ1625" s="36" t="s">
        <v>1645</v>
      </c>
      <c r="AK1625" s="36" t="s">
        <v>337</v>
      </c>
      <c r="AL1625" s="36" t="s">
        <v>1650</v>
      </c>
      <c r="AM1625" s="36" t="s">
        <v>1651</v>
      </c>
      <c r="AN1625" s="36" t="s">
        <v>1645</v>
      </c>
      <c r="AO1625" s="36" t="s">
        <v>1636</v>
      </c>
      <c r="AP1625" s="36" t="s">
        <v>1652</v>
      </c>
      <c r="AQ1625" s="36" t="s">
        <v>1653</v>
      </c>
    </row>
    <row r="1626" spans="1:43" x14ac:dyDescent="0.15">
      <c r="A1626" s="36" t="s">
        <v>463</v>
      </c>
      <c r="B1626" s="36" t="s">
        <v>1845</v>
      </c>
      <c r="C1626" s="36" t="s">
        <v>1846</v>
      </c>
      <c r="D1626" s="36" t="s">
        <v>1842</v>
      </c>
      <c r="E1626" s="36" t="s">
        <v>1843</v>
      </c>
      <c r="F1626" s="36" t="s">
        <v>372</v>
      </c>
      <c r="G1626" s="36" t="s">
        <v>1636</v>
      </c>
      <c r="H1626" s="36" t="s">
        <v>372</v>
      </c>
      <c r="I1626" s="36" t="s">
        <v>1636</v>
      </c>
      <c r="J1626" s="36" t="s">
        <v>1768</v>
      </c>
      <c r="K1626" s="36" t="s">
        <v>1807</v>
      </c>
      <c r="L1626" s="36" t="s">
        <v>1847</v>
      </c>
      <c r="M1626" s="36" t="s">
        <v>1639</v>
      </c>
      <c r="N1626" s="36" t="s">
        <v>1640</v>
      </c>
      <c r="O1626" s="36" t="s">
        <v>1641</v>
      </c>
      <c r="P1626" s="36" t="s">
        <v>1642</v>
      </c>
      <c r="Q1626" s="36" t="s">
        <v>1643</v>
      </c>
      <c r="R1626" s="36" t="s">
        <v>1644</v>
      </c>
      <c r="S1626" s="36" t="s">
        <v>1636</v>
      </c>
      <c r="T1626" s="36" t="s">
        <v>1636</v>
      </c>
      <c r="U1626" s="36" t="s">
        <v>1645</v>
      </c>
      <c r="V1626" s="36" t="s">
        <v>1646</v>
      </c>
      <c r="W1626" s="36" t="s">
        <v>1665</v>
      </c>
      <c r="X1626" s="36" t="s">
        <v>1646</v>
      </c>
      <c r="Y1626" s="36" t="s">
        <v>1649</v>
      </c>
      <c r="Z1626" s="36">
        <v>64.16</v>
      </c>
      <c r="AA1626" s="36">
        <v>64.16</v>
      </c>
      <c r="AB1626" s="36">
        <v>0</v>
      </c>
      <c r="AC1626" s="36">
        <v>64.16</v>
      </c>
      <c r="AD1626" s="36">
        <v>0</v>
      </c>
      <c r="AE1626" s="36">
        <v>0</v>
      </c>
      <c r="AF1626" s="36" t="s">
        <v>1798</v>
      </c>
      <c r="AG1626" s="36" t="s">
        <v>1768</v>
      </c>
      <c r="AH1626" s="36" t="s">
        <v>1807</v>
      </c>
      <c r="AI1626" s="36" t="s">
        <v>1799</v>
      </c>
      <c r="AJ1626" s="36" t="s">
        <v>1645</v>
      </c>
      <c r="AK1626" s="36" t="s">
        <v>337</v>
      </c>
      <c r="AL1626" s="36" t="s">
        <v>1650</v>
      </c>
      <c r="AM1626" s="36" t="s">
        <v>1651</v>
      </c>
      <c r="AN1626" s="36" t="s">
        <v>1645</v>
      </c>
      <c r="AO1626" s="36" t="s">
        <v>1636</v>
      </c>
      <c r="AP1626" s="36" t="s">
        <v>1652</v>
      </c>
      <c r="AQ1626" s="36" t="s">
        <v>1653</v>
      </c>
    </row>
    <row r="1627" spans="1:43" x14ac:dyDescent="0.15">
      <c r="A1627" s="36" t="s">
        <v>463</v>
      </c>
      <c r="B1627" s="36" t="s">
        <v>1845</v>
      </c>
      <c r="C1627" s="36" t="s">
        <v>1846</v>
      </c>
      <c r="D1627" s="36" t="s">
        <v>1842</v>
      </c>
      <c r="E1627" s="36" t="s">
        <v>1843</v>
      </c>
      <c r="F1627" s="36" t="s">
        <v>372</v>
      </c>
      <c r="G1627" s="36" t="s">
        <v>1636</v>
      </c>
      <c r="H1627" s="36" t="s">
        <v>372</v>
      </c>
      <c r="I1627" s="36" t="s">
        <v>1636</v>
      </c>
      <c r="J1627" s="36" t="s">
        <v>1768</v>
      </c>
      <c r="K1627" s="36" t="s">
        <v>1807</v>
      </c>
      <c r="L1627" s="36" t="s">
        <v>1847</v>
      </c>
      <c r="M1627" s="36" t="s">
        <v>1639</v>
      </c>
      <c r="N1627" s="36" t="s">
        <v>1640</v>
      </c>
      <c r="O1627" s="36" t="s">
        <v>1641</v>
      </c>
      <c r="P1627" s="36" t="s">
        <v>1642</v>
      </c>
      <c r="Q1627" s="36" t="s">
        <v>1643</v>
      </c>
      <c r="R1627" s="36" t="s">
        <v>1644</v>
      </c>
      <c r="S1627" s="36" t="s">
        <v>1636</v>
      </c>
      <c r="T1627" s="36" t="s">
        <v>1636</v>
      </c>
      <c r="U1627" s="36" t="s">
        <v>1645</v>
      </c>
      <c r="V1627" s="36" t="s">
        <v>1646</v>
      </c>
      <c r="W1627" s="36" t="s">
        <v>1647</v>
      </c>
      <c r="X1627" s="36" t="s">
        <v>1667</v>
      </c>
      <c r="Y1627" s="36" t="s">
        <v>1649</v>
      </c>
      <c r="Z1627" s="36">
        <v>147.16999999999999</v>
      </c>
      <c r="AA1627" s="36">
        <v>147.16999999999999</v>
      </c>
      <c r="AB1627" s="36">
        <v>0</v>
      </c>
      <c r="AC1627" s="36">
        <v>147.16999999999999</v>
      </c>
      <c r="AD1627" s="36">
        <v>0</v>
      </c>
      <c r="AE1627" s="36">
        <v>0</v>
      </c>
      <c r="AF1627" s="36" t="s">
        <v>1798</v>
      </c>
      <c r="AG1627" s="36" t="s">
        <v>1768</v>
      </c>
      <c r="AH1627" s="36" t="s">
        <v>1807</v>
      </c>
      <c r="AI1627" s="36" t="s">
        <v>1799</v>
      </c>
      <c r="AJ1627" s="36" t="s">
        <v>1645</v>
      </c>
      <c r="AK1627" s="36" t="s">
        <v>337</v>
      </c>
      <c r="AL1627" s="36" t="s">
        <v>1650</v>
      </c>
      <c r="AM1627" s="36" t="s">
        <v>1651</v>
      </c>
      <c r="AN1627" s="36" t="s">
        <v>1645</v>
      </c>
      <c r="AO1627" s="36" t="s">
        <v>1636</v>
      </c>
      <c r="AP1627" s="36" t="s">
        <v>1652</v>
      </c>
      <c r="AQ1627" s="36" t="s">
        <v>1653</v>
      </c>
    </row>
    <row r="1628" spans="1:43" x14ac:dyDescent="0.15">
      <c r="A1628" s="36" t="s">
        <v>463</v>
      </c>
      <c r="B1628" s="36" t="s">
        <v>1784</v>
      </c>
      <c r="C1628" s="36" t="s">
        <v>1785</v>
      </c>
      <c r="D1628" s="36" t="s">
        <v>1766</v>
      </c>
      <c r="E1628" s="36" t="s">
        <v>1767</v>
      </c>
      <c r="F1628" s="36" t="s">
        <v>372</v>
      </c>
      <c r="G1628" s="36" t="s">
        <v>1636</v>
      </c>
      <c r="H1628" s="36" t="s">
        <v>372</v>
      </c>
      <c r="I1628" s="36" t="s">
        <v>1636</v>
      </c>
      <c r="J1628" s="36" t="s">
        <v>1768</v>
      </c>
      <c r="K1628" s="36" t="s">
        <v>1769</v>
      </c>
      <c r="L1628" s="36" t="s">
        <v>1786</v>
      </c>
      <c r="M1628" s="36" t="s">
        <v>1639</v>
      </c>
      <c r="N1628" s="36" t="s">
        <v>1640</v>
      </c>
      <c r="O1628" s="36" t="s">
        <v>1641</v>
      </c>
      <c r="P1628" s="36" t="s">
        <v>1642</v>
      </c>
      <c r="Q1628" s="36" t="s">
        <v>1643</v>
      </c>
      <c r="R1628" s="36" t="s">
        <v>1644</v>
      </c>
      <c r="S1628" s="36" t="s">
        <v>1636</v>
      </c>
      <c r="T1628" s="36" t="s">
        <v>1636</v>
      </c>
      <c r="U1628" s="36" t="s">
        <v>1645</v>
      </c>
      <c r="V1628" s="36" t="s">
        <v>1646</v>
      </c>
      <c r="W1628" s="36" t="s">
        <v>1664</v>
      </c>
      <c r="X1628" s="36" t="s">
        <v>1646</v>
      </c>
      <c r="Y1628" s="36" t="s">
        <v>1649</v>
      </c>
      <c r="Z1628" s="36">
        <v>7.27</v>
      </c>
      <c r="AA1628" s="36">
        <v>7.27</v>
      </c>
      <c r="AB1628" s="36">
        <v>0</v>
      </c>
      <c r="AC1628" s="36">
        <v>7.27</v>
      </c>
      <c r="AD1628" s="36">
        <v>0</v>
      </c>
      <c r="AE1628" s="36">
        <v>0</v>
      </c>
      <c r="AF1628" s="36" t="s">
        <v>1798</v>
      </c>
      <c r="AG1628" s="36" t="s">
        <v>1768</v>
      </c>
      <c r="AH1628" s="36" t="s">
        <v>1769</v>
      </c>
      <c r="AI1628" s="36" t="s">
        <v>1799</v>
      </c>
      <c r="AJ1628" s="36" t="s">
        <v>1645</v>
      </c>
      <c r="AK1628" s="36" t="s">
        <v>337</v>
      </c>
      <c r="AL1628" s="36" t="s">
        <v>1650</v>
      </c>
      <c r="AM1628" s="36" t="s">
        <v>1651</v>
      </c>
      <c r="AN1628" s="36" t="s">
        <v>1645</v>
      </c>
      <c r="AO1628" s="36" t="s">
        <v>1636</v>
      </c>
      <c r="AP1628" s="36" t="s">
        <v>1767</v>
      </c>
      <c r="AQ1628" s="36" t="s">
        <v>207</v>
      </c>
    </row>
    <row r="1629" spans="1:43" x14ac:dyDescent="0.15">
      <c r="A1629" s="36" t="s">
        <v>463</v>
      </c>
      <c r="B1629" s="36" t="s">
        <v>1784</v>
      </c>
      <c r="C1629" s="36" t="s">
        <v>1785</v>
      </c>
      <c r="D1629" s="36" t="s">
        <v>1766</v>
      </c>
      <c r="E1629" s="36" t="s">
        <v>1767</v>
      </c>
      <c r="F1629" s="36" t="s">
        <v>372</v>
      </c>
      <c r="G1629" s="36" t="s">
        <v>1636</v>
      </c>
      <c r="H1629" s="36" t="s">
        <v>372</v>
      </c>
      <c r="I1629" s="36" t="s">
        <v>1636</v>
      </c>
      <c r="J1629" s="36" t="s">
        <v>1768</v>
      </c>
      <c r="K1629" s="36" t="s">
        <v>1769</v>
      </c>
      <c r="L1629" s="36" t="s">
        <v>1786</v>
      </c>
      <c r="M1629" s="36" t="s">
        <v>1639</v>
      </c>
      <c r="N1629" s="36" t="s">
        <v>1640</v>
      </c>
      <c r="O1629" s="36" t="s">
        <v>1641</v>
      </c>
      <c r="P1629" s="36" t="s">
        <v>1642</v>
      </c>
      <c r="Q1629" s="36" t="s">
        <v>1643</v>
      </c>
      <c r="R1629" s="36" t="s">
        <v>1644</v>
      </c>
      <c r="S1629" s="36" t="s">
        <v>1636</v>
      </c>
      <c r="T1629" s="36" t="s">
        <v>1636</v>
      </c>
      <c r="U1629" s="36" t="s">
        <v>1645</v>
      </c>
      <c r="V1629" s="36" t="s">
        <v>1646</v>
      </c>
      <c r="W1629" s="36" t="s">
        <v>1665</v>
      </c>
      <c r="X1629" s="36" t="s">
        <v>1646</v>
      </c>
      <c r="Y1629" s="36" t="s">
        <v>1649</v>
      </c>
      <c r="Z1629" s="36">
        <v>614.74</v>
      </c>
      <c r="AA1629" s="36">
        <v>614.74</v>
      </c>
      <c r="AB1629" s="36">
        <v>0</v>
      </c>
      <c r="AC1629" s="36">
        <v>614.74</v>
      </c>
      <c r="AD1629" s="36">
        <v>0</v>
      </c>
      <c r="AE1629" s="36">
        <v>0</v>
      </c>
      <c r="AF1629" s="36" t="s">
        <v>1798</v>
      </c>
      <c r="AG1629" s="36" t="s">
        <v>1768</v>
      </c>
      <c r="AH1629" s="36" t="s">
        <v>1769</v>
      </c>
      <c r="AI1629" s="36" t="s">
        <v>1799</v>
      </c>
      <c r="AJ1629" s="36" t="s">
        <v>1645</v>
      </c>
      <c r="AK1629" s="36" t="s">
        <v>337</v>
      </c>
      <c r="AL1629" s="36" t="s">
        <v>1650</v>
      </c>
      <c r="AM1629" s="36" t="s">
        <v>1651</v>
      </c>
      <c r="AN1629" s="36" t="s">
        <v>1645</v>
      </c>
      <c r="AO1629" s="36" t="s">
        <v>1636</v>
      </c>
      <c r="AP1629" s="36" t="s">
        <v>1767</v>
      </c>
      <c r="AQ1629" s="36" t="s">
        <v>207</v>
      </c>
    </row>
    <row r="1630" spans="1:43" x14ac:dyDescent="0.15">
      <c r="A1630" s="36" t="s">
        <v>463</v>
      </c>
      <c r="B1630" s="36" t="s">
        <v>1784</v>
      </c>
      <c r="C1630" s="36" t="s">
        <v>1785</v>
      </c>
      <c r="D1630" s="36" t="s">
        <v>1766</v>
      </c>
      <c r="E1630" s="36" t="s">
        <v>1767</v>
      </c>
      <c r="F1630" s="36" t="s">
        <v>372</v>
      </c>
      <c r="G1630" s="36" t="s">
        <v>1636</v>
      </c>
      <c r="H1630" s="36" t="s">
        <v>372</v>
      </c>
      <c r="I1630" s="36" t="s">
        <v>1636</v>
      </c>
      <c r="J1630" s="36" t="s">
        <v>1768</v>
      </c>
      <c r="K1630" s="36" t="s">
        <v>1769</v>
      </c>
      <c r="L1630" s="36" t="s">
        <v>1786</v>
      </c>
      <c r="M1630" s="36" t="s">
        <v>1639</v>
      </c>
      <c r="N1630" s="36" t="s">
        <v>1640</v>
      </c>
      <c r="O1630" s="36" t="s">
        <v>1641</v>
      </c>
      <c r="P1630" s="36" t="s">
        <v>1642</v>
      </c>
      <c r="Q1630" s="36" t="s">
        <v>1643</v>
      </c>
      <c r="R1630" s="36" t="s">
        <v>1644</v>
      </c>
      <c r="S1630" s="36" t="s">
        <v>1636</v>
      </c>
      <c r="T1630" s="36" t="s">
        <v>1636</v>
      </c>
      <c r="U1630" s="36" t="s">
        <v>1645</v>
      </c>
      <c r="V1630" s="36" t="s">
        <v>1646</v>
      </c>
      <c r="W1630" s="36" t="s">
        <v>1657</v>
      </c>
      <c r="X1630" s="36" t="s">
        <v>1658</v>
      </c>
      <c r="Y1630" s="36" t="s">
        <v>1649</v>
      </c>
      <c r="Z1630" s="36">
        <v>196.09</v>
      </c>
      <c r="AA1630" s="36">
        <v>196.09</v>
      </c>
      <c r="AB1630" s="36">
        <v>0</v>
      </c>
      <c r="AC1630" s="36">
        <v>196.09</v>
      </c>
      <c r="AD1630" s="36">
        <v>0</v>
      </c>
      <c r="AE1630" s="36">
        <v>0</v>
      </c>
      <c r="AF1630" s="36" t="s">
        <v>1798</v>
      </c>
      <c r="AG1630" s="36" t="s">
        <v>1768</v>
      </c>
      <c r="AH1630" s="36" t="s">
        <v>1769</v>
      </c>
      <c r="AI1630" s="36" t="s">
        <v>1799</v>
      </c>
      <c r="AJ1630" s="36" t="s">
        <v>1645</v>
      </c>
      <c r="AK1630" s="36" t="s">
        <v>337</v>
      </c>
      <c r="AL1630" s="36" t="s">
        <v>1650</v>
      </c>
      <c r="AM1630" s="36" t="s">
        <v>1651</v>
      </c>
      <c r="AN1630" s="36" t="s">
        <v>1645</v>
      </c>
      <c r="AO1630" s="36" t="s">
        <v>1636</v>
      </c>
      <c r="AP1630" s="36" t="s">
        <v>1767</v>
      </c>
      <c r="AQ1630" s="36" t="s">
        <v>207</v>
      </c>
    </row>
    <row r="1631" spans="1:43" x14ac:dyDescent="0.15">
      <c r="A1631" s="36" t="s">
        <v>463</v>
      </c>
      <c r="B1631" s="36" t="s">
        <v>1784</v>
      </c>
      <c r="C1631" s="36" t="s">
        <v>1785</v>
      </c>
      <c r="D1631" s="36" t="s">
        <v>1766</v>
      </c>
      <c r="E1631" s="36" t="s">
        <v>1767</v>
      </c>
      <c r="F1631" s="36" t="s">
        <v>372</v>
      </c>
      <c r="G1631" s="36" t="s">
        <v>1636</v>
      </c>
      <c r="H1631" s="36" t="s">
        <v>372</v>
      </c>
      <c r="I1631" s="36" t="s">
        <v>1636</v>
      </c>
      <c r="J1631" s="36" t="s">
        <v>1768</v>
      </c>
      <c r="K1631" s="36" t="s">
        <v>1769</v>
      </c>
      <c r="L1631" s="36" t="s">
        <v>1786</v>
      </c>
      <c r="M1631" s="36" t="s">
        <v>1639</v>
      </c>
      <c r="N1631" s="36" t="s">
        <v>1640</v>
      </c>
      <c r="O1631" s="36" t="s">
        <v>1641</v>
      </c>
      <c r="P1631" s="36" t="s">
        <v>1642</v>
      </c>
      <c r="Q1631" s="36" t="s">
        <v>1643</v>
      </c>
      <c r="R1631" s="36" t="s">
        <v>1644</v>
      </c>
      <c r="S1631" s="36" t="s">
        <v>1636</v>
      </c>
      <c r="T1631" s="36" t="s">
        <v>1636</v>
      </c>
      <c r="U1631" s="36" t="s">
        <v>1645</v>
      </c>
      <c r="V1631" s="36" t="s">
        <v>1646</v>
      </c>
      <c r="W1631" s="36" t="s">
        <v>1670</v>
      </c>
      <c r="X1631" s="36" t="s">
        <v>1646</v>
      </c>
      <c r="Y1631" s="36" t="s">
        <v>1649</v>
      </c>
      <c r="Z1631" s="36">
        <v>3.55</v>
      </c>
      <c r="AA1631" s="36">
        <v>3.55</v>
      </c>
      <c r="AB1631" s="36">
        <v>0</v>
      </c>
      <c r="AC1631" s="36">
        <v>3.55</v>
      </c>
      <c r="AD1631" s="36">
        <v>0</v>
      </c>
      <c r="AE1631" s="36">
        <v>0</v>
      </c>
      <c r="AF1631" s="36" t="s">
        <v>1798</v>
      </c>
      <c r="AG1631" s="36" t="s">
        <v>1768</v>
      </c>
      <c r="AH1631" s="36" t="s">
        <v>1769</v>
      </c>
      <c r="AI1631" s="36" t="s">
        <v>1799</v>
      </c>
      <c r="AJ1631" s="36" t="s">
        <v>1645</v>
      </c>
      <c r="AK1631" s="36" t="s">
        <v>337</v>
      </c>
      <c r="AL1631" s="36" t="s">
        <v>1650</v>
      </c>
      <c r="AM1631" s="36" t="s">
        <v>1651</v>
      </c>
      <c r="AN1631" s="36" t="s">
        <v>1645</v>
      </c>
      <c r="AO1631" s="36" t="s">
        <v>1636</v>
      </c>
      <c r="AP1631" s="36" t="s">
        <v>1767</v>
      </c>
      <c r="AQ1631" s="36" t="s">
        <v>207</v>
      </c>
    </row>
    <row r="1632" spans="1:43" x14ac:dyDescent="0.15">
      <c r="A1632" s="36" t="s">
        <v>452</v>
      </c>
      <c r="B1632" s="36" t="s">
        <v>1632</v>
      </c>
      <c r="C1632" s="36" t="s">
        <v>1633</v>
      </c>
      <c r="D1632" s="36" t="s">
        <v>1634</v>
      </c>
      <c r="E1632" s="36" t="s">
        <v>1635</v>
      </c>
      <c r="F1632" s="36" t="s">
        <v>372</v>
      </c>
      <c r="G1632" s="36" t="s">
        <v>1636</v>
      </c>
      <c r="H1632" s="36" t="s">
        <v>372</v>
      </c>
      <c r="I1632" s="36" t="s">
        <v>1636</v>
      </c>
      <c r="J1632" s="36" t="s">
        <v>1637</v>
      </c>
      <c r="K1632" s="36" t="s">
        <v>599</v>
      </c>
      <c r="L1632" s="36" t="s">
        <v>1638</v>
      </c>
      <c r="M1632" s="36" t="s">
        <v>1639</v>
      </c>
      <c r="N1632" s="36" t="s">
        <v>1640</v>
      </c>
      <c r="O1632" s="36" t="s">
        <v>1641</v>
      </c>
      <c r="P1632" s="36" t="s">
        <v>1642</v>
      </c>
      <c r="Q1632" s="36" t="s">
        <v>1643</v>
      </c>
      <c r="R1632" s="36" t="s">
        <v>1644</v>
      </c>
      <c r="S1632" s="36" t="s">
        <v>1636</v>
      </c>
      <c r="T1632" s="36" t="s">
        <v>1636</v>
      </c>
      <c r="U1632" s="36" t="s">
        <v>1645</v>
      </c>
      <c r="V1632" s="36" t="s">
        <v>1646</v>
      </c>
      <c r="W1632" s="36" t="s">
        <v>1647</v>
      </c>
      <c r="X1632" s="36" t="s">
        <v>1648</v>
      </c>
      <c r="Y1632" s="36" t="s">
        <v>1649</v>
      </c>
      <c r="Z1632" s="36">
        <v>8735.67</v>
      </c>
      <c r="AA1632" s="36">
        <v>8735.67</v>
      </c>
      <c r="AB1632" s="36">
        <v>0</v>
      </c>
      <c r="AC1632" s="36">
        <v>8735.67</v>
      </c>
      <c r="AD1632" s="36">
        <v>0</v>
      </c>
      <c r="AE1632" s="36">
        <v>0</v>
      </c>
      <c r="AF1632" s="36" t="s">
        <v>1798</v>
      </c>
      <c r="AG1632" s="36" t="s">
        <v>1637</v>
      </c>
      <c r="AH1632" s="36" t="s">
        <v>599</v>
      </c>
      <c r="AI1632" s="36" t="s">
        <v>1799</v>
      </c>
      <c r="AJ1632" s="36" t="s">
        <v>1645</v>
      </c>
      <c r="AK1632" s="36" t="s">
        <v>337</v>
      </c>
      <c r="AL1632" s="36" t="s">
        <v>1650</v>
      </c>
      <c r="AM1632" s="36" t="s">
        <v>1651</v>
      </c>
      <c r="AN1632" s="36" t="s">
        <v>1645</v>
      </c>
      <c r="AO1632" s="36" t="s">
        <v>1636</v>
      </c>
      <c r="AP1632" s="36" t="s">
        <v>1652</v>
      </c>
      <c r="AQ1632" s="36" t="s">
        <v>1653</v>
      </c>
    </row>
    <row r="1633" spans="1:43" x14ac:dyDescent="0.15">
      <c r="A1633" s="36" t="s">
        <v>452</v>
      </c>
      <c r="B1633" s="36" t="s">
        <v>1654</v>
      </c>
      <c r="C1633" s="36" t="s">
        <v>1655</v>
      </c>
      <c r="D1633" s="36" t="s">
        <v>1634</v>
      </c>
      <c r="E1633" s="36" t="s">
        <v>1635</v>
      </c>
      <c r="F1633" s="36" t="s">
        <v>372</v>
      </c>
      <c r="G1633" s="36" t="s">
        <v>1636</v>
      </c>
      <c r="H1633" s="36" t="s">
        <v>372</v>
      </c>
      <c r="I1633" s="36" t="s">
        <v>1636</v>
      </c>
      <c r="J1633" s="36" t="s">
        <v>1637</v>
      </c>
      <c r="K1633" s="36" t="s">
        <v>599</v>
      </c>
      <c r="L1633" s="36" t="s">
        <v>1656</v>
      </c>
      <c r="M1633" s="36" t="s">
        <v>1639</v>
      </c>
      <c r="N1633" s="36" t="s">
        <v>1640</v>
      </c>
      <c r="O1633" s="36" t="s">
        <v>1641</v>
      </c>
      <c r="P1633" s="36" t="s">
        <v>1642</v>
      </c>
      <c r="Q1633" s="36" t="s">
        <v>1643</v>
      </c>
      <c r="R1633" s="36" t="s">
        <v>1644</v>
      </c>
      <c r="S1633" s="36" t="s">
        <v>1636</v>
      </c>
      <c r="T1633" s="36" t="s">
        <v>1636</v>
      </c>
      <c r="U1633" s="36" t="s">
        <v>1645</v>
      </c>
      <c r="V1633" s="36" t="s">
        <v>1646</v>
      </c>
      <c r="W1633" s="36" t="s">
        <v>1657</v>
      </c>
      <c r="X1633" s="36" t="s">
        <v>1658</v>
      </c>
      <c r="Y1633" s="36" t="s">
        <v>1649</v>
      </c>
      <c r="Z1633" s="36">
        <v>9000</v>
      </c>
      <c r="AA1633" s="36">
        <v>8656.5400000000009</v>
      </c>
      <c r="AB1633" s="36">
        <v>343.46</v>
      </c>
      <c r="AC1633" s="36">
        <v>8656.5400000000009</v>
      </c>
      <c r="AD1633" s="36">
        <v>0</v>
      </c>
      <c r="AE1633" s="36">
        <v>0</v>
      </c>
      <c r="AF1633" s="36" t="s">
        <v>1798</v>
      </c>
      <c r="AG1633" s="36" t="s">
        <v>1637</v>
      </c>
      <c r="AH1633" s="36" t="s">
        <v>599</v>
      </c>
      <c r="AI1633" s="36" t="s">
        <v>1799</v>
      </c>
      <c r="AJ1633" s="36" t="s">
        <v>1645</v>
      </c>
      <c r="AK1633" s="36" t="s">
        <v>337</v>
      </c>
      <c r="AL1633" s="36" t="s">
        <v>1650</v>
      </c>
      <c r="AM1633" s="36" t="s">
        <v>1651</v>
      </c>
      <c r="AN1633" s="36" t="s">
        <v>1645</v>
      </c>
      <c r="AO1633" s="36" t="s">
        <v>1636</v>
      </c>
      <c r="AP1633" s="36" t="s">
        <v>1652</v>
      </c>
      <c r="AQ1633" s="36" t="s">
        <v>1653</v>
      </c>
    </row>
    <row r="1634" spans="1:43" x14ac:dyDescent="0.15">
      <c r="A1634" s="36" t="s">
        <v>452</v>
      </c>
      <c r="B1634" s="36" t="s">
        <v>1659</v>
      </c>
      <c r="C1634" s="36" t="s">
        <v>1660</v>
      </c>
      <c r="D1634" s="36" t="s">
        <v>1661</v>
      </c>
      <c r="E1634" s="36" t="s">
        <v>1662</v>
      </c>
      <c r="F1634" s="36" t="s">
        <v>372</v>
      </c>
      <c r="G1634" s="36" t="s">
        <v>1636</v>
      </c>
      <c r="H1634" s="36" t="s">
        <v>372</v>
      </c>
      <c r="I1634" s="36" t="s">
        <v>1636</v>
      </c>
      <c r="J1634" s="36" t="s">
        <v>1637</v>
      </c>
      <c r="K1634" s="36" t="s">
        <v>599</v>
      </c>
      <c r="L1634" s="36" t="s">
        <v>1663</v>
      </c>
      <c r="M1634" s="36" t="s">
        <v>1639</v>
      </c>
      <c r="N1634" s="36" t="s">
        <v>1640</v>
      </c>
      <c r="O1634" s="36" t="s">
        <v>1641</v>
      </c>
      <c r="P1634" s="36" t="s">
        <v>1642</v>
      </c>
      <c r="Q1634" s="36" t="s">
        <v>1643</v>
      </c>
      <c r="R1634" s="36" t="s">
        <v>1644</v>
      </c>
      <c r="S1634" s="36" t="s">
        <v>1636</v>
      </c>
      <c r="T1634" s="36" t="s">
        <v>1636</v>
      </c>
      <c r="U1634" s="36" t="s">
        <v>1645</v>
      </c>
      <c r="V1634" s="36" t="s">
        <v>1646</v>
      </c>
      <c r="W1634" s="36" t="s">
        <v>1664</v>
      </c>
      <c r="X1634" s="36" t="s">
        <v>1646</v>
      </c>
      <c r="Y1634" s="36" t="s">
        <v>1649</v>
      </c>
      <c r="Z1634" s="36">
        <v>613.77</v>
      </c>
      <c r="AA1634" s="36">
        <v>613.77</v>
      </c>
      <c r="AB1634" s="36">
        <v>0</v>
      </c>
      <c r="AC1634" s="36">
        <v>613.77</v>
      </c>
      <c r="AD1634" s="36">
        <v>0</v>
      </c>
      <c r="AE1634" s="36">
        <v>0</v>
      </c>
      <c r="AF1634" s="36" t="s">
        <v>1798</v>
      </c>
      <c r="AG1634" s="36" t="s">
        <v>1637</v>
      </c>
      <c r="AH1634" s="36" t="s">
        <v>599</v>
      </c>
      <c r="AI1634" s="36" t="s">
        <v>1799</v>
      </c>
      <c r="AJ1634" s="36" t="s">
        <v>1645</v>
      </c>
      <c r="AK1634" s="36" t="s">
        <v>337</v>
      </c>
      <c r="AL1634" s="36" t="s">
        <v>1650</v>
      </c>
      <c r="AM1634" s="36" t="s">
        <v>1651</v>
      </c>
      <c r="AN1634" s="36" t="s">
        <v>1645</v>
      </c>
      <c r="AO1634" s="36" t="s">
        <v>1636</v>
      </c>
      <c r="AP1634" s="36" t="s">
        <v>1652</v>
      </c>
      <c r="AQ1634" s="36" t="s">
        <v>1653</v>
      </c>
    </row>
    <row r="1635" spans="1:43" x14ac:dyDescent="0.15">
      <c r="A1635" s="36" t="s">
        <v>452</v>
      </c>
      <c r="B1635" s="36" t="s">
        <v>1659</v>
      </c>
      <c r="C1635" s="36" t="s">
        <v>1660</v>
      </c>
      <c r="D1635" s="36" t="s">
        <v>1661</v>
      </c>
      <c r="E1635" s="36" t="s">
        <v>1662</v>
      </c>
      <c r="F1635" s="36" t="s">
        <v>372</v>
      </c>
      <c r="G1635" s="36" t="s">
        <v>1636</v>
      </c>
      <c r="H1635" s="36" t="s">
        <v>372</v>
      </c>
      <c r="I1635" s="36" t="s">
        <v>1636</v>
      </c>
      <c r="J1635" s="36" t="s">
        <v>1637</v>
      </c>
      <c r="K1635" s="36" t="s">
        <v>599</v>
      </c>
      <c r="L1635" s="36" t="s">
        <v>1663</v>
      </c>
      <c r="M1635" s="36" t="s">
        <v>1639</v>
      </c>
      <c r="N1635" s="36" t="s">
        <v>1640</v>
      </c>
      <c r="O1635" s="36" t="s">
        <v>1641</v>
      </c>
      <c r="P1635" s="36" t="s">
        <v>1642</v>
      </c>
      <c r="Q1635" s="36" t="s">
        <v>1643</v>
      </c>
      <c r="R1635" s="36" t="s">
        <v>1644</v>
      </c>
      <c r="S1635" s="36" t="s">
        <v>1636</v>
      </c>
      <c r="T1635" s="36" t="s">
        <v>1636</v>
      </c>
      <c r="U1635" s="36" t="s">
        <v>1645</v>
      </c>
      <c r="V1635" s="36" t="s">
        <v>1646</v>
      </c>
      <c r="W1635" s="36" t="s">
        <v>1665</v>
      </c>
      <c r="X1635" s="36" t="s">
        <v>1646</v>
      </c>
      <c r="Y1635" s="36" t="s">
        <v>1649</v>
      </c>
      <c r="Z1635" s="36">
        <v>7866.56</v>
      </c>
      <c r="AA1635" s="36">
        <v>7866.56</v>
      </c>
      <c r="AB1635" s="36">
        <v>0</v>
      </c>
      <c r="AC1635" s="36">
        <v>7866.56</v>
      </c>
      <c r="AD1635" s="36">
        <v>0</v>
      </c>
      <c r="AE1635" s="36">
        <v>0</v>
      </c>
      <c r="AF1635" s="36" t="s">
        <v>1798</v>
      </c>
      <c r="AG1635" s="36" t="s">
        <v>1637</v>
      </c>
      <c r="AH1635" s="36" t="s">
        <v>599</v>
      </c>
      <c r="AI1635" s="36" t="s">
        <v>1799</v>
      </c>
      <c r="AJ1635" s="36" t="s">
        <v>1645</v>
      </c>
      <c r="AK1635" s="36" t="s">
        <v>337</v>
      </c>
      <c r="AL1635" s="36" t="s">
        <v>1650</v>
      </c>
      <c r="AM1635" s="36" t="s">
        <v>1651</v>
      </c>
      <c r="AN1635" s="36" t="s">
        <v>1645</v>
      </c>
      <c r="AO1635" s="36" t="s">
        <v>1636</v>
      </c>
      <c r="AP1635" s="36" t="s">
        <v>1652</v>
      </c>
      <c r="AQ1635" s="36" t="s">
        <v>1653</v>
      </c>
    </row>
    <row r="1636" spans="1:43" x14ac:dyDescent="0.15">
      <c r="A1636" s="36" t="s">
        <v>452</v>
      </c>
      <c r="B1636" s="36" t="s">
        <v>1659</v>
      </c>
      <c r="C1636" s="36" t="s">
        <v>1660</v>
      </c>
      <c r="D1636" s="36" t="s">
        <v>1661</v>
      </c>
      <c r="E1636" s="36" t="s">
        <v>1662</v>
      </c>
      <c r="F1636" s="36" t="s">
        <v>372</v>
      </c>
      <c r="G1636" s="36" t="s">
        <v>1636</v>
      </c>
      <c r="H1636" s="36" t="s">
        <v>372</v>
      </c>
      <c r="I1636" s="36" t="s">
        <v>1636</v>
      </c>
      <c r="J1636" s="36" t="s">
        <v>1637</v>
      </c>
      <c r="K1636" s="36" t="s">
        <v>599</v>
      </c>
      <c r="L1636" s="36" t="s">
        <v>1663</v>
      </c>
      <c r="M1636" s="36" t="s">
        <v>1639</v>
      </c>
      <c r="N1636" s="36" t="s">
        <v>1640</v>
      </c>
      <c r="O1636" s="36" t="s">
        <v>1641</v>
      </c>
      <c r="P1636" s="36" t="s">
        <v>1642</v>
      </c>
      <c r="Q1636" s="36" t="s">
        <v>1643</v>
      </c>
      <c r="R1636" s="36" t="s">
        <v>1644</v>
      </c>
      <c r="S1636" s="36" t="s">
        <v>1636</v>
      </c>
      <c r="T1636" s="36" t="s">
        <v>1636</v>
      </c>
      <c r="U1636" s="36" t="s">
        <v>1645</v>
      </c>
      <c r="V1636" s="36" t="s">
        <v>1646</v>
      </c>
      <c r="W1636" s="36" t="s">
        <v>1647</v>
      </c>
      <c r="X1636" s="36" t="s">
        <v>1667</v>
      </c>
      <c r="Y1636" s="36" t="s">
        <v>1649</v>
      </c>
      <c r="Z1636" s="36">
        <v>141.84</v>
      </c>
      <c r="AA1636" s="36">
        <v>141.84</v>
      </c>
      <c r="AB1636" s="36">
        <v>0</v>
      </c>
      <c r="AC1636" s="36">
        <v>141.84</v>
      </c>
      <c r="AD1636" s="36">
        <v>0</v>
      </c>
      <c r="AE1636" s="36">
        <v>0</v>
      </c>
      <c r="AF1636" s="36" t="s">
        <v>1798</v>
      </c>
      <c r="AG1636" s="36" t="s">
        <v>1637</v>
      </c>
      <c r="AH1636" s="36" t="s">
        <v>599</v>
      </c>
      <c r="AI1636" s="36" t="s">
        <v>1799</v>
      </c>
      <c r="AJ1636" s="36" t="s">
        <v>1645</v>
      </c>
      <c r="AK1636" s="36" t="s">
        <v>337</v>
      </c>
      <c r="AL1636" s="36" t="s">
        <v>1650</v>
      </c>
      <c r="AM1636" s="36" t="s">
        <v>1651</v>
      </c>
      <c r="AN1636" s="36" t="s">
        <v>1645</v>
      </c>
      <c r="AO1636" s="36" t="s">
        <v>1636</v>
      </c>
      <c r="AP1636" s="36" t="s">
        <v>1652</v>
      </c>
      <c r="AQ1636" s="36" t="s">
        <v>1653</v>
      </c>
    </row>
    <row r="1637" spans="1:43" x14ac:dyDescent="0.15">
      <c r="A1637" s="36" t="s">
        <v>452</v>
      </c>
      <c r="B1637" s="36" t="s">
        <v>1659</v>
      </c>
      <c r="C1637" s="36" t="s">
        <v>1660</v>
      </c>
      <c r="D1637" s="36" t="s">
        <v>1661</v>
      </c>
      <c r="E1637" s="36" t="s">
        <v>1662</v>
      </c>
      <c r="F1637" s="36" t="s">
        <v>372</v>
      </c>
      <c r="G1637" s="36" t="s">
        <v>1636</v>
      </c>
      <c r="H1637" s="36" t="s">
        <v>372</v>
      </c>
      <c r="I1637" s="36" t="s">
        <v>1636</v>
      </c>
      <c r="J1637" s="36" t="s">
        <v>1637</v>
      </c>
      <c r="K1637" s="36" t="s">
        <v>599</v>
      </c>
      <c r="L1637" s="36" t="s">
        <v>1663</v>
      </c>
      <c r="M1637" s="36" t="s">
        <v>1639</v>
      </c>
      <c r="N1637" s="36" t="s">
        <v>1640</v>
      </c>
      <c r="O1637" s="36" t="s">
        <v>1641</v>
      </c>
      <c r="P1637" s="36" t="s">
        <v>1642</v>
      </c>
      <c r="Q1637" s="36" t="s">
        <v>1643</v>
      </c>
      <c r="R1637" s="36" t="s">
        <v>1644</v>
      </c>
      <c r="S1637" s="36" t="s">
        <v>1636</v>
      </c>
      <c r="T1637" s="36" t="s">
        <v>1636</v>
      </c>
      <c r="U1637" s="36" t="s">
        <v>1645</v>
      </c>
      <c r="V1637" s="36" t="s">
        <v>1646</v>
      </c>
      <c r="W1637" s="36" t="s">
        <v>1668</v>
      </c>
      <c r="X1637" s="36" t="s">
        <v>1646</v>
      </c>
      <c r="Y1637" s="36" t="s">
        <v>1649</v>
      </c>
      <c r="Z1637" s="36">
        <v>1.82</v>
      </c>
      <c r="AA1637" s="36">
        <v>1.82</v>
      </c>
      <c r="AB1637" s="36">
        <v>0</v>
      </c>
      <c r="AC1637" s="36">
        <v>1.82</v>
      </c>
      <c r="AD1637" s="36">
        <v>0</v>
      </c>
      <c r="AE1637" s="36">
        <v>0</v>
      </c>
      <c r="AF1637" s="36" t="s">
        <v>1798</v>
      </c>
      <c r="AG1637" s="36" t="s">
        <v>1637</v>
      </c>
      <c r="AH1637" s="36" t="s">
        <v>599</v>
      </c>
      <c r="AI1637" s="36" t="s">
        <v>1799</v>
      </c>
      <c r="AJ1637" s="36" t="s">
        <v>1645</v>
      </c>
      <c r="AK1637" s="36" t="s">
        <v>337</v>
      </c>
      <c r="AL1637" s="36" t="s">
        <v>1650</v>
      </c>
      <c r="AM1637" s="36" t="s">
        <v>1651</v>
      </c>
      <c r="AN1637" s="36" t="s">
        <v>1645</v>
      </c>
      <c r="AO1637" s="36" t="s">
        <v>1636</v>
      </c>
      <c r="AP1637" s="36" t="s">
        <v>1652</v>
      </c>
      <c r="AQ1637" s="36" t="s">
        <v>1653</v>
      </c>
    </row>
    <row r="1638" spans="1:43" x14ac:dyDescent="0.15">
      <c r="A1638" s="36" t="s">
        <v>452</v>
      </c>
      <c r="B1638" s="36" t="s">
        <v>1659</v>
      </c>
      <c r="C1638" s="36" t="s">
        <v>1660</v>
      </c>
      <c r="D1638" s="36" t="s">
        <v>1661</v>
      </c>
      <c r="E1638" s="36" t="s">
        <v>1662</v>
      </c>
      <c r="F1638" s="36" t="s">
        <v>372</v>
      </c>
      <c r="G1638" s="36" t="s">
        <v>1636</v>
      </c>
      <c r="H1638" s="36" t="s">
        <v>372</v>
      </c>
      <c r="I1638" s="36" t="s">
        <v>1636</v>
      </c>
      <c r="J1638" s="36" t="s">
        <v>1637</v>
      </c>
      <c r="K1638" s="36" t="s">
        <v>599</v>
      </c>
      <c r="L1638" s="36" t="s">
        <v>1663</v>
      </c>
      <c r="M1638" s="36" t="s">
        <v>1639</v>
      </c>
      <c r="N1638" s="36" t="s">
        <v>1640</v>
      </c>
      <c r="O1638" s="36" t="s">
        <v>1641</v>
      </c>
      <c r="P1638" s="36" t="s">
        <v>1642</v>
      </c>
      <c r="Q1638" s="36" t="s">
        <v>1643</v>
      </c>
      <c r="R1638" s="36" t="s">
        <v>1644</v>
      </c>
      <c r="S1638" s="36" t="s">
        <v>1636</v>
      </c>
      <c r="T1638" s="36" t="s">
        <v>1636</v>
      </c>
      <c r="U1638" s="36" t="s">
        <v>1645</v>
      </c>
      <c r="V1638" s="36" t="s">
        <v>1646</v>
      </c>
      <c r="W1638" s="36" t="s">
        <v>1669</v>
      </c>
      <c r="X1638" s="36" t="s">
        <v>1646</v>
      </c>
      <c r="Y1638" s="36" t="s">
        <v>1649</v>
      </c>
      <c r="Z1638" s="36">
        <v>195.6</v>
      </c>
      <c r="AA1638" s="36">
        <v>195.6</v>
      </c>
      <c r="AB1638" s="36">
        <v>0</v>
      </c>
      <c r="AC1638" s="36">
        <v>195.6</v>
      </c>
      <c r="AD1638" s="36">
        <v>0</v>
      </c>
      <c r="AE1638" s="36">
        <v>0</v>
      </c>
      <c r="AF1638" s="36" t="s">
        <v>1798</v>
      </c>
      <c r="AG1638" s="36" t="s">
        <v>1637</v>
      </c>
      <c r="AH1638" s="36" t="s">
        <v>599</v>
      </c>
      <c r="AI1638" s="36" t="s">
        <v>1799</v>
      </c>
      <c r="AJ1638" s="36" t="s">
        <v>1645</v>
      </c>
      <c r="AK1638" s="36" t="s">
        <v>337</v>
      </c>
      <c r="AL1638" s="36" t="s">
        <v>1650</v>
      </c>
      <c r="AM1638" s="36" t="s">
        <v>1651</v>
      </c>
      <c r="AN1638" s="36" t="s">
        <v>1645</v>
      </c>
      <c r="AO1638" s="36" t="s">
        <v>1636</v>
      </c>
      <c r="AP1638" s="36" t="s">
        <v>1652</v>
      </c>
      <c r="AQ1638" s="36" t="s">
        <v>1653</v>
      </c>
    </row>
    <row r="1639" spans="1:43" x14ac:dyDescent="0.15">
      <c r="A1639" s="36" t="s">
        <v>452</v>
      </c>
      <c r="B1639" s="36" t="s">
        <v>1659</v>
      </c>
      <c r="C1639" s="36" t="s">
        <v>1660</v>
      </c>
      <c r="D1639" s="36" t="s">
        <v>1661</v>
      </c>
      <c r="E1639" s="36" t="s">
        <v>1662</v>
      </c>
      <c r="F1639" s="36" t="s">
        <v>372</v>
      </c>
      <c r="G1639" s="36" t="s">
        <v>1636</v>
      </c>
      <c r="H1639" s="36" t="s">
        <v>372</v>
      </c>
      <c r="I1639" s="36" t="s">
        <v>1636</v>
      </c>
      <c r="J1639" s="36" t="s">
        <v>1637</v>
      </c>
      <c r="K1639" s="36" t="s">
        <v>599</v>
      </c>
      <c r="L1639" s="36" t="s">
        <v>1663</v>
      </c>
      <c r="M1639" s="36" t="s">
        <v>1639</v>
      </c>
      <c r="N1639" s="36" t="s">
        <v>1640</v>
      </c>
      <c r="O1639" s="36" t="s">
        <v>1641</v>
      </c>
      <c r="P1639" s="36" t="s">
        <v>1642</v>
      </c>
      <c r="Q1639" s="36" t="s">
        <v>1643</v>
      </c>
      <c r="R1639" s="36" t="s">
        <v>1644</v>
      </c>
      <c r="S1639" s="36" t="s">
        <v>1636</v>
      </c>
      <c r="T1639" s="36" t="s">
        <v>1636</v>
      </c>
      <c r="U1639" s="36" t="s">
        <v>1645</v>
      </c>
      <c r="V1639" s="36" t="s">
        <v>1646</v>
      </c>
      <c r="W1639" s="36" t="s">
        <v>1670</v>
      </c>
      <c r="X1639" s="36" t="s">
        <v>1646</v>
      </c>
      <c r="Y1639" s="36" t="s">
        <v>1649</v>
      </c>
      <c r="Z1639" s="36">
        <v>180.41</v>
      </c>
      <c r="AA1639" s="36">
        <v>180.41</v>
      </c>
      <c r="AB1639" s="36">
        <v>0</v>
      </c>
      <c r="AC1639" s="36">
        <v>180.41</v>
      </c>
      <c r="AD1639" s="36">
        <v>0</v>
      </c>
      <c r="AE1639" s="36">
        <v>0</v>
      </c>
      <c r="AF1639" s="36" t="s">
        <v>1798</v>
      </c>
      <c r="AG1639" s="36" t="s">
        <v>1637</v>
      </c>
      <c r="AH1639" s="36" t="s">
        <v>599</v>
      </c>
      <c r="AI1639" s="36" t="s">
        <v>1799</v>
      </c>
      <c r="AJ1639" s="36" t="s">
        <v>1645</v>
      </c>
      <c r="AK1639" s="36" t="s">
        <v>337</v>
      </c>
      <c r="AL1639" s="36" t="s">
        <v>1650</v>
      </c>
      <c r="AM1639" s="36" t="s">
        <v>1651</v>
      </c>
      <c r="AN1639" s="36" t="s">
        <v>1645</v>
      </c>
      <c r="AO1639" s="36" t="s">
        <v>1636</v>
      </c>
      <c r="AP1639" s="36" t="s">
        <v>1652</v>
      </c>
      <c r="AQ1639" s="36" t="s">
        <v>1653</v>
      </c>
    </row>
    <row r="1640" spans="1:43" x14ac:dyDescent="0.15">
      <c r="A1640" s="36" t="s">
        <v>452</v>
      </c>
      <c r="B1640" s="36" t="s">
        <v>1671</v>
      </c>
      <c r="C1640" s="36" t="s">
        <v>1672</v>
      </c>
      <c r="D1640" s="36" t="s">
        <v>1673</v>
      </c>
      <c r="E1640" s="36" t="s">
        <v>1674</v>
      </c>
      <c r="F1640" s="36" t="s">
        <v>372</v>
      </c>
      <c r="G1640" s="36" t="s">
        <v>1636</v>
      </c>
      <c r="H1640" s="36" t="s">
        <v>372</v>
      </c>
      <c r="I1640" s="36" t="s">
        <v>1636</v>
      </c>
      <c r="J1640" s="36" t="s">
        <v>1675</v>
      </c>
      <c r="K1640" s="36" t="s">
        <v>1676</v>
      </c>
      <c r="L1640" s="36" t="s">
        <v>1677</v>
      </c>
      <c r="M1640" s="36" t="s">
        <v>1639</v>
      </c>
      <c r="N1640" s="36" t="s">
        <v>1640</v>
      </c>
      <c r="O1640" s="36" t="s">
        <v>1641</v>
      </c>
      <c r="P1640" s="36" t="s">
        <v>1642</v>
      </c>
      <c r="Q1640" s="36" t="s">
        <v>1643</v>
      </c>
      <c r="R1640" s="36" t="s">
        <v>1644</v>
      </c>
      <c r="S1640" s="36" t="s">
        <v>1636</v>
      </c>
      <c r="T1640" s="36" t="s">
        <v>1636</v>
      </c>
      <c r="U1640" s="36" t="s">
        <v>1645</v>
      </c>
      <c r="V1640" s="36" t="s">
        <v>1646</v>
      </c>
      <c r="W1640" s="36" t="s">
        <v>1679</v>
      </c>
      <c r="X1640" s="36" t="s">
        <v>1646</v>
      </c>
      <c r="Y1640" s="36" t="s">
        <v>1649</v>
      </c>
      <c r="Z1640" s="36">
        <v>2589.0300000000002</v>
      </c>
      <c r="AA1640" s="36">
        <v>2589.0300000000002</v>
      </c>
      <c r="AB1640" s="36">
        <v>0</v>
      </c>
      <c r="AC1640" s="36">
        <v>2589.0300000000002</v>
      </c>
      <c r="AD1640" s="36">
        <v>0</v>
      </c>
      <c r="AE1640" s="36">
        <v>0</v>
      </c>
      <c r="AF1640" s="36" t="s">
        <v>1798</v>
      </c>
      <c r="AG1640" s="36" t="s">
        <v>1675</v>
      </c>
      <c r="AH1640" s="36" t="s">
        <v>1676</v>
      </c>
      <c r="AI1640" s="36" t="s">
        <v>1800</v>
      </c>
      <c r="AJ1640" s="36" t="s">
        <v>1645</v>
      </c>
      <c r="AK1640" s="36" t="s">
        <v>337</v>
      </c>
      <c r="AL1640" s="36" t="s">
        <v>1650</v>
      </c>
      <c r="AM1640" s="36" t="s">
        <v>1651</v>
      </c>
      <c r="AN1640" s="36" t="s">
        <v>1645</v>
      </c>
      <c r="AO1640" s="36" t="s">
        <v>1636</v>
      </c>
      <c r="AP1640" s="36" t="s">
        <v>1678</v>
      </c>
      <c r="AQ1640" s="36" t="s">
        <v>1653</v>
      </c>
    </row>
    <row r="1641" spans="1:43" x14ac:dyDescent="0.15">
      <c r="A1641" s="36" t="s">
        <v>452</v>
      </c>
      <c r="B1641" s="36" t="s">
        <v>1865</v>
      </c>
      <c r="C1641" s="36" t="s">
        <v>1866</v>
      </c>
      <c r="D1641" s="36" t="s">
        <v>1634</v>
      </c>
      <c r="E1641" s="36" t="s">
        <v>1635</v>
      </c>
      <c r="F1641" s="36" t="s">
        <v>372</v>
      </c>
      <c r="G1641" s="36" t="s">
        <v>1636</v>
      </c>
      <c r="H1641" s="36" t="s">
        <v>372</v>
      </c>
      <c r="I1641" s="36" t="s">
        <v>1636</v>
      </c>
      <c r="J1641" s="36" t="s">
        <v>1637</v>
      </c>
      <c r="K1641" s="36" t="s">
        <v>599</v>
      </c>
      <c r="L1641" s="36" t="s">
        <v>1867</v>
      </c>
      <c r="M1641" s="36" t="s">
        <v>1639</v>
      </c>
      <c r="N1641" s="36" t="s">
        <v>1640</v>
      </c>
      <c r="O1641" s="36" t="s">
        <v>1641</v>
      </c>
      <c r="P1641" s="36" t="s">
        <v>1642</v>
      </c>
      <c r="Q1641" s="36" t="s">
        <v>1643</v>
      </c>
      <c r="R1641" s="36" t="s">
        <v>1644</v>
      </c>
      <c r="S1641" s="36" t="s">
        <v>1636</v>
      </c>
      <c r="T1641" s="36" t="s">
        <v>1636</v>
      </c>
      <c r="U1641" s="36" t="s">
        <v>1645</v>
      </c>
      <c r="V1641" s="36" t="s">
        <v>1646</v>
      </c>
      <c r="W1641" s="36" t="s">
        <v>1657</v>
      </c>
      <c r="X1641" s="36" t="s">
        <v>1658</v>
      </c>
      <c r="Y1641" s="36" t="s">
        <v>1649</v>
      </c>
      <c r="Z1641" s="36">
        <v>3.37</v>
      </c>
      <c r="AA1641" s="36">
        <v>3.37</v>
      </c>
      <c r="AB1641" s="36">
        <v>0</v>
      </c>
      <c r="AC1641" s="36">
        <v>3.37</v>
      </c>
      <c r="AD1641" s="36">
        <v>0</v>
      </c>
      <c r="AE1641" s="36">
        <v>0</v>
      </c>
      <c r="AF1641" s="36" t="s">
        <v>1798</v>
      </c>
      <c r="AG1641" s="36" t="s">
        <v>1637</v>
      </c>
      <c r="AH1641" s="36" t="s">
        <v>599</v>
      </c>
      <c r="AI1641" s="36" t="s">
        <v>1799</v>
      </c>
      <c r="AJ1641" s="36" t="s">
        <v>1645</v>
      </c>
      <c r="AK1641" s="36" t="s">
        <v>337</v>
      </c>
      <c r="AL1641" s="36" t="s">
        <v>1650</v>
      </c>
      <c r="AM1641" s="36" t="s">
        <v>1651</v>
      </c>
      <c r="AN1641" s="36" t="s">
        <v>1645</v>
      </c>
      <c r="AO1641" s="36" t="s">
        <v>1636</v>
      </c>
      <c r="AP1641" s="36" t="s">
        <v>1652</v>
      </c>
      <c r="AQ1641" s="36" t="s">
        <v>1653</v>
      </c>
    </row>
    <row r="1642" spans="1:43" x14ac:dyDescent="0.15">
      <c r="A1642" s="36" t="s">
        <v>452</v>
      </c>
      <c r="B1642" s="36" t="s">
        <v>1680</v>
      </c>
      <c r="C1642" s="36" t="s">
        <v>1681</v>
      </c>
      <c r="D1642" s="36" t="s">
        <v>1634</v>
      </c>
      <c r="E1642" s="36" t="s">
        <v>1635</v>
      </c>
      <c r="F1642" s="36" t="s">
        <v>372</v>
      </c>
      <c r="G1642" s="36" t="s">
        <v>1636</v>
      </c>
      <c r="H1642" s="36" t="s">
        <v>372</v>
      </c>
      <c r="I1642" s="36" t="s">
        <v>1636</v>
      </c>
      <c r="J1642" s="36" t="s">
        <v>1637</v>
      </c>
      <c r="K1642" s="36" t="s">
        <v>599</v>
      </c>
      <c r="L1642" s="36" t="s">
        <v>1682</v>
      </c>
      <c r="M1642" s="36" t="s">
        <v>1639</v>
      </c>
      <c r="N1642" s="36" t="s">
        <v>1640</v>
      </c>
      <c r="O1642" s="36" t="s">
        <v>1641</v>
      </c>
      <c r="P1642" s="36" t="s">
        <v>1642</v>
      </c>
      <c r="Q1642" s="36" t="s">
        <v>1643</v>
      </c>
      <c r="R1642" s="36" t="s">
        <v>1644</v>
      </c>
      <c r="S1642" s="36" t="s">
        <v>1636</v>
      </c>
      <c r="T1642" s="36" t="s">
        <v>1636</v>
      </c>
      <c r="U1642" s="36" t="s">
        <v>1645</v>
      </c>
      <c r="V1642" s="36" t="s">
        <v>1646</v>
      </c>
      <c r="W1642" s="36" t="s">
        <v>1657</v>
      </c>
      <c r="X1642" s="36" t="s">
        <v>1658</v>
      </c>
      <c r="Y1642" s="36" t="s">
        <v>1649</v>
      </c>
      <c r="Z1642" s="36">
        <v>6016.18</v>
      </c>
      <c r="AA1642" s="36">
        <v>6016.18</v>
      </c>
      <c r="AB1642" s="36">
        <v>0</v>
      </c>
      <c r="AC1642" s="36">
        <v>6016.18</v>
      </c>
      <c r="AD1642" s="36">
        <v>0</v>
      </c>
      <c r="AE1642" s="36">
        <v>0</v>
      </c>
      <c r="AF1642" s="36" t="s">
        <v>1798</v>
      </c>
      <c r="AG1642" s="36" t="s">
        <v>1637</v>
      </c>
      <c r="AH1642" s="36" t="s">
        <v>599</v>
      </c>
      <c r="AI1642" s="36" t="s">
        <v>1799</v>
      </c>
      <c r="AJ1642" s="36" t="s">
        <v>1645</v>
      </c>
      <c r="AK1642" s="36" t="s">
        <v>337</v>
      </c>
      <c r="AL1642" s="36" t="s">
        <v>1650</v>
      </c>
      <c r="AM1642" s="36" t="s">
        <v>1651</v>
      </c>
      <c r="AN1642" s="36" t="s">
        <v>1645</v>
      </c>
      <c r="AO1642" s="36" t="s">
        <v>1636</v>
      </c>
      <c r="AP1642" s="36" t="s">
        <v>1652</v>
      </c>
      <c r="AQ1642" s="36" t="s">
        <v>1653</v>
      </c>
    </row>
    <row r="1643" spans="1:43" x14ac:dyDescent="0.15">
      <c r="A1643" s="36" t="s">
        <v>452</v>
      </c>
      <c r="B1643" s="36" t="s">
        <v>1683</v>
      </c>
      <c r="C1643" s="36" t="s">
        <v>1684</v>
      </c>
      <c r="D1643" s="36" t="s">
        <v>1634</v>
      </c>
      <c r="E1643" s="36" t="s">
        <v>1635</v>
      </c>
      <c r="F1643" s="36" t="s">
        <v>372</v>
      </c>
      <c r="G1643" s="36" t="s">
        <v>1636</v>
      </c>
      <c r="H1643" s="36" t="s">
        <v>372</v>
      </c>
      <c r="I1643" s="36" t="s">
        <v>1636</v>
      </c>
      <c r="J1643" s="36" t="s">
        <v>1637</v>
      </c>
      <c r="K1643" s="36" t="s">
        <v>599</v>
      </c>
      <c r="L1643" s="36" t="s">
        <v>1685</v>
      </c>
      <c r="M1643" s="36" t="s">
        <v>1639</v>
      </c>
      <c r="N1643" s="36" t="s">
        <v>1640</v>
      </c>
      <c r="O1643" s="36" t="s">
        <v>1641</v>
      </c>
      <c r="P1643" s="36" t="s">
        <v>1642</v>
      </c>
      <c r="Q1643" s="36" t="s">
        <v>1643</v>
      </c>
      <c r="R1643" s="36" t="s">
        <v>1644</v>
      </c>
      <c r="S1643" s="36" t="s">
        <v>1636</v>
      </c>
      <c r="T1643" s="36" t="s">
        <v>1636</v>
      </c>
      <c r="U1643" s="36" t="s">
        <v>1645</v>
      </c>
      <c r="V1643" s="36" t="s">
        <v>1646</v>
      </c>
      <c r="W1643" s="36" t="s">
        <v>1657</v>
      </c>
      <c r="X1643" s="36" t="s">
        <v>1658</v>
      </c>
      <c r="Y1643" s="36" t="s">
        <v>1649</v>
      </c>
      <c r="Z1643" s="36">
        <v>1436.27</v>
      </c>
      <c r="AA1643" s="36">
        <v>1354.05</v>
      </c>
      <c r="AB1643" s="36">
        <v>82.22</v>
      </c>
      <c r="AC1643" s="36">
        <v>1354.05</v>
      </c>
      <c r="AD1643" s="36">
        <v>0</v>
      </c>
      <c r="AE1643" s="36">
        <v>0</v>
      </c>
      <c r="AF1643" s="36" t="s">
        <v>1798</v>
      </c>
      <c r="AG1643" s="36" t="s">
        <v>1637</v>
      </c>
      <c r="AH1643" s="36" t="s">
        <v>599</v>
      </c>
      <c r="AI1643" s="36" t="s">
        <v>1799</v>
      </c>
      <c r="AJ1643" s="36" t="s">
        <v>1645</v>
      </c>
      <c r="AK1643" s="36" t="s">
        <v>337</v>
      </c>
      <c r="AL1643" s="36" t="s">
        <v>1650</v>
      </c>
      <c r="AM1643" s="36" t="s">
        <v>1651</v>
      </c>
      <c r="AN1643" s="36" t="s">
        <v>1645</v>
      </c>
      <c r="AO1643" s="36" t="s">
        <v>1636</v>
      </c>
      <c r="AP1643" s="36" t="s">
        <v>1652</v>
      </c>
      <c r="AQ1643" s="36" t="s">
        <v>1653</v>
      </c>
    </row>
    <row r="1644" spans="1:43" x14ac:dyDescent="0.15">
      <c r="A1644" s="36" t="s">
        <v>452</v>
      </c>
      <c r="B1644" s="36" t="s">
        <v>1686</v>
      </c>
      <c r="C1644" s="36" t="s">
        <v>1687</v>
      </c>
      <c r="D1644" s="36" t="s">
        <v>1634</v>
      </c>
      <c r="E1644" s="36" t="s">
        <v>1635</v>
      </c>
      <c r="F1644" s="36" t="s">
        <v>372</v>
      </c>
      <c r="G1644" s="36" t="s">
        <v>1636</v>
      </c>
      <c r="H1644" s="36" t="s">
        <v>372</v>
      </c>
      <c r="I1644" s="36" t="s">
        <v>1636</v>
      </c>
      <c r="J1644" s="36" t="s">
        <v>1637</v>
      </c>
      <c r="K1644" s="36" t="s">
        <v>599</v>
      </c>
      <c r="L1644" s="36" t="s">
        <v>1688</v>
      </c>
      <c r="M1644" s="36" t="s">
        <v>1639</v>
      </c>
      <c r="N1644" s="36" t="s">
        <v>1640</v>
      </c>
      <c r="O1644" s="36" t="s">
        <v>1641</v>
      </c>
      <c r="P1644" s="36" t="s">
        <v>1642</v>
      </c>
      <c r="Q1644" s="36" t="s">
        <v>1643</v>
      </c>
      <c r="R1644" s="36" t="s">
        <v>1644</v>
      </c>
      <c r="S1644" s="36" t="s">
        <v>1636</v>
      </c>
      <c r="T1644" s="36" t="s">
        <v>1636</v>
      </c>
      <c r="U1644" s="36" t="s">
        <v>1645</v>
      </c>
      <c r="V1644" s="36" t="s">
        <v>1646</v>
      </c>
      <c r="W1644" s="36" t="s">
        <v>1657</v>
      </c>
      <c r="X1644" s="36" t="s">
        <v>1658</v>
      </c>
      <c r="Y1644" s="36" t="s">
        <v>1649</v>
      </c>
      <c r="Z1644" s="36">
        <v>369.87</v>
      </c>
      <c r="AA1644" s="36">
        <v>243.04</v>
      </c>
      <c r="AB1644" s="36">
        <v>126.83</v>
      </c>
      <c r="AC1644" s="36">
        <v>243.04</v>
      </c>
      <c r="AD1644" s="36">
        <v>0</v>
      </c>
      <c r="AE1644" s="36">
        <v>0</v>
      </c>
      <c r="AF1644" s="36" t="s">
        <v>1798</v>
      </c>
      <c r="AG1644" s="36" t="s">
        <v>1637</v>
      </c>
      <c r="AH1644" s="36" t="s">
        <v>599</v>
      </c>
      <c r="AI1644" s="36" t="s">
        <v>1799</v>
      </c>
      <c r="AJ1644" s="36" t="s">
        <v>1645</v>
      </c>
      <c r="AK1644" s="36" t="s">
        <v>337</v>
      </c>
      <c r="AL1644" s="36" t="s">
        <v>1650</v>
      </c>
      <c r="AM1644" s="36" t="s">
        <v>1651</v>
      </c>
      <c r="AN1644" s="36" t="s">
        <v>1645</v>
      </c>
      <c r="AO1644" s="36" t="s">
        <v>1636</v>
      </c>
      <c r="AP1644" s="36" t="s">
        <v>1652</v>
      </c>
      <c r="AQ1644" s="36" t="s">
        <v>1653</v>
      </c>
    </row>
    <row r="1645" spans="1:43" x14ac:dyDescent="0.15">
      <c r="A1645" s="36" t="s">
        <v>452</v>
      </c>
      <c r="B1645" s="36" t="s">
        <v>1689</v>
      </c>
      <c r="C1645" s="36" t="s">
        <v>1690</v>
      </c>
      <c r="D1645" s="36" t="s">
        <v>1634</v>
      </c>
      <c r="E1645" s="36" t="s">
        <v>1635</v>
      </c>
      <c r="F1645" s="36" t="s">
        <v>372</v>
      </c>
      <c r="G1645" s="36" t="s">
        <v>1636</v>
      </c>
      <c r="H1645" s="36" t="s">
        <v>372</v>
      </c>
      <c r="I1645" s="36" t="s">
        <v>1636</v>
      </c>
      <c r="J1645" s="36" t="s">
        <v>1637</v>
      </c>
      <c r="K1645" s="36" t="s">
        <v>599</v>
      </c>
      <c r="L1645" s="36" t="s">
        <v>1691</v>
      </c>
      <c r="M1645" s="36" t="s">
        <v>1639</v>
      </c>
      <c r="N1645" s="36" t="s">
        <v>1640</v>
      </c>
      <c r="O1645" s="36" t="s">
        <v>1641</v>
      </c>
      <c r="P1645" s="36" t="s">
        <v>1642</v>
      </c>
      <c r="Q1645" s="36" t="s">
        <v>1643</v>
      </c>
      <c r="R1645" s="36" t="s">
        <v>1644</v>
      </c>
      <c r="S1645" s="36" t="s">
        <v>1636</v>
      </c>
      <c r="T1645" s="36" t="s">
        <v>1636</v>
      </c>
      <c r="U1645" s="36" t="s">
        <v>1645</v>
      </c>
      <c r="V1645" s="36" t="s">
        <v>1646</v>
      </c>
      <c r="W1645" s="36" t="s">
        <v>1657</v>
      </c>
      <c r="X1645" s="36" t="s">
        <v>1658</v>
      </c>
      <c r="Y1645" s="36" t="s">
        <v>1649</v>
      </c>
      <c r="Z1645" s="36">
        <v>2017.77</v>
      </c>
      <c r="AA1645" s="36">
        <v>1605.19</v>
      </c>
      <c r="AB1645" s="36">
        <v>412.58</v>
      </c>
      <c r="AC1645" s="36">
        <v>1605.19</v>
      </c>
      <c r="AD1645" s="36">
        <v>0</v>
      </c>
      <c r="AE1645" s="36">
        <v>0</v>
      </c>
      <c r="AF1645" s="36" t="s">
        <v>1798</v>
      </c>
      <c r="AG1645" s="36" t="s">
        <v>1637</v>
      </c>
      <c r="AH1645" s="36" t="s">
        <v>599</v>
      </c>
      <c r="AI1645" s="36" t="s">
        <v>1799</v>
      </c>
      <c r="AJ1645" s="36" t="s">
        <v>1645</v>
      </c>
      <c r="AK1645" s="36" t="s">
        <v>337</v>
      </c>
      <c r="AL1645" s="36" t="s">
        <v>1650</v>
      </c>
      <c r="AM1645" s="36" t="s">
        <v>1651</v>
      </c>
      <c r="AN1645" s="36" t="s">
        <v>1645</v>
      </c>
      <c r="AO1645" s="36" t="s">
        <v>1636</v>
      </c>
      <c r="AP1645" s="36" t="s">
        <v>1652</v>
      </c>
      <c r="AQ1645" s="36" t="s">
        <v>1653</v>
      </c>
    </row>
    <row r="1646" spans="1:43" x14ac:dyDescent="0.15">
      <c r="A1646" s="36" t="s">
        <v>452</v>
      </c>
      <c r="B1646" s="36" t="s">
        <v>1826</v>
      </c>
      <c r="C1646" s="36" t="s">
        <v>1827</v>
      </c>
      <c r="D1646" s="36" t="s">
        <v>1634</v>
      </c>
      <c r="E1646" s="36" t="s">
        <v>1635</v>
      </c>
      <c r="F1646" s="36" t="s">
        <v>372</v>
      </c>
      <c r="G1646" s="36" t="s">
        <v>1636</v>
      </c>
      <c r="H1646" s="36" t="s">
        <v>372</v>
      </c>
      <c r="I1646" s="36" t="s">
        <v>1636</v>
      </c>
      <c r="J1646" s="36" t="s">
        <v>1637</v>
      </c>
      <c r="K1646" s="36" t="s">
        <v>599</v>
      </c>
      <c r="L1646" s="36" t="s">
        <v>1691</v>
      </c>
      <c r="M1646" s="36" t="s">
        <v>1639</v>
      </c>
      <c r="N1646" s="36" t="s">
        <v>1640</v>
      </c>
      <c r="O1646" s="36" t="s">
        <v>1641</v>
      </c>
      <c r="P1646" s="36" t="s">
        <v>1642</v>
      </c>
      <c r="Q1646" s="36" t="s">
        <v>1643</v>
      </c>
      <c r="R1646" s="36" t="s">
        <v>1644</v>
      </c>
      <c r="S1646" s="36" t="s">
        <v>1636</v>
      </c>
      <c r="T1646" s="36" t="s">
        <v>1636</v>
      </c>
      <c r="U1646" s="36" t="s">
        <v>1645</v>
      </c>
      <c r="V1646" s="36" t="s">
        <v>1646</v>
      </c>
      <c r="W1646" s="36" t="s">
        <v>1657</v>
      </c>
      <c r="X1646" s="36" t="s">
        <v>1658</v>
      </c>
      <c r="Y1646" s="36" t="s">
        <v>1649</v>
      </c>
      <c r="Z1646" s="36">
        <v>426.15</v>
      </c>
      <c r="AA1646" s="36">
        <v>378.5</v>
      </c>
      <c r="AB1646" s="36">
        <v>47.65</v>
      </c>
      <c r="AC1646" s="36">
        <v>378.5</v>
      </c>
      <c r="AD1646" s="36">
        <v>0</v>
      </c>
      <c r="AE1646" s="36">
        <v>0</v>
      </c>
      <c r="AF1646" s="36" t="s">
        <v>1798</v>
      </c>
      <c r="AG1646" s="36" t="s">
        <v>1637</v>
      </c>
      <c r="AH1646" s="36" t="s">
        <v>599</v>
      </c>
      <c r="AI1646" s="36" t="s">
        <v>1799</v>
      </c>
      <c r="AJ1646" s="36" t="s">
        <v>1645</v>
      </c>
      <c r="AK1646" s="36" t="s">
        <v>337</v>
      </c>
      <c r="AL1646" s="36" t="s">
        <v>1650</v>
      </c>
      <c r="AM1646" s="36" t="s">
        <v>1651</v>
      </c>
      <c r="AN1646" s="36" t="s">
        <v>1645</v>
      </c>
      <c r="AO1646" s="36" t="s">
        <v>1636</v>
      </c>
      <c r="AP1646" s="36" t="s">
        <v>1652</v>
      </c>
      <c r="AQ1646" s="36" t="s">
        <v>1653</v>
      </c>
    </row>
    <row r="1647" spans="1:43" x14ac:dyDescent="0.15">
      <c r="A1647" s="36" t="s">
        <v>452</v>
      </c>
      <c r="B1647" s="36" t="s">
        <v>1692</v>
      </c>
      <c r="C1647" s="36" t="s">
        <v>1693</v>
      </c>
      <c r="D1647" s="36" t="s">
        <v>1634</v>
      </c>
      <c r="E1647" s="36" t="s">
        <v>1635</v>
      </c>
      <c r="F1647" s="36" t="s">
        <v>372</v>
      </c>
      <c r="G1647" s="36" t="s">
        <v>1636</v>
      </c>
      <c r="H1647" s="36" t="s">
        <v>372</v>
      </c>
      <c r="I1647" s="36" t="s">
        <v>1636</v>
      </c>
      <c r="J1647" s="36" t="s">
        <v>1637</v>
      </c>
      <c r="K1647" s="36" t="s">
        <v>599</v>
      </c>
      <c r="L1647" s="36" t="s">
        <v>1691</v>
      </c>
      <c r="M1647" s="36" t="s">
        <v>1639</v>
      </c>
      <c r="N1647" s="36" t="s">
        <v>1640</v>
      </c>
      <c r="O1647" s="36" t="s">
        <v>1641</v>
      </c>
      <c r="P1647" s="36" t="s">
        <v>1642</v>
      </c>
      <c r="Q1647" s="36" t="s">
        <v>1643</v>
      </c>
      <c r="R1647" s="36" t="s">
        <v>1644</v>
      </c>
      <c r="S1647" s="36" t="s">
        <v>1636</v>
      </c>
      <c r="T1647" s="36" t="s">
        <v>1636</v>
      </c>
      <c r="U1647" s="36" t="s">
        <v>1645</v>
      </c>
      <c r="V1647" s="36" t="s">
        <v>1646</v>
      </c>
      <c r="W1647" s="36" t="s">
        <v>1657</v>
      </c>
      <c r="X1647" s="36" t="s">
        <v>1658</v>
      </c>
      <c r="Y1647" s="36" t="s">
        <v>1649</v>
      </c>
      <c r="Z1647" s="36">
        <v>536.94000000000005</v>
      </c>
      <c r="AA1647" s="36">
        <v>487.22</v>
      </c>
      <c r="AB1647" s="36">
        <v>49.72</v>
      </c>
      <c r="AC1647" s="36">
        <v>487.22</v>
      </c>
      <c r="AD1647" s="36">
        <v>0</v>
      </c>
      <c r="AE1647" s="36">
        <v>0</v>
      </c>
      <c r="AF1647" s="36" t="s">
        <v>1798</v>
      </c>
      <c r="AG1647" s="36" t="s">
        <v>1637</v>
      </c>
      <c r="AH1647" s="36" t="s">
        <v>599</v>
      </c>
      <c r="AI1647" s="36" t="s">
        <v>1799</v>
      </c>
      <c r="AJ1647" s="36" t="s">
        <v>1645</v>
      </c>
      <c r="AK1647" s="36" t="s">
        <v>337</v>
      </c>
      <c r="AL1647" s="36" t="s">
        <v>1650</v>
      </c>
      <c r="AM1647" s="36" t="s">
        <v>1651</v>
      </c>
      <c r="AN1647" s="36" t="s">
        <v>1645</v>
      </c>
      <c r="AO1647" s="36" t="s">
        <v>1636</v>
      </c>
      <c r="AP1647" s="36" t="s">
        <v>1652</v>
      </c>
      <c r="AQ1647" s="36" t="s">
        <v>1653</v>
      </c>
    </row>
    <row r="1648" spans="1:43" x14ac:dyDescent="0.15">
      <c r="A1648" s="36" t="s">
        <v>452</v>
      </c>
      <c r="B1648" s="36" t="s">
        <v>1860</v>
      </c>
      <c r="C1648" s="36" t="s">
        <v>1861</v>
      </c>
      <c r="D1648" s="36" t="s">
        <v>1634</v>
      </c>
      <c r="E1648" s="36" t="s">
        <v>1635</v>
      </c>
      <c r="F1648" s="36" t="s">
        <v>372</v>
      </c>
      <c r="G1648" s="36" t="s">
        <v>1636</v>
      </c>
      <c r="H1648" s="36" t="s">
        <v>372</v>
      </c>
      <c r="I1648" s="36" t="s">
        <v>1636</v>
      </c>
      <c r="J1648" s="36" t="s">
        <v>1637</v>
      </c>
      <c r="K1648" s="36" t="s">
        <v>599</v>
      </c>
      <c r="L1648" s="36" t="s">
        <v>1862</v>
      </c>
      <c r="M1648" s="36" t="s">
        <v>1639</v>
      </c>
      <c r="N1648" s="36" t="s">
        <v>1640</v>
      </c>
      <c r="O1648" s="36" t="s">
        <v>1641</v>
      </c>
      <c r="P1648" s="36" t="s">
        <v>1642</v>
      </c>
      <c r="Q1648" s="36" t="s">
        <v>1643</v>
      </c>
      <c r="R1648" s="36" t="s">
        <v>1644</v>
      </c>
      <c r="S1648" s="36" t="s">
        <v>1636</v>
      </c>
      <c r="T1648" s="36" t="s">
        <v>1636</v>
      </c>
      <c r="U1648" s="36" t="s">
        <v>1645</v>
      </c>
      <c r="V1648" s="36" t="s">
        <v>1646</v>
      </c>
      <c r="W1648" s="36" t="s">
        <v>1657</v>
      </c>
      <c r="X1648" s="36" t="s">
        <v>1658</v>
      </c>
      <c r="Y1648" s="36" t="s">
        <v>1649</v>
      </c>
      <c r="Z1648" s="36">
        <v>3999.3</v>
      </c>
      <c r="AA1648" s="36">
        <v>3763.31</v>
      </c>
      <c r="AB1648" s="36">
        <v>235.99</v>
      </c>
      <c r="AC1648" s="36">
        <v>3763.31</v>
      </c>
      <c r="AD1648" s="36">
        <v>0</v>
      </c>
      <c r="AE1648" s="36">
        <v>0</v>
      </c>
      <c r="AF1648" s="36" t="s">
        <v>1798</v>
      </c>
      <c r="AG1648" s="36" t="s">
        <v>1637</v>
      </c>
      <c r="AH1648" s="36" t="s">
        <v>599</v>
      </c>
      <c r="AI1648" s="36" t="s">
        <v>1799</v>
      </c>
      <c r="AJ1648" s="36" t="s">
        <v>1645</v>
      </c>
      <c r="AK1648" s="36" t="s">
        <v>337</v>
      </c>
      <c r="AL1648" s="36" t="s">
        <v>1650</v>
      </c>
      <c r="AM1648" s="36" t="s">
        <v>1651</v>
      </c>
      <c r="AN1648" s="36" t="s">
        <v>1645</v>
      </c>
      <c r="AO1648" s="36" t="s">
        <v>1636</v>
      </c>
      <c r="AP1648" s="36" t="s">
        <v>1652</v>
      </c>
      <c r="AQ1648" s="36" t="s">
        <v>1653</v>
      </c>
    </row>
    <row r="1649" spans="1:43" x14ac:dyDescent="0.15">
      <c r="A1649" s="36" t="s">
        <v>452</v>
      </c>
      <c r="B1649" s="36" t="s">
        <v>1694</v>
      </c>
      <c r="C1649" s="36" t="s">
        <v>1695</v>
      </c>
      <c r="D1649" s="36" t="s">
        <v>1634</v>
      </c>
      <c r="E1649" s="36" t="s">
        <v>1635</v>
      </c>
      <c r="F1649" s="36" t="s">
        <v>372</v>
      </c>
      <c r="G1649" s="36" t="s">
        <v>1636</v>
      </c>
      <c r="H1649" s="36" t="s">
        <v>372</v>
      </c>
      <c r="I1649" s="36" t="s">
        <v>1636</v>
      </c>
      <c r="J1649" s="36" t="s">
        <v>1637</v>
      </c>
      <c r="K1649" s="36" t="s">
        <v>599</v>
      </c>
      <c r="L1649" s="36" t="s">
        <v>1696</v>
      </c>
      <c r="M1649" s="36" t="s">
        <v>1639</v>
      </c>
      <c r="N1649" s="36" t="s">
        <v>1640</v>
      </c>
      <c r="O1649" s="36" t="s">
        <v>1641</v>
      </c>
      <c r="P1649" s="36" t="s">
        <v>1642</v>
      </c>
      <c r="Q1649" s="36" t="s">
        <v>1643</v>
      </c>
      <c r="R1649" s="36" t="s">
        <v>1644</v>
      </c>
      <c r="S1649" s="36" t="s">
        <v>1636</v>
      </c>
      <c r="T1649" s="36" t="s">
        <v>1636</v>
      </c>
      <c r="U1649" s="36" t="s">
        <v>1645</v>
      </c>
      <c r="V1649" s="36" t="s">
        <v>1646</v>
      </c>
      <c r="W1649" s="36" t="s">
        <v>1647</v>
      </c>
      <c r="X1649" s="36" t="s">
        <v>1648</v>
      </c>
      <c r="Y1649" s="36" t="s">
        <v>1649</v>
      </c>
      <c r="Z1649" s="36">
        <v>367.19</v>
      </c>
      <c r="AA1649" s="36">
        <v>367.19</v>
      </c>
      <c r="AB1649" s="36">
        <v>0</v>
      </c>
      <c r="AC1649" s="36">
        <v>367.19</v>
      </c>
      <c r="AD1649" s="36">
        <v>0</v>
      </c>
      <c r="AE1649" s="36">
        <v>0</v>
      </c>
      <c r="AF1649" s="36" t="s">
        <v>1798</v>
      </c>
      <c r="AG1649" s="36" t="s">
        <v>1637</v>
      </c>
      <c r="AH1649" s="36" t="s">
        <v>599</v>
      </c>
      <c r="AI1649" s="36" t="s">
        <v>1799</v>
      </c>
      <c r="AJ1649" s="36" t="s">
        <v>1645</v>
      </c>
      <c r="AK1649" s="36" t="s">
        <v>337</v>
      </c>
      <c r="AL1649" s="36" t="s">
        <v>1650</v>
      </c>
      <c r="AM1649" s="36" t="s">
        <v>1651</v>
      </c>
      <c r="AN1649" s="36" t="s">
        <v>1645</v>
      </c>
      <c r="AO1649" s="36" t="s">
        <v>1636</v>
      </c>
      <c r="AP1649" s="36" t="s">
        <v>1652</v>
      </c>
      <c r="AQ1649" s="36" t="s">
        <v>1653</v>
      </c>
    </row>
    <row r="1650" spans="1:43" x14ac:dyDescent="0.15">
      <c r="A1650" s="36" t="s">
        <v>452</v>
      </c>
      <c r="B1650" s="36" t="s">
        <v>1697</v>
      </c>
      <c r="C1650" s="36" t="s">
        <v>1698</v>
      </c>
      <c r="D1650" s="36" t="s">
        <v>1634</v>
      </c>
      <c r="E1650" s="36" t="s">
        <v>1635</v>
      </c>
      <c r="F1650" s="36" t="s">
        <v>372</v>
      </c>
      <c r="G1650" s="36" t="s">
        <v>1636</v>
      </c>
      <c r="H1650" s="36" t="s">
        <v>372</v>
      </c>
      <c r="I1650" s="36" t="s">
        <v>1636</v>
      </c>
      <c r="J1650" s="36" t="s">
        <v>1637</v>
      </c>
      <c r="K1650" s="36" t="s">
        <v>599</v>
      </c>
      <c r="L1650" s="36" t="s">
        <v>1699</v>
      </c>
      <c r="M1650" s="36" t="s">
        <v>1639</v>
      </c>
      <c r="N1650" s="36" t="s">
        <v>1640</v>
      </c>
      <c r="O1650" s="36" t="s">
        <v>1641</v>
      </c>
      <c r="P1650" s="36" t="s">
        <v>1642</v>
      </c>
      <c r="Q1650" s="36" t="s">
        <v>1643</v>
      </c>
      <c r="R1650" s="36" t="s">
        <v>1644</v>
      </c>
      <c r="S1650" s="36" t="s">
        <v>1636</v>
      </c>
      <c r="T1650" s="36" t="s">
        <v>1636</v>
      </c>
      <c r="U1650" s="36" t="s">
        <v>1645</v>
      </c>
      <c r="V1650" s="36" t="s">
        <v>1646</v>
      </c>
      <c r="W1650" s="36" t="s">
        <v>1657</v>
      </c>
      <c r="X1650" s="36" t="s">
        <v>1658</v>
      </c>
      <c r="Y1650" s="36" t="s">
        <v>1649</v>
      </c>
      <c r="Z1650" s="36">
        <v>4958.63</v>
      </c>
      <c r="AA1650" s="36">
        <v>4958.63</v>
      </c>
      <c r="AB1650" s="36">
        <v>0</v>
      </c>
      <c r="AC1650" s="36">
        <v>4958.63</v>
      </c>
      <c r="AD1650" s="36">
        <v>0</v>
      </c>
      <c r="AE1650" s="36">
        <v>0</v>
      </c>
      <c r="AF1650" s="36" t="s">
        <v>1798</v>
      </c>
      <c r="AG1650" s="36" t="s">
        <v>1637</v>
      </c>
      <c r="AH1650" s="36" t="s">
        <v>599</v>
      </c>
      <c r="AI1650" s="36" t="s">
        <v>1799</v>
      </c>
      <c r="AJ1650" s="36" t="s">
        <v>1645</v>
      </c>
      <c r="AK1650" s="36" t="s">
        <v>337</v>
      </c>
      <c r="AL1650" s="36" t="s">
        <v>1650</v>
      </c>
      <c r="AM1650" s="36" t="s">
        <v>1651</v>
      </c>
      <c r="AN1650" s="36" t="s">
        <v>1645</v>
      </c>
      <c r="AO1650" s="36" t="s">
        <v>1636</v>
      </c>
      <c r="AP1650" s="36" t="s">
        <v>1652</v>
      </c>
      <c r="AQ1650" s="36" t="s">
        <v>1653</v>
      </c>
    </row>
    <row r="1651" spans="1:43" x14ac:dyDescent="0.15">
      <c r="A1651" s="36" t="s">
        <v>452</v>
      </c>
      <c r="B1651" s="36" t="s">
        <v>1700</v>
      </c>
      <c r="C1651" s="36" t="s">
        <v>1701</v>
      </c>
      <c r="D1651" s="36" t="s">
        <v>1673</v>
      </c>
      <c r="E1651" s="36" t="s">
        <v>1674</v>
      </c>
      <c r="F1651" s="36" t="s">
        <v>372</v>
      </c>
      <c r="G1651" s="36" t="s">
        <v>1636</v>
      </c>
      <c r="H1651" s="36" t="s">
        <v>372</v>
      </c>
      <c r="I1651" s="36" t="s">
        <v>1636</v>
      </c>
      <c r="J1651" s="36" t="s">
        <v>1675</v>
      </c>
      <c r="K1651" s="36" t="s">
        <v>1676</v>
      </c>
      <c r="L1651" s="36" t="s">
        <v>1702</v>
      </c>
      <c r="M1651" s="36" t="s">
        <v>1639</v>
      </c>
      <c r="N1651" s="36" t="s">
        <v>1640</v>
      </c>
      <c r="O1651" s="36" t="s">
        <v>1641</v>
      </c>
      <c r="P1651" s="36" t="s">
        <v>1642</v>
      </c>
      <c r="Q1651" s="36" t="s">
        <v>1643</v>
      </c>
      <c r="R1651" s="36" t="s">
        <v>1644</v>
      </c>
      <c r="S1651" s="36" t="s">
        <v>1636</v>
      </c>
      <c r="T1651" s="36" t="s">
        <v>1636</v>
      </c>
      <c r="U1651" s="36" t="s">
        <v>1645</v>
      </c>
      <c r="V1651" s="36" t="s">
        <v>1646</v>
      </c>
      <c r="W1651" s="36" t="s">
        <v>1664</v>
      </c>
      <c r="X1651" s="36" t="s">
        <v>1646</v>
      </c>
      <c r="Y1651" s="36" t="s">
        <v>1649</v>
      </c>
      <c r="Z1651" s="36">
        <v>23.34</v>
      </c>
      <c r="AA1651" s="36">
        <v>23.34</v>
      </c>
      <c r="AB1651" s="36">
        <v>0</v>
      </c>
      <c r="AC1651" s="36">
        <v>23.34</v>
      </c>
      <c r="AD1651" s="36">
        <v>0</v>
      </c>
      <c r="AE1651" s="36">
        <v>0</v>
      </c>
      <c r="AF1651" s="36" t="s">
        <v>1798</v>
      </c>
      <c r="AG1651" s="36" t="s">
        <v>1675</v>
      </c>
      <c r="AH1651" s="36" t="s">
        <v>1676</v>
      </c>
      <c r="AI1651" s="36" t="s">
        <v>1800</v>
      </c>
      <c r="AJ1651" s="36" t="s">
        <v>1645</v>
      </c>
      <c r="AK1651" s="36" t="s">
        <v>337</v>
      </c>
      <c r="AL1651" s="36" t="s">
        <v>1650</v>
      </c>
      <c r="AM1651" s="36" t="s">
        <v>1651</v>
      </c>
      <c r="AN1651" s="36" t="s">
        <v>1645</v>
      </c>
      <c r="AO1651" s="36" t="s">
        <v>1636</v>
      </c>
      <c r="AP1651" s="36" t="s">
        <v>1678</v>
      </c>
      <c r="AQ1651" s="36" t="s">
        <v>1653</v>
      </c>
    </row>
    <row r="1652" spans="1:43" x14ac:dyDescent="0.15">
      <c r="A1652" s="36" t="s">
        <v>452</v>
      </c>
      <c r="B1652" s="36" t="s">
        <v>1700</v>
      </c>
      <c r="C1652" s="36" t="s">
        <v>1701</v>
      </c>
      <c r="D1652" s="36" t="s">
        <v>1673</v>
      </c>
      <c r="E1652" s="36" t="s">
        <v>1674</v>
      </c>
      <c r="F1652" s="36" t="s">
        <v>372</v>
      </c>
      <c r="G1652" s="36" t="s">
        <v>1636</v>
      </c>
      <c r="H1652" s="36" t="s">
        <v>372</v>
      </c>
      <c r="I1652" s="36" t="s">
        <v>1636</v>
      </c>
      <c r="J1652" s="36" t="s">
        <v>1675</v>
      </c>
      <c r="K1652" s="36" t="s">
        <v>1676</v>
      </c>
      <c r="L1652" s="36" t="s">
        <v>1702</v>
      </c>
      <c r="M1652" s="36" t="s">
        <v>1639</v>
      </c>
      <c r="N1652" s="36" t="s">
        <v>1640</v>
      </c>
      <c r="O1652" s="36" t="s">
        <v>1641</v>
      </c>
      <c r="P1652" s="36" t="s">
        <v>1642</v>
      </c>
      <c r="Q1652" s="36" t="s">
        <v>1643</v>
      </c>
      <c r="R1652" s="36" t="s">
        <v>1644</v>
      </c>
      <c r="S1652" s="36" t="s">
        <v>1636</v>
      </c>
      <c r="T1652" s="36" t="s">
        <v>1636</v>
      </c>
      <c r="U1652" s="36" t="s">
        <v>1645</v>
      </c>
      <c r="V1652" s="36" t="s">
        <v>1646</v>
      </c>
      <c r="W1652" s="36" t="s">
        <v>1665</v>
      </c>
      <c r="X1652" s="36" t="s">
        <v>1646</v>
      </c>
      <c r="Y1652" s="36" t="s">
        <v>1649</v>
      </c>
      <c r="Z1652" s="36">
        <v>21.68</v>
      </c>
      <c r="AA1652" s="36">
        <v>21.68</v>
      </c>
      <c r="AB1652" s="36">
        <v>0</v>
      </c>
      <c r="AC1652" s="36">
        <v>21.68</v>
      </c>
      <c r="AD1652" s="36">
        <v>0</v>
      </c>
      <c r="AE1652" s="36">
        <v>0</v>
      </c>
      <c r="AF1652" s="36" t="s">
        <v>1798</v>
      </c>
      <c r="AG1652" s="36" t="s">
        <v>1675</v>
      </c>
      <c r="AH1652" s="36" t="s">
        <v>1676</v>
      </c>
      <c r="AI1652" s="36" t="s">
        <v>1800</v>
      </c>
      <c r="AJ1652" s="36" t="s">
        <v>1645</v>
      </c>
      <c r="AK1652" s="36" t="s">
        <v>337</v>
      </c>
      <c r="AL1652" s="36" t="s">
        <v>1650</v>
      </c>
      <c r="AM1652" s="36" t="s">
        <v>1651</v>
      </c>
      <c r="AN1652" s="36" t="s">
        <v>1645</v>
      </c>
      <c r="AO1652" s="36" t="s">
        <v>1636</v>
      </c>
      <c r="AP1652" s="36" t="s">
        <v>1678</v>
      </c>
      <c r="AQ1652" s="36" t="s">
        <v>1653</v>
      </c>
    </row>
    <row r="1653" spans="1:43" x14ac:dyDescent="0.15">
      <c r="A1653" s="36" t="s">
        <v>452</v>
      </c>
      <c r="B1653" s="36" t="s">
        <v>1700</v>
      </c>
      <c r="C1653" s="36" t="s">
        <v>1701</v>
      </c>
      <c r="D1653" s="36" t="s">
        <v>1673</v>
      </c>
      <c r="E1653" s="36" t="s">
        <v>1674</v>
      </c>
      <c r="F1653" s="36" t="s">
        <v>372</v>
      </c>
      <c r="G1653" s="36" t="s">
        <v>1636</v>
      </c>
      <c r="H1653" s="36" t="s">
        <v>372</v>
      </c>
      <c r="I1653" s="36" t="s">
        <v>1636</v>
      </c>
      <c r="J1653" s="36" t="s">
        <v>1675</v>
      </c>
      <c r="K1653" s="36" t="s">
        <v>1676</v>
      </c>
      <c r="L1653" s="36" t="s">
        <v>1702</v>
      </c>
      <c r="M1653" s="36" t="s">
        <v>1639</v>
      </c>
      <c r="N1653" s="36" t="s">
        <v>1640</v>
      </c>
      <c r="O1653" s="36" t="s">
        <v>1641</v>
      </c>
      <c r="P1653" s="36" t="s">
        <v>1642</v>
      </c>
      <c r="Q1653" s="36" t="s">
        <v>1643</v>
      </c>
      <c r="R1653" s="36" t="s">
        <v>1644</v>
      </c>
      <c r="S1653" s="36" t="s">
        <v>1636</v>
      </c>
      <c r="T1653" s="36" t="s">
        <v>1636</v>
      </c>
      <c r="U1653" s="36" t="s">
        <v>1645</v>
      </c>
      <c r="V1653" s="36" t="s">
        <v>1646</v>
      </c>
      <c r="W1653" s="36" t="s">
        <v>1647</v>
      </c>
      <c r="X1653" s="36" t="s">
        <v>1667</v>
      </c>
      <c r="Y1653" s="36" t="s">
        <v>1649</v>
      </c>
      <c r="Z1653" s="36">
        <v>0.03</v>
      </c>
      <c r="AA1653" s="36">
        <v>0.03</v>
      </c>
      <c r="AB1653" s="36">
        <v>0</v>
      </c>
      <c r="AC1653" s="36">
        <v>0.03</v>
      </c>
      <c r="AD1653" s="36">
        <v>0</v>
      </c>
      <c r="AE1653" s="36">
        <v>0</v>
      </c>
      <c r="AF1653" s="36" t="s">
        <v>1798</v>
      </c>
      <c r="AG1653" s="36" t="s">
        <v>1675</v>
      </c>
      <c r="AH1653" s="36" t="s">
        <v>1676</v>
      </c>
      <c r="AI1653" s="36" t="s">
        <v>1800</v>
      </c>
      <c r="AJ1653" s="36" t="s">
        <v>1645</v>
      </c>
      <c r="AK1653" s="36" t="s">
        <v>337</v>
      </c>
      <c r="AL1653" s="36" t="s">
        <v>1650</v>
      </c>
      <c r="AM1653" s="36" t="s">
        <v>1651</v>
      </c>
      <c r="AN1653" s="36" t="s">
        <v>1645</v>
      </c>
      <c r="AO1653" s="36" t="s">
        <v>1636</v>
      </c>
      <c r="AP1653" s="36" t="s">
        <v>1678</v>
      </c>
      <c r="AQ1653" s="36" t="s">
        <v>1653</v>
      </c>
    </row>
    <row r="1654" spans="1:43" x14ac:dyDescent="0.15">
      <c r="A1654" s="36" t="s">
        <v>452</v>
      </c>
      <c r="B1654" s="36" t="s">
        <v>1700</v>
      </c>
      <c r="C1654" s="36" t="s">
        <v>1701</v>
      </c>
      <c r="D1654" s="36" t="s">
        <v>1673</v>
      </c>
      <c r="E1654" s="36" t="s">
        <v>1674</v>
      </c>
      <c r="F1654" s="36" t="s">
        <v>372</v>
      </c>
      <c r="G1654" s="36" t="s">
        <v>1636</v>
      </c>
      <c r="H1654" s="36" t="s">
        <v>372</v>
      </c>
      <c r="I1654" s="36" t="s">
        <v>1636</v>
      </c>
      <c r="J1654" s="36" t="s">
        <v>1675</v>
      </c>
      <c r="K1654" s="36" t="s">
        <v>1676</v>
      </c>
      <c r="L1654" s="36" t="s">
        <v>1702</v>
      </c>
      <c r="M1654" s="36" t="s">
        <v>1639</v>
      </c>
      <c r="N1654" s="36" t="s">
        <v>1640</v>
      </c>
      <c r="O1654" s="36" t="s">
        <v>1641</v>
      </c>
      <c r="P1654" s="36" t="s">
        <v>1642</v>
      </c>
      <c r="Q1654" s="36" t="s">
        <v>1643</v>
      </c>
      <c r="R1654" s="36" t="s">
        <v>1644</v>
      </c>
      <c r="S1654" s="36" t="s">
        <v>1636</v>
      </c>
      <c r="T1654" s="36" t="s">
        <v>1636</v>
      </c>
      <c r="U1654" s="36" t="s">
        <v>1645</v>
      </c>
      <c r="V1654" s="36" t="s">
        <v>1646</v>
      </c>
      <c r="W1654" s="36" t="s">
        <v>1669</v>
      </c>
      <c r="X1654" s="36" t="s">
        <v>1646</v>
      </c>
      <c r="Y1654" s="36" t="s">
        <v>1649</v>
      </c>
      <c r="Z1654" s="36">
        <v>28.81</v>
      </c>
      <c r="AA1654" s="36">
        <v>28.81</v>
      </c>
      <c r="AB1654" s="36">
        <v>0</v>
      </c>
      <c r="AC1654" s="36">
        <v>28.81</v>
      </c>
      <c r="AD1654" s="36">
        <v>0</v>
      </c>
      <c r="AE1654" s="36">
        <v>0</v>
      </c>
      <c r="AF1654" s="36" t="s">
        <v>1798</v>
      </c>
      <c r="AG1654" s="36" t="s">
        <v>1675</v>
      </c>
      <c r="AH1654" s="36" t="s">
        <v>1676</v>
      </c>
      <c r="AI1654" s="36" t="s">
        <v>1800</v>
      </c>
      <c r="AJ1654" s="36" t="s">
        <v>1645</v>
      </c>
      <c r="AK1654" s="36" t="s">
        <v>337</v>
      </c>
      <c r="AL1654" s="36" t="s">
        <v>1650</v>
      </c>
      <c r="AM1654" s="36" t="s">
        <v>1651</v>
      </c>
      <c r="AN1654" s="36" t="s">
        <v>1645</v>
      </c>
      <c r="AO1654" s="36" t="s">
        <v>1636</v>
      </c>
      <c r="AP1654" s="36" t="s">
        <v>1678</v>
      </c>
      <c r="AQ1654" s="36" t="s">
        <v>1653</v>
      </c>
    </row>
    <row r="1655" spans="1:43" x14ac:dyDescent="0.15">
      <c r="A1655" s="36" t="s">
        <v>452</v>
      </c>
      <c r="B1655" s="36" t="s">
        <v>1700</v>
      </c>
      <c r="C1655" s="36" t="s">
        <v>1701</v>
      </c>
      <c r="D1655" s="36" t="s">
        <v>1673</v>
      </c>
      <c r="E1655" s="36" t="s">
        <v>1674</v>
      </c>
      <c r="F1655" s="36" t="s">
        <v>372</v>
      </c>
      <c r="G1655" s="36" t="s">
        <v>1636</v>
      </c>
      <c r="H1655" s="36" t="s">
        <v>372</v>
      </c>
      <c r="I1655" s="36" t="s">
        <v>1636</v>
      </c>
      <c r="J1655" s="36" t="s">
        <v>1675</v>
      </c>
      <c r="K1655" s="36" t="s">
        <v>1676</v>
      </c>
      <c r="L1655" s="36" t="s">
        <v>1702</v>
      </c>
      <c r="M1655" s="36" t="s">
        <v>1639</v>
      </c>
      <c r="N1655" s="36" t="s">
        <v>1640</v>
      </c>
      <c r="O1655" s="36" t="s">
        <v>1641</v>
      </c>
      <c r="P1655" s="36" t="s">
        <v>1642</v>
      </c>
      <c r="Q1655" s="36" t="s">
        <v>1643</v>
      </c>
      <c r="R1655" s="36" t="s">
        <v>1644</v>
      </c>
      <c r="S1655" s="36" t="s">
        <v>1636</v>
      </c>
      <c r="T1655" s="36" t="s">
        <v>1636</v>
      </c>
      <c r="U1655" s="36" t="s">
        <v>1645</v>
      </c>
      <c r="V1655" s="36" t="s">
        <v>1646</v>
      </c>
      <c r="W1655" s="36" t="s">
        <v>1657</v>
      </c>
      <c r="X1655" s="36" t="s">
        <v>1658</v>
      </c>
      <c r="Y1655" s="36" t="s">
        <v>1649</v>
      </c>
      <c r="Z1655" s="36">
        <v>205.77</v>
      </c>
      <c r="AA1655" s="36">
        <v>205.77</v>
      </c>
      <c r="AB1655" s="36">
        <v>0</v>
      </c>
      <c r="AC1655" s="36">
        <v>205.77</v>
      </c>
      <c r="AD1655" s="36">
        <v>0</v>
      </c>
      <c r="AE1655" s="36">
        <v>0</v>
      </c>
      <c r="AF1655" s="36" t="s">
        <v>1798</v>
      </c>
      <c r="AG1655" s="36" t="s">
        <v>1675</v>
      </c>
      <c r="AH1655" s="36" t="s">
        <v>1676</v>
      </c>
      <c r="AI1655" s="36" t="s">
        <v>1800</v>
      </c>
      <c r="AJ1655" s="36" t="s">
        <v>1645</v>
      </c>
      <c r="AK1655" s="36" t="s">
        <v>337</v>
      </c>
      <c r="AL1655" s="36" t="s">
        <v>1650</v>
      </c>
      <c r="AM1655" s="36" t="s">
        <v>1651</v>
      </c>
      <c r="AN1655" s="36" t="s">
        <v>1645</v>
      </c>
      <c r="AO1655" s="36" t="s">
        <v>1636</v>
      </c>
      <c r="AP1655" s="36" t="s">
        <v>1678</v>
      </c>
      <c r="AQ1655" s="36" t="s">
        <v>1653</v>
      </c>
    </row>
    <row r="1656" spans="1:43" x14ac:dyDescent="0.15">
      <c r="A1656" s="36" t="s">
        <v>452</v>
      </c>
      <c r="B1656" s="36" t="s">
        <v>1700</v>
      </c>
      <c r="C1656" s="36" t="s">
        <v>1701</v>
      </c>
      <c r="D1656" s="36" t="s">
        <v>1673</v>
      </c>
      <c r="E1656" s="36" t="s">
        <v>1674</v>
      </c>
      <c r="F1656" s="36" t="s">
        <v>372</v>
      </c>
      <c r="G1656" s="36" t="s">
        <v>1636</v>
      </c>
      <c r="H1656" s="36" t="s">
        <v>372</v>
      </c>
      <c r="I1656" s="36" t="s">
        <v>1636</v>
      </c>
      <c r="J1656" s="36" t="s">
        <v>1675</v>
      </c>
      <c r="K1656" s="36" t="s">
        <v>1676</v>
      </c>
      <c r="L1656" s="36" t="s">
        <v>1702</v>
      </c>
      <c r="M1656" s="36" t="s">
        <v>1639</v>
      </c>
      <c r="N1656" s="36" t="s">
        <v>1640</v>
      </c>
      <c r="O1656" s="36" t="s">
        <v>1641</v>
      </c>
      <c r="P1656" s="36" t="s">
        <v>1642</v>
      </c>
      <c r="Q1656" s="36" t="s">
        <v>1643</v>
      </c>
      <c r="R1656" s="36" t="s">
        <v>1644</v>
      </c>
      <c r="S1656" s="36" t="s">
        <v>1636</v>
      </c>
      <c r="T1656" s="36" t="s">
        <v>1636</v>
      </c>
      <c r="U1656" s="36" t="s">
        <v>1645</v>
      </c>
      <c r="V1656" s="36" t="s">
        <v>1646</v>
      </c>
      <c r="W1656" s="36" t="s">
        <v>1670</v>
      </c>
      <c r="X1656" s="36" t="s">
        <v>1646</v>
      </c>
      <c r="Y1656" s="36" t="s">
        <v>1649</v>
      </c>
      <c r="Z1656" s="36">
        <v>2.57</v>
      </c>
      <c r="AA1656" s="36">
        <v>2.57</v>
      </c>
      <c r="AB1656" s="36">
        <v>0</v>
      </c>
      <c r="AC1656" s="36">
        <v>2.57</v>
      </c>
      <c r="AD1656" s="36">
        <v>0</v>
      </c>
      <c r="AE1656" s="36">
        <v>0</v>
      </c>
      <c r="AF1656" s="36" t="s">
        <v>1798</v>
      </c>
      <c r="AG1656" s="36" t="s">
        <v>1675</v>
      </c>
      <c r="AH1656" s="36" t="s">
        <v>1676</v>
      </c>
      <c r="AI1656" s="36" t="s">
        <v>1800</v>
      </c>
      <c r="AJ1656" s="36" t="s">
        <v>1645</v>
      </c>
      <c r="AK1656" s="36" t="s">
        <v>337</v>
      </c>
      <c r="AL1656" s="36" t="s">
        <v>1650</v>
      </c>
      <c r="AM1656" s="36" t="s">
        <v>1651</v>
      </c>
      <c r="AN1656" s="36" t="s">
        <v>1645</v>
      </c>
      <c r="AO1656" s="36" t="s">
        <v>1636</v>
      </c>
      <c r="AP1656" s="36" t="s">
        <v>1678</v>
      </c>
      <c r="AQ1656" s="36" t="s">
        <v>1653</v>
      </c>
    </row>
    <row r="1657" spans="1:43" x14ac:dyDescent="0.15">
      <c r="A1657" s="36" t="s">
        <v>452</v>
      </c>
      <c r="B1657" s="36" t="s">
        <v>1700</v>
      </c>
      <c r="C1657" s="36" t="s">
        <v>1701</v>
      </c>
      <c r="D1657" s="36" t="s">
        <v>1673</v>
      </c>
      <c r="E1657" s="36" t="s">
        <v>1674</v>
      </c>
      <c r="F1657" s="36" t="s">
        <v>372</v>
      </c>
      <c r="G1657" s="36" t="s">
        <v>1636</v>
      </c>
      <c r="H1657" s="36" t="s">
        <v>372</v>
      </c>
      <c r="I1657" s="36" t="s">
        <v>1636</v>
      </c>
      <c r="J1657" s="36" t="s">
        <v>1675</v>
      </c>
      <c r="K1657" s="36" t="s">
        <v>1676</v>
      </c>
      <c r="L1657" s="36" t="s">
        <v>1702</v>
      </c>
      <c r="M1657" s="36" t="s">
        <v>1639</v>
      </c>
      <c r="N1657" s="36" t="s">
        <v>1640</v>
      </c>
      <c r="O1657" s="36" t="s">
        <v>1641</v>
      </c>
      <c r="P1657" s="36" t="s">
        <v>1642</v>
      </c>
      <c r="Q1657" s="36" t="s">
        <v>1643</v>
      </c>
      <c r="R1657" s="36" t="s">
        <v>1644</v>
      </c>
      <c r="S1657" s="36" t="s">
        <v>1636</v>
      </c>
      <c r="T1657" s="36" t="s">
        <v>1636</v>
      </c>
      <c r="U1657" s="36" t="s">
        <v>1645</v>
      </c>
      <c r="V1657" s="36" t="s">
        <v>1646</v>
      </c>
      <c r="W1657" s="36" t="s">
        <v>1679</v>
      </c>
      <c r="X1657" s="36" t="s">
        <v>1646</v>
      </c>
      <c r="Y1657" s="36" t="s">
        <v>1649</v>
      </c>
      <c r="Z1657" s="36">
        <v>1864.18</v>
      </c>
      <c r="AA1657" s="36">
        <v>1864.18</v>
      </c>
      <c r="AB1657" s="36">
        <v>0</v>
      </c>
      <c r="AC1657" s="36">
        <v>1864.18</v>
      </c>
      <c r="AD1657" s="36">
        <v>0</v>
      </c>
      <c r="AE1657" s="36">
        <v>0</v>
      </c>
      <c r="AF1657" s="36" t="s">
        <v>1798</v>
      </c>
      <c r="AG1657" s="36" t="s">
        <v>1675</v>
      </c>
      <c r="AH1657" s="36" t="s">
        <v>1676</v>
      </c>
      <c r="AI1657" s="36" t="s">
        <v>1800</v>
      </c>
      <c r="AJ1657" s="36" t="s">
        <v>1645</v>
      </c>
      <c r="AK1657" s="36" t="s">
        <v>337</v>
      </c>
      <c r="AL1657" s="36" t="s">
        <v>1650</v>
      </c>
      <c r="AM1657" s="36" t="s">
        <v>1651</v>
      </c>
      <c r="AN1657" s="36" t="s">
        <v>1645</v>
      </c>
      <c r="AO1657" s="36" t="s">
        <v>1636</v>
      </c>
      <c r="AP1657" s="36" t="s">
        <v>1678</v>
      </c>
      <c r="AQ1657" s="36" t="s">
        <v>1653</v>
      </c>
    </row>
    <row r="1658" spans="1:43" x14ac:dyDescent="0.15">
      <c r="A1658" s="36" t="s">
        <v>452</v>
      </c>
      <c r="B1658" s="36" t="s">
        <v>1703</v>
      </c>
      <c r="C1658" s="36" t="s">
        <v>1704</v>
      </c>
      <c r="D1658" s="36" t="s">
        <v>1673</v>
      </c>
      <c r="E1658" s="36" t="s">
        <v>1674</v>
      </c>
      <c r="F1658" s="36" t="s">
        <v>372</v>
      </c>
      <c r="G1658" s="36" t="s">
        <v>1636</v>
      </c>
      <c r="H1658" s="36" t="s">
        <v>372</v>
      </c>
      <c r="I1658" s="36" t="s">
        <v>1636</v>
      </c>
      <c r="J1658" s="36" t="s">
        <v>1675</v>
      </c>
      <c r="K1658" s="36" t="s">
        <v>1676</v>
      </c>
      <c r="L1658" s="36" t="s">
        <v>1705</v>
      </c>
      <c r="M1658" s="36" t="s">
        <v>1639</v>
      </c>
      <c r="N1658" s="36" t="s">
        <v>1640</v>
      </c>
      <c r="O1658" s="36" t="s">
        <v>1641</v>
      </c>
      <c r="P1658" s="36" t="s">
        <v>1642</v>
      </c>
      <c r="Q1658" s="36" t="s">
        <v>1643</v>
      </c>
      <c r="R1658" s="36" t="s">
        <v>1644</v>
      </c>
      <c r="S1658" s="36" t="s">
        <v>1636</v>
      </c>
      <c r="T1658" s="36" t="s">
        <v>1636</v>
      </c>
      <c r="U1658" s="36" t="s">
        <v>1645</v>
      </c>
      <c r="V1658" s="36" t="s">
        <v>1646</v>
      </c>
      <c r="W1658" s="36" t="s">
        <v>1647</v>
      </c>
      <c r="X1658" s="36" t="s">
        <v>1667</v>
      </c>
      <c r="Y1658" s="36" t="s">
        <v>1649</v>
      </c>
      <c r="Z1658" s="36">
        <v>3.8</v>
      </c>
      <c r="AA1658" s="36">
        <v>3.8</v>
      </c>
      <c r="AB1658" s="36">
        <v>0</v>
      </c>
      <c r="AC1658" s="36">
        <v>3.8</v>
      </c>
      <c r="AD1658" s="36">
        <v>0</v>
      </c>
      <c r="AE1658" s="36">
        <v>0</v>
      </c>
      <c r="AF1658" s="36" t="s">
        <v>1798</v>
      </c>
      <c r="AG1658" s="36" t="s">
        <v>1675</v>
      </c>
      <c r="AH1658" s="36" t="s">
        <v>1676</v>
      </c>
      <c r="AI1658" s="36" t="s">
        <v>1800</v>
      </c>
      <c r="AJ1658" s="36" t="s">
        <v>1645</v>
      </c>
      <c r="AK1658" s="36" t="s">
        <v>337</v>
      </c>
      <c r="AL1658" s="36" t="s">
        <v>1650</v>
      </c>
      <c r="AM1658" s="36" t="s">
        <v>1651</v>
      </c>
      <c r="AN1658" s="36" t="s">
        <v>1645</v>
      </c>
      <c r="AO1658" s="36" t="s">
        <v>1636</v>
      </c>
      <c r="AP1658" s="36" t="s">
        <v>1678</v>
      </c>
      <c r="AQ1658" s="36" t="s">
        <v>1653</v>
      </c>
    </row>
    <row r="1659" spans="1:43" x14ac:dyDescent="0.15">
      <c r="A1659" s="36" t="s">
        <v>452</v>
      </c>
      <c r="B1659" s="36" t="s">
        <v>1703</v>
      </c>
      <c r="C1659" s="36" t="s">
        <v>1704</v>
      </c>
      <c r="D1659" s="36" t="s">
        <v>1673</v>
      </c>
      <c r="E1659" s="36" t="s">
        <v>1674</v>
      </c>
      <c r="F1659" s="36" t="s">
        <v>372</v>
      </c>
      <c r="G1659" s="36" t="s">
        <v>1636</v>
      </c>
      <c r="H1659" s="36" t="s">
        <v>372</v>
      </c>
      <c r="I1659" s="36" t="s">
        <v>1636</v>
      </c>
      <c r="J1659" s="36" t="s">
        <v>1675</v>
      </c>
      <c r="K1659" s="36" t="s">
        <v>1676</v>
      </c>
      <c r="L1659" s="36" t="s">
        <v>1705</v>
      </c>
      <c r="M1659" s="36" t="s">
        <v>1639</v>
      </c>
      <c r="N1659" s="36" t="s">
        <v>1640</v>
      </c>
      <c r="O1659" s="36" t="s">
        <v>1641</v>
      </c>
      <c r="P1659" s="36" t="s">
        <v>1642</v>
      </c>
      <c r="Q1659" s="36" t="s">
        <v>1643</v>
      </c>
      <c r="R1659" s="36" t="s">
        <v>1644</v>
      </c>
      <c r="S1659" s="36" t="s">
        <v>1636</v>
      </c>
      <c r="T1659" s="36" t="s">
        <v>1636</v>
      </c>
      <c r="U1659" s="36" t="s">
        <v>1645</v>
      </c>
      <c r="V1659" s="36" t="s">
        <v>1646</v>
      </c>
      <c r="W1659" s="36" t="s">
        <v>1679</v>
      </c>
      <c r="X1659" s="36" t="s">
        <v>1646</v>
      </c>
      <c r="Y1659" s="36" t="s">
        <v>1649</v>
      </c>
      <c r="Z1659" s="36">
        <v>1751.27</v>
      </c>
      <c r="AA1659" s="36">
        <v>1751.27</v>
      </c>
      <c r="AB1659" s="36">
        <v>0</v>
      </c>
      <c r="AC1659" s="36">
        <v>1751.27</v>
      </c>
      <c r="AD1659" s="36">
        <v>0</v>
      </c>
      <c r="AE1659" s="36">
        <v>0</v>
      </c>
      <c r="AF1659" s="36" t="s">
        <v>1798</v>
      </c>
      <c r="AG1659" s="36" t="s">
        <v>1675</v>
      </c>
      <c r="AH1659" s="36" t="s">
        <v>1676</v>
      </c>
      <c r="AI1659" s="36" t="s">
        <v>1800</v>
      </c>
      <c r="AJ1659" s="36" t="s">
        <v>1645</v>
      </c>
      <c r="AK1659" s="36" t="s">
        <v>337</v>
      </c>
      <c r="AL1659" s="36" t="s">
        <v>1650</v>
      </c>
      <c r="AM1659" s="36" t="s">
        <v>1651</v>
      </c>
      <c r="AN1659" s="36" t="s">
        <v>1645</v>
      </c>
      <c r="AO1659" s="36" t="s">
        <v>1636</v>
      </c>
      <c r="AP1659" s="36" t="s">
        <v>1678</v>
      </c>
      <c r="AQ1659" s="36" t="s">
        <v>1653</v>
      </c>
    </row>
    <row r="1660" spans="1:43" x14ac:dyDescent="0.15">
      <c r="A1660" s="36" t="s">
        <v>452</v>
      </c>
      <c r="B1660" s="36" t="s">
        <v>1706</v>
      </c>
      <c r="C1660" s="36" t="s">
        <v>1707</v>
      </c>
      <c r="D1660" s="36" t="s">
        <v>1673</v>
      </c>
      <c r="E1660" s="36" t="s">
        <v>1674</v>
      </c>
      <c r="F1660" s="36" t="s">
        <v>372</v>
      </c>
      <c r="G1660" s="36" t="s">
        <v>1636</v>
      </c>
      <c r="H1660" s="36" t="s">
        <v>372</v>
      </c>
      <c r="I1660" s="36" t="s">
        <v>1636</v>
      </c>
      <c r="J1660" s="36" t="s">
        <v>1675</v>
      </c>
      <c r="K1660" s="36" t="s">
        <v>1676</v>
      </c>
      <c r="L1660" s="36" t="s">
        <v>1708</v>
      </c>
      <c r="M1660" s="36" t="s">
        <v>1639</v>
      </c>
      <c r="N1660" s="36" t="s">
        <v>1640</v>
      </c>
      <c r="O1660" s="36" t="s">
        <v>1641</v>
      </c>
      <c r="P1660" s="36" t="s">
        <v>1642</v>
      </c>
      <c r="Q1660" s="36" t="s">
        <v>1643</v>
      </c>
      <c r="R1660" s="36" t="s">
        <v>1644</v>
      </c>
      <c r="S1660" s="36" t="s">
        <v>1636</v>
      </c>
      <c r="T1660" s="36" t="s">
        <v>1636</v>
      </c>
      <c r="U1660" s="36" t="s">
        <v>1645</v>
      </c>
      <c r="V1660" s="36" t="s">
        <v>1646</v>
      </c>
      <c r="W1660" s="36" t="s">
        <v>1657</v>
      </c>
      <c r="X1660" s="36" t="s">
        <v>1658</v>
      </c>
      <c r="Y1660" s="36" t="s">
        <v>1649</v>
      </c>
      <c r="Z1660" s="36">
        <v>247.01</v>
      </c>
      <c r="AA1660" s="36">
        <v>247.01</v>
      </c>
      <c r="AB1660" s="36">
        <v>0</v>
      </c>
      <c r="AC1660" s="36">
        <v>247.01</v>
      </c>
      <c r="AD1660" s="36">
        <v>0</v>
      </c>
      <c r="AE1660" s="36">
        <v>0</v>
      </c>
      <c r="AF1660" s="36" t="s">
        <v>1798</v>
      </c>
      <c r="AG1660" s="36" t="s">
        <v>1675</v>
      </c>
      <c r="AH1660" s="36" t="s">
        <v>1676</v>
      </c>
      <c r="AI1660" s="36" t="s">
        <v>1800</v>
      </c>
      <c r="AJ1660" s="36" t="s">
        <v>1645</v>
      </c>
      <c r="AK1660" s="36" t="s">
        <v>337</v>
      </c>
      <c r="AL1660" s="36" t="s">
        <v>1650</v>
      </c>
      <c r="AM1660" s="36" t="s">
        <v>1651</v>
      </c>
      <c r="AN1660" s="36" t="s">
        <v>1645</v>
      </c>
      <c r="AO1660" s="36" t="s">
        <v>1636</v>
      </c>
      <c r="AP1660" s="36" t="s">
        <v>1678</v>
      </c>
      <c r="AQ1660" s="36" t="s">
        <v>1653</v>
      </c>
    </row>
    <row r="1661" spans="1:43" x14ac:dyDescent="0.15">
      <c r="A1661" s="36" t="s">
        <v>452</v>
      </c>
      <c r="B1661" s="36" t="s">
        <v>1709</v>
      </c>
      <c r="C1661" s="36" t="s">
        <v>1710</v>
      </c>
      <c r="D1661" s="36" t="s">
        <v>1673</v>
      </c>
      <c r="E1661" s="36" t="s">
        <v>1674</v>
      </c>
      <c r="F1661" s="36" t="s">
        <v>372</v>
      </c>
      <c r="G1661" s="36" t="s">
        <v>1636</v>
      </c>
      <c r="H1661" s="36" t="s">
        <v>372</v>
      </c>
      <c r="I1661" s="36" t="s">
        <v>1636</v>
      </c>
      <c r="J1661" s="36" t="s">
        <v>1675</v>
      </c>
      <c r="K1661" s="36" t="s">
        <v>1676</v>
      </c>
      <c r="L1661" s="36" t="s">
        <v>1711</v>
      </c>
      <c r="M1661" s="36" t="s">
        <v>1639</v>
      </c>
      <c r="N1661" s="36" t="s">
        <v>1640</v>
      </c>
      <c r="O1661" s="36" t="s">
        <v>1641</v>
      </c>
      <c r="P1661" s="36" t="s">
        <v>1642</v>
      </c>
      <c r="Q1661" s="36" t="s">
        <v>1643</v>
      </c>
      <c r="R1661" s="36" t="s">
        <v>1644</v>
      </c>
      <c r="S1661" s="36" t="s">
        <v>1636</v>
      </c>
      <c r="T1661" s="36" t="s">
        <v>1636</v>
      </c>
      <c r="U1661" s="36" t="s">
        <v>1645</v>
      </c>
      <c r="V1661" s="36" t="s">
        <v>1646</v>
      </c>
      <c r="W1661" s="36" t="s">
        <v>1664</v>
      </c>
      <c r="X1661" s="36" t="s">
        <v>1646</v>
      </c>
      <c r="Y1661" s="36" t="s">
        <v>1649</v>
      </c>
      <c r="Z1661" s="36">
        <v>289.29000000000002</v>
      </c>
      <c r="AA1661" s="36">
        <v>289.29000000000002</v>
      </c>
      <c r="AB1661" s="36">
        <v>0</v>
      </c>
      <c r="AC1661" s="36">
        <v>289.29000000000002</v>
      </c>
      <c r="AD1661" s="36">
        <v>0</v>
      </c>
      <c r="AE1661" s="36">
        <v>0</v>
      </c>
      <c r="AF1661" s="36" t="s">
        <v>1798</v>
      </c>
      <c r="AG1661" s="36" t="s">
        <v>666</v>
      </c>
      <c r="AH1661" s="36" t="s">
        <v>1801</v>
      </c>
      <c r="AI1661" s="36" t="s">
        <v>1800</v>
      </c>
      <c r="AJ1661" s="36" t="s">
        <v>1645</v>
      </c>
      <c r="AK1661" s="36" t="s">
        <v>337</v>
      </c>
      <c r="AL1661" s="36" t="s">
        <v>1650</v>
      </c>
      <c r="AM1661" s="36" t="s">
        <v>1651</v>
      </c>
      <c r="AN1661" s="36" t="s">
        <v>1645</v>
      </c>
      <c r="AO1661" s="36" t="s">
        <v>1636</v>
      </c>
      <c r="AP1661" s="36" t="s">
        <v>1678</v>
      </c>
      <c r="AQ1661" s="36" t="s">
        <v>1653</v>
      </c>
    </row>
    <row r="1662" spans="1:43" x14ac:dyDescent="0.15">
      <c r="A1662" s="36" t="s">
        <v>452</v>
      </c>
      <c r="B1662" s="36" t="s">
        <v>1709</v>
      </c>
      <c r="C1662" s="36" t="s">
        <v>1710</v>
      </c>
      <c r="D1662" s="36" t="s">
        <v>1673</v>
      </c>
      <c r="E1662" s="36" t="s">
        <v>1674</v>
      </c>
      <c r="F1662" s="36" t="s">
        <v>372</v>
      </c>
      <c r="G1662" s="36" t="s">
        <v>1636</v>
      </c>
      <c r="H1662" s="36" t="s">
        <v>372</v>
      </c>
      <c r="I1662" s="36" t="s">
        <v>1636</v>
      </c>
      <c r="J1662" s="36" t="s">
        <v>1675</v>
      </c>
      <c r="K1662" s="36" t="s">
        <v>1676</v>
      </c>
      <c r="L1662" s="36" t="s">
        <v>1711</v>
      </c>
      <c r="M1662" s="36" t="s">
        <v>1639</v>
      </c>
      <c r="N1662" s="36" t="s">
        <v>1640</v>
      </c>
      <c r="O1662" s="36" t="s">
        <v>1641</v>
      </c>
      <c r="P1662" s="36" t="s">
        <v>1642</v>
      </c>
      <c r="Q1662" s="36" t="s">
        <v>1643</v>
      </c>
      <c r="R1662" s="36" t="s">
        <v>1644</v>
      </c>
      <c r="S1662" s="36" t="s">
        <v>1636</v>
      </c>
      <c r="T1662" s="36" t="s">
        <v>1636</v>
      </c>
      <c r="U1662" s="36" t="s">
        <v>1645</v>
      </c>
      <c r="V1662" s="36" t="s">
        <v>1646</v>
      </c>
      <c r="W1662" s="36" t="s">
        <v>1665</v>
      </c>
      <c r="X1662" s="36" t="s">
        <v>1646</v>
      </c>
      <c r="Y1662" s="36" t="s">
        <v>1649</v>
      </c>
      <c r="Z1662" s="36">
        <v>218.61</v>
      </c>
      <c r="AA1662" s="36">
        <v>218.61</v>
      </c>
      <c r="AB1662" s="36">
        <v>0</v>
      </c>
      <c r="AC1662" s="36">
        <v>218.61</v>
      </c>
      <c r="AD1662" s="36">
        <v>0</v>
      </c>
      <c r="AE1662" s="36">
        <v>0</v>
      </c>
      <c r="AF1662" s="36" t="s">
        <v>1798</v>
      </c>
      <c r="AG1662" s="36" t="s">
        <v>666</v>
      </c>
      <c r="AH1662" s="36" t="s">
        <v>1801</v>
      </c>
      <c r="AI1662" s="36" t="s">
        <v>1800</v>
      </c>
      <c r="AJ1662" s="36" t="s">
        <v>1645</v>
      </c>
      <c r="AK1662" s="36" t="s">
        <v>337</v>
      </c>
      <c r="AL1662" s="36" t="s">
        <v>1650</v>
      </c>
      <c r="AM1662" s="36" t="s">
        <v>1651</v>
      </c>
      <c r="AN1662" s="36" t="s">
        <v>1645</v>
      </c>
      <c r="AO1662" s="36" t="s">
        <v>1636</v>
      </c>
      <c r="AP1662" s="36" t="s">
        <v>1678</v>
      </c>
      <c r="AQ1662" s="36" t="s">
        <v>1653</v>
      </c>
    </row>
    <row r="1663" spans="1:43" x14ac:dyDescent="0.15">
      <c r="A1663" s="36" t="s">
        <v>452</v>
      </c>
      <c r="B1663" s="36" t="s">
        <v>1709</v>
      </c>
      <c r="C1663" s="36" t="s">
        <v>1710</v>
      </c>
      <c r="D1663" s="36" t="s">
        <v>1673</v>
      </c>
      <c r="E1663" s="36" t="s">
        <v>1674</v>
      </c>
      <c r="F1663" s="36" t="s">
        <v>372</v>
      </c>
      <c r="G1663" s="36" t="s">
        <v>1636</v>
      </c>
      <c r="H1663" s="36" t="s">
        <v>372</v>
      </c>
      <c r="I1663" s="36" t="s">
        <v>1636</v>
      </c>
      <c r="J1663" s="36" t="s">
        <v>1675</v>
      </c>
      <c r="K1663" s="36" t="s">
        <v>1676</v>
      </c>
      <c r="L1663" s="36" t="s">
        <v>1711</v>
      </c>
      <c r="M1663" s="36" t="s">
        <v>1639</v>
      </c>
      <c r="N1663" s="36" t="s">
        <v>1640</v>
      </c>
      <c r="O1663" s="36" t="s">
        <v>1641</v>
      </c>
      <c r="P1663" s="36" t="s">
        <v>1642</v>
      </c>
      <c r="Q1663" s="36" t="s">
        <v>1643</v>
      </c>
      <c r="R1663" s="36" t="s">
        <v>1644</v>
      </c>
      <c r="S1663" s="36" t="s">
        <v>1636</v>
      </c>
      <c r="T1663" s="36" t="s">
        <v>1636</v>
      </c>
      <c r="U1663" s="36" t="s">
        <v>1645</v>
      </c>
      <c r="V1663" s="36" t="s">
        <v>1646</v>
      </c>
      <c r="W1663" s="36" t="s">
        <v>1647</v>
      </c>
      <c r="X1663" s="36" t="s">
        <v>1667</v>
      </c>
      <c r="Y1663" s="36" t="s">
        <v>1649</v>
      </c>
      <c r="Z1663" s="36">
        <v>0.01</v>
      </c>
      <c r="AA1663" s="36">
        <v>0.01</v>
      </c>
      <c r="AB1663" s="36">
        <v>0</v>
      </c>
      <c r="AC1663" s="36">
        <v>0.01</v>
      </c>
      <c r="AD1663" s="36">
        <v>0</v>
      </c>
      <c r="AE1663" s="36">
        <v>0</v>
      </c>
      <c r="AF1663" s="36" t="s">
        <v>1798</v>
      </c>
      <c r="AG1663" s="36" t="s">
        <v>666</v>
      </c>
      <c r="AH1663" s="36" t="s">
        <v>1801</v>
      </c>
      <c r="AI1663" s="36" t="s">
        <v>1800</v>
      </c>
      <c r="AJ1663" s="36" t="s">
        <v>1645</v>
      </c>
      <c r="AK1663" s="36" t="s">
        <v>337</v>
      </c>
      <c r="AL1663" s="36" t="s">
        <v>1650</v>
      </c>
      <c r="AM1663" s="36" t="s">
        <v>1651</v>
      </c>
      <c r="AN1663" s="36" t="s">
        <v>1645</v>
      </c>
      <c r="AO1663" s="36" t="s">
        <v>1636</v>
      </c>
      <c r="AP1663" s="36" t="s">
        <v>1678</v>
      </c>
      <c r="AQ1663" s="36" t="s">
        <v>1653</v>
      </c>
    </row>
    <row r="1664" spans="1:43" x14ac:dyDescent="0.15">
      <c r="A1664" s="36" t="s">
        <v>452</v>
      </c>
      <c r="B1664" s="36" t="s">
        <v>1709</v>
      </c>
      <c r="C1664" s="36" t="s">
        <v>1710</v>
      </c>
      <c r="D1664" s="36" t="s">
        <v>1673</v>
      </c>
      <c r="E1664" s="36" t="s">
        <v>1674</v>
      </c>
      <c r="F1664" s="36" t="s">
        <v>372</v>
      </c>
      <c r="G1664" s="36" t="s">
        <v>1636</v>
      </c>
      <c r="H1664" s="36" t="s">
        <v>372</v>
      </c>
      <c r="I1664" s="36" t="s">
        <v>1636</v>
      </c>
      <c r="J1664" s="36" t="s">
        <v>1675</v>
      </c>
      <c r="K1664" s="36" t="s">
        <v>1676</v>
      </c>
      <c r="L1664" s="36" t="s">
        <v>1711</v>
      </c>
      <c r="M1664" s="36" t="s">
        <v>1639</v>
      </c>
      <c r="N1664" s="36" t="s">
        <v>1640</v>
      </c>
      <c r="O1664" s="36" t="s">
        <v>1641</v>
      </c>
      <c r="P1664" s="36" t="s">
        <v>1642</v>
      </c>
      <c r="Q1664" s="36" t="s">
        <v>1643</v>
      </c>
      <c r="R1664" s="36" t="s">
        <v>1644</v>
      </c>
      <c r="S1664" s="36" t="s">
        <v>1636</v>
      </c>
      <c r="T1664" s="36" t="s">
        <v>1636</v>
      </c>
      <c r="U1664" s="36" t="s">
        <v>1645</v>
      </c>
      <c r="V1664" s="36" t="s">
        <v>1646</v>
      </c>
      <c r="W1664" s="36" t="s">
        <v>1669</v>
      </c>
      <c r="X1664" s="36" t="s">
        <v>1646</v>
      </c>
      <c r="Y1664" s="36" t="s">
        <v>1649</v>
      </c>
      <c r="Z1664" s="36">
        <v>181.76</v>
      </c>
      <c r="AA1664" s="36">
        <v>181.76</v>
      </c>
      <c r="AB1664" s="36">
        <v>0</v>
      </c>
      <c r="AC1664" s="36">
        <v>181.76</v>
      </c>
      <c r="AD1664" s="36">
        <v>0</v>
      </c>
      <c r="AE1664" s="36">
        <v>0</v>
      </c>
      <c r="AF1664" s="36" t="s">
        <v>1798</v>
      </c>
      <c r="AG1664" s="36" t="s">
        <v>666</v>
      </c>
      <c r="AH1664" s="36" t="s">
        <v>1801</v>
      </c>
      <c r="AI1664" s="36" t="s">
        <v>1800</v>
      </c>
      <c r="AJ1664" s="36" t="s">
        <v>1645</v>
      </c>
      <c r="AK1664" s="36" t="s">
        <v>337</v>
      </c>
      <c r="AL1664" s="36" t="s">
        <v>1650</v>
      </c>
      <c r="AM1664" s="36" t="s">
        <v>1651</v>
      </c>
      <c r="AN1664" s="36" t="s">
        <v>1645</v>
      </c>
      <c r="AO1664" s="36" t="s">
        <v>1636</v>
      </c>
      <c r="AP1664" s="36" t="s">
        <v>1678</v>
      </c>
      <c r="AQ1664" s="36" t="s">
        <v>1653</v>
      </c>
    </row>
    <row r="1665" spans="1:43" x14ac:dyDescent="0.15">
      <c r="A1665" s="36" t="s">
        <v>452</v>
      </c>
      <c r="B1665" s="36" t="s">
        <v>1709</v>
      </c>
      <c r="C1665" s="36" t="s">
        <v>1710</v>
      </c>
      <c r="D1665" s="36" t="s">
        <v>1673</v>
      </c>
      <c r="E1665" s="36" t="s">
        <v>1674</v>
      </c>
      <c r="F1665" s="36" t="s">
        <v>372</v>
      </c>
      <c r="G1665" s="36" t="s">
        <v>1636</v>
      </c>
      <c r="H1665" s="36" t="s">
        <v>372</v>
      </c>
      <c r="I1665" s="36" t="s">
        <v>1636</v>
      </c>
      <c r="J1665" s="36" t="s">
        <v>1675</v>
      </c>
      <c r="K1665" s="36" t="s">
        <v>1676</v>
      </c>
      <c r="L1665" s="36" t="s">
        <v>1711</v>
      </c>
      <c r="M1665" s="36" t="s">
        <v>1639</v>
      </c>
      <c r="N1665" s="36" t="s">
        <v>1640</v>
      </c>
      <c r="O1665" s="36" t="s">
        <v>1641</v>
      </c>
      <c r="P1665" s="36" t="s">
        <v>1642</v>
      </c>
      <c r="Q1665" s="36" t="s">
        <v>1643</v>
      </c>
      <c r="R1665" s="36" t="s">
        <v>1644</v>
      </c>
      <c r="S1665" s="36" t="s">
        <v>1636</v>
      </c>
      <c r="T1665" s="36" t="s">
        <v>1636</v>
      </c>
      <c r="U1665" s="36" t="s">
        <v>1645</v>
      </c>
      <c r="V1665" s="36" t="s">
        <v>1646</v>
      </c>
      <c r="W1665" s="36" t="s">
        <v>1670</v>
      </c>
      <c r="X1665" s="36" t="s">
        <v>1646</v>
      </c>
      <c r="Y1665" s="36" t="s">
        <v>1649</v>
      </c>
      <c r="Z1665" s="36">
        <v>29.3</v>
      </c>
      <c r="AA1665" s="36">
        <v>29.3</v>
      </c>
      <c r="AB1665" s="36">
        <v>0</v>
      </c>
      <c r="AC1665" s="36">
        <v>29.3</v>
      </c>
      <c r="AD1665" s="36">
        <v>0</v>
      </c>
      <c r="AE1665" s="36">
        <v>0</v>
      </c>
      <c r="AF1665" s="36" t="s">
        <v>1798</v>
      </c>
      <c r="AG1665" s="36" t="s">
        <v>666</v>
      </c>
      <c r="AH1665" s="36" t="s">
        <v>1801</v>
      </c>
      <c r="AI1665" s="36" t="s">
        <v>1800</v>
      </c>
      <c r="AJ1665" s="36" t="s">
        <v>1645</v>
      </c>
      <c r="AK1665" s="36" t="s">
        <v>337</v>
      </c>
      <c r="AL1665" s="36" t="s">
        <v>1650</v>
      </c>
      <c r="AM1665" s="36" t="s">
        <v>1651</v>
      </c>
      <c r="AN1665" s="36" t="s">
        <v>1645</v>
      </c>
      <c r="AO1665" s="36" t="s">
        <v>1636</v>
      </c>
      <c r="AP1665" s="36" t="s">
        <v>1678</v>
      </c>
      <c r="AQ1665" s="36" t="s">
        <v>1653</v>
      </c>
    </row>
    <row r="1666" spans="1:43" x14ac:dyDescent="0.15">
      <c r="A1666" s="36" t="s">
        <v>452</v>
      </c>
      <c r="B1666" s="36" t="s">
        <v>1712</v>
      </c>
      <c r="C1666" s="36" t="s">
        <v>1713</v>
      </c>
      <c r="D1666" s="36" t="s">
        <v>1673</v>
      </c>
      <c r="E1666" s="36" t="s">
        <v>1674</v>
      </c>
      <c r="F1666" s="36" t="s">
        <v>372</v>
      </c>
      <c r="G1666" s="36" t="s">
        <v>1636</v>
      </c>
      <c r="H1666" s="36" t="s">
        <v>372</v>
      </c>
      <c r="I1666" s="36" t="s">
        <v>1636</v>
      </c>
      <c r="J1666" s="36" t="s">
        <v>1675</v>
      </c>
      <c r="K1666" s="36" t="s">
        <v>1676</v>
      </c>
      <c r="L1666" s="36" t="s">
        <v>1714</v>
      </c>
      <c r="M1666" s="36" t="s">
        <v>1639</v>
      </c>
      <c r="N1666" s="36" t="s">
        <v>1640</v>
      </c>
      <c r="O1666" s="36" t="s">
        <v>1641</v>
      </c>
      <c r="P1666" s="36" t="s">
        <v>1642</v>
      </c>
      <c r="Q1666" s="36" t="s">
        <v>1643</v>
      </c>
      <c r="R1666" s="36" t="s">
        <v>1644</v>
      </c>
      <c r="S1666" s="36" t="s">
        <v>1636</v>
      </c>
      <c r="T1666" s="36" t="s">
        <v>1636</v>
      </c>
      <c r="U1666" s="36" t="s">
        <v>1645</v>
      </c>
      <c r="V1666" s="36" t="s">
        <v>1646</v>
      </c>
      <c r="W1666" s="36" t="s">
        <v>1664</v>
      </c>
      <c r="X1666" s="36" t="s">
        <v>1646</v>
      </c>
      <c r="Y1666" s="36" t="s">
        <v>1649</v>
      </c>
      <c r="Z1666" s="36">
        <v>1639.01</v>
      </c>
      <c r="AA1666" s="36">
        <v>1605.98</v>
      </c>
      <c r="AB1666" s="36">
        <v>33.03</v>
      </c>
      <c r="AC1666" s="36">
        <v>1605.98</v>
      </c>
      <c r="AD1666" s="36">
        <v>0</v>
      </c>
      <c r="AE1666" s="36">
        <v>0</v>
      </c>
      <c r="AF1666" s="36" t="s">
        <v>1798</v>
      </c>
      <c r="AG1666" s="36" t="s">
        <v>1675</v>
      </c>
      <c r="AH1666" s="36" t="s">
        <v>1676</v>
      </c>
      <c r="AI1666" s="36" t="s">
        <v>1800</v>
      </c>
      <c r="AJ1666" s="36" t="s">
        <v>1645</v>
      </c>
      <c r="AK1666" s="36" t="s">
        <v>337</v>
      </c>
      <c r="AL1666" s="36" t="s">
        <v>1650</v>
      </c>
      <c r="AM1666" s="36" t="s">
        <v>1651</v>
      </c>
      <c r="AN1666" s="36" t="s">
        <v>1645</v>
      </c>
      <c r="AO1666" s="36" t="s">
        <v>1636</v>
      </c>
      <c r="AP1666" s="36" t="s">
        <v>1678</v>
      </c>
      <c r="AQ1666" s="36" t="s">
        <v>1653</v>
      </c>
    </row>
    <row r="1667" spans="1:43" x14ac:dyDescent="0.15">
      <c r="A1667" s="36" t="s">
        <v>452</v>
      </c>
      <c r="B1667" s="36" t="s">
        <v>1712</v>
      </c>
      <c r="C1667" s="36" t="s">
        <v>1713</v>
      </c>
      <c r="D1667" s="36" t="s">
        <v>1673</v>
      </c>
      <c r="E1667" s="36" t="s">
        <v>1674</v>
      </c>
      <c r="F1667" s="36" t="s">
        <v>372</v>
      </c>
      <c r="G1667" s="36" t="s">
        <v>1636</v>
      </c>
      <c r="H1667" s="36" t="s">
        <v>372</v>
      </c>
      <c r="I1667" s="36" t="s">
        <v>1636</v>
      </c>
      <c r="J1667" s="36" t="s">
        <v>1675</v>
      </c>
      <c r="K1667" s="36" t="s">
        <v>1676</v>
      </c>
      <c r="L1667" s="36" t="s">
        <v>1714</v>
      </c>
      <c r="M1667" s="36" t="s">
        <v>1639</v>
      </c>
      <c r="N1667" s="36" t="s">
        <v>1640</v>
      </c>
      <c r="O1667" s="36" t="s">
        <v>1641</v>
      </c>
      <c r="P1667" s="36" t="s">
        <v>1642</v>
      </c>
      <c r="Q1667" s="36" t="s">
        <v>1643</v>
      </c>
      <c r="R1667" s="36" t="s">
        <v>1644</v>
      </c>
      <c r="S1667" s="36" t="s">
        <v>1636</v>
      </c>
      <c r="T1667" s="36" t="s">
        <v>1636</v>
      </c>
      <c r="U1667" s="36" t="s">
        <v>1645</v>
      </c>
      <c r="V1667" s="36" t="s">
        <v>1646</v>
      </c>
      <c r="W1667" s="36" t="s">
        <v>1665</v>
      </c>
      <c r="X1667" s="36" t="s">
        <v>1646</v>
      </c>
      <c r="Y1667" s="36" t="s">
        <v>1649</v>
      </c>
      <c r="Z1667" s="36">
        <v>1964.16</v>
      </c>
      <c r="AA1667" s="36">
        <v>1927.94</v>
      </c>
      <c r="AB1667" s="36">
        <v>36.22</v>
      </c>
      <c r="AC1667" s="36">
        <v>1927.94</v>
      </c>
      <c r="AD1667" s="36">
        <v>0</v>
      </c>
      <c r="AE1667" s="36">
        <v>0</v>
      </c>
      <c r="AF1667" s="36" t="s">
        <v>1798</v>
      </c>
      <c r="AG1667" s="36" t="s">
        <v>1675</v>
      </c>
      <c r="AH1667" s="36" t="s">
        <v>1676</v>
      </c>
      <c r="AI1667" s="36" t="s">
        <v>1800</v>
      </c>
      <c r="AJ1667" s="36" t="s">
        <v>1645</v>
      </c>
      <c r="AK1667" s="36" t="s">
        <v>337</v>
      </c>
      <c r="AL1667" s="36" t="s">
        <v>1650</v>
      </c>
      <c r="AM1667" s="36" t="s">
        <v>1651</v>
      </c>
      <c r="AN1667" s="36" t="s">
        <v>1645</v>
      </c>
      <c r="AO1667" s="36" t="s">
        <v>1636</v>
      </c>
      <c r="AP1667" s="36" t="s">
        <v>1678</v>
      </c>
      <c r="AQ1667" s="36" t="s">
        <v>1653</v>
      </c>
    </row>
    <row r="1668" spans="1:43" x14ac:dyDescent="0.15">
      <c r="A1668" s="36" t="s">
        <v>452</v>
      </c>
      <c r="B1668" s="36" t="s">
        <v>1712</v>
      </c>
      <c r="C1668" s="36" t="s">
        <v>1713</v>
      </c>
      <c r="D1668" s="36" t="s">
        <v>1673</v>
      </c>
      <c r="E1668" s="36" t="s">
        <v>1674</v>
      </c>
      <c r="F1668" s="36" t="s">
        <v>372</v>
      </c>
      <c r="G1668" s="36" t="s">
        <v>1636</v>
      </c>
      <c r="H1668" s="36" t="s">
        <v>372</v>
      </c>
      <c r="I1668" s="36" t="s">
        <v>1636</v>
      </c>
      <c r="J1668" s="36" t="s">
        <v>1675</v>
      </c>
      <c r="K1668" s="36" t="s">
        <v>1676</v>
      </c>
      <c r="L1668" s="36" t="s">
        <v>1714</v>
      </c>
      <c r="M1668" s="36" t="s">
        <v>1639</v>
      </c>
      <c r="N1668" s="36" t="s">
        <v>1640</v>
      </c>
      <c r="O1668" s="36" t="s">
        <v>1641</v>
      </c>
      <c r="P1668" s="36" t="s">
        <v>1642</v>
      </c>
      <c r="Q1668" s="36" t="s">
        <v>1643</v>
      </c>
      <c r="R1668" s="36" t="s">
        <v>1644</v>
      </c>
      <c r="S1668" s="36" t="s">
        <v>1636</v>
      </c>
      <c r="T1668" s="36" t="s">
        <v>1636</v>
      </c>
      <c r="U1668" s="36" t="s">
        <v>1645</v>
      </c>
      <c r="V1668" s="36" t="s">
        <v>1646</v>
      </c>
      <c r="W1668" s="36" t="s">
        <v>1647</v>
      </c>
      <c r="X1668" s="36" t="s">
        <v>1667</v>
      </c>
      <c r="Y1668" s="36" t="s">
        <v>1649</v>
      </c>
      <c r="Z1668" s="36">
        <v>0.17</v>
      </c>
      <c r="AA1668" s="36">
        <v>0.17</v>
      </c>
      <c r="AB1668" s="36">
        <v>0</v>
      </c>
      <c r="AC1668" s="36">
        <v>0.17</v>
      </c>
      <c r="AD1668" s="36">
        <v>0</v>
      </c>
      <c r="AE1668" s="36">
        <v>0</v>
      </c>
      <c r="AF1668" s="36" t="s">
        <v>1798</v>
      </c>
      <c r="AG1668" s="36" t="s">
        <v>1675</v>
      </c>
      <c r="AH1668" s="36" t="s">
        <v>1676</v>
      </c>
      <c r="AI1668" s="36" t="s">
        <v>1800</v>
      </c>
      <c r="AJ1668" s="36" t="s">
        <v>1645</v>
      </c>
      <c r="AK1668" s="36" t="s">
        <v>337</v>
      </c>
      <c r="AL1668" s="36" t="s">
        <v>1650</v>
      </c>
      <c r="AM1668" s="36" t="s">
        <v>1651</v>
      </c>
      <c r="AN1668" s="36" t="s">
        <v>1645</v>
      </c>
      <c r="AO1668" s="36" t="s">
        <v>1636</v>
      </c>
      <c r="AP1668" s="36" t="s">
        <v>1678</v>
      </c>
      <c r="AQ1668" s="36" t="s">
        <v>1653</v>
      </c>
    </row>
    <row r="1669" spans="1:43" x14ac:dyDescent="0.15">
      <c r="A1669" s="36" t="s">
        <v>452</v>
      </c>
      <c r="B1669" s="36" t="s">
        <v>1712</v>
      </c>
      <c r="C1669" s="36" t="s">
        <v>1713</v>
      </c>
      <c r="D1669" s="36" t="s">
        <v>1673</v>
      </c>
      <c r="E1669" s="36" t="s">
        <v>1674</v>
      </c>
      <c r="F1669" s="36" t="s">
        <v>372</v>
      </c>
      <c r="G1669" s="36" t="s">
        <v>1636</v>
      </c>
      <c r="H1669" s="36" t="s">
        <v>372</v>
      </c>
      <c r="I1669" s="36" t="s">
        <v>1636</v>
      </c>
      <c r="J1669" s="36" t="s">
        <v>1675</v>
      </c>
      <c r="K1669" s="36" t="s">
        <v>1676</v>
      </c>
      <c r="L1669" s="36" t="s">
        <v>1714</v>
      </c>
      <c r="M1669" s="36" t="s">
        <v>1639</v>
      </c>
      <c r="N1669" s="36" t="s">
        <v>1640</v>
      </c>
      <c r="O1669" s="36" t="s">
        <v>1641</v>
      </c>
      <c r="P1669" s="36" t="s">
        <v>1642</v>
      </c>
      <c r="Q1669" s="36" t="s">
        <v>1643</v>
      </c>
      <c r="R1669" s="36" t="s">
        <v>1644</v>
      </c>
      <c r="S1669" s="36" t="s">
        <v>1636</v>
      </c>
      <c r="T1669" s="36" t="s">
        <v>1636</v>
      </c>
      <c r="U1669" s="36" t="s">
        <v>1645</v>
      </c>
      <c r="V1669" s="36" t="s">
        <v>1646</v>
      </c>
      <c r="W1669" s="36" t="s">
        <v>1669</v>
      </c>
      <c r="X1669" s="36" t="s">
        <v>1646</v>
      </c>
      <c r="Y1669" s="36" t="s">
        <v>1649</v>
      </c>
      <c r="Z1669" s="36">
        <v>349.46</v>
      </c>
      <c r="AA1669" s="36">
        <v>336.37</v>
      </c>
      <c r="AB1669" s="36">
        <v>13.09</v>
      </c>
      <c r="AC1669" s="36">
        <v>336.37</v>
      </c>
      <c r="AD1669" s="36">
        <v>0</v>
      </c>
      <c r="AE1669" s="36">
        <v>0</v>
      </c>
      <c r="AF1669" s="36" t="s">
        <v>1798</v>
      </c>
      <c r="AG1669" s="36" t="s">
        <v>1675</v>
      </c>
      <c r="AH1669" s="36" t="s">
        <v>1676</v>
      </c>
      <c r="AI1669" s="36" t="s">
        <v>1800</v>
      </c>
      <c r="AJ1669" s="36" t="s">
        <v>1645</v>
      </c>
      <c r="AK1669" s="36" t="s">
        <v>337</v>
      </c>
      <c r="AL1669" s="36" t="s">
        <v>1650</v>
      </c>
      <c r="AM1669" s="36" t="s">
        <v>1651</v>
      </c>
      <c r="AN1669" s="36" t="s">
        <v>1645</v>
      </c>
      <c r="AO1669" s="36" t="s">
        <v>1636</v>
      </c>
      <c r="AP1669" s="36" t="s">
        <v>1678</v>
      </c>
      <c r="AQ1669" s="36" t="s">
        <v>1653</v>
      </c>
    </row>
    <row r="1670" spans="1:43" x14ac:dyDescent="0.15">
      <c r="A1670" s="36" t="s">
        <v>452</v>
      </c>
      <c r="B1670" s="36" t="s">
        <v>1712</v>
      </c>
      <c r="C1670" s="36" t="s">
        <v>1713</v>
      </c>
      <c r="D1670" s="36" t="s">
        <v>1673</v>
      </c>
      <c r="E1670" s="36" t="s">
        <v>1674</v>
      </c>
      <c r="F1670" s="36" t="s">
        <v>372</v>
      </c>
      <c r="G1670" s="36" t="s">
        <v>1636</v>
      </c>
      <c r="H1670" s="36" t="s">
        <v>372</v>
      </c>
      <c r="I1670" s="36" t="s">
        <v>1636</v>
      </c>
      <c r="J1670" s="36" t="s">
        <v>1675</v>
      </c>
      <c r="K1670" s="36" t="s">
        <v>1676</v>
      </c>
      <c r="L1670" s="36" t="s">
        <v>1714</v>
      </c>
      <c r="M1670" s="36" t="s">
        <v>1639</v>
      </c>
      <c r="N1670" s="36" t="s">
        <v>1640</v>
      </c>
      <c r="O1670" s="36" t="s">
        <v>1641</v>
      </c>
      <c r="P1670" s="36" t="s">
        <v>1642</v>
      </c>
      <c r="Q1670" s="36" t="s">
        <v>1643</v>
      </c>
      <c r="R1670" s="36" t="s">
        <v>1644</v>
      </c>
      <c r="S1670" s="36" t="s">
        <v>1636</v>
      </c>
      <c r="T1670" s="36" t="s">
        <v>1636</v>
      </c>
      <c r="U1670" s="36" t="s">
        <v>1645</v>
      </c>
      <c r="V1670" s="36" t="s">
        <v>1646</v>
      </c>
      <c r="W1670" s="36" t="s">
        <v>1670</v>
      </c>
      <c r="X1670" s="36" t="s">
        <v>1646</v>
      </c>
      <c r="Y1670" s="36" t="s">
        <v>1649</v>
      </c>
      <c r="Z1670" s="36">
        <v>98.73</v>
      </c>
      <c r="AA1670" s="36">
        <v>97.02</v>
      </c>
      <c r="AB1670" s="36">
        <v>1.71</v>
      </c>
      <c r="AC1670" s="36">
        <v>97.02</v>
      </c>
      <c r="AD1670" s="36">
        <v>0</v>
      </c>
      <c r="AE1670" s="36">
        <v>0</v>
      </c>
      <c r="AF1670" s="36" t="s">
        <v>1798</v>
      </c>
      <c r="AG1670" s="36" t="s">
        <v>1675</v>
      </c>
      <c r="AH1670" s="36" t="s">
        <v>1676</v>
      </c>
      <c r="AI1670" s="36" t="s">
        <v>1800</v>
      </c>
      <c r="AJ1670" s="36" t="s">
        <v>1645</v>
      </c>
      <c r="AK1670" s="36" t="s">
        <v>337</v>
      </c>
      <c r="AL1670" s="36" t="s">
        <v>1650</v>
      </c>
      <c r="AM1670" s="36" t="s">
        <v>1651</v>
      </c>
      <c r="AN1670" s="36" t="s">
        <v>1645</v>
      </c>
      <c r="AO1670" s="36" t="s">
        <v>1636</v>
      </c>
      <c r="AP1670" s="36" t="s">
        <v>1678</v>
      </c>
      <c r="AQ1670" s="36" t="s">
        <v>1653</v>
      </c>
    </row>
    <row r="1671" spans="1:43" x14ac:dyDescent="0.15">
      <c r="A1671" s="36" t="s">
        <v>452</v>
      </c>
      <c r="B1671" s="36" t="s">
        <v>1715</v>
      </c>
      <c r="C1671" s="36" t="s">
        <v>1716</v>
      </c>
      <c r="D1671" s="36" t="s">
        <v>1661</v>
      </c>
      <c r="E1671" s="36" t="s">
        <v>1662</v>
      </c>
      <c r="F1671" s="36" t="s">
        <v>372</v>
      </c>
      <c r="G1671" s="36" t="s">
        <v>1636</v>
      </c>
      <c r="H1671" s="36" t="s">
        <v>372</v>
      </c>
      <c r="I1671" s="36" t="s">
        <v>1636</v>
      </c>
      <c r="J1671" s="36" t="s">
        <v>1637</v>
      </c>
      <c r="K1671" s="36" t="s">
        <v>599</v>
      </c>
      <c r="L1671" s="36" t="s">
        <v>1717</v>
      </c>
      <c r="M1671" s="36" t="s">
        <v>1639</v>
      </c>
      <c r="N1671" s="36" t="s">
        <v>1640</v>
      </c>
      <c r="O1671" s="36" t="s">
        <v>1641</v>
      </c>
      <c r="P1671" s="36" t="s">
        <v>1642</v>
      </c>
      <c r="Q1671" s="36" t="s">
        <v>1643</v>
      </c>
      <c r="R1671" s="36" t="s">
        <v>1644</v>
      </c>
      <c r="S1671" s="36" t="s">
        <v>1636</v>
      </c>
      <c r="T1671" s="36" t="s">
        <v>1636</v>
      </c>
      <c r="U1671" s="36" t="s">
        <v>1645</v>
      </c>
      <c r="V1671" s="36" t="s">
        <v>1646</v>
      </c>
      <c r="W1671" s="36" t="s">
        <v>1664</v>
      </c>
      <c r="X1671" s="36" t="s">
        <v>1646</v>
      </c>
      <c r="Y1671" s="36" t="s">
        <v>1649</v>
      </c>
      <c r="Z1671" s="36">
        <v>46.13</v>
      </c>
      <c r="AA1671" s="36">
        <v>46.13</v>
      </c>
      <c r="AB1671" s="36">
        <v>0</v>
      </c>
      <c r="AC1671" s="36">
        <v>46.13</v>
      </c>
      <c r="AD1671" s="36">
        <v>0</v>
      </c>
      <c r="AE1671" s="36">
        <v>0</v>
      </c>
      <c r="AF1671" s="36" t="s">
        <v>1798</v>
      </c>
      <c r="AG1671" s="36" t="s">
        <v>1637</v>
      </c>
      <c r="AH1671" s="36" t="s">
        <v>599</v>
      </c>
      <c r="AI1671" s="36" t="s">
        <v>1799</v>
      </c>
      <c r="AJ1671" s="36" t="s">
        <v>1645</v>
      </c>
      <c r="AK1671" s="36" t="s">
        <v>337</v>
      </c>
      <c r="AL1671" s="36" t="s">
        <v>1650</v>
      </c>
      <c r="AM1671" s="36" t="s">
        <v>1651</v>
      </c>
      <c r="AN1671" s="36" t="s">
        <v>1645</v>
      </c>
      <c r="AO1671" s="36" t="s">
        <v>1636</v>
      </c>
      <c r="AP1671" s="36" t="s">
        <v>1652</v>
      </c>
      <c r="AQ1671" s="36" t="s">
        <v>1653</v>
      </c>
    </row>
    <row r="1672" spans="1:43" x14ac:dyDescent="0.15">
      <c r="A1672" s="36" t="s">
        <v>452</v>
      </c>
      <c r="B1672" s="36" t="s">
        <v>1715</v>
      </c>
      <c r="C1672" s="36" t="s">
        <v>1716</v>
      </c>
      <c r="D1672" s="36" t="s">
        <v>1661</v>
      </c>
      <c r="E1672" s="36" t="s">
        <v>1662</v>
      </c>
      <c r="F1672" s="36" t="s">
        <v>372</v>
      </c>
      <c r="G1672" s="36" t="s">
        <v>1636</v>
      </c>
      <c r="H1672" s="36" t="s">
        <v>372</v>
      </c>
      <c r="I1672" s="36" t="s">
        <v>1636</v>
      </c>
      <c r="J1672" s="36" t="s">
        <v>1637</v>
      </c>
      <c r="K1672" s="36" t="s">
        <v>599</v>
      </c>
      <c r="L1672" s="36" t="s">
        <v>1717</v>
      </c>
      <c r="M1672" s="36" t="s">
        <v>1639</v>
      </c>
      <c r="N1672" s="36" t="s">
        <v>1640</v>
      </c>
      <c r="O1672" s="36" t="s">
        <v>1641</v>
      </c>
      <c r="P1672" s="36" t="s">
        <v>1642</v>
      </c>
      <c r="Q1672" s="36" t="s">
        <v>1643</v>
      </c>
      <c r="R1672" s="36" t="s">
        <v>1644</v>
      </c>
      <c r="S1672" s="36" t="s">
        <v>1636</v>
      </c>
      <c r="T1672" s="36" t="s">
        <v>1636</v>
      </c>
      <c r="U1672" s="36" t="s">
        <v>1645</v>
      </c>
      <c r="V1672" s="36" t="s">
        <v>1646</v>
      </c>
      <c r="W1672" s="36" t="s">
        <v>1665</v>
      </c>
      <c r="X1672" s="36" t="s">
        <v>1646</v>
      </c>
      <c r="Y1672" s="36" t="s">
        <v>1649</v>
      </c>
      <c r="Z1672" s="36">
        <v>2176.89</v>
      </c>
      <c r="AA1672" s="36">
        <v>2176.89</v>
      </c>
      <c r="AB1672" s="36">
        <v>0</v>
      </c>
      <c r="AC1672" s="36">
        <v>2176.89</v>
      </c>
      <c r="AD1672" s="36">
        <v>0</v>
      </c>
      <c r="AE1672" s="36">
        <v>0</v>
      </c>
      <c r="AF1672" s="36" t="s">
        <v>1798</v>
      </c>
      <c r="AG1672" s="36" t="s">
        <v>1637</v>
      </c>
      <c r="AH1672" s="36" t="s">
        <v>599</v>
      </c>
      <c r="AI1672" s="36" t="s">
        <v>1799</v>
      </c>
      <c r="AJ1672" s="36" t="s">
        <v>1645</v>
      </c>
      <c r="AK1672" s="36" t="s">
        <v>337</v>
      </c>
      <c r="AL1672" s="36" t="s">
        <v>1650</v>
      </c>
      <c r="AM1672" s="36" t="s">
        <v>1651</v>
      </c>
      <c r="AN1672" s="36" t="s">
        <v>1645</v>
      </c>
      <c r="AO1672" s="36" t="s">
        <v>1636</v>
      </c>
      <c r="AP1672" s="36" t="s">
        <v>1652</v>
      </c>
      <c r="AQ1672" s="36" t="s">
        <v>1653</v>
      </c>
    </row>
    <row r="1673" spans="1:43" x14ac:dyDescent="0.15">
      <c r="A1673" s="36" t="s">
        <v>452</v>
      </c>
      <c r="B1673" s="36" t="s">
        <v>1715</v>
      </c>
      <c r="C1673" s="36" t="s">
        <v>1716</v>
      </c>
      <c r="D1673" s="36" t="s">
        <v>1661</v>
      </c>
      <c r="E1673" s="36" t="s">
        <v>1662</v>
      </c>
      <c r="F1673" s="36" t="s">
        <v>372</v>
      </c>
      <c r="G1673" s="36" t="s">
        <v>1636</v>
      </c>
      <c r="H1673" s="36" t="s">
        <v>372</v>
      </c>
      <c r="I1673" s="36" t="s">
        <v>1636</v>
      </c>
      <c r="J1673" s="36" t="s">
        <v>1637</v>
      </c>
      <c r="K1673" s="36" t="s">
        <v>599</v>
      </c>
      <c r="L1673" s="36" t="s">
        <v>1717</v>
      </c>
      <c r="M1673" s="36" t="s">
        <v>1639</v>
      </c>
      <c r="N1673" s="36" t="s">
        <v>1640</v>
      </c>
      <c r="O1673" s="36" t="s">
        <v>1641</v>
      </c>
      <c r="P1673" s="36" t="s">
        <v>1642</v>
      </c>
      <c r="Q1673" s="36" t="s">
        <v>1643</v>
      </c>
      <c r="R1673" s="36" t="s">
        <v>1644</v>
      </c>
      <c r="S1673" s="36" t="s">
        <v>1636</v>
      </c>
      <c r="T1673" s="36" t="s">
        <v>1636</v>
      </c>
      <c r="U1673" s="36" t="s">
        <v>1645</v>
      </c>
      <c r="V1673" s="36" t="s">
        <v>1646</v>
      </c>
      <c r="W1673" s="36" t="s">
        <v>1647</v>
      </c>
      <c r="X1673" s="36" t="s">
        <v>1667</v>
      </c>
      <c r="Y1673" s="36" t="s">
        <v>1649</v>
      </c>
      <c r="Z1673" s="36">
        <v>11.75</v>
      </c>
      <c r="AA1673" s="36">
        <v>11.75</v>
      </c>
      <c r="AB1673" s="36">
        <v>0</v>
      </c>
      <c r="AC1673" s="36">
        <v>11.75</v>
      </c>
      <c r="AD1673" s="36">
        <v>0</v>
      </c>
      <c r="AE1673" s="36">
        <v>0</v>
      </c>
      <c r="AF1673" s="36" t="s">
        <v>1798</v>
      </c>
      <c r="AG1673" s="36" t="s">
        <v>1637</v>
      </c>
      <c r="AH1673" s="36" t="s">
        <v>599</v>
      </c>
      <c r="AI1673" s="36" t="s">
        <v>1799</v>
      </c>
      <c r="AJ1673" s="36" t="s">
        <v>1645</v>
      </c>
      <c r="AK1673" s="36" t="s">
        <v>337</v>
      </c>
      <c r="AL1673" s="36" t="s">
        <v>1650</v>
      </c>
      <c r="AM1673" s="36" t="s">
        <v>1651</v>
      </c>
      <c r="AN1673" s="36" t="s">
        <v>1645</v>
      </c>
      <c r="AO1673" s="36" t="s">
        <v>1636</v>
      </c>
      <c r="AP1673" s="36" t="s">
        <v>1652</v>
      </c>
      <c r="AQ1673" s="36" t="s">
        <v>1653</v>
      </c>
    </row>
    <row r="1674" spans="1:43" x14ac:dyDescent="0.15">
      <c r="A1674" s="36" t="s">
        <v>452</v>
      </c>
      <c r="B1674" s="36" t="s">
        <v>1715</v>
      </c>
      <c r="C1674" s="36" t="s">
        <v>1716</v>
      </c>
      <c r="D1674" s="36" t="s">
        <v>1661</v>
      </c>
      <c r="E1674" s="36" t="s">
        <v>1662</v>
      </c>
      <c r="F1674" s="36" t="s">
        <v>372</v>
      </c>
      <c r="G1674" s="36" t="s">
        <v>1636</v>
      </c>
      <c r="H1674" s="36" t="s">
        <v>372</v>
      </c>
      <c r="I1674" s="36" t="s">
        <v>1636</v>
      </c>
      <c r="J1674" s="36" t="s">
        <v>1637</v>
      </c>
      <c r="K1674" s="36" t="s">
        <v>599</v>
      </c>
      <c r="L1674" s="36" t="s">
        <v>1717</v>
      </c>
      <c r="M1674" s="36" t="s">
        <v>1639</v>
      </c>
      <c r="N1674" s="36" t="s">
        <v>1640</v>
      </c>
      <c r="O1674" s="36" t="s">
        <v>1641</v>
      </c>
      <c r="P1674" s="36" t="s">
        <v>1642</v>
      </c>
      <c r="Q1674" s="36" t="s">
        <v>1643</v>
      </c>
      <c r="R1674" s="36" t="s">
        <v>1644</v>
      </c>
      <c r="S1674" s="36" t="s">
        <v>1636</v>
      </c>
      <c r="T1674" s="36" t="s">
        <v>1636</v>
      </c>
      <c r="U1674" s="36" t="s">
        <v>1645</v>
      </c>
      <c r="V1674" s="36" t="s">
        <v>1646</v>
      </c>
      <c r="W1674" s="36" t="s">
        <v>1669</v>
      </c>
      <c r="X1674" s="36" t="s">
        <v>1646</v>
      </c>
      <c r="Y1674" s="36" t="s">
        <v>1649</v>
      </c>
      <c r="Z1674" s="36">
        <v>32.119999999999997</v>
      </c>
      <c r="AA1674" s="36">
        <v>32.119999999999997</v>
      </c>
      <c r="AB1674" s="36">
        <v>0</v>
      </c>
      <c r="AC1674" s="36">
        <v>32.119999999999997</v>
      </c>
      <c r="AD1674" s="36">
        <v>0</v>
      </c>
      <c r="AE1674" s="36">
        <v>0</v>
      </c>
      <c r="AF1674" s="36" t="s">
        <v>1798</v>
      </c>
      <c r="AG1674" s="36" t="s">
        <v>1637</v>
      </c>
      <c r="AH1674" s="36" t="s">
        <v>599</v>
      </c>
      <c r="AI1674" s="36" t="s">
        <v>1799</v>
      </c>
      <c r="AJ1674" s="36" t="s">
        <v>1645</v>
      </c>
      <c r="AK1674" s="36" t="s">
        <v>337</v>
      </c>
      <c r="AL1674" s="36" t="s">
        <v>1650</v>
      </c>
      <c r="AM1674" s="36" t="s">
        <v>1651</v>
      </c>
      <c r="AN1674" s="36" t="s">
        <v>1645</v>
      </c>
      <c r="AO1674" s="36" t="s">
        <v>1636</v>
      </c>
      <c r="AP1674" s="36" t="s">
        <v>1652</v>
      </c>
      <c r="AQ1674" s="36" t="s">
        <v>1653</v>
      </c>
    </row>
    <row r="1675" spans="1:43" x14ac:dyDescent="0.15">
      <c r="A1675" s="36" t="s">
        <v>452</v>
      </c>
      <c r="B1675" s="36" t="s">
        <v>1715</v>
      </c>
      <c r="C1675" s="36" t="s">
        <v>1716</v>
      </c>
      <c r="D1675" s="36" t="s">
        <v>1661</v>
      </c>
      <c r="E1675" s="36" t="s">
        <v>1662</v>
      </c>
      <c r="F1675" s="36" t="s">
        <v>372</v>
      </c>
      <c r="G1675" s="36" t="s">
        <v>1636</v>
      </c>
      <c r="H1675" s="36" t="s">
        <v>372</v>
      </c>
      <c r="I1675" s="36" t="s">
        <v>1636</v>
      </c>
      <c r="J1675" s="36" t="s">
        <v>1637</v>
      </c>
      <c r="K1675" s="36" t="s">
        <v>599</v>
      </c>
      <c r="L1675" s="36" t="s">
        <v>1717</v>
      </c>
      <c r="M1675" s="36" t="s">
        <v>1639</v>
      </c>
      <c r="N1675" s="36" t="s">
        <v>1640</v>
      </c>
      <c r="O1675" s="36" t="s">
        <v>1641</v>
      </c>
      <c r="P1675" s="36" t="s">
        <v>1642</v>
      </c>
      <c r="Q1675" s="36" t="s">
        <v>1643</v>
      </c>
      <c r="R1675" s="36" t="s">
        <v>1644</v>
      </c>
      <c r="S1675" s="36" t="s">
        <v>1636</v>
      </c>
      <c r="T1675" s="36" t="s">
        <v>1636</v>
      </c>
      <c r="U1675" s="36" t="s">
        <v>1645</v>
      </c>
      <c r="V1675" s="36" t="s">
        <v>1646</v>
      </c>
      <c r="W1675" s="36" t="s">
        <v>1670</v>
      </c>
      <c r="X1675" s="36" t="s">
        <v>1646</v>
      </c>
      <c r="Y1675" s="36" t="s">
        <v>1649</v>
      </c>
      <c r="Z1675" s="36">
        <v>233.11</v>
      </c>
      <c r="AA1675" s="36">
        <v>233.11</v>
      </c>
      <c r="AB1675" s="36">
        <v>0</v>
      </c>
      <c r="AC1675" s="36">
        <v>233.11</v>
      </c>
      <c r="AD1675" s="36">
        <v>0</v>
      </c>
      <c r="AE1675" s="36">
        <v>0</v>
      </c>
      <c r="AF1675" s="36" t="s">
        <v>1798</v>
      </c>
      <c r="AG1675" s="36" t="s">
        <v>1637</v>
      </c>
      <c r="AH1675" s="36" t="s">
        <v>599</v>
      </c>
      <c r="AI1675" s="36" t="s">
        <v>1799</v>
      </c>
      <c r="AJ1675" s="36" t="s">
        <v>1645</v>
      </c>
      <c r="AK1675" s="36" t="s">
        <v>337</v>
      </c>
      <c r="AL1675" s="36" t="s">
        <v>1650</v>
      </c>
      <c r="AM1675" s="36" t="s">
        <v>1651</v>
      </c>
      <c r="AN1675" s="36" t="s">
        <v>1645</v>
      </c>
      <c r="AO1675" s="36" t="s">
        <v>1636</v>
      </c>
      <c r="AP1675" s="36" t="s">
        <v>1652</v>
      </c>
      <c r="AQ1675" s="36" t="s">
        <v>1653</v>
      </c>
    </row>
    <row r="1676" spans="1:43" x14ac:dyDescent="0.15">
      <c r="A1676" s="36" t="s">
        <v>452</v>
      </c>
      <c r="B1676" s="36" t="s">
        <v>1718</v>
      </c>
      <c r="C1676" s="36" t="s">
        <v>1719</v>
      </c>
      <c r="D1676" s="36" t="s">
        <v>1661</v>
      </c>
      <c r="E1676" s="36" t="s">
        <v>1662</v>
      </c>
      <c r="F1676" s="36" t="s">
        <v>372</v>
      </c>
      <c r="G1676" s="36" t="s">
        <v>1636</v>
      </c>
      <c r="H1676" s="36" t="s">
        <v>372</v>
      </c>
      <c r="I1676" s="36" t="s">
        <v>1636</v>
      </c>
      <c r="J1676" s="36" t="s">
        <v>1637</v>
      </c>
      <c r="K1676" s="36" t="s">
        <v>599</v>
      </c>
      <c r="L1676" s="36" t="s">
        <v>1720</v>
      </c>
      <c r="M1676" s="36" t="s">
        <v>1639</v>
      </c>
      <c r="N1676" s="36" t="s">
        <v>1640</v>
      </c>
      <c r="O1676" s="36" t="s">
        <v>1641</v>
      </c>
      <c r="P1676" s="36" t="s">
        <v>1642</v>
      </c>
      <c r="Q1676" s="36" t="s">
        <v>1643</v>
      </c>
      <c r="R1676" s="36" t="s">
        <v>1644</v>
      </c>
      <c r="S1676" s="36" t="s">
        <v>1636</v>
      </c>
      <c r="T1676" s="36" t="s">
        <v>1636</v>
      </c>
      <c r="U1676" s="36" t="s">
        <v>1645</v>
      </c>
      <c r="V1676" s="36" t="s">
        <v>1646</v>
      </c>
      <c r="W1676" s="36" t="s">
        <v>1665</v>
      </c>
      <c r="X1676" s="36" t="s">
        <v>1646</v>
      </c>
      <c r="Y1676" s="36" t="s">
        <v>1649</v>
      </c>
      <c r="Z1676" s="36">
        <v>2495.4899999999998</v>
      </c>
      <c r="AA1676" s="36">
        <v>2495.4899999999998</v>
      </c>
      <c r="AB1676" s="36">
        <v>0</v>
      </c>
      <c r="AC1676" s="36">
        <v>2495.4899999999998</v>
      </c>
      <c r="AD1676" s="36">
        <v>0</v>
      </c>
      <c r="AE1676" s="36">
        <v>0</v>
      </c>
      <c r="AF1676" s="36" t="s">
        <v>1798</v>
      </c>
      <c r="AG1676" s="36" t="s">
        <v>1637</v>
      </c>
      <c r="AH1676" s="36" t="s">
        <v>599</v>
      </c>
      <c r="AI1676" s="36" t="s">
        <v>1799</v>
      </c>
      <c r="AJ1676" s="36" t="s">
        <v>1645</v>
      </c>
      <c r="AK1676" s="36" t="s">
        <v>337</v>
      </c>
      <c r="AL1676" s="36" t="s">
        <v>1650</v>
      </c>
      <c r="AM1676" s="36" t="s">
        <v>1651</v>
      </c>
      <c r="AN1676" s="36" t="s">
        <v>1645</v>
      </c>
      <c r="AO1676" s="36" t="s">
        <v>1636</v>
      </c>
      <c r="AP1676" s="36" t="s">
        <v>1652</v>
      </c>
      <c r="AQ1676" s="36" t="s">
        <v>1653</v>
      </c>
    </row>
    <row r="1677" spans="1:43" x14ac:dyDescent="0.15">
      <c r="A1677" s="36" t="s">
        <v>452</v>
      </c>
      <c r="B1677" s="36" t="s">
        <v>1718</v>
      </c>
      <c r="C1677" s="36" t="s">
        <v>1719</v>
      </c>
      <c r="D1677" s="36" t="s">
        <v>1661</v>
      </c>
      <c r="E1677" s="36" t="s">
        <v>1662</v>
      </c>
      <c r="F1677" s="36" t="s">
        <v>372</v>
      </c>
      <c r="G1677" s="36" t="s">
        <v>1636</v>
      </c>
      <c r="H1677" s="36" t="s">
        <v>372</v>
      </c>
      <c r="I1677" s="36" t="s">
        <v>1636</v>
      </c>
      <c r="J1677" s="36" t="s">
        <v>1637</v>
      </c>
      <c r="K1677" s="36" t="s">
        <v>599</v>
      </c>
      <c r="L1677" s="36" t="s">
        <v>1720</v>
      </c>
      <c r="M1677" s="36" t="s">
        <v>1639</v>
      </c>
      <c r="N1677" s="36" t="s">
        <v>1640</v>
      </c>
      <c r="O1677" s="36" t="s">
        <v>1641</v>
      </c>
      <c r="P1677" s="36" t="s">
        <v>1642</v>
      </c>
      <c r="Q1677" s="36" t="s">
        <v>1643</v>
      </c>
      <c r="R1677" s="36" t="s">
        <v>1644</v>
      </c>
      <c r="S1677" s="36" t="s">
        <v>1636</v>
      </c>
      <c r="T1677" s="36" t="s">
        <v>1636</v>
      </c>
      <c r="U1677" s="36" t="s">
        <v>1645</v>
      </c>
      <c r="V1677" s="36" t="s">
        <v>1646</v>
      </c>
      <c r="W1677" s="36" t="s">
        <v>1647</v>
      </c>
      <c r="X1677" s="36" t="s">
        <v>1667</v>
      </c>
      <c r="Y1677" s="36" t="s">
        <v>1649</v>
      </c>
      <c r="Z1677" s="36">
        <v>4.51</v>
      </c>
      <c r="AA1677" s="36">
        <v>4.51</v>
      </c>
      <c r="AB1677" s="36">
        <v>0</v>
      </c>
      <c r="AC1677" s="36">
        <v>4.51</v>
      </c>
      <c r="AD1677" s="36">
        <v>0</v>
      </c>
      <c r="AE1677" s="36">
        <v>0</v>
      </c>
      <c r="AF1677" s="36" t="s">
        <v>1798</v>
      </c>
      <c r="AG1677" s="36" t="s">
        <v>1637</v>
      </c>
      <c r="AH1677" s="36" t="s">
        <v>599</v>
      </c>
      <c r="AI1677" s="36" t="s">
        <v>1799</v>
      </c>
      <c r="AJ1677" s="36" t="s">
        <v>1645</v>
      </c>
      <c r="AK1677" s="36" t="s">
        <v>337</v>
      </c>
      <c r="AL1677" s="36" t="s">
        <v>1650</v>
      </c>
      <c r="AM1677" s="36" t="s">
        <v>1651</v>
      </c>
      <c r="AN1677" s="36" t="s">
        <v>1645</v>
      </c>
      <c r="AO1677" s="36" t="s">
        <v>1636</v>
      </c>
      <c r="AP1677" s="36" t="s">
        <v>1652</v>
      </c>
      <c r="AQ1677" s="36" t="s">
        <v>1653</v>
      </c>
    </row>
    <row r="1678" spans="1:43" x14ac:dyDescent="0.15">
      <c r="A1678" s="36" t="s">
        <v>452</v>
      </c>
      <c r="B1678" s="36" t="s">
        <v>1721</v>
      </c>
      <c r="C1678" s="36" t="s">
        <v>1722</v>
      </c>
      <c r="D1678" s="36" t="s">
        <v>1723</v>
      </c>
      <c r="E1678" s="36" t="s">
        <v>1724</v>
      </c>
      <c r="F1678" s="36" t="s">
        <v>372</v>
      </c>
      <c r="G1678" s="36" t="s">
        <v>1636</v>
      </c>
      <c r="H1678" s="36" t="s">
        <v>372</v>
      </c>
      <c r="I1678" s="36" t="s">
        <v>1636</v>
      </c>
      <c r="J1678" s="36" t="s">
        <v>1307</v>
      </c>
      <c r="K1678" s="36" t="s">
        <v>1725</v>
      </c>
      <c r="L1678" s="36" t="s">
        <v>1726</v>
      </c>
      <c r="M1678" s="36" t="s">
        <v>1727</v>
      </c>
      <c r="N1678" s="36" t="s">
        <v>1728</v>
      </c>
      <c r="O1678" s="36" t="s">
        <v>1729</v>
      </c>
      <c r="P1678" s="36" t="s">
        <v>1730</v>
      </c>
      <c r="Q1678" s="36" t="s">
        <v>1731</v>
      </c>
      <c r="R1678" s="36" t="s">
        <v>1732</v>
      </c>
      <c r="S1678" s="36" t="s">
        <v>1636</v>
      </c>
      <c r="T1678" s="36" t="s">
        <v>1636</v>
      </c>
      <c r="U1678" s="36" t="s">
        <v>1645</v>
      </c>
      <c r="V1678" s="36" t="s">
        <v>1646</v>
      </c>
      <c r="W1678" s="36" t="s">
        <v>1665</v>
      </c>
      <c r="X1678" s="36" t="s">
        <v>1646</v>
      </c>
      <c r="Y1678" s="36" t="s">
        <v>1649</v>
      </c>
      <c r="Z1678" s="36">
        <v>15</v>
      </c>
      <c r="AA1678" s="36">
        <v>15</v>
      </c>
      <c r="AB1678" s="36">
        <v>0</v>
      </c>
      <c r="AC1678" s="36">
        <v>15</v>
      </c>
      <c r="AD1678" s="36">
        <v>0</v>
      </c>
      <c r="AE1678" s="36">
        <v>0</v>
      </c>
      <c r="AF1678" s="36" t="s">
        <v>1798</v>
      </c>
      <c r="AG1678" s="36" t="s">
        <v>1307</v>
      </c>
      <c r="AH1678" s="36" t="s">
        <v>1725</v>
      </c>
      <c r="AI1678" s="36" t="s">
        <v>1800</v>
      </c>
      <c r="AJ1678" s="36" t="s">
        <v>1645</v>
      </c>
      <c r="AK1678" s="36" t="s">
        <v>337</v>
      </c>
      <c r="AL1678" s="36" t="s">
        <v>1650</v>
      </c>
      <c r="AM1678" s="36" t="s">
        <v>1651</v>
      </c>
      <c r="AN1678" s="36" t="s">
        <v>1645</v>
      </c>
      <c r="AO1678" s="36" t="s">
        <v>1636</v>
      </c>
      <c r="AP1678" s="36" t="s">
        <v>1652</v>
      </c>
      <c r="AQ1678" s="36" t="s">
        <v>1653</v>
      </c>
    </row>
    <row r="1679" spans="1:43" x14ac:dyDescent="0.15">
      <c r="A1679" s="36" t="s">
        <v>452</v>
      </c>
      <c r="B1679" s="36" t="s">
        <v>1721</v>
      </c>
      <c r="C1679" s="36" t="s">
        <v>1722</v>
      </c>
      <c r="D1679" s="36" t="s">
        <v>1723</v>
      </c>
      <c r="E1679" s="36" t="s">
        <v>1724</v>
      </c>
      <c r="F1679" s="36" t="s">
        <v>372</v>
      </c>
      <c r="G1679" s="36" t="s">
        <v>1636</v>
      </c>
      <c r="H1679" s="36" t="s">
        <v>372</v>
      </c>
      <c r="I1679" s="36" t="s">
        <v>1636</v>
      </c>
      <c r="J1679" s="36" t="s">
        <v>1307</v>
      </c>
      <c r="K1679" s="36" t="s">
        <v>1725</v>
      </c>
      <c r="L1679" s="36" t="s">
        <v>1726</v>
      </c>
      <c r="M1679" s="36" t="s">
        <v>1727</v>
      </c>
      <c r="N1679" s="36" t="s">
        <v>1728</v>
      </c>
      <c r="O1679" s="36" t="s">
        <v>1729</v>
      </c>
      <c r="P1679" s="36" t="s">
        <v>1730</v>
      </c>
      <c r="Q1679" s="36" t="s">
        <v>1731</v>
      </c>
      <c r="R1679" s="36" t="s">
        <v>1732</v>
      </c>
      <c r="S1679" s="36" t="s">
        <v>1636</v>
      </c>
      <c r="T1679" s="36" t="s">
        <v>1636</v>
      </c>
      <c r="U1679" s="36" t="s">
        <v>1645</v>
      </c>
      <c r="V1679" s="36" t="s">
        <v>1646</v>
      </c>
      <c r="W1679" s="36" t="s">
        <v>1647</v>
      </c>
      <c r="X1679" s="36" t="s">
        <v>1667</v>
      </c>
      <c r="Y1679" s="36" t="s">
        <v>1649</v>
      </c>
      <c r="Z1679" s="36">
        <v>1.24</v>
      </c>
      <c r="AA1679" s="36">
        <v>1.24</v>
      </c>
      <c r="AB1679" s="36">
        <v>0</v>
      </c>
      <c r="AC1679" s="36">
        <v>1.24</v>
      </c>
      <c r="AD1679" s="36">
        <v>0</v>
      </c>
      <c r="AE1679" s="36">
        <v>0</v>
      </c>
      <c r="AF1679" s="36" t="s">
        <v>1798</v>
      </c>
      <c r="AG1679" s="36" t="s">
        <v>1307</v>
      </c>
      <c r="AH1679" s="36" t="s">
        <v>1725</v>
      </c>
      <c r="AI1679" s="36" t="s">
        <v>1800</v>
      </c>
      <c r="AJ1679" s="36" t="s">
        <v>1645</v>
      </c>
      <c r="AK1679" s="36" t="s">
        <v>337</v>
      </c>
      <c r="AL1679" s="36" t="s">
        <v>1650</v>
      </c>
      <c r="AM1679" s="36" t="s">
        <v>1651</v>
      </c>
      <c r="AN1679" s="36" t="s">
        <v>1645</v>
      </c>
      <c r="AO1679" s="36" t="s">
        <v>1636</v>
      </c>
      <c r="AP1679" s="36" t="s">
        <v>1652</v>
      </c>
      <c r="AQ1679" s="36" t="s">
        <v>1653</v>
      </c>
    </row>
    <row r="1680" spans="1:43" x14ac:dyDescent="0.15">
      <c r="A1680" s="36" t="s">
        <v>452</v>
      </c>
      <c r="B1680" s="36" t="s">
        <v>1733</v>
      </c>
      <c r="C1680" s="36" t="s">
        <v>1734</v>
      </c>
      <c r="D1680" s="36" t="s">
        <v>1723</v>
      </c>
      <c r="E1680" s="36" t="s">
        <v>1724</v>
      </c>
      <c r="F1680" s="36" t="s">
        <v>372</v>
      </c>
      <c r="G1680" s="36" t="s">
        <v>1636</v>
      </c>
      <c r="H1680" s="36" t="s">
        <v>372</v>
      </c>
      <c r="I1680" s="36" t="s">
        <v>1636</v>
      </c>
      <c r="J1680" s="36" t="s">
        <v>1307</v>
      </c>
      <c r="K1680" s="36" t="s">
        <v>1725</v>
      </c>
      <c r="L1680" s="36" t="s">
        <v>1735</v>
      </c>
      <c r="M1680" s="36" t="s">
        <v>1727</v>
      </c>
      <c r="N1680" s="36" t="s">
        <v>1728</v>
      </c>
      <c r="O1680" s="36" t="s">
        <v>1729</v>
      </c>
      <c r="P1680" s="36" t="s">
        <v>1730</v>
      </c>
      <c r="Q1680" s="36" t="s">
        <v>1731</v>
      </c>
      <c r="R1680" s="36" t="s">
        <v>1732</v>
      </c>
      <c r="S1680" s="36" t="s">
        <v>1636</v>
      </c>
      <c r="T1680" s="36" t="s">
        <v>1636</v>
      </c>
      <c r="U1680" s="36" t="s">
        <v>1645</v>
      </c>
      <c r="V1680" s="36" t="s">
        <v>1646</v>
      </c>
      <c r="W1680" s="36" t="s">
        <v>1664</v>
      </c>
      <c r="X1680" s="36" t="s">
        <v>1646</v>
      </c>
      <c r="Y1680" s="36" t="s">
        <v>1649</v>
      </c>
      <c r="Z1680" s="36">
        <v>84.6</v>
      </c>
      <c r="AA1680" s="36">
        <v>84.6</v>
      </c>
      <c r="AB1680" s="36">
        <v>0</v>
      </c>
      <c r="AC1680" s="36">
        <v>84.6</v>
      </c>
      <c r="AD1680" s="36">
        <v>0</v>
      </c>
      <c r="AE1680" s="36">
        <v>0</v>
      </c>
      <c r="AF1680" s="36" t="s">
        <v>1798</v>
      </c>
      <c r="AG1680" s="36" t="s">
        <v>1307</v>
      </c>
      <c r="AH1680" s="36" t="s">
        <v>1725</v>
      </c>
      <c r="AI1680" s="36" t="s">
        <v>1800</v>
      </c>
      <c r="AJ1680" s="36" t="s">
        <v>1645</v>
      </c>
      <c r="AK1680" s="36" t="s">
        <v>337</v>
      </c>
      <c r="AL1680" s="36" t="s">
        <v>1650</v>
      </c>
      <c r="AM1680" s="36" t="s">
        <v>1651</v>
      </c>
      <c r="AN1680" s="36" t="s">
        <v>1645</v>
      </c>
      <c r="AO1680" s="36" t="s">
        <v>1636</v>
      </c>
      <c r="AP1680" s="36" t="s">
        <v>1652</v>
      </c>
      <c r="AQ1680" s="36" t="s">
        <v>1653</v>
      </c>
    </row>
    <row r="1681" spans="1:43" x14ac:dyDescent="0.15">
      <c r="A1681" s="36" t="s">
        <v>452</v>
      </c>
      <c r="B1681" s="36" t="s">
        <v>1733</v>
      </c>
      <c r="C1681" s="36" t="s">
        <v>1734</v>
      </c>
      <c r="D1681" s="36" t="s">
        <v>1723</v>
      </c>
      <c r="E1681" s="36" t="s">
        <v>1724</v>
      </c>
      <c r="F1681" s="36" t="s">
        <v>372</v>
      </c>
      <c r="G1681" s="36" t="s">
        <v>1636</v>
      </c>
      <c r="H1681" s="36" t="s">
        <v>372</v>
      </c>
      <c r="I1681" s="36" t="s">
        <v>1636</v>
      </c>
      <c r="J1681" s="36" t="s">
        <v>1307</v>
      </c>
      <c r="K1681" s="36" t="s">
        <v>1725</v>
      </c>
      <c r="L1681" s="36" t="s">
        <v>1735</v>
      </c>
      <c r="M1681" s="36" t="s">
        <v>1727</v>
      </c>
      <c r="N1681" s="36" t="s">
        <v>1728</v>
      </c>
      <c r="O1681" s="36" t="s">
        <v>1729</v>
      </c>
      <c r="P1681" s="36" t="s">
        <v>1730</v>
      </c>
      <c r="Q1681" s="36" t="s">
        <v>1731</v>
      </c>
      <c r="R1681" s="36" t="s">
        <v>1732</v>
      </c>
      <c r="S1681" s="36" t="s">
        <v>1636</v>
      </c>
      <c r="T1681" s="36" t="s">
        <v>1636</v>
      </c>
      <c r="U1681" s="36" t="s">
        <v>1645</v>
      </c>
      <c r="V1681" s="36" t="s">
        <v>1646</v>
      </c>
      <c r="W1681" s="36" t="s">
        <v>1665</v>
      </c>
      <c r="X1681" s="36" t="s">
        <v>1646</v>
      </c>
      <c r="Y1681" s="36" t="s">
        <v>1649</v>
      </c>
      <c r="Z1681" s="36">
        <v>5690.72</v>
      </c>
      <c r="AA1681" s="36">
        <v>5690.72</v>
      </c>
      <c r="AB1681" s="36">
        <v>0</v>
      </c>
      <c r="AC1681" s="36">
        <v>5690.72</v>
      </c>
      <c r="AD1681" s="36">
        <v>0</v>
      </c>
      <c r="AE1681" s="36">
        <v>0</v>
      </c>
      <c r="AF1681" s="36" t="s">
        <v>1798</v>
      </c>
      <c r="AG1681" s="36" t="s">
        <v>1307</v>
      </c>
      <c r="AH1681" s="36" t="s">
        <v>1725</v>
      </c>
      <c r="AI1681" s="36" t="s">
        <v>1800</v>
      </c>
      <c r="AJ1681" s="36" t="s">
        <v>1645</v>
      </c>
      <c r="AK1681" s="36" t="s">
        <v>337</v>
      </c>
      <c r="AL1681" s="36" t="s">
        <v>1650</v>
      </c>
      <c r="AM1681" s="36" t="s">
        <v>1651</v>
      </c>
      <c r="AN1681" s="36" t="s">
        <v>1645</v>
      </c>
      <c r="AO1681" s="36" t="s">
        <v>1636</v>
      </c>
      <c r="AP1681" s="36" t="s">
        <v>1652</v>
      </c>
      <c r="AQ1681" s="36" t="s">
        <v>1653</v>
      </c>
    </row>
    <row r="1682" spans="1:43" x14ac:dyDescent="0.15">
      <c r="A1682" s="36" t="s">
        <v>452</v>
      </c>
      <c r="B1682" s="36" t="s">
        <v>1733</v>
      </c>
      <c r="C1682" s="36" t="s">
        <v>1734</v>
      </c>
      <c r="D1682" s="36" t="s">
        <v>1723</v>
      </c>
      <c r="E1682" s="36" t="s">
        <v>1724</v>
      </c>
      <c r="F1682" s="36" t="s">
        <v>372</v>
      </c>
      <c r="G1682" s="36" t="s">
        <v>1636</v>
      </c>
      <c r="H1682" s="36" t="s">
        <v>372</v>
      </c>
      <c r="I1682" s="36" t="s">
        <v>1636</v>
      </c>
      <c r="J1682" s="36" t="s">
        <v>1307</v>
      </c>
      <c r="K1682" s="36" t="s">
        <v>1725</v>
      </c>
      <c r="L1682" s="36" t="s">
        <v>1735</v>
      </c>
      <c r="M1682" s="36" t="s">
        <v>1727</v>
      </c>
      <c r="N1682" s="36" t="s">
        <v>1728</v>
      </c>
      <c r="O1682" s="36" t="s">
        <v>1729</v>
      </c>
      <c r="P1682" s="36" t="s">
        <v>1730</v>
      </c>
      <c r="Q1682" s="36" t="s">
        <v>1731</v>
      </c>
      <c r="R1682" s="36" t="s">
        <v>1732</v>
      </c>
      <c r="S1682" s="36" t="s">
        <v>1636</v>
      </c>
      <c r="T1682" s="36" t="s">
        <v>1636</v>
      </c>
      <c r="U1682" s="36" t="s">
        <v>1645</v>
      </c>
      <c r="V1682" s="36" t="s">
        <v>1646</v>
      </c>
      <c r="W1682" s="36" t="s">
        <v>1647</v>
      </c>
      <c r="X1682" s="36" t="s">
        <v>1667</v>
      </c>
      <c r="Y1682" s="36" t="s">
        <v>1649</v>
      </c>
      <c r="Z1682" s="36">
        <v>65.87</v>
      </c>
      <c r="AA1682" s="36">
        <v>65.87</v>
      </c>
      <c r="AB1682" s="36">
        <v>0</v>
      </c>
      <c r="AC1682" s="36">
        <v>65.87</v>
      </c>
      <c r="AD1682" s="36">
        <v>0</v>
      </c>
      <c r="AE1682" s="36">
        <v>0</v>
      </c>
      <c r="AF1682" s="36" t="s">
        <v>1798</v>
      </c>
      <c r="AG1682" s="36" t="s">
        <v>1307</v>
      </c>
      <c r="AH1682" s="36" t="s">
        <v>1725</v>
      </c>
      <c r="AI1682" s="36" t="s">
        <v>1800</v>
      </c>
      <c r="AJ1682" s="36" t="s">
        <v>1645</v>
      </c>
      <c r="AK1682" s="36" t="s">
        <v>337</v>
      </c>
      <c r="AL1682" s="36" t="s">
        <v>1650</v>
      </c>
      <c r="AM1682" s="36" t="s">
        <v>1651</v>
      </c>
      <c r="AN1682" s="36" t="s">
        <v>1645</v>
      </c>
      <c r="AO1682" s="36" t="s">
        <v>1636</v>
      </c>
      <c r="AP1682" s="36" t="s">
        <v>1652</v>
      </c>
      <c r="AQ1682" s="36" t="s">
        <v>1653</v>
      </c>
    </row>
    <row r="1683" spans="1:43" x14ac:dyDescent="0.15">
      <c r="A1683" s="36" t="s">
        <v>452</v>
      </c>
      <c r="B1683" s="36" t="s">
        <v>1736</v>
      </c>
      <c r="C1683" s="36" t="s">
        <v>1737</v>
      </c>
      <c r="D1683" s="36" t="s">
        <v>1723</v>
      </c>
      <c r="E1683" s="36" t="s">
        <v>1724</v>
      </c>
      <c r="F1683" s="36" t="s">
        <v>372</v>
      </c>
      <c r="G1683" s="36" t="s">
        <v>1636</v>
      </c>
      <c r="H1683" s="36" t="s">
        <v>372</v>
      </c>
      <c r="I1683" s="36" t="s">
        <v>1636</v>
      </c>
      <c r="J1683" s="36" t="s">
        <v>1307</v>
      </c>
      <c r="K1683" s="36" t="s">
        <v>1725</v>
      </c>
      <c r="L1683" s="36" t="s">
        <v>1738</v>
      </c>
      <c r="M1683" s="36" t="s">
        <v>1727</v>
      </c>
      <c r="N1683" s="36" t="s">
        <v>1728</v>
      </c>
      <c r="O1683" s="36" t="s">
        <v>1729</v>
      </c>
      <c r="P1683" s="36" t="s">
        <v>1730</v>
      </c>
      <c r="Q1683" s="36" t="s">
        <v>1731</v>
      </c>
      <c r="R1683" s="36" t="s">
        <v>1732</v>
      </c>
      <c r="S1683" s="36" t="s">
        <v>1636</v>
      </c>
      <c r="T1683" s="36" t="s">
        <v>1636</v>
      </c>
      <c r="U1683" s="36" t="s">
        <v>1645</v>
      </c>
      <c r="V1683" s="36" t="s">
        <v>1646</v>
      </c>
      <c r="W1683" s="36" t="s">
        <v>1664</v>
      </c>
      <c r="X1683" s="36" t="s">
        <v>1646</v>
      </c>
      <c r="Y1683" s="36" t="s">
        <v>1649</v>
      </c>
      <c r="Z1683" s="36">
        <v>1.59</v>
      </c>
      <c r="AA1683" s="36">
        <v>1.59</v>
      </c>
      <c r="AB1683" s="36">
        <v>0</v>
      </c>
      <c r="AC1683" s="36">
        <v>1.59</v>
      </c>
      <c r="AD1683" s="36">
        <v>0</v>
      </c>
      <c r="AE1683" s="36">
        <v>0</v>
      </c>
      <c r="AF1683" s="36" t="s">
        <v>1798</v>
      </c>
      <c r="AG1683" s="36" t="s">
        <v>1307</v>
      </c>
      <c r="AH1683" s="36" t="s">
        <v>1725</v>
      </c>
      <c r="AI1683" s="36" t="s">
        <v>1800</v>
      </c>
      <c r="AJ1683" s="36" t="s">
        <v>1645</v>
      </c>
      <c r="AK1683" s="36" t="s">
        <v>337</v>
      </c>
      <c r="AL1683" s="36" t="s">
        <v>1650</v>
      </c>
      <c r="AM1683" s="36" t="s">
        <v>1651</v>
      </c>
      <c r="AN1683" s="36" t="s">
        <v>1645</v>
      </c>
      <c r="AO1683" s="36" t="s">
        <v>1636</v>
      </c>
      <c r="AP1683" s="36" t="s">
        <v>1652</v>
      </c>
      <c r="AQ1683" s="36" t="s">
        <v>1653</v>
      </c>
    </row>
    <row r="1684" spans="1:43" x14ac:dyDescent="0.15">
      <c r="A1684" s="36" t="s">
        <v>452</v>
      </c>
      <c r="B1684" s="36" t="s">
        <v>1736</v>
      </c>
      <c r="C1684" s="36" t="s">
        <v>1737</v>
      </c>
      <c r="D1684" s="36" t="s">
        <v>1723</v>
      </c>
      <c r="E1684" s="36" t="s">
        <v>1724</v>
      </c>
      <c r="F1684" s="36" t="s">
        <v>372</v>
      </c>
      <c r="G1684" s="36" t="s">
        <v>1636</v>
      </c>
      <c r="H1684" s="36" t="s">
        <v>372</v>
      </c>
      <c r="I1684" s="36" t="s">
        <v>1636</v>
      </c>
      <c r="J1684" s="36" t="s">
        <v>1307</v>
      </c>
      <c r="K1684" s="36" t="s">
        <v>1725</v>
      </c>
      <c r="L1684" s="36" t="s">
        <v>1738</v>
      </c>
      <c r="M1684" s="36" t="s">
        <v>1727</v>
      </c>
      <c r="N1684" s="36" t="s">
        <v>1728</v>
      </c>
      <c r="O1684" s="36" t="s">
        <v>1729</v>
      </c>
      <c r="P1684" s="36" t="s">
        <v>1730</v>
      </c>
      <c r="Q1684" s="36" t="s">
        <v>1731</v>
      </c>
      <c r="R1684" s="36" t="s">
        <v>1732</v>
      </c>
      <c r="S1684" s="36" t="s">
        <v>1636</v>
      </c>
      <c r="T1684" s="36" t="s">
        <v>1636</v>
      </c>
      <c r="U1684" s="36" t="s">
        <v>1645</v>
      </c>
      <c r="V1684" s="36" t="s">
        <v>1646</v>
      </c>
      <c r="W1684" s="36" t="s">
        <v>1665</v>
      </c>
      <c r="X1684" s="36" t="s">
        <v>1646</v>
      </c>
      <c r="Y1684" s="36" t="s">
        <v>1649</v>
      </c>
      <c r="Z1684" s="36">
        <v>20.73</v>
      </c>
      <c r="AA1684" s="36">
        <v>20.73</v>
      </c>
      <c r="AB1684" s="36">
        <v>0</v>
      </c>
      <c r="AC1684" s="36">
        <v>20.73</v>
      </c>
      <c r="AD1684" s="36">
        <v>0</v>
      </c>
      <c r="AE1684" s="36">
        <v>0</v>
      </c>
      <c r="AF1684" s="36" t="s">
        <v>1798</v>
      </c>
      <c r="AG1684" s="36" t="s">
        <v>1307</v>
      </c>
      <c r="AH1684" s="36" t="s">
        <v>1725</v>
      </c>
      <c r="AI1684" s="36" t="s">
        <v>1800</v>
      </c>
      <c r="AJ1684" s="36" t="s">
        <v>1645</v>
      </c>
      <c r="AK1684" s="36" t="s">
        <v>337</v>
      </c>
      <c r="AL1684" s="36" t="s">
        <v>1650</v>
      </c>
      <c r="AM1684" s="36" t="s">
        <v>1651</v>
      </c>
      <c r="AN1684" s="36" t="s">
        <v>1645</v>
      </c>
      <c r="AO1684" s="36" t="s">
        <v>1636</v>
      </c>
      <c r="AP1684" s="36" t="s">
        <v>1652</v>
      </c>
      <c r="AQ1684" s="36" t="s">
        <v>1653</v>
      </c>
    </row>
    <row r="1685" spans="1:43" x14ac:dyDescent="0.15">
      <c r="A1685" s="36" t="s">
        <v>452</v>
      </c>
      <c r="B1685" s="36" t="s">
        <v>1736</v>
      </c>
      <c r="C1685" s="36" t="s">
        <v>1737</v>
      </c>
      <c r="D1685" s="36" t="s">
        <v>1723</v>
      </c>
      <c r="E1685" s="36" t="s">
        <v>1724</v>
      </c>
      <c r="F1685" s="36" t="s">
        <v>372</v>
      </c>
      <c r="G1685" s="36" t="s">
        <v>1636</v>
      </c>
      <c r="H1685" s="36" t="s">
        <v>372</v>
      </c>
      <c r="I1685" s="36" t="s">
        <v>1636</v>
      </c>
      <c r="J1685" s="36" t="s">
        <v>1307</v>
      </c>
      <c r="K1685" s="36" t="s">
        <v>1725</v>
      </c>
      <c r="L1685" s="36" t="s">
        <v>1738</v>
      </c>
      <c r="M1685" s="36" t="s">
        <v>1727</v>
      </c>
      <c r="N1685" s="36" t="s">
        <v>1728</v>
      </c>
      <c r="O1685" s="36" t="s">
        <v>1729</v>
      </c>
      <c r="P1685" s="36" t="s">
        <v>1730</v>
      </c>
      <c r="Q1685" s="36" t="s">
        <v>1731</v>
      </c>
      <c r="R1685" s="36" t="s">
        <v>1732</v>
      </c>
      <c r="S1685" s="36" t="s">
        <v>1636</v>
      </c>
      <c r="T1685" s="36" t="s">
        <v>1636</v>
      </c>
      <c r="U1685" s="36" t="s">
        <v>1645</v>
      </c>
      <c r="V1685" s="36" t="s">
        <v>1646</v>
      </c>
      <c r="W1685" s="36" t="s">
        <v>1647</v>
      </c>
      <c r="X1685" s="36" t="s">
        <v>1667</v>
      </c>
      <c r="Y1685" s="36" t="s">
        <v>1649</v>
      </c>
      <c r="Z1685" s="36">
        <v>0.48</v>
      </c>
      <c r="AA1685" s="36">
        <v>0.48</v>
      </c>
      <c r="AB1685" s="36">
        <v>0</v>
      </c>
      <c r="AC1685" s="36">
        <v>0.48</v>
      </c>
      <c r="AD1685" s="36">
        <v>0</v>
      </c>
      <c r="AE1685" s="36">
        <v>0</v>
      </c>
      <c r="AF1685" s="36" t="s">
        <v>1798</v>
      </c>
      <c r="AG1685" s="36" t="s">
        <v>1307</v>
      </c>
      <c r="AH1685" s="36" t="s">
        <v>1725</v>
      </c>
      <c r="AI1685" s="36" t="s">
        <v>1800</v>
      </c>
      <c r="AJ1685" s="36" t="s">
        <v>1645</v>
      </c>
      <c r="AK1685" s="36" t="s">
        <v>337</v>
      </c>
      <c r="AL1685" s="36" t="s">
        <v>1650</v>
      </c>
      <c r="AM1685" s="36" t="s">
        <v>1651</v>
      </c>
      <c r="AN1685" s="36" t="s">
        <v>1645</v>
      </c>
      <c r="AO1685" s="36" t="s">
        <v>1636</v>
      </c>
      <c r="AP1685" s="36" t="s">
        <v>1652</v>
      </c>
      <c r="AQ1685" s="36" t="s">
        <v>1653</v>
      </c>
    </row>
    <row r="1686" spans="1:43" x14ac:dyDescent="0.15">
      <c r="A1686" s="36" t="s">
        <v>452</v>
      </c>
      <c r="B1686" s="36" t="s">
        <v>1739</v>
      </c>
      <c r="C1686" s="36" t="s">
        <v>1740</v>
      </c>
      <c r="D1686" s="36" t="s">
        <v>1723</v>
      </c>
      <c r="E1686" s="36" t="s">
        <v>1724</v>
      </c>
      <c r="F1686" s="36" t="s">
        <v>372</v>
      </c>
      <c r="G1686" s="36" t="s">
        <v>1636</v>
      </c>
      <c r="H1686" s="36" t="s">
        <v>372</v>
      </c>
      <c r="I1686" s="36" t="s">
        <v>1636</v>
      </c>
      <c r="J1686" s="36" t="s">
        <v>1307</v>
      </c>
      <c r="K1686" s="36" t="s">
        <v>1725</v>
      </c>
      <c r="L1686" s="36" t="s">
        <v>1741</v>
      </c>
      <c r="M1686" s="36" t="s">
        <v>1727</v>
      </c>
      <c r="N1686" s="36" t="s">
        <v>1728</v>
      </c>
      <c r="O1686" s="36" t="s">
        <v>1729</v>
      </c>
      <c r="P1686" s="36" t="s">
        <v>1730</v>
      </c>
      <c r="Q1686" s="36" t="s">
        <v>1731</v>
      </c>
      <c r="R1686" s="36" t="s">
        <v>1732</v>
      </c>
      <c r="S1686" s="36" t="s">
        <v>1636</v>
      </c>
      <c r="T1686" s="36" t="s">
        <v>1636</v>
      </c>
      <c r="U1686" s="36" t="s">
        <v>1645</v>
      </c>
      <c r="V1686" s="36" t="s">
        <v>1646</v>
      </c>
      <c r="W1686" s="36" t="s">
        <v>1665</v>
      </c>
      <c r="X1686" s="36" t="s">
        <v>1646</v>
      </c>
      <c r="Y1686" s="36" t="s">
        <v>1649</v>
      </c>
      <c r="Z1686" s="36">
        <v>374.11</v>
      </c>
      <c r="AA1686" s="36">
        <v>374.11</v>
      </c>
      <c r="AB1686" s="36">
        <v>0</v>
      </c>
      <c r="AC1686" s="36">
        <v>374.11</v>
      </c>
      <c r="AD1686" s="36">
        <v>0</v>
      </c>
      <c r="AE1686" s="36">
        <v>0</v>
      </c>
      <c r="AF1686" s="36" t="s">
        <v>1798</v>
      </c>
      <c r="AG1686" s="36" t="s">
        <v>1307</v>
      </c>
      <c r="AH1686" s="36" t="s">
        <v>1725</v>
      </c>
      <c r="AI1686" s="36" t="s">
        <v>1800</v>
      </c>
      <c r="AJ1686" s="36" t="s">
        <v>1645</v>
      </c>
      <c r="AK1686" s="36" t="s">
        <v>337</v>
      </c>
      <c r="AL1686" s="36" t="s">
        <v>1650</v>
      </c>
      <c r="AM1686" s="36" t="s">
        <v>1651</v>
      </c>
      <c r="AN1686" s="36" t="s">
        <v>1645</v>
      </c>
      <c r="AO1686" s="36" t="s">
        <v>1636</v>
      </c>
      <c r="AP1686" s="36" t="s">
        <v>1652</v>
      </c>
      <c r="AQ1686" s="36" t="s">
        <v>1653</v>
      </c>
    </row>
    <row r="1687" spans="1:43" x14ac:dyDescent="0.15">
      <c r="A1687" s="36" t="s">
        <v>452</v>
      </c>
      <c r="B1687" s="36" t="s">
        <v>1739</v>
      </c>
      <c r="C1687" s="36" t="s">
        <v>1740</v>
      </c>
      <c r="D1687" s="36" t="s">
        <v>1723</v>
      </c>
      <c r="E1687" s="36" t="s">
        <v>1724</v>
      </c>
      <c r="F1687" s="36" t="s">
        <v>372</v>
      </c>
      <c r="G1687" s="36" t="s">
        <v>1636</v>
      </c>
      <c r="H1687" s="36" t="s">
        <v>372</v>
      </c>
      <c r="I1687" s="36" t="s">
        <v>1636</v>
      </c>
      <c r="J1687" s="36" t="s">
        <v>1307</v>
      </c>
      <c r="K1687" s="36" t="s">
        <v>1725</v>
      </c>
      <c r="L1687" s="36" t="s">
        <v>1741</v>
      </c>
      <c r="M1687" s="36" t="s">
        <v>1727</v>
      </c>
      <c r="N1687" s="36" t="s">
        <v>1728</v>
      </c>
      <c r="O1687" s="36" t="s">
        <v>1729</v>
      </c>
      <c r="P1687" s="36" t="s">
        <v>1730</v>
      </c>
      <c r="Q1687" s="36" t="s">
        <v>1731</v>
      </c>
      <c r="R1687" s="36" t="s">
        <v>1732</v>
      </c>
      <c r="S1687" s="36" t="s">
        <v>1636</v>
      </c>
      <c r="T1687" s="36" t="s">
        <v>1636</v>
      </c>
      <c r="U1687" s="36" t="s">
        <v>1645</v>
      </c>
      <c r="V1687" s="36" t="s">
        <v>1646</v>
      </c>
      <c r="W1687" s="36" t="s">
        <v>1647</v>
      </c>
      <c r="X1687" s="36" t="s">
        <v>1667</v>
      </c>
      <c r="Y1687" s="36" t="s">
        <v>1649</v>
      </c>
      <c r="Z1687" s="36">
        <v>1.89</v>
      </c>
      <c r="AA1687" s="36">
        <v>1.89</v>
      </c>
      <c r="AB1687" s="36">
        <v>0</v>
      </c>
      <c r="AC1687" s="36">
        <v>1.89</v>
      </c>
      <c r="AD1687" s="36">
        <v>0</v>
      </c>
      <c r="AE1687" s="36">
        <v>0</v>
      </c>
      <c r="AF1687" s="36" t="s">
        <v>1798</v>
      </c>
      <c r="AG1687" s="36" t="s">
        <v>1307</v>
      </c>
      <c r="AH1687" s="36" t="s">
        <v>1725</v>
      </c>
      <c r="AI1687" s="36" t="s">
        <v>1800</v>
      </c>
      <c r="AJ1687" s="36" t="s">
        <v>1645</v>
      </c>
      <c r="AK1687" s="36" t="s">
        <v>337</v>
      </c>
      <c r="AL1687" s="36" t="s">
        <v>1650</v>
      </c>
      <c r="AM1687" s="36" t="s">
        <v>1651</v>
      </c>
      <c r="AN1687" s="36" t="s">
        <v>1645</v>
      </c>
      <c r="AO1687" s="36" t="s">
        <v>1636</v>
      </c>
      <c r="AP1687" s="36" t="s">
        <v>1652</v>
      </c>
      <c r="AQ1687" s="36" t="s">
        <v>1653</v>
      </c>
    </row>
    <row r="1688" spans="1:43" x14ac:dyDescent="0.15">
      <c r="A1688" s="36" t="s">
        <v>452</v>
      </c>
      <c r="B1688" s="36" t="s">
        <v>1742</v>
      </c>
      <c r="C1688" s="36" t="s">
        <v>1743</v>
      </c>
      <c r="D1688" s="36" t="s">
        <v>1723</v>
      </c>
      <c r="E1688" s="36" t="s">
        <v>1724</v>
      </c>
      <c r="F1688" s="36" t="s">
        <v>372</v>
      </c>
      <c r="G1688" s="36" t="s">
        <v>1636</v>
      </c>
      <c r="H1688" s="36" t="s">
        <v>372</v>
      </c>
      <c r="I1688" s="36" t="s">
        <v>1636</v>
      </c>
      <c r="J1688" s="36" t="s">
        <v>1307</v>
      </c>
      <c r="K1688" s="36" t="s">
        <v>1725</v>
      </c>
      <c r="L1688" s="36" t="s">
        <v>1744</v>
      </c>
      <c r="M1688" s="36" t="s">
        <v>1727</v>
      </c>
      <c r="N1688" s="36" t="s">
        <v>1728</v>
      </c>
      <c r="O1688" s="36" t="s">
        <v>1729</v>
      </c>
      <c r="P1688" s="36" t="s">
        <v>1730</v>
      </c>
      <c r="Q1688" s="36" t="s">
        <v>1731</v>
      </c>
      <c r="R1688" s="36" t="s">
        <v>1732</v>
      </c>
      <c r="S1688" s="36" t="s">
        <v>1636</v>
      </c>
      <c r="T1688" s="36" t="s">
        <v>1636</v>
      </c>
      <c r="U1688" s="36" t="s">
        <v>1645</v>
      </c>
      <c r="V1688" s="36" t="s">
        <v>1646</v>
      </c>
      <c r="W1688" s="36" t="s">
        <v>1665</v>
      </c>
      <c r="X1688" s="36" t="s">
        <v>1646</v>
      </c>
      <c r="Y1688" s="36" t="s">
        <v>1649</v>
      </c>
      <c r="Z1688" s="36">
        <v>216.74</v>
      </c>
      <c r="AA1688" s="36">
        <v>216.74</v>
      </c>
      <c r="AB1688" s="36">
        <v>0</v>
      </c>
      <c r="AC1688" s="36">
        <v>216.74</v>
      </c>
      <c r="AD1688" s="36">
        <v>0</v>
      </c>
      <c r="AE1688" s="36">
        <v>0</v>
      </c>
      <c r="AF1688" s="36" t="s">
        <v>1798</v>
      </c>
      <c r="AG1688" s="36" t="s">
        <v>1307</v>
      </c>
      <c r="AH1688" s="36" t="s">
        <v>1725</v>
      </c>
      <c r="AI1688" s="36" t="s">
        <v>1800</v>
      </c>
      <c r="AJ1688" s="36" t="s">
        <v>1645</v>
      </c>
      <c r="AK1688" s="36" t="s">
        <v>337</v>
      </c>
      <c r="AL1688" s="36" t="s">
        <v>1650</v>
      </c>
      <c r="AM1688" s="36" t="s">
        <v>1651</v>
      </c>
      <c r="AN1688" s="36" t="s">
        <v>1645</v>
      </c>
      <c r="AO1688" s="36" t="s">
        <v>1636</v>
      </c>
      <c r="AP1688" s="36" t="s">
        <v>1652</v>
      </c>
      <c r="AQ1688" s="36" t="s">
        <v>1653</v>
      </c>
    </row>
    <row r="1689" spans="1:43" x14ac:dyDescent="0.15">
      <c r="A1689" s="36" t="s">
        <v>452</v>
      </c>
      <c r="B1689" s="36" t="s">
        <v>1742</v>
      </c>
      <c r="C1689" s="36" t="s">
        <v>1743</v>
      </c>
      <c r="D1689" s="36" t="s">
        <v>1723</v>
      </c>
      <c r="E1689" s="36" t="s">
        <v>1724</v>
      </c>
      <c r="F1689" s="36" t="s">
        <v>372</v>
      </c>
      <c r="G1689" s="36" t="s">
        <v>1636</v>
      </c>
      <c r="H1689" s="36" t="s">
        <v>372</v>
      </c>
      <c r="I1689" s="36" t="s">
        <v>1636</v>
      </c>
      <c r="J1689" s="36" t="s">
        <v>1307</v>
      </c>
      <c r="K1689" s="36" t="s">
        <v>1725</v>
      </c>
      <c r="L1689" s="36" t="s">
        <v>1744</v>
      </c>
      <c r="M1689" s="36" t="s">
        <v>1727</v>
      </c>
      <c r="N1689" s="36" t="s">
        <v>1728</v>
      </c>
      <c r="O1689" s="36" t="s">
        <v>1729</v>
      </c>
      <c r="P1689" s="36" t="s">
        <v>1730</v>
      </c>
      <c r="Q1689" s="36" t="s">
        <v>1731</v>
      </c>
      <c r="R1689" s="36" t="s">
        <v>1732</v>
      </c>
      <c r="S1689" s="36" t="s">
        <v>1636</v>
      </c>
      <c r="T1689" s="36" t="s">
        <v>1636</v>
      </c>
      <c r="U1689" s="36" t="s">
        <v>1645</v>
      </c>
      <c r="V1689" s="36" t="s">
        <v>1646</v>
      </c>
      <c r="W1689" s="36" t="s">
        <v>1647</v>
      </c>
      <c r="X1689" s="36" t="s">
        <v>1667</v>
      </c>
      <c r="Y1689" s="36" t="s">
        <v>1649</v>
      </c>
      <c r="Z1689" s="36">
        <v>7.21</v>
      </c>
      <c r="AA1689" s="36">
        <v>7.21</v>
      </c>
      <c r="AB1689" s="36">
        <v>0</v>
      </c>
      <c r="AC1689" s="36">
        <v>7.21</v>
      </c>
      <c r="AD1689" s="36">
        <v>0</v>
      </c>
      <c r="AE1689" s="36">
        <v>0</v>
      </c>
      <c r="AF1689" s="36" t="s">
        <v>1798</v>
      </c>
      <c r="AG1689" s="36" t="s">
        <v>1307</v>
      </c>
      <c r="AH1689" s="36" t="s">
        <v>1725</v>
      </c>
      <c r="AI1689" s="36" t="s">
        <v>1800</v>
      </c>
      <c r="AJ1689" s="36" t="s">
        <v>1645</v>
      </c>
      <c r="AK1689" s="36" t="s">
        <v>337</v>
      </c>
      <c r="AL1689" s="36" t="s">
        <v>1650</v>
      </c>
      <c r="AM1689" s="36" t="s">
        <v>1651</v>
      </c>
      <c r="AN1689" s="36" t="s">
        <v>1645</v>
      </c>
      <c r="AO1689" s="36" t="s">
        <v>1636</v>
      </c>
      <c r="AP1689" s="36" t="s">
        <v>1652</v>
      </c>
      <c r="AQ1689" s="36" t="s">
        <v>1653</v>
      </c>
    </row>
    <row r="1690" spans="1:43" x14ac:dyDescent="0.15">
      <c r="A1690" s="36" t="s">
        <v>452</v>
      </c>
      <c r="B1690" s="36" t="s">
        <v>1745</v>
      </c>
      <c r="C1690" s="36" t="s">
        <v>1746</v>
      </c>
      <c r="D1690" s="36" t="s">
        <v>1747</v>
      </c>
      <c r="E1690" s="36" t="s">
        <v>1748</v>
      </c>
      <c r="F1690" s="36" t="s">
        <v>372</v>
      </c>
      <c r="G1690" s="36" t="s">
        <v>1636</v>
      </c>
      <c r="H1690" s="36" t="s">
        <v>372</v>
      </c>
      <c r="I1690" s="36" t="s">
        <v>1636</v>
      </c>
      <c r="J1690" s="36" t="s">
        <v>1749</v>
      </c>
      <c r="K1690" s="36" t="s">
        <v>1750</v>
      </c>
      <c r="L1690" s="36" t="s">
        <v>1751</v>
      </c>
      <c r="M1690" s="36" t="s">
        <v>1639</v>
      </c>
      <c r="N1690" s="36" t="s">
        <v>1640</v>
      </c>
      <c r="O1690" s="36" t="s">
        <v>1641</v>
      </c>
      <c r="P1690" s="36" t="s">
        <v>1642</v>
      </c>
      <c r="Q1690" s="36" t="s">
        <v>1643</v>
      </c>
      <c r="R1690" s="36" t="s">
        <v>1644</v>
      </c>
      <c r="S1690" s="36" t="s">
        <v>1636</v>
      </c>
      <c r="T1690" s="36" t="s">
        <v>1636</v>
      </c>
      <c r="U1690" s="36" t="s">
        <v>1645</v>
      </c>
      <c r="V1690" s="36" t="s">
        <v>1646</v>
      </c>
      <c r="W1690" s="36" t="s">
        <v>1665</v>
      </c>
      <c r="X1690" s="36" t="s">
        <v>1646</v>
      </c>
      <c r="Y1690" s="36" t="s">
        <v>1649</v>
      </c>
      <c r="Z1690" s="36">
        <v>14986.89</v>
      </c>
      <c r="AA1690" s="36">
        <v>14986.89</v>
      </c>
      <c r="AB1690" s="36">
        <v>0</v>
      </c>
      <c r="AC1690" s="36">
        <v>14986.89</v>
      </c>
      <c r="AD1690" s="36">
        <v>0</v>
      </c>
      <c r="AE1690" s="36">
        <v>0</v>
      </c>
      <c r="AF1690" s="36" t="s">
        <v>1798</v>
      </c>
      <c r="AG1690" s="36" t="s">
        <v>1749</v>
      </c>
      <c r="AH1690" s="36" t="s">
        <v>1802</v>
      </c>
      <c r="AI1690" s="36" t="s">
        <v>1799</v>
      </c>
      <c r="AJ1690" s="36" t="s">
        <v>1645</v>
      </c>
      <c r="AK1690" s="36" t="s">
        <v>337</v>
      </c>
      <c r="AL1690" s="36" t="s">
        <v>1650</v>
      </c>
      <c r="AM1690" s="36" t="s">
        <v>1651</v>
      </c>
      <c r="AN1690" s="36" t="s">
        <v>1645</v>
      </c>
      <c r="AO1690" s="36" t="s">
        <v>1636</v>
      </c>
      <c r="AP1690" s="36" t="s">
        <v>1678</v>
      </c>
      <c r="AQ1690" s="36" t="s">
        <v>1653</v>
      </c>
    </row>
    <row r="1691" spans="1:43" x14ac:dyDescent="0.15">
      <c r="A1691" s="36" t="s">
        <v>452</v>
      </c>
      <c r="B1691" s="36" t="s">
        <v>1745</v>
      </c>
      <c r="C1691" s="36" t="s">
        <v>1746</v>
      </c>
      <c r="D1691" s="36" t="s">
        <v>1747</v>
      </c>
      <c r="E1691" s="36" t="s">
        <v>1748</v>
      </c>
      <c r="F1691" s="36" t="s">
        <v>372</v>
      </c>
      <c r="G1691" s="36" t="s">
        <v>1636</v>
      </c>
      <c r="H1691" s="36" t="s">
        <v>372</v>
      </c>
      <c r="I1691" s="36" t="s">
        <v>1636</v>
      </c>
      <c r="J1691" s="36" t="s">
        <v>1749</v>
      </c>
      <c r="K1691" s="36" t="s">
        <v>1750</v>
      </c>
      <c r="L1691" s="36" t="s">
        <v>1751</v>
      </c>
      <c r="M1691" s="36" t="s">
        <v>1639</v>
      </c>
      <c r="N1691" s="36" t="s">
        <v>1640</v>
      </c>
      <c r="O1691" s="36" t="s">
        <v>1641</v>
      </c>
      <c r="P1691" s="36" t="s">
        <v>1642</v>
      </c>
      <c r="Q1691" s="36" t="s">
        <v>1643</v>
      </c>
      <c r="R1691" s="36" t="s">
        <v>1644</v>
      </c>
      <c r="S1691" s="36" t="s">
        <v>1636</v>
      </c>
      <c r="T1691" s="36" t="s">
        <v>1636</v>
      </c>
      <c r="U1691" s="36" t="s">
        <v>1645</v>
      </c>
      <c r="V1691" s="36" t="s">
        <v>1646</v>
      </c>
      <c r="W1691" s="36" t="s">
        <v>1647</v>
      </c>
      <c r="X1691" s="36" t="s">
        <v>1752</v>
      </c>
      <c r="Y1691" s="36" t="s">
        <v>1649</v>
      </c>
      <c r="Z1691" s="36">
        <v>13.11</v>
      </c>
      <c r="AA1691" s="36">
        <v>13.11</v>
      </c>
      <c r="AB1691" s="36">
        <v>0</v>
      </c>
      <c r="AC1691" s="36">
        <v>13.11</v>
      </c>
      <c r="AD1691" s="36">
        <v>0</v>
      </c>
      <c r="AE1691" s="36">
        <v>0</v>
      </c>
      <c r="AF1691" s="36" t="s">
        <v>1798</v>
      </c>
      <c r="AG1691" s="36" t="s">
        <v>1749</v>
      </c>
      <c r="AH1691" s="36" t="s">
        <v>1802</v>
      </c>
      <c r="AI1691" s="36" t="s">
        <v>1799</v>
      </c>
      <c r="AJ1691" s="36" t="s">
        <v>1645</v>
      </c>
      <c r="AK1691" s="36" t="s">
        <v>337</v>
      </c>
      <c r="AL1691" s="36" t="s">
        <v>1650</v>
      </c>
      <c r="AM1691" s="36" t="s">
        <v>1651</v>
      </c>
      <c r="AN1691" s="36" t="s">
        <v>1645</v>
      </c>
      <c r="AO1691" s="36" t="s">
        <v>1636</v>
      </c>
      <c r="AP1691" s="36" t="s">
        <v>1678</v>
      </c>
      <c r="AQ1691" s="36" t="s">
        <v>1653</v>
      </c>
    </row>
    <row r="1692" spans="1:43" x14ac:dyDescent="0.15">
      <c r="A1692" s="36" t="s">
        <v>452</v>
      </c>
      <c r="B1692" s="36" t="s">
        <v>1753</v>
      </c>
      <c r="C1692" s="36" t="s">
        <v>1754</v>
      </c>
      <c r="D1692" s="36" t="s">
        <v>1805</v>
      </c>
      <c r="E1692" s="36" t="s">
        <v>1748</v>
      </c>
      <c r="F1692" s="36" t="s">
        <v>372</v>
      </c>
      <c r="G1692" s="36" t="s">
        <v>1636</v>
      </c>
      <c r="H1692" s="36" t="s">
        <v>372</v>
      </c>
      <c r="I1692" s="36" t="s">
        <v>1636</v>
      </c>
      <c r="J1692" s="36" t="s">
        <v>1749</v>
      </c>
      <c r="K1692" s="36" t="s">
        <v>1750</v>
      </c>
      <c r="L1692" s="36" t="s">
        <v>1755</v>
      </c>
      <c r="M1692" s="36" t="s">
        <v>1639</v>
      </c>
      <c r="N1692" s="36" t="s">
        <v>1640</v>
      </c>
      <c r="O1692" s="36" t="s">
        <v>1641</v>
      </c>
      <c r="P1692" s="36" t="s">
        <v>1642</v>
      </c>
      <c r="Q1692" s="36" t="s">
        <v>1643</v>
      </c>
      <c r="R1692" s="36" t="s">
        <v>1644</v>
      </c>
      <c r="S1692" s="36" t="s">
        <v>1636</v>
      </c>
      <c r="T1692" s="36" t="s">
        <v>1636</v>
      </c>
      <c r="U1692" s="36" t="s">
        <v>1645</v>
      </c>
      <c r="V1692" s="36" t="s">
        <v>1646</v>
      </c>
      <c r="W1692" s="36" t="s">
        <v>1665</v>
      </c>
      <c r="X1692" s="36" t="s">
        <v>1646</v>
      </c>
      <c r="Y1692" s="36" t="s">
        <v>1649</v>
      </c>
      <c r="Z1692" s="36">
        <v>4930.18</v>
      </c>
      <c r="AA1692" s="36">
        <v>4930.18</v>
      </c>
      <c r="AB1692" s="36">
        <v>0</v>
      </c>
      <c r="AC1692" s="36">
        <v>4930.18</v>
      </c>
      <c r="AD1692" s="36">
        <v>0</v>
      </c>
      <c r="AE1692" s="36">
        <v>0</v>
      </c>
      <c r="AF1692" s="36" t="s">
        <v>1798</v>
      </c>
      <c r="AG1692" s="36" t="s">
        <v>1749</v>
      </c>
      <c r="AH1692" s="36" t="s">
        <v>1802</v>
      </c>
      <c r="AI1692" s="36" t="s">
        <v>1799</v>
      </c>
      <c r="AJ1692" s="36" t="s">
        <v>1645</v>
      </c>
      <c r="AK1692" s="36" t="s">
        <v>337</v>
      </c>
      <c r="AL1692" s="36" t="s">
        <v>1650</v>
      </c>
      <c r="AM1692" s="36" t="s">
        <v>1651</v>
      </c>
      <c r="AN1692" s="36" t="s">
        <v>1645</v>
      </c>
      <c r="AO1692" s="36" t="s">
        <v>1636</v>
      </c>
      <c r="AP1692" s="36" t="s">
        <v>1678</v>
      </c>
      <c r="AQ1692" s="36" t="s">
        <v>1653</v>
      </c>
    </row>
    <row r="1693" spans="1:43" x14ac:dyDescent="0.15">
      <c r="A1693" s="36" t="s">
        <v>452</v>
      </c>
      <c r="B1693" s="36" t="s">
        <v>1753</v>
      </c>
      <c r="C1693" s="36" t="s">
        <v>1754</v>
      </c>
      <c r="D1693" s="36" t="s">
        <v>1805</v>
      </c>
      <c r="E1693" s="36" t="s">
        <v>1748</v>
      </c>
      <c r="F1693" s="36" t="s">
        <v>372</v>
      </c>
      <c r="G1693" s="36" t="s">
        <v>1636</v>
      </c>
      <c r="H1693" s="36" t="s">
        <v>372</v>
      </c>
      <c r="I1693" s="36" t="s">
        <v>1636</v>
      </c>
      <c r="J1693" s="36" t="s">
        <v>1749</v>
      </c>
      <c r="K1693" s="36" t="s">
        <v>1750</v>
      </c>
      <c r="L1693" s="36" t="s">
        <v>1755</v>
      </c>
      <c r="M1693" s="36" t="s">
        <v>1639</v>
      </c>
      <c r="N1693" s="36" t="s">
        <v>1640</v>
      </c>
      <c r="O1693" s="36" t="s">
        <v>1641</v>
      </c>
      <c r="P1693" s="36" t="s">
        <v>1642</v>
      </c>
      <c r="Q1693" s="36" t="s">
        <v>1643</v>
      </c>
      <c r="R1693" s="36" t="s">
        <v>1644</v>
      </c>
      <c r="S1693" s="36" t="s">
        <v>1636</v>
      </c>
      <c r="T1693" s="36" t="s">
        <v>1636</v>
      </c>
      <c r="U1693" s="36" t="s">
        <v>1645</v>
      </c>
      <c r="V1693" s="36" t="s">
        <v>1646</v>
      </c>
      <c r="W1693" s="36" t="s">
        <v>1647</v>
      </c>
      <c r="X1693" s="36" t="s">
        <v>1752</v>
      </c>
      <c r="Y1693" s="36" t="s">
        <v>1649</v>
      </c>
      <c r="Z1693" s="36">
        <v>69.819999999999993</v>
      </c>
      <c r="AA1693" s="36">
        <v>69.819999999999993</v>
      </c>
      <c r="AB1693" s="36">
        <v>0</v>
      </c>
      <c r="AC1693" s="36">
        <v>69.819999999999993</v>
      </c>
      <c r="AD1693" s="36">
        <v>0</v>
      </c>
      <c r="AE1693" s="36">
        <v>0</v>
      </c>
      <c r="AF1693" s="36" t="s">
        <v>1798</v>
      </c>
      <c r="AG1693" s="36" t="s">
        <v>1749</v>
      </c>
      <c r="AH1693" s="36" t="s">
        <v>1802</v>
      </c>
      <c r="AI1693" s="36" t="s">
        <v>1799</v>
      </c>
      <c r="AJ1693" s="36" t="s">
        <v>1645</v>
      </c>
      <c r="AK1693" s="36" t="s">
        <v>337</v>
      </c>
      <c r="AL1693" s="36" t="s">
        <v>1650</v>
      </c>
      <c r="AM1693" s="36" t="s">
        <v>1651</v>
      </c>
      <c r="AN1693" s="36" t="s">
        <v>1645</v>
      </c>
      <c r="AO1693" s="36" t="s">
        <v>1636</v>
      </c>
      <c r="AP1693" s="36" t="s">
        <v>1678</v>
      </c>
      <c r="AQ1693" s="36" t="s">
        <v>1653</v>
      </c>
    </row>
    <row r="1694" spans="1:43" x14ac:dyDescent="0.15">
      <c r="A1694" s="36" t="s">
        <v>452</v>
      </c>
      <c r="B1694" s="36" t="s">
        <v>1868</v>
      </c>
      <c r="C1694" s="36" t="s">
        <v>1869</v>
      </c>
      <c r="D1694" s="36" t="s">
        <v>1805</v>
      </c>
      <c r="E1694" s="36" t="s">
        <v>1748</v>
      </c>
      <c r="F1694" s="36" t="s">
        <v>372</v>
      </c>
      <c r="G1694" s="36" t="s">
        <v>1636</v>
      </c>
      <c r="H1694" s="36" t="s">
        <v>372</v>
      </c>
      <c r="I1694" s="36" t="s">
        <v>1636</v>
      </c>
      <c r="J1694" s="36" t="s">
        <v>1749</v>
      </c>
      <c r="K1694" s="36" t="s">
        <v>1750</v>
      </c>
      <c r="L1694" s="36" t="s">
        <v>1755</v>
      </c>
      <c r="M1694" s="36" t="s">
        <v>1639</v>
      </c>
      <c r="N1694" s="36" t="s">
        <v>1640</v>
      </c>
      <c r="O1694" s="36" t="s">
        <v>1641</v>
      </c>
      <c r="P1694" s="36" t="s">
        <v>1642</v>
      </c>
      <c r="Q1694" s="36" t="s">
        <v>1643</v>
      </c>
      <c r="R1694" s="36" t="s">
        <v>1644</v>
      </c>
      <c r="S1694" s="36" t="s">
        <v>1636</v>
      </c>
      <c r="T1694" s="36" t="s">
        <v>1636</v>
      </c>
      <c r="U1694" s="36" t="s">
        <v>1645</v>
      </c>
      <c r="V1694" s="36" t="s">
        <v>1646</v>
      </c>
      <c r="W1694" s="36" t="s">
        <v>1665</v>
      </c>
      <c r="X1694" s="36" t="s">
        <v>1646</v>
      </c>
      <c r="Y1694" s="36" t="s">
        <v>1649</v>
      </c>
      <c r="Z1694" s="36">
        <v>2428.73</v>
      </c>
      <c r="AA1694" s="36">
        <v>2428.73</v>
      </c>
      <c r="AB1694" s="36">
        <v>0</v>
      </c>
      <c r="AC1694" s="36">
        <v>2428.73</v>
      </c>
      <c r="AD1694" s="36">
        <v>0</v>
      </c>
      <c r="AE1694" s="36">
        <v>0</v>
      </c>
      <c r="AF1694" s="36" t="s">
        <v>1798</v>
      </c>
      <c r="AG1694" s="36" t="s">
        <v>1749</v>
      </c>
      <c r="AH1694" s="36" t="s">
        <v>1819</v>
      </c>
      <c r="AI1694" s="36" t="s">
        <v>1799</v>
      </c>
      <c r="AJ1694" s="36" t="s">
        <v>1645</v>
      </c>
      <c r="AK1694" s="36" t="s">
        <v>337</v>
      </c>
      <c r="AL1694" s="36" t="s">
        <v>1650</v>
      </c>
      <c r="AM1694" s="36" t="s">
        <v>1651</v>
      </c>
      <c r="AN1694" s="36" t="s">
        <v>1645</v>
      </c>
      <c r="AO1694" s="36" t="s">
        <v>1636</v>
      </c>
      <c r="AP1694" s="36" t="s">
        <v>1678</v>
      </c>
      <c r="AQ1694" s="36" t="s">
        <v>1653</v>
      </c>
    </row>
    <row r="1695" spans="1:43" x14ac:dyDescent="0.15">
      <c r="A1695" s="36" t="s">
        <v>452</v>
      </c>
      <c r="B1695" s="36" t="s">
        <v>1868</v>
      </c>
      <c r="C1695" s="36" t="s">
        <v>1869</v>
      </c>
      <c r="D1695" s="36" t="s">
        <v>1805</v>
      </c>
      <c r="E1695" s="36" t="s">
        <v>1748</v>
      </c>
      <c r="F1695" s="36" t="s">
        <v>372</v>
      </c>
      <c r="G1695" s="36" t="s">
        <v>1636</v>
      </c>
      <c r="H1695" s="36" t="s">
        <v>372</v>
      </c>
      <c r="I1695" s="36" t="s">
        <v>1636</v>
      </c>
      <c r="J1695" s="36" t="s">
        <v>1749</v>
      </c>
      <c r="K1695" s="36" t="s">
        <v>1750</v>
      </c>
      <c r="L1695" s="36" t="s">
        <v>1755</v>
      </c>
      <c r="M1695" s="36" t="s">
        <v>1639</v>
      </c>
      <c r="N1695" s="36" t="s">
        <v>1640</v>
      </c>
      <c r="O1695" s="36" t="s">
        <v>1641</v>
      </c>
      <c r="P1695" s="36" t="s">
        <v>1642</v>
      </c>
      <c r="Q1695" s="36" t="s">
        <v>1643</v>
      </c>
      <c r="R1695" s="36" t="s">
        <v>1644</v>
      </c>
      <c r="S1695" s="36" t="s">
        <v>1636</v>
      </c>
      <c r="T1695" s="36" t="s">
        <v>1636</v>
      </c>
      <c r="U1695" s="36" t="s">
        <v>1645</v>
      </c>
      <c r="V1695" s="36" t="s">
        <v>1646</v>
      </c>
      <c r="W1695" s="36" t="s">
        <v>1647</v>
      </c>
      <c r="X1695" s="36" t="s">
        <v>1752</v>
      </c>
      <c r="Y1695" s="36" t="s">
        <v>1649</v>
      </c>
      <c r="Z1695" s="36">
        <v>0.23</v>
      </c>
      <c r="AA1695" s="36">
        <v>0.23</v>
      </c>
      <c r="AB1695" s="36">
        <v>0</v>
      </c>
      <c r="AC1695" s="36">
        <v>0.23</v>
      </c>
      <c r="AD1695" s="36">
        <v>0</v>
      </c>
      <c r="AE1695" s="36">
        <v>0</v>
      </c>
      <c r="AF1695" s="36" t="s">
        <v>1798</v>
      </c>
      <c r="AG1695" s="36" t="s">
        <v>1749</v>
      </c>
      <c r="AH1695" s="36" t="s">
        <v>1819</v>
      </c>
      <c r="AI1695" s="36" t="s">
        <v>1799</v>
      </c>
      <c r="AJ1695" s="36" t="s">
        <v>1645</v>
      </c>
      <c r="AK1695" s="36" t="s">
        <v>337</v>
      </c>
      <c r="AL1695" s="36" t="s">
        <v>1650</v>
      </c>
      <c r="AM1695" s="36" t="s">
        <v>1651</v>
      </c>
      <c r="AN1695" s="36" t="s">
        <v>1645</v>
      </c>
      <c r="AO1695" s="36" t="s">
        <v>1636</v>
      </c>
      <c r="AP1695" s="36" t="s">
        <v>1678</v>
      </c>
      <c r="AQ1695" s="36" t="s">
        <v>1653</v>
      </c>
    </row>
    <row r="1696" spans="1:43" x14ac:dyDescent="0.15">
      <c r="A1696" s="36" t="s">
        <v>452</v>
      </c>
      <c r="B1696" s="36" t="s">
        <v>1764</v>
      </c>
      <c r="C1696" s="36" t="s">
        <v>1765</v>
      </c>
      <c r="D1696" s="36" t="s">
        <v>1766</v>
      </c>
      <c r="E1696" s="36" t="s">
        <v>1767</v>
      </c>
      <c r="F1696" s="36" t="s">
        <v>372</v>
      </c>
      <c r="G1696" s="36" t="s">
        <v>1636</v>
      </c>
      <c r="H1696" s="36" t="s">
        <v>372</v>
      </c>
      <c r="I1696" s="36" t="s">
        <v>1636</v>
      </c>
      <c r="J1696" s="36" t="s">
        <v>1768</v>
      </c>
      <c r="K1696" s="36" t="s">
        <v>1769</v>
      </c>
      <c r="L1696" s="36" t="s">
        <v>1770</v>
      </c>
      <c r="M1696" s="36" t="s">
        <v>1639</v>
      </c>
      <c r="N1696" s="36" t="s">
        <v>1640</v>
      </c>
      <c r="O1696" s="36" t="s">
        <v>1641</v>
      </c>
      <c r="P1696" s="36" t="s">
        <v>1642</v>
      </c>
      <c r="Q1696" s="36" t="s">
        <v>1643</v>
      </c>
      <c r="R1696" s="36" t="s">
        <v>1644</v>
      </c>
      <c r="S1696" s="36" t="s">
        <v>1636</v>
      </c>
      <c r="T1696" s="36" t="s">
        <v>1636</v>
      </c>
      <c r="U1696" s="36" t="s">
        <v>1645</v>
      </c>
      <c r="V1696" s="36" t="s">
        <v>1646</v>
      </c>
      <c r="W1696" s="36" t="s">
        <v>1664</v>
      </c>
      <c r="X1696" s="36" t="s">
        <v>1646</v>
      </c>
      <c r="Y1696" s="36" t="s">
        <v>1649</v>
      </c>
      <c r="Z1696" s="36">
        <v>13178.79</v>
      </c>
      <c r="AA1696" s="36">
        <v>13178.79</v>
      </c>
      <c r="AB1696" s="36">
        <v>0</v>
      </c>
      <c r="AC1696" s="36">
        <v>13178.79</v>
      </c>
      <c r="AD1696" s="36">
        <v>0</v>
      </c>
      <c r="AE1696" s="36">
        <v>0</v>
      </c>
      <c r="AF1696" s="36" t="s">
        <v>1798</v>
      </c>
      <c r="AG1696" s="36" t="s">
        <v>1768</v>
      </c>
      <c r="AH1696" s="36" t="s">
        <v>1769</v>
      </c>
      <c r="AI1696" s="36" t="s">
        <v>1799</v>
      </c>
      <c r="AJ1696" s="36" t="s">
        <v>1645</v>
      </c>
      <c r="AK1696" s="36" t="s">
        <v>337</v>
      </c>
      <c r="AL1696" s="36" t="s">
        <v>1650</v>
      </c>
      <c r="AM1696" s="36" t="s">
        <v>1651</v>
      </c>
      <c r="AN1696" s="36" t="s">
        <v>1645</v>
      </c>
      <c r="AO1696" s="36" t="s">
        <v>1636</v>
      </c>
      <c r="AP1696" s="36" t="s">
        <v>1771</v>
      </c>
      <c r="AQ1696" s="36" t="s">
        <v>207</v>
      </c>
    </row>
    <row r="1697" spans="1:43" x14ac:dyDescent="0.15">
      <c r="A1697" s="36" t="s">
        <v>452</v>
      </c>
      <c r="B1697" s="36" t="s">
        <v>1764</v>
      </c>
      <c r="C1697" s="36" t="s">
        <v>1765</v>
      </c>
      <c r="D1697" s="36" t="s">
        <v>1766</v>
      </c>
      <c r="E1697" s="36" t="s">
        <v>1767</v>
      </c>
      <c r="F1697" s="36" t="s">
        <v>372</v>
      </c>
      <c r="G1697" s="36" t="s">
        <v>1636</v>
      </c>
      <c r="H1697" s="36" t="s">
        <v>372</v>
      </c>
      <c r="I1697" s="36" t="s">
        <v>1636</v>
      </c>
      <c r="J1697" s="36" t="s">
        <v>1768</v>
      </c>
      <c r="K1697" s="36" t="s">
        <v>1769</v>
      </c>
      <c r="L1697" s="36" t="s">
        <v>1770</v>
      </c>
      <c r="M1697" s="36" t="s">
        <v>1639</v>
      </c>
      <c r="N1697" s="36" t="s">
        <v>1640</v>
      </c>
      <c r="O1697" s="36" t="s">
        <v>1641</v>
      </c>
      <c r="P1697" s="36" t="s">
        <v>1642</v>
      </c>
      <c r="Q1697" s="36" t="s">
        <v>1643</v>
      </c>
      <c r="R1697" s="36" t="s">
        <v>1644</v>
      </c>
      <c r="S1697" s="36" t="s">
        <v>1636</v>
      </c>
      <c r="T1697" s="36" t="s">
        <v>1636</v>
      </c>
      <c r="U1697" s="36" t="s">
        <v>1645</v>
      </c>
      <c r="V1697" s="36" t="s">
        <v>1646</v>
      </c>
      <c r="W1697" s="36" t="s">
        <v>1665</v>
      </c>
      <c r="X1697" s="36" t="s">
        <v>1646</v>
      </c>
      <c r="Y1697" s="36" t="s">
        <v>1649</v>
      </c>
      <c r="Z1697" s="36">
        <v>35412.720000000001</v>
      </c>
      <c r="AA1697" s="36">
        <v>35412.720000000001</v>
      </c>
      <c r="AB1697" s="36">
        <v>0</v>
      </c>
      <c r="AC1697" s="36">
        <v>35412.720000000001</v>
      </c>
      <c r="AD1697" s="36">
        <v>0</v>
      </c>
      <c r="AE1697" s="36">
        <v>0</v>
      </c>
      <c r="AF1697" s="36" t="s">
        <v>1798</v>
      </c>
      <c r="AG1697" s="36" t="s">
        <v>1768</v>
      </c>
      <c r="AH1697" s="36" t="s">
        <v>1769</v>
      </c>
      <c r="AI1697" s="36" t="s">
        <v>1799</v>
      </c>
      <c r="AJ1697" s="36" t="s">
        <v>1645</v>
      </c>
      <c r="AK1697" s="36" t="s">
        <v>337</v>
      </c>
      <c r="AL1697" s="36" t="s">
        <v>1650</v>
      </c>
      <c r="AM1697" s="36" t="s">
        <v>1651</v>
      </c>
      <c r="AN1697" s="36" t="s">
        <v>1645</v>
      </c>
      <c r="AO1697" s="36" t="s">
        <v>1636</v>
      </c>
      <c r="AP1697" s="36" t="s">
        <v>1771</v>
      </c>
      <c r="AQ1697" s="36" t="s">
        <v>207</v>
      </c>
    </row>
    <row r="1698" spans="1:43" x14ac:dyDescent="0.15">
      <c r="A1698" s="36" t="s">
        <v>452</v>
      </c>
      <c r="B1698" s="36" t="s">
        <v>1764</v>
      </c>
      <c r="C1698" s="36" t="s">
        <v>1765</v>
      </c>
      <c r="D1698" s="36" t="s">
        <v>1766</v>
      </c>
      <c r="E1698" s="36" t="s">
        <v>1767</v>
      </c>
      <c r="F1698" s="36" t="s">
        <v>372</v>
      </c>
      <c r="G1698" s="36" t="s">
        <v>1636</v>
      </c>
      <c r="H1698" s="36" t="s">
        <v>372</v>
      </c>
      <c r="I1698" s="36" t="s">
        <v>1636</v>
      </c>
      <c r="J1698" s="36" t="s">
        <v>1768</v>
      </c>
      <c r="K1698" s="36" t="s">
        <v>1769</v>
      </c>
      <c r="L1698" s="36" t="s">
        <v>1770</v>
      </c>
      <c r="M1698" s="36" t="s">
        <v>1639</v>
      </c>
      <c r="N1698" s="36" t="s">
        <v>1640</v>
      </c>
      <c r="O1698" s="36" t="s">
        <v>1641</v>
      </c>
      <c r="P1698" s="36" t="s">
        <v>1642</v>
      </c>
      <c r="Q1698" s="36" t="s">
        <v>1643</v>
      </c>
      <c r="R1698" s="36" t="s">
        <v>1644</v>
      </c>
      <c r="S1698" s="36" t="s">
        <v>1636</v>
      </c>
      <c r="T1698" s="36" t="s">
        <v>1636</v>
      </c>
      <c r="U1698" s="36" t="s">
        <v>1645</v>
      </c>
      <c r="V1698" s="36" t="s">
        <v>1646</v>
      </c>
      <c r="W1698" s="36" t="s">
        <v>1670</v>
      </c>
      <c r="X1698" s="36" t="s">
        <v>1646</v>
      </c>
      <c r="Y1698" s="36" t="s">
        <v>1649</v>
      </c>
      <c r="Z1698" s="36">
        <v>3134.48</v>
      </c>
      <c r="AA1698" s="36">
        <v>3134.48</v>
      </c>
      <c r="AB1698" s="36">
        <v>0</v>
      </c>
      <c r="AC1698" s="36">
        <v>3134.48</v>
      </c>
      <c r="AD1698" s="36">
        <v>0</v>
      </c>
      <c r="AE1698" s="36">
        <v>0</v>
      </c>
      <c r="AF1698" s="36" t="s">
        <v>1798</v>
      </c>
      <c r="AG1698" s="36" t="s">
        <v>1768</v>
      </c>
      <c r="AH1698" s="36" t="s">
        <v>1769</v>
      </c>
      <c r="AI1698" s="36" t="s">
        <v>1799</v>
      </c>
      <c r="AJ1698" s="36" t="s">
        <v>1645</v>
      </c>
      <c r="AK1698" s="36" t="s">
        <v>337</v>
      </c>
      <c r="AL1698" s="36" t="s">
        <v>1650</v>
      </c>
      <c r="AM1698" s="36" t="s">
        <v>1651</v>
      </c>
      <c r="AN1698" s="36" t="s">
        <v>1645</v>
      </c>
      <c r="AO1698" s="36" t="s">
        <v>1636</v>
      </c>
      <c r="AP1698" s="36" t="s">
        <v>1771</v>
      </c>
      <c r="AQ1698" s="36" t="s">
        <v>207</v>
      </c>
    </row>
    <row r="1699" spans="1:43" x14ac:dyDescent="0.15">
      <c r="A1699" s="36" t="s">
        <v>452</v>
      </c>
      <c r="B1699" s="36" t="s">
        <v>1772</v>
      </c>
      <c r="C1699" s="36" t="s">
        <v>1773</v>
      </c>
      <c r="D1699" s="36" t="s">
        <v>1766</v>
      </c>
      <c r="E1699" s="36" t="s">
        <v>1767</v>
      </c>
      <c r="F1699" s="36" t="s">
        <v>372</v>
      </c>
      <c r="G1699" s="36" t="s">
        <v>1636</v>
      </c>
      <c r="H1699" s="36" t="s">
        <v>372</v>
      </c>
      <c r="I1699" s="36" t="s">
        <v>1636</v>
      </c>
      <c r="J1699" s="36" t="s">
        <v>1768</v>
      </c>
      <c r="K1699" s="36" t="s">
        <v>1769</v>
      </c>
      <c r="L1699" s="36" t="s">
        <v>1774</v>
      </c>
      <c r="M1699" s="36" t="s">
        <v>1639</v>
      </c>
      <c r="N1699" s="36" t="s">
        <v>1640</v>
      </c>
      <c r="O1699" s="36" t="s">
        <v>1641</v>
      </c>
      <c r="P1699" s="36" t="s">
        <v>1642</v>
      </c>
      <c r="Q1699" s="36" t="s">
        <v>1643</v>
      </c>
      <c r="R1699" s="36" t="s">
        <v>1644</v>
      </c>
      <c r="S1699" s="36" t="s">
        <v>1636</v>
      </c>
      <c r="T1699" s="36" t="s">
        <v>1636</v>
      </c>
      <c r="U1699" s="36" t="s">
        <v>1645</v>
      </c>
      <c r="V1699" s="36" t="s">
        <v>1646</v>
      </c>
      <c r="W1699" s="36" t="s">
        <v>1657</v>
      </c>
      <c r="X1699" s="36" t="s">
        <v>1658</v>
      </c>
      <c r="Y1699" s="36" t="s">
        <v>1649</v>
      </c>
      <c r="Z1699" s="36">
        <v>27000</v>
      </c>
      <c r="AA1699" s="36">
        <v>27000</v>
      </c>
      <c r="AB1699" s="36">
        <v>0</v>
      </c>
      <c r="AC1699" s="36">
        <v>27000</v>
      </c>
      <c r="AD1699" s="36">
        <v>0</v>
      </c>
      <c r="AE1699" s="36">
        <v>0</v>
      </c>
      <c r="AF1699" s="36" t="s">
        <v>1798</v>
      </c>
      <c r="AG1699" s="36" t="s">
        <v>1768</v>
      </c>
      <c r="AH1699" s="36" t="s">
        <v>1769</v>
      </c>
      <c r="AI1699" s="36" t="s">
        <v>1799</v>
      </c>
      <c r="AJ1699" s="36" t="s">
        <v>1645</v>
      </c>
      <c r="AK1699" s="36" t="s">
        <v>337</v>
      </c>
      <c r="AL1699" s="36" t="s">
        <v>1650</v>
      </c>
      <c r="AM1699" s="36" t="s">
        <v>1651</v>
      </c>
      <c r="AN1699" s="36" t="s">
        <v>1645</v>
      </c>
      <c r="AO1699" s="36" t="s">
        <v>1636</v>
      </c>
      <c r="AP1699" s="36" t="s">
        <v>1771</v>
      </c>
      <c r="AQ1699" s="36" t="s">
        <v>207</v>
      </c>
    </row>
    <row r="1700" spans="1:43" x14ac:dyDescent="0.15">
      <c r="A1700" s="36" t="s">
        <v>452</v>
      </c>
      <c r="B1700" s="36" t="s">
        <v>1775</v>
      </c>
      <c r="C1700" s="36" t="s">
        <v>1776</v>
      </c>
      <c r="D1700" s="36" t="s">
        <v>1766</v>
      </c>
      <c r="E1700" s="36" t="s">
        <v>1767</v>
      </c>
      <c r="F1700" s="36" t="s">
        <v>372</v>
      </c>
      <c r="G1700" s="36" t="s">
        <v>1636</v>
      </c>
      <c r="H1700" s="36" t="s">
        <v>372</v>
      </c>
      <c r="I1700" s="36" t="s">
        <v>1636</v>
      </c>
      <c r="J1700" s="36" t="s">
        <v>1768</v>
      </c>
      <c r="K1700" s="36" t="s">
        <v>1769</v>
      </c>
      <c r="L1700" s="36" t="s">
        <v>1777</v>
      </c>
      <c r="M1700" s="36" t="s">
        <v>1639</v>
      </c>
      <c r="N1700" s="36" t="s">
        <v>1640</v>
      </c>
      <c r="O1700" s="36" t="s">
        <v>1641</v>
      </c>
      <c r="P1700" s="36" t="s">
        <v>1642</v>
      </c>
      <c r="Q1700" s="36" t="s">
        <v>1643</v>
      </c>
      <c r="R1700" s="36" t="s">
        <v>1644</v>
      </c>
      <c r="S1700" s="36" t="s">
        <v>1636</v>
      </c>
      <c r="T1700" s="36" t="s">
        <v>1636</v>
      </c>
      <c r="U1700" s="36" t="s">
        <v>1645</v>
      </c>
      <c r="V1700" s="36" t="s">
        <v>1646</v>
      </c>
      <c r="W1700" s="36" t="s">
        <v>1664</v>
      </c>
      <c r="X1700" s="36" t="s">
        <v>1646</v>
      </c>
      <c r="Y1700" s="36" t="s">
        <v>1649</v>
      </c>
      <c r="Z1700" s="36">
        <v>501.45</v>
      </c>
      <c r="AA1700" s="36">
        <v>501.45</v>
      </c>
      <c r="AB1700" s="36">
        <v>0</v>
      </c>
      <c r="AC1700" s="36">
        <v>501.45</v>
      </c>
      <c r="AD1700" s="36">
        <v>0</v>
      </c>
      <c r="AE1700" s="36">
        <v>0</v>
      </c>
      <c r="AF1700" s="36" t="s">
        <v>1798</v>
      </c>
      <c r="AG1700" s="36" t="s">
        <v>1768</v>
      </c>
      <c r="AH1700" s="36" t="s">
        <v>1769</v>
      </c>
      <c r="AI1700" s="36" t="s">
        <v>1799</v>
      </c>
      <c r="AJ1700" s="36" t="s">
        <v>1645</v>
      </c>
      <c r="AK1700" s="36" t="s">
        <v>337</v>
      </c>
      <c r="AL1700" s="36" t="s">
        <v>1650</v>
      </c>
      <c r="AM1700" s="36" t="s">
        <v>1651</v>
      </c>
      <c r="AN1700" s="36" t="s">
        <v>1645</v>
      </c>
      <c r="AO1700" s="36" t="s">
        <v>1636</v>
      </c>
      <c r="AP1700" s="36" t="s">
        <v>1767</v>
      </c>
      <c r="AQ1700" s="36" t="s">
        <v>207</v>
      </c>
    </row>
    <row r="1701" spans="1:43" x14ac:dyDescent="0.15">
      <c r="A1701" s="36" t="s">
        <v>452</v>
      </c>
      <c r="B1701" s="36" t="s">
        <v>1775</v>
      </c>
      <c r="C1701" s="36" t="s">
        <v>1776</v>
      </c>
      <c r="D1701" s="36" t="s">
        <v>1766</v>
      </c>
      <c r="E1701" s="36" t="s">
        <v>1767</v>
      </c>
      <c r="F1701" s="36" t="s">
        <v>372</v>
      </c>
      <c r="G1701" s="36" t="s">
        <v>1636</v>
      </c>
      <c r="H1701" s="36" t="s">
        <v>372</v>
      </c>
      <c r="I1701" s="36" t="s">
        <v>1636</v>
      </c>
      <c r="J1701" s="36" t="s">
        <v>1768</v>
      </c>
      <c r="K1701" s="36" t="s">
        <v>1769</v>
      </c>
      <c r="L1701" s="36" t="s">
        <v>1777</v>
      </c>
      <c r="M1701" s="36" t="s">
        <v>1639</v>
      </c>
      <c r="N1701" s="36" t="s">
        <v>1640</v>
      </c>
      <c r="O1701" s="36" t="s">
        <v>1641</v>
      </c>
      <c r="P1701" s="36" t="s">
        <v>1642</v>
      </c>
      <c r="Q1701" s="36" t="s">
        <v>1643</v>
      </c>
      <c r="R1701" s="36" t="s">
        <v>1644</v>
      </c>
      <c r="S1701" s="36" t="s">
        <v>1636</v>
      </c>
      <c r="T1701" s="36" t="s">
        <v>1636</v>
      </c>
      <c r="U1701" s="36" t="s">
        <v>1645</v>
      </c>
      <c r="V1701" s="36" t="s">
        <v>1646</v>
      </c>
      <c r="W1701" s="36" t="s">
        <v>1665</v>
      </c>
      <c r="X1701" s="36" t="s">
        <v>1646</v>
      </c>
      <c r="Y1701" s="36" t="s">
        <v>1649</v>
      </c>
      <c r="Z1701" s="36">
        <v>1779.28</v>
      </c>
      <c r="AA1701" s="36">
        <v>1779.28</v>
      </c>
      <c r="AB1701" s="36">
        <v>0</v>
      </c>
      <c r="AC1701" s="36">
        <v>1779.28</v>
      </c>
      <c r="AD1701" s="36">
        <v>0</v>
      </c>
      <c r="AE1701" s="36">
        <v>0</v>
      </c>
      <c r="AF1701" s="36" t="s">
        <v>1798</v>
      </c>
      <c r="AG1701" s="36" t="s">
        <v>1768</v>
      </c>
      <c r="AH1701" s="36" t="s">
        <v>1769</v>
      </c>
      <c r="AI1701" s="36" t="s">
        <v>1799</v>
      </c>
      <c r="AJ1701" s="36" t="s">
        <v>1645</v>
      </c>
      <c r="AK1701" s="36" t="s">
        <v>337</v>
      </c>
      <c r="AL1701" s="36" t="s">
        <v>1650</v>
      </c>
      <c r="AM1701" s="36" t="s">
        <v>1651</v>
      </c>
      <c r="AN1701" s="36" t="s">
        <v>1645</v>
      </c>
      <c r="AO1701" s="36" t="s">
        <v>1636</v>
      </c>
      <c r="AP1701" s="36" t="s">
        <v>1767</v>
      </c>
      <c r="AQ1701" s="36" t="s">
        <v>207</v>
      </c>
    </row>
    <row r="1702" spans="1:43" x14ac:dyDescent="0.15">
      <c r="A1702" s="36" t="s">
        <v>452</v>
      </c>
      <c r="B1702" s="36" t="s">
        <v>1775</v>
      </c>
      <c r="C1702" s="36" t="s">
        <v>1776</v>
      </c>
      <c r="D1702" s="36" t="s">
        <v>1766</v>
      </c>
      <c r="E1702" s="36" t="s">
        <v>1767</v>
      </c>
      <c r="F1702" s="36" t="s">
        <v>372</v>
      </c>
      <c r="G1702" s="36" t="s">
        <v>1636</v>
      </c>
      <c r="H1702" s="36" t="s">
        <v>372</v>
      </c>
      <c r="I1702" s="36" t="s">
        <v>1636</v>
      </c>
      <c r="J1702" s="36" t="s">
        <v>1768</v>
      </c>
      <c r="K1702" s="36" t="s">
        <v>1769</v>
      </c>
      <c r="L1702" s="36" t="s">
        <v>1777</v>
      </c>
      <c r="M1702" s="36" t="s">
        <v>1639</v>
      </c>
      <c r="N1702" s="36" t="s">
        <v>1640</v>
      </c>
      <c r="O1702" s="36" t="s">
        <v>1641</v>
      </c>
      <c r="P1702" s="36" t="s">
        <v>1642</v>
      </c>
      <c r="Q1702" s="36" t="s">
        <v>1643</v>
      </c>
      <c r="R1702" s="36" t="s">
        <v>1644</v>
      </c>
      <c r="S1702" s="36" t="s">
        <v>1636</v>
      </c>
      <c r="T1702" s="36" t="s">
        <v>1636</v>
      </c>
      <c r="U1702" s="36" t="s">
        <v>1645</v>
      </c>
      <c r="V1702" s="36" t="s">
        <v>1646</v>
      </c>
      <c r="W1702" s="36" t="s">
        <v>1647</v>
      </c>
      <c r="X1702" s="36" t="s">
        <v>1667</v>
      </c>
      <c r="Y1702" s="36" t="s">
        <v>1649</v>
      </c>
      <c r="Z1702" s="36">
        <v>20.34</v>
      </c>
      <c r="AA1702" s="36">
        <v>20.34</v>
      </c>
      <c r="AB1702" s="36">
        <v>0</v>
      </c>
      <c r="AC1702" s="36">
        <v>20.34</v>
      </c>
      <c r="AD1702" s="36">
        <v>0</v>
      </c>
      <c r="AE1702" s="36">
        <v>0</v>
      </c>
      <c r="AF1702" s="36" t="s">
        <v>1798</v>
      </c>
      <c r="AG1702" s="36" t="s">
        <v>1768</v>
      </c>
      <c r="AH1702" s="36" t="s">
        <v>1769</v>
      </c>
      <c r="AI1702" s="36" t="s">
        <v>1799</v>
      </c>
      <c r="AJ1702" s="36" t="s">
        <v>1645</v>
      </c>
      <c r="AK1702" s="36" t="s">
        <v>337</v>
      </c>
      <c r="AL1702" s="36" t="s">
        <v>1650</v>
      </c>
      <c r="AM1702" s="36" t="s">
        <v>1651</v>
      </c>
      <c r="AN1702" s="36" t="s">
        <v>1645</v>
      </c>
      <c r="AO1702" s="36" t="s">
        <v>1636</v>
      </c>
      <c r="AP1702" s="36" t="s">
        <v>1767</v>
      </c>
      <c r="AQ1702" s="36" t="s">
        <v>207</v>
      </c>
    </row>
    <row r="1703" spans="1:43" x14ac:dyDescent="0.15">
      <c r="A1703" s="36" t="s">
        <v>452</v>
      </c>
      <c r="B1703" s="36" t="s">
        <v>1775</v>
      </c>
      <c r="C1703" s="36" t="s">
        <v>1776</v>
      </c>
      <c r="D1703" s="36" t="s">
        <v>1766</v>
      </c>
      <c r="E1703" s="36" t="s">
        <v>1767</v>
      </c>
      <c r="F1703" s="36" t="s">
        <v>372</v>
      </c>
      <c r="G1703" s="36" t="s">
        <v>1636</v>
      </c>
      <c r="H1703" s="36" t="s">
        <v>372</v>
      </c>
      <c r="I1703" s="36" t="s">
        <v>1636</v>
      </c>
      <c r="J1703" s="36" t="s">
        <v>1768</v>
      </c>
      <c r="K1703" s="36" t="s">
        <v>1769</v>
      </c>
      <c r="L1703" s="36" t="s">
        <v>1777</v>
      </c>
      <c r="M1703" s="36" t="s">
        <v>1639</v>
      </c>
      <c r="N1703" s="36" t="s">
        <v>1640</v>
      </c>
      <c r="O1703" s="36" t="s">
        <v>1641</v>
      </c>
      <c r="P1703" s="36" t="s">
        <v>1642</v>
      </c>
      <c r="Q1703" s="36" t="s">
        <v>1643</v>
      </c>
      <c r="R1703" s="36" t="s">
        <v>1644</v>
      </c>
      <c r="S1703" s="36" t="s">
        <v>1636</v>
      </c>
      <c r="T1703" s="36" t="s">
        <v>1636</v>
      </c>
      <c r="U1703" s="36" t="s">
        <v>1645</v>
      </c>
      <c r="V1703" s="36" t="s">
        <v>1646</v>
      </c>
      <c r="W1703" s="36" t="s">
        <v>1670</v>
      </c>
      <c r="X1703" s="36" t="s">
        <v>1646</v>
      </c>
      <c r="Y1703" s="36" t="s">
        <v>1649</v>
      </c>
      <c r="Z1703" s="36">
        <v>698.93</v>
      </c>
      <c r="AA1703" s="36">
        <v>698.93</v>
      </c>
      <c r="AB1703" s="36">
        <v>0</v>
      </c>
      <c r="AC1703" s="36">
        <v>698.93</v>
      </c>
      <c r="AD1703" s="36">
        <v>0</v>
      </c>
      <c r="AE1703" s="36">
        <v>0</v>
      </c>
      <c r="AF1703" s="36" t="s">
        <v>1798</v>
      </c>
      <c r="AG1703" s="36" t="s">
        <v>1768</v>
      </c>
      <c r="AH1703" s="36" t="s">
        <v>1769</v>
      </c>
      <c r="AI1703" s="36" t="s">
        <v>1799</v>
      </c>
      <c r="AJ1703" s="36" t="s">
        <v>1645</v>
      </c>
      <c r="AK1703" s="36" t="s">
        <v>337</v>
      </c>
      <c r="AL1703" s="36" t="s">
        <v>1650</v>
      </c>
      <c r="AM1703" s="36" t="s">
        <v>1651</v>
      </c>
      <c r="AN1703" s="36" t="s">
        <v>1645</v>
      </c>
      <c r="AO1703" s="36" t="s">
        <v>1636</v>
      </c>
      <c r="AP1703" s="36" t="s">
        <v>1767</v>
      </c>
      <c r="AQ1703" s="36" t="s">
        <v>207</v>
      </c>
    </row>
    <row r="1704" spans="1:43" x14ac:dyDescent="0.15">
      <c r="A1704" s="36" t="s">
        <v>452</v>
      </c>
      <c r="B1704" s="36" t="s">
        <v>1840</v>
      </c>
      <c r="C1704" s="36" t="s">
        <v>1841</v>
      </c>
      <c r="D1704" s="36" t="s">
        <v>1842</v>
      </c>
      <c r="E1704" s="36" t="s">
        <v>1843</v>
      </c>
      <c r="F1704" s="36" t="s">
        <v>372</v>
      </c>
      <c r="G1704" s="36" t="s">
        <v>1636</v>
      </c>
      <c r="H1704" s="36" t="s">
        <v>372</v>
      </c>
      <c r="I1704" s="36" t="s">
        <v>1636</v>
      </c>
      <c r="J1704" s="36" t="s">
        <v>1768</v>
      </c>
      <c r="K1704" s="36" t="s">
        <v>1807</v>
      </c>
      <c r="L1704" s="36" t="s">
        <v>1844</v>
      </c>
      <c r="M1704" s="36" t="s">
        <v>1639</v>
      </c>
      <c r="N1704" s="36" t="s">
        <v>1640</v>
      </c>
      <c r="O1704" s="36" t="s">
        <v>1641</v>
      </c>
      <c r="P1704" s="36" t="s">
        <v>1642</v>
      </c>
      <c r="Q1704" s="36" t="s">
        <v>1643</v>
      </c>
      <c r="R1704" s="36" t="s">
        <v>1644</v>
      </c>
      <c r="S1704" s="36" t="s">
        <v>1636</v>
      </c>
      <c r="T1704" s="36" t="s">
        <v>1636</v>
      </c>
      <c r="U1704" s="36" t="s">
        <v>1645</v>
      </c>
      <c r="V1704" s="36" t="s">
        <v>1646</v>
      </c>
      <c r="W1704" s="36" t="s">
        <v>1647</v>
      </c>
      <c r="X1704" s="36" t="s">
        <v>1648</v>
      </c>
      <c r="Y1704" s="36" t="s">
        <v>1649</v>
      </c>
      <c r="Z1704" s="36">
        <v>441.7</v>
      </c>
      <c r="AA1704" s="36">
        <v>441.7</v>
      </c>
      <c r="AB1704" s="36">
        <v>0</v>
      </c>
      <c r="AC1704" s="36">
        <v>441.7</v>
      </c>
      <c r="AD1704" s="36">
        <v>0</v>
      </c>
      <c r="AE1704" s="36">
        <v>0</v>
      </c>
      <c r="AF1704" s="36" t="s">
        <v>1798</v>
      </c>
      <c r="AG1704" s="36" t="s">
        <v>1768</v>
      </c>
      <c r="AH1704" s="36" t="s">
        <v>1807</v>
      </c>
      <c r="AI1704" s="36" t="s">
        <v>1799</v>
      </c>
      <c r="AJ1704" s="36" t="s">
        <v>1645</v>
      </c>
      <c r="AK1704" s="36" t="s">
        <v>337</v>
      </c>
      <c r="AL1704" s="36" t="s">
        <v>1650</v>
      </c>
      <c r="AM1704" s="36" t="s">
        <v>1651</v>
      </c>
      <c r="AN1704" s="36" t="s">
        <v>1645</v>
      </c>
      <c r="AO1704" s="36" t="s">
        <v>1636</v>
      </c>
      <c r="AP1704" s="36" t="s">
        <v>1652</v>
      </c>
      <c r="AQ1704" s="36" t="s">
        <v>1653</v>
      </c>
    </row>
    <row r="1705" spans="1:43" x14ac:dyDescent="0.15">
      <c r="A1705" s="36" t="s">
        <v>452</v>
      </c>
      <c r="B1705" s="36" t="s">
        <v>1845</v>
      </c>
      <c r="C1705" s="36" t="s">
        <v>1846</v>
      </c>
      <c r="D1705" s="36" t="s">
        <v>1842</v>
      </c>
      <c r="E1705" s="36" t="s">
        <v>1843</v>
      </c>
      <c r="F1705" s="36" t="s">
        <v>372</v>
      </c>
      <c r="G1705" s="36" t="s">
        <v>1636</v>
      </c>
      <c r="H1705" s="36" t="s">
        <v>372</v>
      </c>
      <c r="I1705" s="36" t="s">
        <v>1636</v>
      </c>
      <c r="J1705" s="36" t="s">
        <v>1768</v>
      </c>
      <c r="K1705" s="36" t="s">
        <v>1807</v>
      </c>
      <c r="L1705" s="36" t="s">
        <v>1847</v>
      </c>
      <c r="M1705" s="36" t="s">
        <v>1639</v>
      </c>
      <c r="N1705" s="36" t="s">
        <v>1640</v>
      </c>
      <c r="O1705" s="36" t="s">
        <v>1641</v>
      </c>
      <c r="P1705" s="36" t="s">
        <v>1642</v>
      </c>
      <c r="Q1705" s="36" t="s">
        <v>1643</v>
      </c>
      <c r="R1705" s="36" t="s">
        <v>1644</v>
      </c>
      <c r="S1705" s="36" t="s">
        <v>1636</v>
      </c>
      <c r="T1705" s="36" t="s">
        <v>1636</v>
      </c>
      <c r="U1705" s="36" t="s">
        <v>1645</v>
      </c>
      <c r="V1705" s="36" t="s">
        <v>1646</v>
      </c>
      <c r="W1705" s="36" t="s">
        <v>1665</v>
      </c>
      <c r="X1705" s="36" t="s">
        <v>1646</v>
      </c>
      <c r="Y1705" s="36" t="s">
        <v>1649</v>
      </c>
      <c r="Z1705" s="36">
        <v>174.47</v>
      </c>
      <c r="AA1705" s="36">
        <v>174.47</v>
      </c>
      <c r="AB1705" s="36">
        <v>0</v>
      </c>
      <c r="AC1705" s="36">
        <v>174.47</v>
      </c>
      <c r="AD1705" s="36">
        <v>0</v>
      </c>
      <c r="AE1705" s="36">
        <v>0</v>
      </c>
      <c r="AF1705" s="36" t="s">
        <v>1798</v>
      </c>
      <c r="AG1705" s="36" t="s">
        <v>1768</v>
      </c>
      <c r="AH1705" s="36" t="s">
        <v>1807</v>
      </c>
      <c r="AI1705" s="36" t="s">
        <v>1799</v>
      </c>
      <c r="AJ1705" s="36" t="s">
        <v>1645</v>
      </c>
      <c r="AK1705" s="36" t="s">
        <v>337</v>
      </c>
      <c r="AL1705" s="36" t="s">
        <v>1650</v>
      </c>
      <c r="AM1705" s="36" t="s">
        <v>1651</v>
      </c>
      <c r="AN1705" s="36" t="s">
        <v>1645</v>
      </c>
      <c r="AO1705" s="36" t="s">
        <v>1636</v>
      </c>
      <c r="AP1705" s="36" t="s">
        <v>1652</v>
      </c>
      <c r="AQ1705" s="36" t="s">
        <v>1653</v>
      </c>
    </row>
    <row r="1706" spans="1:43" x14ac:dyDescent="0.15">
      <c r="A1706" s="36" t="s">
        <v>452</v>
      </c>
      <c r="B1706" s="36" t="s">
        <v>1845</v>
      </c>
      <c r="C1706" s="36" t="s">
        <v>1846</v>
      </c>
      <c r="D1706" s="36" t="s">
        <v>1842</v>
      </c>
      <c r="E1706" s="36" t="s">
        <v>1843</v>
      </c>
      <c r="F1706" s="36" t="s">
        <v>372</v>
      </c>
      <c r="G1706" s="36" t="s">
        <v>1636</v>
      </c>
      <c r="H1706" s="36" t="s">
        <v>372</v>
      </c>
      <c r="I1706" s="36" t="s">
        <v>1636</v>
      </c>
      <c r="J1706" s="36" t="s">
        <v>1768</v>
      </c>
      <c r="K1706" s="36" t="s">
        <v>1807</v>
      </c>
      <c r="L1706" s="36" t="s">
        <v>1847</v>
      </c>
      <c r="M1706" s="36" t="s">
        <v>1639</v>
      </c>
      <c r="N1706" s="36" t="s">
        <v>1640</v>
      </c>
      <c r="O1706" s="36" t="s">
        <v>1641</v>
      </c>
      <c r="P1706" s="36" t="s">
        <v>1642</v>
      </c>
      <c r="Q1706" s="36" t="s">
        <v>1643</v>
      </c>
      <c r="R1706" s="36" t="s">
        <v>1644</v>
      </c>
      <c r="S1706" s="36" t="s">
        <v>1636</v>
      </c>
      <c r="T1706" s="36" t="s">
        <v>1636</v>
      </c>
      <c r="U1706" s="36" t="s">
        <v>1645</v>
      </c>
      <c r="V1706" s="36" t="s">
        <v>1646</v>
      </c>
      <c r="W1706" s="36" t="s">
        <v>1647</v>
      </c>
      <c r="X1706" s="36" t="s">
        <v>1667</v>
      </c>
      <c r="Y1706" s="36" t="s">
        <v>1649</v>
      </c>
      <c r="Z1706" s="36">
        <v>388.03</v>
      </c>
      <c r="AA1706" s="36">
        <v>388.03</v>
      </c>
      <c r="AB1706" s="36">
        <v>0</v>
      </c>
      <c r="AC1706" s="36">
        <v>388.03</v>
      </c>
      <c r="AD1706" s="36">
        <v>0</v>
      </c>
      <c r="AE1706" s="36">
        <v>0</v>
      </c>
      <c r="AF1706" s="36" t="s">
        <v>1798</v>
      </c>
      <c r="AG1706" s="36" t="s">
        <v>1768</v>
      </c>
      <c r="AH1706" s="36" t="s">
        <v>1807</v>
      </c>
      <c r="AI1706" s="36" t="s">
        <v>1799</v>
      </c>
      <c r="AJ1706" s="36" t="s">
        <v>1645</v>
      </c>
      <c r="AK1706" s="36" t="s">
        <v>337</v>
      </c>
      <c r="AL1706" s="36" t="s">
        <v>1650</v>
      </c>
      <c r="AM1706" s="36" t="s">
        <v>1651</v>
      </c>
      <c r="AN1706" s="36" t="s">
        <v>1645</v>
      </c>
      <c r="AO1706" s="36" t="s">
        <v>1636</v>
      </c>
      <c r="AP1706" s="36" t="s">
        <v>1652</v>
      </c>
      <c r="AQ1706" s="36" t="s">
        <v>1653</v>
      </c>
    </row>
    <row r="1707" spans="1:43" x14ac:dyDescent="0.15">
      <c r="A1707" s="36" t="s">
        <v>452</v>
      </c>
      <c r="B1707" s="36" t="s">
        <v>1784</v>
      </c>
      <c r="C1707" s="36" t="s">
        <v>1785</v>
      </c>
      <c r="D1707" s="36" t="s">
        <v>1766</v>
      </c>
      <c r="E1707" s="36" t="s">
        <v>1767</v>
      </c>
      <c r="F1707" s="36" t="s">
        <v>372</v>
      </c>
      <c r="G1707" s="36" t="s">
        <v>1636</v>
      </c>
      <c r="H1707" s="36" t="s">
        <v>372</v>
      </c>
      <c r="I1707" s="36" t="s">
        <v>1636</v>
      </c>
      <c r="J1707" s="36" t="s">
        <v>1768</v>
      </c>
      <c r="K1707" s="36" t="s">
        <v>1769</v>
      </c>
      <c r="L1707" s="36" t="s">
        <v>1786</v>
      </c>
      <c r="M1707" s="36" t="s">
        <v>1639</v>
      </c>
      <c r="N1707" s="36" t="s">
        <v>1640</v>
      </c>
      <c r="O1707" s="36" t="s">
        <v>1641</v>
      </c>
      <c r="P1707" s="36" t="s">
        <v>1642</v>
      </c>
      <c r="Q1707" s="36" t="s">
        <v>1643</v>
      </c>
      <c r="R1707" s="36" t="s">
        <v>1644</v>
      </c>
      <c r="S1707" s="36" t="s">
        <v>1636</v>
      </c>
      <c r="T1707" s="36" t="s">
        <v>1636</v>
      </c>
      <c r="U1707" s="36" t="s">
        <v>1645</v>
      </c>
      <c r="V1707" s="36" t="s">
        <v>1646</v>
      </c>
      <c r="W1707" s="36" t="s">
        <v>1664</v>
      </c>
      <c r="X1707" s="36" t="s">
        <v>1646</v>
      </c>
      <c r="Y1707" s="36" t="s">
        <v>1649</v>
      </c>
      <c r="Z1707" s="36">
        <v>1.18</v>
      </c>
      <c r="AA1707" s="36">
        <v>1.18</v>
      </c>
      <c r="AB1707" s="36">
        <v>0</v>
      </c>
      <c r="AC1707" s="36">
        <v>1.18</v>
      </c>
      <c r="AD1707" s="36">
        <v>0</v>
      </c>
      <c r="AE1707" s="36">
        <v>0</v>
      </c>
      <c r="AF1707" s="36" t="s">
        <v>1798</v>
      </c>
      <c r="AG1707" s="36" t="s">
        <v>1768</v>
      </c>
      <c r="AH1707" s="36" t="s">
        <v>1769</v>
      </c>
      <c r="AI1707" s="36" t="s">
        <v>1799</v>
      </c>
      <c r="AJ1707" s="36" t="s">
        <v>1645</v>
      </c>
      <c r="AK1707" s="36" t="s">
        <v>337</v>
      </c>
      <c r="AL1707" s="36" t="s">
        <v>1650</v>
      </c>
      <c r="AM1707" s="36" t="s">
        <v>1651</v>
      </c>
      <c r="AN1707" s="36" t="s">
        <v>1645</v>
      </c>
      <c r="AO1707" s="36" t="s">
        <v>1636</v>
      </c>
      <c r="AP1707" s="36" t="s">
        <v>1767</v>
      </c>
      <c r="AQ1707" s="36" t="s">
        <v>207</v>
      </c>
    </row>
    <row r="1708" spans="1:43" x14ac:dyDescent="0.15">
      <c r="A1708" s="36" t="s">
        <v>452</v>
      </c>
      <c r="B1708" s="36" t="s">
        <v>1784</v>
      </c>
      <c r="C1708" s="36" t="s">
        <v>1785</v>
      </c>
      <c r="D1708" s="36" t="s">
        <v>1766</v>
      </c>
      <c r="E1708" s="36" t="s">
        <v>1767</v>
      </c>
      <c r="F1708" s="36" t="s">
        <v>372</v>
      </c>
      <c r="G1708" s="36" t="s">
        <v>1636</v>
      </c>
      <c r="H1708" s="36" t="s">
        <v>372</v>
      </c>
      <c r="I1708" s="36" t="s">
        <v>1636</v>
      </c>
      <c r="J1708" s="36" t="s">
        <v>1768</v>
      </c>
      <c r="K1708" s="36" t="s">
        <v>1769</v>
      </c>
      <c r="L1708" s="36" t="s">
        <v>1786</v>
      </c>
      <c r="M1708" s="36" t="s">
        <v>1639</v>
      </c>
      <c r="N1708" s="36" t="s">
        <v>1640</v>
      </c>
      <c r="O1708" s="36" t="s">
        <v>1641</v>
      </c>
      <c r="P1708" s="36" t="s">
        <v>1642</v>
      </c>
      <c r="Q1708" s="36" t="s">
        <v>1643</v>
      </c>
      <c r="R1708" s="36" t="s">
        <v>1644</v>
      </c>
      <c r="S1708" s="36" t="s">
        <v>1636</v>
      </c>
      <c r="T1708" s="36" t="s">
        <v>1636</v>
      </c>
      <c r="U1708" s="36" t="s">
        <v>1645</v>
      </c>
      <c r="V1708" s="36" t="s">
        <v>1646</v>
      </c>
      <c r="W1708" s="36" t="s">
        <v>1665</v>
      </c>
      <c r="X1708" s="36" t="s">
        <v>1646</v>
      </c>
      <c r="Y1708" s="36" t="s">
        <v>1649</v>
      </c>
      <c r="Z1708" s="36">
        <v>657.12</v>
      </c>
      <c r="AA1708" s="36">
        <v>657.12</v>
      </c>
      <c r="AB1708" s="36">
        <v>0</v>
      </c>
      <c r="AC1708" s="36">
        <v>657.12</v>
      </c>
      <c r="AD1708" s="36">
        <v>0</v>
      </c>
      <c r="AE1708" s="36">
        <v>0</v>
      </c>
      <c r="AF1708" s="36" t="s">
        <v>1798</v>
      </c>
      <c r="AG1708" s="36" t="s">
        <v>1768</v>
      </c>
      <c r="AH1708" s="36" t="s">
        <v>1769</v>
      </c>
      <c r="AI1708" s="36" t="s">
        <v>1799</v>
      </c>
      <c r="AJ1708" s="36" t="s">
        <v>1645</v>
      </c>
      <c r="AK1708" s="36" t="s">
        <v>337</v>
      </c>
      <c r="AL1708" s="36" t="s">
        <v>1650</v>
      </c>
      <c r="AM1708" s="36" t="s">
        <v>1651</v>
      </c>
      <c r="AN1708" s="36" t="s">
        <v>1645</v>
      </c>
      <c r="AO1708" s="36" t="s">
        <v>1636</v>
      </c>
      <c r="AP1708" s="36" t="s">
        <v>1767</v>
      </c>
      <c r="AQ1708" s="36" t="s">
        <v>207</v>
      </c>
    </row>
    <row r="1709" spans="1:43" x14ac:dyDescent="0.15">
      <c r="A1709" s="36" t="s">
        <v>452</v>
      </c>
      <c r="B1709" s="36" t="s">
        <v>1784</v>
      </c>
      <c r="C1709" s="36" t="s">
        <v>1785</v>
      </c>
      <c r="D1709" s="36" t="s">
        <v>1766</v>
      </c>
      <c r="E1709" s="36" t="s">
        <v>1767</v>
      </c>
      <c r="F1709" s="36" t="s">
        <v>372</v>
      </c>
      <c r="G1709" s="36" t="s">
        <v>1636</v>
      </c>
      <c r="H1709" s="36" t="s">
        <v>372</v>
      </c>
      <c r="I1709" s="36" t="s">
        <v>1636</v>
      </c>
      <c r="J1709" s="36" t="s">
        <v>1768</v>
      </c>
      <c r="K1709" s="36" t="s">
        <v>1769</v>
      </c>
      <c r="L1709" s="36" t="s">
        <v>1786</v>
      </c>
      <c r="M1709" s="36" t="s">
        <v>1639</v>
      </c>
      <c r="N1709" s="36" t="s">
        <v>1640</v>
      </c>
      <c r="O1709" s="36" t="s">
        <v>1641</v>
      </c>
      <c r="P1709" s="36" t="s">
        <v>1642</v>
      </c>
      <c r="Q1709" s="36" t="s">
        <v>1643</v>
      </c>
      <c r="R1709" s="36" t="s">
        <v>1644</v>
      </c>
      <c r="S1709" s="36" t="s">
        <v>1636</v>
      </c>
      <c r="T1709" s="36" t="s">
        <v>1636</v>
      </c>
      <c r="U1709" s="36" t="s">
        <v>1645</v>
      </c>
      <c r="V1709" s="36" t="s">
        <v>1646</v>
      </c>
      <c r="W1709" s="36" t="s">
        <v>1657</v>
      </c>
      <c r="X1709" s="36" t="s">
        <v>1658</v>
      </c>
      <c r="Y1709" s="36" t="s">
        <v>1649</v>
      </c>
      <c r="Z1709" s="36">
        <v>237.9</v>
      </c>
      <c r="AA1709" s="36">
        <v>237.9</v>
      </c>
      <c r="AB1709" s="36">
        <v>0</v>
      </c>
      <c r="AC1709" s="36">
        <v>237.9</v>
      </c>
      <c r="AD1709" s="36">
        <v>0</v>
      </c>
      <c r="AE1709" s="36">
        <v>0</v>
      </c>
      <c r="AF1709" s="36" t="s">
        <v>1798</v>
      </c>
      <c r="AG1709" s="36" t="s">
        <v>1768</v>
      </c>
      <c r="AH1709" s="36" t="s">
        <v>1769</v>
      </c>
      <c r="AI1709" s="36" t="s">
        <v>1799</v>
      </c>
      <c r="AJ1709" s="36" t="s">
        <v>1645</v>
      </c>
      <c r="AK1709" s="36" t="s">
        <v>337</v>
      </c>
      <c r="AL1709" s="36" t="s">
        <v>1650</v>
      </c>
      <c r="AM1709" s="36" t="s">
        <v>1651</v>
      </c>
      <c r="AN1709" s="36" t="s">
        <v>1645</v>
      </c>
      <c r="AO1709" s="36" t="s">
        <v>1636</v>
      </c>
      <c r="AP1709" s="36" t="s">
        <v>1767</v>
      </c>
      <c r="AQ1709" s="36" t="s">
        <v>207</v>
      </c>
    </row>
    <row r="1710" spans="1:43" x14ac:dyDescent="0.15">
      <c r="A1710" s="36" t="s">
        <v>452</v>
      </c>
      <c r="B1710" s="36" t="s">
        <v>1784</v>
      </c>
      <c r="C1710" s="36" t="s">
        <v>1785</v>
      </c>
      <c r="D1710" s="36" t="s">
        <v>1766</v>
      </c>
      <c r="E1710" s="36" t="s">
        <v>1767</v>
      </c>
      <c r="F1710" s="36" t="s">
        <v>372</v>
      </c>
      <c r="G1710" s="36" t="s">
        <v>1636</v>
      </c>
      <c r="H1710" s="36" t="s">
        <v>372</v>
      </c>
      <c r="I1710" s="36" t="s">
        <v>1636</v>
      </c>
      <c r="J1710" s="36" t="s">
        <v>1768</v>
      </c>
      <c r="K1710" s="36" t="s">
        <v>1769</v>
      </c>
      <c r="L1710" s="36" t="s">
        <v>1786</v>
      </c>
      <c r="M1710" s="36" t="s">
        <v>1639</v>
      </c>
      <c r="N1710" s="36" t="s">
        <v>1640</v>
      </c>
      <c r="O1710" s="36" t="s">
        <v>1641</v>
      </c>
      <c r="P1710" s="36" t="s">
        <v>1642</v>
      </c>
      <c r="Q1710" s="36" t="s">
        <v>1643</v>
      </c>
      <c r="R1710" s="36" t="s">
        <v>1644</v>
      </c>
      <c r="S1710" s="36" t="s">
        <v>1636</v>
      </c>
      <c r="T1710" s="36" t="s">
        <v>1636</v>
      </c>
      <c r="U1710" s="36" t="s">
        <v>1645</v>
      </c>
      <c r="V1710" s="36" t="s">
        <v>1646</v>
      </c>
      <c r="W1710" s="36" t="s">
        <v>1670</v>
      </c>
      <c r="X1710" s="36" t="s">
        <v>1646</v>
      </c>
      <c r="Y1710" s="36" t="s">
        <v>1649</v>
      </c>
      <c r="Z1710" s="36">
        <v>0.76</v>
      </c>
      <c r="AA1710" s="36">
        <v>0.76</v>
      </c>
      <c r="AB1710" s="36">
        <v>0</v>
      </c>
      <c r="AC1710" s="36">
        <v>0.76</v>
      </c>
      <c r="AD1710" s="36">
        <v>0</v>
      </c>
      <c r="AE1710" s="36">
        <v>0</v>
      </c>
      <c r="AF1710" s="36" t="s">
        <v>1798</v>
      </c>
      <c r="AG1710" s="36" t="s">
        <v>1768</v>
      </c>
      <c r="AH1710" s="36" t="s">
        <v>1769</v>
      </c>
      <c r="AI1710" s="36" t="s">
        <v>1799</v>
      </c>
      <c r="AJ1710" s="36" t="s">
        <v>1645</v>
      </c>
      <c r="AK1710" s="36" t="s">
        <v>337</v>
      </c>
      <c r="AL1710" s="36" t="s">
        <v>1650</v>
      </c>
      <c r="AM1710" s="36" t="s">
        <v>1651</v>
      </c>
      <c r="AN1710" s="36" t="s">
        <v>1645</v>
      </c>
      <c r="AO1710" s="36" t="s">
        <v>1636</v>
      </c>
      <c r="AP1710" s="36" t="s">
        <v>1767</v>
      </c>
      <c r="AQ1710" s="36" t="s">
        <v>207</v>
      </c>
    </row>
    <row r="1711" spans="1:43" x14ac:dyDescent="0.15">
      <c r="A1711" s="36" t="s">
        <v>439</v>
      </c>
      <c r="B1711" s="36" t="s">
        <v>1632</v>
      </c>
      <c r="C1711" s="36" t="s">
        <v>1633</v>
      </c>
      <c r="D1711" s="36" t="s">
        <v>1634</v>
      </c>
      <c r="E1711" s="36" t="s">
        <v>1635</v>
      </c>
      <c r="F1711" s="36" t="s">
        <v>372</v>
      </c>
      <c r="G1711" s="36" t="s">
        <v>1636</v>
      </c>
      <c r="H1711" s="36" t="s">
        <v>372</v>
      </c>
      <c r="I1711" s="36" t="s">
        <v>1636</v>
      </c>
      <c r="J1711" s="36" t="s">
        <v>1637</v>
      </c>
      <c r="K1711" s="36" t="s">
        <v>599</v>
      </c>
      <c r="L1711" s="36" t="s">
        <v>1638</v>
      </c>
      <c r="M1711" s="36" t="s">
        <v>1639</v>
      </c>
      <c r="N1711" s="36" t="s">
        <v>1640</v>
      </c>
      <c r="O1711" s="36" t="s">
        <v>1641</v>
      </c>
      <c r="P1711" s="36" t="s">
        <v>1642</v>
      </c>
      <c r="Q1711" s="36" t="s">
        <v>1643</v>
      </c>
      <c r="R1711" s="36" t="s">
        <v>1644</v>
      </c>
      <c r="S1711" s="36" t="s">
        <v>1636</v>
      </c>
      <c r="T1711" s="36" t="s">
        <v>1636</v>
      </c>
      <c r="U1711" s="36" t="s">
        <v>1645</v>
      </c>
      <c r="V1711" s="36" t="s">
        <v>1646</v>
      </c>
      <c r="W1711" s="36" t="s">
        <v>1647</v>
      </c>
      <c r="X1711" s="36" t="s">
        <v>1648</v>
      </c>
      <c r="Y1711" s="36" t="s">
        <v>1649</v>
      </c>
      <c r="Z1711" s="36">
        <v>7182.79</v>
      </c>
      <c r="AA1711" s="36">
        <v>7182.79</v>
      </c>
      <c r="AB1711" s="36">
        <v>0</v>
      </c>
      <c r="AC1711" s="36">
        <v>7182.79</v>
      </c>
      <c r="AD1711" s="36">
        <v>0</v>
      </c>
      <c r="AE1711" s="36">
        <v>0</v>
      </c>
      <c r="AF1711" s="36" t="s">
        <v>1798</v>
      </c>
      <c r="AG1711" s="36" t="s">
        <v>1637</v>
      </c>
      <c r="AH1711" s="36" t="s">
        <v>599</v>
      </c>
      <c r="AI1711" s="36" t="s">
        <v>1799</v>
      </c>
      <c r="AJ1711" s="36" t="s">
        <v>1645</v>
      </c>
      <c r="AK1711" s="36" t="s">
        <v>337</v>
      </c>
      <c r="AL1711" s="36" t="s">
        <v>1650</v>
      </c>
      <c r="AM1711" s="36" t="s">
        <v>1651</v>
      </c>
      <c r="AN1711" s="36" t="s">
        <v>1645</v>
      </c>
      <c r="AO1711" s="36" t="s">
        <v>1636</v>
      </c>
      <c r="AP1711" s="36" t="s">
        <v>1652</v>
      </c>
      <c r="AQ1711" s="36" t="s">
        <v>1653</v>
      </c>
    </row>
    <row r="1712" spans="1:43" x14ac:dyDescent="0.15">
      <c r="A1712" s="36" t="s">
        <v>439</v>
      </c>
      <c r="B1712" s="36" t="s">
        <v>1654</v>
      </c>
      <c r="C1712" s="36" t="s">
        <v>1655</v>
      </c>
      <c r="D1712" s="36" t="s">
        <v>1634</v>
      </c>
      <c r="E1712" s="36" t="s">
        <v>1635</v>
      </c>
      <c r="F1712" s="36" t="s">
        <v>372</v>
      </c>
      <c r="G1712" s="36" t="s">
        <v>1636</v>
      </c>
      <c r="H1712" s="36" t="s">
        <v>372</v>
      </c>
      <c r="I1712" s="36" t="s">
        <v>1636</v>
      </c>
      <c r="J1712" s="36" t="s">
        <v>1637</v>
      </c>
      <c r="K1712" s="36" t="s">
        <v>599</v>
      </c>
      <c r="L1712" s="36" t="s">
        <v>1656</v>
      </c>
      <c r="M1712" s="36" t="s">
        <v>1639</v>
      </c>
      <c r="N1712" s="36" t="s">
        <v>1640</v>
      </c>
      <c r="O1712" s="36" t="s">
        <v>1641</v>
      </c>
      <c r="P1712" s="36" t="s">
        <v>1642</v>
      </c>
      <c r="Q1712" s="36" t="s">
        <v>1643</v>
      </c>
      <c r="R1712" s="36" t="s">
        <v>1644</v>
      </c>
      <c r="S1712" s="36" t="s">
        <v>1636</v>
      </c>
      <c r="T1712" s="36" t="s">
        <v>1636</v>
      </c>
      <c r="U1712" s="36" t="s">
        <v>1645</v>
      </c>
      <c r="V1712" s="36" t="s">
        <v>1646</v>
      </c>
      <c r="W1712" s="36" t="s">
        <v>1657</v>
      </c>
      <c r="X1712" s="36" t="s">
        <v>1658</v>
      </c>
      <c r="Y1712" s="36" t="s">
        <v>1649</v>
      </c>
      <c r="Z1712" s="36">
        <v>7000</v>
      </c>
      <c r="AA1712" s="36">
        <v>5343.49</v>
      </c>
      <c r="AB1712" s="36">
        <v>1656.51</v>
      </c>
      <c r="AC1712" s="36">
        <v>5343.49</v>
      </c>
      <c r="AD1712" s="36">
        <v>0</v>
      </c>
      <c r="AE1712" s="36">
        <v>0</v>
      </c>
      <c r="AF1712" s="36" t="s">
        <v>1798</v>
      </c>
      <c r="AG1712" s="36" t="s">
        <v>1637</v>
      </c>
      <c r="AH1712" s="36" t="s">
        <v>599</v>
      </c>
      <c r="AI1712" s="36" t="s">
        <v>1799</v>
      </c>
      <c r="AJ1712" s="36" t="s">
        <v>1645</v>
      </c>
      <c r="AK1712" s="36" t="s">
        <v>337</v>
      </c>
      <c r="AL1712" s="36" t="s">
        <v>1650</v>
      </c>
      <c r="AM1712" s="36" t="s">
        <v>1651</v>
      </c>
      <c r="AN1712" s="36" t="s">
        <v>1645</v>
      </c>
      <c r="AO1712" s="36" t="s">
        <v>1636</v>
      </c>
      <c r="AP1712" s="36" t="s">
        <v>1652</v>
      </c>
      <c r="AQ1712" s="36" t="s">
        <v>1653</v>
      </c>
    </row>
    <row r="1713" spans="1:43" x14ac:dyDescent="0.15">
      <c r="A1713" s="36" t="s">
        <v>439</v>
      </c>
      <c r="B1713" s="36" t="s">
        <v>1659</v>
      </c>
      <c r="C1713" s="36" t="s">
        <v>1660</v>
      </c>
      <c r="D1713" s="36" t="s">
        <v>1661</v>
      </c>
      <c r="E1713" s="36" t="s">
        <v>1662</v>
      </c>
      <c r="F1713" s="36" t="s">
        <v>372</v>
      </c>
      <c r="G1713" s="36" t="s">
        <v>1636</v>
      </c>
      <c r="H1713" s="36" t="s">
        <v>372</v>
      </c>
      <c r="I1713" s="36" t="s">
        <v>1636</v>
      </c>
      <c r="J1713" s="36" t="s">
        <v>1637</v>
      </c>
      <c r="K1713" s="36" t="s">
        <v>599</v>
      </c>
      <c r="L1713" s="36" t="s">
        <v>1663</v>
      </c>
      <c r="M1713" s="36" t="s">
        <v>1639</v>
      </c>
      <c r="N1713" s="36" t="s">
        <v>1640</v>
      </c>
      <c r="O1713" s="36" t="s">
        <v>1641</v>
      </c>
      <c r="P1713" s="36" t="s">
        <v>1642</v>
      </c>
      <c r="Q1713" s="36" t="s">
        <v>1643</v>
      </c>
      <c r="R1713" s="36" t="s">
        <v>1644</v>
      </c>
      <c r="S1713" s="36" t="s">
        <v>1636</v>
      </c>
      <c r="T1713" s="36" t="s">
        <v>1636</v>
      </c>
      <c r="U1713" s="36" t="s">
        <v>1645</v>
      </c>
      <c r="V1713" s="36" t="s">
        <v>1646</v>
      </c>
      <c r="W1713" s="36" t="s">
        <v>1664</v>
      </c>
      <c r="X1713" s="36" t="s">
        <v>1646</v>
      </c>
      <c r="Y1713" s="36" t="s">
        <v>1649</v>
      </c>
      <c r="Z1713" s="36">
        <v>634.69000000000005</v>
      </c>
      <c r="AA1713" s="36">
        <v>634.69000000000005</v>
      </c>
      <c r="AB1713" s="36">
        <v>0</v>
      </c>
      <c r="AC1713" s="36">
        <v>634.69000000000005</v>
      </c>
      <c r="AD1713" s="36">
        <v>0</v>
      </c>
      <c r="AE1713" s="36">
        <v>0</v>
      </c>
      <c r="AF1713" s="36" t="s">
        <v>1798</v>
      </c>
      <c r="AG1713" s="36" t="s">
        <v>1637</v>
      </c>
      <c r="AH1713" s="36" t="s">
        <v>599</v>
      </c>
      <c r="AI1713" s="36" t="s">
        <v>1799</v>
      </c>
      <c r="AJ1713" s="36" t="s">
        <v>1645</v>
      </c>
      <c r="AK1713" s="36" t="s">
        <v>337</v>
      </c>
      <c r="AL1713" s="36" t="s">
        <v>1650</v>
      </c>
      <c r="AM1713" s="36" t="s">
        <v>1651</v>
      </c>
      <c r="AN1713" s="36" t="s">
        <v>1645</v>
      </c>
      <c r="AO1713" s="36" t="s">
        <v>1636</v>
      </c>
      <c r="AP1713" s="36" t="s">
        <v>1652</v>
      </c>
      <c r="AQ1713" s="36" t="s">
        <v>1653</v>
      </c>
    </row>
    <row r="1714" spans="1:43" x14ac:dyDescent="0.15">
      <c r="A1714" s="36" t="s">
        <v>439</v>
      </c>
      <c r="B1714" s="36" t="s">
        <v>1659</v>
      </c>
      <c r="C1714" s="36" t="s">
        <v>1660</v>
      </c>
      <c r="D1714" s="36" t="s">
        <v>1661</v>
      </c>
      <c r="E1714" s="36" t="s">
        <v>1662</v>
      </c>
      <c r="F1714" s="36" t="s">
        <v>372</v>
      </c>
      <c r="G1714" s="36" t="s">
        <v>1636</v>
      </c>
      <c r="H1714" s="36" t="s">
        <v>372</v>
      </c>
      <c r="I1714" s="36" t="s">
        <v>1636</v>
      </c>
      <c r="J1714" s="36" t="s">
        <v>1637</v>
      </c>
      <c r="K1714" s="36" t="s">
        <v>599</v>
      </c>
      <c r="L1714" s="36" t="s">
        <v>1663</v>
      </c>
      <c r="M1714" s="36" t="s">
        <v>1639</v>
      </c>
      <c r="N1714" s="36" t="s">
        <v>1640</v>
      </c>
      <c r="O1714" s="36" t="s">
        <v>1641</v>
      </c>
      <c r="P1714" s="36" t="s">
        <v>1642</v>
      </c>
      <c r="Q1714" s="36" t="s">
        <v>1643</v>
      </c>
      <c r="R1714" s="36" t="s">
        <v>1644</v>
      </c>
      <c r="S1714" s="36" t="s">
        <v>1636</v>
      </c>
      <c r="T1714" s="36" t="s">
        <v>1636</v>
      </c>
      <c r="U1714" s="36" t="s">
        <v>1645</v>
      </c>
      <c r="V1714" s="36" t="s">
        <v>1646</v>
      </c>
      <c r="W1714" s="36" t="s">
        <v>1665</v>
      </c>
      <c r="X1714" s="36" t="s">
        <v>1646</v>
      </c>
      <c r="Y1714" s="36" t="s">
        <v>1649</v>
      </c>
      <c r="Z1714" s="36">
        <v>7880.66</v>
      </c>
      <c r="AA1714" s="36">
        <v>7880.66</v>
      </c>
      <c r="AB1714" s="36">
        <v>0</v>
      </c>
      <c r="AC1714" s="36">
        <v>7880.66</v>
      </c>
      <c r="AD1714" s="36">
        <v>0</v>
      </c>
      <c r="AE1714" s="36">
        <v>0</v>
      </c>
      <c r="AF1714" s="36" t="s">
        <v>1798</v>
      </c>
      <c r="AG1714" s="36" t="s">
        <v>1637</v>
      </c>
      <c r="AH1714" s="36" t="s">
        <v>599</v>
      </c>
      <c r="AI1714" s="36" t="s">
        <v>1799</v>
      </c>
      <c r="AJ1714" s="36" t="s">
        <v>1645</v>
      </c>
      <c r="AK1714" s="36" t="s">
        <v>337</v>
      </c>
      <c r="AL1714" s="36" t="s">
        <v>1650</v>
      </c>
      <c r="AM1714" s="36" t="s">
        <v>1651</v>
      </c>
      <c r="AN1714" s="36" t="s">
        <v>1645</v>
      </c>
      <c r="AO1714" s="36" t="s">
        <v>1636</v>
      </c>
      <c r="AP1714" s="36" t="s">
        <v>1652</v>
      </c>
      <c r="AQ1714" s="36" t="s">
        <v>1653</v>
      </c>
    </row>
    <row r="1715" spans="1:43" x14ac:dyDescent="0.15">
      <c r="A1715" s="36" t="s">
        <v>439</v>
      </c>
      <c r="B1715" s="36" t="s">
        <v>1659</v>
      </c>
      <c r="C1715" s="36" t="s">
        <v>1660</v>
      </c>
      <c r="D1715" s="36" t="s">
        <v>1661</v>
      </c>
      <c r="E1715" s="36" t="s">
        <v>1662</v>
      </c>
      <c r="F1715" s="36" t="s">
        <v>372</v>
      </c>
      <c r="G1715" s="36" t="s">
        <v>1636</v>
      </c>
      <c r="H1715" s="36" t="s">
        <v>372</v>
      </c>
      <c r="I1715" s="36" t="s">
        <v>1636</v>
      </c>
      <c r="J1715" s="36" t="s">
        <v>1637</v>
      </c>
      <c r="K1715" s="36" t="s">
        <v>599</v>
      </c>
      <c r="L1715" s="36" t="s">
        <v>1663</v>
      </c>
      <c r="M1715" s="36" t="s">
        <v>1639</v>
      </c>
      <c r="N1715" s="36" t="s">
        <v>1640</v>
      </c>
      <c r="O1715" s="36" t="s">
        <v>1641</v>
      </c>
      <c r="P1715" s="36" t="s">
        <v>1642</v>
      </c>
      <c r="Q1715" s="36" t="s">
        <v>1643</v>
      </c>
      <c r="R1715" s="36" t="s">
        <v>1644</v>
      </c>
      <c r="S1715" s="36" t="s">
        <v>1636</v>
      </c>
      <c r="T1715" s="36" t="s">
        <v>1636</v>
      </c>
      <c r="U1715" s="36" t="s">
        <v>1645</v>
      </c>
      <c r="V1715" s="36" t="s">
        <v>1646</v>
      </c>
      <c r="W1715" s="36" t="s">
        <v>1647</v>
      </c>
      <c r="X1715" s="36" t="s">
        <v>1667</v>
      </c>
      <c r="Y1715" s="36" t="s">
        <v>1649</v>
      </c>
      <c r="Z1715" s="36">
        <v>87.67</v>
      </c>
      <c r="AA1715" s="36">
        <v>87.67</v>
      </c>
      <c r="AB1715" s="36">
        <v>0</v>
      </c>
      <c r="AC1715" s="36">
        <v>87.67</v>
      </c>
      <c r="AD1715" s="36">
        <v>0</v>
      </c>
      <c r="AE1715" s="36">
        <v>0</v>
      </c>
      <c r="AF1715" s="36" t="s">
        <v>1798</v>
      </c>
      <c r="AG1715" s="36" t="s">
        <v>1637</v>
      </c>
      <c r="AH1715" s="36" t="s">
        <v>599</v>
      </c>
      <c r="AI1715" s="36" t="s">
        <v>1799</v>
      </c>
      <c r="AJ1715" s="36" t="s">
        <v>1645</v>
      </c>
      <c r="AK1715" s="36" t="s">
        <v>337</v>
      </c>
      <c r="AL1715" s="36" t="s">
        <v>1650</v>
      </c>
      <c r="AM1715" s="36" t="s">
        <v>1651</v>
      </c>
      <c r="AN1715" s="36" t="s">
        <v>1645</v>
      </c>
      <c r="AO1715" s="36" t="s">
        <v>1636</v>
      </c>
      <c r="AP1715" s="36" t="s">
        <v>1652</v>
      </c>
      <c r="AQ1715" s="36" t="s">
        <v>1653</v>
      </c>
    </row>
    <row r="1716" spans="1:43" x14ac:dyDescent="0.15">
      <c r="A1716" s="36" t="s">
        <v>439</v>
      </c>
      <c r="B1716" s="36" t="s">
        <v>1659</v>
      </c>
      <c r="C1716" s="36" t="s">
        <v>1660</v>
      </c>
      <c r="D1716" s="36" t="s">
        <v>1661</v>
      </c>
      <c r="E1716" s="36" t="s">
        <v>1662</v>
      </c>
      <c r="F1716" s="36" t="s">
        <v>372</v>
      </c>
      <c r="G1716" s="36" t="s">
        <v>1636</v>
      </c>
      <c r="H1716" s="36" t="s">
        <v>372</v>
      </c>
      <c r="I1716" s="36" t="s">
        <v>1636</v>
      </c>
      <c r="J1716" s="36" t="s">
        <v>1637</v>
      </c>
      <c r="K1716" s="36" t="s">
        <v>599</v>
      </c>
      <c r="L1716" s="36" t="s">
        <v>1663</v>
      </c>
      <c r="M1716" s="36" t="s">
        <v>1639</v>
      </c>
      <c r="N1716" s="36" t="s">
        <v>1640</v>
      </c>
      <c r="O1716" s="36" t="s">
        <v>1641</v>
      </c>
      <c r="P1716" s="36" t="s">
        <v>1642</v>
      </c>
      <c r="Q1716" s="36" t="s">
        <v>1643</v>
      </c>
      <c r="R1716" s="36" t="s">
        <v>1644</v>
      </c>
      <c r="S1716" s="36" t="s">
        <v>1636</v>
      </c>
      <c r="T1716" s="36" t="s">
        <v>1636</v>
      </c>
      <c r="U1716" s="36" t="s">
        <v>1645</v>
      </c>
      <c r="V1716" s="36" t="s">
        <v>1646</v>
      </c>
      <c r="W1716" s="36" t="s">
        <v>1668</v>
      </c>
      <c r="X1716" s="36" t="s">
        <v>1646</v>
      </c>
      <c r="Y1716" s="36" t="s">
        <v>1649</v>
      </c>
      <c r="Z1716" s="36">
        <v>1.18</v>
      </c>
      <c r="AA1716" s="36">
        <v>1.18</v>
      </c>
      <c r="AB1716" s="36">
        <v>0</v>
      </c>
      <c r="AC1716" s="36">
        <v>1.18</v>
      </c>
      <c r="AD1716" s="36">
        <v>0</v>
      </c>
      <c r="AE1716" s="36">
        <v>0</v>
      </c>
      <c r="AF1716" s="36" t="s">
        <v>1798</v>
      </c>
      <c r="AG1716" s="36" t="s">
        <v>1637</v>
      </c>
      <c r="AH1716" s="36" t="s">
        <v>599</v>
      </c>
      <c r="AI1716" s="36" t="s">
        <v>1799</v>
      </c>
      <c r="AJ1716" s="36" t="s">
        <v>1645</v>
      </c>
      <c r="AK1716" s="36" t="s">
        <v>337</v>
      </c>
      <c r="AL1716" s="36" t="s">
        <v>1650</v>
      </c>
      <c r="AM1716" s="36" t="s">
        <v>1651</v>
      </c>
      <c r="AN1716" s="36" t="s">
        <v>1645</v>
      </c>
      <c r="AO1716" s="36" t="s">
        <v>1636</v>
      </c>
      <c r="AP1716" s="36" t="s">
        <v>1652</v>
      </c>
      <c r="AQ1716" s="36" t="s">
        <v>1653</v>
      </c>
    </row>
    <row r="1717" spans="1:43" x14ac:dyDescent="0.15">
      <c r="A1717" s="36" t="s">
        <v>439</v>
      </c>
      <c r="B1717" s="36" t="s">
        <v>1659</v>
      </c>
      <c r="C1717" s="36" t="s">
        <v>1660</v>
      </c>
      <c r="D1717" s="36" t="s">
        <v>1661</v>
      </c>
      <c r="E1717" s="36" t="s">
        <v>1662</v>
      </c>
      <c r="F1717" s="36" t="s">
        <v>372</v>
      </c>
      <c r="G1717" s="36" t="s">
        <v>1636</v>
      </c>
      <c r="H1717" s="36" t="s">
        <v>372</v>
      </c>
      <c r="I1717" s="36" t="s">
        <v>1636</v>
      </c>
      <c r="J1717" s="36" t="s">
        <v>1637</v>
      </c>
      <c r="K1717" s="36" t="s">
        <v>599</v>
      </c>
      <c r="L1717" s="36" t="s">
        <v>1663</v>
      </c>
      <c r="M1717" s="36" t="s">
        <v>1639</v>
      </c>
      <c r="N1717" s="36" t="s">
        <v>1640</v>
      </c>
      <c r="O1717" s="36" t="s">
        <v>1641</v>
      </c>
      <c r="P1717" s="36" t="s">
        <v>1642</v>
      </c>
      <c r="Q1717" s="36" t="s">
        <v>1643</v>
      </c>
      <c r="R1717" s="36" t="s">
        <v>1644</v>
      </c>
      <c r="S1717" s="36" t="s">
        <v>1636</v>
      </c>
      <c r="T1717" s="36" t="s">
        <v>1636</v>
      </c>
      <c r="U1717" s="36" t="s">
        <v>1645</v>
      </c>
      <c r="V1717" s="36" t="s">
        <v>1646</v>
      </c>
      <c r="W1717" s="36" t="s">
        <v>1669</v>
      </c>
      <c r="X1717" s="36" t="s">
        <v>1646</v>
      </c>
      <c r="Y1717" s="36" t="s">
        <v>1649</v>
      </c>
      <c r="Z1717" s="36">
        <v>243.64</v>
      </c>
      <c r="AA1717" s="36">
        <v>243.64</v>
      </c>
      <c r="AB1717" s="36">
        <v>0</v>
      </c>
      <c r="AC1717" s="36">
        <v>243.64</v>
      </c>
      <c r="AD1717" s="36">
        <v>0</v>
      </c>
      <c r="AE1717" s="36">
        <v>0</v>
      </c>
      <c r="AF1717" s="36" t="s">
        <v>1798</v>
      </c>
      <c r="AG1717" s="36" t="s">
        <v>1637</v>
      </c>
      <c r="AH1717" s="36" t="s">
        <v>599</v>
      </c>
      <c r="AI1717" s="36" t="s">
        <v>1799</v>
      </c>
      <c r="AJ1717" s="36" t="s">
        <v>1645</v>
      </c>
      <c r="AK1717" s="36" t="s">
        <v>337</v>
      </c>
      <c r="AL1717" s="36" t="s">
        <v>1650</v>
      </c>
      <c r="AM1717" s="36" t="s">
        <v>1651</v>
      </c>
      <c r="AN1717" s="36" t="s">
        <v>1645</v>
      </c>
      <c r="AO1717" s="36" t="s">
        <v>1636</v>
      </c>
      <c r="AP1717" s="36" t="s">
        <v>1652</v>
      </c>
      <c r="AQ1717" s="36" t="s">
        <v>1653</v>
      </c>
    </row>
    <row r="1718" spans="1:43" x14ac:dyDescent="0.15">
      <c r="A1718" s="36" t="s">
        <v>439</v>
      </c>
      <c r="B1718" s="36" t="s">
        <v>1659</v>
      </c>
      <c r="C1718" s="36" t="s">
        <v>1660</v>
      </c>
      <c r="D1718" s="36" t="s">
        <v>1661</v>
      </c>
      <c r="E1718" s="36" t="s">
        <v>1662</v>
      </c>
      <c r="F1718" s="36" t="s">
        <v>372</v>
      </c>
      <c r="G1718" s="36" t="s">
        <v>1636</v>
      </c>
      <c r="H1718" s="36" t="s">
        <v>372</v>
      </c>
      <c r="I1718" s="36" t="s">
        <v>1636</v>
      </c>
      <c r="J1718" s="36" t="s">
        <v>1637</v>
      </c>
      <c r="K1718" s="36" t="s">
        <v>599</v>
      </c>
      <c r="L1718" s="36" t="s">
        <v>1663</v>
      </c>
      <c r="M1718" s="36" t="s">
        <v>1639</v>
      </c>
      <c r="N1718" s="36" t="s">
        <v>1640</v>
      </c>
      <c r="O1718" s="36" t="s">
        <v>1641</v>
      </c>
      <c r="P1718" s="36" t="s">
        <v>1642</v>
      </c>
      <c r="Q1718" s="36" t="s">
        <v>1643</v>
      </c>
      <c r="R1718" s="36" t="s">
        <v>1644</v>
      </c>
      <c r="S1718" s="36" t="s">
        <v>1636</v>
      </c>
      <c r="T1718" s="36" t="s">
        <v>1636</v>
      </c>
      <c r="U1718" s="36" t="s">
        <v>1645</v>
      </c>
      <c r="V1718" s="36" t="s">
        <v>1646</v>
      </c>
      <c r="W1718" s="36" t="s">
        <v>1670</v>
      </c>
      <c r="X1718" s="36" t="s">
        <v>1646</v>
      </c>
      <c r="Y1718" s="36" t="s">
        <v>1649</v>
      </c>
      <c r="Z1718" s="36">
        <v>152.16</v>
      </c>
      <c r="AA1718" s="36">
        <v>152.16</v>
      </c>
      <c r="AB1718" s="36">
        <v>0</v>
      </c>
      <c r="AC1718" s="36">
        <v>152.16</v>
      </c>
      <c r="AD1718" s="36">
        <v>0</v>
      </c>
      <c r="AE1718" s="36">
        <v>0</v>
      </c>
      <c r="AF1718" s="36" t="s">
        <v>1798</v>
      </c>
      <c r="AG1718" s="36" t="s">
        <v>1637</v>
      </c>
      <c r="AH1718" s="36" t="s">
        <v>599</v>
      </c>
      <c r="AI1718" s="36" t="s">
        <v>1799</v>
      </c>
      <c r="AJ1718" s="36" t="s">
        <v>1645</v>
      </c>
      <c r="AK1718" s="36" t="s">
        <v>337</v>
      </c>
      <c r="AL1718" s="36" t="s">
        <v>1650</v>
      </c>
      <c r="AM1718" s="36" t="s">
        <v>1651</v>
      </c>
      <c r="AN1718" s="36" t="s">
        <v>1645</v>
      </c>
      <c r="AO1718" s="36" t="s">
        <v>1636</v>
      </c>
      <c r="AP1718" s="36" t="s">
        <v>1652</v>
      </c>
      <c r="AQ1718" s="36" t="s">
        <v>1653</v>
      </c>
    </row>
    <row r="1719" spans="1:43" x14ac:dyDescent="0.15">
      <c r="A1719" s="36" t="s">
        <v>439</v>
      </c>
      <c r="B1719" s="36" t="s">
        <v>1671</v>
      </c>
      <c r="C1719" s="36" t="s">
        <v>1672</v>
      </c>
      <c r="D1719" s="36" t="s">
        <v>1673</v>
      </c>
      <c r="E1719" s="36" t="s">
        <v>1674</v>
      </c>
      <c r="F1719" s="36" t="s">
        <v>372</v>
      </c>
      <c r="G1719" s="36" t="s">
        <v>1636</v>
      </c>
      <c r="H1719" s="36" t="s">
        <v>372</v>
      </c>
      <c r="I1719" s="36" t="s">
        <v>1636</v>
      </c>
      <c r="J1719" s="36" t="s">
        <v>1675</v>
      </c>
      <c r="K1719" s="36" t="s">
        <v>1676</v>
      </c>
      <c r="L1719" s="36" t="s">
        <v>1677</v>
      </c>
      <c r="M1719" s="36" t="s">
        <v>1639</v>
      </c>
      <c r="N1719" s="36" t="s">
        <v>1640</v>
      </c>
      <c r="O1719" s="36" t="s">
        <v>1641</v>
      </c>
      <c r="P1719" s="36" t="s">
        <v>1642</v>
      </c>
      <c r="Q1719" s="36" t="s">
        <v>1643</v>
      </c>
      <c r="R1719" s="36" t="s">
        <v>1644</v>
      </c>
      <c r="S1719" s="36" t="s">
        <v>1636</v>
      </c>
      <c r="T1719" s="36" t="s">
        <v>1636</v>
      </c>
      <c r="U1719" s="36" t="s">
        <v>1645</v>
      </c>
      <c r="V1719" s="36" t="s">
        <v>1646</v>
      </c>
      <c r="W1719" s="36" t="s">
        <v>1679</v>
      </c>
      <c r="X1719" s="36" t="s">
        <v>1646</v>
      </c>
      <c r="Y1719" s="36" t="s">
        <v>1649</v>
      </c>
      <c r="Z1719" s="36">
        <v>2406.14</v>
      </c>
      <c r="AA1719" s="36">
        <v>2313.11</v>
      </c>
      <c r="AB1719" s="36">
        <v>93.03</v>
      </c>
      <c r="AC1719" s="36">
        <v>2313.11</v>
      </c>
      <c r="AD1719" s="36">
        <v>0</v>
      </c>
      <c r="AE1719" s="36">
        <v>0</v>
      </c>
      <c r="AF1719" s="36" t="s">
        <v>1798</v>
      </c>
      <c r="AG1719" s="36" t="s">
        <v>1675</v>
      </c>
      <c r="AH1719" s="36" t="s">
        <v>1676</v>
      </c>
      <c r="AI1719" s="36" t="s">
        <v>1800</v>
      </c>
      <c r="AJ1719" s="36" t="s">
        <v>1645</v>
      </c>
      <c r="AK1719" s="36" t="s">
        <v>337</v>
      </c>
      <c r="AL1719" s="36" t="s">
        <v>1650</v>
      </c>
      <c r="AM1719" s="36" t="s">
        <v>1651</v>
      </c>
      <c r="AN1719" s="36" t="s">
        <v>1645</v>
      </c>
      <c r="AO1719" s="36" t="s">
        <v>1636</v>
      </c>
      <c r="AP1719" s="36" t="s">
        <v>1678</v>
      </c>
      <c r="AQ1719" s="36" t="s">
        <v>1653</v>
      </c>
    </row>
    <row r="1720" spans="1:43" x14ac:dyDescent="0.15">
      <c r="A1720" s="36" t="s">
        <v>439</v>
      </c>
      <c r="B1720" s="36" t="s">
        <v>1865</v>
      </c>
      <c r="C1720" s="36" t="s">
        <v>1866</v>
      </c>
      <c r="D1720" s="36" t="s">
        <v>1634</v>
      </c>
      <c r="E1720" s="36" t="s">
        <v>1635</v>
      </c>
      <c r="F1720" s="36" t="s">
        <v>372</v>
      </c>
      <c r="G1720" s="36" t="s">
        <v>1636</v>
      </c>
      <c r="H1720" s="36" t="s">
        <v>372</v>
      </c>
      <c r="I1720" s="36" t="s">
        <v>1636</v>
      </c>
      <c r="J1720" s="36" t="s">
        <v>1637</v>
      </c>
      <c r="K1720" s="36" t="s">
        <v>599</v>
      </c>
      <c r="L1720" s="36" t="s">
        <v>1867</v>
      </c>
      <c r="M1720" s="36" t="s">
        <v>1639</v>
      </c>
      <c r="N1720" s="36" t="s">
        <v>1640</v>
      </c>
      <c r="O1720" s="36" t="s">
        <v>1641</v>
      </c>
      <c r="P1720" s="36" t="s">
        <v>1642</v>
      </c>
      <c r="Q1720" s="36" t="s">
        <v>1643</v>
      </c>
      <c r="R1720" s="36" t="s">
        <v>1644</v>
      </c>
      <c r="S1720" s="36" t="s">
        <v>1636</v>
      </c>
      <c r="T1720" s="36" t="s">
        <v>1636</v>
      </c>
      <c r="U1720" s="36" t="s">
        <v>1645</v>
      </c>
      <c r="V1720" s="36" t="s">
        <v>1646</v>
      </c>
      <c r="W1720" s="36" t="s">
        <v>1657</v>
      </c>
      <c r="X1720" s="36" t="s">
        <v>1658</v>
      </c>
      <c r="Y1720" s="36" t="s">
        <v>1649</v>
      </c>
      <c r="Z1720" s="36">
        <v>0.42</v>
      </c>
      <c r="AA1720" s="36">
        <v>0.42</v>
      </c>
      <c r="AB1720" s="36">
        <v>0</v>
      </c>
      <c r="AC1720" s="36">
        <v>0.42</v>
      </c>
      <c r="AD1720" s="36">
        <v>0</v>
      </c>
      <c r="AE1720" s="36">
        <v>0</v>
      </c>
      <c r="AF1720" s="36" t="s">
        <v>1798</v>
      </c>
      <c r="AG1720" s="36" t="s">
        <v>1637</v>
      </c>
      <c r="AH1720" s="36" t="s">
        <v>599</v>
      </c>
      <c r="AI1720" s="36" t="s">
        <v>1799</v>
      </c>
      <c r="AJ1720" s="36" t="s">
        <v>1645</v>
      </c>
      <c r="AK1720" s="36" t="s">
        <v>337</v>
      </c>
      <c r="AL1720" s="36" t="s">
        <v>1650</v>
      </c>
      <c r="AM1720" s="36" t="s">
        <v>1651</v>
      </c>
      <c r="AN1720" s="36" t="s">
        <v>1645</v>
      </c>
      <c r="AO1720" s="36" t="s">
        <v>1636</v>
      </c>
      <c r="AP1720" s="36" t="s">
        <v>1652</v>
      </c>
      <c r="AQ1720" s="36" t="s">
        <v>1653</v>
      </c>
    </row>
    <row r="1721" spans="1:43" x14ac:dyDescent="0.15">
      <c r="A1721" s="36" t="s">
        <v>439</v>
      </c>
      <c r="B1721" s="36" t="s">
        <v>1680</v>
      </c>
      <c r="C1721" s="36" t="s">
        <v>1681</v>
      </c>
      <c r="D1721" s="36" t="s">
        <v>1634</v>
      </c>
      <c r="E1721" s="36" t="s">
        <v>1635</v>
      </c>
      <c r="F1721" s="36" t="s">
        <v>372</v>
      </c>
      <c r="G1721" s="36" t="s">
        <v>1636</v>
      </c>
      <c r="H1721" s="36" t="s">
        <v>372</v>
      </c>
      <c r="I1721" s="36" t="s">
        <v>1636</v>
      </c>
      <c r="J1721" s="36" t="s">
        <v>1637</v>
      </c>
      <c r="K1721" s="36" t="s">
        <v>599</v>
      </c>
      <c r="L1721" s="36" t="s">
        <v>1682</v>
      </c>
      <c r="M1721" s="36" t="s">
        <v>1639</v>
      </c>
      <c r="N1721" s="36" t="s">
        <v>1640</v>
      </c>
      <c r="O1721" s="36" t="s">
        <v>1641</v>
      </c>
      <c r="P1721" s="36" t="s">
        <v>1642</v>
      </c>
      <c r="Q1721" s="36" t="s">
        <v>1643</v>
      </c>
      <c r="R1721" s="36" t="s">
        <v>1644</v>
      </c>
      <c r="S1721" s="36" t="s">
        <v>1636</v>
      </c>
      <c r="T1721" s="36" t="s">
        <v>1636</v>
      </c>
      <c r="U1721" s="36" t="s">
        <v>1645</v>
      </c>
      <c r="V1721" s="36" t="s">
        <v>1646</v>
      </c>
      <c r="W1721" s="36" t="s">
        <v>1657</v>
      </c>
      <c r="X1721" s="36" t="s">
        <v>1658</v>
      </c>
      <c r="Y1721" s="36" t="s">
        <v>1649</v>
      </c>
      <c r="Z1721" s="36">
        <v>7178.66</v>
      </c>
      <c r="AA1721" s="36">
        <v>7165.31</v>
      </c>
      <c r="AB1721" s="36">
        <v>13.35</v>
      </c>
      <c r="AC1721" s="36">
        <v>7165.31</v>
      </c>
      <c r="AD1721" s="36">
        <v>0</v>
      </c>
      <c r="AE1721" s="36">
        <v>0</v>
      </c>
      <c r="AF1721" s="36" t="s">
        <v>1798</v>
      </c>
      <c r="AG1721" s="36" t="s">
        <v>1637</v>
      </c>
      <c r="AH1721" s="36" t="s">
        <v>599</v>
      </c>
      <c r="AI1721" s="36" t="s">
        <v>1799</v>
      </c>
      <c r="AJ1721" s="36" t="s">
        <v>1645</v>
      </c>
      <c r="AK1721" s="36" t="s">
        <v>337</v>
      </c>
      <c r="AL1721" s="36" t="s">
        <v>1650</v>
      </c>
      <c r="AM1721" s="36" t="s">
        <v>1651</v>
      </c>
      <c r="AN1721" s="36" t="s">
        <v>1645</v>
      </c>
      <c r="AO1721" s="36" t="s">
        <v>1636</v>
      </c>
      <c r="AP1721" s="36" t="s">
        <v>1652</v>
      </c>
      <c r="AQ1721" s="36" t="s">
        <v>1653</v>
      </c>
    </row>
    <row r="1722" spans="1:43" x14ac:dyDescent="0.15">
      <c r="A1722" s="36" t="s">
        <v>439</v>
      </c>
      <c r="B1722" s="36" t="s">
        <v>1683</v>
      </c>
      <c r="C1722" s="36" t="s">
        <v>1684</v>
      </c>
      <c r="D1722" s="36" t="s">
        <v>1634</v>
      </c>
      <c r="E1722" s="36" t="s">
        <v>1635</v>
      </c>
      <c r="F1722" s="36" t="s">
        <v>372</v>
      </c>
      <c r="G1722" s="36" t="s">
        <v>1636</v>
      </c>
      <c r="H1722" s="36" t="s">
        <v>372</v>
      </c>
      <c r="I1722" s="36" t="s">
        <v>1636</v>
      </c>
      <c r="J1722" s="36" t="s">
        <v>1637</v>
      </c>
      <c r="K1722" s="36" t="s">
        <v>599</v>
      </c>
      <c r="L1722" s="36" t="s">
        <v>1685</v>
      </c>
      <c r="M1722" s="36" t="s">
        <v>1639</v>
      </c>
      <c r="N1722" s="36" t="s">
        <v>1640</v>
      </c>
      <c r="O1722" s="36" t="s">
        <v>1641</v>
      </c>
      <c r="P1722" s="36" t="s">
        <v>1642</v>
      </c>
      <c r="Q1722" s="36" t="s">
        <v>1643</v>
      </c>
      <c r="R1722" s="36" t="s">
        <v>1644</v>
      </c>
      <c r="S1722" s="36" t="s">
        <v>1636</v>
      </c>
      <c r="T1722" s="36" t="s">
        <v>1636</v>
      </c>
      <c r="U1722" s="36" t="s">
        <v>1645</v>
      </c>
      <c r="V1722" s="36" t="s">
        <v>1646</v>
      </c>
      <c r="W1722" s="36" t="s">
        <v>1657</v>
      </c>
      <c r="X1722" s="36" t="s">
        <v>1658</v>
      </c>
      <c r="Y1722" s="36" t="s">
        <v>1649</v>
      </c>
      <c r="Z1722" s="36">
        <v>3507.64</v>
      </c>
      <c r="AA1722" s="36">
        <v>3198.35</v>
      </c>
      <c r="AB1722" s="36">
        <v>309.29000000000002</v>
      </c>
      <c r="AC1722" s="36">
        <v>3198.35</v>
      </c>
      <c r="AD1722" s="36">
        <v>0</v>
      </c>
      <c r="AE1722" s="36">
        <v>0</v>
      </c>
      <c r="AF1722" s="36" t="s">
        <v>1798</v>
      </c>
      <c r="AG1722" s="36" t="s">
        <v>1637</v>
      </c>
      <c r="AH1722" s="36" t="s">
        <v>599</v>
      </c>
      <c r="AI1722" s="36" t="s">
        <v>1799</v>
      </c>
      <c r="AJ1722" s="36" t="s">
        <v>1645</v>
      </c>
      <c r="AK1722" s="36" t="s">
        <v>337</v>
      </c>
      <c r="AL1722" s="36" t="s">
        <v>1650</v>
      </c>
      <c r="AM1722" s="36" t="s">
        <v>1651</v>
      </c>
      <c r="AN1722" s="36" t="s">
        <v>1645</v>
      </c>
      <c r="AO1722" s="36" t="s">
        <v>1636</v>
      </c>
      <c r="AP1722" s="36" t="s">
        <v>1652</v>
      </c>
      <c r="AQ1722" s="36" t="s">
        <v>1653</v>
      </c>
    </row>
    <row r="1723" spans="1:43" x14ac:dyDescent="0.15">
      <c r="A1723" s="36" t="s">
        <v>439</v>
      </c>
      <c r="B1723" s="36" t="s">
        <v>1686</v>
      </c>
      <c r="C1723" s="36" t="s">
        <v>1687</v>
      </c>
      <c r="D1723" s="36" t="s">
        <v>1634</v>
      </c>
      <c r="E1723" s="36" t="s">
        <v>1635</v>
      </c>
      <c r="F1723" s="36" t="s">
        <v>372</v>
      </c>
      <c r="G1723" s="36" t="s">
        <v>1636</v>
      </c>
      <c r="H1723" s="36" t="s">
        <v>372</v>
      </c>
      <c r="I1723" s="36" t="s">
        <v>1636</v>
      </c>
      <c r="J1723" s="36" t="s">
        <v>1637</v>
      </c>
      <c r="K1723" s="36" t="s">
        <v>599</v>
      </c>
      <c r="L1723" s="36" t="s">
        <v>1688</v>
      </c>
      <c r="M1723" s="36" t="s">
        <v>1639</v>
      </c>
      <c r="N1723" s="36" t="s">
        <v>1640</v>
      </c>
      <c r="O1723" s="36" t="s">
        <v>1641</v>
      </c>
      <c r="P1723" s="36" t="s">
        <v>1642</v>
      </c>
      <c r="Q1723" s="36" t="s">
        <v>1643</v>
      </c>
      <c r="R1723" s="36" t="s">
        <v>1644</v>
      </c>
      <c r="S1723" s="36" t="s">
        <v>1636</v>
      </c>
      <c r="T1723" s="36" t="s">
        <v>1636</v>
      </c>
      <c r="U1723" s="36" t="s">
        <v>1645</v>
      </c>
      <c r="V1723" s="36" t="s">
        <v>1646</v>
      </c>
      <c r="W1723" s="36" t="s">
        <v>1657</v>
      </c>
      <c r="X1723" s="36" t="s">
        <v>1658</v>
      </c>
      <c r="Y1723" s="36" t="s">
        <v>1649</v>
      </c>
      <c r="Z1723" s="36">
        <v>541.5</v>
      </c>
      <c r="AA1723" s="36">
        <v>492.89</v>
      </c>
      <c r="AB1723" s="36">
        <v>48.61</v>
      </c>
      <c r="AC1723" s="36">
        <v>492.89</v>
      </c>
      <c r="AD1723" s="36">
        <v>0</v>
      </c>
      <c r="AE1723" s="36">
        <v>0</v>
      </c>
      <c r="AF1723" s="36" t="s">
        <v>1798</v>
      </c>
      <c r="AG1723" s="36" t="s">
        <v>1637</v>
      </c>
      <c r="AH1723" s="36" t="s">
        <v>599</v>
      </c>
      <c r="AI1723" s="36" t="s">
        <v>1799</v>
      </c>
      <c r="AJ1723" s="36" t="s">
        <v>1645</v>
      </c>
      <c r="AK1723" s="36" t="s">
        <v>337</v>
      </c>
      <c r="AL1723" s="36" t="s">
        <v>1650</v>
      </c>
      <c r="AM1723" s="36" t="s">
        <v>1651</v>
      </c>
      <c r="AN1723" s="36" t="s">
        <v>1645</v>
      </c>
      <c r="AO1723" s="36" t="s">
        <v>1636</v>
      </c>
      <c r="AP1723" s="36" t="s">
        <v>1652</v>
      </c>
      <c r="AQ1723" s="36" t="s">
        <v>1653</v>
      </c>
    </row>
    <row r="1724" spans="1:43" x14ac:dyDescent="0.15">
      <c r="A1724" s="36" t="s">
        <v>439</v>
      </c>
      <c r="B1724" s="36" t="s">
        <v>1689</v>
      </c>
      <c r="C1724" s="36" t="s">
        <v>1690</v>
      </c>
      <c r="D1724" s="36" t="s">
        <v>1634</v>
      </c>
      <c r="E1724" s="36" t="s">
        <v>1635</v>
      </c>
      <c r="F1724" s="36" t="s">
        <v>372</v>
      </c>
      <c r="G1724" s="36" t="s">
        <v>1636</v>
      </c>
      <c r="H1724" s="36" t="s">
        <v>372</v>
      </c>
      <c r="I1724" s="36" t="s">
        <v>1636</v>
      </c>
      <c r="J1724" s="36" t="s">
        <v>1637</v>
      </c>
      <c r="K1724" s="36" t="s">
        <v>599</v>
      </c>
      <c r="L1724" s="36" t="s">
        <v>1691</v>
      </c>
      <c r="M1724" s="36" t="s">
        <v>1639</v>
      </c>
      <c r="N1724" s="36" t="s">
        <v>1640</v>
      </c>
      <c r="O1724" s="36" t="s">
        <v>1641</v>
      </c>
      <c r="P1724" s="36" t="s">
        <v>1642</v>
      </c>
      <c r="Q1724" s="36" t="s">
        <v>1643</v>
      </c>
      <c r="R1724" s="36" t="s">
        <v>1644</v>
      </c>
      <c r="S1724" s="36" t="s">
        <v>1636</v>
      </c>
      <c r="T1724" s="36" t="s">
        <v>1636</v>
      </c>
      <c r="U1724" s="36" t="s">
        <v>1645</v>
      </c>
      <c r="V1724" s="36" t="s">
        <v>1646</v>
      </c>
      <c r="W1724" s="36" t="s">
        <v>1657</v>
      </c>
      <c r="X1724" s="36" t="s">
        <v>1658</v>
      </c>
      <c r="Y1724" s="36" t="s">
        <v>1649</v>
      </c>
      <c r="Z1724" s="36">
        <v>1749.25</v>
      </c>
      <c r="AA1724" s="36">
        <v>1633.5</v>
      </c>
      <c r="AB1724" s="36">
        <v>115.75</v>
      </c>
      <c r="AC1724" s="36">
        <v>1633.5</v>
      </c>
      <c r="AD1724" s="36">
        <v>0</v>
      </c>
      <c r="AE1724" s="36">
        <v>0</v>
      </c>
      <c r="AF1724" s="36" t="s">
        <v>1798</v>
      </c>
      <c r="AG1724" s="36" t="s">
        <v>1637</v>
      </c>
      <c r="AH1724" s="36" t="s">
        <v>599</v>
      </c>
      <c r="AI1724" s="36" t="s">
        <v>1799</v>
      </c>
      <c r="AJ1724" s="36" t="s">
        <v>1645</v>
      </c>
      <c r="AK1724" s="36" t="s">
        <v>337</v>
      </c>
      <c r="AL1724" s="36" t="s">
        <v>1650</v>
      </c>
      <c r="AM1724" s="36" t="s">
        <v>1651</v>
      </c>
      <c r="AN1724" s="36" t="s">
        <v>1645</v>
      </c>
      <c r="AO1724" s="36" t="s">
        <v>1636</v>
      </c>
      <c r="AP1724" s="36" t="s">
        <v>1652</v>
      </c>
      <c r="AQ1724" s="36" t="s">
        <v>1653</v>
      </c>
    </row>
    <row r="1725" spans="1:43" x14ac:dyDescent="0.15">
      <c r="A1725" s="36" t="s">
        <v>439</v>
      </c>
      <c r="B1725" s="36" t="s">
        <v>1826</v>
      </c>
      <c r="C1725" s="36" t="s">
        <v>1827</v>
      </c>
      <c r="D1725" s="36" t="s">
        <v>1634</v>
      </c>
      <c r="E1725" s="36" t="s">
        <v>1635</v>
      </c>
      <c r="F1725" s="36" t="s">
        <v>372</v>
      </c>
      <c r="G1725" s="36" t="s">
        <v>1636</v>
      </c>
      <c r="H1725" s="36" t="s">
        <v>372</v>
      </c>
      <c r="I1725" s="36" t="s">
        <v>1636</v>
      </c>
      <c r="J1725" s="36" t="s">
        <v>1637</v>
      </c>
      <c r="K1725" s="36" t="s">
        <v>599</v>
      </c>
      <c r="L1725" s="36" t="s">
        <v>1691</v>
      </c>
      <c r="M1725" s="36" t="s">
        <v>1639</v>
      </c>
      <c r="N1725" s="36" t="s">
        <v>1640</v>
      </c>
      <c r="O1725" s="36" t="s">
        <v>1641</v>
      </c>
      <c r="P1725" s="36" t="s">
        <v>1642</v>
      </c>
      <c r="Q1725" s="36" t="s">
        <v>1643</v>
      </c>
      <c r="R1725" s="36" t="s">
        <v>1644</v>
      </c>
      <c r="S1725" s="36" t="s">
        <v>1636</v>
      </c>
      <c r="T1725" s="36" t="s">
        <v>1636</v>
      </c>
      <c r="U1725" s="36" t="s">
        <v>1645</v>
      </c>
      <c r="V1725" s="36" t="s">
        <v>1646</v>
      </c>
      <c r="W1725" s="36" t="s">
        <v>1657</v>
      </c>
      <c r="X1725" s="36" t="s">
        <v>1658</v>
      </c>
      <c r="Y1725" s="36" t="s">
        <v>1649</v>
      </c>
      <c r="Z1725" s="36">
        <v>242.56</v>
      </c>
      <c r="AA1725" s="36">
        <v>157.56</v>
      </c>
      <c r="AB1725" s="36">
        <v>85</v>
      </c>
      <c r="AC1725" s="36">
        <v>157.56</v>
      </c>
      <c r="AD1725" s="36">
        <v>0</v>
      </c>
      <c r="AE1725" s="36">
        <v>0</v>
      </c>
      <c r="AF1725" s="36" t="s">
        <v>1798</v>
      </c>
      <c r="AG1725" s="36" t="s">
        <v>1637</v>
      </c>
      <c r="AH1725" s="36" t="s">
        <v>599</v>
      </c>
      <c r="AI1725" s="36" t="s">
        <v>1799</v>
      </c>
      <c r="AJ1725" s="36" t="s">
        <v>1645</v>
      </c>
      <c r="AK1725" s="36" t="s">
        <v>337</v>
      </c>
      <c r="AL1725" s="36" t="s">
        <v>1650</v>
      </c>
      <c r="AM1725" s="36" t="s">
        <v>1651</v>
      </c>
      <c r="AN1725" s="36" t="s">
        <v>1645</v>
      </c>
      <c r="AO1725" s="36" t="s">
        <v>1636</v>
      </c>
      <c r="AP1725" s="36" t="s">
        <v>1652</v>
      </c>
      <c r="AQ1725" s="36" t="s">
        <v>1653</v>
      </c>
    </row>
    <row r="1726" spans="1:43" x14ac:dyDescent="0.15">
      <c r="A1726" s="36" t="s">
        <v>439</v>
      </c>
      <c r="B1726" s="36" t="s">
        <v>1692</v>
      </c>
      <c r="C1726" s="36" t="s">
        <v>1693</v>
      </c>
      <c r="D1726" s="36" t="s">
        <v>1634</v>
      </c>
      <c r="E1726" s="36" t="s">
        <v>1635</v>
      </c>
      <c r="F1726" s="36" t="s">
        <v>372</v>
      </c>
      <c r="G1726" s="36" t="s">
        <v>1636</v>
      </c>
      <c r="H1726" s="36" t="s">
        <v>372</v>
      </c>
      <c r="I1726" s="36" t="s">
        <v>1636</v>
      </c>
      <c r="J1726" s="36" t="s">
        <v>1637</v>
      </c>
      <c r="K1726" s="36" t="s">
        <v>599</v>
      </c>
      <c r="L1726" s="36" t="s">
        <v>1691</v>
      </c>
      <c r="M1726" s="36" t="s">
        <v>1639</v>
      </c>
      <c r="N1726" s="36" t="s">
        <v>1640</v>
      </c>
      <c r="O1726" s="36" t="s">
        <v>1641</v>
      </c>
      <c r="P1726" s="36" t="s">
        <v>1642</v>
      </c>
      <c r="Q1726" s="36" t="s">
        <v>1643</v>
      </c>
      <c r="R1726" s="36" t="s">
        <v>1644</v>
      </c>
      <c r="S1726" s="36" t="s">
        <v>1636</v>
      </c>
      <c r="T1726" s="36" t="s">
        <v>1636</v>
      </c>
      <c r="U1726" s="36" t="s">
        <v>1645</v>
      </c>
      <c r="V1726" s="36" t="s">
        <v>1646</v>
      </c>
      <c r="W1726" s="36" t="s">
        <v>1657</v>
      </c>
      <c r="X1726" s="36" t="s">
        <v>1658</v>
      </c>
      <c r="Y1726" s="36" t="s">
        <v>1649</v>
      </c>
      <c r="Z1726" s="36">
        <v>595.88</v>
      </c>
      <c r="AA1726" s="36">
        <v>278.20999999999998</v>
      </c>
      <c r="AB1726" s="36">
        <v>317.67</v>
      </c>
      <c r="AC1726" s="36">
        <v>278.20999999999998</v>
      </c>
      <c r="AD1726" s="36">
        <v>0</v>
      </c>
      <c r="AE1726" s="36">
        <v>0</v>
      </c>
      <c r="AF1726" s="36" t="s">
        <v>1798</v>
      </c>
      <c r="AG1726" s="36" t="s">
        <v>1637</v>
      </c>
      <c r="AH1726" s="36" t="s">
        <v>599</v>
      </c>
      <c r="AI1726" s="36" t="s">
        <v>1799</v>
      </c>
      <c r="AJ1726" s="36" t="s">
        <v>1645</v>
      </c>
      <c r="AK1726" s="36" t="s">
        <v>337</v>
      </c>
      <c r="AL1726" s="36" t="s">
        <v>1650</v>
      </c>
      <c r="AM1726" s="36" t="s">
        <v>1651</v>
      </c>
      <c r="AN1726" s="36" t="s">
        <v>1645</v>
      </c>
      <c r="AO1726" s="36" t="s">
        <v>1636</v>
      </c>
      <c r="AP1726" s="36" t="s">
        <v>1652</v>
      </c>
      <c r="AQ1726" s="36" t="s">
        <v>1653</v>
      </c>
    </row>
    <row r="1727" spans="1:43" x14ac:dyDescent="0.15">
      <c r="A1727" s="36" t="s">
        <v>439</v>
      </c>
      <c r="B1727" s="36" t="s">
        <v>1860</v>
      </c>
      <c r="C1727" s="36" t="s">
        <v>1861</v>
      </c>
      <c r="D1727" s="36" t="s">
        <v>1634</v>
      </c>
      <c r="E1727" s="36" t="s">
        <v>1635</v>
      </c>
      <c r="F1727" s="36" t="s">
        <v>372</v>
      </c>
      <c r="G1727" s="36" t="s">
        <v>1636</v>
      </c>
      <c r="H1727" s="36" t="s">
        <v>372</v>
      </c>
      <c r="I1727" s="36" t="s">
        <v>1636</v>
      </c>
      <c r="J1727" s="36" t="s">
        <v>1637</v>
      </c>
      <c r="K1727" s="36" t="s">
        <v>599</v>
      </c>
      <c r="L1727" s="36" t="s">
        <v>1862</v>
      </c>
      <c r="M1727" s="36" t="s">
        <v>1639</v>
      </c>
      <c r="N1727" s="36" t="s">
        <v>1640</v>
      </c>
      <c r="O1727" s="36" t="s">
        <v>1641</v>
      </c>
      <c r="P1727" s="36" t="s">
        <v>1642</v>
      </c>
      <c r="Q1727" s="36" t="s">
        <v>1643</v>
      </c>
      <c r="R1727" s="36" t="s">
        <v>1644</v>
      </c>
      <c r="S1727" s="36" t="s">
        <v>1636</v>
      </c>
      <c r="T1727" s="36" t="s">
        <v>1636</v>
      </c>
      <c r="U1727" s="36" t="s">
        <v>1645</v>
      </c>
      <c r="V1727" s="36" t="s">
        <v>1646</v>
      </c>
      <c r="W1727" s="36" t="s">
        <v>1657</v>
      </c>
      <c r="X1727" s="36" t="s">
        <v>1658</v>
      </c>
      <c r="Y1727" s="36" t="s">
        <v>1649</v>
      </c>
      <c r="Z1727" s="36">
        <v>6000</v>
      </c>
      <c r="AA1727" s="36">
        <v>2595.9299999999998</v>
      </c>
      <c r="AB1727" s="36">
        <v>3404.07</v>
      </c>
      <c r="AC1727" s="36">
        <v>2595.9299999999998</v>
      </c>
      <c r="AD1727" s="36">
        <v>0</v>
      </c>
      <c r="AE1727" s="36">
        <v>0</v>
      </c>
      <c r="AF1727" s="36" t="s">
        <v>1798</v>
      </c>
      <c r="AG1727" s="36" t="s">
        <v>1637</v>
      </c>
      <c r="AH1727" s="36" t="s">
        <v>599</v>
      </c>
      <c r="AI1727" s="36" t="s">
        <v>1799</v>
      </c>
      <c r="AJ1727" s="36" t="s">
        <v>1645</v>
      </c>
      <c r="AK1727" s="36" t="s">
        <v>337</v>
      </c>
      <c r="AL1727" s="36" t="s">
        <v>1650</v>
      </c>
      <c r="AM1727" s="36" t="s">
        <v>1651</v>
      </c>
      <c r="AN1727" s="36" t="s">
        <v>1645</v>
      </c>
      <c r="AO1727" s="36" t="s">
        <v>1636</v>
      </c>
      <c r="AP1727" s="36" t="s">
        <v>1652</v>
      </c>
      <c r="AQ1727" s="36" t="s">
        <v>1653</v>
      </c>
    </row>
    <row r="1728" spans="1:43" x14ac:dyDescent="0.15">
      <c r="A1728" s="36" t="s">
        <v>439</v>
      </c>
      <c r="B1728" s="36" t="s">
        <v>1694</v>
      </c>
      <c r="C1728" s="36" t="s">
        <v>1695</v>
      </c>
      <c r="D1728" s="36" t="s">
        <v>1634</v>
      </c>
      <c r="E1728" s="36" t="s">
        <v>1635</v>
      </c>
      <c r="F1728" s="36" t="s">
        <v>372</v>
      </c>
      <c r="G1728" s="36" t="s">
        <v>1636</v>
      </c>
      <c r="H1728" s="36" t="s">
        <v>372</v>
      </c>
      <c r="I1728" s="36" t="s">
        <v>1636</v>
      </c>
      <c r="J1728" s="36" t="s">
        <v>1637</v>
      </c>
      <c r="K1728" s="36" t="s">
        <v>599</v>
      </c>
      <c r="L1728" s="36" t="s">
        <v>1696</v>
      </c>
      <c r="M1728" s="36" t="s">
        <v>1639</v>
      </c>
      <c r="N1728" s="36" t="s">
        <v>1640</v>
      </c>
      <c r="O1728" s="36" t="s">
        <v>1641</v>
      </c>
      <c r="P1728" s="36" t="s">
        <v>1642</v>
      </c>
      <c r="Q1728" s="36" t="s">
        <v>1643</v>
      </c>
      <c r="R1728" s="36" t="s">
        <v>1644</v>
      </c>
      <c r="S1728" s="36" t="s">
        <v>1636</v>
      </c>
      <c r="T1728" s="36" t="s">
        <v>1636</v>
      </c>
      <c r="U1728" s="36" t="s">
        <v>1645</v>
      </c>
      <c r="V1728" s="36" t="s">
        <v>1646</v>
      </c>
      <c r="W1728" s="36" t="s">
        <v>1647</v>
      </c>
      <c r="X1728" s="36" t="s">
        <v>1648</v>
      </c>
      <c r="Y1728" s="36" t="s">
        <v>1649</v>
      </c>
      <c r="Z1728" s="36">
        <v>304.81</v>
      </c>
      <c r="AA1728" s="36">
        <v>304.81</v>
      </c>
      <c r="AB1728" s="36">
        <v>0</v>
      </c>
      <c r="AC1728" s="36">
        <v>304.81</v>
      </c>
      <c r="AD1728" s="36">
        <v>0</v>
      </c>
      <c r="AE1728" s="36">
        <v>0</v>
      </c>
      <c r="AF1728" s="36" t="s">
        <v>1798</v>
      </c>
      <c r="AG1728" s="36" t="s">
        <v>1637</v>
      </c>
      <c r="AH1728" s="36" t="s">
        <v>599</v>
      </c>
      <c r="AI1728" s="36" t="s">
        <v>1799</v>
      </c>
      <c r="AJ1728" s="36" t="s">
        <v>1645</v>
      </c>
      <c r="AK1728" s="36" t="s">
        <v>337</v>
      </c>
      <c r="AL1728" s="36" t="s">
        <v>1650</v>
      </c>
      <c r="AM1728" s="36" t="s">
        <v>1651</v>
      </c>
      <c r="AN1728" s="36" t="s">
        <v>1645</v>
      </c>
      <c r="AO1728" s="36" t="s">
        <v>1636</v>
      </c>
      <c r="AP1728" s="36" t="s">
        <v>1652</v>
      </c>
      <c r="AQ1728" s="36" t="s">
        <v>1653</v>
      </c>
    </row>
    <row r="1729" spans="1:43" x14ac:dyDescent="0.15">
      <c r="A1729" s="36" t="s">
        <v>439</v>
      </c>
      <c r="B1729" s="36" t="s">
        <v>1697</v>
      </c>
      <c r="C1729" s="36" t="s">
        <v>1698</v>
      </c>
      <c r="D1729" s="36" t="s">
        <v>1634</v>
      </c>
      <c r="E1729" s="36" t="s">
        <v>1635</v>
      </c>
      <c r="F1729" s="36" t="s">
        <v>372</v>
      </c>
      <c r="G1729" s="36" t="s">
        <v>1636</v>
      </c>
      <c r="H1729" s="36" t="s">
        <v>372</v>
      </c>
      <c r="I1729" s="36" t="s">
        <v>1636</v>
      </c>
      <c r="J1729" s="36" t="s">
        <v>1637</v>
      </c>
      <c r="K1729" s="36" t="s">
        <v>599</v>
      </c>
      <c r="L1729" s="36" t="s">
        <v>1699</v>
      </c>
      <c r="M1729" s="36" t="s">
        <v>1639</v>
      </c>
      <c r="N1729" s="36" t="s">
        <v>1640</v>
      </c>
      <c r="O1729" s="36" t="s">
        <v>1641</v>
      </c>
      <c r="P1729" s="36" t="s">
        <v>1642</v>
      </c>
      <c r="Q1729" s="36" t="s">
        <v>1643</v>
      </c>
      <c r="R1729" s="36" t="s">
        <v>1644</v>
      </c>
      <c r="S1729" s="36" t="s">
        <v>1636</v>
      </c>
      <c r="T1729" s="36" t="s">
        <v>1636</v>
      </c>
      <c r="U1729" s="36" t="s">
        <v>1645</v>
      </c>
      <c r="V1729" s="36" t="s">
        <v>1646</v>
      </c>
      <c r="W1729" s="36" t="s">
        <v>1657</v>
      </c>
      <c r="X1729" s="36" t="s">
        <v>1658</v>
      </c>
      <c r="Y1729" s="36" t="s">
        <v>1649</v>
      </c>
      <c r="Z1729" s="36">
        <v>3413.94</v>
      </c>
      <c r="AA1729" s="36">
        <v>3413.94</v>
      </c>
      <c r="AB1729" s="36">
        <v>0</v>
      </c>
      <c r="AC1729" s="36">
        <v>3413.94</v>
      </c>
      <c r="AD1729" s="36">
        <v>0</v>
      </c>
      <c r="AE1729" s="36">
        <v>0</v>
      </c>
      <c r="AF1729" s="36" t="s">
        <v>1798</v>
      </c>
      <c r="AG1729" s="36" t="s">
        <v>1637</v>
      </c>
      <c r="AH1729" s="36" t="s">
        <v>599</v>
      </c>
      <c r="AI1729" s="36" t="s">
        <v>1799</v>
      </c>
      <c r="AJ1729" s="36" t="s">
        <v>1645</v>
      </c>
      <c r="AK1729" s="36" t="s">
        <v>337</v>
      </c>
      <c r="AL1729" s="36" t="s">
        <v>1650</v>
      </c>
      <c r="AM1729" s="36" t="s">
        <v>1651</v>
      </c>
      <c r="AN1729" s="36" t="s">
        <v>1645</v>
      </c>
      <c r="AO1729" s="36" t="s">
        <v>1636</v>
      </c>
      <c r="AP1729" s="36" t="s">
        <v>1652</v>
      </c>
      <c r="AQ1729" s="36" t="s">
        <v>1653</v>
      </c>
    </row>
    <row r="1730" spans="1:43" x14ac:dyDescent="0.15">
      <c r="A1730" s="36" t="s">
        <v>439</v>
      </c>
      <c r="B1730" s="36" t="s">
        <v>1700</v>
      </c>
      <c r="C1730" s="36" t="s">
        <v>1701</v>
      </c>
      <c r="D1730" s="36" t="s">
        <v>1673</v>
      </c>
      <c r="E1730" s="36" t="s">
        <v>1674</v>
      </c>
      <c r="F1730" s="36" t="s">
        <v>372</v>
      </c>
      <c r="G1730" s="36" t="s">
        <v>1636</v>
      </c>
      <c r="H1730" s="36" t="s">
        <v>372</v>
      </c>
      <c r="I1730" s="36" t="s">
        <v>1636</v>
      </c>
      <c r="J1730" s="36" t="s">
        <v>1675</v>
      </c>
      <c r="K1730" s="36" t="s">
        <v>1676</v>
      </c>
      <c r="L1730" s="36" t="s">
        <v>1702</v>
      </c>
      <c r="M1730" s="36" t="s">
        <v>1639</v>
      </c>
      <c r="N1730" s="36" t="s">
        <v>1640</v>
      </c>
      <c r="O1730" s="36" t="s">
        <v>1641</v>
      </c>
      <c r="P1730" s="36" t="s">
        <v>1642</v>
      </c>
      <c r="Q1730" s="36" t="s">
        <v>1643</v>
      </c>
      <c r="R1730" s="36" t="s">
        <v>1644</v>
      </c>
      <c r="S1730" s="36" t="s">
        <v>1636</v>
      </c>
      <c r="T1730" s="36" t="s">
        <v>1636</v>
      </c>
      <c r="U1730" s="36" t="s">
        <v>1645</v>
      </c>
      <c r="V1730" s="36" t="s">
        <v>1646</v>
      </c>
      <c r="W1730" s="36" t="s">
        <v>1664</v>
      </c>
      <c r="X1730" s="36" t="s">
        <v>1646</v>
      </c>
      <c r="Y1730" s="36" t="s">
        <v>1649</v>
      </c>
      <c r="Z1730" s="36">
        <v>39.94</v>
      </c>
      <c r="AA1730" s="36">
        <v>39.94</v>
      </c>
      <c r="AB1730" s="36">
        <v>0</v>
      </c>
      <c r="AC1730" s="36">
        <v>39.94</v>
      </c>
      <c r="AD1730" s="36">
        <v>0</v>
      </c>
      <c r="AE1730" s="36">
        <v>0</v>
      </c>
      <c r="AF1730" s="36" t="s">
        <v>1798</v>
      </c>
      <c r="AG1730" s="36" t="s">
        <v>1675</v>
      </c>
      <c r="AH1730" s="36" t="s">
        <v>1676</v>
      </c>
      <c r="AI1730" s="36" t="s">
        <v>1800</v>
      </c>
      <c r="AJ1730" s="36" t="s">
        <v>1645</v>
      </c>
      <c r="AK1730" s="36" t="s">
        <v>337</v>
      </c>
      <c r="AL1730" s="36" t="s">
        <v>1650</v>
      </c>
      <c r="AM1730" s="36" t="s">
        <v>1651</v>
      </c>
      <c r="AN1730" s="36" t="s">
        <v>1645</v>
      </c>
      <c r="AO1730" s="36" t="s">
        <v>1636</v>
      </c>
      <c r="AP1730" s="36" t="s">
        <v>1678</v>
      </c>
      <c r="AQ1730" s="36" t="s">
        <v>1653</v>
      </c>
    </row>
    <row r="1731" spans="1:43" x14ac:dyDescent="0.15">
      <c r="A1731" s="36" t="s">
        <v>439</v>
      </c>
      <c r="B1731" s="36" t="s">
        <v>1700</v>
      </c>
      <c r="C1731" s="36" t="s">
        <v>1701</v>
      </c>
      <c r="D1731" s="36" t="s">
        <v>1673</v>
      </c>
      <c r="E1731" s="36" t="s">
        <v>1674</v>
      </c>
      <c r="F1731" s="36" t="s">
        <v>372</v>
      </c>
      <c r="G1731" s="36" t="s">
        <v>1636</v>
      </c>
      <c r="H1731" s="36" t="s">
        <v>372</v>
      </c>
      <c r="I1731" s="36" t="s">
        <v>1636</v>
      </c>
      <c r="J1731" s="36" t="s">
        <v>1675</v>
      </c>
      <c r="K1731" s="36" t="s">
        <v>1676</v>
      </c>
      <c r="L1731" s="36" t="s">
        <v>1702</v>
      </c>
      <c r="M1731" s="36" t="s">
        <v>1639</v>
      </c>
      <c r="N1731" s="36" t="s">
        <v>1640</v>
      </c>
      <c r="O1731" s="36" t="s">
        <v>1641</v>
      </c>
      <c r="P1731" s="36" t="s">
        <v>1642</v>
      </c>
      <c r="Q1731" s="36" t="s">
        <v>1643</v>
      </c>
      <c r="R1731" s="36" t="s">
        <v>1644</v>
      </c>
      <c r="S1731" s="36" t="s">
        <v>1636</v>
      </c>
      <c r="T1731" s="36" t="s">
        <v>1636</v>
      </c>
      <c r="U1731" s="36" t="s">
        <v>1645</v>
      </c>
      <c r="V1731" s="36" t="s">
        <v>1646</v>
      </c>
      <c r="W1731" s="36" t="s">
        <v>1665</v>
      </c>
      <c r="X1731" s="36" t="s">
        <v>1646</v>
      </c>
      <c r="Y1731" s="36" t="s">
        <v>1649</v>
      </c>
      <c r="Z1731" s="36">
        <v>34.43</v>
      </c>
      <c r="AA1731" s="36">
        <v>34.43</v>
      </c>
      <c r="AB1731" s="36">
        <v>0</v>
      </c>
      <c r="AC1731" s="36">
        <v>34.43</v>
      </c>
      <c r="AD1731" s="36">
        <v>0</v>
      </c>
      <c r="AE1731" s="36">
        <v>0</v>
      </c>
      <c r="AF1731" s="36" t="s">
        <v>1798</v>
      </c>
      <c r="AG1731" s="36" t="s">
        <v>1675</v>
      </c>
      <c r="AH1731" s="36" t="s">
        <v>1676</v>
      </c>
      <c r="AI1731" s="36" t="s">
        <v>1800</v>
      </c>
      <c r="AJ1731" s="36" t="s">
        <v>1645</v>
      </c>
      <c r="AK1731" s="36" t="s">
        <v>337</v>
      </c>
      <c r="AL1731" s="36" t="s">
        <v>1650</v>
      </c>
      <c r="AM1731" s="36" t="s">
        <v>1651</v>
      </c>
      <c r="AN1731" s="36" t="s">
        <v>1645</v>
      </c>
      <c r="AO1731" s="36" t="s">
        <v>1636</v>
      </c>
      <c r="AP1731" s="36" t="s">
        <v>1678</v>
      </c>
      <c r="AQ1731" s="36" t="s">
        <v>1653</v>
      </c>
    </row>
    <row r="1732" spans="1:43" x14ac:dyDescent="0.15">
      <c r="A1732" s="36" t="s">
        <v>439</v>
      </c>
      <c r="B1732" s="36" t="s">
        <v>1700</v>
      </c>
      <c r="C1732" s="36" t="s">
        <v>1701</v>
      </c>
      <c r="D1732" s="36" t="s">
        <v>1673</v>
      </c>
      <c r="E1732" s="36" t="s">
        <v>1674</v>
      </c>
      <c r="F1732" s="36" t="s">
        <v>372</v>
      </c>
      <c r="G1732" s="36" t="s">
        <v>1636</v>
      </c>
      <c r="H1732" s="36" t="s">
        <v>372</v>
      </c>
      <c r="I1732" s="36" t="s">
        <v>1636</v>
      </c>
      <c r="J1732" s="36" t="s">
        <v>1675</v>
      </c>
      <c r="K1732" s="36" t="s">
        <v>1676</v>
      </c>
      <c r="L1732" s="36" t="s">
        <v>1702</v>
      </c>
      <c r="M1732" s="36" t="s">
        <v>1639</v>
      </c>
      <c r="N1732" s="36" t="s">
        <v>1640</v>
      </c>
      <c r="O1732" s="36" t="s">
        <v>1641</v>
      </c>
      <c r="P1732" s="36" t="s">
        <v>1642</v>
      </c>
      <c r="Q1732" s="36" t="s">
        <v>1643</v>
      </c>
      <c r="R1732" s="36" t="s">
        <v>1644</v>
      </c>
      <c r="S1732" s="36" t="s">
        <v>1636</v>
      </c>
      <c r="T1732" s="36" t="s">
        <v>1636</v>
      </c>
      <c r="U1732" s="36" t="s">
        <v>1645</v>
      </c>
      <c r="V1732" s="36" t="s">
        <v>1646</v>
      </c>
      <c r="W1732" s="36" t="s">
        <v>1647</v>
      </c>
      <c r="X1732" s="36" t="s">
        <v>1667</v>
      </c>
      <c r="Y1732" s="36" t="s">
        <v>1649</v>
      </c>
      <c r="Z1732" s="36">
        <v>0.09</v>
      </c>
      <c r="AA1732" s="36">
        <v>0.09</v>
      </c>
      <c r="AB1732" s="36">
        <v>0</v>
      </c>
      <c r="AC1732" s="36">
        <v>0.09</v>
      </c>
      <c r="AD1732" s="36">
        <v>0</v>
      </c>
      <c r="AE1732" s="36">
        <v>0</v>
      </c>
      <c r="AF1732" s="36" t="s">
        <v>1798</v>
      </c>
      <c r="AG1732" s="36" t="s">
        <v>1675</v>
      </c>
      <c r="AH1732" s="36" t="s">
        <v>1676</v>
      </c>
      <c r="AI1732" s="36" t="s">
        <v>1800</v>
      </c>
      <c r="AJ1732" s="36" t="s">
        <v>1645</v>
      </c>
      <c r="AK1732" s="36" t="s">
        <v>337</v>
      </c>
      <c r="AL1732" s="36" t="s">
        <v>1650</v>
      </c>
      <c r="AM1732" s="36" t="s">
        <v>1651</v>
      </c>
      <c r="AN1732" s="36" t="s">
        <v>1645</v>
      </c>
      <c r="AO1732" s="36" t="s">
        <v>1636</v>
      </c>
      <c r="AP1732" s="36" t="s">
        <v>1678</v>
      </c>
      <c r="AQ1732" s="36" t="s">
        <v>1653</v>
      </c>
    </row>
    <row r="1733" spans="1:43" x14ac:dyDescent="0.15">
      <c r="A1733" s="36" t="s">
        <v>439</v>
      </c>
      <c r="B1733" s="36" t="s">
        <v>1700</v>
      </c>
      <c r="C1733" s="36" t="s">
        <v>1701</v>
      </c>
      <c r="D1733" s="36" t="s">
        <v>1673</v>
      </c>
      <c r="E1733" s="36" t="s">
        <v>1674</v>
      </c>
      <c r="F1733" s="36" t="s">
        <v>372</v>
      </c>
      <c r="G1733" s="36" t="s">
        <v>1636</v>
      </c>
      <c r="H1733" s="36" t="s">
        <v>372</v>
      </c>
      <c r="I1733" s="36" t="s">
        <v>1636</v>
      </c>
      <c r="J1733" s="36" t="s">
        <v>1675</v>
      </c>
      <c r="K1733" s="36" t="s">
        <v>1676</v>
      </c>
      <c r="L1733" s="36" t="s">
        <v>1702</v>
      </c>
      <c r="M1733" s="36" t="s">
        <v>1639</v>
      </c>
      <c r="N1733" s="36" t="s">
        <v>1640</v>
      </c>
      <c r="O1733" s="36" t="s">
        <v>1641</v>
      </c>
      <c r="P1733" s="36" t="s">
        <v>1642</v>
      </c>
      <c r="Q1733" s="36" t="s">
        <v>1643</v>
      </c>
      <c r="R1733" s="36" t="s">
        <v>1644</v>
      </c>
      <c r="S1733" s="36" t="s">
        <v>1636</v>
      </c>
      <c r="T1733" s="36" t="s">
        <v>1636</v>
      </c>
      <c r="U1733" s="36" t="s">
        <v>1645</v>
      </c>
      <c r="V1733" s="36" t="s">
        <v>1646</v>
      </c>
      <c r="W1733" s="36" t="s">
        <v>1669</v>
      </c>
      <c r="X1733" s="36" t="s">
        <v>1646</v>
      </c>
      <c r="Y1733" s="36" t="s">
        <v>1649</v>
      </c>
      <c r="Z1733" s="36">
        <v>45.42</v>
      </c>
      <c r="AA1733" s="36">
        <v>45.42</v>
      </c>
      <c r="AB1733" s="36">
        <v>0</v>
      </c>
      <c r="AC1733" s="36">
        <v>45.42</v>
      </c>
      <c r="AD1733" s="36">
        <v>0</v>
      </c>
      <c r="AE1733" s="36">
        <v>0</v>
      </c>
      <c r="AF1733" s="36" t="s">
        <v>1798</v>
      </c>
      <c r="AG1733" s="36" t="s">
        <v>1675</v>
      </c>
      <c r="AH1733" s="36" t="s">
        <v>1676</v>
      </c>
      <c r="AI1733" s="36" t="s">
        <v>1800</v>
      </c>
      <c r="AJ1733" s="36" t="s">
        <v>1645</v>
      </c>
      <c r="AK1733" s="36" t="s">
        <v>337</v>
      </c>
      <c r="AL1733" s="36" t="s">
        <v>1650</v>
      </c>
      <c r="AM1733" s="36" t="s">
        <v>1651</v>
      </c>
      <c r="AN1733" s="36" t="s">
        <v>1645</v>
      </c>
      <c r="AO1733" s="36" t="s">
        <v>1636</v>
      </c>
      <c r="AP1733" s="36" t="s">
        <v>1678</v>
      </c>
      <c r="AQ1733" s="36" t="s">
        <v>1653</v>
      </c>
    </row>
    <row r="1734" spans="1:43" x14ac:dyDescent="0.15">
      <c r="A1734" s="36" t="s">
        <v>439</v>
      </c>
      <c r="B1734" s="36" t="s">
        <v>1700</v>
      </c>
      <c r="C1734" s="36" t="s">
        <v>1701</v>
      </c>
      <c r="D1734" s="36" t="s">
        <v>1673</v>
      </c>
      <c r="E1734" s="36" t="s">
        <v>1674</v>
      </c>
      <c r="F1734" s="36" t="s">
        <v>372</v>
      </c>
      <c r="G1734" s="36" t="s">
        <v>1636</v>
      </c>
      <c r="H1734" s="36" t="s">
        <v>372</v>
      </c>
      <c r="I1734" s="36" t="s">
        <v>1636</v>
      </c>
      <c r="J1734" s="36" t="s">
        <v>1675</v>
      </c>
      <c r="K1734" s="36" t="s">
        <v>1676</v>
      </c>
      <c r="L1734" s="36" t="s">
        <v>1702</v>
      </c>
      <c r="M1734" s="36" t="s">
        <v>1639</v>
      </c>
      <c r="N1734" s="36" t="s">
        <v>1640</v>
      </c>
      <c r="O1734" s="36" t="s">
        <v>1641</v>
      </c>
      <c r="P1734" s="36" t="s">
        <v>1642</v>
      </c>
      <c r="Q1734" s="36" t="s">
        <v>1643</v>
      </c>
      <c r="R1734" s="36" t="s">
        <v>1644</v>
      </c>
      <c r="S1734" s="36" t="s">
        <v>1636</v>
      </c>
      <c r="T1734" s="36" t="s">
        <v>1636</v>
      </c>
      <c r="U1734" s="36" t="s">
        <v>1645</v>
      </c>
      <c r="V1734" s="36" t="s">
        <v>1646</v>
      </c>
      <c r="W1734" s="36" t="s">
        <v>1657</v>
      </c>
      <c r="X1734" s="36" t="s">
        <v>1658</v>
      </c>
      <c r="Y1734" s="36" t="s">
        <v>1649</v>
      </c>
      <c r="Z1734" s="36">
        <v>189.03</v>
      </c>
      <c r="AA1734" s="36">
        <v>189.03</v>
      </c>
      <c r="AB1734" s="36">
        <v>0</v>
      </c>
      <c r="AC1734" s="36">
        <v>189.03</v>
      </c>
      <c r="AD1734" s="36">
        <v>0</v>
      </c>
      <c r="AE1734" s="36">
        <v>0</v>
      </c>
      <c r="AF1734" s="36" t="s">
        <v>1798</v>
      </c>
      <c r="AG1734" s="36" t="s">
        <v>1675</v>
      </c>
      <c r="AH1734" s="36" t="s">
        <v>1676</v>
      </c>
      <c r="AI1734" s="36" t="s">
        <v>1800</v>
      </c>
      <c r="AJ1734" s="36" t="s">
        <v>1645</v>
      </c>
      <c r="AK1734" s="36" t="s">
        <v>337</v>
      </c>
      <c r="AL1734" s="36" t="s">
        <v>1650</v>
      </c>
      <c r="AM1734" s="36" t="s">
        <v>1651</v>
      </c>
      <c r="AN1734" s="36" t="s">
        <v>1645</v>
      </c>
      <c r="AO1734" s="36" t="s">
        <v>1636</v>
      </c>
      <c r="AP1734" s="36" t="s">
        <v>1678</v>
      </c>
      <c r="AQ1734" s="36" t="s">
        <v>1653</v>
      </c>
    </row>
    <row r="1735" spans="1:43" x14ac:dyDescent="0.15">
      <c r="A1735" s="36" t="s">
        <v>439</v>
      </c>
      <c r="B1735" s="36" t="s">
        <v>1700</v>
      </c>
      <c r="C1735" s="36" t="s">
        <v>1701</v>
      </c>
      <c r="D1735" s="36" t="s">
        <v>1673</v>
      </c>
      <c r="E1735" s="36" t="s">
        <v>1674</v>
      </c>
      <c r="F1735" s="36" t="s">
        <v>372</v>
      </c>
      <c r="G1735" s="36" t="s">
        <v>1636</v>
      </c>
      <c r="H1735" s="36" t="s">
        <v>372</v>
      </c>
      <c r="I1735" s="36" t="s">
        <v>1636</v>
      </c>
      <c r="J1735" s="36" t="s">
        <v>1675</v>
      </c>
      <c r="K1735" s="36" t="s">
        <v>1676</v>
      </c>
      <c r="L1735" s="36" t="s">
        <v>1702</v>
      </c>
      <c r="M1735" s="36" t="s">
        <v>1639</v>
      </c>
      <c r="N1735" s="36" t="s">
        <v>1640</v>
      </c>
      <c r="O1735" s="36" t="s">
        <v>1641</v>
      </c>
      <c r="P1735" s="36" t="s">
        <v>1642</v>
      </c>
      <c r="Q1735" s="36" t="s">
        <v>1643</v>
      </c>
      <c r="R1735" s="36" t="s">
        <v>1644</v>
      </c>
      <c r="S1735" s="36" t="s">
        <v>1636</v>
      </c>
      <c r="T1735" s="36" t="s">
        <v>1636</v>
      </c>
      <c r="U1735" s="36" t="s">
        <v>1645</v>
      </c>
      <c r="V1735" s="36" t="s">
        <v>1646</v>
      </c>
      <c r="W1735" s="36" t="s">
        <v>1670</v>
      </c>
      <c r="X1735" s="36" t="s">
        <v>1646</v>
      </c>
      <c r="Y1735" s="36" t="s">
        <v>1649</v>
      </c>
      <c r="Z1735" s="36">
        <v>3.59</v>
      </c>
      <c r="AA1735" s="36">
        <v>3.59</v>
      </c>
      <c r="AB1735" s="36">
        <v>0</v>
      </c>
      <c r="AC1735" s="36">
        <v>3.59</v>
      </c>
      <c r="AD1735" s="36">
        <v>0</v>
      </c>
      <c r="AE1735" s="36">
        <v>0</v>
      </c>
      <c r="AF1735" s="36" t="s">
        <v>1798</v>
      </c>
      <c r="AG1735" s="36" t="s">
        <v>1675</v>
      </c>
      <c r="AH1735" s="36" t="s">
        <v>1676</v>
      </c>
      <c r="AI1735" s="36" t="s">
        <v>1800</v>
      </c>
      <c r="AJ1735" s="36" t="s">
        <v>1645</v>
      </c>
      <c r="AK1735" s="36" t="s">
        <v>337</v>
      </c>
      <c r="AL1735" s="36" t="s">
        <v>1650</v>
      </c>
      <c r="AM1735" s="36" t="s">
        <v>1651</v>
      </c>
      <c r="AN1735" s="36" t="s">
        <v>1645</v>
      </c>
      <c r="AO1735" s="36" t="s">
        <v>1636</v>
      </c>
      <c r="AP1735" s="36" t="s">
        <v>1678</v>
      </c>
      <c r="AQ1735" s="36" t="s">
        <v>1653</v>
      </c>
    </row>
    <row r="1736" spans="1:43" x14ac:dyDescent="0.15">
      <c r="A1736" s="36" t="s">
        <v>439</v>
      </c>
      <c r="B1736" s="36" t="s">
        <v>1700</v>
      </c>
      <c r="C1736" s="36" t="s">
        <v>1701</v>
      </c>
      <c r="D1736" s="36" t="s">
        <v>1673</v>
      </c>
      <c r="E1736" s="36" t="s">
        <v>1674</v>
      </c>
      <c r="F1736" s="36" t="s">
        <v>372</v>
      </c>
      <c r="G1736" s="36" t="s">
        <v>1636</v>
      </c>
      <c r="H1736" s="36" t="s">
        <v>372</v>
      </c>
      <c r="I1736" s="36" t="s">
        <v>1636</v>
      </c>
      <c r="J1736" s="36" t="s">
        <v>1675</v>
      </c>
      <c r="K1736" s="36" t="s">
        <v>1676</v>
      </c>
      <c r="L1736" s="36" t="s">
        <v>1702</v>
      </c>
      <c r="M1736" s="36" t="s">
        <v>1639</v>
      </c>
      <c r="N1736" s="36" t="s">
        <v>1640</v>
      </c>
      <c r="O1736" s="36" t="s">
        <v>1641</v>
      </c>
      <c r="P1736" s="36" t="s">
        <v>1642</v>
      </c>
      <c r="Q1736" s="36" t="s">
        <v>1643</v>
      </c>
      <c r="R1736" s="36" t="s">
        <v>1644</v>
      </c>
      <c r="S1736" s="36" t="s">
        <v>1636</v>
      </c>
      <c r="T1736" s="36" t="s">
        <v>1636</v>
      </c>
      <c r="U1736" s="36" t="s">
        <v>1645</v>
      </c>
      <c r="V1736" s="36" t="s">
        <v>1646</v>
      </c>
      <c r="W1736" s="36" t="s">
        <v>1679</v>
      </c>
      <c r="X1736" s="36" t="s">
        <v>1646</v>
      </c>
      <c r="Y1736" s="36" t="s">
        <v>1649</v>
      </c>
      <c r="Z1736" s="36">
        <v>1587.32</v>
      </c>
      <c r="AA1736" s="36">
        <v>1587.32</v>
      </c>
      <c r="AB1736" s="36">
        <v>0</v>
      </c>
      <c r="AC1736" s="36">
        <v>1587.32</v>
      </c>
      <c r="AD1736" s="36">
        <v>0</v>
      </c>
      <c r="AE1736" s="36">
        <v>0</v>
      </c>
      <c r="AF1736" s="36" t="s">
        <v>1798</v>
      </c>
      <c r="AG1736" s="36" t="s">
        <v>1675</v>
      </c>
      <c r="AH1736" s="36" t="s">
        <v>1676</v>
      </c>
      <c r="AI1736" s="36" t="s">
        <v>1800</v>
      </c>
      <c r="AJ1736" s="36" t="s">
        <v>1645</v>
      </c>
      <c r="AK1736" s="36" t="s">
        <v>337</v>
      </c>
      <c r="AL1736" s="36" t="s">
        <v>1650</v>
      </c>
      <c r="AM1736" s="36" t="s">
        <v>1651</v>
      </c>
      <c r="AN1736" s="36" t="s">
        <v>1645</v>
      </c>
      <c r="AO1736" s="36" t="s">
        <v>1636</v>
      </c>
      <c r="AP1736" s="36" t="s">
        <v>1678</v>
      </c>
      <c r="AQ1736" s="36" t="s">
        <v>1653</v>
      </c>
    </row>
    <row r="1737" spans="1:43" x14ac:dyDescent="0.15">
      <c r="A1737" s="36" t="s">
        <v>439</v>
      </c>
      <c r="B1737" s="36" t="s">
        <v>1703</v>
      </c>
      <c r="C1737" s="36" t="s">
        <v>1704</v>
      </c>
      <c r="D1737" s="36" t="s">
        <v>1673</v>
      </c>
      <c r="E1737" s="36" t="s">
        <v>1674</v>
      </c>
      <c r="F1737" s="36" t="s">
        <v>372</v>
      </c>
      <c r="G1737" s="36" t="s">
        <v>1636</v>
      </c>
      <c r="H1737" s="36" t="s">
        <v>372</v>
      </c>
      <c r="I1737" s="36" t="s">
        <v>1636</v>
      </c>
      <c r="J1737" s="36" t="s">
        <v>1675</v>
      </c>
      <c r="K1737" s="36" t="s">
        <v>1676</v>
      </c>
      <c r="L1737" s="36" t="s">
        <v>1705</v>
      </c>
      <c r="M1737" s="36" t="s">
        <v>1639</v>
      </c>
      <c r="N1737" s="36" t="s">
        <v>1640</v>
      </c>
      <c r="O1737" s="36" t="s">
        <v>1641</v>
      </c>
      <c r="P1737" s="36" t="s">
        <v>1642</v>
      </c>
      <c r="Q1737" s="36" t="s">
        <v>1643</v>
      </c>
      <c r="R1737" s="36" t="s">
        <v>1644</v>
      </c>
      <c r="S1737" s="36" t="s">
        <v>1636</v>
      </c>
      <c r="T1737" s="36" t="s">
        <v>1636</v>
      </c>
      <c r="U1737" s="36" t="s">
        <v>1645</v>
      </c>
      <c r="V1737" s="36" t="s">
        <v>1646</v>
      </c>
      <c r="W1737" s="36" t="s">
        <v>1647</v>
      </c>
      <c r="X1737" s="36" t="s">
        <v>1667</v>
      </c>
      <c r="Y1737" s="36" t="s">
        <v>1649</v>
      </c>
      <c r="Z1737" s="36">
        <v>2.75</v>
      </c>
      <c r="AA1737" s="36">
        <v>2.75</v>
      </c>
      <c r="AB1737" s="36">
        <v>0</v>
      </c>
      <c r="AC1737" s="36">
        <v>2.75</v>
      </c>
      <c r="AD1737" s="36">
        <v>0</v>
      </c>
      <c r="AE1737" s="36">
        <v>0</v>
      </c>
      <c r="AF1737" s="36" t="s">
        <v>1798</v>
      </c>
      <c r="AG1737" s="36" t="s">
        <v>1675</v>
      </c>
      <c r="AH1737" s="36" t="s">
        <v>1676</v>
      </c>
      <c r="AI1737" s="36" t="s">
        <v>1800</v>
      </c>
      <c r="AJ1737" s="36" t="s">
        <v>1645</v>
      </c>
      <c r="AK1737" s="36" t="s">
        <v>337</v>
      </c>
      <c r="AL1737" s="36" t="s">
        <v>1650</v>
      </c>
      <c r="AM1737" s="36" t="s">
        <v>1651</v>
      </c>
      <c r="AN1737" s="36" t="s">
        <v>1645</v>
      </c>
      <c r="AO1737" s="36" t="s">
        <v>1636</v>
      </c>
      <c r="AP1737" s="36" t="s">
        <v>1678</v>
      </c>
      <c r="AQ1737" s="36" t="s">
        <v>1653</v>
      </c>
    </row>
    <row r="1738" spans="1:43" x14ac:dyDescent="0.15">
      <c r="A1738" s="36" t="s">
        <v>439</v>
      </c>
      <c r="B1738" s="36" t="s">
        <v>1703</v>
      </c>
      <c r="C1738" s="36" t="s">
        <v>1704</v>
      </c>
      <c r="D1738" s="36" t="s">
        <v>1673</v>
      </c>
      <c r="E1738" s="36" t="s">
        <v>1674</v>
      </c>
      <c r="F1738" s="36" t="s">
        <v>372</v>
      </c>
      <c r="G1738" s="36" t="s">
        <v>1636</v>
      </c>
      <c r="H1738" s="36" t="s">
        <v>372</v>
      </c>
      <c r="I1738" s="36" t="s">
        <v>1636</v>
      </c>
      <c r="J1738" s="36" t="s">
        <v>1675</v>
      </c>
      <c r="K1738" s="36" t="s">
        <v>1676</v>
      </c>
      <c r="L1738" s="36" t="s">
        <v>1705</v>
      </c>
      <c r="M1738" s="36" t="s">
        <v>1639</v>
      </c>
      <c r="N1738" s="36" t="s">
        <v>1640</v>
      </c>
      <c r="O1738" s="36" t="s">
        <v>1641</v>
      </c>
      <c r="P1738" s="36" t="s">
        <v>1642</v>
      </c>
      <c r="Q1738" s="36" t="s">
        <v>1643</v>
      </c>
      <c r="R1738" s="36" t="s">
        <v>1644</v>
      </c>
      <c r="S1738" s="36" t="s">
        <v>1636</v>
      </c>
      <c r="T1738" s="36" t="s">
        <v>1636</v>
      </c>
      <c r="U1738" s="36" t="s">
        <v>1645</v>
      </c>
      <c r="V1738" s="36" t="s">
        <v>1646</v>
      </c>
      <c r="W1738" s="36" t="s">
        <v>1679</v>
      </c>
      <c r="X1738" s="36" t="s">
        <v>1646</v>
      </c>
      <c r="Y1738" s="36" t="s">
        <v>1649</v>
      </c>
      <c r="Z1738" s="36">
        <v>1329.99</v>
      </c>
      <c r="AA1738" s="36">
        <v>1329.99</v>
      </c>
      <c r="AB1738" s="36">
        <v>0</v>
      </c>
      <c r="AC1738" s="36">
        <v>1329.99</v>
      </c>
      <c r="AD1738" s="36">
        <v>0</v>
      </c>
      <c r="AE1738" s="36">
        <v>0</v>
      </c>
      <c r="AF1738" s="36" t="s">
        <v>1798</v>
      </c>
      <c r="AG1738" s="36" t="s">
        <v>1675</v>
      </c>
      <c r="AH1738" s="36" t="s">
        <v>1676</v>
      </c>
      <c r="AI1738" s="36" t="s">
        <v>1800</v>
      </c>
      <c r="AJ1738" s="36" t="s">
        <v>1645</v>
      </c>
      <c r="AK1738" s="36" t="s">
        <v>337</v>
      </c>
      <c r="AL1738" s="36" t="s">
        <v>1650</v>
      </c>
      <c r="AM1738" s="36" t="s">
        <v>1651</v>
      </c>
      <c r="AN1738" s="36" t="s">
        <v>1645</v>
      </c>
      <c r="AO1738" s="36" t="s">
        <v>1636</v>
      </c>
      <c r="AP1738" s="36" t="s">
        <v>1678</v>
      </c>
      <c r="AQ1738" s="36" t="s">
        <v>1653</v>
      </c>
    </row>
    <row r="1739" spans="1:43" x14ac:dyDescent="0.15">
      <c r="A1739" s="36" t="s">
        <v>439</v>
      </c>
      <c r="B1739" s="36" t="s">
        <v>1706</v>
      </c>
      <c r="C1739" s="36" t="s">
        <v>1707</v>
      </c>
      <c r="D1739" s="36" t="s">
        <v>1673</v>
      </c>
      <c r="E1739" s="36" t="s">
        <v>1674</v>
      </c>
      <c r="F1739" s="36" t="s">
        <v>372</v>
      </c>
      <c r="G1739" s="36" t="s">
        <v>1636</v>
      </c>
      <c r="H1739" s="36" t="s">
        <v>372</v>
      </c>
      <c r="I1739" s="36" t="s">
        <v>1636</v>
      </c>
      <c r="J1739" s="36" t="s">
        <v>1675</v>
      </c>
      <c r="K1739" s="36" t="s">
        <v>1676</v>
      </c>
      <c r="L1739" s="36" t="s">
        <v>1708</v>
      </c>
      <c r="M1739" s="36" t="s">
        <v>1639</v>
      </c>
      <c r="N1739" s="36" t="s">
        <v>1640</v>
      </c>
      <c r="O1739" s="36" t="s">
        <v>1641</v>
      </c>
      <c r="P1739" s="36" t="s">
        <v>1642</v>
      </c>
      <c r="Q1739" s="36" t="s">
        <v>1643</v>
      </c>
      <c r="R1739" s="36" t="s">
        <v>1644</v>
      </c>
      <c r="S1739" s="36" t="s">
        <v>1636</v>
      </c>
      <c r="T1739" s="36" t="s">
        <v>1636</v>
      </c>
      <c r="U1739" s="36" t="s">
        <v>1645</v>
      </c>
      <c r="V1739" s="36" t="s">
        <v>1646</v>
      </c>
      <c r="W1739" s="36" t="s">
        <v>1657</v>
      </c>
      <c r="X1739" s="36" t="s">
        <v>1658</v>
      </c>
      <c r="Y1739" s="36" t="s">
        <v>1649</v>
      </c>
      <c r="Z1739" s="36">
        <v>214.33</v>
      </c>
      <c r="AA1739" s="36">
        <v>214.33</v>
      </c>
      <c r="AB1739" s="36">
        <v>0</v>
      </c>
      <c r="AC1739" s="36">
        <v>214.33</v>
      </c>
      <c r="AD1739" s="36">
        <v>0</v>
      </c>
      <c r="AE1739" s="36">
        <v>0</v>
      </c>
      <c r="AF1739" s="36" t="s">
        <v>1798</v>
      </c>
      <c r="AG1739" s="36" t="s">
        <v>1675</v>
      </c>
      <c r="AH1739" s="36" t="s">
        <v>1676</v>
      </c>
      <c r="AI1739" s="36" t="s">
        <v>1800</v>
      </c>
      <c r="AJ1739" s="36" t="s">
        <v>1645</v>
      </c>
      <c r="AK1739" s="36" t="s">
        <v>337</v>
      </c>
      <c r="AL1739" s="36" t="s">
        <v>1650</v>
      </c>
      <c r="AM1739" s="36" t="s">
        <v>1651</v>
      </c>
      <c r="AN1739" s="36" t="s">
        <v>1645</v>
      </c>
      <c r="AO1739" s="36" t="s">
        <v>1636</v>
      </c>
      <c r="AP1739" s="36" t="s">
        <v>1678</v>
      </c>
      <c r="AQ1739" s="36" t="s">
        <v>1653</v>
      </c>
    </row>
    <row r="1740" spans="1:43" x14ac:dyDescent="0.15">
      <c r="A1740" s="36" t="s">
        <v>439</v>
      </c>
      <c r="B1740" s="36" t="s">
        <v>1709</v>
      </c>
      <c r="C1740" s="36" t="s">
        <v>1710</v>
      </c>
      <c r="D1740" s="36" t="s">
        <v>1673</v>
      </c>
      <c r="E1740" s="36" t="s">
        <v>1674</v>
      </c>
      <c r="F1740" s="36" t="s">
        <v>372</v>
      </c>
      <c r="G1740" s="36" t="s">
        <v>1636</v>
      </c>
      <c r="H1740" s="36" t="s">
        <v>372</v>
      </c>
      <c r="I1740" s="36" t="s">
        <v>1636</v>
      </c>
      <c r="J1740" s="36" t="s">
        <v>1675</v>
      </c>
      <c r="K1740" s="36" t="s">
        <v>1676</v>
      </c>
      <c r="L1740" s="36" t="s">
        <v>1711</v>
      </c>
      <c r="M1740" s="36" t="s">
        <v>1639</v>
      </c>
      <c r="N1740" s="36" t="s">
        <v>1640</v>
      </c>
      <c r="O1740" s="36" t="s">
        <v>1641</v>
      </c>
      <c r="P1740" s="36" t="s">
        <v>1642</v>
      </c>
      <c r="Q1740" s="36" t="s">
        <v>1643</v>
      </c>
      <c r="R1740" s="36" t="s">
        <v>1644</v>
      </c>
      <c r="S1740" s="36" t="s">
        <v>1636</v>
      </c>
      <c r="T1740" s="36" t="s">
        <v>1636</v>
      </c>
      <c r="U1740" s="36" t="s">
        <v>1645</v>
      </c>
      <c r="V1740" s="36" t="s">
        <v>1646</v>
      </c>
      <c r="W1740" s="36" t="s">
        <v>1664</v>
      </c>
      <c r="X1740" s="36" t="s">
        <v>1646</v>
      </c>
      <c r="Y1740" s="36" t="s">
        <v>1649</v>
      </c>
      <c r="Z1740" s="36">
        <v>255.84</v>
      </c>
      <c r="AA1740" s="36">
        <v>255.84</v>
      </c>
      <c r="AB1740" s="36">
        <v>0</v>
      </c>
      <c r="AC1740" s="36">
        <v>255.84</v>
      </c>
      <c r="AD1740" s="36">
        <v>0</v>
      </c>
      <c r="AE1740" s="36">
        <v>0</v>
      </c>
      <c r="AF1740" s="36" t="s">
        <v>1798</v>
      </c>
      <c r="AG1740" s="36" t="s">
        <v>666</v>
      </c>
      <c r="AH1740" s="36" t="s">
        <v>1801</v>
      </c>
      <c r="AI1740" s="36" t="s">
        <v>1800</v>
      </c>
      <c r="AJ1740" s="36" t="s">
        <v>1645</v>
      </c>
      <c r="AK1740" s="36" t="s">
        <v>337</v>
      </c>
      <c r="AL1740" s="36" t="s">
        <v>1650</v>
      </c>
      <c r="AM1740" s="36" t="s">
        <v>1651</v>
      </c>
      <c r="AN1740" s="36" t="s">
        <v>1645</v>
      </c>
      <c r="AO1740" s="36" t="s">
        <v>1636</v>
      </c>
      <c r="AP1740" s="36" t="s">
        <v>1678</v>
      </c>
      <c r="AQ1740" s="36" t="s">
        <v>1653</v>
      </c>
    </row>
    <row r="1741" spans="1:43" x14ac:dyDescent="0.15">
      <c r="A1741" s="36" t="s">
        <v>439</v>
      </c>
      <c r="B1741" s="36" t="s">
        <v>1709</v>
      </c>
      <c r="C1741" s="36" t="s">
        <v>1710</v>
      </c>
      <c r="D1741" s="36" t="s">
        <v>1673</v>
      </c>
      <c r="E1741" s="36" t="s">
        <v>1674</v>
      </c>
      <c r="F1741" s="36" t="s">
        <v>372</v>
      </c>
      <c r="G1741" s="36" t="s">
        <v>1636</v>
      </c>
      <c r="H1741" s="36" t="s">
        <v>372</v>
      </c>
      <c r="I1741" s="36" t="s">
        <v>1636</v>
      </c>
      <c r="J1741" s="36" t="s">
        <v>1675</v>
      </c>
      <c r="K1741" s="36" t="s">
        <v>1676</v>
      </c>
      <c r="L1741" s="36" t="s">
        <v>1711</v>
      </c>
      <c r="M1741" s="36" t="s">
        <v>1639</v>
      </c>
      <c r="N1741" s="36" t="s">
        <v>1640</v>
      </c>
      <c r="O1741" s="36" t="s">
        <v>1641</v>
      </c>
      <c r="P1741" s="36" t="s">
        <v>1642</v>
      </c>
      <c r="Q1741" s="36" t="s">
        <v>1643</v>
      </c>
      <c r="R1741" s="36" t="s">
        <v>1644</v>
      </c>
      <c r="S1741" s="36" t="s">
        <v>1636</v>
      </c>
      <c r="T1741" s="36" t="s">
        <v>1636</v>
      </c>
      <c r="U1741" s="36" t="s">
        <v>1645</v>
      </c>
      <c r="V1741" s="36" t="s">
        <v>1646</v>
      </c>
      <c r="W1741" s="36" t="s">
        <v>1665</v>
      </c>
      <c r="X1741" s="36" t="s">
        <v>1646</v>
      </c>
      <c r="Y1741" s="36" t="s">
        <v>1649</v>
      </c>
      <c r="Z1741" s="36">
        <v>174.22</v>
      </c>
      <c r="AA1741" s="36">
        <v>174.22</v>
      </c>
      <c r="AB1741" s="36">
        <v>0</v>
      </c>
      <c r="AC1741" s="36">
        <v>174.22</v>
      </c>
      <c r="AD1741" s="36">
        <v>0</v>
      </c>
      <c r="AE1741" s="36">
        <v>0</v>
      </c>
      <c r="AF1741" s="36" t="s">
        <v>1798</v>
      </c>
      <c r="AG1741" s="36" t="s">
        <v>666</v>
      </c>
      <c r="AH1741" s="36" t="s">
        <v>1801</v>
      </c>
      <c r="AI1741" s="36" t="s">
        <v>1800</v>
      </c>
      <c r="AJ1741" s="36" t="s">
        <v>1645</v>
      </c>
      <c r="AK1741" s="36" t="s">
        <v>337</v>
      </c>
      <c r="AL1741" s="36" t="s">
        <v>1650</v>
      </c>
      <c r="AM1741" s="36" t="s">
        <v>1651</v>
      </c>
      <c r="AN1741" s="36" t="s">
        <v>1645</v>
      </c>
      <c r="AO1741" s="36" t="s">
        <v>1636</v>
      </c>
      <c r="AP1741" s="36" t="s">
        <v>1678</v>
      </c>
      <c r="AQ1741" s="36" t="s">
        <v>1653</v>
      </c>
    </row>
    <row r="1742" spans="1:43" x14ac:dyDescent="0.15">
      <c r="A1742" s="36" t="s">
        <v>439</v>
      </c>
      <c r="B1742" s="36" t="s">
        <v>1709</v>
      </c>
      <c r="C1742" s="36" t="s">
        <v>1710</v>
      </c>
      <c r="D1742" s="36" t="s">
        <v>1673</v>
      </c>
      <c r="E1742" s="36" t="s">
        <v>1674</v>
      </c>
      <c r="F1742" s="36" t="s">
        <v>372</v>
      </c>
      <c r="G1742" s="36" t="s">
        <v>1636</v>
      </c>
      <c r="H1742" s="36" t="s">
        <v>372</v>
      </c>
      <c r="I1742" s="36" t="s">
        <v>1636</v>
      </c>
      <c r="J1742" s="36" t="s">
        <v>1675</v>
      </c>
      <c r="K1742" s="36" t="s">
        <v>1676</v>
      </c>
      <c r="L1742" s="36" t="s">
        <v>1711</v>
      </c>
      <c r="M1742" s="36" t="s">
        <v>1639</v>
      </c>
      <c r="N1742" s="36" t="s">
        <v>1640</v>
      </c>
      <c r="O1742" s="36" t="s">
        <v>1641</v>
      </c>
      <c r="P1742" s="36" t="s">
        <v>1642</v>
      </c>
      <c r="Q1742" s="36" t="s">
        <v>1643</v>
      </c>
      <c r="R1742" s="36" t="s">
        <v>1644</v>
      </c>
      <c r="S1742" s="36" t="s">
        <v>1636</v>
      </c>
      <c r="T1742" s="36" t="s">
        <v>1636</v>
      </c>
      <c r="U1742" s="36" t="s">
        <v>1645</v>
      </c>
      <c r="V1742" s="36" t="s">
        <v>1646</v>
      </c>
      <c r="W1742" s="36" t="s">
        <v>1647</v>
      </c>
      <c r="X1742" s="36" t="s">
        <v>1667</v>
      </c>
      <c r="Y1742" s="36" t="s">
        <v>1649</v>
      </c>
      <c r="Z1742" s="36">
        <v>0.02</v>
      </c>
      <c r="AA1742" s="36">
        <v>0.02</v>
      </c>
      <c r="AB1742" s="36">
        <v>0</v>
      </c>
      <c r="AC1742" s="36">
        <v>0.02</v>
      </c>
      <c r="AD1742" s="36">
        <v>0</v>
      </c>
      <c r="AE1742" s="36">
        <v>0</v>
      </c>
      <c r="AF1742" s="36" t="s">
        <v>1798</v>
      </c>
      <c r="AG1742" s="36" t="s">
        <v>666</v>
      </c>
      <c r="AH1742" s="36" t="s">
        <v>1801</v>
      </c>
      <c r="AI1742" s="36" t="s">
        <v>1800</v>
      </c>
      <c r="AJ1742" s="36" t="s">
        <v>1645</v>
      </c>
      <c r="AK1742" s="36" t="s">
        <v>337</v>
      </c>
      <c r="AL1742" s="36" t="s">
        <v>1650</v>
      </c>
      <c r="AM1742" s="36" t="s">
        <v>1651</v>
      </c>
      <c r="AN1742" s="36" t="s">
        <v>1645</v>
      </c>
      <c r="AO1742" s="36" t="s">
        <v>1636</v>
      </c>
      <c r="AP1742" s="36" t="s">
        <v>1678</v>
      </c>
      <c r="AQ1742" s="36" t="s">
        <v>1653</v>
      </c>
    </row>
    <row r="1743" spans="1:43" x14ac:dyDescent="0.15">
      <c r="A1743" s="36" t="s">
        <v>439</v>
      </c>
      <c r="B1743" s="36" t="s">
        <v>1709</v>
      </c>
      <c r="C1743" s="36" t="s">
        <v>1710</v>
      </c>
      <c r="D1743" s="36" t="s">
        <v>1673</v>
      </c>
      <c r="E1743" s="36" t="s">
        <v>1674</v>
      </c>
      <c r="F1743" s="36" t="s">
        <v>372</v>
      </c>
      <c r="G1743" s="36" t="s">
        <v>1636</v>
      </c>
      <c r="H1743" s="36" t="s">
        <v>372</v>
      </c>
      <c r="I1743" s="36" t="s">
        <v>1636</v>
      </c>
      <c r="J1743" s="36" t="s">
        <v>1675</v>
      </c>
      <c r="K1743" s="36" t="s">
        <v>1676</v>
      </c>
      <c r="L1743" s="36" t="s">
        <v>1711</v>
      </c>
      <c r="M1743" s="36" t="s">
        <v>1639</v>
      </c>
      <c r="N1743" s="36" t="s">
        <v>1640</v>
      </c>
      <c r="O1743" s="36" t="s">
        <v>1641</v>
      </c>
      <c r="P1743" s="36" t="s">
        <v>1642</v>
      </c>
      <c r="Q1743" s="36" t="s">
        <v>1643</v>
      </c>
      <c r="R1743" s="36" t="s">
        <v>1644</v>
      </c>
      <c r="S1743" s="36" t="s">
        <v>1636</v>
      </c>
      <c r="T1743" s="36" t="s">
        <v>1636</v>
      </c>
      <c r="U1743" s="36" t="s">
        <v>1645</v>
      </c>
      <c r="V1743" s="36" t="s">
        <v>1646</v>
      </c>
      <c r="W1743" s="36" t="s">
        <v>1669</v>
      </c>
      <c r="X1743" s="36" t="s">
        <v>1646</v>
      </c>
      <c r="Y1743" s="36" t="s">
        <v>1649</v>
      </c>
      <c r="Z1743" s="36">
        <v>155.9</v>
      </c>
      <c r="AA1743" s="36">
        <v>155.9</v>
      </c>
      <c r="AB1743" s="36">
        <v>0</v>
      </c>
      <c r="AC1743" s="36">
        <v>155.9</v>
      </c>
      <c r="AD1743" s="36">
        <v>0</v>
      </c>
      <c r="AE1743" s="36">
        <v>0</v>
      </c>
      <c r="AF1743" s="36" t="s">
        <v>1798</v>
      </c>
      <c r="AG1743" s="36" t="s">
        <v>666</v>
      </c>
      <c r="AH1743" s="36" t="s">
        <v>1801</v>
      </c>
      <c r="AI1743" s="36" t="s">
        <v>1800</v>
      </c>
      <c r="AJ1743" s="36" t="s">
        <v>1645</v>
      </c>
      <c r="AK1743" s="36" t="s">
        <v>337</v>
      </c>
      <c r="AL1743" s="36" t="s">
        <v>1650</v>
      </c>
      <c r="AM1743" s="36" t="s">
        <v>1651</v>
      </c>
      <c r="AN1743" s="36" t="s">
        <v>1645</v>
      </c>
      <c r="AO1743" s="36" t="s">
        <v>1636</v>
      </c>
      <c r="AP1743" s="36" t="s">
        <v>1678</v>
      </c>
      <c r="AQ1743" s="36" t="s">
        <v>1653</v>
      </c>
    </row>
    <row r="1744" spans="1:43" x14ac:dyDescent="0.15">
      <c r="A1744" s="36" t="s">
        <v>439</v>
      </c>
      <c r="B1744" s="36" t="s">
        <v>1709</v>
      </c>
      <c r="C1744" s="36" t="s">
        <v>1710</v>
      </c>
      <c r="D1744" s="36" t="s">
        <v>1673</v>
      </c>
      <c r="E1744" s="36" t="s">
        <v>1674</v>
      </c>
      <c r="F1744" s="36" t="s">
        <v>372</v>
      </c>
      <c r="G1744" s="36" t="s">
        <v>1636</v>
      </c>
      <c r="H1744" s="36" t="s">
        <v>372</v>
      </c>
      <c r="I1744" s="36" t="s">
        <v>1636</v>
      </c>
      <c r="J1744" s="36" t="s">
        <v>1675</v>
      </c>
      <c r="K1744" s="36" t="s">
        <v>1676</v>
      </c>
      <c r="L1744" s="36" t="s">
        <v>1711</v>
      </c>
      <c r="M1744" s="36" t="s">
        <v>1639</v>
      </c>
      <c r="N1744" s="36" t="s">
        <v>1640</v>
      </c>
      <c r="O1744" s="36" t="s">
        <v>1641</v>
      </c>
      <c r="P1744" s="36" t="s">
        <v>1642</v>
      </c>
      <c r="Q1744" s="36" t="s">
        <v>1643</v>
      </c>
      <c r="R1744" s="36" t="s">
        <v>1644</v>
      </c>
      <c r="S1744" s="36" t="s">
        <v>1636</v>
      </c>
      <c r="T1744" s="36" t="s">
        <v>1636</v>
      </c>
      <c r="U1744" s="36" t="s">
        <v>1645</v>
      </c>
      <c r="V1744" s="36" t="s">
        <v>1646</v>
      </c>
      <c r="W1744" s="36" t="s">
        <v>1670</v>
      </c>
      <c r="X1744" s="36" t="s">
        <v>1646</v>
      </c>
      <c r="Y1744" s="36" t="s">
        <v>1649</v>
      </c>
      <c r="Z1744" s="36">
        <v>26.76</v>
      </c>
      <c r="AA1744" s="36">
        <v>26.76</v>
      </c>
      <c r="AB1744" s="36">
        <v>0</v>
      </c>
      <c r="AC1744" s="36">
        <v>26.76</v>
      </c>
      <c r="AD1744" s="36">
        <v>0</v>
      </c>
      <c r="AE1744" s="36">
        <v>0</v>
      </c>
      <c r="AF1744" s="36" t="s">
        <v>1798</v>
      </c>
      <c r="AG1744" s="36" t="s">
        <v>666</v>
      </c>
      <c r="AH1744" s="36" t="s">
        <v>1801</v>
      </c>
      <c r="AI1744" s="36" t="s">
        <v>1800</v>
      </c>
      <c r="AJ1744" s="36" t="s">
        <v>1645</v>
      </c>
      <c r="AK1744" s="36" t="s">
        <v>337</v>
      </c>
      <c r="AL1744" s="36" t="s">
        <v>1650</v>
      </c>
      <c r="AM1744" s="36" t="s">
        <v>1651</v>
      </c>
      <c r="AN1744" s="36" t="s">
        <v>1645</v>
      </c>
      <c r="AO1744" s="36" t="s">
        <v>1636</v>
      </c>
      <c r="AP1744" s="36" t="s">
        <v>1678</v>
      </c>
      <c r="AQ1744" s="36" t="s">
        <v>1653</v>
      </c>
    </row>
    <row r="1745" spans="1:43" x14ac:dyDescent="0.15">
      <c r="A1745" s="36" t="s">
        <v>439</v>
      </c>
      <c r="B1745" s="36" t="s">
        <v>1712</v>
      </c>
      <c r="C1745" s="36" t="s">
        <v>1713</v>
      </c>
      <c r="D1745" s="36" t="s">
        <v>1673</v>
      </c>
      <c r="E1745" s="36" t="s">
        <v>1674</v>
      </c>
      <c r="F1745" s="36" t="s">
        <v>372</v>
      </c>
      <c r="G1745" s="36" t="s">
        <v>1636</v>
      </c>
      <c r="H1745" s="36" t="s">
        <v>372</v>
      </c>
      <c r="I1745" s="36" t="s">
        <v>1636</v>
      </c>
      <c r="J1745" s="36" t="s">
        <v>1675</v>
      </c>
      <c r="K1745" s="36" t="s">
        <v>1676</v>
      </c>
      <c r="L1745" s="36" t="s">
        <v>1714</v>
      </c>
      <c r="M1745" s="36" t="s">
        <v>1639</v>
      </c>
      <c r="N1745" s="36" t="s">
        <v>1640</v>
      </c>
      <c r="O1745" s="36" t="s">
        <v>1641</v>
      </c>
      <c r="P1745" s="36" t="s">
        <v>1642</v>
      </c>
      <c r="Q1745" s="36" t="s">
        <v>1643</v>
      </c>
      <c r="R1745" s="36" t="s">
        <v>1644</v>
      </c>
      <c r="S1745" s="36" t="s">
        <v>1636</v>
      </c>
      <c r="T1745" s="36" t="s">
        <v>1636</v>
      </c>
      <c r="U1745" s="36" t="s">
        <v>1645</v>
      </c>
      <c r="V1745" s="36" t="s">
        <v>1646</v>
      </c>
      <c r="W1745" s="36" t="s">
        <v>1664</v>
      </c>
      <c r="X1745" s="36" t="s">
        <v>1646</v>
      </c>
      <c r="Y1745" s="36" t="s">
        <v>1649</v>
      </c>
      <c r="Z1745" s="36">
        <v>1362.05</v>
      </c>
      <c r="AA1745" s="36">
        <v>1351.84</v>
      </c>
      <c r="AB1745" s="36">
        <v>10.210000000000001</v>
      </c>
      <c r="AC1745" s="36">
        <v>1351.84</v>
      </c>
      <c r="AD1745" s="36">
        <v>0</v>
      </c>
      <c r="AE1745" s="36">
        <v>0</v>
      </c>
      <c r="AF1745" s="36" t="s">
        <v>1798</v>
      </c>
      <c r="AG1745" s="36" t="s">
        <v>1675</v>
      </c>
      <c r="AH1745" s="36" t="s">
        <v>1676</v>
      </c>
      <c r="AI1745" s="36" t="s">
        <v>1800</v>
      </c>
      <c r="AJ1745" s="36" t="s">
        <v>1645</v>
      </c>
      <c r="AK1745" s="36" t="s">
        <v>337</v>
      </c>
      <c r="AL1745" s="36" t="s">
        <v>1650</v>
      </c>
      <c r="AM1745" s="36" t="s">
        <v>1651</v>
      </c>
      <c r="AN1745" s="36" t="s">
        <v>1645</v>
      </c>
      <c r="AO1745" s="36" t="s">
        <v>1636</v>
      </c>
      <c r="AP1745" s="36" t="s">
        <v>1678</v>
      </c>
      <c r="AQ1745" s="36" t="s">
        <v>1653</v>
      </c>
    </row>
    <row r="1746" spans="1:43" x14ac:dyDescent="0.15">
      <c r="A1746" s="36" t="s">
        <v>439</v>
      </c>
      <c r="B1746" s="36" t="s">
        <v>1712</v>
      </c>
      <c r="C1746" s="36" t="s">
        <v>1713</v>
      </c>
      <c r="D1746" s="36" t="s">
        <v>1673</v>
      </c>
      <c r="E1746" s="36" t="s">
        <v>1674</v>
      </c>
      <c r="F1746" s="36" t="s">
        <v>372</v>
      </c>
      <c r="G1746" s="36" t="s">
        <v>1636</v>
      </c>
      <c r="H1746" s="36" t="s">
        <v>372</v>
      </c>
      <c r="I1746" s="36" t="s">
        <v>1636</v>
      </c>
      <c r="J1746" s="36" t="s">
        <v>1675</v>
      </c>
      <c r="K1746" s="36" t="s">
        <v>1676</v>
      </c>
      <c r="L1746" s="36" t="s">
        <v>1714</v>
      </c>
      <c r="M1746" s="36" t="s">
        <v>1639</v>
      </c>
      <c r="N1746" s="36" t="s">
        <v>1640</v>
      </c>
      <c r="O1746" s="36" t="s">
        <v>1641</v>
      </c>
      <c r="P1746" s="36" t="s">
        <v>1642</v>
      </c>
      <c r="Q1746" s="36" t="s">
        <v>1643</v>
      </c>
      <c r="R1746" s="36" t="s">
        <v>1644</v>
      </c>
      <c r="S1746" s="36" t="s">
        <v>1636</v>
      </c>
      <c r="T1746" s="36" t="s">
        <v>1636</v>
      </c>
      <c r="U1746" s="36" t="s">
        <v>1645</v>
      </c>
      <c r="V1746" s="36" t="s">
        <v>1646</v>
      </c>
      <c r="W1746" s="36" t="s">
        <v>1665</v>
      </c>
      <c r="X1746" s="36" t="s">
        <v>1646</v>
      </c>
      <c r="Y1746" s="36" t="s">
        <v>1649</v>
      </c>
      <c r="Z1746" s="36">
        <v>1755.59</v>
      </c>
      <c r="AA1746" s="36">
        <v>1738.38</v>
      </c>
      <c r="AB1746" s="36">
        <v>17.21</v>
      </c>
      <c r="AC1746" s="36">
        <v>1738.38</v>
      </c>
      <c r="AD1746" s="36">
        <v>0</v>
      </c>
      <c r="AE1746" s="36">
        <v>0</v>
      </c>
      <c r="AF1746" s="36" t="s">
        <v>1798</v>
      </c>
      <c r="AG1746" s="36" t="s">
        <v>1675</v>
      </c>
      <c r="AH1746" s="36" t="s">
        <v>1676</v>
      </c>
      <c r="AI1746" s="36" t="s">
        <v>1800</v>
      </c>
      <c r="AJ1746" s="36" t="s">
        <v>1645</v>
      </c>
      <c r="AK1746" s="36" t="s">
        <v>337</v>
      </c>
      <c r="AL1746" s="36" t="s">
        <v>1650</v>
      </c>
      <c r="AM1746" s="36" t="s">
        <v>1651</v>
      </c>
      <c r="AN1746" s="36" t="s">
        <v>1645</v>
      </c>
      <c r="AO1746" s="36" t="s">
        <v>1636</v>
      </c>
      <c r="AP1746" s="36" t="s">
        <v>1678</v>
      </c>
      <c r="AQ1746" s="36" t="s">
        <v>1653</v>
      </c>
    </row>
    <row r="1747" spans="1:43" x14ac:dyDescent="0.15">
      <c r="A1747" s="36" t="s">
        <v>439</v>
      </c>
      <c r="B1747" s="36" t="s">
        <v>1712</v>
      </c>
      <c r="C1747" s="36" t="s">
        <v>1713</v>
      </c>
      <c r="D1747" s="36" t="s">
        <v>1673</v>
      </c>
      <c r="E1747" s="36" t="s">
        <v>1674</v>
      </c>
      <c r="F1747" s="36" t="s">
        <v>372</v>
      </c>
      <c r="G1747" s="36" t="s">
        <v>1636</v>
      </c>
      <c r="H1747" s="36" t="s">
        <v>372</v>
      </c>
      <c r="I1747" s="36" t="s">
        <v>1636</v>
      </c>
      <c r="J1747" s="36" t="s">
        <v>1675</v>
      </c>
      <c r="K1747" s="36" t="s">
        <v>1676</v>
      </c>
      <c r="L1747" s="36" t="s">
        <v>1714</v>
      </c>
      <c r="M1747" s="36" t="s">
        <v>1639</v>
      </c>
      <c r="N1747" s="36" t="s">
        <v>1640</v>
      </c>
      <c r="O1747" s="36" t="s">
        <v>1641</v>
      </c>
      <c r="P1747" s="36" t="s">
        <v>1642</v>
      </c>
      <c r="Q1747" s="36" t="s">
        <v>1643</v>
      </c>
      <c r="R1747" s="36" t="s">
        <v>1644</v>
      </c>
      <c r="S1747" s="36" t="s">
        <v>1636</v>
      </c>
      <c r="T1747" s="36" t="s">
        <v>1636</v>
      </c>
      <c r="U1747" s="36" t="s">
        <v>1645</v>
      </c>
      <c r="V1747" s="36" t="s">
        <v>1646</v>
      </c>
      <c r="W1747" s="36" t="s">
        <v>1647</v>
      </c>
      <c r="X1747" s="36" t="s">
        <v>1667</v>
      </c>
      <c r="Y1747" s="36" t="s">
        <v>1649</v>
      </c>
      <c r="Z1747" s="36">
        <v>0.1</v>
      </c>
      <c r="AA1747" s="36">
        <v>0.1</v>
      </c>
      <c r="AB1747" s="36">
        <v>0</v>
      </c>
      <c r="AC1747" s="36">
        <v>0.1</v>
      </c>
      <c r="AD1747" s="36">
        <v>0</v>
      </c>
      <c r="AE1747" s="36">
        <v>0</v>
      </c>
      <c r="AF1747" s="36" t="s">
        <v>1798</v>
      </c>
      <c r="AG1747" s="36" t="s">
        <v>1675</v>
      </c>
      <c r="AH1747" s="36" t="s">
        <v>1676</v>
      </c>
      <c r="AI1747" s="36" t="s">
        <v>1800</v>
      </c>
      <c r="AJ1747" s="36" t="s">
        <v>1645</v>
      </c>
      <c r="AK1747" s="36" t="s">
        <v>337</v>
      </c>
      <c r="AL1747" s="36" t="s">
        <v>1650</v>
      </c>
      <c r="AM1747" s="36" t="s">
        <v>1651</v>
      </c>
      <c r="AN1747" s="36" t="s">
        <v>1645</v>
      </c>
      <c r="AO1747" s="36" t="s">
        <v>1636</v>
      </c>
      <c r="AP1747" s="36" t="s">
        <v>1678</v>
      </c>
      <c r="AQ1747" s="36" t="s">
        <v>1653</v>
      </c>
    </row>
    <row r="1748" spans="1:43" x14ac:dyDescent="0.15">
      <c r="A1748" s="36" t="s">
        <v>439</v>
      </c>
      <c r="B1748" s="36" t="s">
        <v>1712</v>
      </c>
      <c r="C1748" s="36" t="s">
        <v>1713</v>
      </c>
      <c r="D1748" s="36" t="s">
        <v>1673</v>
      </c>
      <c r="E1748" s="36" t="s">
        <v>1674</v>
      </c>
      <c r="F1748" s="36" t="s">
        <v>372</v>
      </c>
      <c r="G1748" s="36" t="s">
        <v>1636</v>
      </c>
      <c r="H1748" s="36" t="s">
        <v>372</v>
      </c>
      <c r="I1748" s="36" t="s">
        <v>1636</v>
      </c>
      <c r="J1748" s="36" t="s">
        <v>1675</v>
      </c>
      <c r="K1748" s="36" t="s">
        <v>1676</v>
      </c>
      <c r="L1748" s="36" t="s">
        <v>1714</v>
      </c>
      <c r="M1748" s="36" t="s">
        <v>1639</v>
      </c>
      <c r="N1748" s="36" t="s">
        <v>1640</v>
      </c>
      <c r="O1748" s="36" t="s">
        <v>1641</v>
      </c>
      <c r="P1748" s="36" t="s">
        <v>1642</v>
      </c>
      <c r="Q1748" s="36" t="s">
        <v>1643</v>
      </c>
      <c r="R1748" s="36" t="s">
        <v>1644</v>
      </c>
      <c r="S1748" s="36" t="s">
        <v>1636</v>
      </c>
      <c r="T1748" s="36" t="s">
        <v>1636</v>
      </c>
      <c r="U1748" s="36" t="s">
        <v>1645</v>
      </c>
      <c r="V1748" s="36" t="s">
        <v>1646</v>
      </c>
      <c r="W1748" s="36" t="s">
        <v>1669</v>
      </c>
      <c r="X1748" s="36" t="s">
        <v>1646</v>
      </c>
      <c r="Y1748" s="36" t="s">
        <v>1649</v>
      </c>
      <c r="Z1748" s="36">
        <v>285.93</v>
      </c>
      <c r="AA1748" s="36">
        <v>283.83</v>
      </c>
      <c r="AB1748" s="36">
        <v>2.1</v>
      </c>
      <c r="AC1748" s="36">
        <v>283.83</v>
      </c>
      <c r="AD1748" s="36">
        <v>0</v>
      </c>
      <c r="AE1748" s="36">
        <v>0</v>
      </c>
      <c r="AF1748" s="36" t="s">
        <v>1798</v>
      </c>
      <c r="AG1748" s="36" t="s">
        <v>1675</v>
      </c>
      <c r="AH1748" s="36" t="s">
        <v>1676</v>
      </c>
      <c r="AI1748" s="36" t="s">
        <v>1800</v>
      </c>
      <c r="AJ1748" s="36" t="s">
        <v>1645</v>
      </c>
      <c r="AK1748" s="36" t="s">
        <v>337</v>
      </c>
      <c r="AL1748" s="36" t="s">
        <v>1650</v>
      </c>
      <c r="AM1748" s="36" t="s">
        <v>1651</v>
      </c>
      <c r="AN1748" s="36" t="s">
        <v>1645</v>
      </c>
      <c r="AO1748" s="36" t="s">
        <v>1636</v>
      </c>
      <c r="AP1748" s="36" t="s">
        <v>1678</v>
      </c>
      <c r="AQ1748" s="36" t="s">
        <v>1653</v>
      </c>
    </row>
    <row r="1749" spans="1:43" x14ac:dyDescent="0.15">
      <c r="A1749" s="36" t="s">
        <v>439</v>
      </c>
      <c r="B1749" s="36" t="s">
        <v>1712</v>
      </c>
      <c r="C1749" s="36" t="s">
        <v>1713</v>
      </c>
      <c r="D1749" s="36" t="s">
        <v>1673</v>
      </c>
      <c r="E1749" s="36" t="s">
        <v>1674</v>
      </c>
      <c r="F1749" s="36" t="s">
        <v>372</v>
      </c>
      <c r="G1749" s="36" t="s">
        <v>1636</v>
      </c>
      <c r="H1749" s="36" t="s">
        <v>372</v>
      </c>
      <c r="I1749" s="36" t="s">
        <v>1636</v>
      </c>
      <c r="J1749" s="36" t="s">
        <v>1675</v>
      </c>
      <c r="K1749" s="36" t="s">
        <v>1676</v>
      </c>
      <c r="L1749" s="36" t="s">
        <v>1714</v>
      </c>
      <c r="M1749" s="36" t="s">
        <v>1639</v>
      </c>
      <c r="N1749" s="36" t="s">
        <v>1640</v>
      </c>
      <c r="O1749" s="36" t="s">
        <v>1641</v>
      </c>
      <c r="P1749" s="36" t="s">
        <v>1642</v>
      </c>
      <c r="Q1749" s="36" t="s">
        <v>1643</v>
      </c>
      <c r="R1749" s="36" t="s">
        <v>1644</v>
      </c>
      <c r="S1749" s="36" t="s">
        <v>1636</v>
      </c>
      <c r="T1749" s="36" t="s">
        <v>1636</v>
      </c>
      <c r="U1749" s="36" t="s">
        <v>1645</v>
      </c>
      <c r="V1749" s="36" t="s">
        <v>1646</v>
      </c>
      <c r="W1749" s="36" t="s">
        <v>1670</v>
      </c>
      <c r="X1749" s="36" t="s">
        <v>1646</v>
      </c>
      <c r="Y1749" s="36" t="s">
        <v>1649</v>
      </c>
      <c r="Z1749" s="36">
        <v>73.849999999999994</v>
      </c>
      <c r="AA1749" s="36">
        <v>73.56</v>
      </c>
      <c r="AB1749" s="36">
        <v>0.28999999999999998</v>
      </c>
      <c r="AC1749" s="36">
        <v>73.56</v>
      </c>
      <c r="AD1749" s="36">
        <v>0</v>
      </c>
      <c r="AE1749" s="36">
        <v>0</v>
      </c>
      <c r="AF1749" s="36" t="s">
        <v>1798</v>
      </c>
      <c r="AG1749" s="36" t="s">
        <v>1675</v>
      </c>
      <c r="AH1749" s="36" t="s">
        <v>1676</v>
      </c>
      <c r="AI1749" s="36" t="s">
        <v>1800</v>
      </c>
      <c r="AJ1749" s="36" t="s">
        <v>1645</v>
      </c>
      <c r="AK1749" s="36" t="s">
        <v>337</v>
      </c>
      <c r="AL1749" s="36" t="s">
        <v>1650</v>
      </c>
      <c r="AM1749" s="36" t="s">
        <v>1651</v>
      </c>
      <c r="AN1749" s="36" t="s">
        <v>1645</v>
      </c>
      <c r="AO1749" s="36" t="s">
        <v>1636</v>
      </c>
      <c r="AP1749" s="36" t="s">
        <v>1678</v>
      </c>
      <c r="AQ1749" s="36" t="s">
        <v>1653</v>
      </c>
    </row>
    <row r="1750" spans="1:43" x14ac:dyDescent="0.15">
      <c r="A1750" s="36" t="s">
        <v>439</v>
      </c>
      <c r="B1750" s="36" t="s">
        <v>1715</v>
      </c>
      <c r="C1750" s="36" t="s">
        <v>1716</v>
      </c>
      <c r="D1750" s="36" t="s">
        <v>1661</v>
      </c>
      <c r="E1750" s="36" t="s">
        <v>1662</v>
      </c>
      <c r="F1750" s="36" t="s">
        <v>372</v>
      </c>
      <c r="G1750" s="36" t="s">
        <v>1636</v>
      </c>
      <c r="H1750" s="36" t="s">
        <v>372</v>
      </c>
      <c r="I1750" s="36" t="s">
        <v>1636</v>
      </c>
      <c r="J1750" s="36" t="s">
        <v>1637</v>
      </c>
      <c r="K1750" s="36" t="s">
        <v>599</v>
      </c>
      <c r="L1750" s="36" t="s">
        <v>1717</v>
      </c>
      <c r="M1750" s="36" t="s">
        <v>1639</v>
      </c>
      <c r="N1750" s="36" t="s">
        <v>1640</v>
      </c>
      <c r="O1750" s="36" t="s">
        <v>1641</v>
      </c>
      <c r="P1750" s="36" t="s">
        <v>1642</v>
      </c>
      <c r="Q1750" s="36" t="s">
        <v>1643</v>
      </c>
      <c r="R1750" s="36" t="s">
        <v>1644</v>
      </c>
      <c r="S1750" s="36" t="s">
        <v>1636</v>
      </c>
      <c r="T1750" s="36" t="s">
        <v>1636</v>
      </c>
      <c r="U1750" s="36" t="s">
        <v>1645</v>
      </c>
      <c r="V1750" s="36" t="s">
        <v>1646</v>
      </c>
      <c r="W1750" s="36" t="s">
        <v>1664</v>
      </c>
      <c r="X1750" s="36" t="s">
        <v>1646</v>
      </c>
      <c r="Y1750" s="36" t="s">
        <v>1649</v>
      </c>
      <c r="Z1750" s="36">
        <v>48.79</v>
      </c>
      <c r="AA1750" s="36">
        <v>48.79</v>
      </c>
      <c r="AB1750" s="36">
        <v>0</v>
      </c>
      <c r="AC1750" s="36">
        <v>48.79</v>
      </c>
      <c r="AD1750" s="36">
        <v>0</v>
      </c>
      <c r="AE1750" s="36">
        <v>0</v>
      </c>
      <c r="AF1750" s="36" t="s">
        <v>1798</v>
      </c>
      <c r="AG1750" s="36" t="s">
        <v>1637</v>
      </c>
      <c r="AH1750" s="36" t="s">
        <v>599</v>
      </c>
      <c r="AI1750" s="36" t="s">
        <v>1799</v>
      </c>
      <c r="AJ1750" s="36" t="s">
        <v>1645</v>
      </c>
      <c r="AK1750" s="36" t="s">
        <v>337</v>
      </c>
      <c r="AL1750" s="36" t="s">
        <v>1650</v>
      </c>
      <c r="AM1750" s="36" t="s">
        <v>1651</v>
      </c>
      <c r="AN1750" s="36" t="s">
        <v>1645</v>
      </c>
      <c r="AO1750" s="36" t="s">
        <v>1636</v>
      </c>
      <c r="AP1750" s="36" t="s">
        <v>1652</v>
      </c>
      <c r="AQ1750" s="36" t="s">
        <v>1653</v>
      </c>
    </row>
    <row r="1751" spans="1:43" x14ac:dyDescent="0.15">
      <c r="A1751" s="36" t="s">
        <v>439</v>
      </c>
      <c r="B1751" s="36" t="s">
        <v>1715</v>
      </c>
      <c r="C1751" s="36" t="s">
        <v>1716</v>
      </c>
      <c r="D1751" s="36" t="s">
        <v>1661</v>
      </c>
      <c r="E1751" s="36" t="s">
        <v>1662</v>
      </c>
      <c r="F1751" s="36" t="s">
        <v>372</v>
      </c>
      <c r="G1751" s="36" t="s">
        <v>1636</v>
      </c>
      <c r="H1751" s="36" t="s">
        <v>372</v>
      </c>
      <c r="I1751" s="36" t="s">
        <v>1636</v>
      </c>
      <c r="J1751" s="36" t="s">
        <v>1637</v>
      </c>
      <c r="K1751" s="36" t="s">
        <v>599</v>
      </c>
      <c r="L1751" s="36" t="s">
        <v>1717</v>
      </c>
      <c r="M1751" s="36" t="s">
        <v>1639</v>
      </c>
      <c r="N1751" s="36" t="s">
        <v>1640</v>
      </c>
      <c r="O1751" s="36" t="s">
        <v>1641</v>
      </c>
      <c r="P1751" s="36" t="s">
        <v>1642</v>
      </c>
      <c r="Q1751" s="36" t="s">
        <v>1643</v>
      </c>
      <c r="R1751" s="36" t="s">
        <v>1644</v>
      </c>
      <c r="S1751" s="36" t="s">
        <v>1636</v>
      </c>
      <c r="T1751" s="36" t="s">
        <v>1636</v>
      </c>
      <c r="U1751" s="36" t="s">
        <v>1645</v>
      </c>
      <c r="V1751" s="36" t="s">
        <v>1646</v>
      </c>
      <c r="W1751" s="36" t="s">
        <v>1665</v>
      </c>
      <c r="X1751" s="36" t="s">
        <v>1646</v>
      </c>
      <c r="Y1751" s="36" t="s">
        <v>1649</v>
      </c>
      <c r="Z1751" s="36">
        <v>2165</v>
      </c>
      <c r="AA1751" s="36">
        <v>2165</v>
      </c>
      <c r="AB1751" s="36">
        <v>0</v>
      </c>
      <c r="AC1751" s="36">
        <v>2165</v>
      </c>
      <c r="AD1751" s="36">
        <v>0</v>
      </c>
      <c r="AE1751" s="36">
        <v>0</v>
      </c>
      <c r="AF1751" s="36" t="s">
        <v>1798</v>
      </c>
      <c r="AG1751" s="36" t="s">
        <v>1637</v>
      </c>
      <c r="AH1751" s="36" t="s">
        <v>599</v>
      </c>
      <c r="AI1751" s="36" t="s">
        <v>1799</v>
      </c>
      <c r="AJ1751" s="36" t="s">
        <v>1645</v>
      </c>
      <c r="AK1751" s="36" t="s">
        <v>337</v>
      </c>
      <c r="AL1751" s="36" t="s">
        <v>1650</v>
      </c>
      <c r="AM1751" s="36" t="s">
        <v>1651</v>
      </c>
      <c r="AN1751" s="36" t="s">
        <v>1645</v>
      </c>
      <c r="AO1751" s="36" t="s">
        <v>1636</v>
      </c>
      <c r="AP1751" s="36" t="s">
        <v>1652</v>
      </c>
      <c r="AQ1751" s="36" t="s">
        <v>1653</v>
      </c>
    </row>
    <row r="1752" spans="1:43" x14ac:dyDescent="0.15">
      <c r="A1752" s="36" t="s">
        <v>439</v>
      </c>
      <c r="B1752" s="36" t="s">
        <v>1715</v>
      </c>
      <c r="C1752" s="36" t="s">
        <v>1716</v>
      </c>
      <c r="D1752" s="36" t="s">
        <v>1661</v>
      </c>
      <c r="E1752" s="36" t="s">
        <v>1662</v>
      </c>
      <c r="F1752" s="36" t="s">
        <v>372</v>
      </c>
      <c r="G1752" s="36" t="s">
        <v>1636</v>
      </c>
      <c r="H1752" s="36" t="s">
        <v>372</v>
      </c>
      <c r="I1752" s="36" t="s">
        <v>1636</v>
      </c>
      <c r="J1752" s="36" t="s">
        <v>1637</v>
      </c>
      <c r="K1752" s="36" t="s">
        <v>599</v>
      </c>
      <c r="L1752" s="36" t="s">
        <v>1717</v>
      </c>
      <c r="M1752" s="36" t="s">
        <v>1639</v>
      </c>
      <c r="N1752" s="36" t="s">
        <v>1640</v>
      </c>
      <c r="O1752" s="36" t="s">
        <v>1641</v>
      </c>
      <c r="P1752" s="36" t="s">
        <v>1642</v>
      </c>
      <c r="Q1752" s="36" t="s">
        <v>1643</v>
      </c>
      <c r="R1752" s="36" t="s">
        <v>1644</v>
      </c>
      <c r="S1752" s="36" t="s">
        <v>1636</v>
      </c>
      <c r="T1752" s="36" t="s">
        <v>1636</v>
      </c>
      <c r="U1752" s="36" t="s">
        <v>1645</v>
      </c>
      <c r="V1752" s="36" t="s">
        <v>1646</v>
      </c>
      <c r="W1752" s="36" t="s">
        <v>1647</v>
      </c>
      <c r="X1752" s="36" t="s">
        <v>1667</v>
      </c>
      <c r="Y1752" s="36" t="s">
        <v>1649</v>
      </c>
      <c r="Z1752" s="36">
        <v>10.84</v>
      </c>
      <c r="AA1752" s="36">
        <v>10.84</v>
      </c>
      <c r="AB1752" s="36">
        <v>0</v>
      </c>
      <c r="AC1752" s="36">
        <v>10.84</v>
      </c>
      <c r="AD1752" s="36">
        <v>0</v>
      </c>
      <c r="AE1752" s="36">
        <v>0</v>
      </c>
      <c r="AF1752" s="36" t="s">
        <v>1798</v>
      </c>
      <c r="AG1752" s="36" t="s">
        <v>1637</v>
      </c>
      <c r="AH1752" s="36" t="s">
        <v>599</v>
      </c>
      <c r="AI1752" s="36" t="s">
        <v>1799</v>
      </c>
      <c r="AJ1752" s="36" t="s">
        <v>1645</v>
      </c>
      <c r="AK1752" s="36" t="s">
        <v>337</v>
      </c>
      <c r="AL1752" s="36" t="s">
        <v>1650</v>
      </c>
      <c r="AM1752" s="36" t="s">
        <v>1651</v>
      </c>
      <c r="AN1752" s="36" t="s">
        <v>1645</v>
      </c>
      <c r="AO1752" s="36" t="s">
        <v>1636</v>
      </c>
      <c r="AP1752" s="36" t="s">
        <v>1652</v>
      </c>
      <c r="AQ1752" s="36" t="s">
        <v>1653</v>
      </c>
    </row>
    <row r="1753" spans="1:43" x14ac:dyDescent="0.15">
      <c r="A1753" s="36" t="s">
        <v>439</v>
      </c>
      <c r="B1753" s="36" t="s">
        <v>1715</v>
      </c>
      <c r="C1753" s="36" t="s">
        <v>1716</v>
      </c>
      <c r="D1753" s="36" t="s">
        <v>1661</v>
      </c>
      <c r="E1753" s="36" t="s">
        <v>1662</v>
      </c>
      <c r="F1753" s="36" t="s">
        <v>372</v>
      </c>
      <c r="G1753" s="36" t="s">
        <v>1636</v>
      </c>
      <c r="H1753" s="36" t="s">
        <v>372</v>
      </c>
      <c r="I1753" s="36" t="s">
        <v>1636</v>
      </c>
      <c r="J1753" s="36" t="s">
        <v>1637</v>
      </c>
      <c r="K1753" s="36" t="s">
        <v>599</v>
      </c>
      <c r="L1753" s="36" t="s">
        <v>1717</v>
      </c>
      <c r="M1753" s="36" t="s">
        <v>1639</v>
      </c>
      <c r="N1753" s="36" t="s">
        <v>1640</v>
      </c>
      <c r="O1753" s="36" t="s">
        <v>1641</v>
      </c>
      <c r="P1753" s="36" t="s">
        <v>1642</v>
      </c>
      <c r="Q1753" s="36" t="s">
        <v>1643</v>
      </c>
      <c r="R1753" s="36" t="s">
        <v>1644</v>
      </c>
      <c r="S1753" s="36" t="s">
        <v>1636</v>
      </c>
      <c r="T1753" s="36" t="s">
        <v>1636</v>
      </c>
      <c r="U1753" s="36" t="s">
        <v>1645</v>
      </c>
      <c r="V1753" s="36" t="s">
        <v>1646</v>
      </c>
      <c r="W1753" s="36" t="s">
        <v>1669</v>
      </c>
      <c r="X1753" s="36" t="s">
        <v>1646</v>
      </c>
      <c r="Y1753" s="36" t="s">
        <v>1649</v>
      </c>
      <c r="Z1753" s="36">
        <v>29.38</v>
      </c>
      <c r="AA1753" s="36">
        <v>29.38</v>
      </c>
      <c r="AB1753" s="36">
        <v>0</v>
      </c>
      <c r="AC1753" s="36">
        <v>29.38</v>
      </c>
      <c r="AD1753" s="36">
        <v>0</v>
      </c>
      <c r="AE1753" s="36">
        <v>0</v>
      </c>
      <c r="AF1753" s="36" t="s">
        <v>1798</v>
      </c>
      <c r="AG1753" s="36" t="s">
        <v>1637</v>
      </c>
      <c r="AH1753" s="36" t="s">
        <v>599</v>
      </c>
      <c r="AI1753" s="36" t="s">
        <v>1799</v>
      </c>
      <c r="AJ1753" s="36" t="s">
        <v>1645</v>
      </c>
      <c r="AK1753" s="36" t="s">
        <v>337</v>
      </c>
      <c r="AL1753" s="36" t="s">
        <v>1650</v>
      </c>
      <c r="AM1753" s="36" t="s">
        <v>1651</v>
      </c>
      <c r="AN1753" s="36" t="s">
        <v>1645</v>
      </c>
      <c r="AO1753" s="36" t="s">
        <v>1636</v>
      </c>
      <c r="AP1753" s="36" t="s">
        <v>1652</v>
      </c>
      <c r="AQ1753" s="36" t="s">
        <v>1653</v>
      </c>
    </row>
    <row r="1754" spans="1:43" x14ac:dyDescent="0.15">
      <c r="A1754" s="36" t="s">
        <v>439</v>
      </c>
      <c r="B1754" s="36" t="s">
        <v>1715</v>
      </c>
      <c r="C1754" s="36" t="s">
        <v>1716</v>
      </c>
      <c r="D1754" s="36" t="s">
        <v>1661</v>
      </c>
      <c r="E1754" s="36" t="s">
        <v>1662</v>
      </c>
      <c r="F1754" s="36" t="s">
        <v>372</v>
      </c>
      <c r="G1754" s="36" t="s">
        <v>1636</v>
      </c>
      <c r="H1754" s="36" t="s">
        <v>372</v>
      </c>
      <c r="I1754" s="36" t="s">
        <v>1636</v>
      </c>
      <c r="J1754" s="36" t="s">
        <v>1637</v>
      </c>
      <c r="K1754" s="36" t="s">
        <v>599</v>
      </c>
      <c r="L1754" s="36" t="s">
        <v>1717</v>
      </c>
      <c r="M1754" s="36" t="s">
        <v>1639</v>
      </c>
      <c r="N1754" s="36" t="s">
        <v>1640</v>
      </c>
      <c r="O1754" s="36" t="s">
        <v>1641</v>
      </c>
      <c r="P1754" s="36" t="s">
        <v>1642</v>
      </c>
      <c r="Q1754" s="36" t="s">
        <v>1643</v>
      </c>
      <c r="R1754" s="36" t="s">
        <v>1644</v>
      </c>
      <c r="S1754" s="36" t="s">
        <v>1636</v>
      </c>
      <c r="T1754" s="36" t="s">
        <v>1636</v>
      </c>
      <c r="U1754" s="36" t="s">
        <v>1645</v>
      </c>
      <c r="V1754" s="36" t="s">
        <v>1646</v>
      </c>
      <c r="W1754" s="36" t="s">
        <v>1670</v>
      </c>
      <c r="X1754" s="36" t="s">
        <v>1646</v>
      </c>
      <c r="Y1754" s="36" t="s">
        <v>1649</v>
      </c>
      <c r="Z1754" s="36">
        <v>245.99</v>
      </c>
      <c r="AA1754" s="36">
        <v>245.99</v>
      </c>
      <c r="AB1754" s="36">
        <v>0</v>
      </c>
      <c r="AC1754" s="36">
        <v>245.99</v>
      </c>
      <c r="AD1754" s="36">
        <v>0</v>
      </c>
      <c r="AE1754" s="36">
        <v>0</v>
      </c>
      <c r="AF1754" s="36" t="s">
        <v>1798</v>
      </c>
      <c r="AG1754" s="36" t="s">
        <v>1637</v>
      </c>
      <c r="AH1754" s="36" t="s">
        <v>599</v>
      </c>
      <c r="AI1754" s="36" t="s">
        <v>1799</v>
      </c>
      <c r="AJ1754" s="36" t="s">
        <v>1645</v>
      </c>
      <c r="AK1754" s="36" t="s">
        <v>337</v>
      </c>
      <c r="AL1754" s="36" t="s">
        <v>1650</v>
      </c>
      <c r="AM1754" s="36" t="s">
        <v>1651</v>
      </c>
      <c r="AN1754" s="36" t="s">
        <v>1645</v>
      </c>
      <c r="AO1754" s="36" t="s">
        <v>1636</v>
      </c>
      <c r="AP1754" s="36" t="s">
        <v>1652</v>
      </c>
      <c r="AQ1754" s="36" t="s">
        <v>1653</v>
      </c>
    </row>
    <row r="1755" spans="1:43" x14ac:dyDescent="0.15">
      <c r="A1755" s="36" t="s">
        <v>439</v>
      </c>
      <c r="B1755" s="36" t="s">
        <v>1718</v>
      </c>
      <c r="C1755" s="36" t="s">
        <v>1719</v>
      </c>
      <c r="D1755" s="36" t="s">
        <v>1661</v>
      </c>
      <c r="E1755" s="36" t="s">
        <v>1662</v>
      </c>
      <c r="F1755" s="36" t="s">
        <v>372</v>
      </c>
      <c r="G1755" s="36" t="s">
        <v>1636</v>
      </c>
      <c r="H1755" s="36" t="s">
        <v>372</v>
      </c>
      <c r="I1755" s="36" t="s">
        <v>1636</v>
      </c>
      <c r="J1755" s="36" t="s">
        <v>1637</v>
      </c>
      <c r="K1755" s="36" t="s">
        <v>599</v>
      </c>
      <c r="L1755" s="36" t="s">
        <v>1720</v>
      </c>
      <c r="M1755" s="36" t="s">
        <v>1639</v>
      </c>
      <c r="N1755" s="36" t="s">
        <v>1640</v>
      </c>
      <c r="O1755" s="36" t="s">
        <v>1641</v>
      </c>
      <c r="P1755" s="36" t="s">
        <v>1642</v>
      </c>
      <c r="Q1755" s="36" t="s">
        <v>1643</v>
      </c>
      <c r="R1755" s="36" t="s">
        <v>1644</v>
      </c>
      <c r="S1755" s="36" t="s">
        <v>1636</v>
      </c>
      <c r="T1755" s="36" t="s">
        <v>1636</v>
      </c>
      <c r="U1755" s="36" t="s">
        <v>1645</v>
      </c>
      <c r="V1755" s="36" t="s">
        <v>1646</v>
      </c>
      <c r="W1755" s="36" t="s">
        <v>1665</v>
      </c>
      <c r="X1755" s="36" t="s">
        <v>1646</v>
      </c>
      <c r="Y1755" s="36" t="s">
        <v>1649</v>
      </c>
      <c r="Z1755" s="36">
        <v>2494.65</v>
      </c>
      <c r="AA1755" s="36">
        <v>2494.65</v>
      </c>
      <c r="AB1755" s="36">
        <v>0</v>
      </c>
      <c r="AC1755" s="36">
        <v>2494.65</v>
      </c>
      <c r="AD1755" s="36">
        <v>0</v>
      </c>
      <c r="AE1755" s="36">
        <v>0</v>
      </c>
      <c r="AF1755" s="36" t="s">
        <v>1798</v>
      </c>
      <c r="AG1755" s="36" t="s">
        <v>1637</v>
      </c>
      <c r="AH1755" s="36" t="s">
        <v>599</v>
      </c>
      <c r="AI1755" s="36" t="s">
        <v>1799</v>
      </c>
      <c r="AJ1755" s="36" t="s">
        <v>1645</v>
      </c>
      <c r="AK1755" s="36" t="s">
        <v>337</v>
      </c>
      <c r="AL1755" s="36" t="s">
        <v>1650</v>
      </c>
      <c r="AM1755" s="36" t="s">
        <v>1651</v>
      </c>
      <c r="AN1755" s="36" t="s">
        <v>1645</v>
      </c>
      <c r="AO1755" s="36" t="s">
        <v>1636</v>
      </c>
      <c r="AP1755" s="36" t="s">
        <v>1652</v>
      </c>
      <c r="AQ1755" s="36" t="s">
        <v>1653</v>
      </c>
    </row>
    <row r="1756" spans="1:43" x14ac:dyDescent="0.15">
      <c r="A1756" s="36" t="s">
        <v>439</v>
      </c>
      <c r="B1756" s="36" t="s">
        <v>1718</v>
      </c>
      <c r="C1756" s="36" t="s">
        <v>1719</v>
      </c>
      <c r="D1756" s="36" t="s">
        <v>1661</v>
      </c>
      <c r="E1756" s="36" t="s">
        <v>1662</v>
      </c>
      <c r="F1756" s="36" t="s">
        <v>372</v>
      </c>
      <c r="G1756" s="36" t="s">
        <v>1636</v>
      </c>
      <c r="H1756" s="36" t="s">
        <v>372</v>
      </c>
      <c r="I1756" s="36" t="s">
        <v>1636</v>
      </c>
      <c r="J1756" s="36" t="s">
        <v>1637</v>
      </c>
      <c r="K1756" s="36" t="s">
        <v>599</v>
      </c>
      <c r="L1756" s="36" t="s">
        <v>1720</v>
      </c>
      <c r="M1756" s="36" t="s">
        <v>1639</v>
      </c>
      <c r="N1756" s="36" t="s">
        <v>1640</v>
      </c>
      <c r="O1756" s="36" t="s">
        <v>1641</v>
      </c>
      <c r="P1756" s="36" t="s">
        <v>1642</v>
      </c>
      <c r="Q1756" s="36" t="s">
        <v>1643</v>
      </c>
      <c r="R1756" s="36" t="s">
        <v>1644</v>
      </c>
      <c r="S1756" s="36" t="s">
        <v>1636</v>
      </c>
      <c r="T1756" s="36" t="s">
        <v>1636</v>
      </c>
      <c r="U1756" s="36" t="s">
        <v>1645</v>
      </c>
      <c r="V1756" s="36" t="s">
        <v>1646</v>
      </c>
      <c r="W1756" s="36" t="s">
        <v>1647</v>
      </c>
      <c r="X1756" s="36" t="s">
        <v>1667</v>
      </c>
      <c r="Y1756" s="36" t="s">
        <v>1649</v>
      </c>
      <c r="Z1756" s="36">
        <v>5.35</v>
      </c>
      <c r="AA1756" s="36">
        <v>5.35</v>
      </c>
      <c r="AB1756" s="36">
        <v>0</v>
      </c>
      <c r="AC1756" s="36">
        <v>5.35</v>
      </c>
      <c r="AD1756" s="36">
        <v>0</v>
      </c>
      <c r="AE1756" s="36">
        <v>0</v>
      </c>
      <c r="AF1756" s="36" t="s">
        <v>1798</v>
      </c>
      <c r="AG1756" s="36" t="s">
        <v>1637</v>
      </c>
      <c r="AH1756" s="36" t="s">
        <v>599</v>
      </c>
      <c r="AI1756" s="36" t="s">
        <v>1799</v>
      </c>
      <c r="AJ1756" s="36" t="s">
        <v>1645</v>
      </c>
      <c r="AK1756" s="36" t="s">
        <v>337</v>
      </c>
      <c r="AL1756" s="36" t="s">
        <v>1650</v>
      </c>
      <c r="AM1756" s="36" t="s">
        <v>1651</v>
      </c>
      <c r="AN1756" s="36" t="s">
        <v>1645</v>
      </c>
      <c r="AO1756" s="36" t="s">
        <v>1636</v>
      </c>
      <c r="AP1756" s="36" t="s">
        <v>1652</v>
      </c>
      <c r="AQ1756" s="36" t="s">
        <v>1653</v>
      </c>
    </row>
    <row r="1757" spans="1:43" x14ac:dyDescent="0.15">
      <c r="A1757" s="36" t="s">
        <v>439</v>
      </c>
      <c r="B1757" s="36" t="s">
        <v>1721</v>
      </c>
      <c r="C1757" s="36" t="s">
        <v>1722</v>
      </c>
      <c r="D1757" s="36" t="s">
        <v>1723</v>
      </c>
      <c r="E1757" s="36" t="s">
        <v>1724</v>
      </c>
      <c r="F1757" s="36" t="s">
        <v>372</v>
      </c>
      <c r="G1757" s="36" t="s">
        <v>1636</v>
      </c>
      <c r="H1757" s="36" t="s">
        <v>372</v>
      </c>
      <c r="I1757" s="36" t="s">
        <v>1636</v>
      </c>
      <c r="J1757" s="36" t="s">
        <v>1307</v>
      </c>
      <c r="K1757" s="36" t="s">
        <v>1725</v>
      </c>
      <c r="L1757" s="36" t="s">
        <v>1726</v>
      </c>
      <c r="M1757" s="36" t="s">
        <v>1727</v>
      </c>
      <c r="N1757" s="36" t="s">
        <v>1728</v>
      </c>
      <c r="O1757" s="36" t="s">
        <v>1729</v>
      </c>
      <c r="P1757" s="36" t="s">
        <v>1730</v>
      </c>
      <c r="Q1757" s="36" t="s">
        <v>1731</v>
      </c>
      <c r="R1757" s="36" t="s">
        <v>1732</v>
      </c>
      <c r="S1757" s="36" t="s">
        <v>1636</v>
      </c>
      <c r="T1757" s="36" t="s">
        <v>1636</v>
      </c>
      <c r="U1757" s="36" t="s">
        <v>1645</v>
      </c>
      <c r="V1757" s="36" t="s">
        <v>1646</v>
      </c>
      <c r="W1757" s="36" t="s">
        <v>1665</v>
      </c>
      <c r="X1757" s="36" t="s">
        <v>1646</v>
      </c>
      <c r="Y1757" s="36" t="s">
        <v>1649</v>
      </c>
      <c r="Z1757" s="36">
        <v>18.399999999999999</v>
      </c>
      <c r="AA1757" s="36">
        <v>18.399999999999999</v>
      </c>
      <c r="AB1757" s="36">
        <v>0</v>
      </c>
      <c r="AC1757" s="36">
        <v>18.399999999999999</v>
      </c>
      <c r="AD1757" s="36">
        <v>0</v>
      </c>
      <c r="AE1757" s="36">
        <v>0</v>
      </c>
      <c r="AF1757" s="36" t="s">
        <v>1798</v>
      </c>
      <c r="AG1757" s="36" t="s">
        <v>1307</v>
      </c>
      <c r="AH1757" s="36" t="s">
        <v>1725</v>
      </c>
      <c r="AI1757" s="36" t="s">
        <v>1800</v>
      </c>
      <c r="AJ1757" s="36" t="s">
        <v>1645</v>
      </c>
      <c r="AK1757" s="36" t="s">
        <v>337</v>
      </c>
      <c r="AL1757" s="36" t="s">
        <v>1650</v>
      </c>
      <c r="AM1757" s="36" t="s">
        <v>1651</v>
      </c>
      <c r="AN1757" s="36" t="s">
        <v>1645</v>
      </c>
      <c r="AO1757" s="36" t="s">
        <v>1636</v>
      </c>
      <c r="AP1757" s="36" t="s">
        <v>1652</v>
      </c>
      <c r="AQ1757" s="36" t="s">
        <v>1653</v>
      </c>
    </row>
    <row r="1758" spans="1:43" x14ac:dyDescent="0.15">
      <c r="A1758" s="36" t="s">
        <v>439</v>
      </c>
      <c r="B1758" s="36" t="s">
        <v>1721</v>
      </c>
      <c r="C1758" s="36" t="s">
        <v>1722</v>
      </c>
      <c r="D1758" s="36" t="s">
        <v>1723</v>
      </c>
      <c r="E1758" s="36" t="s">
        <v>1724</v>
      </c>
      <c r="F1758" s="36" t="s">
        <v>372</v>
      </c>
      <c r="G1758" s="36" t="s">
        <v>1636</v>
      </c>
      <c r="H1758" s="36" t="s">
        <v>372</v>
      </c>
      <c r="I1758" s="36" t="s">
        <v>1636</v>
      </c>
      <c r="J1758" s="36" t="s">
        <v>1307</v>
      </c>
      <c r="K1758" s="36" t="s">
        <v>1725</v>
      </c>
      <c r="L1758" s="36" t="s">
        <v>1726</v>
      </c>
      <c r="M1758" s="36" t="s">
        <v>1727</v>
      </c>
      <c r="N1758" s="36" t="s">
        <v>1728</v>
      </c>
      <c r="O1758" s="36" t="s">
        <v>1729</v>
      </c>
      <c r="P1758" s="36" t="s">
        <v>1730</v>
      </c>
      <c r="Q1758" s="36" t="s">
        <v>1731</v>
      </c>
      <c r="R1758" s="36" t="s">
        <v>1732</v>
      </c>
      <c r="S1758" s="36" t="s">
        <v>1636</v>
      </c>
      <c r="T1758" s="36" t="s">
        <v>1636</v>
      </c>
      <c r="U1758" s="36" t="s">
        <v>1645</v>
      </c>
      <c r="V1758" s="36" t="s">
        <v>1646</v>
      </c>
      <c r="W1758" s="36" t="s">
        <v>1647</v>
      </c>
      <c r="X1758" s="36" t="s">
        <v>1667</v>
      </c>
      <c r="Y1758" s="36" t="s">
        <v>1649</v>
      </c>
      <c r="Z1758" s="36">
        <v>0.13</v>
      </c>
      <c r="AA1758" s="36">
        <v>0.13</v>
      </c>
      <c r="AB1758" s="36">
        <v>0</v>
      </c>
      <c r="AC1758" s="36">
        <v>0.13</v>
      </c>
      <c r="AD1758" s="36">
        <v>0</v>
      </c>
      <c r="AE1758" s="36">
        <v>0</v>
      </c>
      <c r="AF1758" s="36" t="s">
        <v>1798</v>
      </c>
      <c r="AG1758" s="36" t="s">
        <v>1307</v>
      </c>
      <c r="AH1758" s="36" t="s">
        <v>1725</v>
      </c>
      <c r="AI1758" s="36" t="s">
        <v>1800</v>
      </c>
      <c r="AJ1758" s="36" t="s">
        <v>1645</v>
      </c>
      <c r="AK1758" s="36" t="s">
        <v>337</v>
      </c>
      <c r="AL1758" s="36" t="s">
        <v>1650</v>
      </c>
      <c r="AM1758" s="36" t="s">
        <v>1651</v>
      </c>
      <c r="AN1758" s="36" t="s">
        <v>1645</v>
      </c>
      <c r="AO1758" s="36" t="s">
        <v>1636</v>
      </c>
      <c r="AP1758" s="36" t="s">
        <v>1652</v>
      </c>
      <c r="AQ1758" s="36" t="s">
        <v>1653</v>
      </c>
    </row>
    <row r="1759" spans="1:43" x14ac:dyDescent="0.15">
      <c r="A1759" s="36" t="s">
        <v>439</v>
      </c>
      <c r="B1759" s="36" t="s">
        <v>1733</v>
      </c>
      <c r="C1759" s="36" t="s">
        <v>1734</v>
      </c>
      <c r="D1759" s="36" t="s">
        <v>1723</v>
      </c>
      <c r="E1759" s="36" t="s">
        <v>1724</v>
      </c>
      <c r="F1759" s="36" t="s">
        <v>372</v>
      </c>
      <c r="G1759" s="36" t="s">
        <v>1636</v>
      </c>
      <c r="H1759" s="36" t="s">
        <v>372</v>
      </c>
      <c r="I1759" s="36" t="s">
        <v>1636</v>
      </c>
      <c r="J1759" s="36" t="s">
        <v>1307</v>
      </c>
      <c r="K1759" s="36" t="s">
        <v>1725</v>
      </c>
      <c r="L1759" s="36" t="s">
        <v>1735</v>
      </c>
      <c r="M1759" s="36" t="s">
        <v>1727</v>
      </c>
      <c r="N1759" s="36" t="s">
        <v>1728</v>
      </c>
      <c r="O1759" s="36" t="s">
        <v>1729</v>
      </c>
      <c r="P1759" s="36" t="s">
        <v>1730</v>
      </c>
      <c r="Q1759" s="36" t="s">
        <v>1731</v>
      </c>
      <c r="R1759" s="36" t="s">
        <v>1732</v>
      </c>
      <c r="S1759" s="36" t="s">
        <v>1636</v>
      </c>
      <c r="T1759" s="36" t="s">
        <v>1636</v>
      </c>
      <c r="U1759" s="36" t="s">
        <v>1645</v>
      </c>
      <c r="V1759" s="36" t="s">
        <v>1646</v>
      </c>
      <c r="W1759" s="36" t="s">
        <v>1664</v>
      </c>
      <c r="X1759" s="36" t="s">
        <v>1646</v>
      </c>
      <c r="Y1759" s="36" t="s">
        <v>1649</v>
      </c>
      <c r="Z1759" s="36">
        <v>67.209999999999994</v>
      </c>
      <c r="AA1759" s="36">
        <v>67.209999999999994</v>
      </c>
      <c r="AB1759" s="36">
        <v>0</v>
      </c>
      <c r="AC1759" s="36">
        <v>67.209999999999994</v>
      </c>
      <c r="AD1759" s="36">
        <v>0</v>
      </c>
      <c r="AE1759" s="36">
        <v>0</v>
      </c>
      <c r="AF1759" s="36" t="s">
        <v>1798</v>
      </c>
      <c r="AG1759" s="36" t="s">
        <v>1307</v>
      </c>
      <c r="AH1759" s="36" t="s">
        <v>1725</v>
      </c>
      <c r="AI1759" s="36" t="s">
        <v>1800</v>
      </c>
      <c r="AJ1759" s="36" t="s">
        <v>1645</v>
      </c>
      <c r="AK1759" s="36" t="s">
        <v>337</v>
      </c>
      <c r="AL1759" s="36" t="s">
        <v>1650</v>
      </c>
      <c r="AM1759" s="36" t="s">
        <v>1651</v>
      </c>
      <c r="AN1759" s="36" t="s">
        <v>1645</v>
      </c>
      <c r="AO1759" s="36" t="s">
        <v>1636</v>
      </c>
      <c r="AP1759" s="36" t="s">
        <v>1652</v>
      </c>
      <c r="AQ1759" s="36" t="s">
        <v>1653</v>
      </c>
    </row>
    <row r="1760" spans="1:43" x14ac:dyDescent="0.15">
      <c r="A1760" s="36" t="s">
        <v>439</v>
      </c>
      <c r="B1760" s="36" t="s">
        <v>1733</v>
      </c>
      <c r="C1760" s="36" t="s">
        <v>1734</v>
      </c>
      <c r="D1760" s="36" t="s">
        <v>1723</v>
      </c>
      <c r="E1760" s="36" t="s">
        <v>1724</v>
      </c>
      <c r="F1760" s="36" t="s">
        <v>372</v>
      </c>
      <c r="G1760" s="36" t="s">
        <v>1636</v>
      </c>
      <c r="H1760" s="36" t="s">
        <v>372</v>
      </c>
      <c r="I1760" s="36" t="s">
        <v>1636</v>
      </c>
      <c r="J1760" s="36" t="s">
        <v>1307</v>
      </c>
      <c r="K1760" s="36" t="s">
        <v>1725</v>
      </c>
      <c r="L1760" s="36" t="s">
        <v>1735</v>
      </c>
      <c r="M1760" s="36" t="s">
        <v>1727</v>
      </c>
      <c r="N1760" s="36" t="s">
        <v>1728</v>
      </c>
      <c r="O1760" s="36" t="s">
        <v>1729</v>
      </c>
      <c r="P1760" s="36" t="s">
        <v>1730</v>
      </c>
      <c r="Q1760" s="36" t="s">
        <v>1731</v>
      </c>
      <c r="R1760" s="36" t="s">
        <v>1732</v>
      </c>
      <c r="S1760" s="36" t="s">
        <v>1636</v>
      </c>
      <c r="T1760" s="36" t="s">
        <v>1636</v>
      </c>
      <c r="U1760" s="36" t="s">
        <v>1645</v>
      </c>
      <c r="V1760" s="36" t="s">
        <v>1646</v>
      </c>
      <c r="W1760" s="36" t="s">
        <v>1665</v>
      </c>
      <c r="X1760" s="36" t="s">
        <v>1646</v>
      </c>
      <c r="Y1760" s="36" t="s">
        <v>1649</v>
      </c>
      <c r="Z1760" s="36">
        <v>3550.18</v>
      </c>
      <c r="AA1760" s="36">
        <v>3550.18</v>
      </c>
      <c r="AB1760" s="36">
        <v>0</v>
      </c>
      <c r="AC1760" s="36">
        <v>3550.18</v>
      </c>
      <c r="AD1760" s="36">
        <v>0</v>
      </c>
      <c r="AE1760" s="36">
        <v>0</v>
      </c>
      <c r="AF1760" s="36" t="s">
        <v>1798</v>
      </c>
      <c r="AG1760" s="36" t="s">
        <v>1307</v>
      </c>
      <c r="AH1760" s="36" t="s">
        <v>1725</v>
      </c>
      <c r="AI1760" s="36" t="s">
        <v>1800</v>
      </c>
      <c r="AJ1760" s="36" t="s">
        <v>1645</v>
      </c>
      <c r="AK1760" s="36" t="s">
        <v>337</v>
      </c>
      <c r="AL1760" s="36" t="s">
        <v>1650</v>
      </c>
      <c r="AM1760" s="36" t="s">
        <v>1651</v>
      </c>
      <c r="AN1760" s="36" t="s">
        <v>1645</v>
      </c>
      <c r="AO1760" s="36" t="s">
        <v>1636</v>
      </c>
      <c r="AP1760" s="36" t="s">
        <v>1652</v>
      </c>
      <c r="AQ1760" s="36" t="s">
        <v>1653</v>
      </c>
    </row>
    <row r="1761" spans="1:43" x14ac:dyDescent="0.15">
      <c r="A1761" s="36" t="s">
        <v>439</v>
      </c>
      <c r="B1761" s="36" t="s">
        <v>1733</v>
      </c>
      <c r="C1761" s="36" t="s">
        <v>1734</v>
      </c>
      <c r="D1761" s="36" t="s">
        <v>1723</v>
      </c>
      <c r="E1761" s="36" t="s">
        <v>1724</v>
      </c>
      <c r="F1761" s="36" t="s">
        <v>372</v>
      </c>
      <c r="G1761" s="36" t="s">
        <v>1636</v>
      </c>
      <c r="H1761" s="36" t="s">
        <v>372</v>
      </c>
      <c r="I1761" s="36" t="s">
        <v>1636</v>
      </c>
      <c r="J1761" s="36" t="s">
        <v>1307</v>
      </c>
      <c r="K1761" s="36" t="s">
        <v>1725</v>
      </c>
      <c r="L1761" s="36" t="s">
        <v>1735</v>
      </c>
      <c r="M1761" s="36" t="s">
        <v>1727</v>
      </c>
      <c r="N1761" s="36" t="s">
        <v>1728</v>
      </c>
      <c r="O1761" s="36" t="s">
        <v>1729</v>
      </c>
      <c r="P1761" s="36" t="s">
        <v>1730</v>
      </c>
      <c r="Q1761" s="36" t="s">
        <v>1731</v>
      </c>
      <c r="R1761" s="36" t="s">
        <v>1732</v>
      </c>
      <c r="S1761" s="36" t="s">
        <v>1636</v>
      </c>
      <c r="T1761" s="36" t="s">
        <v>1636</v>
      </c>
      <c r="U1761" s="36" t="s">
        <v>1645</v>
      </c>
      <c r="V1761" s="36" t="s">
        <v>1646</v>
      </c>
      <c r="W1761" s="36" t="s">
        <v>1647</v>
      </c>
      <c r="X1761" s="36" t="s">
        <v>1667</v>
      </c>
      <c r="Y1761" s="36" t="s">
        <v>1649</v>
      </c>
      <c r="Z1761" s="36">
        <v>25.89</v>
      </c>
      <c r="AA1761" s="36">
        <v>25.89</v>
      </c>
      <c r="AB1761" s="36">
        <v>0</v>
      </c>
      <c r="AC1761" s="36">
        <v>25.89</v>
      </c>
      <c r="AD1761" s="36">
        <v>0</v>
      </c>
      <c r="AE1761" s="36">
        <v>0</v>
      </c>
      <c r="AF1761" s="36" t="s">
        <v>1798</v>
      </c>
      <c r="AG1761" s="36" t="s">
        <v>1307</v>
      </c>
      <c r="AH1761" s="36" t="s">
        <v>1725</v>
      </c>
      <c r="AI1761" s="36" t="s">
        <v>1800</v>
      </c>
      <c r="AJ1761" s="36" t="s">
        <v>1645</v>
      </c>
      <c r="AK1761" s="36" t="s">
        <v>337</v>
      </c>
      <c r="AL1761" s="36" t="s">
        <v>1650</v>
      </c>
      <c r="AM1761" s="36" t="s">
        <v>1651</v>
      </c>
      <c r="AN1761" s="36" t="s">
        <v>1645</v>
      </c>
      <c r="AO1761" s="36" t="s">
        <v>1636</v>
      </c>
      <c r="AP1761" s="36" t="s">
        <v>1652</v>
      </c>
      <c r="AQ1761" s="36" t="s">
        <v>1653</v>
      </c>
    </row>
    <row r="1762" spans="1:43" x14ac:dyDescent="0.15">
      <c r="A1762" s="36" t="s">
        <v>439</v>
      </c>
      <c r="B1762" s="36" t="s">
        <v>1736</v>
      </c>
      <c r="C1762" s="36" t="s">
        <v>1737</v>
      </c>
      <c r="D1762" s="36" t="s">
        <v>1723</v>
      </c>
      <c r="E1762" s="36" t="s">
        <v>1724</v>
      </c>
      <c r="F1762" s="36" t="s">
        <v>372</v>
      </c>
      <c r="G1762" s="36" t="s">
        <v>1636</v>
      </c>
      <c r="H1762" s="36" t="s">
        <v>372</v>
      </c>
      <c r="I1762" s="36" t="s">
        <v>1636</v>
      </c>
      <c r="J1762" s="36" t="s">
        <v>1307</v>
      </c>
      <c r="K1762" s="36" t="s">
        <v>1725</v>
      </c>
      <c r="L1762" s="36" t="s">
        <v>1738</v>
      </c>
      <c r="M1762" s="36" t="s">
        <v>1727</v>
      </c>
      <c r="N1762" s="36" t="s">
        <v>1728</v>
      </c>
      <c r="O1762" s="36" t="s">
        <v>1729</v>
      </c>
      <c r="P1762" s="36" t="s">
        <v>1730</v>
      </c>
      <c r="Q1762" s="36" t="s">
        <v>1731</v>
      </c>
      <c r="R1762" s="36" t="s">
        <v>1732</v>
      </c>
      <c r="S1762" s="36" t="s">
        <v>1636</v>
      </c>
      <c r="T1762" s="36" t="s">
        <v>1636</v>
      </c>
      <c r="U1762" s="36" t="s">
        <v>1645</v>
      </c>
      <c r="V1762" s="36" t="s">
        <v>1646</v>
      </c>
      <c r="W1762" s="36" t="s">
        <v>1664</v>
      </c>
      <c r="X1762" s="36" t="s">
        <v>1646</v>
      </c>
      <c r="Y1762" s="36" t="s">
        <v>1649</v>
      </c>
      <c r="Z1762" s="36">
        <v>1.98</v>
      </c>
      <c r="AA1762" s="36">
        <v>1.98</v>
      </c>
      <c r="AB1762" s="36">
        <v>0</v>
      </c>
      <c r="AC1762" s="36">
        <v>1.98</v>
      </c>
      <c r="AD1762" s="36">
        <v>0</v>
      </c>
      <c r="AE1762" s="36">
        <v>0</v>
      </c>
      <c r="AF1762" s="36" t="s">
        <v>1798</v>
      </c>
      <c r="AG1762" s="36" t="s">
        <v>1307</v>
      </c>
      <c r="AH1762" s="36" t="s">
        <v>1725</v>
      </c>
      <c r="AI1762" s="36" t="s">
        <v>1800</v>
      </c>
      <c r="AJ1762" s="36" t="s">
        <v>1645</v>
      </c>
      <c r="AK1762" s="36" t="s">
        <v>337</v>
      </c>
      <c r="AL1762" s="36" t="s">
        <v>1650</v>
      </c>
      <c r="AM1762" s="36" t="s">
        <v>1651</v>
      </c>
      <c r="AN1762" s="36" t="s">
        <v>1645</v>
      </c>
      <c r="AO1762" s="36" t="s">
        <v>1636</v>
      </c>
      <c r="AP1762" s="36" t="s">
        <v>1652</v>
      </c>
      <c r="AQ1762" s="36" t="s">
        <v>1653</v>
      </c>
    </row>
    <row r="1763" spans="1:43" x14ac:dyDescent="0.15">
      <c r="A1763" s="36" t="s">
        <v>439</v>
      </c>
      <c r="B1763" s="36" t="s">
        <v>1736</v>
      </c>
      <c r="C1763" s="36" t="s">
        <v>1737</v>
      </c>
      <c r="D1763" s="36" t="s">
        <v>1723</v>
      </c>
      <c r="E1763" s="36" t="s">
        <v>1724</v>
      </c>
      <c r="F1763" s="36" t="s">
        <v>372</v>
      </c>
      <c r="G1763" s="36" t="s">
        <v>1636</v>
      </c>
      <c r="H1763" s="36" t="s">
        <v>372</v>
      </c>
      <c r="I1763" s="36" t="s">
        <v>1636</v>
      </c>
      <c r="J1763" s="36" t="s">
        <v>1307</v>
      </c>
      <c r="K1763" s="36" t="s">
        <v>1725</v>
      </c>
      <c r="L1763" s="36" t="s">
        <v>1738</v>
      </c>
      <c r="M1763" s="36" t="s">
        <v>1727</v>
      </c>
      <c r="N1763" s="36" t="s">
        <v>1728</v>
      </c>
      <c r="O1763" s="36" t="s">
        <v>1729</v>
      </c>
      <c r="P1763" s="36" t="s">
        <v>1730</v>
      </c>
      <c r="Q1763" s="36" t="s">
        <v>1731</v>
      </c>
      <c r="R1763" s="36" t="s">
        <v>1732</v>
      </c>
      <c r="S1763" s="36" t="s">
        <v>1636</v>
      </c>
      <c r="T1763" s="36" t="s">
        <v>1636</v>
      </c>
      <c r="U1763" s="36" t="s">
        <v>1645</v>
      </c>
      <c r="V1763" s="36" t="s">
        <v>1646</v>
      </c>
      <c r="W1763" s="36" t="s">
        <v>1665</v>
      </c>
      <c r="X1763" s="36" t="s">
        <v>1646</v>
      </c>
      <c r="Y1763" s="36" t="s">
        <v>1649</v>
      </c>
      <c r="Z1763" s="36">
        <v>49.79</v>
      </c>
      <c r="AA1763" s="36">
        <v>49.79</v>
      </c>
      <c r="AB1763" s="36">
        <v>0</v>
      </c>
      <c r="AC1763" s="36">
        <v>49.79</v>
      </c>
      <c r="AD1763" s="36">
        <v>0</v>
      </c>
      <c r="AE1763" s="36">
        <v>0</v>
      </c>
      <c r="AF1763" s="36" t="s">
        <v>1798</v>
      </c>
      <c r="AG1763" s="36" t="s">
        <v>1307</v>
      </c>
      <c r="AH1763" s="36" t="s">
        <v>1725</v>
      </c>
      <c r="AI1763" s="36" t="s">
        <v>1800</v>
      </c>
      <c r="AJ1763" s="36" t="s">
        <v>1645</v>
      </c>
      <c r="AK1763" s="36" t="s">
        <v>337</v>
      </c>
      <c r="AL1763" s="36" t="s">
        <v>1650</v>
      </c>
      <c r="AM1763" s="36" t="s">
        <v>1651</v>
      </c>
      <c r="AN1763" s="36" t="s">
        <v>1645</v>
      </c>
      <c r="AO1763" s="36" t="s">
        <v>1636</v>
      </c>
      <c r="AP1763" s="36" t="s">
        <v>1652</v>
      </c>
      <c r="AQ1763" s="36" t="s">
        <v>1653</v>
      </c>
    </row>
    <row r="1764" spans="1:43" x14ac:dyDescent="0.15">
      <c r="A1764" s="36" t="s">
        <v>439</v>
      </c>
      <c r="B1764" s="36" t="s">
        <v>1736</v>
      </c>
      <c r="C1764" s="36" t="s">
        <v>1737</v>
      </c>
      <c r="D1764" s="36" t="s">
        <v>1723</v>
      </c>
      <c r="E1764" s="36" t="s">
        <v>1724</v>
      </c>
      <c r="F1764" s="36" t="s">
        <v>372</v>
      </c>
      <c r="G1764" s="36" t="s">
        <v>1636</v>
      </c>
      <c r="H1764" s="36" t="s">
        <v>372</v>
      </c>
      <c r="I1764" s="36" t="s">
        <v>1636</v>
      </c>
      <c r="J1764" s="36" t="s">
        <v>1307</v>
      </c>
      <c r="K1764" s="36" t="s">
        <v>1725</v>
      </c>
      <c r="L1764" s="36" t="s">
        <v>1738</v>
      </c>
      <c r="M1764" s="36" t="s">
        <v>1727</v>
      </c>
      <c r="N1764" s="36" t="s">
        <v>1728</v>
      </c>
      <c r="O1764" s="36" t="s">
        <v>1729</v>
      </c>
      <c r="P1764" s="36" t="s">
        <v>1730</v>
      </c>
      <c r="Q1764" s="36" t="s">
        <v>1731</v>
      </c>
      <c r="R1764" s="36" t="s">
        <v>1732</v>
      </c>
      <c r="S1764" s="36" t="s">
        <v>1636</v>
      </c>
      <c r="T1764" s="36" t="s">
        <v>1636</v>
      </c>
      <c r="U1764" s="36" t="s">
        <v>1645</v>
      </c>
      <c r="V1764" s="36" t="s">
        <v>1646</v>
      </c>
      <c r="W1764" s="36" t="s">
        <v>1647</v>
      </c>
      <c r="X1764" s="36" t="s">
        <v>1667</v>
      </c>
      <c r="Y1764" s="36" t="s">
        <v>1649</v>
      </c>
      <c r="Z1764" s="36">
        <v>11.65</v>
      </c>
      <c r="AA1764" s="36">
        <v>11.65</v>
      </c>
      <c r="AB1764" s="36">
        <v>0</v>
      </c>
      <c r="AC1764" s="36">
        <v>11.65</v>
      </c>
      <c r="AD1764" s="36">
        <v>0</v>
      </c>
      <c r="AE1764" s="36">
        <v>0</v>
      </c>
      <c r="AF1764" s="36" t="s">
        <v>1798</v>
      </c>
      <c r="AG1764" s="36" t="s">
        <v>1307</v>
      </c>
      <c r="AH1764" s="36" t="s">
        <v>1725</v>
      </c>
      <c r="AI1764" s="36" t="s">
        <v>1800</v>
      </c>
      <c r="AJ1764" s="36" t="s">
        <v>1645</v>
      </c>
      <c r="AK1764" s="36" t="s">
        <v>337</v>
      </c>
      <c r="AL1764" s="36" t="s">
        <v>1650</v>
      </c>
      <c r="AM1764" s="36" t="s">
        <v>1651</v>
      </c>
      <c r="AN1764" s="36" t="s">
        <v>1645</v>
      </c>
      <c r="AO1764" s="36" t="s">
        <v>1636</v>
      </c>
      <c r="AP1764" s="36" t="s">
        <v>1652</v>
      </c>
      <c r="AQ1764" s="36" t="s">
        <v>1653</v>
      </c>
    </row>
    <row r="1765" spans="1:43" x14ac:dyDescent="0.15">
      <c r="A1765" s="36" t="s">
        <v>439</v>
      </c>
      <c r="B1765" s="36" t="s">
        <v>1739</v>
      </c>
      <c r="C1765" s="36" t="s">
        <v>1740</v>
      </c>
      <c r="D1765" s="36" t="s">
        <v>1723</v>
      </c>
      <c r="E1765" s="36" t="s">
        <v>1724</v>
      </c>
      <c r="F1765" s="36" t="s">
        <v>372</v>
      </c>
      <c r="G1765" s="36" t="s">
        <v>1636</v>
      </c>
      <c r="H1765" s="36" t="s">
        <v>372</v>
      </c>
      <c r="I1765" s="36" t="s">
        <v>1636</v>
      </c>
      <c r="J1765" s="36" t="s">
        <v>1307</v>
      </c>
      <c r="K1765" s="36" t="s">
        <v>1725</v>
      </c>
      <c r="L1765" s="36" t="s">
        <v>1741</v>
      </c>
      <c r="M1765" s="36" t="s">
        <v>1727</v>
      </c>
      <c r="N1765" s="36" t="s">
        <v>1728</v>
      </c>
      <c r="O1765" s="36" t="s">
        <v>1729</v>
      </c>
      <c r="P1765" s="36" t="s">
        <v>1730</v>
      </c>
      <c r="Q1765" s="36" t="s">
        <v>1731</v>
      </c>
      <c r="R1765" s="36" t="s">
        <v>1732</v>
      </c>
      <c r="S1765" s="36" t="s">
        <v>1636</v>
      </c>
      <c r="T1765" s="36" t="s">
        <v>1636</v>
      </c>
      <c r="U1765" s="36" t="s">
        <v>1645</v>
      </c>
      <c r="V1765" s="36" t="s">
        <v>1646</v>
      </c>
      <c r="W1765" s="36" t="s">
        <v>1665</v>
      </c>
      <c r="X1765" s="36" t="s">
        <v>1646</v>
      </c>
      <c r="Y1765" s="36" t="s">
        <v>1649</v>
      </c>
      <c r="Z1765" s="36">
        <v>400.37</v>
      </c>
      <c r="AA1765" s="36">
        <v>400.37</v>
      </c>
      <c r="AB1765" s="36">
        <v>0</v>
      </c>
      <c r="AC1765" s="36">
        <v>400.37</v>
      </c>
      <c r="AD1765" s="36">
        <v>0</v>
      </c>
      <c r="AE1765" s="36">
        <v>0</v>
      </c>
      <c r="AF1765" s="36" t="s">
        <v>1798</v>
      </c>
      <c r="AG1765" s="36" t="s">
        <v>1307</v>
      </c>
      <c r="AH1765" s="36" t="s">
        <v>1725</v>
      </c>
      <c r="AI1765" s="36" t="s">
        <v>1800</v>
      </c>
      <c r="AJ1765" s="36" t="s">
        <v>1645</v>
      </c>
      <c r="AK1765" s="36" t="s">
        <v>337</v>
      </c>
      <c r="AL1765" s="36" t="s">
        <v>1650</v>
      </c>
      <c r="AM1765" s="36" t="s">
        <v>1651</v>
      </c>
      <c r="AN1765" s="36" t="s">
        <v>1645</v>
      </c>
      <c r="AO1765" s="36" t="s">
        <v>1636</v>
      </c>
      <c r="AP1765" s="36" t="s">
        <v>1652</v>
      </c>
      <c r="AQ1765" s="36" t="s">
        <v>1653</v>
      </c>
    </row>
    <row r="1766" spans="1:43" x14ac:dyDescent="0.15">
      <c r="A1766" s="36" t="s">
        <v>439</v>
      </c>
      <c r="B1766" s="36" t="s">
        <v>1739</v>
      </c>
      <c r="C1766" s="36" t="s">
        <v>1740</v>
      </c>
      <c r="D1766" s="36" t="s">
        <v>1723</v>
      </c>
      <c r="E1766" s="36" t="s">
        <v>1724</v>
      </c>
      <c r="F1766" s="36" t="s">
        <v>372</v>
      </c>
      <c r="G1766" s="36" t="s">
        <v>1636</v>
      </c>
      <c r="H1766" s="36" t="s">
        <v>372</v>
      </c>
      <c r="I1766" s="36" t="s">
        <v>1636</v>
      </c>
      <c r="J1766" s="36" t="s">
        <v>1307</v>
      </c>
      <c r="K1766" s="36" t="s">
        <v>1725</v>
      </c>
      <c r="L1766" s="36" t="s">
        <v>1741</v>
      </c>
      <c r="M1766" s="36" t="s">
        <v>1727</v>
      </c>
      <c r="N1766" s="36" t="s">
        <v>1728</v>
      </c>
      <c r="O1766" s="36" t="s">
        <v>1729</v>
      </c>
      <c r="P1766" s="36" t="s">
        <v>1730</v>
      </c>
      <c r="Q1766" s="36" t="s">
        <v>1731</v>
      </c>
      <c r="R1766" s="36" t="s">
        <v>1732</v>
      </c>
      <c r="S1766" s="36" t="s">
        <v>1636</v>
      </c>
      <c r="T1766" s="36" t="s">
        <v>1636</v>
      </c>
      <c r="U1766" s="36" t="s">
        <v>1645</v>
      </c>
      <c r="V1766" s="36" t="s">
        <v>1646</v>
      </c>
      <c r="W1766" s="36" t="s">
        <v>1647</v>
      </c>
      <c r="X1766" s="36" t="s">
        <v>1667</v>
      </c>
      <c r="Y1766" s="36" t="s">
        <v>1649</v>
      </c>
      <c r="Z1766" s="36">
        <v>3.86</v>
      </c>
      <c r="AA1766" s="36">
        <v>3.86</v>
      </c>
      <c r="AB1766" s="36">
        <v>0</v>
      </c>
      <c r="AC1766" s="36">
        <v>3.86</v>
      </c>
      <c r="AD1766" s="36">
        <v>0</v>
      </c>
      <c r="AE1766" s="36">
        <v>0</v>
      </c>
      <c r="AF1766" s="36" t="s">
        <v>1798</v>
      </c>
      <c r="AG1766" s="36" t="s">
        <v>1307</v>
      </c>
      <c r="AH1766" s="36" t="s">
        <v>1725</v>
      </c>
      <c r="AI1766" s="36" t="s">
        <v>1800</v>
      </c>
      <c r="AJ1766" s="36" t="s">
        <v>1645</v>
      </c>
      <c r="AK1766" s="36" t="s">
        <v>337</v>
      </c>
      <c r="AL1766" s="36" t="s">
        <v>1650</v>
      </c>
      <c r="AM1766" s="36" t="s">
        <v>1651</v>
      </c>
      <c r="AN1766" s="36" t="s">
        <v>1645</v>
      </c>
      <c r="AO1766" s="36" t="s">
        <v>1636</v>
      </c>
      <c r="AP1766" s="36" t="s">
        <v>1652</v>
      </c>
      <c r="AQ1766" s="36" t="s">
        <v>1653</v>
      </c>
    </row>
    <row r="1767" spans="1:43" x14ac:dyDescent="0.15">
      <c r="A1767" s="36" t="s">
        <v>439</v>
      </c>
      <c r="B1767" s="36" t="s">
        <v>1742</v>
      </c>
      <c r="C1767" s="36" t="s">
        <v>1743</v>
      </c>
      <c r="D1767" s="36" t="s">
        <v>1723</v>
      </c>
      <c r="E1767" s="36" t="s">
        <v>1724</v>
      </c>
      <c r="F1767" s="36" t="s">
        <v>372</v>
      </c>
      <c r="G1767" s="36" t="s">
        <v>1636</v>
      </c>
      <c r="H1767" s="36" t="s">
        <v>372</v>
      </c>
      <c r="I1767" s="36" t="s">
        <v>1636</v>
      </c>
      <c r="J1767" s="36" t="s">
        <v>1307</v>
      </c>
      <c r="K1767" s="36" t="s">
        <v>1725</v>
      </c>
      <c r="L1767" s="36" t="s">
        <v>1744</v>
      </c>
      <c r="M1767" s="36" t="s">
        <v>1727</v>
      </c>
      <c r="N1767" s="36" t="s">
        <v>1728</v>
      </c>
      <c r="O1767" s="36" t="s">
        <v>1729</v>
      </c>
      <c r="P1767" s="36" t="s">
        <v>1730</v>
      </c>
      <c r="Q1767" s="36" t="s">
        <v>1731</v>
      </c>
      <c r="R1767" s="36" t="s">
        <v>1732</v>
      </c>
      <c r="S1767" s="36" t="s">
        <v>1636</v>
      </c>
      <c r="T1767" s="36" t="s">
        <v>1636</v>
      </c>
      <c r="U1767" s="36" t="s">
        <v>1645</v>
      </c>
      <c r="V1767" s="36" t="s">
        <v>1646</v>
      </c>
      <c r="W1767" s="36" t="s">
        <v>1665</v>
      </c>
      <c r="X1767" s="36" t="s">
        <v>1646</v>
      </c>
      <c r="Y1767" s="36" t="s">
        <v>1649</v>
      </c>
      <c r="Z1767" s="36">
        <v>186.72</v>
      </c>
      <c r="AA1767" s="36">
        <v>186.72</v>
      </c>
      <c r="AB1767" s="36">
        <v>0</v>
      </c>
      <c r="AC1767" s="36">
        <v>186.72</v>
      </c>
      <c r="AD1767" s="36">
        <v>0</v>
      </c>
      <c r="AE1767" s="36">
        <v>0</v>
      </c>
      <c r="AF1767" s="36" t="s">
        <v>1798</v>
      </c>
      <c r="AG1767" s="36" t="s">
        <v>1307</v>
      </c>
      <c r="AH1767" s="36" t="s">
        <v>1725</v>
      </c>
      <c r="AI1767" s="36" t="s">
        <v>1800</v>
      </c>
      <c r="AJ1767" s="36" t="s">
        <v>1645</v>
      </c>
      <c r="AK1767" s="36" t="s">
        <v>337</v>
      </c>
      <c r="AL1767" s="36" t="s">
        <v>1650</v>
      </c>
      <c r="AM1767" s="36" t="s">
        <v>1651</v>
      </c>
      <c r="AN1767" s="36" t="s">
        <v>1645</v>
      </c>
      <c r="AO1767" s="36" t="s">
        <v>1636</v>
      </c>
      <c r="AP1767" s="36" t="s">
        <v>1652</v>
      </c>
      <c r="AQ1767" s="36" t="s">
        <v>1653</v>
      </c>
    </row>
    <row r="1768" spans="1:43" x14ac:dyDescent="0.15">
      <c r="A1768" s="36" t="s">
        <v>439</v>
      </c>
      <c r="B1768" s="36" t="s">
        <v>1742</v>
      </c>
      <c r="C1768" s="36" t="s">
        <v>1743</v>
      </c>
      <c r="D1768" s="36" t="s">
        <v>1723</v>
      </c>
      <c r="E1768" s="36" t="s">
        <v>1724</v>
      </c>
      <c r="F1768" s="36" t="s">
        <v>372</v>
      </c>
      <c r="G1768" s="36" t="s">
        <v>1636</v>
      </c>
      <c r="H1768" s="36" t="s">
        <v>372</v>
      </c>
      <c r="I1768" s="36" t="s">
        <v>1636</v>
      </c>
      <c r="J1768" s="36" t="s">
        <v>1307</v>
      </c>
      <c r="K1768" s="36" t="s">
        <v>1725</v>
      </c>
      <c r="L1768" s="36" t="s">
        <v>1744</v>
      </c>
      <c r="M1768" s="36" t="s">
        <v>1727</v>
      </c>
      <c r="N1768" s="36" t="s">
        <v>1728</v>
      </c>
      <c r="O1768" s="36" t="s">
        <v>1729</v>
      </c>
      <c r="P1768" s="36" t="s">
        <v>1730</v>
      </c>
      <c r="Q1768" s="36" t="s">
        <v>1731</v>
      </c>
      <c r="R1768" s="36" t="s">
        <v>1732</v>
      </c>
      <c r="S1768" s="36" t="s">
        <v>1636</v>
      </c>
      <c r="T1768" s="36" t="s">
        <v>1636</v>
      </c>
      <c r="U1768" s="36" t="s">
        <v>1645</v>
      </c>
      <c r="V1768" s="36" t="s">
        <v>1646</v>
      </c>
      <c r="W1768" s="36" t="s">
        <v>1647</v>
      </c>
      <c r="X1768" s="36" t="s">
        <v>1667</v>
      </c>
      <c r="Y1768" s="36" t="s">
        <v>1649</v>
      </c>
      <c r="Z1768" s="36">
        <v>4.66</v>
      </c>
      <c r="AA1768" s="36">
        <v>4.66</v>
      </c>
      <c r="AB1768" s="36">
        <v>0</v>
      </c>
      <c r="AC1768" s="36">
        <v>4.66</v>
      </c>
      <c r="AD1768" s="36">
        <v>0</v>
      </c>
      <c r="AE1768" s="36">
        <v>0</v>
      </c>
      <c r="AF1768" s="36" t="s">
        <v>1798</v>
      </c>
      <c r="AG1768" s="36" t="s">
        <v>1307</v>
      </c>
      <c r="AH1768" s="36" t="s">
        <v>1725</v>
      </c>
      <c r="AI1768" s="36" t="s">
        <v>1800</v>
      </c>
      <c r="AJ1768" s="36" t="s">
        <v>1645</v>
      </c>
      <c r="AK1768" s="36" t="s">
        <v>337</v>
      </c>
      <c r="AL1768" s="36" t="s">
        <v>1650</v>
      </c>
      <c r="AM1768" s="36" t="s">
        <v>1651</v>
      </c>
      <c r="AN1768" s="36" t="s">
        <v>1645</v>
      </c>
      <c r="AO1768" s="36" t="s">
        <v>1636</v>
      </c>
      <c r="AP1768" s="36" t="s">
        <v>1652</v>
      </c>
      <c r="AQ1768" s="36" t="s">
        <v>1653</v>
      </c>
    </row>
    <row r="1769" spans="1:43" x14ac:dyDescent="0.15">
      <c r="A1769" s="36" t="s">
        <v>439</v>
      </c>
      <c r="B1769" s="36" t="s">
        <v>1745</v>
      </c>
      <c r="C1769" s="36" t="s">
        <v>1746</v>
      </c>
      <c r="D1769" s="36" t="s">
        <v>1747</v>
      </c>
      <c r="E1769" s="36" t="s">
        <v>1748</v>
      </c>
      <c r="F1769" s="36" t="s">
        <v>372</v>
      </c>
      <c r="G1769" s="36" t="s">
        <v>1636</v>
      </c>
      <c r="H1769" s="36" t="s">
        <v>372</v>
      </c>
      <c r="I1769" s="36" t="s">
        <v>1636</v>
      </c>
      <c r="J1769" s="36" t="s">
        <v>1749</v>
      </c>
      <c r="K1769" s="36" t="s">
        <v>1750</v>
      </c>
      <c r="L1769" s="36" t="s">
        <v>1751</v>
      </c>
      <c r="M1769" s="36" t="s">
        <v>1639</v>
      </c>
      <c r="N1769" s="36" t="s">
        <v>1640</v>
      </c>
      <c r="O1769" s="36" t="s">
        <v>1641</v>
      </c>
      <c r="P1769" s="36" t="s">
        <v>1642</v>
      </c>
      <c r="Q1769" s="36" t="s">
        <v>1643</v>
      </c>
      <c r="R1769" s="36" t="s">
        <v>1644</v>
      </c>
      <c r="S1769" s="36" t="s">
        <v>1636</v>
      </c>
      <c r="T1769" s="36" t="s">
        <v>1636</v>
      </c>
      <c r="U1769" s="36" t="s">
        <v>1645</v>
      </c>
      <c r="V1769" s="36" t="s">
        <v>1646</v>
      </c>
      <c r="W1769" s="36" t="s">
        <v>1665</v>
      </c>
      <c r="X1769" s="36" t="s">
        <v>1646</v>
      </c>
      <c r="Y1769" s="36" t="s">
        <v>1649</v>
      </c>
      <c r="Z1769" s="36">
        <v>9988.7000000000007</v>
      </c>
      <c r="AA1769" s="36">
        <v>9988.7000000000007</v>
      </c>
      <c r="AB1769" s="36">
        <v>0</v>
      </c>
      <c r="AC1769" s="36">
        <v>9988.7000000000007</v>
      </c>
      <c r="AD1769" s="36">
        <v>0</v>
      </c>
      <c r="AE1769" s="36">
        <v>0</v>
      </c>
      <c r="AF1769" s="36" t="s">
        <v>1798</v>
      </c>
      <c r="AG1769" s="36" t="s">
        <v>1749</v>
      </c>
      <c r="AH1769" s="36" t="s">
        <v>1802</v>
      </c>
      <c r="AI1769" s="36" t="s">
        <v>1799</v>
      </c>
      <c r="AJ1769" s="36" t="s">
        <v>1645</v>
      </c>
      <c r="AK1769" s="36" t="s">
        <v>337</v>
      </c>
      <c r="AL1769" s="36" t="s">
        <v>1650</v>
      </c>
      <c r="AM1769" s="36" t="s">
        <v>1651</v>
      </c>
      <c r="AN1769" s="36" t="s">
        <v>1645</v>
      </c>
      <c r="AO1769" s="36" t="s">
        <v>1636</v>
      </c>
      <c r="AP1769" s="36" t="s">
        <v>1678</v>
      </c>
      <c r="AQ1769" s="36" t="s">
        <v>1653</v>
      </c>
    </row>
    <row r="1770" spans="1:43" x14ac:dyDescent="0.15">
      <c r="A1770" s="36" t="s">
        <v>439</v>
      </c>
      <c r="B1770" s="36" t="s">
        <v>1745</v>
      </c>
      <c r="C1770" s="36" t="s">
        <v>1746</v>
      </c>
      <c r="D1770" s="36" t="s">
        <v>1747</v>
      </c>
      <c r="E1770" s="36" t="s">
        <v>1748</v>
      </c>
      <c r="F1770" s="36" t="s">
        <v>372</v>
      </c>
      <c r="G1770" s="36" t="s">
        <v>1636</v>
      </c>
      <c r="H1770" s="36" t="s">
        <v>372</v>
      </c>
      <c r="I1770" s="36" t="s">
        <v>1636</v>
      </c>
      <c r="J1770" s="36" t="s">
        <v>1749</v>
      </c>
      <c r="K1770" s="36" t="s">
        <v>1750</v>
      </c>
      <c r="L1770" s="36" t="s">
        <v>1751</v>
      </c>
      <c r="M1770" s="36" t="s">
        <v>1639</v>
      </c>
      <c r="N1770" s="36" t="s">
        <v>1640</v>
      </c>
      <c r="O1770" s="36" t="s">
        <v>1641</v>
      </c>
      <c r="P1770" s="36" t="s">
        <v>1642</v>
      </c>
      <c r="Q1770" s="36" t="s">
        <v>1643</v>
      </c>
      <c r="R1770" s="36" t="s">
        <v>1644</v>
      </c>
      <c r="S1770" s="36" t="s">
        <v>1636</v>
      </c>
      <c r="T1770" s="36" t="s">
        <v>1636</v>
      </c>
      <c r="U1770" s="36" t="s">
        <v>1645</v>
      </c>
      <c r="V1770" s="36" t="s">
        <v>1646</v>
      </c>
      <c r="W1770" s="36" t="s">
        <v>1647</v>
      </c>
      <c r="X1770" s="36" t="s">
        <v>1752</v>
      </c>
      <c r="Y1770" s="36" t="s">
        <v>1649</v>
      </c>
      <c r="Z1770" s="36">
        <v>11.3</v>
      </c>
      <c r="AA1770" s="36">
        <v>11.3</v>
      </c>
      <c r="AB1770" s="36">
        <v>0</v>
      </c>
      <c r="AC1770" s="36">
        <v>11.3</v>
      </c>
      <c r="AD1770" s="36">
        <v>0</v>
      </c>
      <c r="AE1770" s="36">
        <v>0</v>
      </c>
      <c r="AF1770" s="36" t="s">
        <v>1798</v>
      </c>
      <c r="AG1770" s="36" t="s">
        <v>1749</v>
      </c>
      <c r="AH1770" s="36" t="s">
        <v>1802</v>
      </c>
      <c r="AI1770" s="36" t="s">
        <v>1799</v>
      </c>
      <c r="AJ1770" s="36" t="s">
        <v>1645</v>
      </c>
      <c r="AK1770" s="36" t="s">
        <v>337</v>
      </c>
      <c r="AL1770" s="36" t="s">
        <v>1650</v>
      </c>
      <c r="AM1770" s="36" t="s">
        <v>1651</v>
      </c>
      <c r="AN1770" s="36" t="s">
        <v>1645</v>
      </c>
      <c r="AO1770" s="36" t="s">
        <v>1636</v>
      </c>
      <c r="AP1770" s="36" t="s">
        <v>1678</v>
      </c>
      <c r="AQ1770" s="36" t="s">
        <v>1653</v>
      </c>
    </row>
    <row r="1771" spans="1:43" x14ac:dyDescent="0.15">
      <c r="A1771" s="36" t="s">
        <v>439</v>
      </c>
      <c r="B1771" s="36" t="s">
        <v>1753</v>
      </c>
      <c r="C1771" s="36" t="s">
        <v>1754</v>
      </c>
      <c r="D1771" s="36" t="s">
        <v>1805</v>
      </c>
      <c r="E1771" s="36" t="s">
        <v>1748</v>
      </c>
      <c r="F1771" s="36" t="s">
        <v>372</v>
      </c>
      <c r="G1771" s="36" t="s">
        <v>1636</v>
      </c>
      <c r="H1771" s="36" t="s">
        <v>372</v>
      </c>
      <c r="I1771" s="36" t="s">
        <v>1636</v>
      </c>
      <c r="J1771" s="36" t="s">
        <v>1749</v>
      </c>
      <c r="K1771" s="36" t="s">
        <v>1750</v>
      </c>
      <c r="L1771" s="36" t="s">
        <v>1755</v>
      </c>
      <c r="M1771" s="36" t="s">
        <v>1639</v>
      </c>
      <c r="N1771" s="36" t="s">
        <v>1640</v>
      </c>
      <c r="O1771" s="36" t="s">
        <v>1641</v>
      </c>
      <c r="P1771" s="36" t="s">
        <v>1642</v>
      </c>
      <c r="Q1771" s="36" t="s">
        <v>1643</v>
      </c>
      <c r="R1771" s="36" t="s">
        <v>1644</v>
      </c>
      <c r="S1771" s="36" t="s">
        <v>1636</v>
      </c>
      <c r="T1771" s="36" t="s">
        <v>1636</v>
      </c>
      <c r="U1771" s="36" t="s">
        <v>1645</v>
      </c>
      <c r="V1771" s="36" t="s">
        <v>1646</v>
      </c>
      <c r="W1771" s="36" t="s">
        <v>1665</v>
      </c>
      <c r="X1771" s="36" t="s">
        <v>1646</v>
      </c>
      <c r="Y1771" s="36" t="s">
        <v>1649</v>
      </c>
      <c r="Z1771" s="36">
        <v>8843.76</v>
      </c>
      <c r="AA1771" s="36">
        <v>8843.76</v>
      </c>
      <c r="AB1771" s="36">
        <v>0</v>
      </c>
      <c r="AC1771" s="36">
        <v>8843.76</v>
      </c>
      <c r="AD1771" s="36">
        <v>0</v>
      </c>
      <c r="AE1771" s="36">
        <v>0</v>
      </c>
      <c r="AF1771" s="36" t="s">
        <v>1798</v>
      </c>
      <c r="AG1771" s="36" t="s">
        <v>1749</v>
      </c>
      <c r="AH1771" s="36" t="s">
        <v>1802</v>
      </c>
      <c r="AI1771" s="36" t="s">
        <v>1799</v>
      </c>
      <c r="AJ1771" s="36" t="s">
        <v>1645</v>
      </c>
      <c r="AK1771" s="36" t="s">
        <v>337</v>
      </c>
      <c r="AL1771" s="36" t="s">
        <v>1650</v>
      </c>
      <c r="AM1771" s="36" t="s">
        <v>1651</v>
      </c>
      <c r="AN1771" s="36" t="s">
        <v>1645</v>
      </c>
      <c r="AO1771" s="36" t="s">
        <v>1636</v>
      </c>
      <c r="AP1771" s="36" t="s">
        <v>1678</v>
      </c>
      <c r="AQ1771" s="36" t="s">
        <v>1653</v>
      </c>
    </row>
    <row r="1772" spans="1:43" x14ac:dyDescent="0.15">
      <c r="A1772" s="36" t="s">
        <v>439</v>
      </c>
      <c r="B1772" s="36" t="s">
        <v>1753</v>
      </c>
      <c r="C1772" s="36" t="s">
        <v>1754</v>
      </c>
      <c r="D1772" s="36" t="s">
        <v>1805</v>
      </c>
      <c r="E1772" s="36" t="s">
        <v>1748</v>
      </c>
      <c r="F1772" s="36" t="s">
        <v>372</v>
      </c>
      <c r="G1772" s="36" t="s">
        <v>1636</v>
      </c>
      <c r="H1772" s="36" t="s">
        <v>372</v>
      </c>
      <c r="I1772" s="36" t="s">
        <v>1636</v>
      </c>
      <c r="J1772" s="36" t="s">
        <v>1749</v>
      </c>
      <c r="K1772" s="36" t="s">
        <v>1750</v>
      </c>
      <c r="L1772" s="36" t="s">
        <v>1755</v>
      </c>
      <c r="M1772" s="36" t="s">
        <v>1639</v>
      </c>
      <c r="N1772" s="36" t="s">
        <v>1640</v>
      </c>
      <c r="O1772" s="36" t="s">
        <v>1641</v>
      </c>
      <c r="P1772" s="36" t="s">
        <v>1642</v>
      </c>
      <c r="Q1772" s="36" t="s">
        <v>1643</v>
      </c>
      <c r="R1772" s="36" t="s">
        <v>1644</v>
      </c>
      <c r="S1772" s="36" t="s">
        <v>1636</v>
      </c>
      <c r="T1772" s="36" t="s">
        <v>1636</v>
      </c>
      <c r="U1772" s="36" t="s">
        <v>1645</v>
      </c>
      <c r="V1772" s="36" t="s">
        <v>1646</v>
      </c>
      <c r="W1772" s="36" t="s">
        <v>1647</v>
      </c>
      <c r="X1772" s="36" t="s">
        <v>1752</v>
      </c>
      <c r="Y1772" s="36" t="s">
        <v>1649</v>
      </c>
      <c r="Z1772" s="36">
        <v>45.12</v>
      </c>
      <c r="AA1772" s="36">
        <v>45.12</v>
      </c>
      <c r="AB1772" s="36">
        <v>0</v>
      </c>
      <c r="AC1772" s="36">
        <v>45.12</v>
      </c>
      <c r="AD1772" s="36">
        <v>0</v>
      </c>
      <c r="AE1772" s="36">
        <v>0</v>
      </c>
      <c r="AF1772" s="36" t="s">
        <v>1798</v>
      </c>
      <c r="AG1772" s="36" t="s">
        <v>1749</v>
      </c>
      <c r="AH1772" s="36" t="s">
        <v>1802</v>
      </c>
      <c r="AI1772" s="36" t="s">
        <v>1799</v>
      </c>
      <c r="AJ1772" s="36" t="s">
        <v>1645</v>
      </c>
      <c r="AK1772" s="36" t="s">
        <v>337</v>
      </c>
      <c r="AL1772" s="36" t="s">
        <v>1650</v>
      </c>
      <c r="AM1772" s="36" t="s">
        <v>1651</v>
      </c>
      <c r="AN1772" s="36" t="s">
        <v>1645</v>
      </c>
      <c r="AO1772" s="36" t="s">
        <v>1636</v>
      </c>
      <c r="AP1772" s="36" t="s">
        <v>1678</v>
      </c>
      <c r="AQ1772" s="36" t="s">
        <v>1653</v>
      </c>
    </row>
    <row r="1773" spans="1:43" x14ac:dyDescent="0.15">
      <c r="A1773" s="36" t="s">
        <v>439</v>
      </c>
      <c r="B1773" s="36" t="s">
        <v>1868</v>
      </c>
      <c r="C1773" s="36" t="s">
        <v>1869</v>
      </c>
      <c r="D1773" s="36" t="s">
        <v>1805</v>
      </c>
      <c r="E1773" s="36" t="s">
        <v>1748</v>
      </c>
      <c r="F1773" s="36" t="s">
        <v>372</v>
      </c>
      <c r="G1773" s="36" t="s">
        <v>1636</v>
      </c>
      <c r="H1773" s="36" t="s">
        <v>372</v>
      </c>
      <c r="I1773" s="36" t="s">
        <v>1636</v>
      </c>
      <c r="J1773" s="36" t="s">
        <v>1749</v>
      </c>
      <c r="K1773" s="36" t="s">
        <v>1750</v>
      </c>
      <c r="L1773" s="36" t="s">
        <v>1755</v>
      </c>
      <c r="M1773" s="36" t="s">
        <v>1639</v>
      </c>
      <c r="N1773" s="36" t="s">
        <v>1640</v>
      </c>
      <c r="O1773" s="36" t="s">
        <v>1641</v>
      </c>
      <c r="P1773" s="36" t="s">
        <v>1642</v>
      </c>
      <c r="Q1773" s="36" t="s">
        <v>1643</v>
      </c>
      <c r="R1773" s="36" t="s">
        <v>1644</v>
      </c>
      <c r="S1773" s="36" t="s">
        <v>1636</v>
      </c>
      <c r="T1773" s="36" t="s">
        <v>1636</v>
      </c>
      <c r="U1773" s="36" t="s">
        <v>1645</v>
      </c>
      <c r="V1773" s="36" t="s">
        <v>1646</v>
      </c>
      <c r="W1773" s="36" t="s">
        <v>1664</v>
      </c>
      <c r="X1773" s="36" t="s">
        <v>1646</v>
      </c>
      <c r="Y1773" s="36" t="s">
        <v>1649</v>
      </c>
      <c r="Z1773" s="36">
        <v>16.27</v>
      </c>
      <c r="AA1773" s="36">
        <v>16.27</v>
      </c>
      <c r="AB1773" s="36">
        <v>0</v>
      </c>
      <c r="AC1773" s="36">
        <v>16.27</v>
      </c>
      <c r="AD1773" s="36">
        <v>0</v>
      </c>
      <c r="AE1773" s="36">
        <v>0</v>
      </c>
      <c r="AF1773" s="36" t="s">
        <v>1798</v>
      </c>
      <c r="AG1773" s="36" t="s">
        <v>1749</v>
      </c>
      <c r="AH1773" s="36" t="s">
        <v>1819</v>
      </c>
      <c r="AI1773" s="36" t="s">
        <v>1799</v>
      </c>
      <c r="AJ1773" s="36" t="s">
        <v>1645</v>
      </c>
      <c r="AK1773" s="36" t="s">
        <v>337</v>
      </c>
      <c r="AL1773" s="36" t="s">
        <v>1650</v>
      </c>
      <c r="AM1773" s="36" t="s">
        <v>1651</v>
      </c>
      <c r="AN1773" s="36" t="s">
        <v>1645</v>
      </c>
      <c r="AO1773" s="36" t="s">
        <v>1636</v>
      </c>
      <c r="AP1773" s="36" t="s">
        <v>1678</v>
      </c>
      <c r="AQ1773" s="36" t="s">
        <v>1653</v>
      </c>
    </row>
    <row r="1774" spans="1:43" x14ac:dyDescent="0.15">
      <c r="A1774" s="36" t="s">
        <v>439</v>
      </c>
      <c r="B1774" s="36" t="s">
        <v>1868</v>
      </c>
      <c r="C1774" s="36" t="s">
        <v>1869</v>
      </c>
      <c r="D1774" s="36" t="s">
        <v>1805</v>
      </c>
      <c r="E1774" s="36" t="s">
        <v>1748</v>
      </c>
      <c r="F1774" s="36" t="s">
        <v>372</v>
      </c>
      <c r="G1774" s="36" t="s">
        <v>1636</v>
      </c>
      <c r="H1774" s="36" t="s">
        <v>372</v>
      </c>
      <c r="I1774" s="36" t="s">
        <v>1636</v>
      </c>
      <c r="J1774" s="36" t="s">
        <v>1749</v>
      </c>
      <c r="K1774" s="36" t="s">
        <v>1750</v>
      </c>
      <c r="L1774" s="36" t="s">
        <v>1755</v>
      </c>
      <c r="M1774" s="36" t="s">
        <v>1639</v>
      </c>
      <c r="N1774" s="36" t="s">
        <v>1640</v>
      </c>
      <c r="O1774" s="36" t="s">
        <v>1641</v>
      </c>
      <c r="P1774" s="36" t="s">
        <v>1642</v>
      </c>
      <c r="Q1774" s="36" t="s">
        <v>1643</v>
      </c>
      <c r="R1774" s="36" t="s">
        <v>1644</v>
      </c>
      <c r="S1774" s="36" t="s">
        <v>1636</v>
      </c>
      <c r="T1774" s="36" t="s">
        <v>1636</v>
      </c>
      <c r="U1774" s="36" t="s">
        <v>1645</v>
      </c>
      <c r="V1774" s="36" t="s">
        <v>1646</v>
      </c>
      <c r="W1774" s="36" t="s">
        <v>1665</v>
      </c>
      <c r="X1774" s="36" t="s">
        <v>1646</v>
      </c>
      <c r="Y1774" s="36" t="s">
        <v>1649</v>
      </c>
      <c r="Z1774" s="36">
        <v>679.28</v>
      </c>
      <c r="AA1774" s="36">
        <v>679.28</v>
      </c>
      <c r="AB1774" s="36">
        <v>0</v>
      </c>
      <c r="AC1774" s="36">
        <v>679.28</v>
      </c>
      <c r="AD1774" s="36">
        <v>0</v>
      </c>
      <c r="AE1774" s="36">
        <v>0</v>
      </c>
      <c r="AF1774" s="36" t="s">
        <v>1798</v>
      </c>
      <c r="AG1774" s="36" t="s">
        <v>1749</v>
      </c>
      <c r="AH1774" s="36" t="s">
        <v>1819</v>
      </c>
      <c r="AI1774" s="36" t="s">
        <v>1799</v>
      </c>
      <c r="AJ1774" s="36" t="s">
        <v>1645</v>
      </c>
      <c r="AK1774" s="36" t="s">
        <v>337</v>
      </c>
      <c r="AL1774" s="36" t="s">
        <v>1650</v>
      </c>
      <c r="AM1774" s="36" t="s">
        <v>1651</v>
      </c>
      <c r="AN1774" s="36" t="s">
        <v>1645</v>
      </c>
      <c r="AO1774" s="36" t="s">
        <v>1636</v>
      </c>
      <c r="AP1774" s="36" t="s">
        <v>1678</v>
      </c>
      <c r="AQ1774" s="36" t="s">
        <v>1653</v>
      </c>
    </row>
    <row r="1775" spans="1:43" x14ac:dyDescent="0.15">
      <c r="A1775" s="36" t="s">
        <v>439</v>
      </c>
      <c r="B1775" s="36" t="s">
        <v>1764</v>
      </c>
      <c r="C1775" s="36" t="s">
        <v>1765</v>
      </c>
      <c r="D1775" s="36" t="s">
        <v>1766</v>
      </c>
      <c r="E1775" s="36" t="s">
        <v>1767</v>
      </c>
      <c r="F1775" s="36" t="s">
        <v>372</v>
      </c>
      <c r="G1775" s="36" t="s">
        <v>1636</v>
      </c>
      <c r="H1775" s="36" t="s">
        <v>372</v>
      </c>
      <c r="I1775" s="36" t="s">
        <v>1636</v>
      </c>
      <c r="J1775" s="36" t="s">
        <v>1768</v>
      </c>
      <c r="K1775" s="36" t="s">
        <v>1769</v>
      </c>
      <c r="L1775" s="36" t="s">
        <v>1770</v>
      </c>
      <c r="M1775" s="36" t="s">
        <v>1639</v>
      </c>
      <c r="N1775" s="36" t="s">
        <v>1640</v>
      </c>
      <c r="O1775" s="36" t="s">
        <v>1641</v>
      </c>
      <c r="P1775" s="36" t="s">
        <v>1642</v>
      </c>
      <c r="Q1775" s="36" t="s">
        <v>1643</v>
      </c>
      <c r="R1775" s="36" t="s">
        <v>1644</v>
      </c>
      <c r="S1775" s="36" t="s">
        <v>1636</v>
      </c>
      <c r="T1775" s="36" t="s">
        <v>1636</v>
      </c>
      <c r="U1775" s="36" t="s">
        <v>1645</v>
      </c>
      <c r="V1775" s="36" t="s">
        <v>1646</v>
      </c>
      <c r="W1775" s="36" t="s">
        <v>1664</v>
      </c>
      <c r="X1775" s="36" t="s">
        <v>1646</v>
      </c>
      <c r="Y1775" s="36" t="s">
        <v>1649</v>
      </c>
      <c r="Z1775" s="36">
        <v>14063.58</v>
      </c>
      <c r="AA1775" s="36">
        <v>14063.58</v>
      </c>
      <c r="AB1775" s="36">
        <v>0</v>
      </c>
      <c r="AC1775" s="36">
        <v>14063.58</v>
      </c>
      <c r="AD1775" s="36">
        <v>0</v>
      </c>
      <c r="AE1775" s="36">
        <v>0</v>
      </c>
      <c r="AF1775" s="36" t="s">
        <v>1798</v>
      </c>
      <c r="AG1775" s="36" t="s">
        <v>1768</v>
      </c>
      <c r="AH1775" s="36" t="s">
        <v>1769</v>
      </c>
      <c r="AI1775" s="36" t="s">
        <v>1799</v>
      </c>
      <c r="AJ1775" s="36" t="s">
        <v>1645</v>
      </c>
      <c r="AK1775" s="36" t="s">
        <v>337</v>
      </c>
      <c r="AL1775" s="36" t="s">
        <v>1650</v>
      </c>
      <c r="AM1775" s="36" t="s">
        <v>1651</v>
      </c>
      <c r="AN1775" s="36" t="s">
        <v>1645</v>
      </c>
      <c r="AO1775" s="36" t="s">
        <v>1636</v>
      </c>
      <c r="AP1775" s="36" t="s">
        <v>1771</v>
      </c>
      <c r="AQ1775" s="36" t="s">
        <v>207</v>
      </c>
    </row>
    <row r="1776" spans="1:43" x14ac:dyDescent="0.15">
      <c r="A1776" s="36" t="s">
        <v>439</v>
      </c>
      <c r="B1776" s="36" t="s">
        <v>1764</v>
      </c>
      <c r="C1776" s="36" t="s">
        <v>1765</v>
      </c>
      <c r="D1776" s="36" t="s">
        <v>1766</v>
      </c>
      <c r="E1776" s="36" t="s">
        <v>1767</v>
      </c>
      <c r="F1776" s="36" t="s">
        <v>372</v>
      </c>
      <c r="G1776" s="36" t="s">
        <v>1636</v>
      </c>
      <c r="H1776" s="36" t="s">
        <v>372</v>
      </c>
      <c r="I1776" s="36" t="s">
        <v>1636</v>
      </c>
      <c r="J1776" s="36" t="s">
        <v>1768</v>
      </c>
      <c r="K1776" s="36" t="s">
        <v>1769</v>
      </c>
      <c r="L1776" s="36" t="s">
        <v>1770</v>
      </c>
      <c r="M1776" s="36" t="s">
        <v>1639</v>
      </c>
      <c r="N1776" s="36" t="s">
        <v>1640</v>
      </c>
      <c r="O1776" s="36" t="s">
        <v>1641</v>
      </c>
      <c r="P1776" s="36" t="s">
        <v>1642</v>
      </c>
      <c r="Q1776" s="36" t="s">
        <v>1643</v>
      </c>
      <c r="R1776" s="36" t="s">
        <v>1644</v>
      </c>
      <c r="S1776" s="36" t="s">
        <v>1636</v>
      </c>
      <c r="T1776" s="36" t="s">
        <v>1636</v>
      </c>
      <c r="U1776" s="36" t="s">
        <v>1645</v>
      </c>
      <c r="V1776" s="36" t="s">
        <v>1646</v>
      </c>
      <c r="W1776" s="36" t="s">
        <v>1665</v>
      </c>
      <c r="X1776" s="36" t="s">
        <v>1646</v>
      </c>
      <c r="Y1776" s="36" t="s">
        <v>1649</v>
      </c>
      <c r="Z1776" s="36">
        <v>35506.269999999997</v>
      </c>
      <c r="AA1776" s="36">
        <v>35506.269999999997</v>
      </c>
      <c r="AB1776" s="36">
        <v>0</v>
      </c>
      <c r="AC1776" s="36">
        <v>35506.269999999997</v>
      </c>
      <c r="AD1776" s="36">
        <v>0</v>
      </c>
      <c r="AE1776" s="36">
        <v>0</v>
      </c>
      <c r="AF1776" s="36" t="s">
        <v>1798</v>
      </c>
      <c r="AG1776" s="36" t="s">
        <v>1768</v>
      </c>
      <c r="AH1776" s="36" t="s">
        <v>1769</v>
      </c>
      <c r="AI1776" s="36" t="s">
        <v>1799</v>
      </c>
      <c r="AJ1776" s="36" t="s">
        <v>1645</v>
      </c>
      <c r="AK1776" s="36" t="s">
        <v>337</v>
      </c>
      <c r="AL1776" s="36" t="s">
        <v>1650</v>
      </c>
      <c r="AM1776" s="36" t="s">
        <v>1651</v>
      </c>
      <c r="AN1776" s="36" t="s">
        <v>1645</v>
      </c>
      <c r="AO1776" s="36" t="s">
        <v>1636</v>
      </c>
      <c r="AP1776" s="36" t="s">
        <v>1771</v>
      </c>
      <c r="AQ1776" s="36" t="s">
        <v>207</v>
      </c>
    </row>
    <row r="1777" spans="1:43" x14ac:dyDescent="0.15">
      <c r="A1777" s="36" t="s">
        <v>439</v>
      </c>
      <c r="B1777" s="36" t="s">
        <v>1764</v>
      </c>
      <c r="C1777" s="36" t="s">
        <v>1765</v>
      </c>
      <c r="D1777" s="36" t="s">
        <v>1766</v>
      </c>
      <c r="E1777" s="36" t="s">
        <v>1767</v>
      </c>
      <c r="F1777" s="36" t="s">
        <v>372</v>
      </c>
      <c r="G1777" s="36" t="s">
        <v>1636</v>
      </c>
      <c r="H1777" s="36" t="s">
        <v>372</v>
      </c>
      <c r="I1777" s="36" t="s">
        <v>1636</v>
      </c>
      <c r="J1777" s="36" t="s">
        <v>1768</v>
      </c>
      <c r="K1777" s="36" t="s">
        <v>1769</v>
      </c>
      <c r="L1777" s="36" t="s">
        <v>1770</v>
      </c>
      <c r="M1777" s="36" t="s">
        <v>1639</v>
      </c>
      <c r="N1777" s="36" t="s">
        <v>1640</v>
      </c>
      <c r="O1777" s="36" t="s">
        <v>1641</v>
      </c>
      <c r="P1777" s="36" t="s">
        <v>1642</v>
      </c>
      <c r="Q1777" s="36" t="s">
        <v>1643</v>
      </c>
      <c r="R1777" s="36" t="s">
        <v>1644</v>
      </c>
      <c r="S1777" s="36" t="s">
        <v>1636</v>
      </c>
      <c r="T1777" s="36" t="s">
        <v>1636</v>
      </c>
      <c r="U1777" s="36" t="s">
        <v>1645</v>
      </c>
      <c r="V1777" s="36" t="s">
        <v>1646</v>
      </c>
      <c r="W1777" s="36" t="s">
        <v>1670</v>
      </c>
      <c r="X1777" s="36" t="s">
        <v>1646</v>
      </c>
      <c r="Y1777" s="36" t="s">
        <v>1649</v>
      </c>
      <c r="Z1777" s="36">
        <v>3252.26</v>
      </c>
      <c r="AA1777" s="36">
        <v>3252.26</v>
      </c>
      <c r="AB1777" s="36">
        <v>0</v>
      </c>
      <c r="AC1777" s="36">
        <v>3252.26</v>
      </c>
      <c r="AD1777" s="36">
        <v>0</v>
      </c>
      <c r="AE1777" s="36">
        <v>0</v>
      </c>
      <c r="AF1777" s="36" t="s">
        <v>1798</v>
      </c>
      <c r="AG1777" s="36" t="s">
        <v>1768</v>
      </c>
      <c r="AH1777" s="36" t="s">
        <v>1769</v>
      </c>
      <c r="AI1777" s="36" t="s">
        <v>1799</v>
      </c>
      <c r="AJ1777" s="36" t="s">
        <v>1645</v>
      </c>
      <c r="AK1777" s="36" t="s">
        <v>337</v>
      </c>
      <c r="AL1777" s="36" t="s">
        <v>1650</v>
      </c>
      <c r="AM1777" s="36" t="s">
        <v>1651</v>
      </c>
      <c r="AN1777" s="36" t="s">
        <v>1645</v>
      </c>
      <c r="AO1777" s="36" t="s">
        <v>1636</v>
      </c>
      <c r="AP1777" s="36" t="s">
        <v>1771</v>
      </c>
      <c r="AQ1777" s="36" t="s">
        <v>207</v>
      </c>
    </row>
    <row r="1778" spans="1:43" x14ac:dyDescent="0.15">
      <c r="A1778" s="36" t="s">
        <v>439</v>
      </c>
      <c r="B1778" s="36" t="s">
        <v>1772</v>
      </c>
      <c r="C1778" s="36" t="s">
        <v>1773</v>
      </c>
      <c r="D1778" s="36" t="s">
        <v>1766</v>
      </c>
      <c r="E1778" s="36" t="s">
        <v>1767</v>
      </c>
      <c r="F1778" s="36" t="s">
        <v>372</v>
      </c>
      <c r="G1778" s="36" t="s">
        <v>1636</v>
      </c>
      <c r="H1778" s="36" t="s">
        <v>372</v>
      </c>
      <c r="I1778" s="36" t="s">
        <v>1636</v>
      </c>
      <c r="J1778" s="36" t="s">
        <v>1768</v>
      </c>
      <c r="K1778" s="36" t="s">
        <v>1769</v>
      </c>
      <c r="L1778" s="36" t="s">
        <v>1774</v>
      </c>
      <c r="M1778" s="36" t="s">
        <v>1639</v>
      </c>
      <c r="N1778" s="36" t="s">
        <v>1640</v>
      </c>
      <c r="O1778" s="36" t="s">
        <v>1641</v>
      </c>
      <c r="P1778" s="36" t="s">
        <v>1642</v>
      </c>
      <c r="Q1778" s="36" t="s">
        <v>1643</v>
      </c>
      <c r="R1778" s="36" t="s">
        <v>1644</v>
      </c>
      <c r="S1778" s="36" t="s">
        <v>1636</v>
      </c>
      <c r="T1778" s="36" t="s">
        <v>1636</v>
      </c>
      <c r="U1778" s="36" t="s">
        <v>1645</v>
      </c>
      <c r="V1778" s="36" t="s">
        <v>1646</v>
      </c>
      <c r="W1778" s="36" t="s">
        <v>1657</v>
      </c>
      <c r="X1778" s="36" t="s">
        <v>1658</v>
      </c>
      <c r="Y1778" s="36" t="s">
        <v>1649</v>
      </c>
      <c r="Z1778" s="36">
        <v>28965.919999999998</v>
      </c>
      <c r="AA1778" s="36">
        <v>28965.919999999998</v>
      </c>
      <c r="AB1778" s="36">
        <v>0</v>
      </c>
      <c r="AC1778" s="36">
        <v>28965.919999999998</v>
      </c>
      <c r="AD1778" s="36">
        <v>0</v>
      </c>
      <c r="AE1778" s="36">
        <v>0</v>
      </c>
      <c r="AF1778" s="36" t="s">
        <v>1798</v>
      </c>
      <c r="AG1778" s="36" t="s">
        <v>1768</v>
      </c>
      <c r="AH1778" s="36" t="s">
        <v>1769</v>
      </c>
      <c r="AI1778" s="36" t="s">
        <v>1799</v>
      </c>
      <c r="AJ1778" s="36" t="s">
        <v>1645</v>
      </c>
      <c r="AK1778" s="36" t="s">
        <v>337</v>
      </c>
      <c r="AL1778" s="36" t="s">
        <v>1650</v>
      </c>
      <c r="AM1778" s="36" t="s">
        <v>1651</v>
      </c>
      <c r="AN1778" s="36" t="s">
        <v>1645</v>
      </c>
      <c r="AO1778" s="36" t="s">
        <v>1636</v>
      </c>
      <c r="AP1778" s="36" t="s">
        <v>1771</v>
      </c>
      <c r="AQ1778" s="36" t="s">
        <v>207</v>
      </c>
    </row>
    <row r="1779" spans="1:43" x14ac:dyDescent="0.15">
      <c r="A1779" s="36" t="s">
        <v>439</v>
      </c>
      <c r="B1779" s="36" t="s">
        <v>1775</v>
      </c>
      <c r="C1779" s="36" t="s">
        <v>1776</v>
      </c>
      <c r="D1779" s="36" t="s">
        <v>1766</v>
      </c>
      <c r="E1779" s="36" t="s">
        <v>1767</v>
      </c>
      <c r="F1779" s="36" t="s">
        <v>372</v>
      </c>
      <c r="G1779" s="36" t="s">
        <v>1636</v>
      </c>
      <c r="H1779" s="36" t="s">
        <v>372</v>
      </c>
      <c r="I1779" s="36" t="s">
        <v>1636</v>
      </c>
      <c r="J1779" s="36" t="s">
        <v>1768</v>
      </c>
      <c r="K1779" s="36" t="s">
        <v>1769</v>
      </c>
      <c r="L1779" s="36" t="s">
        <v>1777</v>
      </c>
      <c r="M1779" s="36" t="s">
        <v>1639</v>
      </c>
      <c r="N1779" s="36" t="s">
        <v>1640</v>
      </c>
      <c r="O1779" s="36" t="s">
        <v>1641</v>
      </c>
      <c r="P1779" s="36" t="s">
        <v>1642</v>
      </c>
      <c r="Q1779" s="36" t="s">
        <v>1643</v>
      </c>
      <c r="R1779" s="36" t="s">
        <v>1644</v>
      </c>
      <c r="S1779" s="36" t="s">
        <v>1636</v>
      </c>
      <c r="T1779" s="36" t="s">
        <v>1636</v>
      </c>
      <c r="U1779" s="36" t="s">
        <v>1645</v>
      </c>
      <c r="V1779" s="36" t="s">
        <v>1646</v>
      </c>
      <c r="W1779" s="36" t="s">
        <v>1664</v>
      </c>
      <c r="X1779" s="36" t="s">
        <v>1646</v>
      </c>
      <c r="Y1779" s="36" t="s">
        <v>1649</v>
      </c>
      <c r="Z1779" s="36">
        <v>458.4</v>
      </c>
      <c r="AA1779" s="36">
        <v>458.4</v>
      </c>
      <c r="AB1779" s="36">
        <v>0</v>
      </c>
      <c r="AC1779" s="36">
        <v>458.4</v>
      </c>
      <c r="AD1779" s="36">
        <v>0</v>
      </c>
      <c r="AE1779" s="36">
        <v>0</v>
      </c>
      <c r="AF1779" s="36" t="s">
        <v>1798</v>
      </c>
      <c r="AG1779" s="36" t="s">
        <v>1768</v>
      </c>
      <c r="AH1779" s="36" t="s">
        <v>1769</v>
      </c>
      <c r="AI1779" s="36" t="s">
        <v>1799</v>
      </c>
      <c r="AJ1779" s="36" t="s">
        <v>1645</v>
      </c>
      <c r="AK1779" s="36" t="s">
        <v>337</v>
      </c>
      <c r="AL1779" s="36" t="s">
        <v>1650</v>
      </c>
      <c r="AM1779" s="36" t="s">
        <v>1651</v>
      </c>
      <c r="AN1779" s="36" t="s">
        <v>1645</v>
      </c>
      <c r="AO1779" s="36" t="s">
        <v>1636</v>
      </c>
      <c r="AP1779" s="36" t="s">
        <v>1767</v>
      </c>
      <c r="AQ1779" s="36" t="s">
        <v>207</v>
      </c>
    </row>
    <row r="1780" spans="1:43" x14ac:dyDescent="0.15">
      <c r="A1780" s="36" t="s">
        <v>439</v>
      </c>
      <c r="B1780" s="36" t="s">
        <v>1775</v>
      </c>
      <c r="C1780" s="36" t="s">
        <v>1776</v>
      </c>
      <c r="D1780" s="36" t="s">
        <v>1766</v>
      </c>
      <c r="E1780" s="36" t="s">
        <v>1767</v>
      </c>
      <c r="F1780" s="36" t="s">
        <v>372</v>
      </c>
      <c r="G1780" s="36" t="s">
        <v>1636</v>
      </c>
      <c r="H1780" s="36" t="s">
        <v>372</v>
      </c>
      <c r="I1780" s="36" t="s">
        <v>1636</v>
      </c>
      <c r="J1780" s="36" t="s">
        <v>1768</v>
      </c>
      <c r="K1780" s="36" t="s">
        <v>1769</v>
      </c>
      <c r="L1780" s="36" t="s">
        <v>1777</v>
      </c>
      <c r="M1780" s="36" t="s">
        <v>1639</v>
      </c>
      <c r="N1780" s="36" t="s">
        <v>1640</v>
      </c>
      <c r="O1780" s="36" t="s">
        <v>1641</v>
      </c>
      <c r="P1780" s="36" t="s">
        <v>1642</v>
      </c>
      <c r="Q1780" s="36" t="s">
        <v>1643</v>
      </c>
      <c r="R1780" s="36" t="s">
        <v>1644</v>
      </c>
      <c r="S1780" s="36" t="s">
        <v>1636</v>
      </c>
      <c r="T1780" s="36" t="s">
        <v>1636</v>
      </c>
      <c r="U1780" s="36" t="s">
        <v>1645</v>
      </c>
      <c r="V1780" s="36" t="s">
        <v>1646</v>
      </c>
      <c r="W1780" s="36" t="s">
        <v>1665</v>
      </c>
      <c r="X1780" s="36" t="s">
        <v>1646</v>
      </c>
      <c r="Y1780" s="36" t="s">
        <v>1649</v>
      </c>
      <c r="Z1780" s="36">
        <v>1393.52</v>
      </c>
      <c r="AA1780" s="36">
        <v>1393.52</v>
      </c>
      <c r="AB1780" s="36">
        <v>0</v>
      </c>
      <c r="AC1780" s="36">
        <v>1393.52</v>
      </c>
      <c r="AD1780" s="36">
        <v>0</v>
      </c>
      <c r="AE1780" s="36">
        <v>0</v>
      </c>
      <c r="AF1780" s="36" t="s">
        <v>1798</v>
      </c>
      <c r="AG1780" s="36" t="s">
        <v>1768</v>
      </c>
      <c r="AH1780" s="36" t="s">
        <v>1769</v>
      </c>
      <c r="AI1780" s="36" t="s">
        <v>1799</v>
      </c>
      <c r="AJ1780" s="36" t="s">
        <v>1645</v>
      </c>
      <c r="AK1780" s="36" t="s">
        <v>337</v>
      </c>
      <c r="AL1780" s="36" t="s">
        <v>1650</v>
      </c>
      <c r="AM1780" s="36" t="s">
        <v>1651</v>
      </c>
      <c r="AN1780" s="36" t="s">
        <v>1645</v>
      </c>
      <c r="AO1780" s="36" t="s">
        <v>1636</v>
      </c>
      <c r="AP1780" s="36" t="s">
        <v>1767</v>
      </c>
      <c r="AQ1780" s="36" t="s">
        <v>207</v>
      </c>
    </row>
    <row r="1781" spans="1:43" x14ac:dyDescent="0.15">
      <c r="A1781" s="36" t="s">
        <v>439</v>
      </c>
      <c r="B1781" s="36" t="s">
        <v>1775</v>
      </c>
      <c r="C1781" s="36" t="s">
        <v>1776</v>
      </c>
      <c r="D1781" s="36" t="s">
        <v>1766</v>
      </c>
      <c r="E1781" s="36" t="s">
        <v>1767</v>
      </c>
      <c r="F1781" s="36" t="s">
        <v>372</v>
      </c>
      <c r="G1781" s="36" t="s">
        <v>1636</v>
      </c>
      <c r="H1781" s="36" t="s">
        <v>372</v>
      </c>
      <c r="I1781" s="36" t="s">
        <v>1636</v>
      </c>
      <c r="J1781" s="36" t="s">
        <v>1768</v>
      </c>
      <c r="K1781" s="36" t="s">
        <v>1769</v>
      </c>
      <c r="L1781" s="36" t="s">
        <v>1777</v>
      </c>
      <c r="M1781" s="36" t="s">
        <v>1639</v>
      </c>
      <c r="N1781" s="36" t="s">
        <v>1640</v>
      </c>
      <c r="O1781" s="36" t="s">
        <v>1641</v>
      </c>
      <c r="P1781" s="36" t="s">
        <v>1642</v>
      </c>
      <c r="Q1781" s="36" t="s">
        <v>1643</v>
      </c>
      <c r="R1781" s="36" t="s">
        <v>1644</v>
      </c>
      <c r="S1781" s="36" t="s">
        <v>1636</v>
      </c>
      <c r="T1781" s="36" t="s">
        <v>1636</v>
      </c>
      <c r="U1781" s="36" t="s">
        <v>1645</v>
      </c>
      <c r="V1781" s="36" t="s">
        <v>1646</v>
      </c>
      <c r="W1781" s="36" t="s">
        <v>1647</v>
      </c>
      <c r="X1781" s="36" t="s">
        <v>1667</v>
      </c>
      <c r="Y1781" s="36" t="s">
        <v>1649</v>
      </c>
      <c r="Z1781" s="36">
        <v>62.69</v>
      </c>
      <c r="AA1781" s="36">
        <v>62.69</v>
      </c>
      <c r="AB1781" s="36">
        <v>0</v>
      </c>
      <c r="AC1781" s="36">
        <v>62.69</v>
      </c>
      <c r="AD1781" s="36">
        <v>0</v>
      </c>
      <c r="AE1781" s="36">
        <v>0</v>
      </c>
      <c r="AF1781" s="36" t="s">
        <v>1798</v>
      </c>
      <c r="AG1781" s="36" t="s">
        <v>1768</v>
      </c>
      <c r="AH1781" s="36" t="s">
        <v>1769</v>
      </c>
      <c r="AI1781" s="36" t="s">
        <v>1799</v>
      </c>
      <c r="AJ1781" s="36" t="s">
        <v>1645</v>
      </c>
      <c r="AK1781" s="36" t="s">
        <v>337</v>
      </c>
      <c r="AL1781" s="36" t="s">
        <v>1650</v>
      </c>
      <c r="AM1781" s="36" t="s">
        <v>1651</v>
      </c>
      <c r="AN1781" s="36" t="s">
        <v>1645</v>
      </c>
      <c r="AO1781" s="36" t="s">
        <v>1636</v>
      </c>
      <c r="AP1781" s="36" t="s">
        <v>1767</v>
      </c>
      <c r="AQ1781" s="36" t="s">
        <v>207</v>
      </c>
    </row>
    <row r="1782" spans="1:43" x14ac:dyDescent="0.15">
      <c r="A1782" s="36" t="s">
        <v>439</v>
      </c>
      <c r="B1782" s="36" t="s">
        <v>1775</v>
      </c>
      <c r="C1782" s="36" t="s">
        <v>1776</v>
      </c>
      <c r="D1782" s="36" t="s">
        <v>1766</v>
      </c>
      <c r="E1782" s="36" t="s">
        <v>1767</v>
      </c>
      <c r="F1782" s="36" t="s">
        <v>372</v>
      </c>
      <c r="G1782" s="36" t="s">
        <v>1636</v>
      </c>
      <c r="H1782" s="36" t="s">
        <v>372</v>
      </c>
      <c r="I1782" s="36" t="s">
        <v>1636</v>
      </c>
      <c r="J1782" s="36" t="s">
        <v>1768</v>
      </c>
      <c r="K1782" s="36" t="s">
        <v>1769</v>
      </c>
      <c r="L1782" s="36" t="s">
        <v>1777</v>
      </c>
      <c r="M1782" s="36" t="s">
        <v>1639</v>
      </c>
      <c r="N1782" s="36" t="s">
        <v>1640</v>
      </c>
      <c r="O1782" s="36" t="s">
        <v>1641</v>
      </c>
      <c r="P1782" s="36" t="s">
        <v>1642</v>
      </c>
      <c r="Q1782" s="36" t="s">
        <v>1643</v>
      </c>
      <c r="R1782" s="36" t="s">
        <v>1644</v>
      </c>
      <c r="S1782" s="36" t="s">
        <v>1636</v>
      </c>
      <c r="T1782" s="36" t="s">
        <v>1636</v>
      </c>
      <c r="U1782" s="36" t="s">
        <v>1645</v>
      </c>
      <c r="V1782" s="36" t="s">
        <v>1646</v>
      </c>
      <c r="W1782" s="36" t="s">
        <v>1670</v>
      </c>
      <c r="X1782" s="36" t="s">
        <v>1646</v>
      </c>
      <c r="Y1782" s="36" t="s">
        <v>1649</v>
      </c>
      <c r="Z1782" s="36">
        <v>585.39</v>
      </c>
      <c r="AA1782" s="36">
        <v>585.39</v>
      </c>
      <c r="AB1782" s="36">
        <v>0</v>
      </c>
      <c r="AC1782" s="36">
        <v>585.39</v>
      </c>
      <c r="AD1782" s="36">
        <v>0</v>
      </c>
      <c r="AE1782" s="36">
        <v>0</v>
      </c>
      <c r="AF1782" s="36" t="s">
        <v>1798</v>
      </c>
      <c r="AG1782" s="36" t="s">
        <v>1768</v>
      </c>
      <c r="AH1782" s="36" t="s">
        <v>1769</v>
      </c>
      <c r="AI1782" s="36" t="s">
        <v>1799</v>
      </c>
      <c r="AJ1782" s="36" t="s">
        <v>1645</v>
      </c>
      <c r="AK1782" s="36" t="s">
        <v>337</v>
      </c>
      <c r="AL1782" s="36" t="s">
        <v>1650</v>
      </c>
      <c r="AM1782" s="36" t="s">
        <v>1651</v>
      </c>
      <c r="AN1782" s="36" t="s">
        <v>1645</v>
      </c>
      <c r="AO1782" s="36" t="s">
        <v>1636</v>
      </c>
      <c r="AP1782" s="36" t="s">
        <v>1767</v>
      </c>
      <c r="AQ1782" s="36" t="s">
        <v>207</v>
      </c>
    </row>
    <row r="1783" spans="1:43" x14ac:dyDescent="0.15">
      <c r="A1783" s="36" t="s">
        <v>439</v>
      </c>
      <c r="B1783" s="36" t="s">
        <v>1840</v>
      </c>
      <c r="C1783" s="36" t="s">
        <v>1841</v>
      </c>
      <c r="D1783" s="36" t="s">
        <v>1842</v>
      </c>
      <c r="E1783" s="36" t="s">
        <v>1843</v>
      </c>
      <c r="F1783" s="36" t="s">
        <v>372</v>
      </c>
      <c r="G1783" s="36" t="s">
        <v>1636</v>
      </c>
      <c r="H1783" s="36" t="s">
        <v>372</v>
      </c>
      <c r="I1783" s="36" t="s">
        <v>1636</v>
      </c>
      <c r="J1783" s="36" t="s">
        <v>1768</v>
      </c>
      <c r="K1783" s="36" t="s">
        <v>1807</v>
      </c>
      <c r="L1783" s="36" t="s">
        <v>1844</v>
      </c>
      <c r="M1783" s="36" t="s">
        <v>1639</v>
      </c>
      <c r="N1783" s="36" t="s">
        <v>1640</v>
      </c>
      <c r="O1783" s="36" t="s">
        <v>1641</v>
      </c>
      <c r="P1783" s="36" t="s">
        <v>1642</v>
      </c>
      <c r="Q1783" s="36" t="s">
        <v>1643</v>
      </c>
      <c r="R1783" s="36" t="s">
        <v>1644</v>
      </c>
      <c r="S1783" s="36" t="s">
        <v>1636</v>
      </c>
      <c r="T1783" s="36" t="s">
        <v>1636</v>
      </c>
      <c r="U1783" s="36" t="s">
        <v>1645</v>
      </c>
      <c r="V1783" s="36" t="s">
        <v>1646</v>
      </c>
      <c r="W1783" s="36" t="s">
        <v>1647</v>
      </c>
      <c r="X1783" s="36" t="s">
        <v>1648</v>
      </c>
      <c r="Y1783" s="36" t="s">
        <v>1649</v>
      </c>
      <c r="Z1783" s="36">
        <v>387.92</v>
      </c>
      <c r="AA1783" s="36">
        <v>364.01</v>
      </c>
      <c r="AB1783" s="36">
        <v>23.91</v>
      </c>
      <c r="AC1783" s="36">
        <v>364.01</v>
      </c>
      <c r="AD1783" s="36">
        <v>0</v>
      </c>
      <c r="AE1783" s="36">
        <v>0</v>
      </c>
      <c r="AF1783" s="36" t="s">
        <v>1798</v>
      </c>
      <c r="AG1783" s="36" t="s">
        <v>1768</v>
      </c>
      <c r="AH1783" s="36" t="s">
        <v>1807</v>
      </c>
      <c r="AI1783" s="36" t="s">
        <v>1799</v>
      </c>
      <c r="AJ1783" s="36" t="s">
        <v>1645</v>
      </c>
      <c r="AK1783" s="36" t="s">
        <v>337</v>
      </c>
      <c r="AL1783" s="36" t="s">
        <v>1650</v>
      </c>
      <c r="AM1783" s="36" t="s">
        <v>1651</v>
      </c>
      <c r="AN1783" s="36" t="s">
        <v>1645</v>
      </c>
      <c r="AO1783" s="36" t="s">
        <v>1636</v>
      </c>
      <c r="AP1783" s="36" t="s">
        <v>1652</v>
      </c>
      <c r="AQ1783" s="36" t="s">
        <v>1653</v>
      </c>
    </row>
    <row r="1784" spans="1:43" x14ac:dyDescent="0.15">
      <c r="A1784" s="36" t="s">
        <v>439</v>
      </c>
      <c r="B1784" s="36" t="s">
        <v>1845</v>
      </c>
      <c r="C1784" s="36" t="s">
        <v>1846</v>
      </c>
      <c r="D1784" s="36" t="s">
        <v>1842</v>
      </c>
      <c r="E1784" s="36" t="s">
        <v>1843</v>
      </c>
      <c r="F1784" s="36" t="s">
        <v>372</v>
      </c>
      <c r="G1784" s="36" t="s">
        <v>1636</v>
      </c>
      <c r="H1784" s="36" t="s">
        <v>372</v>
      </c>
      <c r="I1784" s="36" t="s">
        <v>1636</v>
      </c>
      <c r="J1784" s="36" t="s">
        <v>1768</v>
      </c>
      <c r="K1784" s="36" t="s">
        <v>1807</v>
      </c>
      <c r="L1784" s="36" t="s">
        <v>1847</v>
      </c>
      <c r="M1784" s="36" t="s">
        <v>1639</v>
      </c>
      <c r="N1784" s="36" t="s">
        <v>1640</v>
      </c>
      <c r="O1784" s="36" t="s">
        <v>1641</v>
      </c>
      <c r="P1784" s="36" t="s">
        <v>1642</v>
      </c>
      <c r="Q1784" s="36" t="s">
        <v>1643</v>
      </c>
      <c r="R1784" s="36" t="s">
        <v>1644</v>
      </c>
      <c r="S1784" s="36" t="s">
        <v>1636</v>
      </c>
      <c r="T1784" s="36" t="s">
        <v>1636</v>
      </c>
      <c r="U1784" s="36" t="s">
        <v>1645</v>
      </c>
      <c r="V1784" s="36" t="s">
        <v>1646</v>
      </c>
      <c r="W1784" s="36" t="s">
        <v>1665</v>
      </c>
      <c r="X1784" s="36" t="s">
        <v>1646</v>
      </c>
      <c r="Y1784" s="36" t="s">
        <v>1649</v>
      </c>
      <c r="Z1784" s="36">
        <v>83.81</v>
      </c>
      <c r="AA1784" s="36">
        <v>83.81</v>
      </c>
      <c r="AB1784" s="36">
        <v>0</v>
      </c>
      <c r="AC1784" s="36">
        <v>83.81</v>
      </c>
      <c r="AD1784" s="36">
        <v>0</v>
      </c>
      <c r="AE1784" s="36">
        <v>0</v>
      </c>
      <c r="AF1784" s="36" t="s">
        <v>1798</v>
      </c>
      <c r="AG1784" s="36" t="s">
        <v>1768</v>
      </c>
      <c r="AH1784" s="36" t="s">
        <v>1807</v>
      </c>
      <c r="AI1784" s="36" t="s">
        <v>1799</v>
      </c>
      <c r="AJ1784" s="36" t="s">
        <v>1645</v>
      </c>
      <c r="AK1784" s="36" t="s">
        <v>337</v>
      </c>
      <c r="AL1784" s="36" t="s">
        <v>1650</v>
      </c>
      <c r="AM1784" s="36" t="s">
        <v>1651</v>
      </c>
      <c r="AN1784" s="36" t="s">
        <v>1645</v>
      </c>
      <c r="AO1784" s="36" t="s">
        <v>1636</v>
      </c>
      <c r="AP1784" s="36" t="s">
        <v>1652</v>
      </c>
      <c r="AQ1784" s="36" t="s">
        <v>1653</v>
      </c>
    </row>
    <row r="1785" spans="1:43" x14ac:dyDescent="0.15">
      <c r="A1785" s="36" t="s">
        <v>439</v>
      </c>
      <c r="B1785" s="36" t="s">
        <v>1845</v>
      </c>
      <c r="C1785" s="36" t="s">
        <v>1846</v>
      </c>
      <c r="D1785" s="36" t="s">
        <v>1842</v>
      </c>
      <c r="E1785" s="36" t="s">
        <v>1843</v>
      </c>
      <c r="F1785" s="36" t="s">
        <v>372</v>
      </c>
      <c r="G1785" s="36" t="s">
        <v>1636</v>
      </c>
      <c r="H1785" s="36" t="s">
        <v>372</v>
      </c>
      <c r="I1785" s="36" t="s">
        <v>1636</v>
      </c>
      <c r="J1785" s="36" t="s">
        <v>1768</v>
      </c>
      <c r="K1785" s="36" t="s">
        <v>1807</v>
      </c>
      <c r="L1785" s="36" t="s">
        <v>1847</v>
      </c>
      <c r="M1785" s="36" t="s">
        <v>1639</v>
      </c>
      <c r="N1785" s="36" t="s">
        <v>1640</v>
      </c>
      <c r="O1785" s="36" t="s">
        <v>1641</v>
      </c>
      <c r="P1785" s="36" t="s">
        <v>1642</v>
      </c>
      <c r="Q1785" s="36" t="s">
        <v>1643</v>
      </c>
      <c r="R1785" s="36" t="s">
        <v>1644</v>
      </c>
      <c r="S1785" s="36" t="s">
        <v>1636</v>
      </c>
      <c r="T1785" s="36" t="s">
        <v>1636</v>
      </c>
      <c r="U1785" s="36" t="s">
        <v>1645</v>
      </c>
      <c r="V1785" s="36" t="s">
        <v>1646</v>
      </c>
      <c r="W1785" s="36" t="s">
        <v>1647</v>
      </c>
      <c r="X1785" s="36" t="s">
        <v>1667</v>
      </c>
      <c r="Y1785" s="36" t="s">
        <v>1649</v>
      </c>
      <c r="Z1785" s="36">
        <v>367.26</v>
      </c>
      <c r="AA1785" s="36">
        <v>367.26</v>
      </c>
      <c r="AB1785" s="36">
        <v>0</v>
      </c>
      <c r="AC1785" s="36">
        <v>367.26</v>
      </c>
      <c r="AD1785" s="36">
        <v>0</v>
      </c>
      <c r="AE1785" s="36">
        <v>0</v>
      </c>
      <c r="AF1785" s="36" t="s">
        <v>1798</v>
      </c>
      <c r="AG1785" s="36" t="s">
        <v>1768</v>
      </c>
      <c r="AH1785" s="36" t="s">
        <v>1807</v>
      </c>
      <c r="AI1785" s="36" t="s">
        <v>1799</v>
      </c>
      <c r="AJ1785" s="36" t="s">
        <v>1645</v>
      </c>
      <c r="AK1785" s="36" t="s">
        <v>337</v>
      </c>
      <c r="AL1785" s="36" t="s">
        <v>1650</v>
      </c>
      <c r="AM1785" s="36" t="s">
        <v>1651</v>
      </c>
      <c r="AN1785" s="36" t="s">
        <v>1645</v>
      </c>
      <c r="AO1785" s="36" t="s">
        <v>1636</v>
      </c>
      <c r="AP1785" s="36" t="s">
        <v>1652</v>
      </c>
      <c r="AQ1785" s="36" t="s">
        <v>1653</v>
      </c>
    </row>
    <row r="1786" spans="1:43" x14ac:dyDescent="0.15">
      <c r="A1786" s="36" t="s">
        <v>439</v>
      </c>
      <c r="B1786" s="36" t="s">
        <v>1784</v>
      </c>
      <c r="C1786" s="36" t="s">
        <v>1785</v>
      </c>
      <c r="D1786" s="36" t="s">
        <v>1766</v>
      </c>
      <c r="E1786" s="36" t="s">
        <v>1767</v>
      </c>
      <c r="F1786" s="36" t="s">
        <v>372</v>
      </c>
      <c r="G1786" s="36" t="s">
        <v>1636</v>
      </c>
      <c r="H1786" s="36" t="s">
        <v>372</v>
      </c>
      <c r="I1786" s="36" t="s">
        <v>1636</v>
      </c>
      <c r="J1786" s="36" t="s">
        <v>1768</v>
      </c>
      <c r="K1786" s="36" t="s">
        <v>1769</v>
      </c>
      <c r="L1786" s="36" t="s">
        <v>1786</v>
      </c>
      <c r="M1786" s="36" t="s">
        <v>1639</v>
      </c>
      <c r="N1786" s="36" t="s">
        <v>1640</v>
      </c>
      <c r="O1786" s="36" t="s">
        <v>1641</v>
      </c>
      <c r="P1786" s="36" t="s">
        <v>1642</v>
      </c>
      <c r="Q1786" s="36" t="s">
        <v>1643</v>
      </c>
      <c r="R1786" s="36" t="s">
        <v>1644</v>
      </c>
      <c r="S1786" s="36" t="s">
        <v>1636</v>
      </c>
      <c r="T1786" s="36" t="s">
        <v>1636</v>
      </c>
      <c r="U1786" s="36" t="s">
        <v>1645</v>
      </c>
      <c r="V1786" s="36" t="s">
        <v>1646</v>
      </c>
      <c r="W1786" s="36" t="s">
        <v>1664</v>
      </c>
      <c r="X1786" s="36" t="s">
        <v>1646</v>
      </c>
      <c r="Y1786" s="36" t="s">
        <v>1649</v>
      </c>
      <c r="Z1786" s="36">
        <v>1.1499999999999999</v>
      </c>
      <c r="AA1786" s="36">
        <v>1.1499999999999999</v>
      </c>
      <c r="AB1786" s="36">
        <v>0</v>
      </c>
      <c r="AC1786" s="36">
        <v>1.1499999999999999</v>
      </c>
      <c r="AD1786" s="36">
        <v>0</v>
      </c>
      <c r="AE1786" s="36">
        <v>0</v>
      </c>
      <c r="AF1786" s="36" t="s">
        <v>1798</v>
      </c>
      <c r="AG1786" s="36" t="s">
        <v>1768</v>
      </c>
      <c r="AH1786" s="36" t="s">
        <v>1769</v>
      </c>
      <c r="AI1786" s="36" t="s">
        <v>1799</v>
      </c>
      <c r="AJ1786" s="36" t="s">
        <v>1645</v>
      </c>
      <c r="AK1786" s="36" t="s">
        <v>337</v>
      </c>
      <c r="AL1786" s="36" t="s">
        <v>1650</v>
      </c>
      <c r="AM1786" s="36" t="s">
        <v>1651</v>
      </c>
      <c r="AN1786" s="36" t="s">
        <v>1645</v>
      </c>
      <c r="AO1786" s="36" t="s">
        <v>1636</v>
      </c>
      <c r="AP1786" s="36" t="s">
        <v>1767</v>
      </c>
      <c r="AQ1786" s="36" t="s">
        <v>207</v>
      </c>
    </row>
    <row r="1787" spans="1:43" x14ac:dyDescent="0.15">
      <c r="A1787" s="36" t="s">
        <v>439</v>
      </c>
      <c r="B1787" s="36" t="s">
        <v>1784</v>
      </c>
      <c r="C1787" s="36" t="s">
        <v>1785</v>
      </c>
      <c r="D1787" s="36" t="s">
        <v>1766</v>
      </c>
      <c r="E1787" s="36" t="s">
        <v>1767</v>
      </c>
      <c r="F1787" s="36" t="s">
        <v>372</v>
      </c>
      <c r="G1787" s="36" t="s">
        <v>1636</v>
      </c>
      <c r="H1787" s="36" t="s">
        <v>372</v>
      </c>
      <c r="I1787" s="36" t="s">
        <v>1636</v>
      </c>
      <c r="J1787" s="36" t="s">
        <v>1768</v>
      </c>
      <c r="K1787" s="36" t="s">
        <v>1769</v>
      </c>
      <c r="L1787" s="36" t="s">
        <v>1786</v>
      </c>
      <c r="M1787" s="36" t="s">
        <v>1639</v>
      </c>
      <c r="N1787" s="36" t="s">
        <v>1640</v>
      </c>
      <c r="O1787" s="36" t="s">
        <v>1641</v>
      </c>
      <c r="P1787" s="36" t="s">
        <v>1642</v>
      </c>
      <c r="Q1787" s="36" t="s">
        <v>1643</v>
      </c>
      <c r="R1787" s="36" t="s">
        <v>1644</v>
      </c>
      <c r="S1787" s="36" t="s">
        <v>1636</v>
      </c>
      <c r="T1787" s="36" t="s">
        <v>1636</v>
      </c>
      <c r="U1787" s="36" t="s">
        <v>1645</v>
      </c>
      <c r="V1787" s="36" t="s">
        <v>1646</v>
      </c>
      <c r="W1787" s="36" t="s">
        <v>1665</v>
      </c>
      <c r="X1787" s="36" t="s">
        <v>1646</v>
      </c>
      <c r="Y1787" s="36" t="s">
        <v>1649</v>
      </c>
      <c r="Z1787" s="36">
        <v>429.16</v>
      </c>
      <c r="AA1787" s="36">
        <v>429.16</v>
      </c>
      <c r="AB1787" s="36">
        <v>0</v>
      </c>
      <c r="AC1787" s="36">
        <v>429.16</v>
      </c>
      <c r="AD1787" s="36">
        <v>0</v>
      </c>
      <c r="AE1787" s="36">
        <v>0</v>
      </c>
      <c r="AF1787" s="36" t="s">
        <v>1798</v>
      </c>
      <c r="AG1787" s="36" t="s">
        <v>1768</v>
      </c>
      <c r="AH1787" s="36" t="s">
        <v>1769</v>
      </c>
      <c r="AI1787" s="36" t="s">
        <v>1799</v>
      </c>
      <c r="AJ1787" s="36" t="s">
        <v>1645</v>
      </c>
      <c r="AK1787" s="36" t="s">
        <v>337</v>
      </c>
      <c r="AL1787" s="36" t="s">
        <v>1650</v>
      </c>
      <c r="AM1787" s="36" t="s">
        <v>1651</v>
      </c>
      <c r="AN1787" s="36" t="s">
        <v>1645</v>
      </c>
      <c r="AO1787" s="36" t="s">
        <v>1636</v>
      </c>
      <c r="AP1787" s="36" t="s">
        <v>1767</v>
      </c>
      <c r="AQ1787" s="36" t="s">
        <v>207</v>
      </c>
    </row>
    <row r="1788" spans="1:43" x14ac:dyDescent="0.15">
      <c r="A1788" s="36" t="s">
        <v>439</v>
      </c>
      <c r="B1788" s="36" t="s">
        <v>1784</v>
      </c>
      <c r="C1788" s="36" t="s">
        <v>1785</v>
      </c>
      <c r="D1788" s="36" t="s">
        <v>1766</v>
      </c>
      <c r="E1788" s="36" t="s">
        <v>1767</v>
      </c>
      <c r="F1788" s="36" t="s">
        <v>372</v>
      </c>
      <c r="G1788" s="36" t="s">
        <v>1636</v>
      </c>
      <c r="H1788" s="36" t="s">
        <v>372</v>
      </c>
      <c r="I1788" s="36" t="s">
        <v>1636</v>
      </c>
      <c r="J1788" s="36" t="s">
        <v>1768</v>
      </c>
      <c r="K1788" s="36" t="s">
        <v>1769</v>
      </c>
      <c r="L1788" s="36" t="s">
        <v>1786</v>
      </c>
      <c r="M1788" s="36" t="s">
        <v>1639</v>
      </c>
      <c r="N1788" s="36" t="s">
        <v>1640</v>
      </c>
      <c r="O1788" s="36" t="s">
        <v>1641</v>
      </c>
      <c r="P1788" s="36" t="s">
        <v>1642</v>
      </c>
      <c r="Q1788" s="36" t="s">
        <v>1643</v>
      </c>
      <c r="R1788" s="36" t="s">
        <v>1644</v>
      </c>
      <c r="S1788" s="36" t="s">
        <v>1636</v>
      </c>
      <c r="T1788" s="36" t="s">
        <v>1636</v>
      </c>
      <c r="U1788" s="36" t="s">
        <v>1645</v>
      </c>
      <c r="V1788" s="36" t="s">
        <v>1646</v>
      </c>
      <c r="W1788" s="36" t="s">
        <v>1657</v>
      </c>
      <c r="X1788" s="36" t="s">
        <v>1658</v>
      </c>
      <c r="Y1788" s="36" t="s">
        <v>1649</v>
      </c>
      <c r="Z1788" s="36">
        <v>204.96</v>
      </c>
      <c r="AA1788" s="36">
        <v>204.96</v>
      </c>
      <c r="AB1788" s="36">
        <v>0</v>
      </c>
      <c r="AC1788" s="36">
        <v>204.96</v>
      </c>
      <c r="AD1788" s="36">
        <v>0</v>
      </c>
      <c r="AE1788" s="36">
        <v>0</v>
      </c>
      <c r="AF1788" s="36" t="s">
        <v>1798</v>
      </c>
      <c r="AG1788" s="36" t="s">
        <v>1768</v>
      </c>
      <c r="AH1788" s="36" t="s">
        <v>1769</v>
      </c>
      <c r="AI1788" s="36" t="s">
        <v>1799</v>
      </c>
      <c r="AJ1788" s="36" t="s">
        <v>1645</v>
      </c>
      <c r="AK1788" s="36" t="s">
        <v>337</v>
      </c>
      <c r="AL1788" s="36" t="s">
        <v>1650</v>
      </c>
      <c r="AM1788" s="36" t="s">
        <v>1651</v>
      </c>
      <c r="AN1788" s="36" t="s">
        <v>1645</v>
      </c>
      <c r="AO1788" s="36" t="s">
        <v>1636</v>
      </c>
      <c r="AP1788" s="36" t="s">
        <v>1767</v>
      </c>
      <c r="AQ1788" s="36" t="s">
        <v>207</v>
      </c>
    </row>
    <row r="1789" spans="1:43" x14ac:dyDescent="0.15">
      <c r="A1789" s="36" t="s">
        <v>439</v>
      </c>
      <c r="B1789" s="36" t="s">
        <v>1784</v>
      </c>
      <c r="C1789" s="36" t="s">
        <v>1785</v>
      </c>
      <c r="D1789" s="36" t="s">
        <v>1766</v>
      </c>
      <c r="E1789" s="36" t="s">
        <v>1767</v>
      </c>
      <c r="F1789" s="36" t="s">
        <v>372</v>
      </c>
      <c r="G1789" s="36" t="s">
        <v>1636</v>
      </c>
      <c r="H1789" s="36" t="s">
        <v>372</v>
      </c>
      <c r="I1789" s="36" t="s">
        <v>1636</v>
      </c>
      <c r="J1789" s="36" t="s">
        <v>1768</v>
      </c>
      <c r="K1789" s="36" t="s">
        <v>1769</v>
      </c>
      <c r="L1789" s="36" t="s">
        <v>1786</v>
      </c>
      <c r="M1789" s="36" t="s">
        <v>1639</v>
      </c>
      <c r="N1789" s="36" t="s">
        <v>1640</v>
      </c>
      <c r="O1789" s="36" t="s">
        <v>1641</v>
      </c>
      <c r="P1789" s="36" t="s">
        <v>1642</v>
      </c>
      <c r="Q1789" s="36" t="s">
        <v>1643</v>
      </c>
      <c r="R1789" s="36" t="s">
        <v>1644</v>
      </c>
      <c r="S1789" s="36" t="s">
        <v>1636</v>
      </c>
      <c r="T1789" s="36" t="s">
        <v>1636</v>
      </c>
      <c r="U1789" s="36" t="s">
        <v>1645</v>
      </c>
      <c r="V1789" s="36" t="s">
        <v>1646</v>
      </c>
      <c r="W1789" s="36" t="s">
        <v>1670</v>
      </c>
      <c r="X1789" s="36" t="s">
        <v>1646</v>
      </c>
      <c r="Y1789" s="36" t="s">
        <v>1649</v>
      </c>
      <c r="Z1789" s="36">
        <v>0.92</v>
      </c>
      <c r="AA1789" s="36">
        <v>0.92</v>
      </c>
      <c r="AB1789" s="36">
        <v>0</v>
      </c>
      <c r="AC1789" s="36">
        <v>0.92</v>
      </c>
      <c r="AD1789" s="36">
        <v>0</v>
      </c>
      <c r="AE1789" s="36">
        <v>0</v>
      </c>
      <c r="AF1789" s="36" t="s">
        <v>1798</v>
      </c>
      <c r="AG1789" s="36" t="s">
        <v>1768</v>
      </c>
      <c r="AH1789" s="36" t="s">
        <v>1769</v>
      </c>
      <c r="AI1789" s="36" t="s">
        <v>1799</v>
      </c>
      <c r="AJ1789" s="36" t="s">
        <v>1645</v>
      </c>
      <c r="AK1789" s="36" t="s">
        <v>337</v>
      </c>
      <c r="AL1789" s="36" t="s">
        <v>1650</v>
      </c>
      <c r="AM1789" s="36" t="s">
        <v>1651</v>
      </c>
      <c r="AN1789" s="36" t="s">
        <v>1645</v>
      </c>
      <c r="AO1789" s="36" t="s">
        <v>1636</v>
      </c>
      <c r="AP1789" s="36" t="s">
        <v>1767</v>
      </c>
      <c r="AQ1789" s="36" t="s">
        <v>207</v>
      </c>
    </row>
    <row r="1790" spans="1:43" x14ac:dyDescent="0.15">
      <c r="A1790" s="36" t="s">
        <v>417</v>
      </c>
      <c r="B1790" s="36" t="s">
        <v>1632</v>
      </c>
      <c r="C1790" s="36" t="s">
        <v>1633</v>
      </c>
      <c r="D1790" s="36" t="s">
        <v>1634</v>
      </c>
      <c r="E1790" s="36" t="s">
        <v>1635</v>
      </c>
      <c r="F1790" s="36" t="s">
        <v>372</v>
      </c>
      <c r="G1790" s="36" t="s">
        <v>1636</v>
      </c>
      <c r="H1790" s="36" t="s">
        <v>372</v>
      </c>
      <c r="I1790" s="36" t="s">
        <v>1636</v>
      </c>
      <c r="J1790" s="36" t="s">
        <v>1637</v>
      </c>
      <c r="K1790" s="36" t="s">
        <v>599</v>
      </c>
      <c r="L1790" s="36" t="s">
        <v>1638</v>
      </c>
      <c r="M1790" s="36" t="s">
        <v>1639</v>
      </c>
      <c r="N1790" s="36" t="s">
        <v>1640</v>
      </c>
      <c r="O1790" s="36" t="s">
        <v>1641</v>
      </c>
      <c r="P1790" s="36" t="s">
        <v>1642</v>
      </c>
      <c r="Q1790" s="36" t="s">
        <v>1643</v>
      </c>
      <c r="R1790" s="36" t="s">
        <v>1644</v>
      </c>
      <c r="S1790" s="36" t="s">
        <v>1636</v>
      </c>
      <c r="T1790" s="36" t="s">
        <v>1636</v>
      </c>
      <c r="U1790" s="36" t="s">
        <v>1645</v>
      </c>
      <c r="V1790" s="36" t="s">
        <v>1646</v>
      </c>
      <c r="W1790" s="36" t="s">
        <v>1647</v>
      </c>
      <c r="X1790" s="36" t="s">
        <v>1648</v>
      </c>
      <c r="Y1790" s="36" t="s">
        <v>1649</v>
      </c>
      <c r="Z1790" s="36">
        <v>6802.29</v>
      </c>
      <c r="AA1790" s="36">
        <v>6802.29</v>
      </c>
      <c r="AB1790" s="36">
        <v>0</v>
      </c>
      <c r="AC1790" s="36">
        <v>6802.29</v>
      </c>
      <c r="AD1790" s="36">
        <v>0</v>
      </c>
      <c r="AE1790" s="36">
        <v>0</v>
      </c>
      <c r="AF1790" s="36" t="s">
        <v>1798</v>
      </c>
      <c r="AG1790" s="36" t="s">
        <v>1637</v>
      </c>
      <c r="AH1790" s="36" t="s">
        <v>599</v>
      </c>
      <c r="AI1790" s="36" t="s">
        <v>1799</v>
      </c>
      <c r="AJ1790" s="36" t="s">
        <v>1645</v>
      </c>
      <c r="AK1790" s="36" t="s">
        <v>337</v>
      </c>
      <c r="AL1790" s="36" t="s">
        <v>1650</v>
      </c>
      <c r="AM1790" s="36" t="s">
        <v>1651</v>
      </c>
      <c r="AN1790" s="36" t="s">
        <v>1645</v>
      </c>
      <c r="AO1790" s="36" t="s">
        <v>1636</v>
      </c>
      <c r="AP1790" s="36" t="s">
        <v>1652</v>
      </c>
      <c r="AQ1790" s="36" t="s">
        <v>1653</v>
      </c>
    </row>
    <row r="1791" spans="1:43" x14ac:dyDescent="0.15">
      <c r="A1791" s="36" t="s">
        <v>417</v>
      </c>
      <c r="B1791" s="36" t="s">
        <v>1654</v>
      </c>
      <c r="C1791" s="36" t="s">
        <v>1655</v>
      </c>
      <c r="D1791" s="36" t="s">
        <v>1634</v>
      </c>
      <c r="E1791" s="36" t="s">
        <v>1635</v>
      </c>
      <c r="F1791" s="36" t="s">
        <v>372</v>
      </c>
      <c r="G1791" s="36" t="s">
        <v>1636</v>
      </c>
      <c r="H1791" s="36" t="s">
        <v>372</v>
      </c>
      <c r="I1791" s="36" t="s">
        <v>1636</v>
      </c>
      <c r="J1791" s="36" t="s">
        <v>1637</v>
      </c>
      <c r="K1791" s="36" t="s">
        <v>599</v>
      </c>
      <c r="L1791" s="36" t="s">
        <v>1656</v>
      </c>
      <c r="M1791" s="36" t="s">
        <v>1639</v>
      </c>
      <c r="N1791" s="36" t="s">
        <v>1640</v>
      </c>
      <c r="O1791" s="36" t="s">
        <v>1641</v>
      </c>
      <c r="P1791" s="36" t="s">
        <v>1642</v>
      </c>
      <c r="Q1791" s="36" t="s">
        <v>1643</v>
      </c>
      <c r="R1791" s="36" t="s">
        <v>1644</v>
      </c>
      <c r="S1791" s="36" t="s">
        <v>1636</v>
      </c>
      <c r="T1791" s="36" t="s">
        <v>1636</v>
      </c>
      <c r="U1791" s="36" t="s">
        <v>1645</v>
      </c>
      <c r="V1791" s="36" t="s">
        <v>1646</v>
      </c>
      <c r="W1791" s="36" t="s">
        <v>1657</v>
      </c>
      <c r="X1791" s="36" t="s">
        <v>1658</v>
      </c>
      <c r="Y1791" s="36" t="s">
        <v>1649</v>
      </c>
      <c r="Z1791" s="36">
        <v>11000</v>
      </c>
      <c r="AA1791" s="36">
        <v>11000</v>
      </c>
      <c r="AB1791" s="36">
        <v>0</v>
      </c>
      <c r="AC1791" s="36">
        <v>11000</v>
      </c>
      <c r="AD1791" s="36">
        <v>0</v>
      </c>
      <c r="AE1791" s="36">
        <v>0</v>
      </c>
      <c r="AF1791" s="36" t="s">
        <v>1798</v>
      </c>
      <c r="AG1791" s="36" t="s">
        <v>1637</v>
      </c>
      <c r="AH1791" s="36" t="s">
        <v>599</v>
      </c>
      <c r="AI1791" s="36" t="s">
        <v>1799</v>
      </c>
      <c r="AJ1791" s="36" t="s">
        <v>1645</v>
      </c>
      <c r="AK1791" s="36" t="s">
        <v>337</v>
      </c>
      <c r="AL1791" s="36" t="s">
        <v>1650</v>
      </c>
      <c r="AM1791" s="36" t="s">
        <v>1651</v>
      </c>
      <c r="AN1791" s="36" t="s">
        <v>1645</v>
      </c>
      <c r="AO1791" s="36" t="s">
        <v>1636</v>
      </c>
      <c r="AP1791" s="36" t="s">
        <v>1652</v>
      </c>
      <c r="AQ1791" s="36" t="s">
        <v>1653</v>
      </c>
    </row>
    <row r="1792" spans="1:43" x14ac:dyDescent="0.15">
      <c r="A1792" s="36" t="s">
        <v>417</v>
      </c>
      <c r="B1792" s="36" t="s">
        <v>1659</v>
      </c>
      <c r="C1792" s="36" t="s">
        <v>1660</v>
      </c>
      <c r="D1792" s="36" t="s">
        <v>1661</v>
      </c>
      <c r="E1792" s="36" t="s">
        <v>1662</v>
      </c>
      <c r="F1792" s="36" t="s">
        <v>372</v>
      </c>
      <c r="G1792" s="36" t="s">
        <v>1636</v>
      </c>
      <c r="H1792" s="36" t="s">
        <v>372</v>
      </c>
      <c r="I1792" s="36" t="s">
        <v>1636</v>
      </c>
      <c r="J1792" s="36" t="s">
        <v>1637</v>
      </c>
      <c r="K1792" s="36" t="s">
        <v>599</v>
      </c>
      <c r="L1792" s="36" t="s">
        <v>1663</v>
      </c>
      <c r="M1792" s="36" t="s">
        <v>1639</v>
      </c>
      <c r="N1792" s="36" t="s">
        <v>1640</v>
      </c>
      <c r="O1792" s="36" t="s">
        <v>1641</v>
      </c>
      <c r="P1792" s="36" t="s">
        <v>1642</v>
      </c>
      <c r="Q1792" s="36" t="s">
        <v>1643</v>
      </c>
      <c r="R1792" s="36" t="s">
        <v>1644</v>
      </c>
      <c r="S1792" s="36" t="s">
        <v>1636</v>
      </c>
      <c r="T1792" s="36" t="s">
        <v>1636</v>
      </c>
      <c r="U1792" s="36" t="s">
        <v>1645</v>
      </c>
      <c r="V1792" s="36" t="s">
        <v>1646</v>
      </c>
      <c r="W1792" s="36" t="s">
        <v>1664</v>
      </c>
      <c r="X1792" s="36" t="s">
        <v>1646</v>
      </c>
      <c r="Y1792" s="36" t="s">
        <v>1649</v>
      </c>
      <c r="Z1792" s="36">
        <v>686.26</v>
      </c>
      <c r="AA1792" s="36">
        <v>686.26</v>
      </c>
      <c r="AB1792" s="36">
        <v>0</v>
      </c>
      <c r="AC1792" s="36">
        <v>686.26</v>
      </c>
      <c r="AD1792" s="36">
        <v>0</v>
      </c>
      <c r="AE1792" s="36">
        <v>0</v>
      </c>
      <c r="AF1792" s="36" t="s">
        <v>1798</v>
      </c>
      <c r="AG1792" s="36" t="s">
        <v>1637</v>
      </c>
      <c r="AH1792" s="36" t="s">
        <v>599</v>
      </c>
      <c r="AI1792" s="36" t="s">
        <v>1799</v>
      </c>
      <c r="AJ1792" s="36" t="s">
        <v>1645</v>
      </c>
      <c r="AK1792" s="36" t="s">
        <v>337</v>
      </c>
      <c r="AL1792" s="36" t="s">
        <v>1650</v>
      </c>
      <c r="AM1792" s="36" t="s">
        <v>1651</v>
      </c>
      <c r="AN1792" s="36" t="s">
        <v>1645</v>
      </c>
      <c r="AO1792" s="36" t="s">
        <v>1636</v>
      </c>
      <c r="AP1792" s="36" t="s">
        <v>1652</v>
      </c>
      <c r="AQ1792" s="36" t="s">
        <v>1653</v>
      </c>
    </row>
    <row r="1793" spans="1:43" x14ac:dyDescent="0.15">
      <c r="A1793" s="36" t="s">
        <v>417</v>
      </c>
      <c r="B1793" s="36" t="s">
        <v>1659</v>
      </c>
      <c r="C1793" s="36" t="s">
        <v>1660</v>
      </c>
      <c r="D1793" s="36" t="s">
        <v>1661</v>
      </c>
      <c r="E1793" s="36" t="s">
        <v>1662</v>
      </c>
      <c r="F1793" s="36" t="s">
        <v>372</v>
      </c>
      <c r="G1793" s="36" t="s">
        <v>1636</v>
      </c>
      <c r="H1793" s="36" t="s">
        <v>372</v>
      </c>
      <c r="I1793" s="36" t="s">
        <v>1636</v>
      </c>
      <c r="J1793" s="36" t="s">
        <v>1637</v>
      </c>
      <c r="K1793" s="36" t="s">
        <v>599</v>
      </c>
      <c r="L1793" s="36" t="s">
        <v>1663</v>
      </c>
      <c r="M1793" s="36" t="s">
        <v>1639</v>
      </c>
      <c r="N1793" s="36" t="s">
        <v>1640</v>
      </c>
      <c r="O1793" s="36" t="s">
        <v>1641</v>
      </c>
      <c r="P1793" s="36" t="s">
        <v>1642</v>
      </c>
      <c r="Q1793" s="36" t="s">
        <v>1643</v>
      </c>
      <c r="R1793" s="36" t="s">
        <v>1644</v>
      </c>
      <c r="S1793" s="36" t="s">
        <v>1636</v>
      </c>
      <c r="T1793" s="36" t="s">
        <v>1636</v>
      </c>
      <c r="U1793" s="36" t="s">
        <v>1645</v>
      </c>
      <c r="V1793" s="36" t="s">
        <v>1646</v>
      </c>
      <c r="W1793" s="36" t="s">
        <v>1665</v>
      </c>
      <c r="X1793" s="36" t="s">
        <v>1646</v>
      </c>
      <c r="Y1793" s="36" t="s">
        <v>1649</v>
      </c>
      <c r="Z1793" s="36">
        <v>7852.36</v>
      </c>
      <c r="AA1793" s="36">
        <v>7852.36</v>
      </c>
      <c r="AB1793" s="36">
        <v>0</v>
      </c>
      <c r="AC1793" s="36">
        <v>7852.36</v>
      </c>
      <c r="AD1793" s="36">
        <v>0</v>
      </c>
      <c r="AE1793" s="36">
        <v>0</v>
      </c>
      <c r="AF1793" s="36" t="s">
        <v>1798</v>
      </c>
      <c r="AG1793" s="36" t="s">
        <v>1637</v>
      </c>
      <c r="AH1793" s="36" t="s">
        <v>599</v>
      </c>
      <c r="AI1793" s="36" t="s">
        <v>1799</v>
      </c>
      <c r="AJ1793" s="36" t="s">
        <v>1645</v>
      </c>
      <c r="AK1793" s="36" t="s">
        <v>337</v>
      </c>
      <c r="AL1793" s="36" t="s">
        <v>1650</v>
      </c>
      <c r="AM1793" s="36" t="s">
        <v>1651</v>
      </c>
      <c r="AN1793" s="36" t="s">
        <v>1645</v>
      </c>
      <c r="AO1793" s="36" t="s">
        <v>1636</v>
      </c>
      <c r="AP1793" s="36" t="s">
        <v>1652</v>
      </c>
      <c r="AQ1793" s="36" t="s">
        <v>1653</v>
      </c>
    </row>
    <row r="1794" spans="1:43" x14ac:dyDescent="0.15">
      <c r="A1794" s="36" t="s">
        <v>417</v>
      </c>
      <c r="B1794" s="36" t="s">
        <v>1659</v>
      </c>
      <c r="C1794" s="36" t="s">
        <v>1660</v>
      </c>
      <c r="D1794" s="36" t="s">
        <v>1661</v>
      </c>
      <c r="E1794" s="36" t="s">
        <v>1662</v>
      </c>
      <c r="F1794" s="36" t="s">
        <v>372</v>
      </c>
      <c r="G1794" s="36" t="s">
        <v>1636</v>
      </c>
      <c r="H1794" s="36" t="s">
        <v>372</v>
      </c>
      <c r="I1794" s="36" t="s">
        <v>1636</v>
      </c>
      <c r="J1794" s="36" t="s">
        <v>1637</v>
      </c>
      <c r="K1794" s="36" t="s">
        <v>599</v>
      </c>
      <c r="L1794" s="36" t="s">
        <v>1663</v>
      </c>
      <c r="M1794" s="36" t="s">
        <v>1639</v>
      </c>
      <c r="N1794" s="36" t="s">
        <v>1640</v>
      </c>
      <c r="O1794" s="36" t="s">
        <v>1641</v>
      </c>
      <c r="P1794" s="36" t="s">
        <v>1642</v>
      </c>
      <c r="Q1794" s="36" t="s">
        <v>1643</v>
      </c>
      <c r="R1794" s="36" t="s">
        <v>1644</v>
      </c>
      <c r="S1794" s="36" t="s">
        <v>1636</v>
      </c>
      <c r="T1794" s="36" t="s">
        <v>1636</v>
      </c>
      <c r="U1794" s="36" t="s">
        <v>1645</v>
      </c>
      <c r="V1794" s="36" t="s">
        <v>1646</v>
      </c>
      <c r="W1794" s="36" t="s">
        <v>1647</v>
      </c>
      <c r="X1794" s="36" t="s">
        <v>1667</v>
      </c>
      <c r="Y1794" s="36" t="s">
        <v>1649</v>
      </c>
      <c r="Z1794" s="36">
        <v>52.54</v>
      </c>
      <c r="AA1794" s="36">
        <v>52.54</v>
      </c>
      <c r="AB1794" s="36">
        <v>0</v>
      </c>
      <c r="AC1794" s="36">
        <v>52.54</v>
      </c>
      <c r="AD1794" s="36">
        <v>0</v>
      </c>
      <c r="AE1794" s="36">
        <v>0</v>
      </c>
      <c r="AF1794" s="36" t="s">
        <v>1798</v>
      </c>
      <c r="AG1794" s="36" t="s">
        <v>1637</v>
      </c>
      <c r="AH1794" s="36" t="s">
        <v>599</v>
      </c>
      <c r="AI1794" s="36" t="s">
        <v>1799</v>
      </c>
      <c r="AJ1794" s="36" t="s">
        <v>1645</v>
      </c>
      <c r="AK1794" s="36" t="s">
        <v>337</v>
      </c>
      <c r="AL1794" s="36" t="s">
        <v>1650</v>
      </c>
      <c r="AM1794" s="36" t="s">
        <v>1651</v>
      </c>
      <c r="AN1794" s="36" t="s">
        <v>1645</v>
      </c>
      <c r="AO1794" s="36" t="s">
        <v>1636</v>
      </c>
      <c r="AP1794" s="36" t="s">
        <v>1652</v>
      </c>
      <c r="AQ1794" s="36" t="s">
        <v>1653</v>
      </c>
    </row>
    <row r="1795" spans="1:43" x14ac:dyDescent="0.15">
      <c r="A1795" s="36" t="s">
        <v>417</v>
      </c>
      <c r="B1795" s="36" t="s">
        <v>1659</v>
      </c>
      <c r="C1795" s="36" t="s">
        <v>1660</v>
      </c>
      <c r="D1795" s="36" t="s">
        <v>1661</v>
      </c>
      <c r="E1795" s="36" t="s">
        <v>1662</v>
      </c>
      <c r="F1795" s="36" t="s">
        <v>372</v>
      </c>
      <c r="G1795" s="36" t="s">
        <v>1636</v>
      </c>
      <c r="H1795" s="36" t="s">
        <v>372</v>
      </c>
      <c r="I1795" s="36" t="s">
        <v>1636</v>
      </c>
      <c r="J1795" s="36" t="s">
        <v>1637</v>
      </c>
      <c r="K1795" s="36" t="s">
        <v>599</v>
      </c>
      <c r="L1795" s="36" t="s">
        <v>1663</v>
      </c>
      <c r="M1795" s="36" t="s">
        <v>1639</v>
      </c>
      <c r="N1795" s="36" t="s">
        <v>1640</v>
      </c>
      <c r="O1795" s="36" t="s">
        <v>1641</v>
      </c>
      <c r="P1795" s="36" t="s">
        <v>1642</v>
      </c>
      <c r="Q1795" s="36" t="s">
        <v>1643</v>
      </c>
      <c r="R1795" s="36" t="s">
        <v>1644</v>
      </c>
      <c r="S1795" s="36" t="s">
        <v>1636</v>
      </c>
      <c r="T1795" s="36" t="s">
        <v>1636</v>
      </c>
      <c r="U1795" s="36" t="s">
        <v>1645</v>
      </c>
      <c r="V1795" s="36" t="s">
        <v>1646</v>
      </c>
      <c r="W1795" s="36" t="s">
        <v>1668</v>
      </c>
      <c r="X1795" s="36" t="s">
        <v>1646</v>
      </c>
      <c r="Y1795" s="36" t="s">
        <v>1649</v>
      </c>
      <c r="Z1795" s="36">
        <v>1.64</v>
      </c>
      <c r="AA1795" s="36">
        <v>1.64</v>
      </c>
      <c r="AB1795" s="36">
        <v>0</v>
      </c>
      <c r="AC1795" s="36">
        <v>1.64</v>
      </c>
      <c r="AD1795" s="36">
        <v>0</v>
      </c>
      <c r="AE1795" s="36">
        <v>0</v>
      </c>
      <c r="AF1795" s="36" t="s">
        <v>1798</v>
      </c>
      <c r="AG1795" s="36" t="s">
        <v>1637</v>
      </c>
      <c r="AH1795" s="36" t="s">
        <v>599</v>
      </c>
      <c r="AI1795" s="36" t="s">
        <v>1799</v>
      </c>
      <c r="AJ1795" s="36" t="s">
        <v>1645</v>
      </c>
      <c r="AK1795" s="36" t="s">
        <v>337</v>
      </c>
      <c r="AL1795" s="36" t="s">
        <v>1650</v>
      </c>
      <c r="AM1795" s="36" t="s">
        <v>1651</v>
      </c>
      <c r="AN1795" s="36" t="s">
        <v>1645</v>
      </c>
      <c r="AO1795" s="36" t="s">
        <v>1636</v>
      </c>
      <c r="AP1795" s="36" t="s">
        <v>1652</v>
      </c>
      <c r="AQ1795" s="36" t="s">
        <v>1653</v>
      </c>
    </row>
    <row r="1796" spans="1:43" x14ac:dyDescent="0.15">
      <c r="A1796" s="36" t="s">
        <v>417</v>
      </c>
      <c r="B1796" s="36" t="s">
        <v>1659</v>
      </c>
      <c r="C1796" s="36" t="s">
        <v>1660</v>
      </c>
      <c r="D1796" s="36" t="s">
        <v>1661</v>
      </c>
      <c r="E1796" s="36" t="s">
        <v>1662</v>
      </c>
      <c r="F1796" s="36" t="s">
        <v>372</v>
      </c>
      <c r="G1796" s="36" t="s">
        <v>1636</v>
      </c>
      <c r="H1796" s="36" t="s">
        <v>372</v>
      </c>
      <c r="I1796" s="36" t="s">
        <v>1636</v>
      </c>
      <c r="J1796" s="36" t="s">
        <v>1637</v>
      </c>
      <c r="K1796" s="36" t="s">
        <v>599</v>
      </c>
      <c r="L1796" s="36" t="s">
        <v>1663</v>
      </c>
      <c r="M1796" s="36" t="s">
        <v>1639</v>
      </c>
      <c r="N1796" s="36" t="s">
        <v>1640</v>
      </c>
      <c r="O1796" s="36" t="s">
        <v>1641</v>
      </c>
      <c r="P1796" s="36" t="s">
        <v>1642</v>
      </c>
      <c r="Q1796" s="36" t="s">
        <v>1643</v>
      </c>
      <c r="R1796" s="36" t="s">
        <v>1644</v>
      </c>
      <c r="S1796" s="36" t="s">
        <v>1636</v>
      </c>
      <c r="T1796" s="36" t="s">
        <v>1636</v>
      </c>
      <c r="U1796" s="36" t="s">
        <v>1645</v>
      </c>
      <c r="V1796" s="36" t="s">
        <v>1646</v>
      </c>
      <c r="W1796" s="36" t="s">
        <v>1669</v>
      </c>
      <c r="X1796" s="36" t="s">
        <v>1646</v>
      </c>
      <c r="Y1796" s="36" t="s">
        <v>1649</v>
      </c>
      <c r="Z1796" s="36">
        <v>254.28</v>
      </c>
      <c r="AA1796" s="36">
        <v>254.28</v>
      </c>
      <c r="AB1796" s="36">
        <v>0</v>
      </c>
      <c r="AC1796" s="36">
        <v>254.28</v>
      </c>
      <c r="AD1796" s="36">
        <v>0</v>
      </c>
      <c r="AE1796" s="36">
        <v>0</v>
      </c>
      <c r="AF1796" s="36" t="s">
        <v>1798</v>
      </c>
      <c r="AG1796" s="36" t="s">
        <v>1637</v>
      </c>
      <c r="AH1796" s="36" t="s">
        <v>599</v>
      </c>
      <c r="AI1796" s="36" t="s">
        <v>1799</v>
      </c>
      <c r="AJ1796" s="36" t="s">
        <v>1645</v>
      </c>
      <c r="AK1796" s="36" t="s">
        <v>337</v>
      </c>
      <c r="AL1796" s="36" t="s">
        <v>1650</v>
      </c>
      <c r="AM1796" s="36" t="s">
        <v>1651</v>
      </c>
      <c r="AN1796" s="36" t="s">
        <v>1645</v>
      </c>
      <c r="AO1796" s="36" t="s">
        <v>1636</v>
      </c>
      <c r="AP1796" s="36" t="s">
        <v>1652</v>
      </c>
      <c r="AQ1796" s="36" t="s">
        <v>1653</v>
      </c>
    </row>
    <row r="1797" spans="1:43" x14ac:dyDescent="0.15">
      <c r="A1797" s="36" t="s">
        <v>417</v>
      </c>
      <c r="B1797" s="36" t="s">
        <v>1659</v>
      </c>
      <c r="C1797" s="36" t="s">
        <v>1660</v>
      </c>
      <c r="D1797" s="36" t="s">
        <v>1661</v>
      </c>
      <c r="E1797" s="36" t="s">
        <v>1662</v>
      </c>
      <c r="F1797" s="36" t="s">
        <v>372</v>
      </c>
      <c r="G1797" s="36" t="s">
        <v>1636</v>
      </c>
      <c r="H1797" s="36" t="s">
        <v>372</v>
      </c>
      <c r="I1797" s="36" t="s">
        <v>1636</v>
      </c>
      <c r="J1797" s="36" t="s">
        <v>1637</v>
      </c>
      <c r="K1797" s="36" t="s">
        <v>599</v>
      </c>
      <c r="L1797" s="36" t="s">
        <v>1663</v>
      </c>
      <c r="M1797" s="36" t="s">
        <v>1639</v>
      </c>
      <c r="N1797" s="36" t="s">
        <v>1640</v>
      </c>
      <c r="O1797" s="36" t="s">
        <v>1641</v>
      </c>
      <c r="P1797" s="36" t="s">
        <v>1642</v>
      </c>
      <c r="Q1797" s="36" t="s">
        <v>1643</v>
      </c>
      <c r="R1797" s="36" t="s">
        <v>1644</v>
      </c>
      <c r="S1797" s="36" t="s">
        <v>1636</v>
      </c>
      <c r="T1797" s="36" t="s">
        <v>1636</v>
      </c>
      <c r="U1797" s="36" t="s">
        <v>1645</v>
      </c>
      <c r="V1797" s="36" t="s">
        <v>1646</v>
      </c>
      <c r="W1797" s="36" t="s">
        <v>1670</v>
      </c>
      <c r="X1797" s="36" t="s">
        <v>1646</v>
      </c>
      <c r="Y1797" s="36" t="s">
        <v>1649</v>
      </c>
      <c r="Z1797" s="36">
        <v>152.91999999999999</v>
      </c>
      <c r="AA1797" s="36">
        <v>152.91999999999999</v>
      </c>
      <c r="AB1797" s="36">
        <v>0</v>
      </c>
      <c r="AC1797" s="36">
        <v>152.91999999999999</v>
      </c>
      <c r="AD1797" s="36">
        <v>0</v>
      </c>
      <c r="AE1797" s="36">
        <v>0</v>
      </c>
      <c r="AF1797" s="36" t="s">
        <v>1798</v>
      </c>
      <c r="AG1797" s="36" t="s">
        <v>1637</v>
      </c>
      <c r="AH1797" s="36" t="s">
        <v>599</v>
      </c>
      <c r="AI1797" s="36" t="s">
        <v>1799</v>
      </c>
      <c r="AJ1797" s="36" t="s">
        <v>1645</v>
      </c>
      <c r="AK1797" s="36" t="s">
        <v>337</v>
      </c>
      <c r="AL1797" s="36" t="s">
        <v>1650</v>
      </c>
      <c r="AM1797" s="36" t="s">
        <v>1651</v>
      </c>
      <c r="AN1797" s="36" t="s">
        <v>1645</v>
      </c>
      <c r="AO1797" s="36" t="s">
        <v>1636</v>
      </c>
      <c r="AP1797" s="36" t="s">
        <v>1652</v>
      </c>
      <c r="AQ1797" s="36" t="s">
        <v>1653</v>
      </c>
    </row>
    <row r="1798" spans="1:43" x14ac:dyDescent="0.15">
      <c r="A1798" s="36" t="s">
        <v>417</v>
      </c>
      <c r="B1798" s="36" t="s">
        <v>1671</v>
      </c>
      <c r="C1798" s="36" t="s">
        <v>1672</v>
      </c>
      <c r="D1798" s="36" t="s">
        <v>1673</v>
      </c>
      <c r="E1798" s="36" t="s">
        <v>1674</v>
      </c>
      <c r="F1798" s="36" t="s">
        <v>372</v>
      </c>
      <c r="G1798" s="36" t="s">
        <v>1636</v>
      </c>
      <c r="H1798" s="36" t="s">
        <v>372</v>
      </c>
      <c r="I1798" s="36" t="s">
        <v>1636</v>
      </c>
      <c r="J1798" s="36" t="s">
        <v>1675</v>
      </c>
      <c r="K1798" s="36" t="s">
        <v>1676</v>
      </c>
      <c r="L1798" s="36" t="s">
        <v>1677</v>
      </c>
      <c r="M1798" s="36" t="s">
        <v>1639</v>
      </c>
      <c r="N1798" s="36" t="s">
        <v>1640</v>
      </c>
      <c r="O1798" s="36" t="s">
        <v>1641</v>
      </c>
      <c r="P1798" s="36" t="s">
        <v>1642</v>
      </c>
      <c r="Q1798" s="36" t="s">
        <v>1643</v>
      </c>
      <c r="R1798" s="36" t="s">
        <v>1644</v>
      </c>
      <c r="S1798" s="36" t="s">
        <v>1636</v>
      </c>
      <c r="T1798" s="36" t="s">
        <v>1636</v>
      </c>
      <c r="U1798" s="36" t="s">
        <v>1645</v>
      </c>
      <c r="V1798" s="36" t="s">
        <v>1646</v>
      </c>
      <c r="W1798" s="36" t="s">
        <v>1679</v>
      </c>
      <c r="X1798" s="36" t="s">
        <v>1646</v>
      </c>
      <c r="Y1798" s="36" t="s">
        <v>1649</v>
      </c>
      <c r="Z1798" s="36">
        <v>2476.11</v>
      </c>
      <c r="AA1798" s="36">
        <v>2476.11</v>
      </c>
      <c r="AB1798" s="36">
        <v>0</v>
      </c>
      <c r="AC1798" s="36">
        <v>2476.11</v>
      </c>
      <c r="AD1798" s="36">
        <v>0</v>
      </c>
      <c r="AE1798" s="36">
        <v>0</v>
      </c>
      <c r="AF1798" s="36" t="s">
        <v>1798</v>
      </c>
      <c r="AG1798" s="36" t="s">
        <v>1675</v>
      </c>
      <c r="AH1798" s="36" t="s">
        <v>1676</v>
      </c>
      <c r="AI1798" s="36" t="s">
        <v>1800</v>
      </c>
      <c r="AJ1798" s="36" t="s">
        <v>1645</v>
      </c>
      <c r="AK1798" s="36" t="s">
        <v>337</v>
      </c>
      <c r="AL1798" s="36" t="s">
        <v>1650</v>
      </c>
      <c r="AM1798" s="36" t="s">
        <v>1651</v>
      </c>
      <c r="AN1798" s="36" t="s">
        <v>1645</v>
      </c>
      <c r="AO1798" s="36" t="s">
        <v>1636</v>
      </c>
      <c r="AP1798" s="36" t="s">
        <v>1678</v>
      </c>
      <c r="AQ1798" s="36" t="s">
        <v>1653</v>
      </c>
    </row>
    <row r="1799" spans="1:43" x14ac:dyDescent="0.15">
      <c r="A1799" s="36" t="s">
        <v>417</v>
      </c>
      <c r="B1799" s="36" t="s">
        <v>1680</v>
      </c>
      <c r="C1799" s="36" t="s">
        <v>1681</v>
      </c>
      <c r="D1799" s="36" t="s">
        <v>1634</v>
      </c>
      <c r="E1799" s="36" t="s">
        <v>1635</v>
      </c>
      <c r="F1799" s="36" t="s">
        <v>372</v>
      </c>
      <c r="G1799" s="36" t="s">
        <v>1636</v>
      </c>
      <c r="H1799" s="36" t="s">
        <v>372</v>
      </c>
      <c r="I1799" s="36" t="s">
        <v>1636</v>
      </c>
      <c r="J1799" s="36" t="s">
        <v>1637</v>
      </c>
      <c r="K1799" s="36" t="s">
        <v>599</v>
      </c>
      <c r="L1799" s="36" t="s">
        <v>1682</v>
      </c>
      <c r="M1799" s="36" t="s">
        <v>1639</v>
      </c>
      <c r="N1799" s="36" t="s">
        <v>1640</v>
      </c>
      <c r="O1799" s="36" t="s">
        <v>1641</v>
      </c>
      <c r="P1799" s="36" t="s">
        <v>1642</v>
      </c>
      <c r="Q1799" s="36" t="s">
        <v>1643</v>
      </c>
      <c r="R1799" s="36" t="s">
        <v>1644</v>
      </c>
      <c r="S1799" s="36" t="s">
        <v>1636</v>
      </c>
      <c r="T1799" s="36" t="s">
        <v>1636</v>
      </c>
      <c r="U1799" s="36" t="s">
        <v>1645</v>
      </c>
      <c r="V1799" s="36" t="s">
        <v>1646</v>
      </c>
      <c r="W1799" s="36" t="s">
        <v>1657</v>
      </c>
      <c r="X1799" s="36" t="s">
        <v>1658</v>
      </c>
      <c r="Y1799" s="36" t="s">
        <v>1649</v>
      </c>
      <c r="Z1799" s="36">
        <v>7942.14</v>
      </c>
      <c r="AA1799" s="36">
        <v>7210.14</v>
      </c>
      <c r="AB1799" s="36">
        <v>732</v>
      </c>
      <c r="AC1799" s="36">
        <v>7210.14</v>
      </c>
      <c r="AD1799" s="36">
        <v>0</v>
      </c>
      <c r="AE1799" s="36">
        <v>0</v>
      </c>
      <c r="AF1799" s="36" t="s">
        <v>1798</v>
      </c>
      <c r="AG1799" s="36" t="s">
        <v>1637</v>
      </c>
      <c r="AH1799" s="36" t="s">
        <v>599</v>
      </c>
      <c r="AI1799" s="36" t="s">
        <v>1799</v>
      </c>
      <c r="AJ1799" s="36" t="s">
        <v>1645</v>
      </c>
      <c r="AK1799" s="36" t="s">
        <v>337</v>
      </c>
      <c r="AL1799" s="36" t="s">
        <v>1650</v>
      </c>
      <c r="AM1799" s="36" t="s">
        <v>1651</v>
      </c>
      <c r="AN1799" s="36" t="s">
        <v>1645</v>
      </c>
      <c r="AO1799" s="36" t="s">
        <v>1636</v>
      </c>
      <c r="AP1799" s="36" t="s">
        <v>1652</v>
      </c>
      <c r="AQ1799" s="36" t="s">
        <v>1653</v>
      </c>
    </row>
    <row r="1800" spans="1:43" x14ac:dyDescent="0.15">
      <c r="A1800" s="36" t="s">
        <v>417</v>
      </c>
      <c r="B1800" s="36" t="s">
        <v>1683</v>
      </c>
      <c r="C1800" s="36" t="s">
        <v>1684</v>
      </c>
      <c r="D1800" s="36" t="s">
        <v>1634</v>
      </c>
      <c r="E1800" s="36" t="s">
        <v>1635</v>
      </c>
      <c r="F1800" s="36" t="s">
        <v>372</v>
      </c>
      <c r="G1800" s="36" t="s">
        <v>1636</v>
      </c>
      <c r="H1800" s="36" t="s">
        <v>372</v>
      </c>
      <c r="I1800" s="36" t="s">
        <v>1636</v>
      </c>
      <c r="J1800" s="36" t="s">
        <v>1637</v>
      </c>
      <c r="K1800" s="36" t="s">
        <v>599</v>
      </c>
      <c r="L1800" s="36" t="s">
        <v>1685</v>
      </c>
      <c r="M1800" s="36" t="s">
        <v>1639</v>
      </c>
      <c r="N1800" s="36" t="s">
        <v>1640</v>
      </c>
      <c r="O1800" s="36" t="s">
        <v>1641</v>
      </c>
      <c r="P1800" s="36" t="s">
        <v>1642</v>
      </c>
      <c r="Q1800" s="36" t="s">
        <v>1643</v>
      </c>
      <c r="R1800" s="36" t="s">
        <v>1644</v>
      </c>
      <c r="S1800" s="36" t="s">
        <v>1636</v>
      </c>
      <c r="T1800" s="36" t="s">
        <v>1636</v>
      </c>
      <c r="U1800" s="36" t="s">
        <v>1645</v>
      </c>
      <c r="V1800" s="36" t="s">
        <v>1646</v>
      </c>
      <c r="W1800" s="36" t="s">
        <v>1657</v>
      </c>
      <c r="X1800" s="36" t="s">
        <v>1658</v>
      </c>
      <c r="Y1800" s="36" t="s">
        <v>1649</v>
      </c>
      <c r="Z1800" s="36">
        <v>2359.4299999999998</v>
      </c>
      <c r="AA1800" s="36">
        <v>2195.77</v>
      </c>
      <c r="AB1800" s="36">
        <v>163.66</v>
      </c>
      <c r="AC1800" s="36">
        <v>2195.77</v>
      </c>
      <c r="AD1800" s="36">
        <v>0</v>
      </c>
      <c r="AE1800" s="36">
        <v>0</v>
      </c>
      <c r="AF1800" s="36" t="s">
        <v>1798</v>
      </c>
      <c r="AG1800" s="36" t="s">
        <v>1637</v>
      </c>
      <c r="AH1800" s="36" t="s">
        <v>599</v>
      </c>
      <c r="AI1800" s="36" t="s">
        <v>1799</v>
      </c>
      <c r="AJ1800" s="36" t="s">
        <v>1645</v>
      </c>
      <c r="AK1800" s="36" t="s">
        <v>337</v>
      </c>
      <c r="AL1800" s="36" t="s">
        <v>1650</v>
      </c>
      <c r="AM1800" s="36" t="s">
        <v>1651</v>
      </c>
      <c r="AN1800" s="36" t="s">
        <v>1645</v>
      </c>
      <c r="AO1800" s="36" t="s">
        <v>1636</v>
      </c>
      <c r="AP1800" s="36" t="s">
        <v>1652</v>
      </c>
      <c r="AQ1800" s="36" t="s">
        <v>1653</v>
      </c>
    </row>
    <row r="1801" spans="1:43" x14ac:dyDescent="0.15">
      <c r="A1801" s="36" t="s">
        <v>417</v>
      </c>
      <c r="B1801" s="36" t="s">
        <v>1686</v>
      </c>
      <c r="C1801" s="36" t="s">
        <v>1687</v>
      </c>
      <c r="D1801" s="36" t="s">
        <v>1634</v>
      </c>
      <c r="E1801" s="36" t="s">
        <v>1635</v>
      </c>
      <c r="F1801" s="36" t="s">
        <v>372</v>
      </c>
      <c r="G1801" s="36" t="s">
        <v>1636</v>
      </c>
      <c r="H1801" s="36" t="s">
        <v>372</v>
      </c>
      <c r="I1801" s="36" t="s">
        <v>1636</v>
      </c>
      <c r="J1801" s="36" t="s">
        <v>1637</v>
      </c>
      <c r="K1801" s="36" t="s">
        <v>599</v>
      </c>
      <c r="L1801" s="36" t="s">
        <v>1688</v>
      </c>
      <c r="M1801" s="36" t="s">
        <v>1639</v>
      </c>
      <c r="N1801" s="36" t="s">
        <v>1640</v>
      </c>
      <c r="O1801" s="36" t="s">
        <v>1641</v>
      </c>
      <c r="P1801" s="36" t="s">
        <v>1642</v>
      </c>
      <c r="Q1801" s="36" t="s">
        <v>1643</v>
      </c>
      <c r="R1801" s="36" t="s">
        <v>1644</v>
      </c>
      <c r="S1801" s="36" t="s">
        <v>1636</v>
      </c>
      <c r="T1801" s="36" t="s">
        <v>1636</v>
      </c>
      <c r="U1801" s="36" t="s">
        <v>1645</v>
      </c>
      <c r="V1801" s="36" t="s">
        <v>1646</v>
      </c>
      <c r="W1801" s="36" t="s">
        <v>1657</v>
      </c>
      <c r="X1801" s="36" t="s">
        <v>1658</v>
      </c>
      <c r="Y1801" s="36" t="s">
        <v>1649</v>
      </c>
      <c r="Z1801" s="36">
        <v>375.23</v>
      </c>
      <c r="AA1801" s="36">
        <v>285.22000000000003</v>
      </c>
      <c r="AB1801" s="36">
        <v>90.01</v>
      </c>
      <c r="AC1801" s="36">
        <v>285.22000000000003</v>
      </c>
      <c r="AD1801" s="36">
        <v>0</v>
      </c>
      <c r="AE1801" s="36">
        <v>0</v>
      </c>
      <c r="AF1801" s="36" t="s">
        <v>1798</v>
      </c>
      <c r="AG1801" s="36" t="s">
        <v>1637</v>
      </c>
      <c r="AH1801" s="36" t="s">
        <v>599</v>
      </c>
      <c r="AI1801" s="36" t="s">
        <v>1799</v>
      </c>
      <c r="AJ1801" s="36" t="s">
        <v>1645</v>
      </c>
      <c r="AK1801" s="36" t="s">
        <v>337</v>
      </c>
      <c r="AL1801" s="36" t="s">
        <v>1650</v>
      </c>
      <c r="AM1801" s="36" t="s">
        <v>1651</v>
      </c>
      <c r="AN1801" s="36" t="s">
        <v>1645</v>
      </c>
      <c r="AO1801" s="36" t="s">
        <v>1636</v>
      </c>
      <c r="AP1801" s="36" t="s">
        <v>1652</v>
      </c>
      <c r="AQ1801" s="36" t="s">
        <v>1653</v>
      </c>
    </row>
    <row r="1802" spans="1:43" x14ac:dyDescent="0.15">
      <c r="A1802" s="36" t="s">
        <v>417</v>
      </c>
      <c r="B1802" s="36" t="s">
        <v>1689</v>
      </c>
      <c r="C1802" s="36" t="s">
        <v>1690</v>
      </c>
      <c r="D1802" s="36" t="s">
        <v>1634</v>
      </c>
      <c r="E1802" s="36" t="s">
        <v>1635</v>
      </c>
      <c r="F1802" s="36" t="s">
        <v>372</v>
      </c>
      <c r="G1802" s="36" t="s">
        <v>1636</v>
      </c>
      <c r="H1802" s="36" t="s">
        <v>372</v>
      </c>
      <c r="I1802" s="36" t="s">
        <v>1636</v>
      </c>
      <c r="J1802" s="36" t="s">
        <v>1637</v>
      </c>
      <c r="K1802" s="36" t="s">
        <v>599</v>
      </c>
      <c r="L1802" s="36" t="s">
        <v>1691</v>
      </c>
      <c r="M1802" s="36" t="s">
        <v>1639</v>
      </c>
      <c r="N1802" s="36" t="s">
        <v>1640</v>
      </c>
      <c r="O1802" s="36" t="s">
        <v>1641</v>
      </c>
      <c r="P1802" s="36" t="s">
        <v>1642</v>
      </c>
      <c r="Q1802" s="36" t="s">
        <v>1643</v>
      </c>
      <c r="R1802" s="36" t="s">
        <v>1644</v>
      </c>
      <c r="S1802" s="36" t="s">
        <v>1636</v>
      </c>
      <c r="T1802" s="36" t="s">
        <v>1636</v>
      </c>
      <c r="U1802" s="36" t="s">
        <v>1645</v>
      </c>
      <c r="V1802" s="36" t="s">
        <v>1646</v>
      </c>
      <c r="W1802" s="36" t="s">
        <v>1657</v>
      </c>
      <c r="X1802" s="36" t="s">
        <v>1658</v>
      </c>
      <c r="Y1802" s="36" t="s">
        <v>1649</v>
      </c>
      <c r="Z1802" s="36">
        <v>2228.5700000000002</v>
      </c>
      <c r="AA1802" s="36">
        <v>1724.56</v>
      </c>
      <c r="AB1802" s="36">
        <v>504.01</v>
      </c>
      <c r="AC1802" s="36">
        <v>1724.56</v>
      </c>
      <c r="AD1802" s="36">
        <v>0</v>
      </c>
      <c r="AE1802" s="36">
        <v>0</v>
      </c>
      <c r="AF1802" s="36" t="s">
        <v>1798</v>
      </c>
      <c r="AG1802" s="36" t="s">
        <v>1637</v>
      </c>
      <c r="AH1802" s="36" t="s">
        <v>599</v>
      </c>
      <c r="AI1802" s="36" t="s">
        <v>1799</v>
      </c>
      <c r="AJ1802" s="36" t="s">
        <v>1645</v>
      </c>
      <c r="AK1802" s="36" t="s">
        <v>337</v>
      </c>
      <c r="AL1802" s="36" t="s">
        <v>1650</v>
      </c>
      <c r="AM1802" s="36" t="s">
        <v>1651</v>
      </c>
      <c r="AN1802" s="36" t="s">
        <v>1645</v>
      </c>
      <c r="AO1802" s="36" t="s">
        <v>1636</v>
      </c>
      <c r="AP1802" s="36" t="s">
        <v>1652</v>
      </c>
      <c r="AQ1802" s="36" t="s">
        <v>1653</v>
      </c>
    </row>
    <row r="1803" spans="1:43" x14ac:dyDescent="0.15">
      <c r="A1803" s="36" t="s">
        <v>417</v>
      </c>
      <c r="B1803" s="36" t="s">
        <v>1826</v>
      </c>
      <c r="C1803" s="36" t="s">
        <v>1827</v>
      </c>
      <c r="D1803" s="36" t="s">
        <v>1634</v>
      </c>
      <c r="E1803" s="36" t="s">
        <v>1635</v>
      </c>
      <c r="F1803" s="36" t="s">
        <v>372</v>
      </c>
      <c r="G1803" s="36" t="s">
        <v>1636</v>
      </c>
      <c r="H1803" s="36" t="s">
        <v>372</v>
      </c>
      <c r="I1803" s="36" t="s">
        <v>1636</v>
      </c>
      <c r="J1803" s="36" t="s">
        <v>1637</v>
      </c>
      <c r="K1803" s="36" t="s">
        <v>599</v>
      </c>
      <c r="L1803" s="36" t="s">
        <v>1691</v>
      </c>
      <c r="M1803" s="36" t="s">
        <v>1639</v>
      </c>
      <c r="N1803" s="36" t="s">
        <v>1640</v>
      </c>
      <c r="O1803" s="36" t="s">
        <v>1641</v>
      </c>
      <c r="P1803" s="36" t="s">
        <v>1642</v>
      </c>
      <c r="Q1803" s="36" t="s">
        <v>1643</v>
      </c>
      <c r="R1803" s="36" t="s">
        <v>1644</v>
      </c>
      <c r="S1803" s="36" t="s">
        <v>1636</v>
      </c>
      <c r="T1803" s="36" t="s">
        <v>1636</v>
      </c>
      <c r="U1803" s="36" t="s">
        <v>1645</v>
      </c>
      <c r="V1803" s="36" t="s">
        <v>1646</v>
      </c>
      <c r="W1803" s="36" t="s">
        <v>1657</v>
      </c>
      <c r="X1803" s="36" t="s">
        <v>1658</v>
      </c>
      <c r="Y1803" s="36" t="s">
        <v>1649</v>
      </c>
      <c r="Z1803" s="36">
        <v>1503.22</v>
      </c>
      <c r="AA1803" s="36">
        <v>1351.08</v>
      </c>
      <c r="AB1803" s="36">
        <v>152.13999999999999</v>
      </c>
      <c r="AC1803" s="36">
        <v>1351.08</v>
      </c>
      <c r="AD1803" s="36">
        <v>0</v>
      </c>
      <c r="AE1803" s="36">
        <v>0</v>
      </c>
      <c r="AF1803" s="36" t="s">
        <v>1798</v>
      </c>
      <c r="AG1803" s="36" t="s">
        <v>1637</v>
      </c>
      <c r="AH1803" s="36" t="s">
        <v>599</v>
      </c>
      <c r="AI1803" s="36" t="s">
        <v>1799</v>
      </c>
      <c r="AJ1803" s="36" t="s">
        <v>1645</v>
      </c>
      <c r="AK1803" s="36" t="s">
        <v>337</v>
      </c>
      <c r="AL1803" s="36" t="s">
        <v>1650</v>
      </c>
      <c r="AM1803" s="36" t="s">
        <v>1651</v>
      </c>
      <c r="AN1803" s="36" t="s">
        <v>1645</v>
      </c>
      <c r="AO1803" s="36" t="s">
        <v>1636</v>
      </c>
      <c r="AP1803" s="36" t="s">
        <v>1652</v>
      </c>
      <c r="AQ1803" s="36" t="s">
        <v>1653</v>
      </c>
    </row>
    <row r="1804" spans="1:43" x14ac:dyDescent="0.15">
      <c r="A1804" s="36" t="s">
        <v>417</v>
      </c>
      <c r="B1804" s="36" t="s">
        <v>1692</v>
      </c>
      <c r="C1804" s="36" t="s">
        <v>1693</v>
      </c>
      <c r="D1804" s="36" t="s">
        <v>1634</v>
      </c>
      <c r="E1804" s="36" t="s">
        <v>1635</v>
      </c>
      <c r="F1804" s="36" t="s">
        <v>372</v>
      </c>
      <c r="G1804" s="36" t="s">
        <v>1636</v>
      </c>
      <c r="H1804" s="36" t="s">
        <v>372</v>
      </c>
      <c r="I1804" s="36" t="s">
        <v>1636</v>
      </c>
      <c r="J1804" s="36" t="s">
        <v>1637</v>
      </c>
      <c r="K1804" s="36" t="s">
        <v>599</v>
      </c>
      <c r="L1804" s="36" t="s">
        <v>1691</v>
      </c>
      <c r="M1804" s="36" t="s">
        <v>1639</v>
      </c>
      <c r="N1804" s="36" t="s">
        <v>1640</v>
      </c>
      <c r="O1804" s="36" t="s">
        <v>1641</v>
      </c>
      <c r="P1804" s="36" t="s">
        <v>1642</v>
      </c>
      <c r="Q1804" s="36" t="s">
        <v>1643</v>
      </c>
      <c r="R1804" s="36" t="s">
        <v>1644</v>
      </c>
      <c r="S1804" s="36" t="s">
        <v>1636</v>
      </c>
      <c r="T1804" s="36" t="s">
        <v>1636</v>
      </c>
      <c r="U1804" s="36" t="s">
        <v>1645</v>
      </c>
      <c r="V1804" s="36" t="s">
        <v>1646</v>
      </c>
      <c r="W1804" s="36" t="s">
        <v>1657</v>
      </c>
      <c r="X1804" s="36" t="s">
        <v>1658</v>
      </c>
      <c r="Y1804" s="36" t="s">
        <v>1649</v>
      </c>
      <c r="Z1804" s="36">
        <v>479.93</v>
      </c>
      <c r="AA1804" s="36">
        <v>315.98</v>
      </c>
      <c r="AB1804" s="36">
        <v>163.95</v>
      </c>
      <c r="AC1804" s="36">
        <v>315.98</v>
      </c>
      <c r="AD1804" s="36">
        <v>0</v>
      </c>
      <c r="AE1804" s="36">
        <v>0</v>
      </c>
      <c r="AF1804" s="36" t="s">
        <v>1798</v>
      </c>
      <c r="AG1804" s="36" t="s">
        <v>1637</v>
      </c>
      <c r="AH1804" s="36" t="s">
        <v>599</v>
      </c>
      <c r="AI1804" s="36" t="s">
        <v>1799</v>
      </c>
      <c r="AJ1804" s="36" t="s">
        <v>1645</v>
      </c>
      <c r="AK1804" s="36" t="s">
        <v>337</v>
      </c>
      <c r="AL1804" s="36" t="s">
        <v>1650</v>
      </c>
      <c r="AM1804" s="36" t="s">
        <v>1651</v>
      </c>
      <c r="AN1804" s="36" t="s">
        <v>1645</v>
      </c>
      <c r="AO1804" s="36" t="s">
        <v>1636</v>
      </c>
      <c r="AP1804" s="36" t="s">
        <v>1652</v>
      </c>
      <c r="AQ1804" s="36" t="s">
        <v>1653</v>
      </c>
    </row>
    <row r="1805" spans="1:43" x14ac:dyDescent="0.15">
      <c r="A1805" s="36" t="s">
        <v>417</v>
      </c>
      <c r="B1805" s="36" t="s">
        <v>1860</v>
      </c>
      <c r="C1805" s="36" t="s">
        <v>1861</v>
      </c>
      <c r="D1805" s="36" t="s">
        <v>1634</v>
      </c>
      <c r="E1805" s="36" t="s">
        <v>1635</v>
      </c>
      <c r="F1805" s="36" t="s">
        <v>372</v>
      </c>
      <c r="G1805" s="36" t="s">
        <v>1636</v>
      </c>
      <c r="H1805" s="36" t="s">
        <v>372</v>
      </c>
      <c r="I1805" s="36" t="s">
        <v>1636</v>
      </c>
      <c r="J1805" s="36" t="s">
        <v>1637</v>
      </c>
      <c r="K1805" s="36" t="s">
        <v>599</v>
      </c>
      <c r="L1805" s="36" t="s">
        <v>1862</v>
      </c>
      <c r="M1805" s="36" t="s">
        <v>1639</v>
      </c>
      <c r="N1805" s="36" t="s">
        <v>1640</v>
      </c>
      <c r="O1805" s="36" t="s">
        <v>1641</v>
      </c>
      <c r="P1805" s="36" t="s">
        <v>1642</v>
      </c>
      <c r="Q1805" s="36" t="s">
        <v>1643</v>
      </c>
      <c r="R1805" s="36" t="s">
        <v>1644</v>
      </c>
      <c r="S1805" s="36" t="s">
        <v>1636</v>
      </c>
      <c r="T1805" s="36" t="s">
        <v>1636</v>
      </c>
      <c r="U1805" s="36" t="s">
        <v>1645</v>
      </c>
      <c r="V1805" s="36" t="s">
        <v>1646</v>
      </c>
      <c r="W1805" s="36" t="s">
        <v>1657</v>
      </c>
      <c r="X1805" s="36" t="s">
        <v>1658</v>
      </c>
      <c r="Y1805" s="36" t="s">
        <v>1649</v>
      </c>
      <c r="Z1805" s="36">
        <v>2000</v>
      </c>
      <c r="AA1805" s="36">
        <v>2000</v>
      </c>
      <c r="AB1805" s="36">
        <v>0</v>
      </c>
      <c r="AC1805" s="36">
        <v>2000</v>
      </c>
      <c r="AD1805" s="36">
        <v>0</v>
      </c>
      <c r="AE1805" s="36">
        <v>0</v>
      </c>
      <c r="AF1805" s="36" t="s">
        <v>1798</v>
      </c>
      <c r="AG1805" s="36" t="s">
        <v>1637</v>
      </c>
      <c r="AH1805" s="36" t="s">
        <v>599</v>
      </c>
      <c r="AI1805" s="36" t="s">
        <v>1799</v>
      </c>
      <c r="AJ1805" s="36" t="s">
        <v>1645</v>
      </c>
      <c r="AK1805" s="36" t="s">
        <v>337</v>
      </c>
      <c r="AL1805" s="36" t="s">
        <v>1650</v>
      </c>
      <c r="AM1805" s="36" t="s">
        <v>1651</v>
      </c>
      <c r="AN1805" s="36" t="s">
        <v>1645</v>
      </c>
      <c r="AO1805" s="36" t="s">
        <v>1636</v>
      </c>
      <c r="AP1805" s="36" t="s">
        <v>1652</v>
      </c>
      <c r="AQ1805" s="36" t="s">
        <v>1653</v>
      </c>
    </row>
    <row r="1806" spans="1:43" x14ac:dyDescent="0.15">
      <c r="A1806" s="36" t="s">
        <v>417</v>
      </c>
      <c r="B1806" s="36" t="s">
        <v>1694</v>
      </c>
      <c r="C1806" s="36" t="s">
        <v>1695</v>
      </c>
      <c r="D1806" s="36" t="s">
        <v>1634</v>
      </c>
      <c r="E1806" s="36" t="s">
        <v>1635</v>
      </c>
      <c r="F1806" s="36" t="s">
        <v>372</v>
      </c>
      <c r="G1806" s="36" t="s">
        <v>1636</v>
      </c>
      <c r="H1806" s="36" t="s">
        <v>372</v>
      </c>
      <c r="I1806" s="36" t="s">
        <v>1636</v>
      </c>
      <c r="J1806" s="36" t="s">
        <v>1637</v>
      </c>
      <c r="K1806" s="36" t="s">
        <v>599</v>
      </c>
      <c r="L1806" s="36" t="s">
        <v>1696</v>
      </c>
      <c r="M1806" s="36" t="s">
        <v>1639</v>
      </c>
      <c r="N1806" s="36" t="s">
        <v>1640</v>
      </c>
      <c r="O1806" s="36" t="s">
        <v>1641</v>
      </c>
      <c r="P1806" s="36" t="s">
        <v>1642</v>
      </c>
      <c r="Q1806" s="36" t="s">
        <v>1643</v>
      </c>
      <c r="R1806" s="36" t="s">
        <v>1644</v>
      </c>
      <c r="S1806" s="36" t="s">
        <v>1636</v>
      </c>
      <c r="T1806" s="36" t="s">
        <v>1636</v>
      </c>
      <c r="U1806" s="36" t="s">
        <v>1645</v>
      </c>
      <c r="V1806" s="36" t="s">
        <v>1646</v>
      </c>
      <c r="W1806" s="36" t="s">
        <v>1647</v>
      </c>
      <c r="X1806" s="36" t="s">
        <v>1648</v>
      </c>
      <c r="Y1806" s="36" t="s">
        <v>1649</v>
      </c>
      <c r="Z1806" s="36">
        <v>541.99</v>
      </c>
      <c r="AA1806" s="36">
        <v>541.99</v>
      </c>
      <c r="AB1806" s="36">
        <v>0</v>
      </c>
      <c r="AC1806" s="36">
        <v>541.99</v>
      </c>
      <c r="AD1806" s="36">
        <v>0</v>
      </c>
      <c r="AE1806" s="36">
        <v>0</v>
      </c>
      <c r="AF1806" s="36" t="s">
        <v>1798</v>
      </c>
      <c r="AG1806" s="36" t="s">
        <v>1637</v>
      </c>
      <c r="AH1806" s="36" t="s">
        <v>599</v>
      </c>
      <c r="AI1806" s="36" t="s">
        <v>1799</v>
      </c>
      <c r="AJ1806" s="36" t="s">
        <v>1645</v>
      </c>
      <c r="AK1806" s="36" t="s">
        <v>337</v>
      </c>
      <c r="AL1806" s="36" t="s">
        <v>1650</v>
      </c>
      <c r="AM1806" s="36" t="s">
        <v>1651</v>
      </c>
      <c r="AN1806" s="36" t="s">
        <v>1645</v>
      </c>
      <c r="AO1806" s="36" t="s">
        <v>1636</v>
      </c>
      <c r="AP1806" s="36" t="s">
        <v>1652</v>
      </c>
      <c r="AQ1806" s="36" t="s">
        <v>1653</v>
      </c>
    </row>
    <row r="1807" spans="1:43" x14ac:dyDescent="0.15">
      <c r="A1807" s="36" t="s">
        <v>417</v>
      </c>
      <c r="B1807" s="36" t="s">
        <v>1697</v>
      </c>
      <c r="C1807" s="36" t="s">
        <v>1698</v>
      </c>
      <c r="D1807" s="36" t="s">
        <v>1634</v>
      </c>
      <c r="E1807" s="36" t="s">
        <v>1635</v>
      </c>
      <c r="F1807" s="36" t="s">
        <v>372</v>
      </c>
      <c r="G1807" s="36" t="s">
        <v>1636</v>
      </c>
      <c r="H1807" s="36" t="s">
        <v>372</v>
      </c>
      <c r="I1807" s="36" t="s">
        <v>1636</v>
      </c>
      <c r="J1807" s="36" t="s">
        <v>1637</v>
      </c>
      <c r="K1807" s="36" t="s">
        <v>599</v>
      </c>
      <c r="L1807" s="36" t="s">
        <v>1699</v>
      </c>
      <c r="M1807" s="36" t="s">
        <v>1639</v>
      </c>
      <c r="N1807" s="36" t="s">
        <v>1640</v>
      </c>
      <c r="O1807" s="36" t="s">
        <v>1641</v>
      </c>
      <c r="P1807" s="36" t="s">
        <v>1642</v>
      </c>
      <c r="Q1807" s="36" t="s">
        <v>1643</v>
      </c>
      <c r="R1807" s="36" t="s">
        <v>1644</v>
      </c>
      <c r="S1807" s="36" t="s">
        <v>1636</v>
      </c>
      <c r="T1807" s="36" t="s">
        <v>1636</v>
      </c>
      <c r="U1807" s="36" t="s">
        <v>1645</v>
      </c>
      <c r="V1807" s="36" t="s">
        <v>1646</v>
      </c>
      <c r="W1807" s="36" t="s">
        <v>1657</v>
      </c>
      <c r="X1807" s="36" t="s">
        <v>1658</v>
      </c>
      <c r="Y1807" s="36" t="s">
        <v>1649</v>
      </c>
      <c r="Z1807" s="36">
        <v>521.04</v>
      </c>
      <c r="AA1807" s="36">
        <v>521.04</v>
      </c>
      <c r="AB1807" s="36">
        <v>0</v>
      </c>
      <c r="AC1807" s="36">
        <v>521.04</v>
      </c>
      <c r="AD1807" s="36">
        <v>0</v>
      </c>
      <c r="AE1807" s="36">
        <v>0</v>
      </c>
      <c r="AF1807" s="36" t="s">
        <v>1798</v>
      </c>
      <c r="AG1807" s="36" t="s">
        <v>1637</v>
      </c>
      <c r="AH1807" s="36" t="s">
        <v>599</v>
      </c>
      <c r="AI1807" s="36" t="s">
        <v>1799</v>
      </c>
      <c r="AJ1807" s="36" t="s">
        <v>1645</v>
      </c>
      <c r="AK1807" s="36" t="s">
        <v>337</v>
      </c>
      <c r="AL1807" s="36" t="s">
        <v>1650</v>
      </c>
      <c r="AM1807" s="36" t="s">
        <v>1651</v>
      </c>
      <c r="AN1807" s="36" t="s">
        <v>1645</v>
      </c>
      <c r="AO1807" s="36" t="s">
        <v>1636</v>
      </c>
      <c r="AP1807" s="36" t="s">
        <v>1652</v>
      </c>
      <c r="AQ1807" s="36" t="s">
        <v>1653</v>
      </c>
    </row>
    <row r="1808" spans="1:43" x14ac:dyDescent="0.15">
      <c r="A1808" s="36" t="s">
        <v>417</v>
      </c>
      <c r="B1808" s="36" t="s">
        <v>1700</v>
      </c>
      <c r="C1808" s="36" t="s">
        <v>1701</v>
      </c>
      <c r="D1808" s="36" t="s">
        <v>1673</v>
      </c>
      <c r="E1808" s="36" t="s">
        <v>1674</v>
      </c>
      <c r="F1808" s="36" t="s">
        <v>372</v>
      </c>
      <c r="G1808" s="36" t="s">
        <v>1636</v>
      </c>
      <c r="H1808" s="36" t="s">
        <v>372</v>
      </c>
      <c r="I1808" s="36" t="s">
        <v>1636</v>
      </c>
      <c r="J1808" s="36" t="s">
        <v>1675</v>
      </c>
      <c r="K1808" s="36" t="s">
        <v>1676</v>
      </c>
      <c r="L1808" s="36" t="s">
        <v>1702</v>
      </c>
      <c r="M1808" s="36" t="s">
        <v>1639</v>
      </c>
      <c r="N1808" s="36" t="s">
        <v>1640</v>
      </c>
      <c r="O1808" s="36" t="s">
        <v>1641</v>
      </c>
      <c r="P1808" s="36" t="s">
        <v>1642</v>
      </c>
      <c r="Q1808" s="36" t="s">
        <v>1643</v>
      </c>
      <c r="R1808" s="36" t="s">
        <v>1644</v>
      </c>
      <c r="S1808" s="36" t="s">
        <v>1636</v>
      </c>
      <c r="T1808" s="36" t="s">
        <v>1636</v>
      </c>
      <c r="U1808" s="36" t="s">
        <v>1645</v>
      </c>
      <c r="V1808" s="36" t="s">
        <v>1646</v>
      </c>
      <c r="W1808" s="36" t="s">
        <v>1664</v>
      </c>
      <c r="X1808" s="36" t="s">
        <v>1646</v>
      </c>
      <c r="Y1808" s="36" t="s">
        <v>1649</v>
      </c>
      <c r="Z1808" s="36">
        <v>82.88</v>
      </c>
      <c r="AA1808" s="36">
        <v>82.88</v>
      </c>
      <c r="AB1808" s="36">
        <v>0</v>
      </c>
      <c r="AC1808" s="36">
        <v>82.88</v>
      </c>
      <c r="AD1808" s="36">
        <v>0</v>
      </c>
      <c r="AE1808" s="36">
        <v>0</v>
      </c>
      <c r="AF1808" s="36" t="s">
        <v>1798</v>
      </c>
      <c r="AG1808" s="36" t="s">
        <v>1675</v>
      </c>
      <c r="AH1808" s="36" t="s">
        <v>1676</v>
      </c>
      <c r="AI1808" s="36" t="s">
        <v>1800</v>
      </c>
      <c r="AJ1808" s="36" t="s">
        <v>1645</v>
      </c>
      <c r="AK1808" s="36" t="s">
        <v>337</v>
      </c>
      <c r="AL1808" s="36" t="s">
        <v>1650</v>
      </c>
      <c r="AM1808" s="36" t="s">
        <v>1651</v>
      </c>
      <c r="AN1808" s="36" t="s">
        <v>1645</v>
      </c>
      <c r="AO1808" s="36" t="s">
        <v>1636</v>
      </c>
      <c r="AP1808" s="36" t="s">
        <v>1678</v>
      </c>
      <c r="AQ1808" s="36" t="s">
        <v>1653</v>
      </c>
    </row>
    <row r="1809" spans="1:43" x14ac:dyDescent="0.15">
      <c r="A1809" s="36" t="s">
        <v>417</v>
      </c>
      <c r="B1809" s="36" t="s">
        <v>1700</v>
      </c>
      <c r="C1809" s="36" t="s">
        <v>1701</v>
      </c>
      <c r="D1809" s="36" t="s">
        <v>1673</v>
      </c>
      <c r="E1809" s="36" t="s">
        <v>1674</v>
      </c>
      <c r="F1809" s="36" t="s">
        <v>372</v>
      </c>
      <c r="G1809" s="36" t="s">
        <v>1636</v>
      </c>
      <c r="H1809" s="36" t="s">
        <v>372</v>
      </c>
      <c r="I1809" s="36" t="s">
        <v>1636</v>
      </c>
      <c r="J1809" s="36" t="s">
        <v>1675</v>
      </c>
      <c r="K1809" s="36" t="s">
        <v>1676</v>
      </c>
      <c r="L1809" s="36" t="s">
        <v>1702</v>
      </c>
      <c r="M1809" s="36" t="s">
        <v>1639</v>
      </c>
      <c r="N1809" s="36" t="s">
        <v>1640</v>
      </c>
      <c r="O1809" s="36" t="s">
        <v>1641</v>
      </c>
      <c r="P1809" s="36" t="s">
        <v>1642</v>
      </c>
      <c r="Q1809" s="36" t="s">
        <v>1643</v>
      </c>
      <c r="R1809" s="36" t="s">
        <v>1644</v>
      </c>
      <c r="S1809" s="36" t="s">
        <v>1636</v>
      </c>
      <c r="T1809" s="36" t="s">
        <v>1636</v>
      </c>
      <c r="U1809" s="36" t="s">
        <v>1645</v>
      </c>
      <c r="V1809" s="36" t="s">
        <v>1646</v>
      </c>
      <c r="W1809" s="36" t="s">
        <v>1665</v>
      </c>
      <c r="X1809" s="36" t="s">
        <v>1646</v>
      </c>
      <c r="Y1809" s="36" t="s">
        <v>1649</v>
      </c>
      <c r="Z1809" s="36">
        <v>58.03</v>
      </c>
      <c r="AA1809" s="36">
        <v>58.03</v>
      </c>
      <c r="AB1809" s="36">
        <v>0</v>
      </c>
      <c r="AC1809" s="36">
        <v>58.03</v>
      </c>
      <c r="AD1809" s="36">
        <v>0</v>
      </c>
      <c r="AE1809" s="36">
        <v>0</v>
      </c>
      <c r="AF1809" s="36" t="s">
        <v>1798</v>
      </c>
      <c r="AG1809" s="36" t="s">
        <v>1675</v>
      </c>
      <c r="AH1809" s="36" t="s">
        <v>1676</v>
      </c>
      <c r="AI1809" s="36" t="s">
        <v>1800</v>
      </c>
      <c r="AJ1809" s="36" t="s">
        <v>1645</v>
      </c>
      <c r="AK1809" s="36" t="s">
        <v>337</v>
      </c>
      <c r="AL1809" s="36" t="s">
        <v>1650</v>
      </c>
      <c r="AM1809" s="36" t="s">
        <v>1651</v>
      </c>
      <c r="AN1809" s="36" t="s">
        <v>1645</v>
      </c>
      <c r="AO1809" s="36" t="s">
        <v>1636</v>
      </c>
      <c r="AP1809" s="36" t="s">
        <v>1678</v>
      </c>
      <c r="AQ1809" s="36" t="s">
        <v>1653</v>
      </c>
    </row>
    <row r="1810" spans="1:43" x14ac:dyDescent="0.15">
      <c r="A1810" s="36" t="s">
        <v>417</v>
      </c>
      <c r="B1810" s="36" t="s">
        <v>1700</v>
      </c>
      <c r="C1810" s="36" t="s">
        <v>1701</v>
      </c>
      <c r="D1810" s="36" t="s">
        <v>1673</v>
      </c>
      <c r="E1810" s="36" t="s">
        <v>1674</v>
      </c>
      <c r="F1810" s="36" t="s">
        <v>372</v>
      </c>
      <c r="G1810" s="36" t="s">
        <v>1636</v>
      </c>
      <c r="H1810" s="36" t="s">
        <v>372</v>
      </c>
      <c r="I1810" s="36" t="s">
        <v>1636</v>
      </c>
      <c r="J1810" s="36" t="s">
        <v>1675</v>
      </c>
      <c r="K1810" s="36" t="s">
        <v>1676</v>
      </c>
      <c r="L1810" s="36" t="s">
        <v>1702</v>
      </c>
      <c r="M1810" s="36" t="s">
        <v>1639</v>
      </c>
      <c r="N1810" s="36" t="s">
        <v>1640</v>
      </c>
      <c r="O1810" s="36" t="s">
        <v>1641</v>
      </c>
      <c r="P1810" s="36" t="s">
        <v>1642</v>
      </c>
      <c r="Q1810" s="36" t="s">
        <v>1643</v>
      </c>
      <c r="R1810" s="36" t="s">
        <v>1644</v>
      </c>
      <c r="S1810" s="36" t="s">
        <v>1636</v>
      </c>
      <c r="T1810" s="36" t="s">
        <v>1636</v>
      </c>
      <c r="U1810" s="36" t="s">
        <v>1645</v>
      </c>
      <c r="V1810" s="36" t="s">
        <v>1646</v>
      </c>
      <c r="W1810" s="36" t="s">
        <v>1647</v>
      </c>
      <c r="X1810" s="36" t="s">
        <v>1667</v>
      </c>
      <c r="Y1810" s="36" t="s">
        <v>1649</v>
      </c>
      <c r="Z1810" s="36">
        <v>0.22</v>
      </c>
      <c r="AA1810" s="36">
        <v>0.22</v>
      </c>
      <c r="AB1810" s="36">
        <v>0</v>
      </c>
      <c r="AC1810" s="36">
        <v>0.22</v>
      </c>
      <c r="AD1810" s="36">
        <v>0</v>
      </c>
      <c r="AE1810" s="36">
        <v>0</v>
      </c>
      <c r="AF1810" s="36" t="s">
        <v>1798</v>
      </c>
      <c r="AG1810" s="36" t="s">
        <v>1675</v>
      </c>
      <c r="AH1810" s="36" t="s">
        <v>1676</v>
      </c>
      <c r="AI1810" s="36" t="s">
        <v>1800</v>
      </c>
      <c r="AJ1810" s="36" t="s">
        <v>1645</v>
      </c>
      <c r="AK1810" s="36" t="s">
        <v>337</v>
      </c>
      <c r="AL1810" s="36" t="s">
        <v>1650</v>
      </c>
      <c r="AM1810" s="36" t="s">
        <v>1651</v>
      </c>
      <c r="AN1810" s="36" t="s">
        <v>1645</v>
      </c>
      <c r="AO1810" s="36" t="s">
        <v>1636</v>
      </c>
      <c r="AP1810" s="36" t="s">
        <v>1678</v>
      </c>
      <c r="AQ1810" s="36" t="s">
        <v>1653</v>
      </c>
    </row>
    <row r="1811" spans="1:43" x14ac:dyDescent="0.15">
      <c r="A1811" s="36" t="s">
        <v>417</v>
      </c>
      <c r="B1811" s="36" t="s">
        <v>1700</v>
      </c>
      <c r="C1811" s="36" t="s">
        <v>1701</v>
      </c>
      <c r="D1811" s="36" t="s">
        <v>1673</v>
      </c>
      <c r="E1811" s="36" t="s">
        <v>1674</v>
      </c>
      <c r="F1811" s="36" t="s">
        <v>372</v>
      </c>
      <c r="G1811" s="36" t="s">
        <v>1636</v>
      </c>
      <c r="H1811" s="36" t="s">
        <v>372</v>
      </c>
      <c r="I1811" s="36" t="s">
        <v>1636</v>
      </c>
      <c r="J1811" s="36" t="s">
        <v>1675</v>
      </c>
      <c r="K1811" s="36" t="s">
        <v>1676</v>
      </c>
      <c r="L1811" s="36" t="s">
        <v>1702</v>
      </c>
      <c r="M1811" s="36" t="s">
        <v>1639</v>
      </c>
      <c r="N1811" s="36" t="s">
        <v>1640</v>
      </c>
      <c r="O1811" s="36" t="s">
        <v>1641</v>
      </c>
      <c r="P1811" s="36" t="s">
        <v>1642</v>
      </c>
      <c r="Q1811" s="36" t="s">
        <v>1643</v>
      </c>
      <c r="R1811" s="36" t="s">
        <v>1644</v>
      </c>
      <c r="S1811" s="36" t="s">
        <v>1636</v>
      </c>
      <c r="T1811" s="36" t="s">
        <v>1636</v>
      </c>
      <c r="U1811" s="36" t="s">
        <v>1645</v>
      </c>
      <c r="V1811" s="36" t="s">
        <v>1646</v>
      </c>
      <c r="W1811" s="36" t="s">
        <v>1669</v>
      </c>
      <c r="X1811" s="36" t="s">
        <v>1646</v>
      </c>
      <c r="Y1811" s="36" t="s">
        <v>1649</v>
      </c>
      <c r="Z1811" s="36">
        <v>70.260000000000005</v>
      </c>
      <c r="AA1811" s="36">
        <v>70.260000000000005</v>
      </c>
      <c r="AB1811" s="36">
        <v>0</v>
      </c>
      <c r="AC1811" s="36">
        <v>70.260000000000005</v>
      </c>
      <c r="AD1811" s="36">
        <v>0</v>
      </c>
      <c r="AE1811" s="36">
        <v>0</v>
      </c>
      <c r="AF1811" s="36" t="s">
        <v>1798</v>
      </c>
      <c r="AG1811" s="36" t="s">
        <v>1675</v>
      </c>
      <c r="AH1811" s="36" t="s">
        <v>1676</v>
      </c>
      <c r="AI1811" s="36" t="s">
        <v>1800</v>
      </c>
      <c r="AJ1811" s="36" t="s">
        <v>1645</v>
      </c>
      <c r="AK1811" s="36" t="s">
        <v>337</v>
      </c>
      <c r="AL1811" s="36" t="s">
        <v>1650</v>
      </c>
      <c r="AM1811" s="36" t="s">
        <v>1651</v>
      </c>
      <c r="AN1811" s="36" t="s">
        <v>1645</v>
      </c>
      <c r="AO1811" s="36" t="s">
        <v>1636</v>
      </c>
      <c r="AP1811" s="36" t="s">
        <v>1678</v>
      </c>
      <c r="AQ1811" s="36" t="s">
        <v>1653</v>
      </c>
    </row>
    <row r="1812" spans="1:43" x14ac:dyDescent="0.15">
      <c r="A1812" s="36" t="s">
        <v>417</v>
      </c>
      <c r="B1812" s="36" t="s">
        <v>1700</v>
      </c>
      <c r="C1812" s="36" t="s">
        <v>1701</v>
      </c>
      <c r="D1812" s="36" t="s">
        <v>1673</v>
      </c>
      <c r="E1812" s="36" t="s">
        <v>1674</v>
      </c>
      <c r="F1812" s="36" t="s">
        <v>372</v>
      </c>
      <c r="G1812" s="36" t="s">
        <v>1636</v>
      </c>
      <c r="H1812" s="36" t="s">
        <v>372</v>
      </c>
      <c r="I1812" s="36" t="s">
        <v>1636</v>
      </c>
      <c r="J1812" s="36" t="s">
        <v>1675</v>
      </c>
      <c r="K1812" s="36" t="s">
        <v>1676</v>
      </c>
      <c r="L1812" s="36" t="s">
        <v>1702</v>
      </c>
      <c r="M1812" s="36" t="s">
        <v>1639</v>
      </c>
      <c r="N1812" s="36" t="s">
        <v>1640</v>
      </c>
      <c r="O1812" s="36" t="s">
        <v>1641</v>
      </c>
      <c r="P1812" s="36" t="s">
        <v>1642</v>
      </c>
      <c r="Q1812" s="36" t="s">
        <v>1643</v>
      </c>
      <c r="R1812" s="36" t="s">
        <v>1644</v>
      </c>
      <c r="S1812" s="36" t="s">
        <v>1636</v>
      </c>
      <c r="T1812" s="36" t="s">
        <v>1636</v>
      </c>
      <c r="U1812" s="36" t="s">
        <v>1645</v>
      </c>
      <c r="V1812" s="36" t="s">
        <v>1646</v>
      </c>
      <c r="W1812" s="36" t="s">
        <v>1657</v>
      </c>
      <c r="X1812" s="36" t="s">
        <v>1658</v>
      </c>
      <c r="Y1812" s="36" t="s">
        <v>1649</v>
      </c>
      <c r="Z1812" s="36">
        <v>360.5</v>
      </c>
      <c r="AA1812" s="36">
        <v>360.5</v>
      </c>
      <c r="AB1812" s="36">
        <v>0</v>
      </c>
      <c r="AC1812" s="36">
        <v>360.5</v>
      </c>
      <c r="AD1812" s="36">
        <v>0</v>
      </c>
      <c r="AE1812" s="36">
        <v>0</v>
      </c>
      <c r="AF1812" s="36" t="s">
        <v>1798</v>
      </c>
      <c r="AG1812" s="36" t="s">
        <v>1675</v>
      </c>
      <c r="AH1812" s="36" t="s">
        <v>1676</v>
      </c>
      <c r="AI1812" s="36" t="s">
        <v>1800</v>
      </c>
      <c r="AJ1812" s="36" t="s">
        <v>1645</v>
      </c>
      <c r="AK1812" s="36" t="s">
        <v>337</v>
      </c>
      <c r="AL1812" s="36" t="s">
        <v>1650</v>
      </c>
      <c r="AM1812" s="36" t="s">
        <v>1651</v>
      </c>
      <c r="AN1812" s="36" t="s">
        <v>1645</v>
      </c>
      <c r="AO1812" s="36" t="s">
        <v>1636</v>
      </c>
      <c r="AP1812" s="36" t="s">
        <v>1678</v>
      </c>
      <c r="AQ1812" s="36" t="s">
        <v>1653</v>
      </c>
    </row>
    <row r="1813" spans="1:43" x14ac:dyDescent="0.15">
      <c r="A1813" s="36" t="s">
        <v>417</v>
      </c>
      <c r="B1813" s="36" t="s">
        <v>1700</v>
      </c>
      <c r="C1813" s="36" t="s">
        <v>1701</v>
      </c>
      <c r="D1813" s="36" t="s">
        <v>1673</v>
      </c>
      <c r="E1813" s="36" t="s">
        <v>1674</v>
      </c>
      <c r="F1813" s="36" t="s">
        <v>372</v>
      </c>
      <c r="G1813" s="36" t="s">
        <v>1636</v>
      </c>
      <c r="H1813" s="36" t="s">
        <v>372</v>
      </c>
      <c r="I1813" s="36" t="s">
        <v>1636</v>
      </c>
      <c r="J1813" s="36" t="s">
        <v>1675</v>
      </c>
      <c r="K1813" s="36" t="s">
        <v>1676</v>
      </c>
      <c r="L1813" s="36" t="s">
        <v>1702</v>
      </c>
      <c r="M1813" s="36" t="s">
        <v>1639</v>
      </c>
      <c r="N1813" s="36" t="s">
        <v>1640</v>
      </c>
      <c r="O1813" s="36" t="s">
        <v>1641</v>
      </c>
      <c r="P1813" s="36" t="s">
        <v>1642</v>
      </c>
      <c r="Q1813" s="36" t="s">
        <v>1643</v>
      </c>
      <c r="R1813" s="36" t="s">
        <v>1644</v>
      </c>
      <c r="S1813" s="36" t="s">
        <v>1636</v>
      </c>
      <c r="T1813" s="36" t="s">
        <v>1636</v>
      </c>
      <c r="U1813" s="36" t="s">
        <v>1645</v>
      </c>
      <c r="V1813" s="36" t="s">
        <v>1646</v>
      </c>
      <c r="W1813" s="36" t="s">
        <v>1670</v>
      </c>
      <c r="X1813" s="36" t="s">
        <v>1646</v>
      </c>
      <c r="Y1813" s="36" t="s">
        <v>1649</v>
      </c>
      <c r="Z1813" s="36">
        <v>5.97</v>
      </c>
      <c r="AA1813" s="36">
        <v>5.97</v>
      </c>
      <c r="AB1813" s="36">
        <v>0</v>
      </c>
      <c r="AC1813" s="36">
        <v>5.97</v>
      </c>
      <c r="AD1813" s="36">
        <v>0</v>
      </c>
      <c r="AE1813" s="36">
        <v>0</v>
      </c>
      <c r="AF1813" s="36" t="s">
        <v>1798</v>
      </c>
      <c r="AG1813" s="36" t="s">
        <v>1675</v>
      </c>
      <c r="AH1813" s="36" t="s">
        <v>1676</v>
      </c>
      <c r="AI1813" s="36" t="s">
        <v>1800</v>
      </c>
      <c r="AJ1813" s="36" t="s">
        <v>1645</v>
      </c>
      <c r="AK1813" s="36" t="s">
        <v>337</v>
      </c>
      <c r="AL1813" s="36" t="s">
        <v>1650</v>
      </c>
      <c r="AM1813" s="36" t="s">
        <v>1651</v>
      </c>
      <c r="AN1813" s="36" t="s">
        <v>1645</v>
      </c>
      <c r="AO1813" s="36" t="s">
        <v>1636</v>
      </c>
      <c r="AP1813" s="36" t="s">
        <v>1678</v>
      </c>
      <c r="AQ1813" s="36" t="s">
        <v>1653</v>
      </c>
    </row>
    <row r="1814" spans="1:43" x14ac:dyDescent="0.15">
      <c r="A1814" s="36" t="s">
        <v>417</v>
      </c>
      <c r="B1814" s="36" t="s">
        <v>1700</v>
      </c>
      <c r="C1814" s="36" t="s">
        <v>1701</v>
      </c>
      <c r="D1814" s="36" t="s">
        <v>1673</v>
      </c>
      <c r="E1814" s="36" t="s">
        <v>1674</v>
      </c>
      <c r="F1814" s="36" t="s">
        <v>372</v>
      </c>
      <c r="G1814" s="36" t="s">
        <v>1636</v>
      </c>
      <c r="H1814" s="36" t="s">
        <v>372</v>
      </c>
      <c r="I1814" s="36" t="s">
        <v>1636</v>
      </c>
      <c r="J1814" s="36" t="s">
        <v>1675</v>
      </c>
      <c r="K1814" s="36" t="s">
        <v>1676</v>
      </c>
      <c r="L1814" s="36" t="s">
        <v>1702</v>
      </c>
      <c r="M1814" s="36" t="s">
        <v>1639</v>
      </c>
      <c r="N1814" s="36" t="s">
        <v>1640</v>
      </c>
      <c r="O1814" s="36" t="s">
        <v>1641</v>
      </c>
      <c r="P1814" s="36" t="s">
        <v>1642</v>
      </c>
      <c r="Q1814" s="36" t="s">
        <v>1643</v>
      </c>
      <c r="R1814" s="36" t="s">
        <v>1644</v>
      </c>
      <c r="S1814" s="36" t="s">
        <v>1636</v>
      </c>
      <c r="T1814" s="36" t="s">
        <v>1636</v>
      </c>
      <c r="U1814" s="36" t="s">
        <v>1645</v>
      </c>
      <c r="V1814" s="36" t="s">
        <v>1646</v>
      </c>
      <c r="W1814" s="36" t="s">
        <v>1679</v>
      </c>
      <c r="X1814" s="36" t="s">
        <v>1646</v>
      </c>
      <c r="Y1814" s="36" t="s">
        <v>1649</v>
      </c>
      <c r="Z1814" s="36">
        <v>2416.66</v>
      </c>
      <c r="AA1814" s="36">
        <v>2416.66</v>
      </c>
      <c r="AB1814" s="36">
        <v>0</v>
      </c>
      <c r="AC1814" s="36">
        <v>2416.66</v>
      </c>
      <c r="AD1814" s="36">
        <v>0</v>
      </c>
      <c r="AE1814" s="36">
        <v>0</v>
      </c>
      <c r="AF1814" s="36" t="s">
        <v>1798</v>
      </c>
      <c r="AG1814" s="36" t="s">
        <v>1675</v>
      </c>
      <c r="AH1814" s="36" t="s">
        <v>1676</v>
      </c>
      <c r="AI1814" s="36" t="s">
        <v>1800</v>
      </c>
      <c r="AJ1814" s="36" t="s">
        <v>1645</v>
      </c>
      <c r="AK1814" s="36" t="s">
        <v>337</v>
      </c>
      <c r="AL1814" s="36" t="s">
        <v>1650</v>
      </c>
      <c r="AM1814" s="36" t="s">
        <v>1651</v>
      </c>
      <c r="AN1814" s="36" t="s">
        <v>1645</v>
      </c>
      <c r="AO1814" s="36" t="s">
        <v>1636</v>
      </c>
      <c r="AP1814" s="36" t="s">
        <v>1678</v>
      </c>
      <c r="AQ1814" s="36" t="s">
        <v>1653</v>
      </c>
    </row>
    <row r="1815" spans="1:43" x14ac:dyDescent="0.15">
      <c r="A1815" s="36" t="s">
        <v>417</v>
      </c>
      <c r="B1815" s="36" t="s">
        <v>1703</v>
      </c>
      <c r="C1815" s="36" t="s">
        <v>1704</v>
      </c>
      <c r="D1815" s="36" t="s">
        <v>1673</v>
      </c>
      <c r="E1815" s="36" t="s">
        <v>1674</v>
      </c>
      <c r="F1815" s="36" t="s">
        <v>372</v>
      </c>
      <c r="G1815" s="36" t="s">
        <v>1636</v>
      </c>
      <c r="H1815" s="36" t="s">
        <v>372</v>
      </c>
      <c r="I1815" s="36" t="s">
        <v>1636</v>
      </c>
      <c r="J1815" s="36" t="s">
        <v>1675</v>
      </c>
      <c r="K1815" s="36" t="s">
        <v>1676</v>
      </c>
      <c r="L1815" s="36" t="s">
        <v>1705</v>
      </c>
      <c r="M1815" s="36" t="s">
        <v>1639</v>
      </c>
      <c r="N1815" s="36" t="s">
        <v>1640</v>
      </c>
      <c r="O1815" s="36" t="s">
        <v>1641</v>
      </c>
      <c r="P1815" s="36" t="s">
        <v>1642</v>
      </c>
      <c r="Q1815" s="36" t="s">
        <v>1643</v>
      </c>
      <c r="R1815" s="36" t="s">
        <v>1644</v>
      </c>
      <c r="S1815" s="36" t="s">
        <v>1636</v>
      </c>
      <c r="T1815" s="36" t="s">
        <v>1636</v>
      </c>
      <c r="U1815" s="36" t="s">
        <v>1645</v>
      </c>
      <c r="V1815" s="36" t="s">
        <v>1646</v>
      </c>
      <c r="W1815" s="36" t="s">
        <v>1647</v>
      </c>
      <c r="X1815" s="36" t="s">
        <v>1667</v>
      </c>
      <c r="Y1815" s="36" t="s">
        <v>1649</v>
      </c>
      <c r="Z1815" s="36">
        <v>6.74</v>
      </c>
      <c r="AA1815" s="36">
        <v>6.31</v>
      </c>
      <c r="AB1815" s="36">
        <v>0.43</v>
      </c>
      <c r="AC1815" s="36">
        <v>6.31</v>
      </c>
      <c r="AD1815" s="36">
        <v>0</v>
      </c>
      <c r="AE1815" s="36">
        <v>0</v>
      </c>
      <c r="AF1815" s="36" t="s">
        <v>1798</v>
      </c>
      <c r="AG1815" s="36" t="s">
        <v>1675</v>
      </c>
      <c r="AH1815" s="36" t="s">
        <v>1676</v>
      </c>
      <c r="AI1815" s="36" t="s">
        <v>1800</v>
      </c>
      <c r="AJ1815" s="36" t="s">
        <v>1645</v>
      </c>
      <c r="AK1815" s="36" t="s">
        <v>337</v>
      </c>
      <c r="AL1815" s="36" t="s">
        <v>1650</v>
      </c>
      <c r="AM1815" s="36" t="s">
        <v>1651</v>
      </c>
      <c r="AN1815" s="36" t="s">
        <v>1645</v>
      </c>
      <c r="AO1815" s="36" t="s">
        <v>1636</v>
      </c>
      <c r="AP1815" s="36" t="s">
        <v>1678</v>
      </c>
      <c r="AQ1815" s="36" t="s">
        <v>1653</v>
      </c>
    </row>
    <row r="1816" spans="1:43" x14ac:dyDescent="0.15">
      <c r="A1816" s="36" t="s">
        <v>417</v>
      </c>
      <c r="B1816" s="36" t="s">
        <v>1703</v>
      </c>
      <c r="C1816" s="36" t="s">
        <v>1704</v>
      </c>
      <c r="D1816" s="36" t="s">
        <v>1673</v>
      </c>
      <c r="E1816" s="36" t="s">
        <v>1674</v>
      </c>
      <c r="F1816" s="36" t="s">
        <v>372</v>
      </c>
      <c r="G1816" s="36" t="s">
        <v>1636</v>
      </c>
      <c r="H1816" s="36" t="s">
        <v>372</v>
      </c>
      <c r="I1816" s="36" t="s">
        <v>1636</v>
      </c>
      <c r="J1816" s="36" t="s">
        <v>1675</v>
      </c>
      <c r="K1816" s="36" t="s">
        <v>1676</v>
      </c>
      <c r="L1816" s="36" t="s">
        <v>1705</v>
      </c>
      <c r="M1816" s="36" t="s">
        <v>1639</v>
      </c>
      <c r="N1816" s="36" t="s">
        <v>1640</v>
      </c>
      <c r="O1816" s="36" t="s">
        <v>1641</v>
      </c>
      <c r="P1816" s="36" t="s">
        <v>1642</v>
      </c>
      <c r="Q1816" s="36" t="s">
        <v>1643</v>
      </c>
      <c r="R1816" s="36" t="s">
        <v>1644</v>
      </c>
      <c r="S1816" s="36" t="s">
        <v>1636</v>
      </c>
      <c r="T1816" s="36" t="s">
        <v>1636</v>
      </c>
      <c r="U1816" s="36" t="s">
        <v>1645</v>
      </c>
      <c r="V1816" s="36" t="s">
        <v>1646</v>
      </c>
      <c r="W1816" s="36" t="s">
        <v>1679</v>
      </c>
      <c r="X1816" s="36" t="s">
        <v>1646</v>
      </c>
      <c r="Y1816" s="36" t="s">
        <v>1649</v>
      </c>
      <c r="Z1816" s="36">
        <v>2328.7399999999998</v>
      </c>
      <c r="AA1816" s="36">
        <v>1993.36</v>
      </c>
      <c r="AB1816" s="36">
        <v>335.38</v>
      </c>
      <c r="AC1816" s="36">
        <v>1993.36</v>
      </c>
      <c r="AD1816" s="36">
        <v>0</v>
      </c>
      <c r="AE1816" s="36">
        <v>0</v>
      </c>
      <c r="AF1816" s="36" t="s">
        <v>1798</v>
      </c>
      <c r="AG1816" s="36" t="s">
        <v>1675</v>
      </c>
      <c r="AH1816" s="36" t="s">
        <v>1676</v>
      </c>
      <c r="AI1816" s="36" t="s">
        <v>1800</v>
      </c>
      <c r="AJ1816" s="36" t="s">
        <v>1645</v>
      </c>
      <c r="AK1816" s="36" t="s">
        <v>337</v>
      </c>
      <c r="AL1816" s="36" t="s">
        <v>1650</v>
      </c>
      <c r="AM1816" s="36" t="s">
        <v>1651</v>
      </c>
      <c r="AN1816" s="36" t="s">
        <v>1645</v>
      </c>
      <c r="AO1816" s="36" t="s">
        <v>1636</v>
      </c>
      <c r="AP1816" s="36" t="s">
        <v>1678</v>
      </c>
      <c r="AQ1816" s="36" t="s">
        <v>1653</v>
      </c>
    </row>
    <row r="1817" spans="1:43" x14ac:dyDescent="0.15">
      <c r="A1817" s="36" t="s">
        <v>417</v>
      </c>
      <c r="B1817" s="36" t="s">
        <v>1706</v>
      </c>
      <c r="C1817" s="36" t="s">
        <v>1707</v>
      </c>
      <c r="D1817" s="36" t="s">
        <v>1673</v>
      </c>
      <c r="E1817" s="36" t="s">
        <v>1674</v>
      </c>
      <c r="F1817" s="36" t="s">
        <v>372</v>
      </c>
      <c r="G1817" s="36" t="s">
        <v>1636</v>
      </c>
      <c r="H1817" s="36" t="s">
        <v>372</v>
      </c>
      <c r="I1817" s="36" t="s">
        <v>1636</v>
      </c>
      <c r="J1817" s="36" t="s">
        <v>1675</v>
      </c>
      <c r="K1817" s="36" t="s">
        <v>1676</v>
      </c>
      <c r="L1817" s="36" t="s">
        <v>1708</v>
      </c>
      <c r="M1817" s="36" t="s">
        <v>1639</v>
      </c>
      <c r="N1817" s="36" t="s">
        <v>1640</v>
      </c>
      <c r="O1817" s="36" t="s">
        <v>1641</v>
      </c>
      <c r="P1817" s="36" t="s">
        <v>1642</v>
      </c>
      <c r="Q1817" s="36" t="s">
        <v>1643</v>
      </c>
      <c r="R1817" s="36" t="s">
        <v>1644</v>
      </c>
      <c r="S1817" s="36" t="s">
        <v>1636</v>
      </c>
      <c r="T1817" s="36" t="s">
        <v>1636</v>
      </c>
      <c r="U1817" s="36" t="s">
        <v>1645</v>
      </c>
      <c r="V1817" s="36" t="s">
        <v>1646</v>
      </c>
      <c r="W1817" s="36" t="s">
        <v>1657</v>
      </c>
      <c r="X1817" s="36" t="s">
        <v>1658</v>
      </c>
      <c r="Y1817" s="36" t="s">
        <v>1649</v>
      </c>
      <c r="Z1817" s="36">
        <v>211.32</v>
      </c>
      <c r="AA1817" s="36">
        <v>211.32</v>
      </c>
      <c r="AB1817" s="36">
        <v>0</v>
      </c>
      <c r="AC1817" s="36">
        <v>211.32</v>
      </c>
      <c r="AD1817" s="36">
        <v>0</v>
      </c>
      <c r="AE1817" s="36">
        <v>0</v>
      </c>
      <c r="AF1817" s="36" t="s">
        <v>1798</v>
      </c>
      <c r="AG1817" s="36" t="s">
        <v>1675</v>
      </c>
      <c r="AH1817" s="36" t="s">
        <v>1676</v>
      </c>
      <c r="AI1817" s="36" t="s">
        <v>1800</v>
      </c>
      <c r="AJ1817" s="36" t="s">
        <v>1645</v>
      </c>
      <c r="AK1817" s="36" t="s">
        <v>337</v>
      </c>
      <c r="AL1817" s="36" t="s">
        <v>1650</v>
      </c>
      <c r="AM1817" s="36" t="s">
        <v>1651</v>
      </c>
      <c r="AN1817" s="36" t="s">
        <v>1645</v>
      </c>
      <c r="AO1817" s="36" t="s">
        <v>1636</v>
      </c>
      <c r="AP1817" s="36" t="s">
        <v>1678</v>
      </c>
      <c r="AQ1817" s="36" t="s">
        <v>1653</v>
      </c>
    </row>
    <row r="1818" spans="1:43" x14ac:dyDescent="0.15">
      <c r="A1818" s="36" t="s">
        <v>417</v>
      </c>
      <c r="B1818" s="36" t="s">
        <v>1709</v>
      </c>
      <c r="C1818" s="36" t="s">
        <v>1710</v>
      </c>
      <c r="D1818" s="36" t="s">
        <v>1673</v>
      </c>
      <c r="E1818" s="36" t="s">
        <v>1674</v>
      </c>
      <c r="F1818" s="36" t="s">
        <v>372</v>
      </c>
      <c r="G1818" s="36" t="s">
        <v>1636</v>
      </c>
      <c r="H1818" s="36" t="s">
        <v>372</v>
      </c>
      <c r="I1818" s="36" t="s">
        <v>1636</v>
      </c>
      <c r="J1818" s="36" t="s">
        <v>1675</v>
      </c>
      <c r="K1818" s="36" t="s">
        <v>1676</v>
      </c>
      <c r="L1818" s="36" t="s">
        <v>1711</v>
      </c>
      <c r="M1818" s="36" t="s">
        <v>1639</v>
      </c>
      <c r="N1818" s="36" t="s">
        <v>1640</v>
      </c>
      <c r="O1818" s="36" t="s">
        <v>1641</v>
      </c>
      <c r="P1818" s="36" t="s">
        <v>1642</v>
      </c>
      <c r="Q1818" s="36" t="s">
        <v>1643</v>
      </c>
      <c r="R1818" s="36" t="s">
        <v>1644</v>
      </c>
      <c r="S1818" s="36" t="s">
        <v>1636</v>
      </c>
      <c r="T1818" s="36" t="s">
        <v>1636</v>
      </c>
      <c r="U1818" s="36" t="s">
        <v>1645</v>
      </c>
      <c r="V1818" s="36" t="s">
        <v>1646</v>
      </c>
      <c r="W1818" s="36" t="s">
        <v>1664</v>
      </c>
      <c r="X1818" s="36" t="s">
        <v>1646</v>
      </c>
      <c r="Y1818" s="36" t="s">
        <v>1649</v>
      </c>
      <c r="Z1818" s="36">
        <v>277.75</v>
      </c>
      <c r="AA1818" s="36">
        <v>277.75</v>
      </c>
      <c r="AB1818" s="36">
        <v>0</v>
      </c>
      <c r="AC1818" s="36">
        <v>277.75</v>
      </c>
      <c r="AD1818" s="36">
        <v>0</v>
      </c>
      <c r="AE1818" s="36">
        <v>0</v>
      </c>
      <c r="AF1818" s="36" t="s">
        <v>1798</v>
      </c>
      <c r="AG1818" s="36" t="s">
        <v>666</v>
      </c>
      <c r="AH1818" s="36" t="s">
        <v>1801</v>
      </c>
      <c r="AI1818" s="36" t="s">
        <v>1800</v>
      </c>
      <c r="AJ1818" s="36" t="s">
        <v>1645</v>
      </c>
      <c r="AK1818" s="36" t="s">
        <v>337</v>
      </c>
      <c r="AL1818" s="36" t="s">
        <v>1650</v>
      </c>
      <c r="AM1818" s="36" t="s">
        <v>1651</v>
      </c>
      <c r="AN1818" s="36" t="s">
        <v>1645</v>
      </c>
      <c r="AO1818" s="36" t="s">
        <v>1636</v>
      </c>
      <c r="AP1818" s="36" t="s">
        <v>1678</v>
      </c>
      <c r="AQ1818" s="36" t="s">
        <v>1653</v>
      </c>
    </row>
    <row r="1819" spans="1:43" x14ac:dyDescent="0.15">
      <c r="A1819" s="36" t="s">
        <v>417</v>
      </c>
      <c r="B1819" s="36" t="s">
        <v>1709</v>
      </c>
      <c r="C1819" s="36" t="s">
        <v>1710</v>
      </c>
      <c r="D1819" s="36" t="s">
        <v>1673</v>
      </c>
      <c r="E1819" s="36" t="s">
        <v>1674</v>
      </c>
      <c r="F1819" s="36" t="s">
        <v>372</v>
      </c>
      <c r="G1819" s="36" t="s">
        <v>1636</v>
      </c>
      <c r="H1819" s="36" t="s">
        <v>372</v>
      </c>
      <c r="I1819" s="36" t="s">
        <v>1636</v>
      </c>
      <c r="J1819" s="36" t="s">
        <v>1675</v>
      </c>
      <c r="K1819" s="36" t="s">
        <v>1676</v>
      </c>
      <c r="L1819" s="36" t="s">
        <v>1711</v>
      </c>
      <c r="M1819" s="36" t="s">
        <v>1639</v>
      </c>
      <c r="N1819" s="36" t="s">
        <v>1640</v>
      </c>
      <c r="O1819" s="36" t="s">
        <v>1641</v>
      </c>
      <c r="P1819" s="36" t="s">
        <v>1642</v>
      </c>
      <c r="Q1819" s="36" t="s">
        <v>1643</v>
      </c>
      <c r="R1819" s="36" t="s">
        <v>1644</v>
      </c>
      <c r="S1819" s="36" t="s">
        <v>1636</v>
      </c>
      <c r="T1819" s="36" t="s">
        <v>1636</v>
      </c>
      <c r="U1819" s="36" t="s">
        <v>1645</v>
      </c>
      <c r="V1819" s="36" t="s">
        <v>1646</v>
      </c>
      <c r="W1819" s="36" t="s">
        <v>1665</v>
      </c>
      <c r="X1819" s="36" t="s">
        <v>1646</v>
      </c>
      <c r="Y1819" s="36" t="s">
        <v>1649</v>
      </c>
      <c r="Z1819" s="36">
        <v>173.18</v>
      </c>
      <c r="AA1819" s="36">
        <v>173.18</v>
      </c>
      <c r="AB1819" s="36">
        <v>0</v>
      </c>
      <c r="AC1819" s="36">
        <v>173.18</v>
      </c>
      <c r="AD1819" s="36">
        <v>0</v>
      </c>
      <c r="AE1819" s="36">
        <v>0</v>
      </c>
      <c r="AF1819" s="36" t="s">
        <v>1798</v>
      </c>
      <c r="AG1819" s="36" t="s">
        <v>666</v>
      </c>
      <c r="AH1819" s="36" t="s">
        <v>1801</v>
      </c>
      <c r="AI1819" s="36" t="s">
        <v>1800</v>
      </c>
      <c r="AJ1819" s="36" t="s">
        <v>1645</v>
      </c>
      <c r="AK1819" s="36" t="s">
        <v>337</v>
      </c>
      <c r="AL1819" s="36" t="s">
        <v>1650</v>
      </c>
      <c r="AM1819" s="36" t="s">
        <v>1651</v>
      </c>
      <c r="AN1819" s="36" t="s">
        <v>1645</v>
      </c>
      <c r="AO1819" s="36" t="s">
        <v>1636</v>
      </c>
      <c r="AP1819" s="36" t="s">
        <v>1678</v>
      </c>
      <c r="AQ1819" s="36" t="s">
        <v>1653</v>
      </c>
    </row>
    <row r="1820" spans="1:43" x14ac:dyDescent="0.15">
      <c r="A1820" s="36" t="s">
        <v>417</v>
      </c>
      <c r="B1820" s="36" t="s">
        <v>1709</v>
      </c>
      <c r="C1820" s="36" t="s">
        <v>1710</v>
      </c>
      <c r="D1820" s="36" t="s">
        <v>1673</v>
      </c>
      <c r="E1820" s="36" t="s">
        <v>1674</v>
      </c>
      <c r="F1820" s="36" t="s">
        <v>372</v>
      </c>
      <c r="G1820" s="36" t="s">
        <v>1636</v>
      </c>
      <c r="H1820" s="36" t="s">
        <v>372</v>
      </c>
      <c r="I1820" s="36" t="s">
        <v>1636</v>
      </c>
      <c r="J1820" s="36" t="s">
        <v>1675</v>
      </c>
      <c r="K1820" s="36" t="s">
        <v>1676</v>
      </c>
      <c r="L1820" s="36" t="s">
        <v>1711</v>
      </c>
      <c r="M1820" s="36" t="s">
        <v>1639</v>
      </c>
      <c r="N1820" s="36" t="s">
        <v>1640</v>
      </c>
      <c r="O1820" s="36" t="s">
        <v>1641</v>
      </c>
      <c r="P1820" s="36" t="s">
        <v>1642</v>
      </c>
      <c r="Q1820" s="36" t="s">
        <v>1643</v>
      </c>
      <c r="R1820" s="36" t="s">
        <v>1644</v>
      </c>
      <c r="S1820" s="36" t="s">
        <v>1636</v>
      </c>
      <c r="T1820" s="36" t="s">
        <v>1636</v>
      </c>
      <c r="U1820" s="36" t="s">
        <v>1645</v>
      </c>
      <c r="V1820" s="36" t="s">
        <v>1646</v>
      </c>
      <c r="W1820" s="36" t="s">
        <v>1669</v>
      </c>
      <c r="X1820" s="36" t="s">
        <v>1646</v>
      </c>
      <c r="Y1820" s="36" t="s">
        <v>1649</v>
      </c>
      <c r="Z1820" s="36">
        <v>187.45</v>
      </c>
      <c r="AA1820" s="36">
        <v>187.45</v>
      </c>
      <c r="AB1820" s="36">
        <v>0</v>
      </c>
      <c r="AC1820" s="36">
        <v>187.45</v>
      </c>
      <c r="AD1820" s="36">
        <v>0</v>
      </c>
      <c r="AE1820" s="36">
        <v>0</v>
      </c>
      <c r="AF1820" s="36" t="s">
        <v>1798</v>
      </c>
      <c r="AG1820" s="36" t="s">
        <v>666</v>
      </c>
      <c r="AH1820" s="36" t="s">
        <v>1801</v>
      </c>
      <c r="AI1820" s="36" t="s">
        <v>1800</v>
      </c>
      <c r="AJ1820" s="36" t="s">
        <v>1645</v>
      </c>
      <c r="AK1820" s="36" t="s">
        <v>337</v>
      </c>
      <c r="AL1820" s="36" t="s">
        <v>1650</v>
      </c>
      <c r="AM1820" s="36" t="s">
        <v>1651</v>
      </c>
      <c r="AN1820" s="36" t="s">
        <v>1645</v>
      </c>
      <c r="AO1820" s="36" t="s">
        <v>1636</v>
      </c>
      <c r="AP1820" s="36" t="s">
        <v>1678</v>
      </c>
      <c r="AQ1820" s="36" t="s">
        <v>1653</v>
      </c>
    </row>
    <row r="1821" spans="1:43" x14ac:dyDescent="0.15">
      <c r="A1821" s="36" t="s">
        <v>417</v>
      </c>
      <c r="B1821" s="36" t="s">
        <v>1709</v>
      </c>
      <c r="C1821" s="36" t="s">
        <v>1710</v>
      </c>
      <c r="D1821" s="36" t="s">
        <v>1673</v>
      </c>
      <c r="E1821" s="36" t="s">
        <v>1674</v>
      </c>
      <c r="F1821" s="36" t="s">
        <v>372</v>
      </c>
      <c r="G1821" s="36" t="s">
        <v>1636</v>
      </c>
      <c r="H1821" s="36" t="s">
        <v>372</v>
      </c>
      <c r="I1821" s="36" t="s">
        <v>1636</v>
      </c>
      <c r="J1821" s="36" t="s">
        <v>1675</v>
      </c>
      <c r="K1821" s="36" t="s">
        <v>1676</v>
      </c>
      <c r="L1821" s="36" t="s">
        <v>1711</v>
      </c>
      <c r="M1821" s="36" t="s">
        <v>1639</v>
      </c>
      <c r="N1821" s="36" t="s">
        <v>1640</v>
      </c>
      <c r="O1821" s="36" t="s">
        <v>1641</v>
      </c>
      <c r="P1821" s="36" t="s">
        <v>1642</v>
      </c>
      <c r="Q1821" s="36" t="s">
        <v>1643</v>
      </c>
      <c r="R1821" s="36" t="s">
        <v>1644</v>
      </c>
      <c r="S1821" s="36" t="s">
        <v>1636</v>
      </c>
      <c r="T1821" s="36" t="s">
        <v>1636</v>
      </c>
      <c r="U1821" s="36" t="s">
        <v>1645</v>
      </c>
      <c r="V1821" s="36" t="s">
        <v>1646</v>
      </c>
      <c r="W1821" s="36" t="s">
        <v>1670</v>
      </c>
      <c r="X1821" s="36" t="s">
        <v>1646</v>
      </c>
      <c r="Y1821" s="36" t="s">
        <v>1649</v>
      </c>
      <c r="Z1821" s="36">
        <v>26.11</v>
      </c>
      <c r="AA1821" s="36">
        <v>26.11</v>
      </c>
      <c r="AB1821" s="36">
        <v>0</v>
      </c>
      <c r="AC1821" s="36">
        <v>26.11</v>
      </c>
      <c r="AD1821" s="36">
        <v>0</v>
      </c>
      <c r="AE1821" s="36">
        <v>0</v>
      </c>
      <c r="AF1821" s="36" t="s">
        <v>1798</v>
      </c>
      <c r="AG1821" s="36" t="s">
        <v>666</v>
      </c>
      <c r="AH1821" s="36" t="s">
        <v>1801</v>
      </c>
      <c r="AI1821" s="36" t="s">
        <v>1800</v>
      </c>
      <c r="AJ1821" s="36" t="s">
        <v>1645</v>
      </c>
      <c r="AK1821" s="36" t="s">
        <v>337</v>
      </c>
      <c r="AL1821" s="36" t="s">
        <v>1650</v>
      </c>
      <c r="AM1821" s="36" t="s">
        <v>1651</v>
      </c>
      <c r="AN1821" s="36" t="s">
        <v>1645</v>
      </c>
      <c r="AO1821" s="36" t="s">
        <v>1636</v>
      </c>
      <c r="AP1821" s="36" t="s">
        <v>1678</v>
      </c>
      <c r="AQ1821" s="36" t="s">
        <v>1653</v>
      </c>
    </row>
    <row r="1822" spans="1:43" x14ac:dyDescent="0.15">
      <c r="A1822" s="36" t="s">
        <v>417</v>
      </c>
      <c r="B1822" s="36" t="s">
        <v>1712</v>
      </c>
      <c r="C1822" s="36" t="s">
        <v>1713</v>
      </c>
      <c r="D1822" s="36" t="s">
        <v>1673</v>
      </c>
      <c r="E1822" s="36" t="s">
        <v>1674</v>
      </c>
      <c r="F1822" s="36" t="s">
        <v>372</v>
      </c>
      <c r="G1822" s="36" t="s">
        <v>1636</v>
      </c>
      <c r="H1822" s="36" t="s">
        <v>372</v>
      </c>
      <c r="I1822" s="36" t="s">
        <v>1636</v>
      </c>
      <c r="J1822" s="36" t="s">
        <v>1675</v>
      </c>
      <c r="K1822" s="36" t="s">
        <v>1676</v>
      </c>
      <c r="L1822" s="36" t="s">
        <v>1714</v>
      </c>
      <c r="M1822" s="36" t="s">
        <v>1639</v>
      </c>
      <c r="N1822" s="36" t="s">
        <v>1640</v>
      </c>
      <c r="O1822" s="36" t="s">
        <v>1641</v>
      </c>
      <c r="P1822" s="36" t="s">
        <v>1642</v>
      </c>
      <c r="Q1822" s="36" t="s">
        <v>1643</v>
      </c>
      <c r="R1822" s="36" t="s">
        <v>1644</v>
      </c>
      <c r="S1822" s="36" t="s">
        <v>1636</v>
      </c>
      <c r="T1822" s="36" t="s">
        <v>1636</v>
      </c>
      <c r="U1822" s="36" t="s">
        <v>1645</v>
      </c>
      <c r="V1822" s="36" t="s">
        <v>1646</v>
      </c>
      <c r="W1822" s="36" t="s">
        <v>1664</v>
      </c>
      <c r="X1822" s="36" t="s">
        <v>1646</v>
      </c>
      <c r="Y1822" s="36" t="s">
        <v>1649</v>
      </c>
      <c r="Z1822" s="36">
        <v>1438.81</v>
      </c>
      <c r="AA1822" s="36">
        <v>1438.81</v>
      </c>
      <c r="AB1822" s="36">
        <v>0</v>
      </c>
      <c r="AC1822" s="36">
        <v>1438.81</v>
      </c>
      <c r="AD1822" s="36">
        <v>0</v>
      </c>
      <c r="AE1822" s="36">
        <v>0</v>
      </c>
      <c r="AF1822" s="36" t="s">
        <v>1798</v>
      </c>
      <c r="AG1822" s="36" t="s">
        <v>1675</v>
      </c>
      <c r="AH1822" s="36" t="s">
        <v>1676</v>
      </c>
      <c r="AI1822" s="36" t="s">
        <v>1800</v>
      </c>
      <c r="AJ1822" s="36" t="s">
        <v>1645</v>
      </c>
      <c r="AK1822" s="36" t="s">
        <v>337</v>
      </c>
      <c r="AL1822" s="36" t="s">
        <v>1650</v>
      </c>
      <c r="AM1822" s="36" t="s">
        <v>1651</v>
      </c>
      <c r="AN1822" s="36" t="s">
        <v>1645</v>
      </c>
      <c r="AO1822" s="36" t="s">
        <v>1636</v>
      </c>
      <c r="AP1822" s="36" t="s">
        <v>1678</v>
      </c>
      <c r="AQ1822" s="36" t="s">
        <v>1653</v>
      </c>
    </row>
    <row r="1823" spans="1:43" x14ac:dyDescent="0.15">
      <c r="A1823" s="36" t="s">
        <v>417</v>
      </c>
      <c r="B1823" s="36" t="s">
        <v>1712</v>
      </c>
      <c r="C1823" s="36" t="s">
        <v>1713</v>
      </c>
      <c r="D1823" s="36" t="s">
        <v>1673</v>
      </c>
      <c r="E1823" s="36" t="s">
        <v>1674</v>
      </c>
      <c r="F1823" s="36" t="s">
        <v>372</v>
      </c>
      <c r="G1823" s="36" t="s">
        <v>1636</v>
      </c>
      <c r="H1823" s="36" t="s">
        <v>372</v>
      </c>
      <c r="I1823" s="36" t="s">
        <v>1636</v>
      </c>
      <c r="J1823" s="36" t="s">
        <v>1675</v>
      </c>
      <c r="K1823" s="36" t="s">
        <v>1676</v>
      </c>
      <c r="L1823" s="36" t="s">
        <v>1714</v>
      </c>
      <c r="M1823" s="36" t="s">
        <v>1639</v>
      </c>
      <c r="N1823" s="36" t="s">
        <v>1640</v>
      </c>
      <c r="O1823" s="36" t="s">
        <v>1641</v>
      </c>
      <c r="P1823" s="36" t="s">
        <v>1642</v>
      </c>
      <c r="Q1823" s="36" t="s">
        <v>1643</v>
      </c>
      <c r="R1823" s="36" t="s">
        <v>1644</v>
      </c>
      <c r="S1823" s="36" t="s">
        <v>1636</v>
      </c>
      <c r="T1823" s="36" t="s">
        <v>1636</v>
      </c>
      <c r="U1823" s="36" t="s">
        <v>1645</v>
      </c>
      <c r="V1823" s="36" t="s">
        <v>1646</v>
      </c>
      <c r="W1823" s="36" t="s">
        <v>1665</v>
      </c>
      <c r="X1823" s="36" t="s">
        <v>1646</v>
      </c>
      <c r="Y1823" s="36" t="s">
        <v>1649</v>
      </c>
      <c r="Z1823" s="36">
        <v>1918.33</v>
      </c>
      <c r="AA1823" s="36">
        <v>1918.33</v>
      </c>
      <c r="AB1823" s="36">
        <v>0</v>
      </c>
      <c r="AC1823" s="36">
        <v>1918.33</v>
      </c>
      <c r="AD1823" s="36">
        <v>0</v>
      </c>
      <c r="AE1823" s="36">
        <v>0</v>
      </c>
      <c r="AF1823" s="36" t="s">
        <v>1798</v>
      </c>
      <c r="AG1823" s="36" t="s">
        <v>1675</v>
      </c>
      <c r="AH1823" s="36" t="s">
        <v>1676</v>
      </c>
      <c r="AI1823" s="36" t="s">
        <v>1800</v>
      </c>
      <c r="AJ1823" s="36" t="s">
        <v>1645</v>
      </c>
      <c r="AK1823" s="36" t="s">
        <v>337</v>
      </c>
      <c r="AL1823" s="36" t="s">
        <v>1650</v>
      </c>
      <c r="AM1823" s="36" t="s">
        <v>1651</v>
      </c>
      <c r="AN1823" s="36" t="s">
        <v>1645</v>
      </c>
      <c r="AO1823" s="36" t="s">
        <v>1636</v>
      </c>
      <c r="AP1823" s="36" t="s">
        <v>1678</v>
      </c>
      <c r="AQ1823" s="36" t="s">
        <v>1653</v>
      </c>
    </row>
    <row r="1824" spans="1:43" x14ac:dyDescent="0.15">
      <c r="A1824" s="36" t="s">
        <v>417</v>
      </c>
      <c r="B1824" s="36" t="s">
        <v>1712</v>
      </c>
      <c r="C1824" s="36" t="s">
        <v>1713</v>
      </c>
      <c r="D1824" s="36" t="s">
        <v>1673</v>
      </c>
      <c r="E1824" s="36" t="s">
        <v>1674</v>
      </c>
      <c r="F1824" s="36" t="s">
        <v>372</v>
      </c>
      <c r="G1824" s="36" t="s">
        <v>1636</v>
      </c>
      <c r="H1824" s="36" t="s">
        <v>372</v>
      </c>
      <c r="I1824" s="36" t="s">
        <v>1636</v>
      </c>
      <c r="J1824" s="36" t="s">
        <v>1675</v>
      </c>
      <c r="K1824" s="36" t="s">
        <v>1676</v>
      </c>
      <c r="L1824" s="36" t="s">
        <v>1714</v>
      </c>
      <c r="M1824" s="36" t="s">
        <v>1639</v>
      </c>
      <c r="N1824" s="36" t="s">
        <v>1640</v>
      </c>
      <c r="O1824" s="36" t="s">
        <v>1641</v>
      </c>
      <c r="P1824" s="36" t="s">
        <v>1642</v>
      </c>
      <c r="Q1824" s="36" t="s">
        <v>1643</v>
      </c>
      <c r="R1824" s="36" t="s">
        <v>1644</v>
      </c>
      <c r="S1824" s="36" t="s">
        <v>1636</v>
      </c>
      <c r="T1824" s="36" t="s">
        <v>1636</v>
      </c>
      <c r="U1824" s="36" t="s">
        <v>1645</v>
      </c>
      <c r="V1824" s="36" t="s">
        <v>1646</v>
      </c>
      <c r="W1824" s="36" t="s">
        <v>1647</v>
      </c>
      <c r="X1824" s="36" t="s">
        <v>1667</v>
      </c>
      <c r="Y1824" s="36" t="s">
        <v>1649</v>
      </c>
      <c r="Z1824" s="36">
        <v>0.21</v>
      </c>
      <c r="AA1824" s="36">
        <v>0.21</v>
      </c>
      <c r="AB1824" s="36">
        <v>0</v>
      </c>
      <c r="AC1824" s="36">
        <v>0.21</v>
      </c>
      <c r="AD1824" s="36">
        <v>0</v>
      </c>
      <c r="AE1824" s="36">
        <v>0</v>
      </c>
      <c r="AF1824" s="36" t="s">
        <v>1798</v>
      </c>
      <c r="AG1824" s="36" t="s">
        <v>1675</v>
      </c>
      <c r="AH1824" s="36" t="s">
        <v>1676</v>
      </c>
      <c r="AI1824" s="36" t="s">
        <v>1800</v>
      </c>
      <c r="AJ1824" s="36" t="s">
        <v>1645</v>
      </c>
      <c r="AK1824" s="36" t="s">
        <v>337</v>
      </c>
      <c r="AL1824" s="36" t="s">
        <v>1650</v>
      </c>
      <c r="AM1824" s="36" t="s">
        <v>1651</v>
      </c>
      <c r="AN1824" s="36" t="s">
        <v>1645</v>
      </c>
      <c r="AO1824" s="36" t="s">
        <v>1636</v>
      </c>
      <c r="AP1824" s="36" t="s">
        <v>1678</v>
      </c>
      <c r="AQ1824" s="36" t="s">
        <v>1653</v>
      </c>
    </row>
    <row r="1825" spans="1:43" x14ac:dyDescent="0.15">
      <c r="A1825" s="36" t="s">
        <v>417</v>
      </c>
      <c r="B1825" s="36" t="s">
        <v>1712</v>
      </c>
      <c r="C1825" s="36" t="s">
        <v>1713</v>
      </c>
      <c r="D1825" s="36" t="s">
        <v>1673</v>
      </c>
      <c r="E1825" s="36" t="s">
        <v>1674</v>
      </c>
      <c r="F1825" s="36" t="s">
        <v>372</v>
      </c>
      <c r="G1825" s="36" t="s">
        <v>1636</v>
      </c>
      <c r="H1825" s="36" t="s">
        <v>372</v>
      </c>
      <c r="I1825" s="36" t="s">
        <v>1636</v>
      </c>
      <c r="J1825" s="36" t="s">
        <v>1675</v>
      </c>
      <c r="K1825" s="36" t="s">
        <v>1676</v>
      </c>
      <c r="L1825" s="36" t="s">
        <v>1714</v>
      </c>
      <c r="M1825" s="36" t="s">
        <v>1639</v>
      </c>
      <c r="N1825" s="36" t="s">
        <v>1640</v>
      </c>
      <c r="O1825" s="36" t="s">
        <v>1641</v>
      </c>
      <c r="P1825" s="36" t="s">
        <v>1642</v>
      </c>
      <c r="Q1825" s="36" t="s">
        <v>1643</v>
      </c>
      <c r="R1825" s="36" t="s">
        <v>1644</v>
      </c>
      <c r="S1825" s="36" t="s">
        <v>1636</v>
      </c>
      <c r="T1825" s="36" t="s">
        <v>1636</v>
      </c>
      <c r="U1825" s="36" t="s">
        <v>1645</v>
      </c>
      <c r="V1825" s="36" t="s">
        <v>1646</v>
      </c>
      <c r="W1825" s="36" t="s">
        <v>1669</v>
      </c>
      <c r="X1825" s="36" t="s">
        <v>1646</v>
      </c>
      <c r="Y1825" s="36" t="s">
        <v>1649</v>
      </c>
      <c r="Z1825" s="36">
        <v>313.76</v>
      </c>
      <c r="AA1825" s="36">
        <v>313.76</v>
      </c>
      <c r="AB1825" s="36">
        <v>0</v>
      </c>
      <c r="AC1825" s="36">
        <v>313.76</v>
      </c>
      <c r="AD1825" s="36">
        <v>0</v>
      </c>
      <c r="AE1825" s="36">
        <v>0</v>
      </c>
      <c r="AF1825" s="36" t="s">
        <v>1798</v>
      </c>
      <c r="AG1825" s="36" t="s">
        <v>1675</v>
      </c>
      <c r="AH1825" s="36" t="s">
        <v>1676</v>
      </c>
      <c r="AI1825" s="36" t="s">
        <v>1800</v>
      </c>
      <c r="AJ1825" s="36" t="s">
        <v>1645</v>
      </c>
      <c r="AK1825" s="36" t="s">
        <v>337</v>
      </c>
      <c r="AL1825" s="36" t="s">
        <v>1650</v>
      </c>
      <c r="AM1825" s="36" t="s">
        <v>1651</v>
      </c>
      <c r="AN1825" s="36" t="s">
        <v>1645</v>
      </c>
      <c r="AO1825" s="36" t="s">
        <v>1636</v>
      </c>
      <c r="AP1825" s="36" t="s">
        <v>1678</v>
      </c>
      <c r="AQ1825" s="36" t="s">
        <v>1653</v>
      </c>
    </row>
    <row r="1826" spans="1:43" x14ac:dyDescent="0.15">
      <c r="A1826" s="36" t="s">
        <v>417</v>
      </c>
      <c r="B1826" s="36" t="s">
        <v>1712</v>
      </c>
      <c r="C1826" s="36" t="s">
        <v>1713</v>
      </c>
      <c r="D1826" s="36" t="s">
        <v>1673</v>
      </c>
      <c r="E1826" s="36" t="s">
        <v>1674</v>
      </c>
      <c r="F1826" s="36" t="s">
        <v>372</v>
      </c>
      <c r="G1826" s="36" t="s">
        <v>1636</v>
      </c>
      <c r="H1826" s="36" t="s">
        <v>372</v>
      </c>
      <c r="I1826" s="36" t="s">
        <v>1636</v>
      </c>
      <c r="J1826" s="36" t="s">
        <v>1675</v>
      </c>
      <c r="K1826" s="36" t="s">
        <v>1676</v>
      </c>
      <c r="L1826" s="36" t="s">
        <v>1714</v>
      </c>
      <c r="M1826" s="36" t="s">
        <v>1639</v>
      </c>
      <c r="N1826" s="36" t="s">
        <v>1640</v>
      </c>
      <c r="O1826" s="36" t="s">
        <v>1641</v>
      </c>
      <c r="P1826" s="36" t="s">
        <v>1642</v>
      </c>
      <c r="Q1826" s="36" t="s">
        <v>1643</v>
      </c>
      <c r="R1826" s="36" t="s">
        <v>1644</v>
      </c>
      <c r="S1826" s="36" t="s">
        <v>1636</v>
      </c>
      <c r="T1826" s="36" t="s">
        <v>1636</v>
      </c>
      <c r="U1826" s="36" t="s">
        <v>1645</v>
      </c>
      <c r="V1826" s="36" t="s">
        <v>1646</v>
      </c>
      <c r="W1826" s="36" t="s">
        <v>1670</v>
      </c>
      <c r="X1826" s="36" t="s">
        <v>1646</v>
      </c>
      <c r="Y1826" s="36" t="s">
        <v>1649</v>
      </c>
      <c r="Z1826" s="36">
        <v>67.02</v>
      </c>
      <c r="AA1826" s="36">
        <v>67.02</v>
      </c>
      <c r="AB1826" s="36">
        <v>0</v>
      </c>
      <c r="AC1826" s="36">
        <v>67.02</v>
      </c>
      <c r="AD1826" s="36">
        <v>0</v>
      </c>
      <c r="AE1826" s="36">
        <v>0</v>
      </c>
      <c r="AF1826" s="36" t="s">
        <v>1798</v>
      </c>
      <c r="AG1826" s="36" t="s">
        <v>1675</v>
      </c>
      <c r="AH1826" s="36" t="s">
        <v>1676</v>
      </c>
      <c r="AI1826" s="36" t="s">
        <v>1800</v>
      </c>
      <c r="AJ1826" s="36" t="s">
        <v>1645</v>
      </c>
      <c r="AK1826" s="36" t="s">
        <v>337</v>
      </c>
      <c r="AL1826" s="36" t="s">
        <v>1650</v>
      </c>
      <c r="AM1826" s="36" t="s">
        <v>1651</v>
      </c>
      <c r="AN1826" s="36" t="s">
        <v>1645</v>
      </c>
      <c r="AO1826" s="36" t="s">
        <v>1636</v>
      </c>
      <c r="AP1826" s="36" t="s">
        <v>1678</v>
      </c>
      <c r="AQ1826" s="36" t="s">
        <v>1653</v>
      </c>
    </row>
    <row r="1827" spans="1:43" x14ac:dyDescent="0.15">
      <c r="A1827" s="36" t="s">
        <v>417</v>
      </c>
      <c r="B1827" s="36" t="s">
        <v>1715</v>
      </c>
      <c r="C1827" s="36" t="s">
        <v>1716</v>
      </c>
      <c r="D1827" s="36" t="s">
        <v>1661</v>
      </c>
      <c r="E1827" s="36" t="s">
        <v>1662</v>
      </c>
      <c r="F1827" s="36" t="s">
        <v>372</v>
      </c>
      <c r="G1827" s="36" t="s">
        <v>1636</v>
      </c>
      <c r="H1827" s="36" t="s">
        <v>372</v>
      </c>
      <c r="I1827" s="36" t="s">
        <v>1636</v>
      </c>
      <c r="J1827" s="36" t="s">
        <v>1637</v>
      </c>
      <c r="K1827" s="36" t="s">
        <v>599</v>
      </c>
      <c r="L1827" s="36" t="s">
        <v>1717</v>
      </c>
      <c r="M1827" s="36" t="s">
        <v>1639</v>
      </c>
      <c r="N1827" s="36" t="s">
        <v>1640</v>
      </c>
      <c r="O1827" s="36" t="s">
        <v>1641</v>
      </c>
      <c r="P1827" s="36" t="s">
        <v>1642</v>
      </c>
      <c r="Q1827" s="36" t="s">
        <v>1643</v>
      </c>
      <c r="R1827" s="36" t="s">
        <v>1644</v>
      </c>
      <c r="S1827" s="36" t="s">
        <v>1636</v>
      </c>
      <c r="T1827" s="36" t="s">
        <v>1636</v>
      </c>
      <c r="U1827" s="36" t="s">
        <v>1645</v>
      </c>
      <c r="V1827" s="36" t="s">
        <v>1646</v>
      </c>
      <c r="W1827" s="36" t="s">
        <v>1664</v>
      </c>
      <c r="X1827" s="36" t="s">
        <v>1646</v>
      </c>
      <c r="Y1827" s="36" t="s">
        <v>1649</v>
      </c>
      <c r="Z1827" s="36">
        <v>7.91</v>
      </c>
      <c r="AA1827" s="36">
        <v>7.91</v>
      </c>
      <c r="AB1827" s="36">
        <v>0</v>
      </c>
      <c r="AC1827" s="36">
        <v>7.91</v>
      </c>
      <c r="AD1827" s="36">
        <v>0</v>
      </c>
      <c r="AE1827" s="36">
        <v>0</v>
      </c>
      <c r="AF1827" s="36" t="s">
        <v>1798</v>
      </c>
      <c r="AG1827" s="36" t="s">
        <v>1637</v>
      </c>
      <c r="AH1827" s="36" t="s">
        <v>599</v>
      </c>
      <c r="AI1827" s="36" t="s">
        <v>1799</v>
      </c>
      <c r="AJ1827" s="36" t="s">
        <v>1645</v>
      </c>
      <c r="AK1827" s="36" t="s">
        <v>337</v>
      </c>
      <c r="AL1827" s="36" t="s">
        <v>1650</v>
      </c>
      <c r="AM1827" s="36" t="s">
        <v>1651</v>
      </c>
      <c r="AN1827" s="36" t="s">
        <v>1645</v>
      </c>
      <c r="AO1827" s="36" t="s">
        <v>1636</v>
      </c>
      <c r="AP1827" s="36" t="s">
        <v>1652</v>
      </c>
      <c r="AQ1827" s="36" t="s">
        <v>1653</v>
      </c>
    </row>
    <row r="1828" spans="1:43" x14ac:dyDescent="0.15">
      <c r="A1828" s="36" t="s">
        <v>417</v>
      </c>
      <c r="B1828" s="36" t="s">
        <v>1715</v>
      </c>
      <c r="C1828" s="36" t="s">
        <v>1716</v>
      </c>
      <c r="D1828" s="36" t="s">
        <v>1661</v>
      </c>
      <c r="E1828" s="36" t="s">
        <v>1662</v>
      </c>
      <c r="F1828" s="36" t="s">
        <v>372</v>
      </c>
      <c r="G1828" s="36" t="s">
        <v>1636</v>
      </c>
      <c r="H1828" s="36" t="s">
        <v>372</v>
      </c>
      <c r="I1828" s="36" t="s">
        <v>1636</v>
      </c>
      <c r="J1828" s="36" t="s">
        <v>1637</v>
      </c>
      <c r="K1828" s="36" t="s">
        <v>599</v>
      </c>
      <c r="L1828" s="36" t="s">
        <v>1717</v>
      </c>
      <c r="M1828" s="36" t="s">
        <v>1639</v>
      </c>
      <c r="N1828" s="36" t="s">
        <v>1640</v>
      </c>
      <c r="O1828" s="36" t="s">
        <v>1641</v>
      </c>
      <c r="P1828" s="36" t="s">
        <v>1642</v>
      </c>
      <c r="Q1828" s="36" t="s">
        <v>1643</v>
      </c>
      <c r="R1828" s="36" t="s">
        <v>1644</v>
      </c>
      <c r="S1828" s="36" t="s">
        <v>1636</v>
      </c>
      <c r="T1828" s="36" t="s">
        <v>1636</v>
      </c>
      <c r="U1828" s="36" t="s">
        <v>1645</v>
      </c>
      <c r="V1828" s="36" t="s">
        <v>1646</v>
      </c>
      <c r="W1828" s="36" t="s">
        <v>1665</v>
      </c>
      <c r="X1828" s="36" t="s">
        <v>1646</v>
      </c>
      <c r="Y1828" s="36" t="s">
        <v>1649</v>
      </c>
      <c r="Z1828" s="36">
        <v>2303.2800000000002</v>
      </c>
      <c r="AA1828" s="36">
        <v>2303.2800000000002</v>
      </c>
      <c r="AB1828" s="36">
        <v>0</v>
      </c>
      <c r="AC1828" s="36">
        <v>2303.2800000000002</v>
      </c>
      <c r="AD1828" s="36">
        <v>0</v>
      </c>
      <c r="AE1828" s="36">
        <v>0</v>
      </c>
      <c r="AF1828" s="36" t="s">
        <v>1798</v>
      </c>
      <c r="AG1828" s="36" t="s">
        <v>1637</v>
      </c>
      <c r="AH1828" s="36" t="s">
        <v>599</v>
      </c>
      <c r="AI1828" s="36" t="s">
        <v>1799</v>
      </c>
      <c r="AJ1828" s="36" t="s">
        <v>1645</v>
      </c>
      <c r="AK1828" s="36" t="s">
        <v>337</v>
      </c>
      <c r="AL1828" s="36" t="s">
        <v>1650</v>
      </c>
      <c r="AM1828" s="36" t="s">
        <v>1651</v>
      </c>
      <c r="AN1828" s="36" t="s">
        <v>1645</v>
      </c>
      <c r="AO1828" s="36" t="s">
        <v>1636</v>
      </c>
      <c r="AP1828" s="36" t="s">
        <v>1652</v>
      </c>
      <c r="AQ1828" s="36" t="s">
        <v>1653</v>
      </c>
    </row>
    <row r="1829" spans="1:43" x14ac:dyDescent="0.15">
      <c r="A1829" s="36" t="s">
        <v>417</v>
      </c>
      <c r="B1829" s="36" t="s">
        <v>1715</v>
      </c>
      <c r="C1829" s="36" t="s">
        <v>1716</v>
      </c>
      <c r="D1829" s="36" t="s">
        <v>1661</v>
      </c>
      <c r="E1829" s="36" t="s">
        <v>1662</v>
      </c>
      <c r="F1829" s="36" t="s">
        <v>372</v>
      </c>
      <c r="G1829" s="36" t="s">
        <v>1636</v>
      </c>
      <c r="H1829" s="36" t="s">
        <v>372</v>
      </c>
      <c r="I1829" s="36" t="s">
        <v>1636</v>
      </c>
      <c r="J1829" s="36" t="s">
        <v>1637</v>
      </c>
      <c r="K1829" s="36" t="s">
        <v>599</v>
      </c>
      <c r="L1829" s="36" t="s">
        <v>1717</v>
      </c>
      <c r="M1829" s="36" t="s">
        <v>1639</v>
      </c>
      <c r="N1829" s="36" t="s">
        <v>1640</v>
      </c>
      <c r="O1829" s="36" t="s">
        <v>1641</v>
      </c>
      <c r="P1829" s="36" t="s">
        <v>1642</v>
      </c>
      <c r="Q1829" s="36" t="s">
        <v>1643</v>
      </c>
      <c r="R1829" s="36" t="s">
        <v>1644</v>
      </c>
      <c r="S1829" s="36" t="s">
        <v>1636</v>
      </c>
      <c r="T1829" s="36" t="s">
        <v>1636</v>
      </c>
      <c r="U1829" s="36" t="s">
        <v>1645</v>
      </c>
      <c r="V1829" s="36" t="s">
        <v>1646</v>
      </c>
      <c r="W1829" s="36" t="s">
        <v>1647</v>
      </c>
      <c r="X1829" s="36" t="s">
        <v>1667</v>
      </c>
      <c r="Y1829" s="36" t="s">
        <v>1649</v>
      </c>
      <c r="Z1829" s="36">
        <v>7.42</v>
      </c>
      <c r="AA1829" s="36">
        <v>7.42</v>
      </c>
      <c r="AB1829" s="36">
        <v>0</v>
      </c>
      <c r="AC1829" s="36">
        <v>7.42</v>
      </c>
      <c r="AD1829" s="36">
        <v>0</v>
      </c>
      <c r="AE1829" s="36">
        <v>0</v>
      </c>
      <c r="AF1829" s="36" t="s">
        <v>1798</v>
      </c>
      <c r="AG1829" s="36" t="s">
        <v>1637</v>
      </c>
      <c r="AH1829" s="36" t="s">
        <v>599</v>
      </c>
      <c r="AI1829" s="36" t="s">
        <v>1799</v>
      </c>
      <c r="AJ1829" s="36" t="s">
        <v>1645</v>
      </c>
      <c r="AK1829" s="36" t="s">
        <v>337</v>
      </c>
      <c r="AL1829" s="36" t="s">
        <v>1650</v>
      </c>
      <c r="AM1829" s="36" t="s">
        <v>1651</v>
      </c>
      <c r="AN1829" s="36" t="s">
        <v>1645</v>
      </c>
      <c r="AO1829" s="36" t="s">
        <v>1636</v>
      </c>
      <c r="AP1829" s="36" t="s">
        <v>1652</v>
      </c>
      <c r="AQ1829" s="36" t="s">
        <v>1653</v>
      </c>
    </row>
    <row r="1830" spans="1:43" x14ac:dyDescent="0.15">
      <c r="A1830" s="36" t="s">
        <v>417</v>
      </c>
      <c r="B1830" s="36" t="s">
        <v>1715</v>
      </c>
      <c r="C1830" s="36" t="s">
        <v>1716</v>
      </c>
      <c r="D1830" s="36" t="s">
        <v>1661</v>
      </c>
      <c r="E1830" s="36" t="s">
        <v>1662</v>
      </c>
      <c r="F1830" s="36" t="s">
        <v>372</v>
      </c>
      <c r="G1830" s="36" t="s">
        <v>1636</v>
      </c>
      <c r="H1830" s="36" t="s">
        <v>372</v>
      </c>
      <c r="I1830" s="36" t="s">
        <v>1636</v>
      </c>
      <c r="J1830" s="36" t="s">
        <v>1637</v>
      </c>
      <c r="K1830" s="36" t="s">
        <v>599</v>
      </c>
      <c r="L1830" s="36" t="s">
        <v>1717</v>
      </c>
      <c r="M1830" s="36" t="s">
        <v>1639</v>
      </c>
      <c r="N1830" s="36" t="s">
        <v>1640</v>
      </c>
      <c r="O1830" s="36" t="s">
        <v>1641</v>
      </c>
      <c r="P1830" s="36" t="s">
        <v>1642</v>
      </c>
      <c r="Q1830" s="36" t="s">
        <v>1643</v>
      </c>
      <c r="R1830" s="36" t="s">
        <v>1644</v>
      </c>
      <c r="S1830" s="36" t="s">
        <v>1636</v>
      </c>
      <c r="T1830" s="36" t="s">
        <v>1636</v>
      </c>
      <c r="U1830" s="36" t="s">
        <v>1645</v>
      </c>
      <c r="V1830" s="36" t="s">
        <v>1646</v>
      </c>
      <c r="W1830" s="36" t="s">
        <v>1669</v>
      </c>
      <c r="X1830" s="36" t="s">
        <v>1646</v>
      </c>
      <c r="Y1830" s="36" t="s">
        <v>1649</v>
      </c>
      <c r="Z1830" s="36">
        <v>5.97</v>
      </c>
      <c r="AA1830" s="36">
        <v>5.97</v>
      </c>
      <c r="AB1830" s="36">
        <v>0</v>
      </c>
      <c r="AC1830" s="36">
        <v>5.97</v>
      </c>
      <c r="AD1830" s="36">
        <v>0</v>
      </c>
      <c r="AE1830" s="36">
        <v>0</v>
      </c>
      <c r="AF1830" s="36" t="s">
        <v>1798</v>
      </c>
      <c r="AG1830" s="36" t="s">
        <v>1637</v>
      </c>
      <c r="AH1830" s="36" t="s">
        <v>599</v>
      </c>
      <c r="AI1830" s="36" t="s">
        <v>1799</v>
      </c>
      <c r="AJ1830" s="36" t="s">
        <v>1645</v>
      </c>
      <c r="AK1830" s="36" t="s">
        <v>337</v>
      </c>
      <c r="AL1830" s="36" t="s">
        <v>1650</v>
      </c>
      <c r="AM1830" s="36" t="s">
        <v>1651</v>
      </c>
      <c r="AN1830" s="36" t="s">
        <v>1645</v>
      </c>
      <c r="AO1830" s="36" t="s">
        <v>1636</v>
      </c>
      <c r="AP1830" s="36" t="s">
        <v>1652</v>
      </c>
      <c r="AQ1830" s="36" t="s">
        <v>1653</v>
      </c>
    </row>
    <row r="1831" spans="1:43" x14ac:dyDescent="0.15">
      <c r="A1831" s="36" t="s">
        <v>417</v>
      </c>
      <c r="B1831" s="36" t="s">
        <v>1715</v>
      </c>
      <c r="C1831" s="36" t="s">
        <v>1716</v>
      </c>
      <c r="D1831" s="36" t="s">
        <v>1661</v>
      </c>
      <c r="E1831" s="36" t="s">
        <v>1662</v>
      </c>
      <c r="F1831" s="36" t="s">
        <v>372</v>
      </c>
      <c r="G1831" s="36" t="s">
        <v>1636</v>
      </c>
      <c r="H1831" s="36" t="s">
        <v>372</v>
      </c>
      <c r="I1831" s="36" t="s">
        <v>1636</v>
      </c>
      <c r="J1831" s="36" t="s">
        <v>1637</v>
      </c>
      <c r="K1831" s="36" t="s">
        <v>599</v>
      </c>
      <c r="L1831" s="36" t="s">
        <v>1717</v>
      </c>
      <c r="M1831" s="36" t="s">
        <v>1639</v>
      </c>
      <c r="N1831" s="36" t="s">
        <v>1640</v>
      </c>
      <c r="O1831" s="36" t="s">
        <v>1641</v>
      </c>
      <c r="P1831" s="36" t="s">
        <v>1642</v>
      </c>
      <c r="Q1831" s="36" t="s">
        <v>1643</v>
      </c>
      <c r="R1831" s="36" t="s">
        <v>1644</v>
      </c>
      <c r="S1831" s="36" t="s">
        <v>1636</v>
      </c>
      <c r="T1831" s="36" t="s">
        <v>1636</v>
      </c>
      <c r="U1831" s="36" t="s">
        <v>1645</v>
      </c>
      <c r="V1831" s="36" t="s">
        <v>1646</v>
      </c>
      <c r="W1831" s="36" t="s">
        <v>1670</v>
      </c>
      <c r="X1831" s="36" t="s">
        <v>1646</v>
      </c>
      <c r="Y1831" s="36" t="s">
        <v>1649</v>
      </c>
      <c r="Z1831" s="36">
        <v>175.42</v>
      </c>
      <c r="AA1831" s="36">
        <v>175.42</v>
      </c>
      <c r="AB1831" s="36">
        <v>0</v>
      </c>
      <c r="AC1831" s="36">
        <v>175.42</v>
      </c>
      <c r="AD1831" s="36">
        <v>0</v>
      </c>
      <c r="AE1831" s="36">
        <v>0</v>
      </c>
      <c r="AF1831" s="36" t="s">
        <v>1798</v>
      </c>
      <c r="AG1831" s="36" t="s">
        <v>1637</v>
      </c>
      <c r="AH1831" s="36" t="s">
        <v>599</v>
      </c>
      <c r="AI1831" s="36" t="s">
        <v>1799</v>
      </c>
      <c r="AJ1831" s="36" t="s">
        <v>1645</v>
      </c>
      <c r="AK1831" s="36" t="s">
        <v>337</v>
      </c>
      <c r="AL1831" s="36" t="s">
        <v>1650</v>
      </c>
      <c r="AM1831" s="36" t="s">
        <v>1651</v>
      </c>
      <c r="AN1831" s="36" t="s">
        <v>1645</v>
      </c>
      <c r="AO1831" s="36" t="s">
        <v>1636</v>
      </c>
      <c r="AP1831" s="36" t="s">
        <v>1652</v>
      </c>
      <c r="AQ1831" s="36" t="s">
        <v>1653</v>
      </c>
    </row>
    <row r="1832" spans="1:43" x14ac:dyDescent="0.15">
      <c r="A1832" s="36" t="s">
        <v>417</v>
      </c>
      <c r="B1832" s="36" t="s">
        <v>1718</v>
      </c>
      <c r="C1832" s="36" t="s">
        <v>1719</v>
      </c>
      <c r="D1832" s="36" t="s">
        <v>1661</v>
      </c>
      <c r="E1832" s="36" t="s">
        <v>1662</v>
      </c>
      <c r="F1832" s="36" t="s">
        <v>372</v>
      </c>
      <c r="G1832" s="36" t="s">
        <v>1636</v>
      </c>
      <c r="H1832" s="36" t="s">
        <v>372</v>
      </c>
      <c r="I1832" s="36" t="s">
        <v>1636</v>
      </c>
      <c r="J1832" s="36" t="s">
        <v>1637</v>
      </c>
      <c r="K1832" s="36" t="s">
        <v>599</v>
      </c>
      <c r="L1832" s="36" t="s">
        <v>1720</v>
      </c>
      <c r="M1832" s="36" t="s">
        <v>1639</v>
      </c>
      <c r="N1832" s="36" t="s">
        <v>1640</v>
      </c>
      <c r="O1832" s="36" t="s">
        <v>1641</v>
      </c>
      <c r="P1832" s="36" t="s">
        <v>1642</v>
      </c>
      <c r="Q1832" s="36" t="s">
        <v>1643</v>
      </c>
      <c r="R1832" s="36" t="s">
        <v>1644</v>
      </c>
      <c r="S1832" s="36" t="s">
        <v>1636</v>
      </c>
      <c r="T1832" s="36" t="s">
        <v>1636</v>
      </c>
      <c r="U1832" s="36" t="s">
        <v>1645</v>
      </c>
      <c r="V1832" s="36" t="s">
        <v>1646</v>
      </c>
      <c r="W1832" s="36" t="s">
        <v>1665</v>
      </c>
      <c r="X1832" s="36" t="s">
        <v>1646</v>
      </c>
      <c r="Y1832" s="36" t="s">
        <v>1649</v>
      </c>
      <c r="Z1832" s="36">
        <v>2496.14</v>
      </c>
      <c r="AA1832" s="36">
        <v>2496.14</v>
      </c>
      <c r="AB1832" s="36">
        <v>0</v>
      </c>
      <c r="AC1832" s="36">
        <v>2496.14</v>
      </c>
      <c r="AD1832" s="36">
        <v>0</v>
      </c>
      <c r="AE1832" s="36">
        <v>0</v>
      </c>
      <c r="AF1832" s="36" t="s">
        <v>1798</v>
      </c>
      <c r="AG1832" s="36" t="s">
        <v>1637</v>
      </c>
      <c r="AH1832" s="36" t="s">
        <v>599</v>
      </c>
      <c r="AI1832" s="36" t="s">
        <v>1799</v>
      </c>
      <c r="AJ1832" s="36" t="s">
        <v>1645</v>
      </c>
      <c r="AK1832" s="36" t="s">
        <v>337</v>
      </c>
      <c r="AL1832" s="36" t="s">
        <v>1650</v>
      </c>
      <c r="AM1832" s="36" t="s">
        <v>1651</v>
      </c>
      <c r="AN1832" s="36" t="s">
        <v>1645</v>
      </c>
      <c r="AO1832" s="36" t="s">
        <v>1636</v>
      </c>
      <c r="AP1832" s="36" t="s">
        <v>1652</v>
      </c>
      <c r="AQ1832" s="36" t="s">
        <v>1653</v>
      </c>
    </row>
    <row r="1833" spans="1:43" x14ac:dyDescent="0.15">
      <c r="A1833" s="36" t="s">
        <v>417</v>
      </c>
      <c r="B1833" s="36" t="s">
        <v>1718</v>
      </c>
      <c r="C1833" s="36" t="s">
        <v>1719</v>
      </c>
      <c r="D1833" s="36" t="s">
        <v>1661</v>
      </c>
      <c r="E1833" s="36" t="s">
        <v>1662</v>
      </c>
      <c r="F1833" s="36" t="s">
        <v>372</v>
      </c>
      <c r="G1833" s="36" t="s">
        <v>1636</v>
      </c>
      <c r="H1833" s="36" t="s">
        <v>372</v>
      </c>
      <c r="I1833" s="36" t="s">
        <v>1636</v>
      </c>
      <c r="J1833" s="36" t="s">
        <v>1637</v>
      </c>
      <c r="K1833" s="36" t="s">
        <v>599</v>
      </c>
      <c r="L1833" s="36" t="s">
        <v>1720</v>
      </c>
      <c r="M1833" s="36" t="s">
        <v>1639</v>
      </c>
      <c r="N1833" s="36" t="s">
        <v>1640</v>
      </c>
      <c r="O1833" s="36" t="s">
        <v>1641</v>
      </c>
      <c r="P1833" s="36" t="s">
        <v>1642</v>
      </c>
      <c r="Q1833" s="36" t="s">
        <v>1643</v>
      </c>
      <c r="R1833" s="36" t="s">
        <v>1644</v>
      </c>
      <c r="S1833" s="36" t="s">
        <v>1636</v>
      </c>
      <c r="T1833" s="36" t="s">
        <v>1636</v>
      </c>
      <c r="U1833" s="36" t="s">
        <v>1645</v>
      </c>
      <c r="V1833" s="36" t="s">
        <v>1646</v>
      </c>
      <c r="W1833" s="36" t="s">
        <v>1647</v>
      </c>
      <c r="X1833" s="36" t="s">
        <v>1667</v>
      </c>
      <c r="Y1833" s="36" t="s">
        <v>1649</v>
      </c>
      <c r="Z1833" s="36">
        <v>3.86</v>
      </c>
      <c r="AA1833" s="36">
        <v>3.86</v>
      </c>
      <c r="AB1833" s="36">
        <v>0</v>
      </c>
      <c r="AC1833" s="36">
        <v>3.86</v>
      </c>
      <c r="AD1833" s="36">
        <v>0</v>
      </c>
      <c r="AE1833" s="36">
        <v>0</v>
      </c>
      <c r="AF1833" s="36" t="s">
        <v>1798</v>
      </c>
      <c r="AG1833" s="36" t="s">
        <v>1637</v>
      </c>
      <c r="AH1833" s="36" t="s">
        <v>599</v>
      </c>
      <c r="AI1833" s="36" t="s">
        <v>1799</v>
      </c>
      <c r="AJ1833" s="36" t="s">
        <v>1645</v>
      </c>
      <c r="AK1833" s="36" t="s">
        <v>337</v>
      </c>
      <c r="AL1833" s="36" t="s">
        <v>1650</v>
      </c>
      <c r="AM1833" s="36" t="s">
        <v>1651</v>
      </c>
      <c r="AN1833" s="36" t="s">
        <v>1645</v>
      </c>
      <c r="AO1833" s="36" t="s">
        <v>1636</v>
      </c>
      <c r="AP1833" s="36" t="s">
        <v>1652</v>
      </c>
      <c r="AQ1833" s="36" t="s">
        <v>1653</v>
      </c>
    </row>
    <row r="1834" spans="1:43" x14ac:dyDescent="0.15">
      <c r="A1834" s="36" t="s">
        <v>417</v>
      </c>
      <c r="B1834" s="36" t="s">
        <v>1721</v>
      </c>
      <c r="C1834" s="36" t="s">
        <v>1722</v>
      </c>
      <c r="D1834" s="36" t="s">
        <v>1723</v>
      </c>
      <c r="E1834" s="36" t="s">
        <v>1724</v>
      </c>
      <c r="F1834" s="36" t="s">
        <v>372</v>
      </c>
      <c r="G1834" s="36" t="s">
        <v>1636</v>
      </c>
      <c r="H1834" s="36" t="s">
        <v>372</v>
      </c>
      <c r="I1834" s="36" t="s">
        <v>1636</v>
      </c>
      <c r="J1834" s="36" t="s">
        <v>1307</v>
      </c>
      <c r="K1834" s="36" t="s">
        <v>1725</v>
      </c>
      <c r="L1834" s="36" t="s">
        <v>1726</v>
      </c>
      <c r="M1834" s="36" t="s">
        <v>1727</v>
      </c>
      <c r="N1834" s="36" t="s">
        <v>1728</v>
      </c>
      <c r="O1834" s="36" t="s">
        <v>1729</v>
      </c>
      <c r="P1834" s="36" t="s">
        <v>1730</v>
      </c>
      <c r="Q1834" s="36" t="s">
        <v>1731</v>
      </c>
      <c r="R1834" s="36" t="s">
        <v>1732</v>
      </c>
      <c r="S1834" s="36" t="s">
        <v>1636</v>
      </c>
      <c r="T1834" s="36" t="s">
        <v>1636</v>
      </c>
      <c r="U1834" s="36" t="s">
        <v>1645</v>
      </c>
      <c r="V1834" s="36" t="s">
        <v>1646</v>
      </c>
      <c r="W1834" s="36" t="s">
        <v>1665</v>
      </c>
      <c r="X1834" s="36" t="s">
        <v>1646</v>
      </c>
      <c r="Y1834" s="36" t="s">
        <v>1649</v>
      </c>
      <c r="Z1834" s="36">
        <v>37.69</v>
      </c>
      <c r="AA1834" s="36">
        <v>37.69</v>
      </c>
      <c r="AB1834" s="36">
        <v>0</v>
      </c>
      <c r="AC1834" s="36">
        <v>37.69</v>
      </c>
      <c r="AD1834" s="36">
        <v>0</v>
      </c>
      <c r="AE1834" s="36">
        <v>0</v>
      </c>
      <c r="AF1834" s="36" t="s">
        <v>1798</v>
      </c>
      <c r="AG1834" s="36" t="s">
        <v>1307</v>
      </c>
      <c r="AH1834" s="36" t="s">
        <v>1725</v>
      </c>
      <c r="AI1834" s="36" t="s">
        <v>1800</v>
      </c>
      <c r="AJ1834" s="36" t="s">
        <v>1645</v>
      </c>
      <c r="AK1834" s="36" t="s">
        <v>337</v>
      </c>
      <c r="AL1834" s="36" t="s">
        <v>1650</v>
      </c>
      <c r="AM1834" s="36" t="s">
        <v>1651</v>
      </c>
      <c r="AN1834" s="36" t="s">
        <v>1645</v>
      </c>
      <c r="AO1834" s="36" t="s">
        <v>1636</v>
      </c>
      <c r="AP1834" s="36" t="s">
        <v>1652</v>
      </c>
      <c r="AQ1834" s="36" t="s">
        <v>1653</v>
      </c>
    </row>
    <row r="1835" spans="1:43" x14ac:dyDescent="0.15">
      <c r="A1835" s="36" t="s">
        <v>417</v>
      </c>
      <c r="B1835" s="36" t="s">
        <v>1721</v>
      </c>
      <c r="C1835" s="36" t="s">
        <v>1722</v>
      </c>
      <c r="D1835" s="36" t="s">
        <v>1723</v>
      </c>
      <c r="E1835" s="36" t="s">
        <v>1724</v>
      </c>
      <c r="F1835" s="36" t="s">
        <v>372</v>
      </c>
      <c r="G1835" s="36" t="s">
        <v>1636</v>
      </c>
      <c r="H1835" s="36" t="s">
        <v>372</v>
      </c>
      <c r="I1835" s="36" t="s">
        <v>1636</v>
      </c>
      <c r="J1835" s="36" t="s">
        <v>1307</v>
      </c>
      <c r="K1835" s="36" t="s">
        <v>1725</v>
      </c>
      <c r="L1835" s="36" t="s">
        <v>1726</v>
      </c>
      <c r="M1835" s="36" t="s">
        <v>1727</v>
      </c>
      <c r="N1835" s="36" t="s">
        <v>1728</v>
      </c>
      <c r="O1835" s="36" t="s">
        <v>1729</v>
      </c>
      <c r="P1835" s="36" t="s">
        <v>1730</v>
      </c>
      <c r="Q1835" s="36" t="s">
        <v>1731</v>
      </c>
      <c r="R1835" s="36" t="s">
        <v>1732</v>
      </c>
      <c r="S1835" s="36" t="s">
        <v>1636</v>
      </c>
      <c r="T1835" s="36" t="s">
        <v>1636</v>
      </c>
      <c r="U1835" s="36" t="s">
        <v>1645</v>
      </c>
      <c r="V1835" s="36" t="s">
        <v>1646</v>
      </c>
      <c r="W1835" s="36" t="s">
        <v>1647</v>
      </c>
      <c r="X1835" s="36" t="s">
        <v>1667</v>
      </c>
      <c r="Y1835" s="36" t="s">
        <v>1649</v>
      </c>
      <c r="Z1835" s="36">
        <v>4.03</v>
      </c>
      <c r="AA1835" s="36">
        <v>4.03</v>
      </c>
      <c r="AB1835" s="36">
        <v>0</v>
      </c>
      <c r="AC1835" s="36">
        <v>4.03</v>
      </c>
      <c r="AD1835" s="36">
        <v>0</v>
      </c>
      <c r="AE1835" s="36">
        <v>0</v>
      </c>
      <c r="AF1835" s="36" t="s">
        <v>1798</v>
      </c>
      <c r="AG1835" s="36" t="s">
        <v>1307</v>
      </c>
      <c r="AH1835" s="36" t="s">
        <v>1725</v>
      </c>
      <c r="AI1835" s="36" t="s">
        <v>1800</v>
      </c>
      <c r="AJ1835" s="36" t="s">
        <v>1645</v>
      </c>
      <c r="AK1835" s="36" t="s">
        <v>337</v>
      </c>
      <c r="AL1835" s="36" t="s">
        <v>1650</v>
      </c>
      <c r="AM1835" s="36" t="s">
        <v>1651</v>
      </c>
      <c r="AN1835" s="36" t="s">
        <v>1645</v>
      </c>
      <c r="AO1835" s="36" t="s">
        <v>1636</v>
      </c>
      <c r="AP1835" s="36" t="s">
        <v>1652</v>
      </c>
      <c r="AQ1835" s="36" t="s">
        <v>1653</v>
      </c>
    </row>
    <row r="1836" spans="1:43" x14ac:dyDescent="0.15">
      <c r="A1836" s="36" t="s">
        <v>417</v>
      </c>
      <c r="B1836" s="36" t="s">
        <v>1733</v>
      </c>
      <c r="C1836" s="36" t="s">
        <v>1734</v>
      </c>
      <c r="D1836" s="36" t="s">
        <v>1723</v>
      </c>
      <c r="E1836" s="36" t="s">
        <v>1724</v>
      </c>
      <c r="F1836" s="36" t="s">
        <v>372</v>
      </c>
      <c r="G1836" s="36" t="s">
        <v>1636</v>
      </c>
      <c r="H1836" s="36" t="s">
        <v>372</v>
      </c>
      <c r="I1836" s="36" t="s">
        <v>1636</v>
      </c>
      <c r="J1836" s="36" t="s">
        <v>1307</v>
      </c>
      <c r="K1836" s="36" t="s">
        <v>1725</v>
      </c>
      <c r="L1836" s="36" t="s">
        <v>1735</v>
      </c>
      <c r="M1836" s="36" t="s">
        <v>1727</v>
      </c>
      <c r="N1836" s="36" t="s">
        <v>1728</v>
      </c>
      <c r="O1836" s="36" t="s">
        <v>1729</v>
      </c>
      <c r="P1836" s="36" t="s">
        <v>1730</v>
      </c>
      <c r="Q1836" s="36" t="s">
        <v>1731</v>
      </c>
      <c r="R1836" s="36" t="s">
        <v>1732</v>
      </c>
      <c r="S1836" s="36" t="s">
        <v>1636</v>
      </c>
      <c r="T1836" s="36" t="s">
        <v>1636</v>
      </c>
      <c r="U1836" s="36" t="s">
        <v>1645</v>
      </c>
      <c r="V1836" s="36" t="s">
        <v>1646</v>
      </c>
      <c r="W1836" s="36" t="s">
        <v>1664</v>
      </c>
      <c r="X1836" s="36" t="s">
        <v>1646</v>
      </c>
      <c r="Y1836" s="36" t="s">
        <v>1649</v>
      </c>
      <c r="Z1836" s="36">
        <v>97.2</v>
      </c>
      <c r="AA1836" s="36">
        <v>97.2</v>
      </c>
      <c r="AB1836" s="36">
        <v>0</v>
      </c>
      <c r="AC1836" s="36">
        <v>97.2</v>
      </c>
      <c r="AD1836" s="36">
        <v>0</v>
      </c>
      <c r="AE1836" s="36">
        <v>0</v>
      </c>
      <c r="AF1836" s="36" t="s">
        <v>1798</v>
      </c>
      <c r="AG1836" s="36" t="s">
        <v>1307</v>
      </c>
      <c r="AH1836" s="36" t="s">
        <v>1725</v>
      </c>
      <c r="AI1836" s="36" t="s">
        <v>1800</v>
      </c>
      <c r="AJ1836" s="36" t="s">
        <v>1645</v>
      </c>
      <c r="AK1836" s="36" t="s">
        <v>337</v>
      </c>
      <c r="AL1836" s="36" t="s">
        <v>1650</v>
      </c>
      <c r="AM1836" s="36" t="s">
        <v>1651</v>
      </c>
      <c r="AN1836" s="36" t="s">
        <v>1645</v>
      </c>
      <c r="AO1836" s="36" t="s">
        <v>1636</v>
      </c>
      <c r="AP1836" s="36" t="s">
        <v>1652</v>
      </c>
      <c r="AQ1836" s="36" t="s">
        <v>1653</v>
      </c>
    </row>
    <row r="1837" spans="1:43" x14ac:dyDescent="0.15">
      <c r="A1837" s="36" t="s">
        <v>417</v>
      </c>
      <c r="B1837" s="36" t="s">
        <v>1733</v>
      </c>
      <c r="C1837" s="36" t="s">
        <v>1734</v>
      </c>
      <c r="D1837" s="36" t="s">
        <v>1723</v>
      </c>
      <c r="E1837" s="36" t="s">
        <v>1724</v>
      </c>
      <c r="F1837" s="36" t="s">
        <v>372</v>
      </c>
      <c r="G1837" s="36" t="s">
        <v>1636</v>
      </c>
      <c r="H1837" s="36" t="s">
        <v>372</v>
      </c>
      <c r="I1837" s="36" t="s">
        <v>1636</v>
      </c>
      <c r="J1837" s="36" t="s">
        <v>1307</v>
      </c>
      <c r="K1837" s="36" t="s">
        <v>1725</v>
      </c>
      <c r="L1837" s="36" t="s">
        <v>1735</v>
      </c>
      <c r="M1837" s="36" t="s">
        <v>1727</v>
      </c>
      <c r="N1837" s="36" t="s">
        <v>1728</v>
      </c>
      <c r="O1837" s="36" t="s">
        <v>1729</v>
      </c>
      <c r="P1837" s="36" t="s">
        <v>1730</v>
      </c>
      <c r="Q1837" s="36" t="s">
        <v>1731</v>
      </c>
      <c r="R1837" s="36" t="s">
        <v>1732</v>
      </c>
      <c r="S1837" s="36" t="s">
        <v>1636</v>
      </c>
      <c r="T1837" s="36" t="s">
        <v>1636</v>
      </c>
      <c r="U1837" s="36" t="s">
        <v>1645</v>
      </c>
      <c r="V1837" s="36" t="s">
        <v>1646</v>
      </c>
      <c r="W1837" s="36" t="s">
        <v>1665</v>
      </c>
      <c r="X1837" s="36" t="s">
        <v>1646</v>
      </c>
      <c r="Y1837" s="36" t="s">
        <v>1649</v>
      </c>
      <c r="Z1837" s="36">
        <v>4209.22</v>
      </c>
      <c r="AA1837" s="36">
        <v>4209.22</v>
      </c>
      <c r="AB1837" s="36">
        <v>0</v>
      </c>
      <c r="AC1837" s="36">
        <v>4209.22</v>
      </c>
      <c r="AD1837" s="36">
        <v>0</v>
      </c>
      <c r="AE1837" s="36">
        <v>0</v>
      </c>
      <c r="AF1837" s="36" t="s">
        <v>1798</v>
      </c>
      <c r="AG1837" s="36" t="s">
        <v>1307</v>
      </c>
      <c r="AH1837" s="36" t="s">
        <v>1725</v>
      </c>
      <c r="AI1837" s="36" t="s">
        <v>1800</v>
      </c>
      <c r="AJ1837" s="36" t="s">
        <v>1645</v>
      </c>
      <c r="AK1837" s="36" t="s">
        <v>337</v>
      </c>
      <c r="AL1837" s="36" t="s">
        <v>1650</v>
      </c>
      <c r="AM1837" s="36" t="s">
        <v>1651</v>
      </c>
      <c r="AN1837" s="36" t="s">
        <v>1645</v>
      </c>
      <c r="AO1837" s="36" t="s">
        <v>1636</v>
      </c>
      <c r="AP1837" s="36" t="s">
        <v>1652</v>
      </c>
      <c r="AQ1837" s="36" t="s">
        <v>1653</v>
      </c>
    </row>
    <row r="1838" spans="1:43" x14ac:dyDescent="0.15">
      <c r="A1838" s="36" t="s">
        <v>417</v>
      </c>
      <c r="B1838" s="36" t="s">
        <v>1733</v>
      </c>
      <c r="C1838" s="36" t="s">
        <v>1734</v>
      </c>
      <c r="D1838" s="36" t="s">
        <v>1723</v>
      </c>
      <c r="E1838" s="36" t="s">
        <v>1724</v>
      </c>
      <c r="F1838" s="36" t="s">
        <v>372</v>
      </c>
      <c r="G1838" s="36" t="s">
        <v>1636</v>
      </c>
      <c r="H1838" s="36" t="s">
        <v>372</v>
      </c>
      <c r="I1838" s="36" t="s">
        <v>1636</v>
      </c>
      <c r="J1838" s="36" t="s">
        <v>1307</v>
      </c>
      <c r="K1838" s="36" t="s">
        <v>1725</v>
      </c>
      <c r="L1838" s="36" t="s">
        <v>1735</v>
      </c>
      <c r="M1838" s="36" t="s">
        <v>1727</v>
      </c>
      <c r="N1838" s="36" t="s">
        <v>1728</v>
      </c>
      <c r="O1838" s="36" t="s">
        <v>1729</v>
      </c>
      <c r="P1838" s="36" t="s">
        <v>1730</v>
      </c>
      <c r="Q1838" s="36" t="s">
        <v>1731</v>
      </c>
      <c r="R1838" s="36" t="s">
        <v>1732</v>
      </c>
      <c r="S1838" s="36" t="s">
        <v>1636</v>
      </c>
      <c r="T1838" s="36" t="s">
        <v>1636</v>
      </c>
      <c r="U1838" s="36" t="s">
        <v>1645</v>
      </c>
      <c r="V1838" s="36" t="s">
        <v>1646</v>
      </c>
      <c r="W1838" s="36" t="s">
        <v>1647</v>
      </c>
      <c r="X1838" s="36" t="s">
        <v>1667</v>
      </c>
      <c r="Y1838" s="36" t="s">
        <v>1649</v>
      </c>
      <c r="Z1838" s="36">
        <v>37.5</v>
      </c>
      <c r="AA1838" s="36">
        <v>37.5</v>
      </c>
      <c r="AB1838" s="36">
        <v>0</v>
      </c>
      <c r="AC1838" s="36">
        <v>37.5</v>
      </c>
      <c r="AD1838" s="36">
        <v>0</v>
      </c>
      <c r="AE1838" s="36">
        <v>0</v>
      </c>
      <c r="AF1838" s="36" t="s">
        <v>1798</v>
      </c>
      <c r="AG1838" s="36" t="s">
        <v>1307</v>
      </c>
      <c r="AH1838" s="36" t="s">
        <v>1725</v>
      </c>
      <c r="AI1838" s="36" t="s">
        <v>1800</v>
      </c>
      <c r="AJ1838" s="36" t="s">
        <v>1645</v>
      </c>
      <c r="AK1838" s="36" t="s">
        <v>337</v>
      </c>
      <c r="AL1838" s="36" t="s">
        <v>1650</v>
      </c>
      <c r="AM1838" s="36" t="s">
        <v>1651</v>
      </c>
      <c r="AN1838" s="36" t="s">
        <v>1645</v>
      </c>
      <c r="AO1838" s="36" t="s">
        <v>1636</v>
      </c>
      <c r="AP1838" s="36" t="s">
        <v>1652</v>
      </c>
      <c r="AQ1838" s="36" t="s">
        <v>1653</v>
      </c>
    </row>
    <row r="1839" spans="1:43" x14ac:dyDescent="0.15">
      <c r="A1839" s="36" t="s">
        <v>417</v>
      </c>
      <c r="B1839" s="36" t="s">
        <v>1736</v>
      </c>
      <c r="C1839" s="36" t="s">
        <v>1737</v>
      </c>
      <c r="D1839" s="36" t="s">
        <v>1723</v>
      </c>
      <c r="E1839" s="36" t="s">
        <v>1724</v>
      </c>
      <c r="F1839" s="36" t="s">
        <v>372</v>
      </c>
      <c r="G1839" s="36" t="s">
        <v>1636</v>
      </c>
      <c r="H1839" s="36" t="s">
        <v>372</v>
      </c>
      <c r="I1839" s="36" t="s">
        <v>1636</v>
      </c>
      <c r="J1839" s="36" t="s">
        <v>1307</v>
      </c>
      <c r="K1839" s="36" t="s">
        <v>1725</v>
      </c>
      <c r="L1839" s="36" t="s">
        <v>1738</v>
      </c>
      <c r="M1839" s="36" t="s">
        <v>1727</v>
      </c>
      <c r="N1839" s="36" t="s">
        <v>1728</v>
      </c>
      <c r="O1839" s="36" t="s">
        <v>1729</v>
      </c>
      <c r="P1839" s="36" t="s">
        <v>1730</v>
      </c>
      <c r="Q1839" s="36" t="s">
        <v>1731</v>
      </c>
      <c r="R1839" s="36" t="s">
        <v>1732</v>
      </c>
      <c r="S1839" s="36" t="s">
        <v>1636</v>
      </c>
      <c r="T1839" s="36" t="s">
        <v>1636</v>
      </c>
      <c r="U1839" s="36" t="s">
        <v>1645</v>
      </c>
      <c r="V1839" s="36" t="s">
        <v>1646</v>
      </c>
      <c r="W1839" s="36" t="s">
        <v>1664</v>
      </c>
      <c r="X1839" s="36" t="s">
        <v>1646</v>
      </c>
      <c r="Y1839" s="36" t="s">
        <v>1649</v>
      </c>
      <c r="Z1839" s="36">
        <v>3.44</v>
      </c>
      <c r="AA1839" s="36">
        <v>3.44</v>
      </c>
      <c r="AB1839" s="36">
        <v>0</v>
      </c>
      <c r="AC1839" s="36">
        <v>3.44</v>
      </c>
      <c r="AD1839" s="36">
        <v>0</v>
      </c>
      <c r="AE1839" s="36">
        <v>0</v>
      </c>
      <c r="AF1839" s="36" t="s">
        <v>1798</v>
      </c>
      <c r="AG1839" s="36" t="s">
        <v>1307</v>
      </c>
      <c r="AH1839" s="36" t="s">
        <v>1725</v>
      </c>
      <c r="AI1839" s="36" t="s">
        <v>1800</v>
      </c>
      <c r="AJ1839" s="36" t="s">
        <v>1645</v>
      </c>
      <c r="AK1839" s="36" t="s">
        <v>337</v>
      </c>
      <c r="AL1839" s="36" t="s">
        <v>1650</v>
      </c>
      <c r="AM1839" s="36" t="s">
        <v>1651</v>
      </c>
      <c r="AN1839" s="36" t="s">
        <v>1645</v>
      </c>
      <c r="AO1839" s="36" t="s">
        <v>1636</v>
      </c>
      <c r="AP1839" s="36" t="s">
        <v>1652</v>
      </c>
      <c r="AQ1839" s="36" t="s">
        <v>1653</v>
      </c>
    </row>
    <row r="1840" spans="1:43" x14ac:dyDescent="0.15">
      <c r="A1840" s="36" t="s">
        <v>417</v>
      </c>
      <c r="B1840" s="36" t="s">
        <v>1736</v>
      </c>
      <c r="C1840" s="36" t="s">
        <v>1737</v>
      </c>
      <c r="D1840" s="36" t="s">
        <v>1723</v>
      </c>
      <c r="E1840" s="36" t="s">
        <v>1724</v>
      </c>
      <c r="F1840" s="36" t="s">
        <v>372</v>
      </c>
      <c r="G1840" s="36" t="s">
        <v>1636</v>
      </c>
      <c r="H1840" s="36" t="s">
        <v>372</v>
      </c>
      <c r="I1840" s="36" t="s">
        <v>1636</v>
      </c>
      <c r="J1840" s="36" t="s">
        <v>1307</v>
      </c>
      <c r="K1840" s="36" t="s">
        <v>1725</v>
      </c>
      <c r="L1840" s="36" t="s">
        <v>1738</v>
      </c>
      <c r="M1840" s="36" t="s">
        <v>1727</v>
      </c>
      <c r="N1840" s="36" t="s">
        <v>1728</v>
      </c>
      <c r="O1840" s="36" t="s">
        <v>1729</v>
      </c>
      <c r="P1840" s="36" t="s">
        <v>1730</v>
      </c>
      <c r="Q1840" s="36" t="s">
        <v>1731</v>
      </c>
      <c r="R1840" s="36" t="s">
        <v>1732</v>
      </c>
      <c r="S1840" s="36" t="s">
        <v>1636</v>
      </c>
      <c r="T1840" s="36" t="s">
        <v>1636</v>
      </c>
      <c r="U1840" s="36" t="s">
        <v>1645</v>
      </c>
      <c r="V1840" s="36" t="s">
        <v>1646</v>
      </c>
      <c r="W1840" s="36" t="s">
        <v>1665</v>
      </c>
      <c r="X1840" s="36" t="s">
        <v>1646</v>
      </c>
      <c r="Y1840" s="36" t="s">
        <v>1649</v>
      </c>
      <c r="Z1840" s="36">
        <v>66.099999999999994</v>
      </c>
      <c r="AA1840" s="36">
        <v>66.099999999999994</v>
      </c>
      <c r="AB1840" s="36">
        <v>0</v>
      </c>
      <c r="AC1840" s="36">
        <v>66.099999999999994</v>
      </c>
      <c r="AD1840" s="36">
        <v>0</v>
      </c>
      <c r="AE1840" s="36">
        <v>0</v>
      </c>
      <c r="AF1840" s="36" t="s">
        <v>1798</v>
      </c>
      <c r="AG1840" s="36" t="s">
        <v>1307</v>
      </c>
      <c r="AH1840" s="36" t="s">
        <v>1725</v>
      </c>
      <c r="AI1840" s="36" t="s">
        <v>1800</v>
      </c>
      <c r="AJ1840" s="36" t="s">
        <v>1645</v>
      </c>
      <c r="AK1840" s="36" t="s">
        <v>337</v>
      </c>
      <c r="AL1840" s="36" t="s">
        <v>1650</v>
      </c>
      <c r="AM1840" s="36" t="s">
        <v>1651</v>
      </c>
      <c r="AN1840" s="36" t="s">
        <v>1645</v>
      </c>
      <c r="AO1840" s="36" t="s">
        <v>1636</v>
      </c>
      <c r="AP1840" s="36" t="s">
        <v>1652</v>
      </c>
      <c r="AQ1840" s="36" t="s">
        <v>1653</v>
      </c>
    </row>
    <row r="1841" spans="1:43" x14ac:dyDescent="0.15">
      <c r="A1841" s="36" t="s">
        <v>417</v>
      </c>
      <c r="B1841" s="36" t="s">
        <v>1736</v>
      </c>
      <c r="C1841" s="36" t="s">
        <v>1737</v>
      </c>
      <c r="D1841" s="36" t="s">
        <v>1723</v>
      </c>
      <c r="E1841" s="36" t="s">
        <v>1724</v>
      </c>
      <c r="F1841" s="36" t="s">
        <v>372</v>
      </c>
      <c r="G1841" s="36" t="s">
        <v>1636</v>
      </c>
      <c r="H1841" s="36" t="s">
        <v>372</v>
      </c>
      <c r="I1841" s="36" t="s">
        <v>1636</v>
      </c>
      <c r="J1841" s="36" t="s">
        <v>1307</v>
      </c>
      <c r="K1841" s="36" t="s">
        <v>1725</v>
      </c>
      <c r="L1841" s="36" t="s">
        <v>1738</v>
      </c>
      <c r="M1841" s="36" t="s">
        <v>1727</v>
      </c>
      <c r="N1841" s="36" t="s">
        <v>1728</v>
      </c>
      <c r="O1841" s="36" t="s">
        <v>1729</v>
      </c>
      <c r="P1841" s="36" t="s">
        <v>1730</v>
      </c>
      <c r="Q1841" s="36" t="s">
        <v>1731</v>
      </c>
      <c r="R1841" s="36" t="s">
        <v>1732</v>
      </c>
      <c r="S1841" s="36" t="s">
        <v>1636</v>
      </c>
      <c r="T1841" s="36" t="s">
        <v>1636</v>
      </c>
      <c r="U1841" s="36" t="s">
        <v>1645</v>
      </c>
      <c r="V1841" s="36" t="s">
        <v>1646</v>
      </c>
      <c r="W1841" s="36" t="s">
        <v>1647</v>
      </c>
      <c r="X1841" s="36" t="s">
        <v>1667</v>
      </c>
      <c r="Y1841" s="36" t="s">
        <v>1649</v>
      </c>
      <c r="Z1841" s="36">
        <v>0.63</v>
      </c>
      <c r="AA1841" s="36">
        <v>0.63</v>
      </c>
      <c r="AB1841" s="36">
        <v>0</v>
      </c>
      <c r="AC1841" s="36">
        <v>0.63</v>
      </c>
      <c r="AD1841" s="36">
        <v>0</v>
      </c>
      <c r="AE1841" s="36">
        <v>0</v>
      </c>
      <c r="AF1841" s="36" t="s">
        <v>1798</v>
      </c>
      <c r="AG1841" s="36" t="s">
        <v>1307</v>
      </c>
      <c r="AH1841" s="36" t="s">
        <v>1725</v>
      </c>
      <c r="AI1841" s="36" t="s">
        <v>1800</v>
      </c>
      <c r="AJ1841" s="36" t="s">
        <v>1645</v>
      </c>
      <c r="AK1841" s="36" t="s">
        <v>337</v>
      </c>
      <c r="AL1841" s="36" t="s">
        <v>1650</v>
      </c>
      <c r="AM1841" s="36" t="s">
        <v>1651</v>
      </c>
      <c r="AN1841" s="36" t="s">
        <v>1645</v>
      </c>
      <c r="AO1841" s="36" t="s">
        <v>1636</v>
      </c>
      <c r="AP1841" s="36" t="s">
        <v>1652</v>
      </c>
      <c r="AQ1841" s="36" t="s">
        <v>1653</v>
      </c>
    </row>
    <row r="1842" spans="1:43" x14ac:dyDescent="0.15">
      <c r="A1842" s="36" t="s">
        <v>417</v>
      </c>
      <c r="B1842" s="36" t="s">
        <v>1739</v>
      </c>
      <c r="C1842" s="36" t="s">
        <v>1740</v>
      </c>
      <c r="D1842" s="36" t="s">
        <v>1723</v>
      </c>
      <c r="E1842" s="36" t="s">
        <v>1724</v>
      </c>
      <c r="F1842" s="36" t="s">
        <v>372</v>
      </c>
      <c r="G1842" s="36" t="s">
        <v>1636</v>
      </c>
      <c r="H1842" s="36" t="s">
        <v>372</v>
      </c>
      <c r="I1842" s="36" t="s">
        <v>1636</v>
      </c>
      <c r="J1842" s="36" t="s">
        <v>1307</v>
      </c>
      <c r="K1842" s="36" t="s">
        <v>1725</v>
      </c>
      <c r="L1842" s="36" t="s">
        <v>1741</v>
      </c>
      <c r="M1842" s="36" t="s">
        <v>1727</v>
      </c>
      <c r="N1842" s="36" t="s">
        <v>1728</v>
      </c>
      <c r="O1842" s="36" t="s">
        <v>1729</v>
      </c>
      <c r="P1842" s="36" t="s">
        <v>1730</v>
      </c>
      <c r="Q1842" s="36" t="s">
        <v>1731</v>
      </c>
      <c r="R1842" s="36" t="s">
        <v>1732</v>
      </c>
      <c r="S1842" s="36" t="s">
        <v>1636</v>
      </c>
      <c r="T1842" s="36" t="s">
        <v>1636</v>
      </c>
      <c r="U1842" s="36" t="s">
        <v>1645</v>
      </c>
      <c r="V1842" s="36" t="s">
        <v>1646</v>
      </c>
      <c r="W1842" s="36" t="s">
        <v>1665</v>
      </c>
      <c r="X1842" s="36" t="s">
        <v>1646</v>
      </c>
      <c r="Y1842" s="36" t="s">
        <v>1649</v>
      </c>
      <c r="Z1842" s="36">
        <v>528.63</v>
      </c>
      <c r="AA1842" s="36">
        <v>528.63</v>
      </c>
      <c r="AB1842" s="36">
        <v>0</v>
      </c>
      <c r="AC1842" s="36">
        <v>528.63</v>
      </c>
      <c r="AD1842" s="36">
        <v>0</v>
      </c>
      <c r="AE1842" s="36">
        <v>0</v>
      </c>
      <c r="AF1842" s="36" t="s">
        <v>1798</v>
      </c>
      <c r="AG1842" s="36" t="s">
        <v>1307</v>
      </c>
      <c r="AH1842" s="36" t="s">
        <v>1725</v>
      </c>
      <c r="AI1842" s="36" t="s">
        <v>1800</v>
      </c>
      <c r="AJ1842" s="36" t="s">
        <v>1645</v>
      </c>
      <c r="AK1842" s="36" t="s">
        <v>337</v>
      </c>
      <c r="AL1842" s="36" t="s">
        <v>1650</v>
      </c>
      <c r="AM1842" s="36" t="s">
        <v>1651</v>
      </c>
      <c r="AN1842" s="36" t="s">
        <v>1645</v>
      </c>
      <c r="AO1842" s="36" t="s">
        <v>1636</v>
      </c>
      <c r="AP1842" s="36" t="s">
        <v>1652</v>
      </c>
      <c r="AQ1842" s="36" t="s">
        <v>1653</v>
      </c>
    </row>
    <row r="1843" spans="1:43" x14ac:dyDescent="0.15">
      <c r="A1843" s="36" t="s">
        <v>417</v>
      </c>
      <c r="B1843" s="36" t="s">
        <v>1739</v>
      </c>
      <c r="C1843" s="36" t="s">
        <v>1740</v>
      </c>
      <c r="D1843" s="36" t="s">
        <v>1723</v>
      </c>
      <c r="E1843" s="36" t="s">
        <v>1724</v>
      </c>
      <c r="F1843" s="36" t="s">
        <v>372</v>
      </c>
      <c r="G1843" s="36" t="s">
        <v>1636</v>
      </c>
      <c r="H1843" s="36" t="s">
        <v>372</v>
      </c>
      <c r="I1843" s="36" t="s">
        <v>1636</v>
      </c>
      <c r="J1843" s="36" t="s">
        <v>1307</v>
      </c>
      <c r="K1843" s="36" t="s">
        <v>1725</v>
      </c>
      <c r="L1843" s="36" t="s">
        <v>1741</v>
      </c>
      <c r="M1843" s="36" t="s">
        <v>1727</v>
      </c>
      <c r="N1843" s="36" t="s">
        <v>1728</v>
      </c>
      <c r="O1843" s="36" t="s">
        <v>1729</v>
      </c>
      <c r="P1843" s="36" t="s">
        <v>1730</v>
      </c>
      <c r="Q1843" s="36" t="s">
        <v>1731</v>
      </c>
      <c r="R1843" s="36" t="s">
        <v>1732</v>
      </c>
      <c r="S1843" s="36" t="s">
        <v>1636</v>
      </c>
      <c r="T1843" s="36" t="s">
        <v>1636</v>
      </c>
      <c r="U1843" s="36" t="s">
        <v>1645</v>
      </c>
      <c r="V1843" s="36" t="s">
        <v>1646</v>
      </c>
      <c r="W1843" s="36" t="s">
        <v>1647</v>
      </c>
      <c r="X1843" s="36" t="s">
        <v>1667</v>
      </c>
      <c r="Y1843" s="36" t="s">
        <v>1649</v>
      </c>
      <c r="Z1843" s="36">
        <v>4.9400000000000004</v>
      </c>
      <c r="AA1843" s="36">
        <v>4.9400000000000004</v>
      </c>
      <c r="AB1843" s="36">
        <v>0</v>
      </c>
      <c r="AC1843" s="36">
        <v>4.9400000000000004</v>
      </c>
      <c r="AD1843" s="36">
        <v>0</v>
      </c>
      <c r="AE1843" s="36">
        <v>0</v>
      </c>
      <c r="AF1843" s="36" t="s">
        <v>1798</v>
      </c>
      <c r="AG1843" s="36" t="s">
        <v>1307</v>
      </c>
      <c r="AH1843" s="36" t="s">
        <v>1725</v>
      </c>
      <c r="AI1843" s="36" t="s">
        <v>1800</v>
      </c>
      <c r="AJ1843" s="36" t="s">
        <v>1645</v>
      </c>
      <c r="AK1843" s="36" t="s">
        <v>337</v>
      </c>
      <c r="AL1843" s="36" t="s">
        <v>1650</v>
      </c>
      <c r="AM1843" s="36" t="s">
        <v>1651</v>
      </c>
      <c r="AN1843" s="36" t="s">
        <v>1645</v>
      </c>
      <c r="AO1843" s="36" t="s">
        <v>1636</v>
      </c>
      <c r="AP1843" s="36" t="s">
        <v>1652</v>
      </c>
      <c r="AQ1843" s="36" t="s">
        <v>1653</v>
      </c>
    </row>
    <row r="1844" spans="1:43" x14ac:dyDescent="0.15">
      <c r="A1844" s="36" t="s">
        <v>417</v>
      </c>
      <c r="B1844" s="36" t="s">
        <v>1742</v>
      </c>
      <c r="C1844" s="36" t="s">
        <v>1743</v>
      </c>
      <c r="D1844" s="36" t="s">
        <v>1723</v>
      </c>
      <c r="E1844" s="36" t="s">
        <v>1724</v>
      </c>
      <c r="F1844" s="36" t="s">
        <v>372</v>
      </c>
      <c r="G1844" s="36" t="s">
        <v>1636</v>
      </c>
      <c r="H1844" s="36" t="s">
        <v>372</v>
      </c>
      <c r="I1844" s="36" t="s">
        <v>1636</v>
      </c>
      <c r="J1844" s="36" t="s">
        <v>1307</v>
      </c>
      <c r="K1844" s="36" t="s">
        <v>1725</v>
      </c>
      <c r="L1844" s="36" t="s">
        <v>1744</v>
      </c>
      <c r="M1844" s="36" t="s">
        <v>1727</v>
      </c>
      <c r="N1844" s="36" t="s">
        <v>1728</v>
      </c>
      <c r="O1844" s="36" t="s">
        <v>1729</v>
      </c>
      <c r="P1844" s="36" t="s">
        <v>1730</v>
      </c>
      <c r="Q1844" s="36" t="s">
        <v>1731</v>
      </c>
      <c r="R1844" s="36" t="s">
        <v>1732</v>
      </c>
      <c r="S1844" s="36" t="s">
        <v>1636</v>
      </c>
      <c r="T1844" s="36" t="s">
        <v>1636</v>
      </c>
      <c r="U1844" s="36" t="s">
        <v>1645</v>
      </c>
      <c r="V1844" s="36" t="s">
        <v>1646</v>
      </c>
      <c r="W1844" s="36" t="s">
        <v>1665</v>
      </c>
      <c r="X1844" s="36" t="s">
        <v>1646</v>
      </c>
      <c r="Y1844" s="36" t="s">
        <v>1649</v>
      </c>
      <c r="Z1844" s="36">
        <v>212.03</v>
      </c>
      <c r="AA1844" s="36">
        <v>212.03</v>
      </c>
      <c r="AB1844" s="36">
        <v>0</v>
      </c>
      <c r="AC1844" s="36">
        <v>212.03</v>
      </c>
      <c r="AD1844" s="36">
        <v>0</v>
      </c>
      <c r="AE1844" s="36">
        <v>0</v>
      </c>
      <c r="AF1844" s="36" t="s">
        <v>1798</v>
      </c>
      <c r="AG1844" s="36" t="s">
        <v>1307</v>
      </c>
      <c r="AH1844" s="36" t="s">
        <v>1725</v>
      </c>
      <c r="AI1844" s="36" t="s">
        <v>1800</v>
      </c>
      <c r="AJ1844" s="36" t="s">
        <v>1645</v>
      </c>
      <c r="AK1844" s="36" t="s">
        <v>337</v>
      </c>
      <c r="AL1844" s="36" t="s">
        <v>1650</v>
      </c>
      <c r="AM1844" s="36" t="s">
        <v>1651</v>
      </c>
      <c r="AN1844" s="36" t="s">
        <v>1645</v>
      </c>
      <c r="AO1844" s="36" t="s">
        <v>1636</v>
      </c>
      <c r="AP1844" s="36" t="s">
        <v>1652</v>
      </c>
      <c r="AQ1844" s="36" t="s">
        <v>1653</v>
      </c>
    </row>
    <row r="1845" spans="1:43" x14ac:dyDescent="0.15">
      <c r="A1845" s="36" t="s">
        <v>417</v>
      </c>
      <c r="B1845" s="36" t="s">
        <v>1742</v>
      </c>
      <c r="C1845" s="36" t="s">
        <v>1743</v>
      </c>
      <c r="D1845" s="36" t="s">
        <v>1723</v>
      </c>
      <c r="E1845" s="36" t="s">
        <v>1724</v>
      </c>
      <c r="F1845" s="36" t="s">
        <v>372</v>
      </c>
      <c r="G1845" s="36" t="s">
        <v>1636</v>
      </c>
      <c r="H1845" s="36" t="s">
        <v>372</v>
      </c>
      <c r="I1845" s="36" t="s">
        <v>1636</v>
      </c>
      <c r="J1845" s="36" t="s">
        <v>1307</v>
      </c>
      <c r="K1845" s="36" t="s">
        <v>1725</v>
      </c>
      <c r="L1845" s="36" t="s">
        <v>1744</v>
      </c>
      <c r="M1845" s="36" t="s">
        <v>1727</v>
      </c>
      <c r="N1845" s="36" t="s">
        <v>1728</v>
      </c>
      <c r="O1845" s="36" t="s">
        <v>1729</v>
      </c>
      <c r="P1845" s="36" t="s">
        <v>1730</v>
      </c>
      <c r="Q1845" s="36" t="s">
        <v>1731</v>
      </c>
      <c r="R1845" s="36" t="s">
        <v>1732</v>
      </c>
      <c r="S1845" s="36" t="s">
        <v>1636</v>
      </c>
      <c r="T1845" s="36" t="s">
        <v>1636</v>
      </c>
      <c r="U1845" s="36" t="s">
        <v>1645</v>
      </c>
      <c r="V1845" s="36" t="s">
        <v>1646</v>
      </c>
      <c r="W1845" s="36" t="s">
        <v>1647</v>
      </c>
      <c r="X1845" s="36" t="s">
        <v>1667</v>
      </c>
      <c r="Y1845" s="36" t="s">
        <v>1649</v>
      </c>
      <c r="Z1845" s="36">
        <v>16.95</v>
      </c>
      <c r="AA1845" s="36">
        <v>16.95</v>
      </c>
      <c r="AB1845" s="36">
        <v>0</v>
      </c>
      <c r="AC1845" s="36">
        <v>16.95</v>
      </c>
      <c r="AD1845" s="36">
        <v>0</v>
      </c>
      <c r="AE1845" s="36">
        <v>0</v>
      </c>
      <c r="AF1845" s="36" t="s">
        <v>1798</v>
      </c>
      <c r="AG1845" s="36" t="s">
        <v>1307</v>
      </c>
      <c r="AH1845" s="36" t="s">
        <v>1725</v>
      </c>
      <c r="AI1845" s="36" t="s">
        <v>1800</v>
      </c>
      <c r="AJ1845" s="36" t="s">
        <v>1645</v>
      </c>
      <c r="AK1845" s="36" t="s">
        <v>337</v>
      </c>
      <c r="AL1845" s="36" t="s">
        <v>1650</v>
      </c>
      <c r="AM1845" s="36" t="s">
        <v>1651</v>
      </c>
      <c r="AN1845" s="36" t="s">
        <v>1645</v>
      </c>
      <c r="AO1845" s="36" t="s">
        <v>1636</v>
      </c>
      <c r="AP1845" s="36" t="s">
        <v>1652</v>
      </c>
      <c r="AQ1845" s="36" t="s">
        <v>1653</v>
      </c>
    </row>
    <row r="1846" spans="1:43" x14ac:dyDescent="0.15">
      <c r="A1846" s="36" t="s">
        <v>417</v>
      </c>
      <c r="B1846" s="36" t="s">
        <v>1745</v>
      </c>
      <c r="C1846" s="36" t="s">
        <v>1746</v>
      </c>
      <c r="D1846" s="36" t="s">
        <v>1747</v>
      </c>
      <c r="E1846" s="36" t="s">
        <v>1748</v>
      </c>
      <c r="F1846" s="36" t="s">
        <v>372</v>
      </c>
      <c r="G1846" s="36" t="s">
        <v>1636</v>
      </c>
      <c r="H1846" s="36" t="s">
        <v>372</v>
      </c>
      <c r="I1846" s="36" t="s">
        <v>1636</v>
      </c>
      <c r="J1846" s="36" t="s">
        <v>1749</v>
      </c>
      <c r="K1846" s="36" t="s">
        <v>1750</v>
      </c>
      <c r="L1846" s="36" t="s">
        <v>1751</v>
      </c>
      <c r="M1846" s="36" t="s">
        <v>1639</v>
      </c>
      <c r="N1846" s="36" t="s">
        <v>1640</v>
      </c>
      <c r="O1846" s="36" t="s">
        <v>1641</v>
      </c>
      <c r="P1846" s="36" t="s">
        <v>1642</v>
      </c>
      <c r="Q1846" s="36" t="s">
        <v>1643</v>
      </c>
      <c r="R1846" s="36" t="s">
        <v>1644</v>
      </c>
      <c r="S1846" s="36" t="s">
        <v>1636</v>
      </c>
      <c r="T1846" s="36" t="s">
        <v>1636</v>
      </c>
      <c r="U1846" s="36" t="s">
        <v>1645</v>
      </c>
      <c r="V1846" s="36" t="s">
        <v>1646</v>
      </c>
      <c r="W1846" s="36" t="s">
        <v>1665</v>
      </c>
      <c r="X1846" s="36" t="s">
        <v>1646</v>
      </c>
      <c r="Y1846" s="36" t="s">
        <v>1649</v>
      </c>
      <c r="Z1846" s="36">
        <v>29093.88</v>
      </c>
      <c r="AA1846" s="36">
        <v>29093.88</v>
      </c>
      <c r="AB1846" s="36">
        <v>0</v>
      </c>
      <c r="AC1846" s="36">
        <v>29093.88</v>
      </c>
      <c r="AD1846" s="36">
        <v>0</v>
      </c>
      <c r="AE1846" s="36">
        <v>0</v>
      </c>
      <c r="AF1846" s="36" t="s">
        <v>1798</v>
      </c>
      <c r="AG1846" s="36" t="s">
        <v>1749</v>
      </c>
      <c r="AH1846" s="36" t="s">
        <v>1802</v>
      </c>
      <c r="AI1846" s="36" t="s">
        <v>1799</v>
      </c>
      <c r="AJ1846" s="36" t="s">
        <v>1645</v>
      </c>
      <c r="AK1846" s="36" t="s">
        <v>337</v>
      </c>
      <c r="AL1846" s="36" t="s">
        <v>1650</v>
      </c>
      <c r="AM1846" s="36" t="s">
        <v>1651</v>
      </c>
      <c r="AN1846" s="36" t="s">
        <v>1645</v>
      </c>
      <c r="AO1846" s="36" t="s">
        <v>1636</v>
      </c>
      <c r="AP1846" s="36" t="s">
        <v>1678</v>
      </c>
      <c r="AQ1846" s="36" t="s">
        <v>1653</v>
      </c>
    </row>
    <row r="1847" spans="1:43" x14ac:dyDescent="0.15">
      <c r="A1847" s="36" t="s">
        <v>417</v>
      </c>
      <c r="B1847" s="36" t="s">
        <v>1745</v>
      </c>
      <c r="C1847" s="36" t="s">
        <v>1746</v>
      </c>
      <c r="D1847" s="36" t="s">
        <v>1747</v>
      </c>
      <c r="E1847" s="36" t="s">
        <v>1748</v>
      </c>
      <c r="F1847" s="36" t="s">
        <v>372</v>
      </c>
      <c r="G1847" s="36" t="s">
        <v>1636</v>
      </c>
      <c r="H1847" s="36" t="s">
        <v>372</v>
      </c>
      <c r="I1847" s="36" t="s">
        <v>1636</v>
      </c>
      <c r="J1847" s="36" t="s">
        <v>1749</v>
      </c>
      <c r="K1847" s="36" t="s">
        <v>1750</v>
      </c>
      <c r="L1847" s="36" t="s">
        <v>1751</v>
      </c>
      <c r="M1847" s="36" t="s">
        <v>1639</v>
      </c>
      <c r="N1847" s="36" t="s">
        <v>1640</v>
      </c>
      <c r="O1847" s="36" t="s">
        <v>1641</v>
      </c>
      <c r="P1847" s="36" t="s">
        <v>1642</v>
      </c>
      <c r="Q1847" s="36" t="s">
        <v>1643</v>
      </c>
      <c r="R1847" s="36" t="s">
        <v>1644</v>
      </c>
      <c r="S1847" s="36" t="s">
        <v>1636</v>
      </c>
      <c r="T1847" s="36" t="s">
        <v>1636</v>
      </c>
      <c r="U1847" s="36" t="s">
        <v>1645</v>
      </c>
      <c r="V1847" s="36" t="s">
        <v>1646</v>
      </c>
      <c r="W1847" s="36" t="s">
        <v>1647</v>
      </c>
      <c r="X1847" s="36" t="s">
        <v>1752</v>
      </c>
      <c r="Y1847" s="36" t="s">
        <v>1649</v>
      </c>
      <c r="Z1847" s="36">
        <v>22.78</v>
      </c>
      <c r="AA1847" s="36">
        <v>22.78</v>
      </c>
      <c r="AB1847" s="36">
        <v>0</v>
      </c>
      <c r="AC1847" s="36">
        <v>22.78</v>
      </c>
      <c r="AD1847" s="36">
        <v>0</v>
      </c>
      <c r="AE1847" s="36">
        <v>0</v>
      </c>
      <c r="AF1847" s="36" t="s">
        <v>1798</v>
      </c>
      <c r="AG1847" s="36" t="s">
        <v>1749</v>
      </c>
      <c r="AH1847" s="36" t="s">
        <v>1802</v>
      </c>
      <c r="AI1847" s="36" t="s">
        <v>1799</v>
      </c>
      <c r="AJ1847" s="36" t="s">
        <v>1645</v>
      </c>
      <c r="AK1847" s="36" t="s">
        <v>337</v>
      </c>
      <c r="AL1847" s="36" t="s">
        <v>1650</v>
      </c>
      <c r="AM1847" s="36" t="s">
        <v>1651</v>
      </c>
      <c r="AN1847" s="36" t="s">
        <v>1645</v>
      </c>
      <c r="AO1847" s="36" t="s">
        <v>1636</v>
      </c>
      <c r="AP1847" s="36" t="s">
        <v>1678</v>
      </c>
      <c r="AQ1847" s="36" t="s">
        <v>1653</v>
      </c>
    </row>
    <row r="1848" spans="1:43" x14ac:dyDescent="0.15">
      <c r="A1848" s="36" t="s">
        <v>417</v>
      </c>
      <c r="B1848" s="36" t="s">
        <v>1811</v>
      </c>
      <c r="C1848" s="36" t="s">
        <v>1812</v>
      </c>
      <c r="D1848" s="36" t="s">
        <v>1813</v>
      </c>
      <c r="E1848" s="36" t="s">
        <v>1814</v>
      </c>
      <c r="F1848" s="36" t="s">
        <v>372</v>
      </c>
      <c r="G1848" s="36" t="s">
        <v>1636</v>
      </c>
      <c r="H1848" s="36" t="s">
        <v>372</v>
      </c>
      <c r="I1848" s="36" t="s">
        <v>1636</v>
      </c>
      <c r="J1848" s="36" t="s">
        <v>1749</v>
      </c>
      <c r="K1848" s="36" t="s">
        <v>1750</v>
      </c>
      <c r="L1848" s="36" t="s">
        <v>1815</v>
      </c>
      <c r="M1848" s="36" t="s">
        <v>1639</v>
      </c>
      <c r="N1848" s="36" t="s">
        <v>1640</v>
      </c>
      <c r="O1848" s="36" t="s">
        <v>1641</v>
      </c>
      <c r="P1848" s="36" t="s">
        <v>1642</v>
      </c>
      <c r="Q1848" s="36" t="s">
        <v>1643</v>
      </c>
      <c r="R1848" s="36" t="s">
        <v>1644</v>
      </c>
      <c r="S1848" s="36" t="s">
        <v>1636</v>
      </c>
      <c r="T1848" s="36" t="s">
        <v>1636</v>
      </c>
      <c r="U1848" s="36" t="s">
        <v>1645</v>
      </c>
      <c r="V1848" s="36" t="s">
        <v>1646</v>
      </c>
      <c r="W1848" s="36" t="s">
        <v>1665</v>
      </c>
      <c r="X1848" s="36" t="s">
        <v>1646</v>
      </c>
      <c r="Y1848" s="36" t="s">
        <v>1649</v>
      </c>
      <c r="Z1848" s="36">
        <v>9834.11</v>
      </c>
      <c r="AA1848" s="36">
        <v>9834.11</v>
      </c>
      <c r="AB1848" s="36">
        <v>0</v>
      </c>
      <c r="AC1848" s="36">
        <v>9834.11</v>
      </c>
      <c r="AD1848" s="36">
        <v>0</v>
      </c>
      <c r="AE1848" s="36">
        <v>0</v>
      </c>
      <c r="AF1848" s="36" t="s">
        <v>1798</v>
      </c>
      <c r="AG1848" s="36" t="s">
        <v>1749</v>
      </c>
      <c r="AH1848" s="36" t="s">
        <v>1750</v>
      </c>
      <c r="AI1848" s="36" t="s">
        <v>1799</v>
      </c>
      <c r="AJ1848" s="36" t="s">
        <v>1645</v>
      </c>
      <c r="AK1848" s="36" t="s">
        <v>337</v>
      </c>
      <c r="AL1848" s="36" t="s">
        <v>1650</v>
      </c>
      <c r="AM1848" s="36" t="s">
        <v>1651</v>
      </c>
      <c r="AN1848" s="36" t="s">
        <v>1645</v>
      </c>
      <c r="AO1848" s="36" t="s">
        <v>1636</v>
      </c>
      <c r="AP1848" s="36" t="s">
        <v>1678</v>
      </c>
      <c r="AQ1848" s="36" t="s">
        <v>1653</v>
      </c>
    </row>
    <row r="1849" spans="1:43" x14ac:dyDescent="0.15">
      <c r="A1849" s="36" t="s">
        <v>417</v>
      </c>
      <c r="B1849" s="36" t="s">
        <v>1811</v>
      </c>
      <c r="C1849" s="36" t="s">
        <v>1812</v>
      </c>
      <c r="D1849" s="36" t="s">
        <v>1813</v>
      </c>
      <c r="E1849" s="36" t="s">
        <v>1814</v>
      </c>
      <c r="F1849" s="36" t="s">
        <v>372</v>
      </c>
      <c r="G1849" s="36" t="s">
        <v>1636</v>
      </c>
      <c r="H1849" s="36" t="s">
        <v>372</v>
      </c>
      <c r="I1849" s="36" t="s">
        <v>1636</v>
      </c>
      <c r="J1849" s="36" t="s">
        <v>1749</v>
      </c>
      <c r="K1849" s="36" t="s">
        <v>1750</v>
      </c>
      <c r="L1849" s="36" t="s">
        <v>1815</v>
      </c>
      <c r="M1849" s="36" t="s">
        <v>1639</v>
      </c>
      <c r="N1849" s="36" t="s">
        <v>1640</v>
      </c>
      <c r="O1849" s="36" t="s">
        <v>1641</v>
      </c>
      <c r="P1849" s="36" t="s">
        <v>1642</v>
      </c>
      <c r="Q1849" s="36" t="s">
        <v>1643</v>
      </c>
      <c r="R1849" s="36" t="s">
        <v>1644</v>
      </c>
      <c r="S1849" s="36" t="s">
        <v>1636</v>
      </c>
      <c r="T1849" s="36" t="s">
        <v>1636</v>
      </c>
      <c r="U1849" s="36" t="s">
        <v>1645</v>
      </c>
      <c r="V1849" s="36" t="s">
        <v>1646</v>
      </c>
      <c r="W1849" s="36" t="s">
        <v>1647</v>
      </c>
      <c r="X1849" s="36" t="s">
        <v>1752</v>
      </c>
      <c r="Y1849" s="36" t="s">
        <v>1649</v>
      </c>
      <c r="Z1849" s="36">
        <v>6.96</v>
      </c>
      <c r="AA1849" s="36">
        <v>6.96</v>
      </c>
      <c r="AB1849" s="36">
        <v>0</v>
      </c>
      <c r="AC1849" s="36">
        <v>6.96</v>
      </c>
      <c r="AD1849" s="36">
        <v>0</v>
      </c>
      <c r="AE1849" s="36">
        <v>0</v>
      </c>
      <c r="AF1849" s="36" t="s">
        <v>1798</v>
      </c>
      <c r="AG1849" s="36" t="s">
        <v>1749</v>
      </c>
      <c r="AH1849" s="36" t="s">
        <v>1750</v>
      </c>
      <c r="AI1849" s="36" t="s">
        <v>1799</v>
      </c>
      <c r="AJ1849" s="36" t="s">
        <v>1645</v>
      </c>
      <c r="AK1849" s="36" t="s">
        <v>337</v>
      </c>
      <c r="AL1849" s="36" t="s">
        <v>1650</v>
      </c>
      <c r="AM1849" s="36" t="s">
        <v>1651</v>
      </c>
      <c r="AN1849" s="36" t="s">
        <v>1645</v>
      </c>
      <c r="AO1849" s="36" t="s">
        <v>1636</v>
      </c>
      <c r="AP1849" s="36" t="s">
        <v>1678</v>
      </c>
      <c r="AQ1849" s="36" t="s">
        <v>1653</v>
      </c>
    </row>
    <row r="1850" spans="1:43" x14ac:dyDescent="0.15">
      <c r="A1850" s="36" t="s">
        <v>417</v>
      </c>
      <c r="B1850" s="36" t="s">
        <v>1828</v>
      </c>
      <c r="C1850" s="36" t="s">
        <v>1829</v>
      </c>
      <c r="D1850" s="36" t="s">
        <v>1813</v>
      </c>
      <c r="E1850" s="36" t="s">
        <v>1814</v>
      </c>
      <c r="F1850" s="36" t="s">
        <v>372</v>
      </c>
      <c r="G1850" s="36" t="s">
        <v>1636</v>
      </c>
      <c r="H1850" s="36" t="s">
        <v>372</v>
      </c>
      <c r="I1850" s="36" t="s">
        <v>1636</v>
      </c>
      <c r="J1850" s="36" t="s">
        <v>1749</v>
      </c>
      <c r="K1850" s="36" t="s">
        <v>1750</v>
      </c>
      <c r="L1850" s="36" t="s">
        <v>1830</v>
      </c>
      <c r="M1850" s="36" t="s">
        <v>1639</v>
      </c>
      <c r="N1850" s="36" t="s">
        <v>1640</v>
      </c>
      <c r="O1850" s="36" t="s">
        <v>1641</v>
      </c>
      <c r="P1850" s="36" t="s">
        <v>1642</v>
      </c>
      <c r="Q1850" s="36" t="s">
        <v>1643</v>
      </c>
      <c r="R1850" s="36" t="s">
        <v>1644</v>
      </c>
      <c r="S1850" s="36" t="s">
        <v>1636</v>
      </c>
      <c r="T1850" s="36" t="s">
        <v>1636</v>
      </c>
      <c r="U1850" s="36" t="s">
        <v>1645</v>
      </c>
      <c r="V1850" s="36" t="s">
        <v>1646</v>
      </c>
      <c r="W1850" s="36" t="s">
        <v>1665</v>
      </c>
      <c r="X1850" s="36" t="s">
        <v>1646</v>
      </c>
      <c r="Y1850" s="36" t="s">
        <v>1649</v>
      </c>
      <c r="Z1850" s="36">
        <v>3000</v>
      </c>
      <c r="AA1850" s="36">
        <v>3000</v>
      </c>
      <c r="AB1850" s="36">
        <v>0</v>
      </c>
      <c r="AC1850" s="36">
        <v>3000</v>
      </c>
      <c r="AD1850" s="36">
        <v>0</v>
      </c>
      <c r="AE1850" s="36">
        <v>0</v>
      </c>
      <c r="AF1850" s="36" t="s">
        <v>1798</v>
      </c>
      <c r="AG1850" s="36" t="s">
        <v>1749</v>
      </c>
      <c r="AH1850" s="36" t="s">
        <v>1750</v>
      </c>
      <c r="AI1850" s="36" t="s">
        <v>1799</v>
      </c>
      <c r="AJ1850" s="36" t="s">
        <v>1645</v>
      </c>
      <c r="AK1850" s="36" t="s">
        <v>337</v>
      </c>
      <c r="AL1850" s="36" t="s">
        <v>1650</v>
      </c>
      <c r="AM1850" s="36" t="s">
        <v>1651</v>
      </c>
      <c r="AN1850" s="36" t="s">
        <v>1645</v>
      </c>
      <c r="AO1850" s="36" t="s">
        <v>1636</v>
      </c>
      <c r="AP1850" s="36" t="s">
        <v>1678</v>
      </c>
      <c r="AQ1850" s="36" t="s">
        <v>1653</v>
      </c>
    </row>
    <row r="1851" spans="1:43" x14ac:dyDescent="0.15">
      <c r="A1851" s="36" t="s">
        <v>417</v>
      </c>
      <c r="B1851" s="36" t="s">
        <v>1753</v>
      </c>
      <c r="C1851" s="36" t="s">
        <v>1754</v>
      </c>
      <c r="D1851" s="36" t="s">
        <v>1805</v>
      </c>
      <c r="E1851" s="36" t="s">
        <v>1748</v>
      </c>
      <c r="F1851" s="36" t="s">
        <v>372</v>
      </c>
      <c r="G1851" s="36" t="s">
        <v>1636</v>
      </c>
      <c r="H1851" s="36" t="s">
        <v>372</v>
      </c>
      <c r="I1851" s="36" t="s">
        <v>1636</v>
      </c>
      <c r="J1851" s="36" t="s">
        <v>1749</v>
      </c>
      <c r="K1851" s="36" t="s">
        <v>1750</v>
      </c>
      <c r="L1851" s="36" t="s">
        <v>1755</v>
      </c>
      <c r="M1851" s="36" t="s">
        <v>1639</v>
      </c>
      <c r="N1851" s="36" t="s">
        <v>1640</v>
      </c>
      <c r="O1851" s="36" t="s">
        <v>1641</v>
      </c>
      <c r="P1851" s="36" t="s">
        <v>1642</v>
      </c>
      <c r="Q1851" s="36" t="s">
        <v>1643</v>
      </c>
      <c r="R1851" s="36" t="s">
        <v>1644</v>
      </c>
      <c r="S1851" s="36" t="s">
        <v>1636</v>
      </c>
      <c r="T1851" s="36" t="s">
        <v>1636</v>
      </c>
      <c r="U1851" s="36" t="s">
        <v>1645</v>
      </c>
      <c r="V1851" s="36" t="s">
        <v>1646</v>
      </c>
      <c r="W1851" s="36" t="s">
        <v>1665</v>
      </c>
      <c r="X1851" s="36" t="s">
        <v>1646</v>
      </c>
      <c r="Y1851" s="36" t="s">
        <v>1649</v>
      </c>
      <c r="Z1851" s="36">
        <v>8845.44</v>
      </c>
      <c r="AA1851" s="36">
        <v>8845.44</v>
      </c>
      <c r="AB1851" s="36">
        <v>0</v>
      </c>
      <c r="AC1851" s="36">
        <v>8845.44</v>
      </c>
      <c r="AD1851" s="36">
        <v>0</v>
      </c>
      <c r="AE1851" s="36">
        <v>0</v>
      </c>
      <c r="AF1851" s="36" t="s">
        <v>1798</v>
      </c>
      <c r="AG1851" s="36" t="s">
        <v>1749</v>
      </c>
      <c r="AH1851" s="36" t="s">
        <v>1802</v>
      </c>
      <c r="AI1851" s="36" t="s">
        <v>1799</v>
      </c>
      <c r="AJ1851" s="36" t="s">
        <v>1645</v>
      </c>
      <c r="AK1851" s="36" t="s">
        <v>337</v>
      </c>
      <c r="AL1851" s="36" t="s">
        <v>1650</v>
      </c>
      <c r="AM1851" s="36" t="s">
        <v>1651</v>
      </c>
      <c r="AN1851" s="36" t="s">
        <v>1645</v>
      </c>
      <c r="AO1851" s="36" t="s">
        <v>1636</v>
      </c>
      <c r="AP1851" s="36" t="s">
        <v>1678</v>
      </c>
      <c r="AQ1851" s="36" t="s">
        <v>1653</v>
      </c>
    </row>
    <row r="1852" spans="1:43" x14ac:dyDescent="0.15">
      <c r="A1852" s="36" t="s">
        <v>417</v>
      </c>
      <c r="B1852" s="36" t="s">
        <v>1753</v>
      </c>
      <c r="C1852" s="36" t="s">
        <v>1754</v>
      </c>
      <c r="D1852" s="36" t="s">
        <v>1805</v>
      </c>
      <c r="E1852" s="36" t="s">
        <v>1748</v>
      </c>
      <c r="F1852" s="36" t="s">
        <v>372</v>
      </c>
      <c r="G1852" s="36" t="s">
        <v>1636</v>
      </c>
      <c r="H1852" s="36" t="s">
        <v>372</v>
      </c>
      <c r="I1852" s="36" t="s">
        <v>1636</v>
      </c>
      <c r="J1852" s="36" t="s">
        <v>1749</v>
      </c>
      <c r="K1852" s="36" t="s">
        <v>1750</v>
      </c>
      <c r="L1852" s="36" t="s">
        <v>1755</v>
      </c>
      <c r="M1852" s="36" t="s">
        <v>1639</v>
      </c>
      <c r="N1852" s="36" t="s">
        <v>1640</v>
      </c>
      <c r="O1852" s="36" t="s">
        <v>1641</v>
      </c>
      <c r="P1852" s="36" t="s">
        <v>1642</v>
      </c>
      <c r="Q1852" s="36" t="s">
        <v>1643</v>
      </c>
      <c r="R1852" s="36" t="s">
        <v>1644</v>
      </c>
      <c r="S1852" s="36" t="s">
        <v>1636</v>
      </c>
      <c r="T1852" s="36" t="s">
        <v>1636</v>
      </c>
      <c r="U1852" s="36" t="s">
        <v>1645</v>
      </c>
      <c r="V1852" s="36" t="s">
        <v>1646</v>
      </c>
      <c r="W1852" s="36" t="s">
        <v>1647</v>
      </c>
      <c r="X1852" s="36" t="s">
        <v>1752</v>
      </c>
      <c r="Y1852" s="36" t="s">
        <v>1649</v>
      </c>
      <c r="Z1852" s="36">
        <v>43.44</v>
      </c>
      <c r="AA1852" s="36">
        <v>43.44</v>
      </c>
      <c r="AB1852" s="36">
        <v>0</v>
      </c>
      <c r="AC1852" s="36">
        <v>43.44</v>
      </c>
      <c r="AD1852" s="36">
        <v>0</v>
      </c>
      <c r="AE1852" s="36">
        <v>0</v>
      </c>
      <c r="AF1852" s="36" t="s">
        <v>1798</v>
      </c>
      <c r="AG1852" s="36" t="s">
        <v>1749</v>
      </c>
      <c r="AH1852" s="36" t="s">
        <v>1802</v>
      </c>
      <c r="AI1852" s="36" t="s">
        <v>1799</v>
      </c>
      <c r="AJ1852" s="36" t="s">
        <v>1645</v>
      </c>
      <c r="AK1852" s="36" t="s">
        <v>337</v>
      </c>
      <c r="AL1852" s="36" t="s">
        <v>1650</v>
      </c>
      <c r="AM1852" s="36" t="s">
        <v>1651</v>
      </c>
      <c r="AN1852" s="36" t="s">
        <v>1645</v>
      </c>
      <c r="AO1852" s="36" t="s">
        <v>1636</v>
      </c>
      <c r="AP1852" s="36" t="s">
        <v>1678</v>
      </c>
      <c r="AQ1852" s="36" t="s">
        <v>1653</v>
      </c>
    </row>
    <row r="1853" spans="1:43" x14ac:dyDescent="0.15">
      <c r="A1853" s="36" t="s">
        <v>417</v>
      </c>
      <c r="B1853" s="36" t="s">
        <v>1764</v>
      </c>
      <c r="C1853" s="36" t="s">
        <v>1765</v>
      </c>
      <c r="D1853" s="36" t="s">
        <v>1766</v>
      </c>
      <c r="E1853" s="36" t="s">
        <v>1767</v>
      </c>
      <c r="F1853" s="36" t="s">
        <v>372</v>
      </c>
      <c r="G1853" s="36" t="s">
        <v>1636</v>
      </c>
      <c r="H1853" s="36" t="s">
        <v>372</v>
      </c>
      <c r="I1853" s="36" t="s">
        <v>1636</v>
      </c>
      <c r="J1853" s="36" t="s">
        <v>1768</v>
      </c>
      <c r="K1853" s="36" t="s">
        <v>1769</v>
      </c>
      <c r="L1853" s="36" t="s">
        <v>1770</v>
      </c>
      <c r="M1853" s="36" t="s">
        <v>1639</v>
      </c>
      <c r="N1853" s="36" t="s">
        <v>1640</v>
      </c>
      <c r="O1853" s="36" t="s">
        <v>1641</v>
      </c>
      <c r="P1853" s="36" t="s">
        <v>1642</v>
      </c>
      <c r="Q1853" s="36" t="s">
        <v>1643</v>
      </c>
      <c r="R1853" s="36" t="s">
        <v>1644</v>
      </c>
      <c r="S1853" s="36" t="s">
        <v>1636</v>
      </c>
      <c r="T1853" s="36" t="s">
        <v>1636</v>
      </c>
      <c r="U1853" s="36" t="s">
        <v>1645</v>
      </c>
      <c r="V1853" s="36" t="s">
        <v>1646</v>
      </c>
      <c r="W1853" s="36" t="s">
        <v>1664</v>
      </c>
      <c r="X1853" s="36" t="s">
        <v>1646</v>
      </c>
      <c r="Y1853" s="36" t="s">
        <v>1649</v>
      </c>
      <c r="Z1853" s="36">
        <v>13817.28</v>
      </c>
      <c r="AA1853" s="36">
        <v>13817.28</v>
      </c>
      <c r="AB1853" s="36">
        <v>0</v>
      </c>
      <c r="AC1853" s="36">
        <v>13817.28</v>
      </c>
      <c r="AD1853" s="36">
        <v>0</v>
      </c>
      <c r="AE1853" s="36">
        <v>0</v>
      </c>
      <c r="AF1853" s="36" t="s">
        <v>1798</v>
      </c>
      <c r="AG1853" s="36" t="s">
        <v>1768</v>
      </c>
      <c r="AH1853" s="36" t="s">
        <v>1769</v>
      </c>
      <c r="AI1853" s="36" t="s">
        <v>1799</v>
      </c>
      <c r="AJ1853" s="36" t="s">
        <v>1645</v>
      </c>
      <c r="AK1853" s="36" t="s">
        <v>337</v>
      </c>
      <c r="AL1853" s="36" t="s">
        <v>1650</v>
      </c>
      <c r="AM1853" s="36" t="s">
        <v>1651</v>
      </c>
      <c r="AN1853" s="36" t="s">
        <v>1645</v>
      </c>
      <c r="AO1853" s="36" t="s">
        <v>1636</v>
      </c>
      <c r="AP1853" s="36" t="s">
        <v>1771</v>
      </c>
      <c r="AQ1853" s="36" t="s">
        <v>207</v>
      </c>
    </row>
    <row r="1854" spans="1:43" x14ac:dyDescent="0.15">
      <c r="A1854" s="36" t="s">
        <v>417</v>
      </c>
      <c r="B1854" s="36" t="s">
        <v>1764</v>
      </c>
      <c r="C1854" s="36" t="s">
        <v>1765</v>
      </c>
      <c r="D1854" s="36" t="s">
        <v>1766</v>
      </c>
      <c r="E1854" s="36" t="s">
        <v>1767</v>
      </c>
      <c r="F1854" s="36" t="s">
        <v>372</v>
      </c>
      <c r="G1854" s="36" t="s">
        <v>1636</v>
      </c>
      <c r="H1854" s="36" t="s">
        <v>372</v>
      </c>
      <c r="I1854" s="36" t="s">
        <v>1636</v>
      </c>
      <c r="J1854" s="36" t="s">
        <v>1768</v>
      </c>
      <c r="K1854" s="36" t="s">
        <v>1769</v>
      </c>
      <c r="L1854" s="36" t="s">
        <v>1770</v>
      </c>
      <c r="M1854" s="36" t="s">
        <v>1639</v>
      </c>
      <c r="N1854" s="36" t="s">
        <v>1640</v>
      </c>
      <c r="O1854" s="36" t="s">
        <v>1641</v>
      </c>
      <c r="P1854" s="36" t="s">
        <v>1642</v>
      </c>
      <c r="Q1854" s="36" t="s">
        <v>1643</v>
      </c>
      <c r="R1854" s="36" t="s">
        <v>1644</v>
      </c>
      <c r="S1854" s="36" t="s">
        <v>1636</v>
      </c>
      <c r="T1854" s="36" t="s">
        <v>1636</v>
      </c>
      <c r="U1854" s="36" t="s">
        <v>1645</v>
      </c>
      <c r="V1854" s="36" t="s">
        <v>1646</v>
      </c>
      <c r="W1854" s="36" t="s">
        <v>1665</v>
      </c>
      <c r="X1854" s="36" t="s">
        <v>1646</v>
      </c>
      <c r="Y1854" s="36" t="s">
        <v>1649</v>
      </c>
      <c r="Z1854" s="36">
        <v>36837.56</v>
      </c>
      <c r="AA1854" s="36">
        <v>36837.56</v>
      </c>
      <c r="AB1854" s="36">
        <v>0</v>
      </c>
      <c r="AC1854" s="36">
        <v>36837.56</v>
      </c>
      <c r="AD1854" s="36">
        <v>0</v>
      </c>
      <c r="AE1854" s="36">
        <v>0</v>
      </c>
      <c r="AF1854" s="36" t="s">
        <v>1798</v>
      </c>
      <c r="AG1854" s="36" t="s">
        <v>1768</v>
      </c>
      <c r="AH1854" s="36" t="s">
        <v>1769</v>
      </c>
      <c r="AI1854" s="36" t="s">
        <v>1799</v>
      </c>
      <c r="AJ1854" s="36" t="s">
        <v>1645</v>
      </c>
      <c r="AK1854" s="36" t="s">
        <v>337</v>
      </c>
      <c r="AL1854" s="36" t="s">
        <v>1650</v>
      </c>
      <c r="AM1854" s="36" t="s">
        <v>1651</v>
      </c>
      <c r="AN1854" s="36" t="s">
        <v>1645</v>
      </c>
      <c r="AO1854" s="36" t="s">
        <v>1636</v>
      </c>
      <c r="AP1854" s="36" t="s">
        <v>1771</v>
      </c>
      <c r="AQ1854" s="36" t="s">
        <v>207</v>
      </c>
    </row>
    <row r="1855" spans="1:43" x14ac:dyDescent="0.15">
      <c r="A1855" s="36" t="s">
        <v>417</v>
      </c>
      <c r="B1855" s="36" t="s">
        <v>1764</v>
      </c>
      <c r="C1855" s="36" t="s">
        <v>1765</v>
      </c>
      <c r="D1855" s="36" t="s">
        <v>1766</v>
      </c>
      <c r="E1855" s="36" t="s">
        <v>1767</v>
      </c>
      <c r="F1855" s="36" t="s">
        <v>372</v>
      </c>
      <c r="G1855" s="36" t="s">
        <v>1636</v>
      </c>
      <c r="H1855" s="36" t="s">
        <v>372</v>
      </c>
      <c r="I1855" s="36" t="s">
        <v>1636</v>
      </c>
      <c r="J1855" s="36" t="s">
        <v>1768</v>
      </c>
      <c r="K1855" s="36" t="s">
        <v>1769</v>
      </c>
      <c r="L1855" s="36" t="s">
        <v>1770</v>
      </c>
      <c r="M1855" s="36" t="s">
        <v>1639</v>
      </c>
      <c r="N1855" s="36" t="s">
        <v>1640</v>
      </c>
      <c r="O1855" s="36" t="s">
        <v>1641</v>
      </c>
      <c r="P1855" s="36" t="s">
        <v>1642</v>
      </c>
      <c r="Q1855" s="36" t="s">
        <v>1643</v>
      </c>
      <c r="R1855" s="36" t="s">
        <v>1644</v>
      </c>
      <c r="S1855" s="36" t="s">
        <v>1636</v>
      </c>
      <c r="T1855" s="36" t="s">
        <v>1636</v>
      </c>
      <c r="U1855" s="36" t="s">
        <v>1645</v>
      </c>
      <c r="V1855" s="36" t="s">
        <v>1646</v>
      </c>
      <c r="W1855" s="36" t="s">
        <v>1670</v>
      </c>
      <c r="X1855" s="36" t="s">
        <v>1646</v>
      </c>
      <c r="Y1855" s="36" t="s">
        <v>1649</v>
      </c>
      <c r="Z1855" s="36">
        <v>3063.06</v>
      </c>
      <c r="AA1855" s="36">
        <v>3063.06</v>
      </c>
      <c r="AB1855" s="36">
        <v>0</v>
      </c>
      <c r="AC1855" s="36">
        <v>3063.06</v>
      </c>
      <c r="AD1855" s="36">
        <v>0</v>
      </c>
      <c r="AE1855" s="36">
        <v>0</v>
      </c>
      <c r="AF1855" s="36" t="s">
        <v>1798</v>
      </c>
      <c r="AG1855" s="36" t="s">
        <v>1768</v>
      </c>
      <c r="AH1855" s="36" t="s">
        <v>1769</v>
      </c>
      <c r="AI1855" s="36" t="s">
        <v>1799</v>
      </c>
      <c r="AJ1855" s="36" t="s">
        <v>1645</v>
      </c>
      <c r="AK1855" s="36" t="s">
        <v>337</v>
      </c>
      <c r="AL1855" s="36" t="s">
        <v>1650</v>
      </c>
      <c r="AM1855" s="36" t="s">
        <v>1651</v>
      </c>
      <c r="AN1855" s="36" t="s">
        <v>1645</v>
      </c>
      <c r="AO1855" s="36" t="s">
        <v>1636</v>
      </c>
      <c r="AP1855" s="36" t="s">
        <v>1771</v>
      </c>
      <c r="AQ1855" s="36" t="s">
        <v>207</v>
      </c>
    </row>
    <row r="1856" spans="1:43" x14ac:dyDescent="0.15">
      <c r="A1856" s="36" t="s">
        <v>417</v>
      </c>
      <c r="B1856" s="36" t="s">
        <v>1772</v>
      </c>
      <c r="C1856" s="36" t="s">
        <v>1773</v>
      </c>
      <c r="D1856" s="36" t="s">
        <v>1766</v>
      </c>
      <c r="E1856" s="36" t="s">
        <v>1767</v>
      </c>
      <c r="F1856" s="36" t="s">
        <v>372</v>
      </c>
      <c r="G1856" s="36" t="s">
        <v>1636</v>
      </c>
      <c r="H1856" s="36" t="s">
        <v>372</v>
      </c>
      <c r="I1856" s="36" t="s">
        <v>1636</v>
      </c>
      <c r="J1856" s="36" t="s">
        <v>1768</v>
      </c>
      <c r="K1856" s="36" t="s">
        <v>1769</v>
      </c>
      <c r="L1856" s="36" t="s">
        <v>1774</v>
      </c>
      <c r="M1856" s="36" t="s">
        <v>1639</v>
      </c>
      <c r="N1856" s="36" t="s">
        <v>1640</v>
      </c>
      <c r="O1856" s="36" t="s">
        <v>1641</v>
      </c>
      <c r="P1856" s="36" t="s">
        <v>1642</v>
      </c>
      <c r="Q1856" s="36" t="s">
        <v>1643</v>
      </c>
      <c r="R1856" s="36" t="s">
        <v>1644</v>
      </c>
      <c r="S1856" s="36" t="s">
        <v>1636</v>
      </c>
      <c r="T1856" s="36" t="s">
        <v>1636</v>
      </c>
      <c r="U1856" s="36" t="s">
        <v>1645</v>
      </c>
      <c r="V1856" s="36" t="s">
        <v>1646</v>
      </c>
      <c r="W1856" s="36" t="s">
        <v>1657</v>
      </c>
      <c r="X1856" s="36" t="s">
        <v>1658</v>
      </c>
      <c r="Y1856" s="36" t="s">
        <v>1649</v>
      </c>
      <c r="Z1856" s="36">
        <v>30135.01</v>
      </c>
      <c r="AA1856" s="36">
        <v>30135.01</v>
      </c>
      <c r="AB1856" s="36">
        <v>0</v>
      </c>
      <c r="AC1856" s="36">
        <v>30135.01</v>
      </c>
      <c r="AD1856" s="36">
        <v>0</v>
      </c>
      <c r="AE1856" s="36">
        <v>0</v>
      </c>
      <c r="AF1856" s="36" t="s">
        <v>1798</v>
      </c>
      <c r="AG1856" s="36" t="s">
        <v>1768</v>
      </c>
      <c r="AH1856" s="36" t="s">
        <v>1769</v>
      </c>
      <c r="AI1856" s="36" t="s">
        <v>1799</v>
      </c>
      <c r="AJ1856" s="36" t="s">
        <v>1645</v>
      </c>
      <c r="AK1856" s="36" t="s">
        <v>337</v>
      </c>
      <c r="AL1856" s="36" t="s">
        <v>1650</v>
      </c>
      <c r="AM1856" s="36" t="s">
        <v>1651</v>
      </c>
      <c r="AN1856" s="36" t="s">
        <v>1645</v>
      </c>
      <c r="AO1856" s="36" t="s">
        <v>1636</v>
      </c>
      <c r="AP1856" s="36" t="s">
        <v>1771</v>
      </c>
      <c r="AQ1856" s="36" t="s">
        <v>207</v>
      </c>
    </row>
    <row r="1857" spans="1:43" x14ac:dyDescent="0.15">
      <c r="A1857" s="36" t="s">
        <v>417</v>
      </c>
      <c r="B1857" s="36" t="s">
        <v>1775</v>
      </c>
      <c r="C1857" s="36" t="s">
        <v>1776</v>
      </c>
      <c r="D1857" s="36" t="s">
        <v>1766</v>
      </c>
      <c r="E1857" s="36" t="s">
        <v>1767</v>
      </c>
      <c r="F1857" s="36" t="s">
        <v>372</v>
      </c>
      <c r="G1857" s="36" t="s">
        <v>1636</v>
      </c>
      <c r="H1857" s="36" t="s">
        <v>372</v>
      </c>
      <c r="I1857" s="36" t="s">
        <v>1636</v>
      </c>
      <c r="J1857" s="36" t="s">
        <v>1768</v>
      </c>
      <c r="K1857" s="36" t="s">
        <v>1769</v>
      </c>
      <c r="L1857" s="36" t="s">
        <v>1777</v>
      </c>
      <c r="M1857" s="36" t="s">
        <v>1639</v>
      </c>
      <c r="N1857" s="36" t="s">
        <v>1640</v>
      </c>
      <c r="O1857" s="36" t="s">
        <v>1641</v>
      </c>
      <c r="P1857" s="36" t="s">
        <v>1642</v>
      </c>
      <c r="Q1857" s="36" t="s">
        <v>1643</v>
      </c>
      <c r="R1857" s="36" t="s">
        <v>1644</v>
      </c>
      <c r="S1857" s="36" t="s">
        <v>1636</v>
      </c>
      <c r="T1857" s="36" t="s">
        <v>1636</v>
      </c>
      <c r="U1857" s="36" t="s">
        <v>1645</v>
      </c>
      <c r="V1857" s="36" t="s">
        <v>1646</v>
      </c>
      <c r="W1857" s="36" t="s">
        <v>1664</v>
      </c>
      <c r="X1857" s="36" t="s">
        <v>1646</v>
      </c>
      <c r="Y1857" s="36" t="s">
        <v>1649</v>
      </c>
      <c r="Z1857" s="36">
        <v>458.98</v>
      </c>
      <c r="AA1857" s="36">
        <v>458.98</v>
      </c>
      <c r="AB1857" s="36">
        <v>0</v>
      </c>
      <c r="AC1857" s="36">
        <v>458.98</v>
      </c>
      <c r="AD1857" s="36">
        <v>0</v>
      </c>
      <c r="AE1857" s="36">
        <v>0</v>
      </c>
      <c r="AF1857" s="36" t="s">
        <v>1798</v>
      </c>
      <c r="AG1857" s="36" t="s">
        <v>1768</v>
      </c>
      <c r="AH1857" s="36" t="s">
        <v>1769</v>
      </c>
      <c r="AI1857" s="36" t="s">
        <v>1799</v>
      </c>
      <c r="AJ1857" s="36" t="s">
        <v>1645</v>
      </c>
      <c r="AK1857" s="36" t="s">
        <v>337</v>
      </c>
      <c r="AL1857" s="36" t="s">
        <v>1650</v>
      </c>
      <c r="AM1857" s="36" t="s">
        <v>1651</v>
      </c>
      <c r="AN1857" s="36" t="s">
        <v>1645</v>
      </c>
      <c r="AO1857" s="36" t="s">
        <v>1636</v>
      </c>
      <c r="AP1857" s="36" t="s">
        <v>1767</v>
      </c>
      <c r="AQ1857" s="36" t="s">
        <v>207</v>
      </c>
    </row>
    <row r="1858" spans="1:43" x14ac:dyDescent="0.15">
      <c r="A1858" s="36" t="s">
        <v>417</v>
      </c>
      <c r="B1858" s="36" t="s">
        <v>1775</v>
      </c>
      <c r="C1858" s="36" t="s">
        <v>1776</v>
      </c>
      <c r="D1858" s="36" t="s">
        <v>1766</v>
      </c>
      <c r="E1858" s="36" t="s">
        <v>1767</v>
      </c>
      <c r="F1858" s="36" t="s">
        <v>372</v>
      </c>
      <c r="G1858" s="36" t="s">
        <v>1636</v>
      </c>
      <c r="H1858" s="36" t="s">
        <v>372</v>
      </c>
      <c r="I1858" s="36" t="s">
        <v>1636</v>
      </c>
      <c r="J1858" s="36" t="s">
        <v>1768</v>
      </c>
      <c r="K1858" s="36" t="s">
        <v>1769</v>
      </c>
      <c r="L1858" s="36" t="s">
        <v>1777</v>
      </c>
      <c r="M1858" s="36" t="s">
        <v>1639</v>
      </c>
      <c r="N1858" s="36" t="s">
        <v>1640</v>
      </c>
      <c r="O1858" s="36" t="s">
        <v>1641</v>
      </c>
      <c r="P1858" s="36" t="s">
        <v>1642</v>
      </c>
      <c r="Q1858" s="36" t="s">
        <v>1643</v>
      </c>
      <c r="R1858" s="36" t="s">
        <v>1644</v>
      </c>
      <c r="S1858" s="36" t="s">
        <v>1636</v>
      </c>
      <c r="T1858" s="36" t="s">
        <v>1636</v>
      </c>
      <c r="U1858" s="36" t="s">
        <v>1645</v>
      </c>
      <c r="V1858" s="36" t="s">
        <v>1646</v>
      </c>
      <c r="W1858" s="36" t="s">
        <v>1665</v>
      </c>
      <c r="X1858" s="36" t="s">
        <v>1646</v>
      </c>
      <c r="Y1858" s="36" t="s">
        <v>1649</v>
      </c>
      <c r="Z1858" s="36">
        <v>1557.08</v>
      </c>
      <c r="AA1858" s="36">
        <v>1557.08</v>
      </c>
      <c r="AB1858" s="36">
        <v>0</v>
      </c>
      <c r="AC1858" s="36">
        <v>1557.08</v>
      </c>
      <c r="AD1858" s="36">
        <v>0</v>
      </c>
      <c r="AE1858" s="36">
        <v>0</v>
      </c>
      <c r="AF1858" s="36" t="s">
        <v>1798</v>
      </c>
      <c r="AG1858" s="36" t="s">
        <v>1768</v>
      </c>
      <c r="AH1858" s="36" t="s">
        <v>1769</v>
      </c>
      <c r="AI1858" s="36" t="s">
        <v>1799</v>
      </c>
      <c r="AJ1858" s="36" t="s">
        <v>1645</v>
      </c>
      <c r="AK1858" s="36" t="s">
        <v>337</v>
      </c>
      <c r="AL1858" s="36" t="s">
        <v>1650</v>
      </c>
      <c r="AM1858" s="36" t="s">
        <v>1651</v>
      </c>
      <c r="AN1858" s="36" t="s">
        <v>1645</v>
      </c>
      <c r="AO1858" s="36" t="s">
        <v>1636</v>
      </c>
      <c r="AP1858" s="36" t="s">
        <v>1767</v>
      </c>
      <c r="AQ1858" s="36" t="s">
        <v>207</v>
      </c>
    </row>
    <row r="1859" spans="1:43" x14ac:dyDescent="0.15">
      <c r="A1859" s="36" t="s">
        <v>417</v>
      </c>
      <c r="B1859" s="36" t="s">
        <v>1775</v>
      </c>
      <c r="C1859" s="36" t="s">
        <v>1776</v>
      </c>
      <c r="D1859" s="36" t="s">
        <v>1766</v>
      </c>
      <c r="E1859" s="36" t="s">
        <v>1767</v>
      </c>
      <c r="F1859" s="36" t="s">
        <v>372</v>
      </c>
      <c r="G1859" s="36" t="s">
        <v>1636</v>
      </c>
      <c r="H1859" s="36" t="s">
        <v>372</v>
      </c>
      <c r="I1859" s="36" t="s">
        <v>1636</v>
      </c>
      <c r="J1859" s="36" t="s">
        <v>1768</v>
      </c>
      <c r="K1859" s="36" t="s">
        <v>1769</v>
      </c>
      <c r="L1859" s="36" t="s">
        <v>1777</v>
      </c>
      <c r="M1859" s="36" t="s">
        <v>1639</v>
      </c>
      <c r="N1859" s="36" t="s">
        <v>1640</v>
      </c>
      <c r="O1859" s="36" t="s">
        <v>1641</v>
      </c>
      <c r="P1859" s="36" t="s">
        <v>1642</v>
      </c>
      <c r="Q1859" s="36" t="s">
        <v>1643</v>
      </c>
      <c r="R1859" s="36" t="s">
        <v>1644</v>
      </c>
      <c r="S1859" s="36" t="s">
        <v>1636</v>
      </c>
      <c r="T1859" s="36" t="s">
        <v>1636</v>
      </c>
      <c r="U1859" s="36" t="s">
        <v>1645</v>
      </c>
      <c r="V1859" s="36" t="s">
        <v>1646</v>
      </c>
      <c r="W1859" s="36" t="s">
        <v>1647</v>
      </c>
      <c r="X1859" s="36" t="s">
        <v>1667</v>
      </c>
      <c r="Y1859" s="36" t="s">
        <v>1649</v>
      </c>
      <c r="Z1859" s="36">
        <v>34.21</v>
      </c>
      <c r="AA1859" s="36">
        <v>34.21</v>
      </c>
      <c r="AB1859" s="36">
        <v>0</v>
      </c>
      <c r="AC1859" s="36">
        <v>34.21</v>
      </c>
      <c r="AD1859" s="36">
        <v>0</v>
      </c>
      <c r="AE1859" s="36">
        <v>0</v>
      </c>
      <c r="AF1859" s="36" t="s">
        <v>1798</v>
      </c>
      <c r="AG1859" s="36" t="s">
        <v>1768</v>
      </c>
      <c r="AH1859" s="36" t="s">
        <v>1769</v>
      </c>
      <c r="AI1859" s="36" t="s">
        <v>1799</v>
      </c>
      <c r="AJ1859" s="36" t="s">
        <v>1645</v>
      </c>
      <c r="AK1859" s="36" t="s">
        <v>337</v>
      </c>
      <c r="AL1859" s="36" t="s">
        <v>1650</v>
      </c>
      <c r="AM1859" s="36" t="s">
        <v>1651</v>
      </c>
      <c r="AN1859" s="36" t="s">
        <v>1645</v>
      </c>
      <c r="AO1859" s="36" t="s">
        <v>1636</v>
      </c>
      <c r="AP1859" s="36" t="s">
        <v>1767</v>
      </c>
      <c r="AQ1859" s="36" t="s">
        <v>207</v>
      </c>
    </row>
    <row r="1860" spans="1:43" x14ac:dyDescent="0.15">
      <c r="A1860" s="36" t="s">
        <v>417</v>
      </c>
      <c r="B1860" s="36" t="s">
        <v>1775</v>
      </c>
      <c r="C1860" s="36" t="s">
        <v>1776</v>
      </c>
      <c r="D1860" s="36" t="s">
        <v>1766</v>
      </c>
      <c r="E1860" s="36" t="s">
        <v>1767</v>
      </c>
      <c r="F1860" s="36" t="s">
        <v>372</v>
      </c>
      <c r="G1860" s="36" t="s">
        <v>1636</v>
      </c>
      <c r="H1860" s="36" t="s">
        <v>372</v>
      </c>
      <c r="I1860" s="36" t="s">
        <v>1636</v>
      </c>
      <c r="J1860" s="36" t="s">
        <v>1768</v>
      </c>
      <c r="K1860" s="36" t="s">
        <v>1769</v>
      </c>
      <c r="L1860" s="36" t="s">
        <v>1777</v>
      </c>
      <c r="M1860" s="36" t="s">
        <v>1639</v>
      </c>
      <c r="N1860" s="36" t="s">
        <v>1640</v>
      </c>
      <c r="O1860" s="36" t="s">
        <v>1641</v>
      </c>
      <c r="P1860" s="36" t="s">
        <v>1642</v>
      </c>
      <c r="Q1860" s="36" t="s">
        <v>1643</v>
      </c>
      <c r="R1860" s="36" t="s">
        <v>1644</v>
      </c>
      <c r="S1860" s="36" t="s">
        <v>1636</v>
      </c>
      <c r="T1860" s="36" t="s">
        <v>1636</v>
      </c>
      <c r="U1860" s="36" t="s">
        <v>1645</v>
      </c>
      <c r="V1860" s="36" t="s">
        <v>1646</v>
      </c>
      <c r="W1860" s="36" t="s">
        <v>1670</v>
      </c>
      <c r="X1860" s="36" t="s">
        <v>1646</v>
      </c>
      <c r="Y1860" s="36" t="s">
        <v>1649</v>
      </c>
      <c r="Z1860" s="36">
        <v>449.73</v>
      </c>
      <c r="AA1860" s="36">
        <v>449.73</v>
      </c>
      <c r="AB1860" s="36">
        <v>0</v>
      </c>
      <c r="AC1860" s="36">
        <v>449.73</v>
      </c>
      <c r="AD1860" s="36">
        <v>0</v>
      </c>
      <c r="AE1860" s="36">
        <v>0</v>
      </c>
      <c r="AF1860" s="36" t="s">
        <v>1798</v>
      </c>
      <c r="AG1860" s="36" t="s">
        <v>1768</v>
      </c>
      <c r="AH1860" s="36" t="s">
        <v>1769</v>
      </c>
      <c r="AI1860" s="36" t="s">
        <v>1799</v>
      </c>
      <c r="AJ1860" s="36" t="s">
        <v>1645</v>
      </c>
      <c r="AK1860" s="36" t="s">
        <v>337</v>
      </c>
      <c r="AL1860" s="36" t="s">
        <v>1650</v>
      </c>
      <c r="AM1860" s="36" t="s">
        <v>1651</v>
      </c>
      <c r="AN1860" s="36" t="s">
        <v>1645</v>
      </c>
      <c r="AO1860" s="36" t="s">
        <v>1636</v>
      </c>
      <c r="AP1860" s="36" t="s">
        <v>1767</v>
      </c>
      <c r="AQ1860" s="36" t="s">
        <v>207</v>
      </c>
    </row>
    <row r="1861" spans="1:43" x14ac:dyDescent="0.15">
      <c r="A1861" s="36" t="s">
        <v>417</v>
      </c>
      <c r="B1861" s="36" t="s">
        <v>1840</v>
      </c>
      <c r="C1861" s="36" t="s">
        <v>1841</v>
      </c>
      <c r="D1861" s="36" t="s">
        <v>1842</v>
      </c>
      <c r="E1861" s="36" t="s">
        <v>1843</v>
      </c>
      <c r="F1861" s="36" t="s">
        <v>372</v>
      </c>
      <c r="G1861" s="36" t="s">
        <v>1636</v>
      </c>
      <c r="H1861" s="36" t="s">
        <v>372</v>
      </c>
      <c r="I1861" s="36" t="s">
        <v>1636</v>
      </c>
      <c r="J1861" s="36" t="s">
        <v>1768</v>
      </c>
      <c r="K1861" s="36" t="s">
        <v>1807</v>
      </c>
      <c r="L1861" s="36" t="s">
        <v>1844</v>
      </c>
      <c r="M1861" s="36" t="s">
        <v>1639</v>
      </c>
      <c r="N1861" s="36" t="s">
        <v>1640</v>
      </c>
      <c r="O1861" s="36" t="s">
        <v>1641</v>
      </c>
      <c r="P1861" s="36" t="s">
        <v>1642</v>
      </c>
      <c r="Q1861" s="36" t="s">
        <v>1643</v>
      </c>
      <c r="R1861" s="36" t="s">
        <v>1644</v>
      </c>
      <c r="S1861" s="36" t="s">
        <v>1636</v>
      </c>
      <c r="T1861" s="36" t="s">
        <v>1636</v>
      </c>
      <c r="U1861" s="36" t="s">
        <v>1645</v>
      </c>
      <c r="V1861" s="36" t="s">
        <v>1646</v>
      </c>
      <c r="W1861" s="36" t="s">
        <v>1647</v>
      </c>
      <c r="X1861" s="36" t="s">
        <v>1648</v>
      </c>
      <c r="Y1861" s="36" t="s">
        <v>1649</v>
      </c>
      <c r="Z1861" s="36">
        <v>353.89</v>
      </c>
      <c r="AA1861" s="36">
        <v>302.02999999999997</v>
      </c>
      <c r="AB1861" s="36">
        <v>51.86</v>
      </c>
      <c r="AC1861" s="36">
        <v>302.02999999999997</v>
      </c>
      <c r="AD1861" s="36">
        <v>0</v>
      </c>
      <c r="AE1861" s="36">
        <v>0</v>
      </c>
      <c r="AF1861" s="36" t="s">
        <v>1798</v>
      </c>
      <c r="AG1861" s="36" t="s">
        <v>1768</v>
      </c>
      <c r="AH1861" s="36" t="s">
        <v>1807</v>
      </c>
      <c r="AI1861" s="36" t="s">
        <v>1799</v>
      </c>
      <c r="AJ1861" s="36" t="s">
        <v>1645</v>
      </c>
      <c r="AK1861" s="36" t="s">
        <v>337</v>
      </c>
      <c r="AL1861" s="36" t="s">
        <v>1650</v>
      </c>
      <c r="AM1861" s="36" t="s">
        <v>1651</v>
      </c>
      <c r="AN1861" s="36" t="s">
        <v>1645</v>
      </c>
      <c r="AO1861" s="36" t="s">
        <v>1636</v>
      </c>
      <c r="AP1861" s="36" t="s">
        <v>1652</v>
      </c>
      <c r="AQ1861" s="36" t="s">
        <v>1653</v>
      </c>
    </row>
    <row r="1862" spans="1:43" x14ac:dyDescent="0.15">
      <c r="A1862" s="36" t="s">
        <v>417</v>
      </c>
      <c r="B1862" s="36" t="s">
        <v>1845</v>
      </c>
      <c r="C1862" s="36" t="s">
        <v>1846</v>
      </c>
      <c r="D1862" s="36" t="s">
        <v>1842</v>
      </c>
      <c r="E1862" s="36" t="s">
        <v>1843</v>
      </c>
      <c r="F1862" s="36" t="s">
        <v>372</v>
      </c>
      <c r="G1862" s="36" t="s">
        <v>1636</v>
      </c>
      <c r="H1862" s="36" t="s">
        <v>372</v>
      </c>
      <c r="I1862" s="36" t="s">
        <v>1636</v>
      </c>
      <c r="J1862" s="36" t="s">
        <v>1768</v>
      </c>
      <c r="K1862" s="36" t="s">
        <v>1807</v>
      </c>
      <c r="L1862" s="36" t="s">
        <v>1847</v>
      </c>
      <c r="M1862" s="36" t="s">
        <v>1639</v>
      </c>
      <c r="N1862" s="36" t="s">
        <v>1640</v>
      </c>
      <c r="O1862" s="36" t="s">
        <v>1641</v>
      </c>
      <c r="P1862" s="36" t="s">
        <v>1642</v>
      </c>
      <c r="Q1862" s="36" t="s">
        <v>1643</v>
      </c>
      <c r="R1862" s="36" t="s">
        <v>1644</v>
      </c>
      <c r="S1862" s="36" t="s">
        <v>1636</v>
      </c>
      <c r="T1862" s="36" t="s">
        <v>1636</v>
      </c>
      <c r="U1862" s="36" t="s">
        <v>1645</v>
      </c>
      <c r="V1862" s="36" t="s">
        <v>1646</v>
      </c>
      <c r="W1862" s="36" t="s">
        <v>1665</v>
      </c>
      <c r="X1862" s="36" t="s">
        <v>1646</v>
      </c>
      <c r="Y1862" s="36" t="s">
        <v>1649</v>
      </c>
      <c r="Z1862" s="36">
        <v>276.10000000000002</v>
      </c>
      <c r="AA1862" s="36">
        <v>276.10000000000002</v>
      </c>
      <c r="AB1862" s="36">
        <v>0</v>
      </c>
      <c r="AC1862" s="36">
        <v>276.10000000000002</v>
      </c>
      <c r="AD1862" s="36">
        <v>0</v>
      </c>
      <c r="AE1862" s="36">
        <v>0</v>
      </c>
      <c r="AF1862" s="36" t="s">
        <v>1798</v>
      </c>
      <c r="AG1862" s="36" t="s">
        <v>1768</v>
      </c>
      <c r="AH1862" s="36" t="s">
        <v>1807</v>
      </c>
      <c r="AI1862" s="36" t="s">
        <v>1799</v>
      </c>
      <c r="AJ1862" s="36" t="s">
        <v>1645</v>
      </c>
      <c r="AK1862" s="36" t="s">
        <v>337</v>
      </c>
      <c r="AL1862" s="36" t="s">
        <v>1650</v>
      </c>
      <c r="AM1862" s="36" t="s">
        <v>1651</v>
      </c>
      <c r="AN1862" s="36" t="s">
        <v>1645</v>
      </c>
      <c r="AO1862" s="36" t="s">
        <v>1636</v>
      </c>
      <c r="AP1862" s="36" t="s">
        <v>1652</v>
      </c>
      <c r="AQ1862" s="36" t="s">
        <v>1653</v>
      </c>
    </row>
    <row r="1863" spans="1:43" x14ac:dyDescent="0.15">
      <c r="A1863" s="36" t="s">
        <v>417</v>
      </c>
      <c r="B1863" s="36" t="s">
        <v>1845</v>
      </c>
      <c r="C1863" s="36" t="s">
        <v>1846</v>
      </c>
      <c r="D1863" s="36" t="s">
        <v>1842</v>
      </c>
      <c r="E1863" s="36" t="s">
        <v>1843</v>
      </c>
      <c r="F1863" s="36" t="s">
        <v>372</v>
      </c>
      <c r="G1863" s="36" t="s">
        <v>1636</v>
      </c>
      <c r="H1863" s="36" t="s">
        <v>372</v>
      </c>
      <c r="I1863" s="36" t="s">
        <v>1636</v>
      </c>
      <c r="J1863" s="36" t="s">
        <v>1768</v>
      </c>
      <c r="K1863" s="36" t="s">
        <v>1807</v>
      </c>
      <c r="L1863" s="36" t="s">
        <v>1847</v>
      </c>
      <c r="M1863" s="36" t="s">
        <v>1639</v>
      </c>
      <c r="N1863" s="36" t="s">
        <v>1640</v>
      </c>
      <c r="O1863" s="36" t="s">
        <v>1641</v>
      </c>
      <c r="P1863" s="36" t="s">
        <v>1642</v>
      </c>
      <c r="Q1863" s="36" t="s">
        <v>1643</v>
      </c>
      <c r="R1863" s="36" t="s">
        <v>1644</v>
      </c>
      <c r="S1863" s="36" t="s">
        <v>1636</v>
      </c>
      <c r="T1863" s="36" t="s">
        <v>1636</v>
      </c>
      <c r="U1863" s="36" t="s">
        <v>1645</v>
      </c>
      <c r="V1863" s="36" t="s">
        <v>1646</v>
      </c>
      <c r="W1863" s="36" t="s">
        <v>1647</v>
      </c>
      <c r="X1863" s="36" t="s">
        <v>1667</v>
      </c>
      <c r="Y1863" s="36" t="s">
        <v>1649</v>
      </c>
      <c r="Z1863" s="36">
        <v>232.48</v>
      </c>
      <c r="AA1863" s="36">
        <v>232.48</v>
      </c>
      <c r="AB1863" s="36">
        <v>0</v>
      </c>
      <c r="AC1863" s="36">
        <v>232.48</v>
      </c>
      <c r="AD1863" s="36">
        <v>0</v>
      </c>
      <c r="AE1863" s="36">
        <v>0</v>
      </c>
      <c r="AF1863" s="36" t="s">
        <v>1798</v>
      </c>
      <c r="AG1863" s="36" t="s">
        <v>1768</v>
      </c>
      <c r="AH1863" s="36" t="s">
        <v>1807</v>
      </c>
      <c r="AI1863" s="36" t="s">
        <v>1799</v>
      </c>
      <c r="AJ1863" s="36" t="s">
        <v>1645</v>
      </c>
      <c r="AK1863" s="36" t="s">
        <v>337</v>
      </c>
      <c r="AL1863" s="36" t="s">
        <v>1650</v>
      </c>
      <c r="AM1863" s="36" t="s">
        <v>1651</v>
      </c>
      <c r="AN1863" s="36" t="s">
        <v>1645</v>
      </c>
      <c r="AO1863" s="36" t="s">
        <v>1636</v>
      </c>
      <c r="AP1863" s="36" t="s">
        <v>1652</v>
      </c>
      <c r="AQ1863" s="36" t="s">
        <v>1653</v>
      </c>
    </row>
    <row r="1864" spans="1:43" x14ac:dyDescent="0.15">
      <c r="A1864" s="36" t="s">
        <v>417</v>
      </c>
      <c r="B1864" s="36" t="s">
        <v>1784</v>
      </c>
      <c r="C1864" s="36" t="s">
        <v>1785</v>
      </c>
      <c r="D1864" s="36" t="s">
        <v>1766</v>
      </c>
      <c r="E1864" s="36" t="s">
        <v>1767</v>
      </c>
      <c r="F1864" s="36" t="s">
        <v>372</v>
      </c>
      <c r="G1864" s="36" t="s">
        <v>1636</v>
      </c>
      <c r="H1864" s="36" t="s">
        <v>372</v>
      </c>
      <c r="I1864" s="36" t="s">
        <v>1636</v>
      </c>
      <c r="J1864" s="36" t="s">
        <v>1768</v>
      </c>
      <c r="K1864" s="36" t="s">
        <v>1769</v>
      </c>
      <c r="L1864" s="36" t="s">
        <v>1786</v>
      </c>
      <c r="M1864" s="36" t="s">
        <v>1639</v>
      </c>
      <c r="N1864" s="36" t="s">
        <v>1640</v>
      </c>
      <c r="O1864" s="36" t="s">
        <v>1641</v>
      </c>
      <c r="P1864" s="36" t="s">
        <v>1642</v>
      </c>
      <c r="Q1864" s="36" t="s">
        <v>1643</v>
      </c>
      <c r="R1864" s="36" t="s">
        <v>1644</v>
      </c>
      <c r="S1864" s="36" t="s">
        <v>1636</v>
      </c>
      <c r="T1864" s="36" t="s">
        <v>1636</v>
      </c>
      <c r="U1864" s="36" t="s">
        <v>1645</v>
      </c>
      <c r="V1864" s="36" t="s">
        <v>1646</v>
      </c>
      <c r="W1864" s="36" t="s">
        <v>1665</v>
      </c>
      <c r="X1864" s="36" t="s">
        <v>1646</v>
      </c>
      <c r="Y1864" s="36" t="s">
        <v>1649</v>
      </c>
      <c r="Z1864" s="36">
        <v>265.18</v>
      </c>
      <c r="AA1864" s="36">
        <v>265.18</v>
      </c>
      <c r="AB1864" s="36">
        <v>0</v>
      </c>
      <c r="AC1864" s="36">
        <v>265.18</v>
      </c>
      <c r="AD1864" s="36">
        <v>0</v>
      </c>
      <c r="AE1864" s="36">
        <v>0</v>
      </c>
      <c r="AF1864" s="36" t="s">
        <v>1798</v>
      </c>
      <c r="AG1864" s="36" t="s">
        <v>1768</v>
      </c>
      <c r="AH1864" s="36" t="s">
        <v>1769</v>
      </c>
      <c r="AI1864" s="36" t="s">
        <v>1799</v>
      </c>
      <c r="AJ1864" s="36" t="s">
        <v>1645</v>
      </c>
      <c r="AK1864" s="36" t="s">
        <v>337</v>
      </c>
      <c r="AL1864" s="36" t="s">
        <v>1650</v>
      </c>
      <c r="AM1864" s="36" t="s">
        <v>1651</v>
      </c>
      <c r="AN1864" s="36" t="s">
        <v>1645</v>
      </c>
      <c r="AO1864" s="36" t="s">
        <v>1636</v>
      </c>
      <c r="AP1864" s="36" t="s">
        <v>1767</v>
      </c>
      <c r="AQ1864" s="36" t="s">
        <v>207</v>
      </c>
    </row>
    <row r="1865" spans="1:43" x14ac:dyDescent="0.15">
      <c r="A1865" s="36" t="s">
        <v>417</v>
      </c>
      <c r="B1865" s="36" t="s">
        <v>1784</v>
      </c>
      <c r="C1865" s="36" t="s">
        <v>1785</v>
      </c>
      <c r="D1865" s="36" t="s">
        <v>1766</v>
      </c>
      <c r="E1865" s="36" t="s">
        <v>1767</v>
      </c>
      <c r="F1865" s="36" t="s">
        <v>372</v>
      </c>
      <c r="G1865" s="36" t="s">
        <v>1636</v>
      </c>
      <c r="H1865" s="36" t="s">
        <v>372</v>
      </c>
      <c r="I1865" s="36" t="s">
        <v>1636</v>
      </c>
      <c r="J1865" s="36" t="s">
        <v>1768</v>
      </c>
      <c r="K1865" s="36" t="s">
        <v>1769</v>
      </c>
      <c r="L1865" s="36" t="s">
        <v>1786</v>
      </c>
      <c r="M1865" s="36" t="s">
        <v>1639</v>
      </c>
      <c r="N1865" s="36" t="s">
        <v>1640</v>
      </c>
      <c r="O1865" s="36" t="s">
        <v>1641</v>
      </c>
      <c r="P1865" s="36" t="s">
        <v>1642</v>
      </c>
      <c r="Q1865" s="36" t="s">
        <v>1643</v>
      </c>
      <c r="R1865" s="36" t="s">
        <v>1644</v>
      </c>
      <c r="S1865" s="36" t="s">
        <v>1636</v>
      </c>
      <c r="T1865" s="36" t="s">
        <v>1636</v>
      </c>
      <c r="U1865" s="36" t="s">
        <v>1645</v>
      </c>
      <c r="V1865" s="36" t="s">
        <v>1646</v>
      </c>
      <c r="W1865" s="36" t="s">
        <v>1657</v>
      </c>
      <c r="X1865" s="36" t="s">
        <v>1658</v>
      </c>
      <c r="Y1865" s="36" t="s">
        <v>1649</v>
      </c>
      <c r="Z1865" s="36">
        <v>90.62</v>
      </c>
      <c r="AA1865" s="36">
        <v>90.62</v>
      </c>
      <c r="AB1865" s="36">
        <v>0</v>
      </c>
      <c r="AC1865" s="36">
        <v>90.62</v>
      </c>
      <c r="AD1865" s="36">
        <v>0</v>
      </c>
      <c r="AE1865" s="36">
        <v>0</v>
      </c>
      <c r="AF1865" s="36" t="s">
        <v>1798</v>
      </c>
      <c r="AG1865" s="36" t="s">
        <v>1768</v>
      </c>
      <c r="AH1865" s="36" t="s">
        <v>1769</v>
      </c>
      <c r="AI1865" s="36" t="s">
        <v>1799</v>
      </c>
      <c r="AJ1865" s="36" t="s">
        <v>1645</v>
      </c>
      <c r="AK1865" s="36" t="s">
        <v>337</v>
      </c>
      <c r="AL1865" s="36" t="s">
        <v>1650</v>
      </c>
      <c r="AM1865" s="36" t="s">
        <v>1651</v>
      </c>
      <c r="AN1865" s="36" t="s">
        <v>1645</v>
      </c>
      <c r="AO1865" s="36" t="s">
        <v>1636</v>
      </c>
      <c r="AP1865" s="36" t="s">
        <v>1767</v>
      </c>
      <c r="AQ1865" s="36" t="s">
        <v>207</v>
      </c>
    </row>
    <row r="1866" spans="1:43" x14ac:dyDescent="0.15">
      <c r="A1866" s="36" t="s">
        <v>417</v>
      </c>
      <c r="B1866" s="36" t="s">
        <v>1784</v>
      </c>
      <c r="C1866" s="36" t="s">
        <v>1785</v>
      </c>
      <c r="D1866" s="36" t="s">
        <v>1766</v>
      </c>
      <c r="E1866" s="36" t="s">
        <v>1767</v>
      </c>
      <c r="F1866" s="36" t="s">
        <v>372</v>
      </c>
      <c r="G1866" s="36" t="s">
        <v>1636</v>
      </c>
      <c r="H1866" s="36" t="s">
        <v>372</v>
      </c>
      <c r="I1866" s="36" t="s">
        <v>1636</v>
      </c>
      <c r="J1866" s="36" t="s">
        <v>1768</v>
      </c>
      <c r="K1866" s="36" t="s">
        <v>1769</v>
      </c>
      <c r="L1866" s="36" t="s">
        <v>1786</v>
      </c>
      <c r="M1866" s="36" t="s">
        <v>1639</v>
      </c>
      <c r="N1866" s="36" t="s">
        <v>1640</v>
      </c>
      <c r="O1866" s="36" t="s">
        <v>1641</v>
      </c>
      <c r="P1866" s="36" t="s">
        <v>1642</v>
      </c>
      <c r="Q1866" s="36" t="s">
        <v>1643</v>
      </c>
      <c r="R1866" s="36" t="s">
        <v>1644</v>
      </c>
      <c r="S1866" s="36" t="s">
        <v>1636</v>
      </c>
      <c r="T1866" s="36" t="s">
        <v>1636</v>
      </c>
      <c r="U1866" s="36" t="s">
        <v>1645</v>
      </c>
      <c r="V1866" s="36" t="s">
        <v>1646</v>
      </c>
      <c r="W1866" s="36" t="s">
        <v>1670</v>
      </c>
      <c r="X1866" s="36" t="s">
        <v>1646</v>
      </c>
      <c r="Y1866" s="36" t="s">
        <v>1649</v>
      </c>
      <c r="Z1866" s="36">
        <v>0.01</v>
      </c>
      <c r="AA1866" s="36">
        <v>0.01</v>
      </c>
      <c r="AB1866" s="36">
        <v>0</v>
      </c>
      <c r="AC1866" s="36">
        <v>0.01</v>
      </c>
      <c r="AD1866" s="36">
        <v>0</v>
      </c>
      <c r="AE1866" s="36">
        <v>0</v>
      </c>
      <c r="AF1866" s="36" t="s">
        <v>1798</v>
      </c>
      <c r="AG1866" s="36" t="s">
        <v>1768</v>
      </c>
      <c r="AH1866" s="36" t="s">
        <v>1769</v>
      </c>
      <c r="AI1866" s="36" t="s">
        <v>1799</v>
      </c>
      <c r="AJ1866" s="36" t="s">
        <v>1645</v>
      </c>
      <c r="AK1866" s="36" t="s">
        <v>337</v>
      </c>
      <c r="AL1866" s="36" t="s">
        <v>1650</v>
      </c>
      <c r="AM1866" s="36" t="s">
        <v>1651</v>
      </c>
      <c r="AN1866" s="36" t="s">
        <v>1645</v>
      </c>
      <c r="AO1866" s="36" t="s">
        <v>1636</v>
      </c>
      <c r="AP1866" s="36" t="s">
        <v>1767</v>
      </c>
      <c r="AQ1866" s="36" t="s">
        <v>207</v>
      </c>
    </row>
    <row r="1867" spans="1:43" x14ac:dyDescent="0.15">
      <c r="A1867" s="36" t="s">
        <v>412</v>
      </c>
      <c r="B1867" s="36" t="s">
        <v>1632</v>
      </c>
      <c r="C1867" s="36" t="s">
        <v>1633</v>
      </c>
      <c r="D1867" s="36" t="s">
        <v>1634</v>
      </c>
      <c r="E1867" s="36" t="s">
        <v>1635</v>
      </c>
      <c r="F1867" s="36" t="s">
        <v>372</v>
      </c>
      <c r="G1867" s="36" t="s">
        <v>1636</v>
      </c>
      <c r="H1867" s="36" t="s">
        <v>372</v>
      </c>
      <c r="I1867" s="36" t="s">
        <v>1636</v>
      </c>
      <c r="J1867" s="36" t="s">
        <v>1637</v>
      </c>
      <c r="K1867" s="36" t="s">
        <v>599</v>
      </c>
      <c r="L1867" s="36" t="s">
        <v>1638</v>
      </c>
      <c r="M1867" s="36" t="s">
        <v>1639</v>
      </c>
      <c r="N1867" s="36" t="s">
        <v>1640</v>
      </c>
      <c r="O1867" s="36" t="s">
        <v>1641</v>
      </c>
      <c r="P1867" s="36" t="s">
        <v>1642</v>
      </c>
      <c r="Q1867" s="36" t="s">
        <v>1643</v>
      </c>
      <c r="R1867" s="36" t="s">
        <v>1644</v>
      </c>
      <c r="S1867" s="36" t="s">
        <v>1636</v>
      </c>
      <c r="T1867" s="36" t="s">
        <v>1636</v>
      </c>
      <c r="U1867" s="36" t="s">
        <v>1645</v>
      </c>
      <c r="V1867" s="36" t="s">
        <v>1646</v>
      </c>
      <c r="W1867" s="36" t="s">
        <v>1647</v>
      </c>
      <c r="X1867" s="36" t="s">
        <v>1648</v>
      </c>
      <c r="Y1867" s="36" t="s">
        <v>1649</v>
      </c>
      <c r="Z1867" s="36">
        <v>7000</v>
      </c>
      <c r="AA1867" s="36">
        <v>7000</v>
      </c>
      <c r="AB1867" s="36">
        <v>0</v>
      </c>
      <c r="AC1867" s="36">
        <v>7000</v>
      </c>
      <c r="AD1867" s="36">
        <v>0</v>
      </c>
      <c r="AE1867" s="36">
        <v>0</v>
      </c>
      <c r="AF1867" s="36" t="s">
        <v>1798</v>
      </c>
      <c r="AG1867" s="36" t="s">
        <v>1637</v>
      </c>
      <c r="AH1867" s="36" t="s">
        <v>599</v>
      </c>
      <c r="AI1867" s="36" t="s">
        <v>1799</v>
      </c>
      <c r="AJ1867" s="36" t="s">
        <v>1645</v>
      </c>
      <c r="AK1867" s="36" t="s">
        <v>337</v>
      </c>
      <c r="AL1867" s="36" t="s">
        <v>1650</v>
      </c>
      <c r="AM1867" s="36" t="s">
        <v>1651</v>
      </c>
      <c r="AN1867" s="36" t="s">
        <v>1645</v>
      </c>
      <c r="AO1867" s="36" t="s">
        <v>1636</v>
      </c>
      <c r="AP1867" s="36" t="s">
        <v>1652</v>
      </c>
      <c r="AQ1867" s="36" t="s">
        <v>1653</v>
      </c>
    </row>
    <row r="1868" spans="1:43" x14ac:dyDescent="0.15">
      <c r="A1868" s="36" t="s">
        <v>412</v>
      </c>
      <c r="B1868" s="36" t="s">
        <v>1654</v>
      </c>
      <c r="C1868" s="36" t="s">
        <v>1655</v>
      </c>
      <c r="D1868" s="36" t="s">
        <v>1634</v>
      </c>
      <c r="E1868" s="36" t="s">
        <v>1635</v>
      </c>
      <c r="F1868" s="36" t="s">
        <v>372</v>
      </c>
      <c r="G1868" s="36" t="s">
        <v>1636</v>
      </c>
      <c r="H1868" s="36" t="s">
        <v>372</v>
      </c>
      <c r="I1868" s="36" t="s">
        <v>1636</v>
      </c>
      <c r="J1868" s="36" t="s">
        <v>1637</v>
      </c>
      <c r="K1868" s="36" t="s">
        <v>599</v>
      </c>
      <c r="L1868" s="36" t="s">
        <v>1656</v>
      </c>
      <c r="M1868" s="36" t="s">
        <v>1639</v>
      </c>
      <c r="N1868" s="36" t="s">
        <v>1640</v>
      </c>
      <c r="O1868" s="36" t="s">
        <v>1641</v>
      </c>
      <c r="P1868" s="36" t="s">
        <v>1642</v>
      </c>
      <c r="Q1868" s="36" t="s">
        <v>1643</v>
      </c>
      <c r="R1868" s="36" t="s">
        <v>1644</v>
      </c>
      <c r="S1868" s="36" t="s">
        <v>1636</v>
      </c>
      <c r="T1868" s="36" t="s">
        <v>1636</v>
      </c>
      <c r="U1868" s="36" t="s">
        <v>1645</v>
      </c>
      <c r="V1868" s="36" t="s">
        <v>1646</v>
      </c>
      <c r="W1868" s="36" t="s">
        <v>1657</v>
      </c>
      <c r="X1868" s="36" t="s">
        <v>1658</v>
      </c>
      <c r="Y1868" s="36" t="s">
        <v>1649</v>
      </c>
      <c r="Z1868" s="36">
        <v>5000</v>
      </c>
      <c r="AA1868" s="36">
        <v>5000</v>
      </c>
      <c r="AB1868" s="36">
        <v>0</v>
      </c>
      <c r="AC1868" s="36">
        <v>5000</v>
      </c>
      <c r="AD1868" s="36">
        <v>0</v>
      </c>
      <c r="AE1868" s="36">
        <v>0</v>
      </c>
      <c r="AF1868" s="36" t="s">
        <v>1798</v>
      </c>
      <c r="AG1868" s="36" t="s">
        <v>1637</v>
      </c>
      <c r="AH1868" s="36" t="s">
        <v>599</v>
      </c>
      <c r="AI1868" s="36" t="s">
        <v>1799</v>
      </c>
      <c r="AJ1868" s="36" t="s">
        <v>1645</v>
      </c>
      <c r="AK1868" s="36" t="s">
        <v>337</v>
      </c>
      <c r="AL1868" s="36" t="s">
        <v>1650</v>
      </c>
      <c r="AM1868" s="36" t="s">
        <v>1651</v>
      </c>
      <c r="AN1868" s="36" t="s">
        <v>1645</v>
      </c>
      <c r="AO1868" s="36" t="s">
        <v>1636</v>
      </c>
      <c r="AP1868" s="36" t="s">
        <v>1652</v>
      </c>
      <c r="AQ1868" s="36" t="s">
        <v>1653</v>
      </c>
    </row>
    <row r="1869" spans="1:43" x14ac:dyDescent="0.15">
      <c r="A1869" s="36" t="s">
        <v>412</v>
      </c>
      <c r="B1869" s="36" t="s">
        <v>1659</v>
      </c>
      <c r="C1869" s="36" t="s">
        <v>1660</v>
      </c>
      <c r="D1869" s="36" t="s">
        <v>1661</v>
      </c>
      <c r="E1869" s="36" t="s">
        <v>1662</v>
      </c>
      <c r="F1869" s="36" t="s">
        <v>372</v>
      </c>
      <c r="G1869" s="36" t="s">
        <v>1636</v>
      </c>
      <c r="H1869" s="36" t="s">
        <v>372</v>
      </c>
      <c r="I1869" s="36" t="s">
        <v>1636</v>
      </c>
      <c r="J1869" s="36" t="s">
        <v>1637</v>
      </c>
      <c r="K1869" s="36" t="s">
        <v>599</v>
      </c>
      <c r="L1869" s="36" t="s">
        <v>1663</v>
      </c>
      <c r="M1869" s="36" t="s">
        <v>1639</v>
      </c>
      <c r="N1869" s="36" t="s">
        <v>1640</v>
      </c>
      <c r="O1869" s="36" t="s">
        <v>1641</v>
      </c>
      <c r="P1869" s="36" t="s">
        <v>1642</v>
      </c>
      <c r="Q1869" s="36" t="s">
        <v>1643</v>
      </c>
      <c r="R1869" s="36" t="s">
        <v>1644</v>
      </c>
      <c r="S1869" s="36" t="s">
        <v>1636</v>
      </c>
      <c r="T1869" s="36" t="s">
        <v>1636</v>
      </c>
      <c r="U1869" s="36" t="s">
        <v>1645</v>
      </c>
      <c r="V1869" s="36" t="s">
        <v>1646</v>
      </c>
      <c r="W1869" s="36" t="s">
        <v>1664</v>
      </c>
      <c r="X1869" s="36" t="s">
        <v>1646</v>
      </c>
      <c r="Y1869" s="36" t="s">
        <v>1649</v>
      </c>
      <c r="Z1869" s="36">
        <v>557.04999999999995</v>
      </c>
      <c r="AA1869" s="36">
        <v>557.04999999999995</v>
      </c>
      <c r="AB1869" s="36">
        <v>0</v>
      </c>
      <c r="AC1869" s="36">
        <v>557.04999999999995</v>
      </c>
      <c r="AD1869" s="36">
        <v>0</v>
      </c>
      <c r="AE1869" s="36">
        <v>0</v>
      </c>
      <c r="AF1869" s="36" t="s">
        <v>1798</v>
      </c>
      <c r="AG1869" s="36" t="s">
        <v>1637</v>
      </c>
      <c r="AH1869" s="36" t="s">
        <v>599</v>
      </c>
      <c r="AI1869" s="36" t="s">
        <v>1799</v>
      </c>
      <c r="AJ1869" s="36" t="s">
        <v>1645</v>
      </c>
      <c r="AK1869" s="36" t="s">
        <v>337</v>
      </c>
      <c r="AL1869" s="36" t="s">
        <v>1650</v>
      </c>
      <c r="AM1869" s="36" t="s">
        <v>1651</v>
      </c>
      <c r="AN1869" s="36" t="s">
        <v>1645</v>
      </c>
      <c r="AO1869" s="36" t="s">
        <v>1636</v>
      </c>
      <c r="AP1869" s="36" t="s">
        <v>1652</v>
      </c>
      <c r="AQ1869" s="36" t="s">
        <v>1653</v>
      </c>
    </row>
    <row r="1870" spans="1:43" x14ac:dyDescent="0.15">
      <c r="A1870" s="36" t="s">
        <v>412</v>
      </c>
      <c r="B1870" s="36" t="s">
        <v>1659</v>
      </c>
      <c r="C1870" s="36" t="s">
        <v>1660</v>
      </c>
      <c r="D1870" s="36" t="s">
        <v>1661</v>
      </c>
      <c r="E1870" s="36" t="s">
        <v>1662</v>
      </c>
      <c r="F1870" s="36" t="s">
        <v>372</v>
      </c>
      <c r="G1870" s="36" t="s">
        <v>1636</v>
      </c>
      <c r="H1870" s="36" t="s">
        <v>372</v>
      </c>
      <c r="I1870" s="36" t="s">
        <v>1636</v>
      </c>
      <c r="J1870" s="36" t="s">
        <v>1637</v>
      </c>
      <c r="K1870" s="36" t="s">
        <v>599</v>
      </c>
      <c r="L1870" s="36" t="s">
        <v>1663</v>
      </c>
      <c r="M1870" s="36" t="s">
        <v>1639</v>
      </c>
      <c r="N1870" s="36" t="s">
        <v>1640</v>
      </c>
      <c r="O1870" s="36" t="s">
        <v>1641</v>
      </c>
      <c r="P1870" s="36" t="s">
        <v>1642</v>
      </c>
      <c r="Q1870" s="36" t="s">
        <v>1643</v>
      </c>
      <c r="R1870" s="36" t="s">
        <v>1644</v>
      </c>
      <c r="S1870" s="36" t="s">
        <v>1636</v>
      </c>
      <c r="T1870" s="36" t="s">
        <v>1636</v>
      </c>
      <c r="U1870" s="36" t="s">
        <v>1645</v>
      </c>
      <c r="V1870" s="36" t="s">
        <v>1646</v>
      </c>
      <c r="W1870" s="36" t="s">
        <v>1665</v>
      </c>
      <c r="X1870" s="36" t="s">
        <v>1646</v>
      </c>
      <c r="Y1870" s="36" t="s">
        <v>1649</v>
      </c>
      <c r="Z1870" s="36">
        <v>8085.46</v>
      </c>
      <c r="AA1870" s="36">
        <v>8085.46</v>
      </c>
      <c r="AB1870" s="36">
        <v>0</v>
      </c>
      <c r="AC1870" s="36">
        <v>8085.46</v>
      </c>
      <c r="AD1870" s="36">
        <v>0</v>
      </c>
      <c r="AE1870" s="36">
        <v>0</v>
      </c>
      <c r="AF1870" s="36" t="s">
        <v>1798</v>
      </c>
      <c r="AG1870" s="36" t="s">
        <v>1637</v>
      </c>
      <c r="AH1870" s="36" t="s">
        <v>599</v>
      </c>
      <c r="AI1870" s="36" t="s">
        <v>1799</v>
      </c>
      <c r="AJ1870" s="36" t="s">
        <v>1645</v>
      </c>
      <c r="AK1870" s="36" t="s">
        <v>337</v>
      </c>
      <c r="AL1870" s="36" t="s">
        <v>1650</v>
      </c>
      <c r="AM1870" s="36" t="s">
        <v>1651</v>
      </c>
      <c r="AN1870" s="36" t="s">
        <v>1645</v>
      </c>
      <c r="AO1870" s="36" t="s">
        <v>1636</v>
      </c>
      <c r="AP1870" s="36" t="s">
        <v>1652</v>
      </c>
      <c r="AQ1870" s="36" t="s">
        <v>1653</v>
      </c>
    </row>
    <row r="1871" spans="1:43" x14ac:dyDescent="0.15">
      <c r="A1871" s="36" t="s">
        <v>412</v>
      </c>
      <c r="B1871" s="36" t="s">
        <v>1659</v>
      </c>
      <c r="C1871" s="36" t="s">
        <v>1660</v>
      </c>
      <c r="D1871" s="36" t="s">
        <v>1661</v>
      </c>
      <c r="E1871" s="36" t="s">
        <v>1662</v>
      </c>
      <c r="F1871" s="36" t="s">
        <v>372</v>
      </c>
      <c r="G1871" s="36" t="s">
        <v>1636</v>
      </c>
      <c r="H1871" s="36" t="s">
        <v>372</v>
      </c>
      <c r="I1871" s="36" t="s">
        <v>1636</v>
      </c>
      <c r="J1871" s="36" t="s">
        <v>1637</v>
      </c>
      <c r="K1871" s="36" t="s">
        <v>599</v>
      </c>
      <c r="L1871" s="36" t="s">
        <v>1663</v>
      </c>
      <c r="M1871" s="36" t="s">
        <v>1639</v>
      </c>
      <c r="N1871" s="36" t="s">
        <v>1640</v>
      </c>
      <c r="O1871" s="36" t="s">
        <v>1641</v>
      </c>
      <c r="P1871" s="36" t="s">
        <v>1642</v>
      </c>
      <c r="Q1871" s="36" t="s">
        <v>1643</v>
      </c>
      <c r="R1871" s="36" t="s">
        <v>1644</v>
      </c>
      <c r="S1871" s="36" t="s">
        <v>1636</v>
      </c>
      <c r="T1871" s="36" t="s">
        <v>1636</v>
      </c>
      <c r="U1871" s="36" t="s">
        <v>1645</v>
      </c>
      <c r="V1871" s="36" t="s">
        <v>1646</v>
      </c>
      <c r="W1871" s="36" t="s">
        <v>1647</v>
      </c>
      <c r="X1871" s="36" t="s">
        <v>1667</v>
      </c>
      <c r="Y1871" s="36" t="s">
        <v>1649</v>
      </c>
      <c r="Z1871" s="36">
        <v>41.74</v>
      </c>
      <c r="AA1871" s="36">
        <v>41.74</v>
      </c>
      <c r="AB1871" s="36">
        <v>0</v>
      </c>
      <c r="AC1871" s="36">
        <v>41.74</v>
      </c>
      <c r="AD1871" s="36">
        <v>0</v>
      </c>
      <c r="AE1871" s="36">
        <v>0</v>
      </c>
      <c r="AF1871" s="36" t="s">
        <v>1798</v>
      </c>
      <c r="AG1871" s="36" t="s">
        <v>1637</v>
      </c>
      <c r="AH1871" s="36" t="s">
        <v>599</v>
      </c>
      <c r="AI1871" s="36" t="s">
        <v>1799</v>
      </c>
      <c r="AJ1871" s="36" t="s">
        <v>1645</v>
      </c>
      <c r="AK1871" s="36" t="s">
        <v>337</v>
      </c>
      <c r="AL1871" s="36" t="s">
        <v>1650</v>
      </c>
      <c r="AM1871" s="36" t="s">
        <v>1651</v>
      </c>
      <c r="AN1871" s="36" t="s">
        <v>1645</v>
      </c>
      <c r="AO1871" s="36" t="s">
        <v>1636</v>
      </c>
      <c r="AP1871" s="36" t="s">
        <v>1652</v>
      </c>
      <c r="AQ1871" s="36" t="s">
        <v>1653</v>
      </c>
    </row>
    <row r="1872" spans="1:43" x14ac:dyDescent="0.15">
      <c r="A1872" s="36" t="s">
        <v>412</v>
      </c>
      <c r="B1872" s="36" t="s">
        <v>1659</v>
      </c>
      <c r="C1872" s="36" t="s">
        <v>1660</v>
      </c>
      <c r="D1872" s="36" t="s">
        <v>1661</v>
      </c>
      <c r="E1872" s="36" t="s">
        <v>1662</v>
      </c>
      <c r="F1872" s="36" t="s">
        <v>372</v>
      </c>
      <c r="G1872" s="36" t="s">
        <v>1636</v>
      </c>
      <c r="H1872" s="36" t="s">
        <v>372</v>
      </c>
      <c r="I1872" s="36" t="s">
        <v>1636</v>
      </c>
      <c r="J1872" s="36" t="s">
        <v>1637</v>
      </c>
      <c r="K1872" s="36" t="s">
        <v>599</v>
      </c>
      <c r="L1872" s="36" t="s">
        <v>1663</v>
      </c>
      <c r="M1872" s="36" t="s">
        <v>1639</v>
      </c>
      <c r="N1872" s="36" t="s">
        <v>1640</v>
      </c>
      <c r="O1872" s="36" t="s">
        <v>1641</v>
      </c>
      <c r="P1872" s="36" t="s">
        <v>1642</v>
      </c>
      <c r="Q1872" s="36" t="s">
        <v>1643</v>
      </c>
      <c r="R1872" s="36" t="s">
        <v>1644</v>
      </c>
      <c r="S1872" s="36" t="s">
        <v>1636</v>
      </c>
      <c r="T1872" s="36" t="s">
        <v>1636</v>
      </c>
      <c r="U1872" s="36" t="s">
        <v>1645</v>
      </c>
      <c r="V1872" s="36" t="s">
        <v>1646</v>
      </c>
      <c r="W1872" s="36" t="s">
        <v>1668</v>
      </c>
      <c r="X1872" s="36" t="s">
        <v>1646</v>
      </c>
      <c r="Y1872" s="36" t="s">
        <v>1649</v>
      </c>
      <c r="Z1872" s="36">
        <v>0.9</v>
      </c>
      <c r="AA1872" s="36">
        <v>0.9</v>
      </c>
      <c r="AB1872" s="36">
        <v>0</v>
      </c>
      <c r="AC1872" s="36">
        <v>0.9</v>
      </c>
      <c r="AD1872" s="36">
        <v>0</v>
      </c>
      <c r="AE1872" s="36">
        <v>0</v>
      </c>
      <c r="AF1872" s="36" t="s">
        <v>1798</v>
      </c>
      <c r="AG1872" s="36" t="s">
        <v>1637</v>
      </c>
      <c r="AH1872" s="36" t="s">
        <v>599</v>
      </c>
      <c r="AI1872" s="36" t="s">
        <v>1799</v>
      </c>
      <c r="AJ1872" s="36" t="s">
        <v>1645</v>
      </c>
      <c r="AK1872" s="36" t="s">
        <v>337</v>
      </c>
      <c r="AL1872" s="36" t="s">
        <v>1650</v>
      </c>
      <c r="AM1872" s="36" t="s">
        <v>1651</v>
      </c>
      <c r="AN1872" s="36" t="s">
        <v>1645</v>
      </c>
      <c r="AO1872" s="36" t="s">
        <v>1636</v>
      </c>
      <c r="AP1872" s="36" t="s">
        <v>1652</v>
      </c>
      <c r="AQ1872" s="36" t="s">
        <v>1653</v>
      </c>
    </row>
    <row r="1873" spans="1:43" x14ac:dyDescent="0.15">
      <c r="A1873" s="36" t="s">
        <v>412</v>
      </c>
      <c r="B1873" s="36" t="s">
        <v>1659</v>
      </c>
      <c r="C1873" s="36" t="s">
        <v>1660</v>
      </c>
      <c r="D1873" s="36" t="s">
        <v>1661</v>
      </c>
      <c r="E1873" s="36" t="s">
        <v>1662</v>
      </c>
      <c r="F1873" s="36" t="s">
        <v>372</v>
      </c>
      <c r="G1873" s="36" t="s">
        <v>1636</v>
      </c>
      <c r="H1873" s="36" t="s">
        <v>372</v>
      </c>
      <c r="I1873" s="36" t="s">
        <v>1636</v>
      </c>
      <c r="J1873" s="36" t="s">
        <v>1637</v>
      </c>
      <c r="K1873" s="36" t="s">
        <v>599</v>
      </c>
      <c r="L1873" s="36" t="s">
        <v>1663</v>
      </c>
      <c r="M1873" s="36" t="s">
        <v>1639</v>
      </c>
      <c r="N1873" s="36" t="s">
        <v>1640</v>
      </c>
      <c r="O1873" s="36" t="s">
        <v>1641</v>
      </c>
      <c r="P1873" s="36" t="s">
        <v>1642</v>
      </c>
      <c r="Q1873" s="36" t="s">
        <v>1643</v>
      </c>
      <c r="R1873" s="36" t="s">
        <v>1644</v>
      </c>
      <c r="S1873" s="36" t="s">
        <v>1636</v>
      </c>
      <c r="T1873" s="36" t="s">
        <v>1636</v>
      </c>
      <c r="U1873" s="36" t="s">
        <v>1645</v>
      </c>
      <c r="V1873" s="36" t="s">
        <v>1646</v>
      </c>
      <c r="W1873" s="36" t="s">
        <v>1669</v>
      </c>
      <c r="X1873" s="36" t="s">
        <v>1646</v>
      </c>
      <c r="Y1873" s="36" t="s">
        <v>1649</v>
      </c>
      <c r="Z1873" s="36">
        <v>192.14</v>
      </c>
      <c r="AA1873" s="36">
        <v>192.14</v>
      </c>
      <c r="AB1873" s="36">
        <v>0</v>
      </c>
      <c r="AC1873" s="36">
        <v>192.14</v>
      </c>
      <c r="AD1873" s="36">
        <v>0</v>
      </c>
      <c r="AE1873" s="36">
        <v>0</v>
      </c>
      <c r="AF1873" s="36" t="s">
        <v>1798</v>
      </c>
      <c r="AG1873" s="36" t="s">
        <v>1637</v>
      </c>
      <c r="AH1873" s="36" t="s">
        <v>599</v>
      </c>
      <c r="AI1873" s="36" t="s">
        <v>1799</v>
      </c>
      <c r="AJ1873" s="36" t="s">
        <v>1645</v>
      </c>
      <c r="AK1873" s="36" t="s">
        <v>337</v>
      </c>
      <c r="AL1873" s="36" t="s">
        <v>1650</v>
      </c>
      <c r="AM1873" s="36" t="s">
        <v>1651</v>
      </c>
      <c r="AN1873" s="36" t="s">
        <v>1645</v>
      </c>
      <c r="AO1873" s="36" t="s">
        <v>1636</v>
      </c>
      <c r="AP1873" s="36" t="s">
        <v>1652</v>
      </c>
      <c r="AQ1873" s="36" t="s">
        <v>1653</v>
      </c>
    </row>
    <row r="1874" spans="1:43" x14ac:dyDescent="0.15">
      <c r="A1874" s="36" t="s">
        <v>412</v>
      </c>
      <c r="B1874" s="36" t="s">
        <v>1659</v>
      </c>
      <c r="C1874" s="36" t="s">
        <v>1660</v>
      </c>
      <c r="D1874" s="36" t="s">
        <v>1661</v>
      </c>
      <c r="E1874" s="36" t="s">
        <v>1662</v>
      </c>
      <c r="F1874" s="36" t="s">
        <v>372</v>
      </c>
      <c r="G1874" s="36" t="s">
        <v>1636</v>
      </c>
      <c r="H1874" s="36" t="s">
        <v>372</v>
      </c>
      <c r="I1874" s="36" t="s">
        <v>1636</v>
      </c>
      <c r="J1874" s="36" t="s">
        <v>1637</v>
      </c>
      <c r="K1874" s="36" t="s">
        <v>599</v>
      </c>
      <c r="L1874" s="36" t="s">
        <v>1663</v>
      </c>
      <c r="M1874" s="36" t="s">
        <v>1639</v>
      </c>
      <c r="N1874" s="36" t="s">
        <v>1640</v>
      </c>
      <c r="O1874" s="36" t="s">
        <v>1641</v>
      </c>
      <c r="P1874" s="36" t="s">
        <v>1642</v>
      </c>
      <c r="Q1874" s="36" t="s">
        <v>1643</v>
      </c>
      <c r="R1874" s="36" t="s">
        <v>1644</v>
      </c>
      <c r="S1874" s="36" t="s">
        <v>1636</v>
      </c>
      <c r="T1874" s="36" t="s">
        <v>1636</v>
      </c>
      <c r="U1874" s="36" t="s">
        <v>1645</v>
      </c>
      <c r="V1874" s="36" t="s">
        <v>1646</v>
      </c>
      <c r="W1874" s="36" t="s">
        <v>1670</v>
      </c>
      <c r="X1874" s="36" t="s">
        <v>1646</v>
      </c>
      <c r="Y1874" s="36" t="s">
        <v>1649</v>
      </c>
      <c r="Z1874" s="36">
        <v>122.71</v>
      </c>
      <c r="AA1874" s="36">
        <v>122.71</v>
      </c>
      <c r="AB1874" s="36">
        <v>0</v>
      </c>
      <c r="AC1874" s="36">
        <v>122.71</v>
      </c>
      <c r="AD1874" s="36">
        <v>0</v>
      </c>
      <c r="AE1874" s="36">
        <v>0</v>
      </c>
      <c r="AF1874" s="36" t="s">
        <v>1798</v>
      </c>
      <c r="AG1874" s="36" t="s">
        <v>1637</v>
      </c>
      <c r="AH1874" s="36" t="s">
        <v>599</v>
      </c>
      <c r="AI1874" s="36" t="s">
        <v>1799</v>
      </c>
      <c r="AJ1874" s="36" t="s">
        <v>1645</v>
      </c>
      <c r="AK1874" s="36" t="s">
        <v>337</v>
      </c>
      <c r="AL1874" s="36" t="s">
        <v>1650</v>
      </c>
      <c r="AM1874" s="36" t="s">
        <v>1651</v>
      </c>
      <c r="AN1874" s="36" t="s">
        <v>1645</v>
      </c>
      <c r="AO1874" s="36" t="s">
        <v>1636</v>
      </c>
      <c r="AP1874" s="36" t="s">
        <v>1652</v>
      </c>
      <c r="AQ1874" s="36" t="s">
        <v>1653</v>
      </c>
    </row>
    <row r="1875" spans="1:43" x14ac:dyDescent="0.15">
      <c r="A1875" s="36" t="s">
        <v>412</v>
      </c>
      <c r="B1875" s="36" t="s">
        <v>1671</v>
      </c>
      <c r="C1875" s="36" t="s">
        <v>1672</v>
      </c>
      <c r="D1875" s="36" t="s">
        <v>1673</v>
      </c>
      <c r="E1875" s="36" t="s">
        <v>1674</v>
      </c>
      <c r="F1875" s="36" t="s">
        <v>372</v>
      </c>
      <c r="G1875" s="36" t="s">
        <v>1636</v>
      </c>
      <c r="H1875" s="36" t="s">
        <v>372</v>
      </c>
      <c r="I1875" s="36" t="s">
        <v>1636</v>
      </c>
      <c r="J1875" s="36" t="s">
        <v>1675</v>
      </c>
      <c r="K1875" s="36" t="s">
        <v>1676</v>
      </c>
      <c r="L1875" s="36" t="s">
        <v>1677</v>
      </c>
      <c r="M1875" s="36" t="s">
        <v>1639</v>
      </c>
      <c r="N1875" s="36" t="s">
        <v>1640</v>
      </c>
      <c r="O1875" s="36" t="s">
        <v>1641</v>
      </c>
      <c r="P1875" s="36" t="s">
        <v>1642</v>
      </c>
      <c r="Q1875" s="36" t="s">
        <v>1643</v>
      </c>
      <c r="R1875" s="36" t="s">
        <v>1644</v>
      </c>
      <c r="S1875" s="36" t="s">
        <v>1636</v>
      </c>
      <c r="T1875" s="36" t="s">
        <v>1636</v>
      </c>
      <c r="U1875" s="36" t="s">
        <v>1645</v>
      </c>
      <c r="V1875" s="36" t="s">
        <v>1646</v>
      </c>
      <c r="W1875" s="36" t="s">
        <v>1679</v>
      </c>
      <c r="X1875" s="36" t="s">
        <v>1646</v>
      </c>
      <c r="Y1875" s="36" t="s">
        <v>1649</v>
      </c>
      <c r="Z1875" s="36">
        <v>2963.76</v>
      </c>
      <c r="AA1875" s="36">
        <v>2963.76</v>
      </c>
      <c r="AB1875" s="36">
        <v>0</v>
      </c>
      <c r="AC1875" s="36">
        <v>2963.76</v>
      </c>
      <c r="AD1875" s="36">
        <v>0</v>
      </c>
      <c r="AE1875" s="36">
        <v>0</v>
      </c>
      <c r="AF1875" s="36" t="s">
        <v>1798</v>
      </c>
      <c r="AG1875" s="36" t="s">
        <v>1675</v>
      </c>
      <c r="AH1875" s="36" t="s">
        <v>1676</v>
      </c>
      <c r="AI1875" s="36" t="s">
        <v>1800</v>
      </c>
      <c r="AJ1875" s="36" t="s">
        <v>1645</v>
      </c>
      <c r="AK1875" s="36" t="s">
        <v>337</v>
      </c>
      <c r="AL1875" s="36" t="s">
        <v>1650</v>
      </c>
      <c r="AM1875" s="36" t="s">
        <v>1651</v>
      </c>
      <c r="AN1875" s="36" t="s">
        <v>1645</v>
      </c>
      <c r="AO1875" s="36" t="s">
        <v>1636</v>
      </c>
      <c r="AP1875" s="36" t="s">
        <v>1678</v>
      </c>
      <c r="AQ1875" s="36" t="s">
        <v>1653</v>
      </c>
    </row>
    <row r="1876" spans="1:43" x14ac:dyDescent="0.15">
      <c r="A1876" s="36" t="s">
        <v>412</v>
      </c>
      <c r="B1876" s="36" t="s">
        <v>1680</v>
      </c>
      <c r="C1876" s="36" t="s">
        <v>1681</v>
      </c>
      <c r="D1876" s="36" t="s">
        <v>1634</v>
      </c>
      <c r="E1876" s="36" t="s">
        <v>1635</v>
      </c>
      <c r="F1876" s="36" t="s">
        <v>372</v>
      </c>
      <c r="G1876" s="36" t="s">
        <v>1636</v>
      </c>
      <c r="H1876" s="36" t="s">
        <v>372</v>
      </c>
      <c r="I1876" s="36" t="s">
        <v>1636</v>
      </c>
      <c r="J1876" s="36" t="s">
        <v>1637</v>
      </c>
      <c r="K1876" s="36" t="s">
        <v>599</v>
      </c>
      <c r="L1876" s="36" t="s">
        <v>1682</v>
      </c>
      <c r="M1876" s="36" t="s">
        <v>1639</v>
      </c>
      <c r="N1876" s="36" t="s">
        <v>1640</v>
      </c>
      <c r="O1876" s="36" t="s">
        <v>1641</v>
      </c>
      <c r="P1876" s="36" t="s">
        <v>1642</v>
      </c>
      <c r="Q1876" s="36" t="s">
        <v>1643</v>
      </c>
      <c r="R1876" s="36" t="s">
        <v>1644</v>
      </c>
      <c r="S1876" s="36" t="s">
        <v>1636</v>
      </c>
      <c r="T1876" s="36" t="s">
        <v>1636</v>
      </c>
      <c r="U1876" s="36" t="s">
        <v>1645</v>
      </c>
      <c r="V1876" s="36" t="s">
        <v>1646</v>
      </c>
      <c r="W1876" s="36" t="s">
        <v>1657</v>
      </c>
      <c r="X1876" s="36" t="s">
        <v>1658</v>
      </c>
      <c r="Y1876" s="36" t="s">
        <v>1649</v>
      </c>
      <c r="Z1876" s="36">
        <v>10000</v>
      </c>
      <c r="AA1876" s="36">
        <v>10000</v>
      </c>
      <c r="AB1876" s="36">
        <v>0</v>
      </c>
      <c r="AC1876" s="36">
        <v>10000</v>
      </c>
      <c r="AD1876" s="36">
        <v>0</v>
      </c>
      <c r="AE1876" s="36">
        <v>0</v>
      </c>
      <c r="AF1876" s="36" t="s">
        <v>1798</v>
      </c>
      <c r="AG1876" s="36" t="s">
        <v>1637</v>
      </c>
      <c r="AH1876" s="36" t="s">
        <v>599</v>
      </c>
      <c r="AI1876" s="36" t="s">
        <v>1799</v>
      </c>
      <c r="AJ1876" s="36" t="s">
        <v>1645</v>
      </c>
      <c r="AK1876" s="36" t="s">
        <v>337</v>
      </c>
      <c r="AL1876" s="36" t="s">
        <v>1650</v>
      </c>
      <c r="AM1876" s="36" t="s">
        <v>1651</v>
      </c>
      <c r="AN1876" s="36" t="s">
        <v>1645</v>
      </c>
      <c r="AO1876" s="36" t="s">
        <v>1636</v>
      </c>
      <c r="AP1876" s="36" t="s">
        <v>1652</v>
      </c>
      <c r="AQ1876" s="36" t="s">
        <v>1653</v>
      </c>
    </row>
    <row r="1877" spans="1:43" x14ac:dyDescent="0.15">
      <c r="A1877" s="36" t="s">
        <v>412</v>
      </c>
      <c r="B1877" s="36" t="s">
        <v>1683</v>
      </c>
      <c r="C1877" s="36" t="s">
        <v>1684</v>
      </c>
      <c r="D1877" s="36" t="s">
        <v>1634</v>
      </c>
      <c r="E1877" s="36" t="s">
        <v>1635</v>
      </c>
      <c r="F1877" s="36" t="s">
        <v>372</v>
      </c>
      <c r="G1877" s="36" t="s">
        <v>1636</v>
      </c>
      <c r="H1877" s="36" t="s">
        <v>372</v>
      </c>
      <c r="I1877" s="36" t="s">
        <v>1636</v>
      </c>
      <c r="J1877" s="36" t="s">
        <v>1637</v>
      </c>
      <c r="K1877" s="36" t="s">
        <v>599</v>
      </c>
      <c r="L1877" s="36" t="s">
        <v>1685</v>
      </c>
      <c r="M1877" s="36" t="s">
        <v>1639</v>
      </c>
      <c r="N1877" s="36" t="s">
        <v>1640</v>
      </c>
      <c r="O1877" s="36" t="s">
        <v>1641</v>
      </c>
      <c r="P1877" s="36" t="s">
        <v>1642</v>
      </c>
      <c r="Q1877" s="36" t="s">
        <v>1643</v>
      </c>
      <c r="R1877" s="36" t="s">
        <v>1644</v>
      </c>
      <c r="S1877" s="36" t="s">
        <v>1636</v>
      </c>
      <c r="T1877" s="36" t="s">
        <v>1636</v>
      </c>
      <c r="U1877" s="36" t="s">
        <v>1645</v>
      </c>
      <c r="V1877" s="36" t="s">
        <v>1646</v>
      </c>
      <c r="W1877" s="36" t="s">
        <v>1657</v>
      </c>
      <c r="X1877" s="36" t="s">
        <v>1658</v>
      </c>
      <c r="Y1877" s="36" t="s">
        <v>1649</v>
      </c>
      <c r="Z1877" s="36">
        <v>1331.32</v>
      </c>
      <c r="AA1877" s="36">
        <v>1293.82</v>
      </c>
      <c r="AB1877" s="36">
        <v>37.5</v>
      </c>
      <c r="AC1877" s="36">
        <v>1293.82</v>
      </c>
      <c r="AD1877" s="36">
        <v>0</v>
      </c>
      <c r="AE1877" s="36">
        <v>0</v>
      </c>
      <c r="AF1877" s="36" t="s">
        <v>1798</v>
      </c>
      <c r="AG1877" s="36" t="s">
        <v>1637</v>
      </c>
      <c r="AH1877" s="36" t="s">
        <v>599</v>
      </c>
      <c r="AI1877" s="36" t="s">
        <v>1799</v>
      </c>
      <c r="AJ1877" s="36" t="s">
        <v>1645</v>
      </c>
      <c r="AK1877" s="36" t="s">
        <v>337</v>
      </c>
      <c r="AL1877" s="36" t="s">
        <v>1650</v>
      </c>
      <c r="AM1877" s="36" t="s">
        <v>1651</v>
      </c>
      <c r="AN1877" s="36" t="s">
        <v>1645</v>
      </c>
      <c r="AO1877" s="36" t="s">
        <v>1636</v>
      </c>
      <c r="AP1877" s="36" t="s">
        <v>1652</v>
      </c>
      <c r="AQ1877" s="36" t="s">
        <v>1653</v>
      </c>
    </row>
    <row r="1878" spans="1:43" x14ac:dyDescent="0.15">
      <c r="A1878" s="36" t="s">
        <v>412</v>
      </c>
      <c r="B1878" s="36" t="s">
        <v>1686</v>
      </c>
      <c r="C1878" s="36" t="s">
        <v>1687</v>
      </c>
      <c r="D1878" s="36" t="s">
        <v>1634</v>
      </c>
      <c r="E1878" s="36" t="s">
        <v>1635</v>
      </c>
      <c r="F1878" s="36" t="s">
        <v>372</v>
      </c>
      <c r="G1878" s="36" t="s">
        <v>1636</v>
      </c>
      <c r="H1878" s="36" t="s">
        <v>372</v>
      </c>
      <c r="I1878" s="36" t="s">
        <v>1636</v>
      </c>
      <c r="J1878" s="36" t="s">
        <v>1637</v>
      </c>
      <c r="K1878" s="36" t="s">
        <v>599</v>
      </c>
      <c r="L1878" s="36" t="s">
        <v>1688</v>
      </c>
      <c r="M1878" s="36" t="s">
        <v>1639</v>
      </c>
      <c r="N1878" s="36" t="s">
        <v>1640</v>
      </c>
      <c r="O1878" s="36" t="s">
        <v>1641</v>
      </c>
      <c r="P1878" s="36" t="s">
        <v>1642</v>
      </c>
      <c r="Q1878" s="36" t="s">
        <v>1643</v>
      </c>
      <c r="R1878" s="36" t="s">
        <v>1644</v>
      </c>
      <c r="S1878" s="36" t="s">
        <v>1636</v>
      </c>
      <c r="T1878" s="36" t="s">
        <v>1636</v>
      </c>
      <c r="U1878" s="36" t="s">
        <v>1645</v>
      </c>
      <c r="V1878" s="36" t="s">
        <v>1646</v>
      </c>
      <c r="W1878" s="36" t="s">
        <v>1657</v>
      </c>
      <c r="X1878" s="36" t="s">
        <v>1658</v>
      </c>
      <c r="Y1878" s="36" t="s">
        <v>1649</v>
      </c>
      <c r="Z1878" s="36">
        <v>643.13</v>
      </c>
      <c r="AA1878" s="36">
        <v>397.48</v>
      </c>
      <c r="AB1878" s="36">
        <v>245.65</v>
      </c>
      <c r="AC1878" s="36">
        <v>397.48</v>
      </c>
      <c r="AD1878" s="36">
        <v>0</v>
      </c>
      <c r="AE1878" s="36">
        <v>0</v>
      </c>
      <c r="AF1878" s="36" t="s">
        <v>1798</v>
      </c>
      <c r="AG1878" s="36" t="s">
        <v>1637</v>
      </c>
      <c r="AH1878" s="36" t="s">
        <v>599</v>
      </c>
      <c r="AI1878" s="36" t="s">
        <v>1799</v>
      </c>
      <c r="AJ1878" s="36" t="s">
        <v>1645</v>
      </c>
      <c r="AK1878" s="36" t="s">
        <v>337</v>
      </c>
      <c r="AL1878" s="36" t="s">
        <v>1650</v>
      </c>
      <c r="AM1878" s="36" t="s">
        <v>1651</v>
      </c>
      <c r="AN1878" s="36" t="s">
        <v>1645</v>
      </c>
      <c r="AO1878" s="36" t="s">
        <v>1636</v>
      </c>
      <c r="AP1878" s="36" t="s">
        <v>1652</v>
      </c>
      <c r="AQ1878" s="36" t="s">
        <v>1653</v>
      </c>
    </row>
    <row r="1879" spans="1:43" x14ac:dyDescent="0.15">
      <c r="A1879" s="36" t="s">
        <v>412</v>
      </c>
      <c r="B1879" s="36" t="s">
        <v>1689</v>
      </c>
      <c r="C1879" s="36" t="s">
        <v>1690</v>
      </c>
      <c r="D1879" s="36" t="s">
        <v>1634</v>
      </c>
      <c r="E1879" s="36" t="s">
        <v>1635</v>
      </c>
      <c r="F1879" s="36" t="s">
        <v>372</v>
      </c>
      <c r="G1879" s="36" t="s">
        <v>1636</v>
      </c>
      <c r="H1879" s="36" t="s">
        <v>372</v>
      </c>
      <c r="I1879" s="36" t="s">
        <v>1636</v>
      </c>
      <c r="J1879" s="36" t="s">
        <v>1637</v>
      </c>
      <c r="K1879" s="36" t="s">
        <v>599</v>
      </c>
      <c r="L1879" s="36" t="s">
        <v>1691</v>
      </c>
      <c r="M1879" s="36" t="s">
        <v>1639</v>
      </c>
      <c r="N1879" s="36" t="s">
        <v>1640</v>
      </c>
      <c r="O1879" s="36" t="s">
        <v>1641</v>
      </c>
      <c r="P1879" s="36" t="s">
        <v>1642</v>
      </c>
      <c r="Q1879" s="36" t="s">
        <v>1643</v>
      </c>
      <c r="R1879" s="36" t="s">
        <v>1644</v>
      </c>
      <c r="S1879" s="36" t="s">
        <v>1636</v>
      </c>
      <c r="T1879" s="36" t="s">
        <v>1636</v>
      </c>
      <c r="U1879" s="36" t="s">
        <v>1645</v>
      </c>
      <c r="V1879" s="36" t="s">
        <v>1646</v>
      </c>
      <c r="W1879" s="36" t="s">
        <v>1657</v>
      </c>
      <c r="X1879" s="36" t="s">
        <v>1658</v>
      </c>
      <c r="Y1879" s="36" t="s">
        <v>1649</v>
      </c>
      <c r="Z1879" s="36">
        <v>2640.16</v>
      </c>
      <c r="AA1879" s="36">
        <v>2366.5</v>
      </c>
      <c r="AB1879" s="36">
        <v>273.66000000000003</v>
      </c>
      <c r="AC1879" s="36">
        <v>2366.5</v>
      </c>
      <c r="AD1879" s="36">
        <v>0</v>
      </c>
      <c r="AE1879" s="36">
        <v>0</v>
      </c>
      <c r="AF1879" s="36" t="s">
        <v>1798</v>
      </c>
      <c r="AG1879" s="36" t="s">
        <v>1637</v>
      </c>
      <c r="AH1879" s="36" t="s">
        <v>599</v>
      </c>
      <c r="AI1879" s="36" t="s">
        <v>1799</v>
      </c>
      <c r="AJ1879" s="36" t="s">
        <v>1645</v>
      </c>
      <c r="AK1879" s="36" t="s">
        <v>337</v>
      </c>
      <c r="AL1879" s="36" t="s">
        <v>1650</v>
      </c>
      <c r="AM1879" s="36" t="s">
        <v>1651</v>
      </c>
      <c r="AN1879" s="36" t="s">
        <v>1645</v>
      </c>
      <c r="AO1879" s="36" t="s">
        <v>1636</v>
      </c>
      <c r="AP1879" s="36" t="s">
        <v>1652</v>
      </c>
      <c r="AQ1879" s="36" t="s">
        <v>1653</v>
      </c>
    </row>
    <row r="1880" spans="1:43" x14ac:dyDescent="0.15">
      <c r="A1880" s="36" t="s">
        <v>412</v>
      </c>
      <c r="B1880" s="36" t="s">
        <v>1826</v>
      </c>
      <c r="C1880" s="36" t="s">
        <v>1827</v>
      </c>
      <c r="D1880" s="36" t="s">
        <v>1634</v>
      </c>
      <c r="E1880" s="36" t="s">
        <v>1635</v>
      </c>
      <c r="F1880" s="36" t="s">
        <v>372</v>
      </c>
      <c r="G1880" s="36" t="s">
        <v>1636</v>
      </c>
      <c r="H1880" s="36" t="s">
        <v>372</v>
      </c>
      <c r="I1880" s="36" t="s">
        <v>1636</v>
      </c>
      <c r="J1880" s="36" t="s">
        <v>1637</v>
      </c>
      <c r="K1880" s="36" t="s">
        <v>599</v>
      </c>
      <c r="L1880" s="36" t="s">
        <v>1691</v>
      </c>
      <c r="M1880" s="36" t="s">
        <v>1639</v>
      </c>
      <c r="N1880" s="36" t="s">
        <v>1640</v>
      </c>
      <c r="O1880" s="36" t="s">
        <v>1641</v>
      </c>
      <c r="P1880" s="36" t="s">
        <v>1642</v>
      </c>
      <c r="Q1880" s="36" t="s">
        <v>1643</v>
      </c>
      <c r="R1880" s="36" t="s">
        <v>1644</v>
      </c>
      <c r="S1880" s="36" t="s">
        <v>1636</v>
      </c>
      <c r="T1880" s="36" t="s">
        <v>1636</v>
      </c>
      <c r="U1880" s="36" t="s">
        <v>1645</v>
      </c>
      <c r="V1880" s="36" t="s">
        <v>1646</v>
      </c>
      <c r="W1880" s="36" t="s">
        <v>1657</v>
      </c>
      <c r="X1880" s="36" t="s">
        <v>1658</v>
      </c>
      <c r="Y1880" s="36" t="s">
        <v>1649</v>
      </c>
      <c r="Z1880" s="36">
        <v>11411.55</v>
      </c>
      <c r="AA1880" s="36">
        <v>11411.55</v>
      </c>
      <c r="AB1880" s="36">
        <v>0</v>
      </c>
      <c r="AC1880" s="36">
        <v>11411.55</v>
      </c>
      <c r="AD1880" s="36">
        <v>0</v>
      </c>
      <c r="AE1880" s="36">
        <v>0</v>
      </c>
      <c r="AF1880" s="36" t="s">
        <v>1798</v>
      </c>
      <c r="AG1880" s="36" t="s">
        <v>1637</v>
      </c>
      <c r="AH1880" s="36" t="s">
        <v>599</v>
      </c>
      <c r="AI1880" s="36" t="s">
        <v>1799</v>
      </c>
      <c r="AJ1880" s="36" t="s">
        <v>1645</v>
      </c>
      <c r="AK1880" s="36" t="s">
        <v>337</v>
      </c>
      <c r="AL1880" s="36" t="s">
        <v>1650</v>
      </c>
      <c r="AM1880" s="36" t="s">
        <v>1651</v>
      </c>
      <c r="AN1880" s="36" t="s">
        <v>1645</v>
      </c>
      <c r="AO1880" s="36" t="s">
        <v>1636</v>
      </c>
      <c r="AP1880" s="36" t="s">
        <v>1652</v>
      </c>
      <c r="AQ1880" s="36" t="s">
        <v>1653</v>
      </c>
    </row>
    <row r="1881" spans="1:43" x14ac:dyDescent="0.15">
      <c r="A1881" s="36" t="s">
        <v>412</v>
      </c>
      <c r="B1881" s="36" t="s">
        <v>1692</v>
      </c>
      <c r="C1881" s="36" t="s">
        <v>1693</v>
      </c>
      <c r="D1881" s="36" t="s">
        <v>1634</v>
      </c>
      <c r="E1881" s="36" t="s">
        <v>1635</v>
      </c>
      <c r="F1881" s="36" t="s">
        <v>372</v>
      </c>
      <c r="G1881" s="36" t="s">
        <v>1636</v>
      </c>
      <c r="H1881" s="36" t="s">
        <v>372</v>
      </c>
      <c r="I1881" s="36" t="s">
        <v>1636</v>
      </c>
      <c r="J1881" s="36" t="s">
        <v>1637</v>
      </c>
      <c r="K1881" s="36" t="s">
        <v>599</v>
      </c>
      <c r="L1881" s="36" t="s">
        <v>1691</v>
      </c>
      <c r="M1881" s="36" t="s">
        <v>1639</v>
      </c>
      <c r="N1881" s="36" t="s">
        <v>1640</v>
      </c>
      <c r="O1881" s="36" t="s">
        <v>1641</v>
      </c>
      <c r="P1881" s="36" t="s">
        <v>1642</v>
      </c>
      <c r="Q1881" s="36" t="s">
        <v>1643</v>
      </c>
      <c r="R1881" s="36" t="s">
        <v>1644</v>
      </c>
      <c r="S1881" s="36" t="s">
        <v>1636</v>
      </c>
      <c r="T1881" s="36" t="s">
        <v>1636</v>
      </c>
      <c r="U1881" s="36" t="s">
        <v>1645</v>
      </c>
      <c r="V1881" s="36" t="s">
        <v>1646</v>
      </c>
      <c r="W1881" s="36" t="s">
        <v>1657</v>
      </c>
      <c r="X1881" s="36" t="s">
        <v>1658</v>
      </c>
      <c r="Y1881" s="36" t="s">
        <v>1649</v>
      </c>
      <c r="Z1881" s="36">
        <v>352.85</v>
      </c>
      <c r="AA1881" s="36">
        <v>283.07</v>
      </c>
      <c r="AB1881" s="36">
        <v>69.78</v>
      </c>
      <c r="AC1881" s="36">
        <v>283.07</v>
      </c>
      <c r="AD1881" s="36">
        <v>0</v>
      </c>
      <c r="AE1881" s="36">
        <v>0</v>
      </c>
      <c r="AF1881" s="36" t="s">
        <v>1798</v>
      </c>
      <c r="AG1881" s="36" t="s">
        <v>1637</v>
      </c>
      <c r="AH1881" s="36" t="s">
        <v>599</v>
      </c>
      <c r="AI1881" s="36" t="s">
        <v>1799</v>
      </c>
      <c r="AJ1881" s="36" t="s">
        <v>1645</v>
      </c>
      <c r="AK1881" s="36" t="s">
        <v>337</v>
      </c>
      <c r="AL1881" s="36" t="s">
        <v>1650</v>
      </c>
      <c r="AM1881" s="36" t="s">
        <v>1651</v>
      </c>
      <c r="AN1881" s="36" t="s">
        <v>1645</v>
      </c>
      <c r="AO1881" s="36" t="s">
        <v>1636</v>
      </c>
      <c r="AP1881" s="36" t="s">
        <v>1652</v>
      </c>
      <c r="AQ1881" s="36" t="s">
        <v>1653</v>
      </c>
    </row>
    <row r="1882" spans="1:43" x14ac:dyDescent="0.15">
      <c r="A1882" s="36" t="s">
        <v>412</v>
      </c>
      <c r="B1882" s="36" t="s">
        <v>1860</v>
      </c>
      <c r="C1882" s="36" t="s">
        <v>1861</v>
      </c>
      <c r="D1882" s="36" t="s">
        <v>1634</v>
      </c>
      <c r="E1882" s="36" t="s">
        <v>1635</v>
      </c>
      <c r="F1882" s="36" t="s">
        <v>372</v>
      </c>
      <c r="G1882" s="36" t="s">
        <v>1636</v>
      </c>
      <c r="H1882" s="36" t="s">
        <v>372</v>
      </c>
      <c r="I1882" s="36" t="s">
        <v>1636</v>
      </c>
      <c r="J1882" s="36" t="s">
        <v>1637</v>
      </c>
      <c r="K1882" s="36" t="s">
        <v>599</v>
      </c>
      <c r="L1882" s="36" t="s">
        <v>1862</v>
      </c>
      <c r="M1882" s="36" t="s">
        <v>1639</v>
      </c>
      <c r="N1882" s="36" t="s">
        <v>1640</v>
      </c>
      <c r="O1882" s="36" t="s">
        <v>1641</v>
      </c>
      <c r="P1882" s="36" t="s">
        <v>1642</v>
      </c>
      <c r="Q1882" s="36" t="s">
        <v>1643</v>
      </c>
      <c r="R1882" s="36" t="s">
        <v>1644</v>
      </c>
      <c r="S1882" s="36" t="s">
        <v>1636</v>
      </c>
      <c r="T1882" s="36" t="s">
        <v>1636</v>
      </c>
      <c r="U1882" s="36" t="s">
        <v>1645</v>
      </c>
      <c r="V1882" s="36" t="s">
        <v>1646</v>
      </c>
      <c r="W1882" s="36" t="s">
        <v>1657</v>
      </c>
      <c r="X1882" s="36" t="s">
        <v>1658</v>
      </c>
      <c r="Y1882" s="36" t="s">
        <v>1649</v>
      </c>
      <c r="Z1882" s="36">
        <v>12000</v>
      </c>
      <c r="AA1882" s="36">
        <v>12000</v>
      </c>
      <c r="AB1882" s="36">
        <v>0</v>
      </c>
      <c r="AC1882" s="36">
        <v>12000</v>
      </c>
      <c r="AD1882" s="36">
        <v>0</v>
      </c>
      <c r="AE1882" s="36">
        <v>0</v>
      </c>
      <c r="AF1882" s="36" t="s">
        <v>1798</v>
      </c>
      <c r="AG1882" s="36" t="s">
        <v>1637</v>
      </c>
      <c r="AH1882" s="36" t="s">
        <v>599</v>
      </c>
      <c r="AI1882" s="36" t="s">
        <v>1799</v>
      </c>
      <c r="AJ1882" s="36" t="s">
        <v>1645</v>
      </c>
      <c r="AK1882" s="36" t="s">
        <v>337</v>
      </c>
      <c r="AL1882" s="36" t="s">
        <v>1650</v>
      </c>
      <c r="AM1882" s="36" t="s">
        <v>1651</v>
      </c>
      <c r="AN1882" s="36" t="s">
        <v>1645</v>
      </c>
      <c r="AO1882" s="36" t="s">
        <v>1636</v>
      </c>
      <c r="AP1882" s="36" t="s">
        <v>1652</v>
      </c>
      <c r="AQ1882" s="36" t="s">
        <v>1653</v>
      </c>
    </row>
    <row r="1883" spans="1:43" x14ac:dyDescent="0.15">
      <c r="A1883" s="36" t="s">
        <v>412</v>
      </c>
      <c r="B1883" s="36" t="s">
        <v>1694</v>
      </c>
      <c r="C1883" s="36" t="s">
        <v>1695</v>
      </c>
      <c r="D1883" s="36" t="s">
        <v>1634</v>
      </c>
      <c r="E1883" s="36" t="s">
        <v>1635</v>
      </c>
      <c r="F1883" s="36" t="s">
        <v>372</v>
      </c>
      <c r="G1883" s="36" t="s">
        <v>1636</v>
      </c>
      <c r="H1883" s="36" t="s">
        <v>372</v>
      </c>
      <c r="I1883" s="36" t="s">
        <v>1636</v>
      </c>
      <c r="J1883" s="36" t="s">
        <v>1637</v>
      </c>
      <c r="K1883" s="36" t="s">
        <v>599</v>
      </c>
      <c r="L1883" s="36" t="s">
        <v>1696</v>
      </c>
      <c r="M1883" s="36" t="s">
        <v>1639</v>
      </c>
      <c r="N1883" s="36" t="s">
        <v>1640</v>
      </c>
      <c r="O1883" s="36" t="s">
        <v>1641</v>
      </c>
      <c r="P1883" s="36" t="s">
        <v>1642</v>
      </c>
      <c r="Q1883" s="36" t="s">
        <v>1643</v>
      </c>
      <c r="R1883" s="36" t="s">
        <v>1644</v>
      </c>
      <c r="S1883" s="36" t="s">
        <v>1636</v>
      </c>
      <c r="T1883" s="36" t="s">
        <v>1636</v>
      </c>
      <c r="U1883" s="36" t="s">
        <v>1645</v>
      </c>
      <c r="V1883" s="36" t="s">
        <v>1646</v>
      </c>
      <c r="W1883" s="36" t="s">
        <v>1647</v>
      </c>
      <c r="X1883" s="36" t="s">
        <v>1648</v>
      </c>
      <c r="Y1883" s="36" t="s">
        <v>1649</v>
      </c>
      <c r="Z1883" s="36">
        <v>430.51</v>
      </c>
      <c r="AA1883" s="36">
        <v>430.51</v>
      </c>
      <c r="AB1883" s="36">
        <v>0</v>
      </c>
      <c r="AC1883" s="36">
        <v>430.51</v>
      </c>
      <c r="AD1883" s="36">
        <v>0</v>
      </c>
      <c r="AE1883" s="36">
        <v>0</v>
      </c>
      <c r="AF1883" s="36" t="s">
        <v>1798</v>
      </c>
      <c r="AG1883" s="36" t="s">
        <v>1637</v>
      </c>
      <c r="AH1883" s="36" t="s">
        <v>599</v>
      </c>
      <c r="AI1883" s="36" t="s">
        <v>1799</v>
      </c>
      <c r="AJ1883" s="36" t="s">
        <v>1645</v>
      </c>
      <c r="AK1883" s="36" t="s">
        <v>337</v>
      </c>
      <c r="AL1883" s="36" t="s">
        <v>1650</v>
      </c>
      <c r="AM1883" s="36" t="s">
        <v>1651</v>
      </c>
      <c r="AN1883" s="36" t="s">
        <v>1645</v>
      </c>
      <c r="AO1883" s="36" t="s">
        <v>1636</v>
      </c>
      <c r="AP1883" s="36" t="s">
        <v>1652</v>
      </c>
      <c r="AQ1883" s="36" t="s">
        <v>1653</v>
      </c>
    </row>
    <row r="1884" spans="1:43" x14ac:dyDescent="0.15">
      <c r="A1884" s="36" t="s">
        <v>412</v>
      </c>
      <c r="B1884" s="36" t="s">
        <v>1697</v>
      </c>
      <c r="C1884" s="36" t="s">
        <v>1698</v>
      </c>
      <c r="D1884" s="36" t="s">
        <v>1634</v>
      </c>
      <c r="E1884" s="36" t="s">
        <v>1635</v>
      </c>
      <c r="F1884" s="36" t="s">
        <v>372</v>
      </c>
      <c r="G1884" s="36" t="s">
        <v>1636</v>
      </c>
      <c r="H1884" s="36" t="s">
        <v>372</v>
      </c>
      <c r="I1884" s="36" t="s">
        <v>1636</v>
      </c>
      <c r="J1884" s="36" t="s">
        <v>1637</v>
      </c>
      <c r="K1884" s="36" t="s">
        <v>599</v>
      </c>
      <c r="L1884" s="36" t="s">
        <v>1699</v>
      </c>
      <c r="M1884" s="36" t="s">
        <v>1639</v>
      </c>
      <c r="N1884" s="36" t="s">
        <v>1640</v>
      </c>
      <c r="O1884" s="36" t="s">
        <v>1641</v>
      </c>
      <c r="P1884" s="36" t="s">
        <v>1642</v>
      </c>
      <c r="Q1884" s="36" t="s">
        <v>1643</v>
      </c>
      <c r="R1884" s="36" t="s">
        <v>1644</v>
      </c>
      <c r="S1884" s="36" t="s">
        <v>1636</v>
      </c>
      <c r="T1884" s="36" t="s">
        <v>1636</v>
      </c>
      <c r="U1884" s="36" t="s">
        <v>1645</v>
      </c>
      <c r="V1884" s="36" t="s">
        <v>1646</v>
      </c>
      <c r="W1884" s="36" t="s">
        <v>1657</v>
      </c>
      <c r="X1884" s="36" t="s">
        <v>1658</v>
      </c>
      <c r="Y1884" s="36" t="s">
        <v>1649</v>
      </c>
      <c r="Z1884" s="36">
        <v>126.38</v>
      </c>
      <c r="AA1884" s="36">
        <v>126.38</v>
      </c>
      <c r="AB1884" s="36">
        <v>0</v>
      </c>
      <c r="AC1884" s="36">
        <v>126.38</v>
      </c>
      <c r="AD1884" s="36">
        <v>0</v>
      </c>
      <c r="AE1884" s="36">
        <v>0</v>
      </c>
      <c r="AF1884" s="36" t="s">
        <v>1798</v>
      </c>
      <c r="AG1884" s="36" t="s">
        <v>1637</v>
      </c>
      <c r="AH1884" s="36" t="s">
        <v>599</v>
      </c>
      <c r="AI1884" s="36" t="s">
        <v>1799</v>
      </c>
      <c r="AJ1884" s="36" t="s">
        <v>1645</v>
      </c>
      <c r="AK1884" s="36" t="s">
        <v>337</v>
      </c>
      <c r="AL1884" s="36" t="s">
        <v>1650</v>
      </c>
      <c r="AM1884" s="36" t="s">
        <v>1651</v>
      </c>
      <c r="AN1884" s="36" t="s">
        <v>1645</v>
      </c>
      <c r="AO1884" s="36" t="s">
        <v>1636</v>
      </c>
      <c r="AP1884" s="36" t="s">
        <v>1652</v>
      </c>
      <c r="AQ1884" s="36" t="s">
        <v>1653</v>
      </c>
    </row>
    <row r="1885" spans="1:43" x14ac:dyDescent="0.15">
      <c r="A1885" s="36" t="s">
        <v>412</v>
      </c>
      <c r="B1885" s="36" t="s">
        <v>1700</v>
      </c>
      <c r="C1885" s="36" t="s">
        <v>1701</v>
      </c>
      <c r="D1885" s="36" t="s">
        <v>1673</v>
      </c>
      <c r="E1885" s="36" t="s">
        <v>1674</v>
      </c>
      <c r="F1885" s="36" t="s">
        <v>372</v>
      </c>
      <c r="G1885" s="36" t="s">
        <v>1636</v>
      </c>
      <c r="H1885" s="36" t="s">
        <v>372</v>
      </c>
      <c r="I1885" s="36" t="s">
        <v>1636</v>
      </c>
      <c r="J1885" s="36" t="s">
        <v>1675</v>
      </c>
      <c r="K1885" s="36" t="s">
        <v>1676</v>
      </c>
      <c r="L1885" s="36" t="s">
        <v>1702</v>
      </c>
      <c r="M1885" s="36" t="s">
        <v>1639</v>
      </c>
      <c r="N1885" s="36" t="s">
        <v>1640</v>
      </c>
      <c r="O1885" s="36" t="s">
        <v>1641</v>
      </c>
      <c r="P1885" s="36" t="s">
        <v>1642</v>
      </c>
      <c r="Q1885" s="36" t="s">
        <v>1643</v>
      </c>
      <c r="R1885" s="36" t="s">
        <v>1644</v>
      </c>
      <c r="S1885" s="36" t="s">
        <v>1636</v>
      </c>
      <c r="T1885" s="36" t="s">
        <v>1636</v>
      </c>
      <c r="U1885" s="36" t="s">
        <v>1645</v>
      </c>
      <c r="V1885" s="36" t="s">
        <v>1646</v>
      </c>
      <c r="W1885" s="36" t="s">
        <v>1664</v>
      </c>
      <c r="X1885" s="36" t="s">
        <v>1646</v>
      </c>
      <c r="Y1885" s="36" t="s">
        <v>1649</v>
      </c>
      <c r="Z1885" s="36">
        <v>69.239999999999995</v>
      </c>
      <c r="AA1885" s="36">
        <v>34.68</v>
      </c>
      <c r="AB1885" s="36">
        <v>34.56</v>
      </c>
      <c r="AC1885" s="36">
        <v>34.68</v>
      </c>
      <c r="AD1885" s="36">
        <v>0</v>
      </c>
      <c r="AE1885" s="36">
        <v>0</v>
      </c>
      <c r="AF1885" s="36" t="s">
        <v>1798</v>
      </c>
      <c r="AG1885" s="36" t="s">
        <v>1675</v>
      </c>
      <c r="AH1885" s="36" t="s">
        <v>1676</v>
      </c>
      <c r="AI1885" s="36" t="s">
        <v>1800</v>
      </c>
      <c r="AJ1885" s="36" t="s">
        <v>1645</v>
      </c>
      <c r="AK1885" s="36" t="s">
        <v>337</v>
      </c>
      <c r="AL1885" s="36" t="s">
        <v>1650</v>
      </c>
      <c r="AM1885" s="36" t="s">
        <v>1651</v>
      </c>
      <c r="AN1885" s="36" t="s">
        <v>1645</v>
      </c>
      <c r="AO1885" s="36" t="s">
        <v>1636</v>
      </c>
      <c r="AP1885" s="36" t="s">
        <v>1678</v>
      </c>
      <c r="AQ1885" s="36" t="s">
        <v>1653</v>
      </c>
    </row>
    <row r="1886" spans="1:43" x14ac:dyDescent="0.15">
      <c r="A1886" s="36" t="s">
        <v>412</v>
      </c>
      <c r="B1886" s="36" t="s">
        <v>1700</v>
      </c>
      <c r="C1886" s="36" t="s">
        <v>1701</v>
      </c>
      <c r="D1886" s="36" t="s">
        <v>1673</v>
      </c>
      <c r="E1886" s="36" t="s">
        <v>1674</v>
      </c>
      <c r="F1886" s="36" t="s">
        <v>372</v>
      </c>
      <c r="G1886" s="36" t="s">
        <v>1636</v>
      </c>
      <c r="H1886" s="36" t="s">
        <v>372</v>
      </c>
      <c r="I1886" s="36" t="s">
        <v>1636</v>
      </c>
      <c r="J1886" s="36" t="s">
        <v>1675</v>
      </c>
      <c r="K1886" s="36" t="s">
        <v>1676</v>
      </c>
      <c r="L1886" s="36" t="s">
        <v>1702</v>
      </c>
      <c r="M1886" s="36" t="s">
        <v>1639</v>
      </c>
      <c r="N1886" s="36" t="s">
        <v>1640</v>
      </c>
      <c r="O1886" s="36" t="s">
        <v>1641</v>
      </c>
      <c r="P1886" s="36" t="s">
        <v>1642</v>
      </c>
      <c r="Q1886" s="36" t="s">
        <v>1643</v>
      </c>
      <c r="R1886" s="36" t="s">
        <v>1644</v>
      </c>
      <c r="S1886" s="36" t="s">
        <v>1636</v>
      </c>
      <c r="T1886" s="36" t="s">
        <v>1636</v>
      </c>
      <c r="U1886" s="36" t="s">
        <v>1645</v>
      </c>
      <c r="V1886" s="36" t="s">
        <v>1646</v>
      </c>
      <c r="W1886" s="36" t="s">
        <v>1665</v>
      </c>
      <c r="X1886" s="36" t="s">
        <v>1646</v>
      </c>
      <c r="Y1886" s="36" t="s">
        <v>1649</v>
      </c>
      <c r="Z1886" s="36">
        <v>135.29</v>
      </c>
      <c r="AA1886" s="36">
        <v>57.62</v>
      </c>
      <c r="AB1886" s="36">
        <v>77.67</v>
      </c>
      <c r="AC1886" s="36">
        <v>57.62</v>
      </c>
      <c r="AD1886" s="36">
        <v>0</v>
      </c>
      <c r="AE1886" s="36">
        <v>0</v>
      </c>
      <c r="AF1886" s="36" t="s">
        <v>1798</v>
      </c>
      <c r="AG1886" s="36" t="s">
        <v>1675</v>
      </c>
      <c r="AH1886" s="36" t="s">
        <v>1676</v>
      </c>
      <c r="AI1886" s="36" t="s">
        <v>1800</v>
      </c>
      <c r="AJ1886" s="36" t="s">
        <v>1645</v>
      </c>
      <c r="AK1886" s="36" t="s">
        <v>337</v>
      </c>
      <c r="AL1886" s="36" t="s">
        <v>1650</v>
      </c>
      <c r="AM1886" s="36" t="s">
        <v>1651</v>
      </c>
      <c r="AN1886" s="36" t="s">
        <v>1645</v>
      </c>
      <c r="AO1886" s="36" t="s">
        <v>1636</v>
      </c>
      <c r="AP1886" s="36" t="s">
        <v>1678</v>
      </c>
      <c r="AQ1886" s="36" t="s">
        <v>1653</v>
      </c>
    </row>
    <row r="1887" spans="1:43" x14ac:dyDescent="0.15">
      <c r="A1887" s="36" t="s">
        <v>412</v>
      </c>
      <c r="B1887" s="36" t="s">
        <v>1700</v>
      </c>
      <c r="C1887" s="36" t="s">
        <v>1701</v>
      </c>
      <c r="D1887" s="36" t="s">
        <v>1673</v>
      </c>
      <c r="E1887" s="36" t="s">
        <v>1674</v>
      </c>
      <c r="F1887" s="36" t="s">
        <v>372</v>
      </c>
      <c r="G1887" s="36" t="s">
        <v>1636</v>
      </c>
      <c r="H1887" s="36" t="s">
        <v>372</v>
      </c>
      <c r="I1887" s="36" t="s">
        <v>1636</v>
      </c>
      <c r="J1887" s="36" t="s">
        <v>1675</v>
      </c>
      <c r="K1887" s="36" t="s">
        <v>1676</v>
      </c>
      <c r="L1887" s="36" t="s">
        <v>1702</v>
      </c>
      <c r="M1887" s="36" t="s">
        <v>1639</v>
      </c>
      <c r="N1887" s="36" t="s">
        <v>1640</v>
      </c>
      <c r="O1887" s="36" t="s">
        <v>1641</v>
      </c>
      <c r="P1887" s="36" t="s">
        <v>1642</v>
      </c>
      <c r="Q1887" s="36" t="s">
        <v>1643</v>
      </c>
      <c r="R1887" s="36" t="s">
        <v>1644</v>
      </c>
      <c r="S1887" s="36" t="s">
        <v>1636</v>
      </c>
      <c r="T1887" s="36" t="s">
        <v>1636</v>
      </c>
      <c r="U1887" s="36" t="s">
        <v>1645</v>
      </c>
      <c r="V1887" s="36" t="s">
        <v>1646</v>
      </c>
      <c r="W1887" s="36" t="s">
        <v>1647</v>
      </c>
      <c r="X1887" s="36" t="s">
        <v>1667</v>
      </c>
      <c r="Y1887" s="36" t="s">
        <v>1649</v>
      </c>
      <c r="Z1887" s="36">
        <v>0.06</v>
      </c>
      <c r="AA1887" s="36">
        <v>0.06</v>
      </c>
      <c r="AB1887" s="36">
        <v>0</v>
      </c>
      <c r="AC1887" s="36">
        <v>0.06</v>
      </c>
      <c r="AD1887" s="36">
        <v>0</v>
      </c>
      <c r="AE1887" s="36">
        <v>0</v>
      </c>
      <c r="AF1887" s="36" t="s">
        <v>1798</v>
      </c>
      <c r="AG1887" s="36" t="s">
        <v>1675</v>
      </c>
      <c r="AH1887" s="36" t="s">
        <v>1676</v>
      </c>
      <c r="AI1887" s="36" t="s">
        <v>1800</v>
      </c>
      <c r="AJ1887" s="36" t="s">
        <v>1645</v>
      </c>
      <c r="AK1887" s="36" t="s">
        <v>337</v>
      </c>
      <c r="AL1887" s="36" t="s">
        <v>1650</v>
      </c>
      <c r="AM1887" s="36" t="s">
        <v>1651</v>
      </c>
      <c r="AN1887" s="36" t="s">
        <v>1645</v>
      </c>
      <c r="AO1887" s="36" t="s">
        <v>1636</v>
      </c>
      <c r="AP1887" s="36" t="s">
        <v>1678</v>
      </c>
      <c r="AQ1887" s="36" t="s">
        <v>1653</v>
      </c>
    </row>
    <row r="1888" spans="1:43" x14ac:dyDescent="0.15">
      <c r="A1888" s="36" t="s">
        <v>412</v>
      </c>
      <c r="B1888" s="36" t="s">
        <v>1700</v>
      </c>
      <c r="C1888" s="36" t="s">
        <v>1701</v>
      </c>
      <c r="D1888" s="36" t="s">
        <v>1673</v>
      </c>
      <c r="E1888" s="36" t="s">
        <v>1674</v>
      </c>
      <c r="F1888" s="36" t="s">
        <v>372</v>
      </c>
      <c r="G1888" s="36" t="s">
        <v>1636</v>
      </c>
      <c r="H1888" s="36" t="s">
        <v>372</v>
      </c>
      <c r="I1888" s="36" t="s">
        <v>1636</v>
      </c>
      <c r="J1888" s="36" t="s">
        <v>1675</v>
      </c>
      <c r="K1888" s="36" t="s">
        <v>1676</v>
      </c>
      <c r="L1888" s="36" t="s">
        <v>1702</v>
      </c>
      <c r="M1888" s="36" t="s">
        <v>1639</v>
      </c>
      <c r="N1888" s="36" t="s">
        <v>1640</v>
      </c>
      <c r="O1888" s="36" t="s">
        <v>1641</v>
      </c>
      <c r="P1888" s="36" t="s">
        <v>1642</v>
      </c>
      <c r="Q1888" s="36" t="s">
        <v>1643</v>
      </c>
      <c r="R1888" s="36" t="s">
        <v>1644</v>
      </c>
      <c r="S1888" s="36" t="s">
        <v>1636</v>
      </c>
      <c r="T1888" s="36" t="s">
        <v>1636</v>
      </c>
      <c r="U1888" s="36" t="s">
        <v>1645</v>
      </c>
      <c r="V1888" s="36" t="s">
        <v>1646</v>
      </c>
      <c r="W1888" s="36" t="s">
        <v>1669</v>
      </c>
      <c r="X1888" s="36" t="s">
        <v>1646</v>
      </c>
      <c r="Y1888" s="36" t="s">
        <v>1649</v>
      </c>
      <c r="Z1888" s="36">
        <v>36.880000000000003</v>
      </c>
      <c r="AA1888" s="36">
        <v>23.36</v>
      </c>
      <c r="AB1888" s="36">
        <v>13.52</v>
      </c>
      <c r="AC1888" s="36">
        <v>23.36</v>
      </c>
      <c r="AD1888" s="36">
        <v>0</v>
      </c>
      <c r="AE1888" s="36">
        <v>0</v>
      </c>
      <c r="AF1888" s="36" t="s">
        <v>1798</v>
      </c>
      <c r="AG1888" s="36" t="s">
        <v>1675</v>
      </c>
      <c r="AH1888" s="36" t="s">
        <v>1676</v>
      </c>
      <c r="AI1888" s="36" t="s">
        <v>1800</v>
      </c>
      <c r="AJ1888" s="36" t="s">
        <v>1645</v>
      </c>
      <c r="AK1888" s="36" t="s">
        <v>337</v>
      </c>
      <c r="AL1888" s="36" t="s">
        <v>1650</v>
      </c>
      <c r="AM1888" s="36" t="s">
        <v>1651</v>
      </c>
      <c r="AN1888" s="36" t="s">
        <v>1645</v>
      </c>
      <c r="AO1888" s="36" t="s">
        <v>1636</v>
      </c>
      <c r="AP1888" s="36" t="s">
        <v>1678</v>
      </c>
      <c r="AQ1888" s="36" t="s">
        <v>1653</v>
      </c>
    </row>
    <row r="1889" spans="1:43" x14ac:dyDescent="0.15">
      <c r="A1889" s="36" t="s">
        <v>412</v>
      </c>
      <c r="B1889" s="36" t="s">
        <v>1700</v>
      </c>
      <c r="C1889" s="36" t="s">
        <v>1701</v>
      </c>
      <c r="D1889" s="36" t="s">
        <v>1673</v>
      </c>
      <c r="E1889" s="36" t="s">
        <v>1674</v>
      </c>
      <c r="F1889" s="36" t="s">
        <v>372</v>
      </c>
      <c r="G1889" s="36" t="s">
        <v>1636</v>
      </c>
      <c r="H1889" s="36" t="s">
        <v>372</v>
      </c>
      <c r="I1889" s="36" t="s">
        <v>1636</v>
      </c>
      <c r="J1889" s="36" t="s">
        <v>1675</v>
      </c>
      <c r="K1889" s="36" t="s">
        <v>1676</v>
      </c>
      <c r="L1889" s="36" t="s">
        <v>1702</v>
      </c>
      <c r="M1889" s="36" t="s">
        <v>1639</v>
      </c>
      <c r="N1889" s="36" t="s">
        <v>1640</v>
      </c>
      <c r="O1889" s="36" t="s">
        <v>1641</v>
      </c>
      <c r="P1889" s="36" t="s">
        <v>1642</v>
      </c>
      <c r="Q1889" s="36" t="s">
        <v>1643</v>
      </c>
      <c r="R1889" s="36" t="s">
        <v>1644</v>
      </c>
      <c r="S1889" s="36" t="s">
        <v>1636</v>
      </c>
      <c r="T1889" s="36" t="s">
        <v>1636</v>
      </c>
      <c r="U1889" s="36" t="s">
        <v>1645</v>
      </c>
      <c r="V1889" s="36" t="s">
        <v>1646</v>
      </c>
      <c r="W1889" s="36" t="s">
        <v>1657</v>
      </c>
      <c r="X1889" s="36" t="s">
        <v>1658</v>
      </c>
      <c r="Y1889" s="36" t="s">
        <v>1649</v>
      </c>
      <c r="Z1889" s="36">
        <v>375.38</v>
      </c>
      <c r="AA1889" s="36">
        <v>275.54000000000002</v>
      </c>
      <c r="AB1889" s="36">
        <v>99.84</v>
      </c>
      <c r="AC1889" s="36">
        <v>275.54000000000002</v>
      </c>
      <c r="AD1889" s="36">
        <v>0</v>
      </c>
      <c r="AE1889" s="36">
        <v>0</v>
      </c>
      <c r="AF1889" s="36" t="s">
        <v>1798</v>
      </c>
      <c r="AG1889" s="36" t="s">
        <v>1675</v>
      </c>
      <c r="AH1889" s="36" t="s">
        <v>1676</v>
      </c>
      <c r="AI1889" s="36" t="s">
        <v>1800</v>
      </c>
      <c r="AJ1889" s="36" t="s">
        <v>1645</v>
      </c>
      <c r="AK1889" s="36" t="s">
        <v>337</v>
      </c>
      <c r="AL1889" s="36" t="s">
        <v>1650</v>
      </c>
      <c r="AM1889" s="36" t="s">
        <v>1651</v>
      </c>
      <c r="AN1889" s="36" t="s">
        <v>1645</v>
      </c>
      <c r="AO1889" s="36" t="s">
        <v>1636</v>
      </c>
      <c r="AP1889" s="36" t="s">
        <v>1678</v>
      </c>
      <c r="AQ1889" s="36" t="s">
        <v>1653</v>
      </c>
    </row>
    <row r="1890" spans="1:43" x14ac:dyDescent="0.15">
      <c r="A1890" s="36" t="s">
        <v>412</v>
      </c>
      <c r="B1890" s="36" t="s">
        <v>1700</v>
      </c>
      <c r="C1890" s="36" t="s">
        <v>1701</v>
      </c>
      <c r="D1890" s="36" t="s">
        <v>1673</v>
      </c>
      <c r="E1890" s="36" t="s">
        <v>1674</v>
      </c>
      <c r="F1890" s="36" t="s">
        <v>372</v>
      </c>
      <c r="G1890" s="36" t="s">
        <v>1636</v>
      </c>
      <c r="H1890" s="36" t="s">
        <v>372</v>
      </c>
      <c r="I1890" s="36" t="s">
        <v>1636</v>
      </c>
      <c r="J1890" s="36" t="s">
        <v>1675</v>
      </c>
      <c r="K1890" s="36" t="s">
        <v>1676</v>
      </c>
      <c r="L1890" s="36" t="s">
        <v>1702</v>
      </c>
      <c r="M1890" s="36" t="s">
        <v>1639</v>
      </c>
      <c r="N1890" s="36" t="s">
        <v>1640</v>
      </c>
      <c r="O1890" s="36" t="s">
        <v>1641</v>
      </c>
      <c r="P1890" s="36" t="s">
        <v>1642</v>
      </c>
      <c r="Q1890" s="36" t="s">
        <v>1643</v>
      </c>
      <c r="R1890" s="36" t="s">
        <v>1644</v>
      </c>
      <c r="S1890" s="36" t="s">
        <v>1636</v>
      </c>
      <c r="T1890" s="36" t="s">
        <v>1636</v>
      </c>
      <c r="U1890" s="36" t="s">
        <v>1645</v>
      </c>
      <c r="V1890" s="36" t="s">
        <v>1646</v>
      </c>
      <c r="W1890" s="36" t="s">
        <v>1670</v>
      </c>
      <c r="X1890" s="36" t="s">
        <v>1646</v>
      </c>
      <c r="Y1890" s="36" t="s">
        <v>1649</v>
      </c>
      <c r="Z1890" s="36">
        <v>5.53</v>
      </c>
      <c r="AA1890" s="36">
        <v>1.86</v>
      </c>
      <c r="AB1890" s="36">
        <v>3.67</v>
      </c>
      <c r="AC1890" s="36">
        <v>1.86</v>
      </c>
      <c r="AD1890" s="36">
        <v>0</v>
      </c>
      <c r="AE1890" s="36">
        <v>0</v>
      </c>
      <c r="AF1890" s="36" t="s">
        <v>1798</v>
      </c>
      <c r="AG1890" s="36" t="s">
        <v>1675</v>
      </c>
      <c r="AH1890" s="36" t="s">
        <v>1676</v>
      </c>
      <c r="AI1890" s="36" t="s">
        <v>1800</v>
      </c>
      <c r="AJ1890" s="36" t="s">
        <v>1645</v>
      </c>
      <c r="AK1890" s="36" t="s">
        <v>337</v>
      </c>
      <c r="AL1890" s="36" t="s">
        <v>1650</v>
      </c>
      <c r="AM1890" s="36" t="s">
        <v>1651</v>
      </c>
      <c r="AN1890" s="36" t="s">
        <v>1645</v>
      </c>
      <c r="AO1890" s="36" t="s">
        <v>1636</v>
      </c>
      <c r="AP1890" s="36" t="s">
        <v>1678</v>
      </c>
      <c r="AQ1890" s="36" t="s">
        <v>1653</v>
      </c>
    </row>
    <row r="1891" spans="1:43" x14ac:dyDescent="0.15">
      <c r="A1891" s="36" t="s">
        <v>412</v>
      </c>
      <c r="B1891" s="36" t="s">
        <v>1700</v>
      </c>
      <c r="C1891" s="36" t="s">
        <v>1701</v>
      </c>
      <c r="D1891" s="36" t="s">
        <v>1673</v>
      </c>
      <c r="E1891" s="36" t="s">
        <v>1674</v>
      </c>
      <c r="F1891" s="36" t="s">
        <v>372</v>
      </c>
      <c r="G1891" s="36" t="s">
        <v>1636</v>
      </c>
      <c r="H1891" s="36" t="s">
        <v>372</v>
      </c>
      <c r="I1891" s="36" t="s">
        <v>1636</v>
      </c>
      <c r="J1891" s="36" t="s">
        <v>1675</v>
      </c>
      <c r="K1891" s="36" t="s">
        <v>1676</v>
      </c>
      <c r="L1891" s="36" t="s">
        <v>1702</v>
      </c>
      <c r="M1891" s="36" t="s">
        <v>1639</v>
      </c>
      <c r="N1891" s="36" t="s">
        <v>1640</v>
      </c>
      <c r="O1891" s="36" t="s">
        <v>1641</v>
      </c>
      <c r="P1891" s="36" t="s">
        <v>1642</v>
      </c>
      <c r="Q1891" s="36" t="s">
        <v>1643</v>
      </c>
      <c r="R1891" s="36" t="s">
        <v>1644</v>
      </c>
      <c r="S1891" s="36" t="s">
        <v>1636</v>
      </c>
      <c r="T1891" s="36" t="s">
        <v>1636</v>
      </c>
      <c r="U1891" s="36" t="s">
        <v>1645</v>
      </c>
      <c r="V1891" s="36" t="s">
        <v>1646</v>
      </c>
      <c r="W1891" s="36" t="s">
        <v>1679</v>
      </c>
      <c r="X1891" s="36" t="s">
        <v>1646</v>
      </c>
      <c r="Y1891" s="36" t="s">
        <v>1649</v>
      </c>
      <c r="Z1891" s="36">
        <v>2144.15</v>
      </c>
      <c r="AA1891" s="36">
        <v>1795.85</v>
      </c>
      <c r="AB1891" s="36">
        <v>348.3</v>
      </c>
      <c r="AC1891" s="36">
        <v>1795.85</v>
      </c>
      <c r="AD1891" s="36">
        <v>0</v>
      </c>
      <c r="AE1891" s="36">
        <v>0</v>
      </c>
      <c r="AF1891" s="36" t="s">
        <v>1798</v>
      </c>
      <c r="AG1891" s="36" t="s">
        <v>1675</v>
      </c>
      <c r="AH1891" s="36" t="s">
        <v>1676</v>
      </c>
      <c r="AI1891" s="36" t="s">
        <v>1800</v>
      </c>
      <c r="AJ1891" s="36" t="s">
        <v>1645</v>
      </c>
      <c r="AK1891" s="36" t="s">
        <v>337</v>
      </c>
      <c r="AL1891" s="36" t="s">
        <v>1650</v>
      </c>
      <c r="AM1891" s="36" t="s">
        <v>1651</v>
      </c>
      <c r="AN1891" s="36" t="s">
        <v>1645</v>
      </c>
      <c r="AO1891" s="36" t="s">
        <v>1636</v>
      </c>
      <c r="AP1891" s="36" t="s">
        <v>1678</v>
      </c>
      <c r="AQ1891" s="36" t="s">
        <v>1653</v>
      </c>
    </row>
    <row r="1892" spans="1:43" x14ac:dyDescent="0.15">
      <c r="A1892" s="36" t="s">
        <v>412</v>
      </c>
      <c r="B1892" s="36" t="s">
        <v>1703</v>
      </c>
      <c r="C1892" s="36" t="s">
        <v>1704</v>
      </c>
      <c r="D1892" s="36" t="s">
        <v>1673</v>
      </c>
      <c r="E1892" s="36" t="s">
        <v>1674</v>
      </c>
      <c r="F1892" s="36" t="s">
        <v>372</v>
      </c>
      <c r="G1892" s="36" t="s">
        <v>1636</v>
      </c>
      <c r="H1892" s="36" t="s">
        <v>372</v>
      </c>
      <c r="I1892" s="36" t="s">
        <v>1636</v>
      </c>
      <c r="J1892" s="36" t="s">
        <v>1675</v>
      </c>
      <c r="K1892" s="36" t="s">
        <v>1676</v>
      </c>
      <c r="L1892" s="36" t="s">
        <v>1705</v>
      </c>
      <c r="M1892" s="36" t="s">
        <v>1639</v>
      </c>
      <c r="N1892" s="36" t="s">
        <v>1640</v>
      </c>
      <c r="O1892" s="36" t="s">
        <v>1641</v>
      </c>
      <c r="P1892" s="36" t="s">
        <v>1642</v>
      </c>
      <c r="Q1892" s="36" t="s">
        <v>1643</v>
      </c>
      <c r="R1892" s="36" t="s">
        <v>1644</v>
      </c>
      <c r="S1892" s="36" t="s">
        <v>1636</v>
      </c>
      <c r="T1892" s="36" t="s">
        <v>1636</v>
      </c>
      <c r="U1892" s="36" t="s">
        <v>1645</v>
      </c>
      <c r="V1892" s="36" t="s">
        <v>1646</v>
      </c>
      <c r="W1892" s="36" t="s">
        <v>1647</v>
      </c>
      <c r="X1892" s="36" t="s">
        <v>1667</v>
      </c>
      <c r="Y1892" s="36" t="s">
        <v>1649</v>
      </c>
      <c r="Z1892" s="36">
        <v>2.41</v>
      </c>
      <c r="AA1892" s="36">
        <v>1.69</v>
      </c>
      <c r="AB1892" s="36">
        <v>0.72</v>
      </c>
      <c r="AC1892" s="36">
        <v>1.69</v>
      </c>
      <c r="AD1892" s="36">
        <v>0</v>
      </c>
      <c r="AE1892" s="36">
        <v>0</v>
      </c>
      <c r="AF1892" s="36" t="s">
        <v>1798</v>
      </c>
      <c r="AG1892" s="36" t="s">
        <v>1675</v>
      </c>
      <c r="AH1892" s="36" t="s">
        <v>1676</v>
      </c>
      <c r="AI1892" s="36" t="s">
        <v>1800</v>
      </c>
      <c r="AJ1892" s="36" t="s">
        <v>1645</v>
      </c>
      <c r="AK1892" s="36" t="s">
        <v>337</v>
      </c>
      <c r="AL1892" s="36" t="s">
        <v>1650</v>
      </c>
      <c r="AM1892" s="36" t="s">
        <v>1651</v>
      </c>
      <c r="AN1892" s="36" t="s">
        <v>1645</v>
      </c>
      <c r="AO1892" s="36" t="s">
        <v>1636</v>
      </c>
      <c r="AP1892" s="36" t="s">
        <v>1678</v>
      </c>
      <c r="AQ1892" s="36" t="s">
        <v>1653</v>
      </c>
    </row>
    <row r="1893" spans="1:43" x14ac:dyDescent="0.15">
      <c r="A1893" s="36" t="s">
        <v>412</v>
      </c>
      <c r="B1893" s="36" t="s">
        <v>1703</v>
      </c>
      <c r="C1893" s="36" t="s">
        <v>1704</v>
      </c>
      <c r="D1893" s="36" t="s">
        <v>1673</v>
      </c>
      <c r="E1893" s="36" t="s">
        <v>1674</v>
      </c>
      <c r="F1893" s="36" t="s">
        <v>372</v>
      </c>
      <c r="G1893" s="36" t="s">
        <v>1636</v>
      </c>
      <c r="H1893" s="36" t="s">
        <v>372</v>
      </c>
      <c r="I1893" s="36" t="s">
        <v>1636</v>
      </c>
      <c r="J1893" s="36" t="s">
        <v>1675</v>
      </c>
      <c r="K1893" s="36" t="s">
        <v>1676</v>
      </c>
      <c r="L1893" s="36" t="s">
        <v>1705</v>
      </c>
      <c r="M1893" s="36" t="s">
        <v>1639</v>
      </c>
      <c r="N1893" s="36" t="s">
        <v>1640</v>
      </c>
      <c r="O1893" s="36" t="s">
        <v>1641</v>
      </c>
      <c r="P1893" s="36" t="s">
        <v>1642</v>
      </c>
      <c r="Q1893" s="36" t="s">
        <v>1643</v>
      </c>
      <c r="R1893" s="36" t="s">
        <v>1644</v>
      </c>
      <c r="S1893" s="36" t="s">
        <v>1636</v>
      </c>
      <c r="T1893" s="36" t="s">
        <v>1636</v>
      </c>
      <c r="U1893" s="36" t="s">
        <v>1645</v>
      </c>
      <c r="V1893" s="36" t="s">
        <v>1646</v>
      </c>
      <c r="W1893" s="36" t="s">
        <v>1679</v>
      </c>
      <c r="X1893" s="36" t="s">
        <v>1646</v>
      </c>
      <c r="Y1893" s="36" t="s">
        <v>1649</v>
      </c>
      <c r="Z1893" s="36">
        <v>1915.25</v>
      </c>
      <c r="AA1893" s="36">
        <v>1568.83</v>
      </c>
      <c r="AB1893" s="36">
        <v>346.42</v>
      </c>
      <c r="AC1893" s="36">
        <v>1568.83</v>
      </c>
      <c r="AD1893" s="36">
        <v>0</v>
      </c>
      <c r="AE1893" s="36">
        <v>0</v>
      </c>
      <c r="AF1893" s="36" t="s">
        <v>1798</v>
      </c>
      <c r="AG1893" s="36" t="s">
        <v>1675</v>
      </c>
      <c r="AH1893" s="36" t="s">
        <v>1676</v>
      </c>
      <c r="AI1893" s="36" t="s">
        <v>1800</v>
      </c>
      <c r="AJ1893" s="36" t="s">
        <v>1645</v>
      </c>
      <c r="AK1893" s="36" t="s">
        <v>337</v>
      </c>
      <c r="AL1893" s="36" t="s">
        <v>1650</v>
      </c>
      <c r="AM1893" s="36" t="s">
        <v>1651</v>
      </c>
      <c r="AN1893" s="36" t="s">
        <v>1645</v>
      </c>
      <c r="AO1893" s="36" t="s">
        <v>1636</v>
      </c>
      <c r="AP1893" s="36" t="s">
        <v>1678</v>
      </c>
      <c r="AQ1893" s="36" t="s">
        <v>1653</v>
      </c>
    </row>
    <row r="1894" spans="1:43" x14ac:dyDescent="0.15">
      <c r="A1894" s="36" t="s">
        <v>412</v>
      </c>
      <c r="B1894" s="36" t="s">
        <v>1706</v>
      </c>
      <c r="C1894" s="36" t="s">
        <v>1707</v>
      </c>
      <c r="D1894" s="36" t="s">
        <v>1673</v>
      </c>
      <c r="E1894" s="36" t="s">
        <v>1674</v>
      </c>
      <c r="F1894" s="36" t="s">
        <v>372</v>
      </c>
      <c r="G1894" s="36" t="s">
        <v>1636</v>
      </c>
      <c r="H1894" s="36" t="s">
        <v>372</v>
      </c>
      <c r="I1894" s="36" t="s">
        <v>1636</v>
      </c>
      <c r="J1894" s="36" t="s">
        <v>1675</v>
      </c>
      <c r="K1894" s="36" t="s">
        <v>1676</v>
      </c>
      <c r="L1894" s="36" t="s">
        <v>1708</v>
      </c>
      <c r="M1894" s="36" t="s">
        <v>1639</v>
      </c>
      <c r="N1894" s="36" t="s">
        <v>1640</v>
      </c>
      <c r="O1894" s="36" t="s">
        <v>1641</v>
      </c>
      <c r="P1894" s="36" t="s">
        <v>1642</v>
      </c>
      <c r="Q1894" s="36" t="s">
        <v>1643</v>
      </c>
      <c r="R1894" s="36" t="s">
        <v>1644</v>
      </c>
      <c r="S1894" s="36" t="s">
        <v>1636</v>
      </c>
      <c r="T1894" s="36" t="s">
        <v>1636</v>
      </c>
      <c r="U1894" s="36" t="s">
        <v>1645</v>
      </c>
      <c r="V1894" s="36" t="s">
        <v>1646</v>
      </c>
      <c r="W1894" s="36" t="s">
        <v>1657</v>
      </c>
      <c r="X1894" s="36" t="s">
        <v>1658</v>
      </c>
      <c r="Y1894" s="36" t="s">
        <v>1649</v>
      </c>
      <c r="Z1894" s="36">
        <v>142.47999999999999</v>
      </c>
      <c r="AA1894" s="36">
        <v>142.47999999999999</v>
      </c>
      <c r="AB1894" s="36">
        <v>0</v>
      </c>
      <c r="AC1894" s="36">
        <v>142.47999999999999</v>
      </c>
      <c r="AD1894" s="36">
        <v>0</v>
      </c>
      <c r="AE1894" s="36">
        <v>0</v>
      </c>
      <c r="AF1894" s="36" t="s">
        <v>1798</v>
      </c>
      <c r="AG1894" s="36" t="s">
        <v>1675</v>
      </c>
      <c r="AH1894" s="36" t="s">
        <v>1676</v>
      </c>
      <c r="AI1894" s="36" t="s">
        <v>1800</v>
      </c>
      <c r="AJ1894" s="36" t="s">
        <v>1645</v>
      </c>
      <c r="AK1894" s="36" t="s">
        <v>337</v>
      </c>
      <c r="AL1894" s="36" t="s">
        <v>1650</v>
      </c>
      <c r="AM1894" s="36" t="s">
        <v>1651</v>
      </c>
      <c r="AN1894" s="36" t="s">
        <v>1645</v>
      </c>
      <c r="AO1894" s="36" t="s">
        <v>1636</v>
      </c>
      <c r="AP1894" s="36" t="s">
        <v>1678</v>
      </c>
      <c r="AQ1894" s="36" t="s">
        <v>1653</v>
      </c>
    </row>
    <row r="1895" spans="1:43" x14ac:dyDescent="0.15">
      <c r="A1895" s="36" t="s">
        <v>412</v>
      </c>
      <c r="B1895" s="36" t="s">
        <v>1709</v>
      </c>
      <c r="C1895" s="36" t="s">
        <v>1710</v>
      </c>
      <c r="D1895" s="36" t="s">
        <v>1673</v>
      </c>
      <c r="E1895" s="36" t="s">
        <v>1674</v>
      </c>
      <c r="F1895" s="36" t="s">
        <v>372</v>
      </c>
      <c r="G1895" s="36" t="s">
        <v>1636</v>
      </c>
      <c r="H1895" s="36" t="s">
        <v>372</v>
      </c>
      <c r="I1895" s="36" t="s">
        <v>1636</v>
      </c>
      <c r="J1895" s="36" t="s">
        <v>1675</v>
      </c>
      <c r="K1895" s="36" t="s">
        <v>1676</v>
      </c>
      <c r="L1895" s="36" t="s">
        <v>1711</v>
      </c>
      <c r="M1895" s="36" t="s">
        <v>1639</v>
      </c>
      <c r="N1895" s="36" t="s">
        <v>1640</v>
      </c>
      <c r="O1895" s="36" t="s">
        <v>1641</v>
      </c>
      <c r="P1895" s="36" t="s">
        <v>1642</v>
      </c>
      <c r="Q1895" s="36" t="s">
        <v>1643</v>
      </c>
      <c r="R1895" s="36" t="s">
        <v>1644</v>
      </c>
      <c r="S1895" s="36" t="s">
        <v>1636</v>
      </c>
      <c r="T1895" s="36" t="s">
        <v>1636</v>
      </c>
      <c r="U1895" s="36" t="s">
        <v>1645</v>
      </c>
      <c r="V1895" s="36" t="s">
        <v>1646</v>
      </c>
      <c r="W1895" s="36" t="s">
        <v>1664</v>
      </c>
      <c r="X1895" s="36" t="s">
        <v>1646</v>
      </c>
      <c r="Y1895" s="36" t="s">
        <v>1649</v>
      </c>
      <c r="Z1895" s="36">
        <v>193.36</v>
      </c>
      <c r="AA1895" s="36">
        <v>193.36</v>
      </c>
      <c r="AB1895" s="36">
        <v>0</v>
      </c>
      <c r="AC1895" s="36">
        <v>193.36</v>
      </c>
      <c r="AD1895" s="36">
        <v>0</v>
      </c>
      <c r="AE1895" s="36">
        <v>0</v>
      </c>
      <c r="AF1895" s="36" t="s">
        <v>1798</v>
      </c>
      <c r="AG1895" s="36" t="s">
        <v>666</v>
      </c>
      <c r="AH1895" s="36" t="s">
        <v>1801</v>
      </c>
      <c r="AI1895" s="36" t="s">
        <v>1800</v>
      </c>
      <c r="AJ1895" s="36" t="s">
        <v>1645</v>
      </c>
      <c r="AK1895" s="36" t="s">
        <v>337</v>
      </c>
      <c r="AL1895" s="36" t="s">
        <v>1650</v>
      </c>
      <c r="AM1895" s="36" t="s">
        <v>1651</v>
      </c>
      <c r="AN1895" s="36" t="s">
        <v>1645</v>
      </c>
      <c r="AO1895" s="36" t="s">
        <v>1636</v>
      </c>
      <c r="AP1895" s="36" t="s">
        <v>1678</v>
      </c>
      <c r="AQ1895" s="36" t="s">
        <v>1653</v>
      </c>
    </row>
    <row r="1896" spans="1:43" x14ac:dyDescent="0.15">
      <c r="A1896" s="36" t="s">
        <v>412</v>
      </c>
      <c r="B1896" s="36" t="s">
        <v>1709</v>
      </c>
      <c r="C1896" s="36" t="s">
        <v>1710</v>
      </c>
      <c r="D1896" s="36" t="s">
        <v>1673</v>
      </c>
      <c r="E1896" s="36" t="s">
        <v>1674</v>
      </c>
      <c r="F1896" s="36" t="s">
        <v>372</v>
      </c>
      <c r="G1896" s="36" t="s">
        <v>1636</v>
      </c>
      <c r="H1896" s="36" t="s">
        <v>372</v>
      </c>
      <c r="I1896" s="36" t="s">
        <v>1636</v>
      </c>
      <c r="J1896" s="36" t="s">
        <v>1675</v>
      </c>
      <c r="K1896" s="36" t="s">
        <v>1676</v>
      </c>
      <c r="L1896" s="36" t="s">
        <v>1711</v>
      </c>
      <c r="M1896" s="36" t="s">
        <v>1639</v>
      </c>
      <c r="N1896" s="36" t="s">
        <v>1640</v>
      </c>
      <c r="O1896" s="36" t="s">
        <v>1641</v>
      </c>
      <c r="P1896" s="36" t="s">
        <v>1642</v>
      </c>
      <c r="Q1896" s="36" t="s">
        <v>1643</v>
      </c>
      <c r="R1896" s="36" t="s">
        <v>1644</v>
      </c>
      <c r="S1896" s="36" t="s">
        <v>1636</v>
      </c>
      <c r="T1896" s="36" t="s">
        <v>1636</v>
      </c>
      <c r="U1896" s="36" t="s">
        <v>1645</v>
      </c>
      <c r="V1896" s="36" t="s">
        <v>1646</v>
      </c>
      <c r="W1896" s="36" t="s">
        <v>1665</v>
      </c>
      <c r="X1896" s="36" t="s">
        <v>1646</v>
      </c>
      <c r="Y1896" s="36" t="s">
        <v>1649</v>
      </c>
      <c r="Z1896" s="36">
        <v>151.56</v>
      </c>
      <c r="AA1896" s="36">
        <v>151.56</v>
      </c>
      <c r="AB1896" s="36">
        <v>0</v>
      </c>
      <c r="AC1896" s="36">
        <v>151.56</v>
      </c>
      <c r="AD1896" s="36">
        <v>0</v>
      </c>
      <c r="AE1896" s="36">
        <v>0</v>
      </c>
      <c r="AF1896" s="36" t="s">
        <v>1798</v>
      </c>
      <c r="AG1896" s="36" t="s">
        <v>666</v>
      </c>
      <c r="AH1896" s="36" t="s">
        <v>1801</v>
      </c>
      <c r="AI1896" s="36" t="s">
        <v>1800</v>
      </c>
      <c r="AJ1896" s="36" t="s">
        <v>1645</v>
      </c>
      <c r="AK1896" s="36" t="s">
        <v>337</v>
      </c>
      <c r="AL1896" s="36" t="s">
        <v>1650</v>
      </c>
      <c r="AM1896" s="36" t="s">
        <v>1651</v>
      </c>
      <c r="AN1896" s="36" t="s">
        <v>1645</v>
      </c>
      <c r="AO1896" s="36" t="s">
        <v>1636</v>
      </c>
      <c r="AP1896" s="36" t="s">
        <v>1678</v>
      </c>
      <c r="AQ1896" s="36" t="s">
        <v>1653</v>
      </c>
    </row>
    <row r="1897" spans="1:43" x14ac:dyDescent="0.15">
      <c r="A1897" s="36" t="s">
        <v>412</v>
      </c>
      <c r="B1897" s="36" t="s">
        <v>1709</v>
      </c>
      <c r="C1897" s="36" t="s">
        <v>1710</v>
      </c>
      <c r="D1897" s="36" t="s">
        <v>1673</v>
      </c>
      <c r="E1897" s="36" t="s">
        <v>1674</v>
      </c>
      <c r="F1897" s="36" t="s">
        <v>372</v>
      </c>
      <c r="G1897" s="36" t="s">
        <v>1636</v>
      </c>
      <c r="H1897" s="36" t="s">
        <v>372</v>
      </c>
      <c r="I1897" s="36" t="s">
        <v>1636</v>
      </c>
      <c r="J1897" s="36" t="s">
        <v>1675</v>
      </c>
      <c r="K1897" s="36" t="s">
        <v>1676</v>
      </c>
      <c r="L1897" s="36" t="s">
        <v>1711</v>
      </c>
      <c r="M1897" s="36" t="s">
        <v>1639</v>
      </c>
      <c r="N1897" s="36" t="s">
        <v>1640</v>
      </c>
      <c r="O1897" s="36" t="s">
        <v>1641</v>
      </c>
      <c r="P1897" s="36" t="s">
        <v>1642</v>
      </c>
      <c r="Q1897" s="36" t="s">
        <v>1643</v>
      </c>
      <c r="R1897" s="36" t="s">
        <v>1644</v>
      </c>
      <c r="S1897" s="36" t="s">
        <v>1636</v>
      </c>
      <c r="T1897" s="36" t="s">
        <v>1636</v>
      </c>
      <c r="U1897" s="36" t="s">
        <v>1645</v>
      </c>
      <c r="V1897" s="36" t="s">
        <v>1646</v>
      </c>
      <c r="W1897" s="36" t="s">
        <v>1669</v>
      </c>
      <c r="X1897" s="36" t="s">
        <v>1646</v>
      </c>
      <c r="Y1897" s="36" t="s">
        <v>1649</v>
      </c>
      <c r="Z1897" s="36">
        <v>116.32</v>
      </c>
      <c r="AA1897" s="36">
        <v>116.32</v>
      </c>
      <c r="AB1897" s="36">
        <v>0</v>
      </c>
      <c r="AC1897" s="36">
        <v>116.32</v>
      </c>
      <c r="AD1897" s="36">
        <v>0</v>
      </c>
      <c r="AE1897" s="36">
        <v>0</v>
      </c>
      <c r="AF1897" s="36" t="s">
        <v>1798</v>
      </c>
      <c r="AG1897" s="36" t="s">
        <v>666</v>
      </c>
      <c r="AH1897" s="36" t="s">
        <v>1801</v>
      </c>
      <c r="AI1897" s="36" t="s">
        <v>1800</v>
      </c>
      <c r="AJ1897" s="36" t="s">
        <v>1645</v>
      </c>
      <c r="AK1897" s="36" t="s">
        <v>337</v>
      </c>
      <c r="AL1897" s="36" t="s">
        <v>1650</v>
      </c>
      <c r="AM1897" s="36" t="s">
        <v>1651</v>
      </c>
      <c r="AN1897" s="36" t="s">
        <v>1645</v>
      </c>
      <c r="AO1897" s="36" t="s">
        <v>1636</v>
      </c>
      <c r="AP1897" s="36" t="s">
        <v>1678</v>
      </c>
      <c r="AQ1897" s="36" t="s">
        <v>1653</v>
      </c>
    </row>
    <row r="1898" spans="1:43" x14ac:dyDescent="0.15">
      <c r="A1898" s="36" t="s">
        <v>412</v>
      </c>
      <c r="B1898" s="36" t="s">
        <v>1709</v>
      </c>
      <c r="C1898" s="36" t="s">
        <v>1710</v>
      </c>
      <c r="D1898" s="36" t="s">
        <v>1673</v>
      </c>
      <c r="E1898" s="36" t="s">
        <v>1674</v>
      </c>
      <c r="F1898" s="36" t="s">
        <v>372</v>
      </c>
      <c r="G1898" s="36" t="s">
        <v>1636</v>
      </c>
      <c r="H1898" s="36" t="s">
        <v>372</v>
      </c>
      <c r="I1898" s="36" t="s">
        <v>1636</v>
      </c>
      <c r="J1898" s="36" t="s">
        <v>1675</v>
      </c>
      <c r="K1898" s="36" t="s">
        <v>1676</v>
      </c>
      <c r="L1898" s="36" t="s">
        <v>1711</v>
      </c>
      <c r="M1898" s="36" t="s">
        <v>1639</v>
      </c>
      <c r="N1898" s="36" t="s">
        <v>1640</v>
      </c>
      <c r="O1898" s="36" t="s">
        <v>1641</v>
      </c>
      <c r="P1898" s="36" t="s">
        <v>1642</v>
      </c>
      <c r="Q1898" s="36" t="s">
        <v>1643</v>
      </c>
      <c r="R1898" s="36" t="s">
        <v>1644</v>
      </c>
      <c r="S1898" s="36" t="s">
        <v>1636</v>
      </c>
      <c r="T1898" s="36" t="s">
        <v>1636</v>
      </c>
      <c r="U1898" s="36" t="s">
        <v>1645</v>
      </c>
      <c r="V1898" s="36" t="s">
        <v>1646</v>
      </c>
      <c r="W1898" s="36" t="s">
        <v>1670</v>
      </c>
      <c r="X1898" s="36" t="s">
        <v>1646</v>
      </c>
      <c r="Y1898" s="36" t="s">
        <v>1649</v>
      </c>
      <c r="Z1898" s="36">
        <v>16.899999999999999</v>
      </c>
      <c r="AA1898" s="36">
        <v>16.899999999999999</v>
      </c>
      <c r="AB1898" s="36">
        <v>0</v>
      </c>
      <c r="AC1898" s="36">
        <v>16.899999999999999</v>
      </c>
      <c r="AD1898" s="36">
        <v>0</v>
      </c>
      <c r="AE1898" s="36">
        <v>0</v>
      </c>
      <c r="AF1898" s="36" t="s">
        <v>1798</v>
      </c>
      <c r="AG1898" s="36" t="s">
        <v>666</v>
      </c>
      <c r="AH1898" s="36" t="s">
        <v>1801</v>
      </c>
      <c r="AI1898" s="36" t="s">
        <v>1800</v>
      </c>
      <c r="AJ1898" s="36" t="s">
        <v>1645</v>
      </c>
      <c r="AK1898" s="36" t="s">
        <v>337</v>
      </c>
      <c r="AL1898" s="36" t="s">
        <v>1650</v>
      </c>
      <c r="AM1898" s="36" t="s">
        <v>1651</v>
      </c>
      <c r="AN1898" s="36" t="s">
        <v>1645</v>
      </c>
      <c r="AO1898" s="36" t="s">
        <v>1636</v>
      </c>
      <c r="AP1898" s="36" t="s">
        <v>1678</v>
      </c>
      <c r="AQ1898" s="36" t="s">
        <v>1653</v>
      </c>
    </row>
    <row r="1899" spans="1:43" x14ac:dyDescent="0.15">
      <c r="A1899" s="36" t="s">
        <v>412</v>
      </c>
      <c r="B1899" s="36" t="s">
        <v>1712</v>
      </c>
      <c r="C1899" s="36" t="s">
        <v>1713</v>
      </c>
      <c r="D1899" s="36" t="s">
        <v>1673</v>
      </c>
      <c r="E1899" s="36" t="s">
        <v>1674</v>
      </c>
      <c r="F1899" s="36" t="s">
        <v>372</v>
      </c>
      <c r="G1899" s="36" t="s">
        <v>1636</v>
      </c>
      <c r="H1899" s="36" t="s">
        <v>372</v>
      </c>
      <c r="I1899" s="36" t="s">
        <v>1636</v>
      </c>
      <c r="J1899" s="36" t="s">
        <v>1675</v>
      </c>
      <c r="K1899" s="36" t="s">
        <v>1676</v>
      </c>
      <c r="L1899" s="36" t="s">
        <v>1714</v>
      </c>
      <c r="M1899" s="36" t="s">
        <v>1639</v>
      </c>
      <c r="N1899" s="36" t="s">
        <v>1640</v>
      </c>
      <c r="O1899" s="36" t="s">
        <v>1641</v>
      </c>
      <c r="P1899" s="36" t="s">
        <v>1642</v>
      </c>
      <c r="Q1899" s="36" t="s">
        <v>1643</v>
      </c>
      <c r="R1899" s="36" t="s">
        <v>1644</v>
      </c>
      <c r="S1899" s="36" t="s">
        <v>1636</v>
      </c>
      <c r="T1899" s="36" t="s">
        <v>1636</v>
      </c>
      <c r="U1899" s="36" t="s">
        <v>1645</v>
      </c>
      <c r="V1899" s="36" t="s">
        <v>1646</v>
      </c>
      <c r="W1899" s="36" t="s">
        <v>1664</v>
      </c>
      <c r="X1899" s="36" t="s">
        <v>1646</v>
      </c>
      <c r="Y1899" s="36" t="s">
        <v>1649</v>
      </c>
      <c r="Z1899" s="36">
        <v>1512.06</v>
      </c>
      <c r="AA1899" s="36">
        <v>1512.06</v>
      </c>
      <c r="AB1899" s="36">
        <v>0</v>
      </c>
      <c r="AC1899" s="36">
        <v>1512.06</v>
      </c>
      <c r="AD1899" s="36">
        <v>0</v>
      </c>
      <c r="AE1899" s="36">
        <v>0</v>
      </c>
      <c r="AF1899" s="36" t="s">
        <v>1798</v>
      </c>
      <c r="AG1899" s="36" t="s">
        <v>1675</v>
      </c>
      <c r="AH1899" s="36" t="s">
        <v>1676</v>
      </c>
      <c r="AI1899" s="36" t="s">
        <v>1800</v>
      </c>
      <c r="AJ1899" s="36" t="s">
        <v>1645</v>
      </c>
      <c r="AK1899" s="36" t="s">
        <v>337</v>
      </c>
      <c r="AL1899" s="36" t="s">
        <v>1650</v>
      </c>
      <c r="AM1899" s="36" t="s">
        <v>1651</v>
      </c>
      <c r="AN1899" s="36" t="s">
        <v>1645</v>
      </c>
      <c r="AO1899" s="36" t="s">
        <v>1636</v>
      </c>
      <c r="AP1899" s="36" t="s">
        <v>1678</v>
      </c>
      <c r="AQ1899" s="36" t="s">
        <v>1653</v>
      </c>
    </row>
    <row r="1900" spans="1:43" x14ac:dyDescent="0.15">
      <c r="A1900" s="36" t="s">
        <v>412</v>
      </c>
      <c r="B1900" s="36" t="s">
        <v>1712</v>
      </c>
      <c r="C1900" s="36" t="s">
        <v>1713</v>
      </c>
      <c r="D1900" s="36" t="s">
        <v>1673</v>
      </c>
      <c r="E1900" s="36" t="s">
        <v>1674</v>
      </c>
      <c r="F1900" s="36" t="s">
        <v>372</v>
      </c>
      <c r="G1900" s="36" t="s">
        <v>1636</v>
      </c>
      <c r="H1900" s="36" t="s">
        <v>372</v>
      </c>
      <c r="I1900" s="36" t="s">
        <v>1636</v>
      </c>
      <c r="J1900" s="36" t="s">
        <v>1675</v>
      </c>
      <c r="K1900" s="36" t="s">
        <v>1676</v>
      </c>
      <c r="L1900" s="36" t="s">
        <v>1714</v>
      </c>
      <c r="M1900" s="36" t="s">
        <v>1639</v>
      </c>
      <c r="N1900" s="36" t="s">
        <v>1640</v>
      </c>
      <c r="O1900" s="36" t="s">
        <v>1641</v>
      </c>
      <c r="P1900" s="36" t="s">
        <v>1642</v>
      </c>
      <c r="Q1900" s="36" t="s">
        <v>1643</v>
      </c>
      <c r="R1900" s="36" t="s">
        <v>1644</v>
      </c>
      <c r="S1900" s="36" t="s">
        <v>1636</v>
      </c>
      <c r="T1900" s="36" t="s">
        <v>1636</v>
      </c>
      <c r="U1900" s="36" t="s">
        <v>1645</v>
      </c>
      <c r="V1900" s="36" t="s">
        <v>1646</v>
      </c>
      <c r="W1900" s="36" t="s">
        <v>1665</v>
      </c>
      <c r="X1900" s="36" t="s">
        <v>1646</v>
      </c>
      <c r="Y1900" s="36" t="s">
        <v>1649</v>
      </c>
      <c r="Z1900" s="36">
        <v>2121.9899999999998</v>
      </c>
      <c r="AA1900" s="36">
        <v>2121.9899999999998</v>
      </c>
      <c r="AB1900" s="36">
        <v>0</v>
      </c>
      <c r="AC1900" s="36">
        <v>2121.9899999999998</v>
      </c>
      <c r="AD1900" s="36">
        <v>0</v>
      </c>
      <c r="AE1900" s="36">
        <v>0</v>
      </c>
      <c r="AF1900" s="36" t="s">
        <v>1798</v>
      </c>
      <c r="AG1900" s="36" t="s">
        <v>1675</v>
      </c>
      <c r="AH1900" s="36" t="s">
        <v>1676</v>
      </c>
      <c r="AI1900" s="36" t="s">
        <v>1800</v>
      </c>
      <c r="AJ1900" s="36" t="s">
        <v>1645</v>
      </c>
      <c r="AK1900" s="36" t="s">
        <v>337</v>
      </c>
      <c r="AL1900" s="36" t="s">
        <v>1650</v>
      </c>
      <c r="AM1900" s="36" t="s">
        <v>1651</v>
      </c>
      <c r="AN1900" s="36" t="s">
        <v>1645</v>
      </c>
      <c r="AO1900" s="36" t="s">
        <v>1636</v>
      </c>
      <c r="AP1900" s="36" t="s">
        <v>1678</v>
      </c>
      <c r="AQ1900" s="36" t="s">
        <v>1653</v>
      </c>
    </row>
    <row r="1901" spans="1:43" x14ac:dyDescent="0.15">
      <c r="A1901" s="36" t="s">
        <v>412</v>
      </c>
      <c r="B1901" s="36" t="s">
        <v>1712</v>
      </c>
      <c r="C1901" s="36" t="s">
        <v>1713</v>
      </c>
      <c r="D1901" s="36" t="s">
        <v>1673</v>
      </c>
      <c r="E1901" s="36" t="s">
        <v>1674</v>
      </c>
      <c r="F1901" s="36" t="s">
        <v>372</v>
      </c>
      <c r="G1901" s="36" t="s">
        <v>1636</v>
      </c>
      <c r="H1901" s="36" t="s">
        <v>372</v>
      </c>
      <c r="I1901" s="36" t="s">
        <v>1636</v>
      </c>
      <c r="J1901" s="36" t="s">
        <v>1675</v>
      </c>
      <c r="K1901" s="36" t="s">
        <v>1676</v>
      </c>
      <c r="L1901" s="36" t="s">
        <v>1714</v>
      </c>
      <c r="M1901" s="36" t="s">
        <v>1639</v>
      </c>
      <c r="N1901" s="36" t="s">
        <v>1640</v>
      </c>
      <c r="O1901" s="36" t="s">
        <v>1641</v>
      </c>
      <c r="P1901" s="36" t="s">
        <v>1642</v>
      </c>
      <c r="Q1901" s="36" t="s">
        <v>1643</v>
      </c>
      <c r="R1901" s="36" t="s">
        <v>1644</v>
      </c>
      <c r="S1901" s="36" t="s">
        <v>1636</v>
      </c>
      <c r="T1901" s="36" t="s">
        <v>1636</v>
      </c>
      <c r="U1901" s="36" t="s">
        <v>1645</v>
      </c>
      <c r="V1901" s="36" t="s">
        <v>1646</v>
      </c>
      <c r="W1901" s="36" t="s">
        <v>1647</v>
      </c>
      <c r="X1901" s="36" t="s">
        <v>1667</v>
      </c>
      <c r="Y1901" s="36" t="s">
        <v>1649</v>
      </c>
      <c r="Z1901" s="36">
        <v>0.17</v>
      </c>
      <c r="AA1901" s="36">
        <v>0.17</v>
      </c>
      <c r="AB1901" s="36">
        <v>0</v>
      </c>
      <c r="AC1901" s="36">
        <v>0.17</v>
      </c>
      <c r="AD1901" s="36">
        <v>0</v>
      </c>
      <c r="AE1901" s="36">
        <v>0</v>
      </c>
      <c r="AF1901" s="36" t="s">
        <v>1798</v>
      </c>
      <c r="AG1901" s="36" t="s">
        <v>1675</v>
      </c>
      <c r="AH1901" s="36" t="s">
        <v>1676</v>
      </c>
      <c r="AI1901" s="36" t="s">
        <v>1800</v>
      </c>
      <c r="AJ1901" s="36" t="s">
        <v>1645</v>
      </c>
      <c r="AK1901" s="36" t="s">
        <v>337</v>
      </c>
      <c r="AL1901" s="36" t="s">
        <v>1650</v>
      </c>
      <c r="AM1901" s="36" t="s">
        <v>1651</v>
      </c>
      <c r="AN1901" s="36" t="s">
        <v>1645</v>
      </c>
      <c r="AO1901" s="36" t="s">
        <v>1636</v>
      </c>
      <c r="AP1901" s="36" t="s">
        <v>1678</v>
      </c>
      <c r="AQ1901" s="36" t="s">
        <v>1653</v>
      </c>
    </row>
    <row r="1902" spans="1:43" x14ac:dyDescent="0.15">
      <c r="A1902" s="36" t="s">
        <v>412</v>
      </c>
      <c r="B1902" s="36" t="s">
        <v>1712</v>
      </c>
      <c r="C1902" s="36" t="s">
        <v>1713</v>
      </c>
      <c r="D1902" s="36" t="s">
        <v>1673</v>
      </c>
      <c r="E1902" s="36" t="s">
        <v>1674</v>
      </c>
      <c r="F1902" s="36" t="s">
        <v>372</v>
      </c>
      <c r="G1902" s="36" t="s">
        <v>1636</v>
      </c>
      <c r="H1902" s="36" t="s">
        <v>372</v>
      </c>
      <c r="I1902" s="36" t="s">
        <v>1636</v>
      </c>
      <c r="J1902" s="36" t="s">
        <v>1675</v>
      </c>
      <c r="K1902" s="36" t="s">
        <v>1676</v>
      </c>
      <c r="L1902" s="36" t="s">
        <v>1714</v>
      </c>
      <c r="M1902" s="36" t="s">
        <v>1639</v>
      </c>
      <c r="N1902" s="36" t="s">
        <v>1640</v>
      </c>
      <c r="O1902" s="36" t="s">
        <v>1641</v>
      </c>
      <c r="P1902" s="36" t="s">
        <v>1642</v>
      </c>
      <c r="Q1902" s="36" t="s">
        <v>1643</v>
      </c>
      <c r="R1902" s="36" t="s">
        <v>1644</v>
      </c>
      <c r="S1902" s="36" t="s">
        <v>1636</v>
      </c>
      <c r="T1902" s="36" t="s">
        <v>1636</v>
      </c>
      <c r="U1902" s="36" t="s">
        <v>1645</v>
      </c>
      <c r="V1902" s="36" t="s">
        <v>1646</v>
      </c>
      <c r="W1902" s="36" t="s">
        <v>1669</v>
      </c>
      <c r="X1902" s="36" t="s">
        <v>1646</v>
      </c>
      <c r="Y1902" s="36" t="s">
        <v>1649</v>
      </c>
      <c r="Z1902" s="36">
        <v>496.75</v>
      </c>
      <c r="AA1902" s="36">
        <v>496.75</v>
      </c>
      <c r="AB1902" s="36">
        <v>0</v>
      </c>
      <c r="AC1902" s="36">
        <v>496.75</v>
      </c>
      <c r="AD1902" s="36">
        <v>0</v>
      </c>
      <c r="AE1902" s="36">
        <v>0</v>
      </c>
      <c r="AF1902" s="36" t="s">
        <v>1798</v>
      </c>
      <c r="AG1902" s="36" t="s">
        <v>1675</v>
      </c>
      <c r="AH1902" s="36" t="s">
        <v>1676</v>
      </c>
      <c r="AI1902" s="36" t="s">
        <v>1800</v>
      </c>
      <c r="AJ1902" s="36" t="s">
        <v>1645</v>
      </c>
      <c r="AK1902" s="36" t="s">
        <v>337</v>
      </c>
      <c r="AL1902" s="36" t="s">
        <v>1650</v>
      </c>
      <c r="AM1902" s="36" t="s">
        <v>1651</v>
      </c>
      <c r="AN1902" s="36" t="s">
        <v>1645</v>
      </c>
      <c r="AO1902" s="36" t="s">
        <v>1636</v>
      </c>
      <c r="AP1902" s="36" t="s">
        <v>1678</v>
      </c>
      <c r="AQ1902" s="36" t="s">
        <v>1653</v>
      </c>
    </row>
    <row r="1903" spans="1:43" x14ac:dyDescent="0.15">
      <c r="A1903" s="36" t="s">
        <v>412</v>
      </c>
      <c r="B1903" s="36" t="s">
        <v>1712</v>
      </c>
      <c r="C1903" s="36" t="s">
        <v>1713</v>
      </c>
      <c r="D1903" s="36" t="s">
        <v>1673</v>
      </c>
      <c r="E1903" s="36" t="s">
        <v>1674</v>
      </c>
      <c r="F1903" s="36" t="s">
        <v>372</v>
      </c>
      <c r="G1903" s="36" t="s">
        <v>1636</v>
      </c>
      <c r="H1903" s="36" t="s">
        <v>372</v>
      </c>
      <c r="I1903" s="36" t="s">
        <v>1636</v>
      </c>
      <c r="J1903" s="36" t="s">
        <v>1675</v>
      </c>
      <c r="K1903" s="36" t="s">
        <v>1676</v>
      </c>
      <c r="L1903" s="36" t="s">
        <v>1714</v>
      </c>
      <c r="M1903" s="36" t="s">
        <v>1639</v>
      </c>
      <c r="N1903" s="36" t="s">
        <v>1640</v>
      </c>
      <c r="O1903" s="36" t="s">
        <v>1641</v>
      </c>
      <c r="P1903" s="36" t="s">
        <v>1642</v>
      </c>
      <c r="Q1903" s="36" t="s">
        <v>1643</v>
      </c>
      <c r="R1903" s="36" t="s">
        <v>1644</v>
      </c>
      <c r="S1903" s="36" t="s">
        <v>1636</v>
      </c>
      <c r="T1903" s="36" t="s">
        <v>1636</v>
      </c>
      <c r="U1903" s="36" t="s">
        <v>1645</v>
      </c>
      <c r="V1903" s="36" t="s">
        <v>1646</v>
      </c>
      <c r="W1903" s="36" t="s">
        <v>1670</v>
      </c>
      <c r="X1903" s="36" t="s">
        <v>1646</v>
      </c>
      <c r="Y1903" s="36" t="s">
        <v>1649</v>
      </c>
      <c r="Z1903" s="36">
        <v>88.97</v>
      </c>
      <c r="AA1903" s="36">
        <v>88.97</v>
      </c>
      <c r="AB1903" s="36">
        <v>0</v>
      </c>
      <c r="AC1903" s="36">
        <v>88.97</v>
      </c>
      <c r="AD1903" s="36">
        <v>0</v>
      </c>
      <c r="AE1903" s="36">
        <v>0</v>
      </c>
      <c r="AF1903" s="36" t="s">
        <v>1798</v>
      </c>
      <c r="AG1903" s="36" t="s">
        <v>1675</v>
      </c>
      <c r="AH1903" s="36" t="s">
        <v>1676</v>
      </c>
      <c r="AI1903" s="36" t="s">
        <v>1800</v>
      </c>
      <c r="AJ1903" s="36" t="s">
        <v>1645</v>
      </c>
      <c r="AK1903" s="36" t="s">
        <v>337</v>
      </c>
      <c r="AL1903" s="36" t="s">
        <v>1650</v>
      </c>
      <c r="AM1903" s="36" t="s">
        <v>1651</v>
      </c>
      <c r="AN1903" s="36" t="s">
        <v>1645</v>
      </c>
      <c r="AO1903" s="36" t="s">
        <v>1636</v>
      </c>
      <c r="AP1903" s="36" t="s">
        <v>1678</v>
      </c>
      <c r="AQ1903" s="36" t="s">
        <v>1653</v>
      </c>
    </row>
    <row r="1904" spans="1:43" x14ac:dyDescent="0.15">
      <c r="A1904" s="36" t="s">
        <v>412</v>
      </c>
      <c r="B1904" s="36" t="s">
        <v>1715</v>
      </c>
      <c r="C1904" s="36" t="s">
        <v>1716</v>
      </c>
      <c r="D1904" s="36" t="s">
        <v>1661</v>
      </c>
      <c r="E1904" s="36" t="s">
        <v>1662</v>
      </c>
      <c r="F1904" s="36" t="s">
        <v>372</v>
      </c>
      <c r="G1904" s="36" t="s">
        <v>1636</v>
      </c>
      <c r="H1904" s="36" t="s">
        <v>372</v>
      </c>
      <c r="I1904" s="36" t="s">
        <v>1636</v>
      </c>
      <c r="J1904" s="36" t="s">
        <v>1637</v>
      </c>
      <c r="K1904" s="36" t="s">
        <v>599</v>
      </c>
      <c r="L1904" s="36" t="s">
        <v>1717</v>
      </c>
      <c r="M1904" s="36" t="s">
        <v>1639</v>
      </c>
      <c r="N1904" s="36" t="s">
        <v>1640</v>
      </c>
      <c r="O1904" s="36" t="s">
        <v>1641</v>
      </c>
      <c r="P1904" s="36" t="s">
        <v>1642</v>
      </c>
      <c r="Q1904" s="36" t="s">
        <v>1643</v>
      </c>
      <c r="R1904" s="36" t="s">
        <v>1644</v>
      </c>
      <c r="S1904" s="36" t="s">
        <v>1636</v>
      </c>
      <c r="T1904" s="36" t="s">
        <v>1636</v>
      </c>
      <c r="U1904" s="36" t="s">
        <v>1645</v>
      </c>
      <c r="V1904" s="36" t="s">
        <v>1646</v>
      </c>
      <c r="W1904" s="36" t="s">
        <v>1664</v>
      </c>
      <c r="X1904" s="36" t="s">
        <v>1646</v>
      </c>
      <c r="Y1904" s="36" t="s">
        <v>1649</v>
      </c>
      <c r="Z1904" s="36">
        <v>97.13</v>
      </c>
      <c r="AA1904" s="36">
        <v>97.05</v>
      </c>
      <c r="AB1904" s="36">
        <v>0.08</v>
      </c>
      <c r="AC1904" s="36">
        <v>97.05</v>
      </c>
      <c r="AD1904" s="36">
        <v>0</v>
      </c>
      <c r="AE1904" s="36">
        <v>0</v>
      </c>
      <c r="AF1904" s="36" t="s">
        <v>1798</v>
      </c>
      <c r="AG1904" s="36" t="s">
        <v>1637</v>
      </c>
      <c r="AH1904" s="36" t="s">
        <v>599</v>
      </c>
      <c r="AI1904" s="36" t="s">
        <v>1799</v>
      </c>
      <c r="AJ1904" s="36" t="s">
        <v>1645</v>
      </c>
      <c r="AK1904" s="36" t="s">
        <v>337</v>
      </c>
      <c r="AL1904" s="36" t="s">
        <v>1650</v>
      </c>
      <c r="AM1904" s="36" t="s">
        <v>1651</v>
      </c>
      <c r="AN1904" s="36" t="s">
        <v>1645</v>
      </c>
      <c r="AO1904" s="36" t="s">
        <v>1636</v>
      </c>
      <c r="AP1904" s="36" t="s">
        <v>1652</v>
      </c>
      <c r="AQ1904" s="36" t="s">
        <v>1653</v>
      </c>
    </row>
    <row r="1905" spans="1:43" x14ac:dyDescent="0.15">
      <c r="A1905" s="36" t="s">
        <v>412</v>
      </c>
      <c r="B1905" s="36" t="s">
        <v>1715</v>
      </c>
      <c r="C1905" s="36" t="s">
        <v>1716</v>
      </c>
      <c r="D1905" s="36" t="s">
        <v>1661</v>
      </c>
      <c r="E1905" s="36" t="s">
        <v>1662</v>
      </c>
      <c r="F1905" s="36" t="s">
        <v>372</v>
      </c>
      <c r="G1905" s="36" t="s">
        <v>1636</v>
      </c>
      <c r="H1905" s="36" t="s">
        <v>372</v>
      </c>
      <c r="I1905" s="36" t="s">
        <v>1636</v>
      </c>
      <c r="J1905" s="36" t="s">
        <v>1637</v>
      </c>
      <c r="K1905" s="36" t="s">
        <v>599</v>
      </c>
      <c r="L1905" s="36" t="s">
        <v>1717</v>
      </c>
      <c r="M1905" s="36" t="s">
        <v>1639</v>
      </c>
      <c r="N1905" s="36" t="s">
        <v>1640</v>
      </c>
      <c r="O1905" s="36" t="s">
        <v>1641</v>
      </c>
      <c r="P1905" s="36" t="s">
        <v>1642</v>
      </c>
      <c r="Q1905" s="36" t="s">
        <v>1643</v>
      </c>
      <c r="R1905" s="36" t="s">
        <v>1644</v>
      </c>
      <c r="S1905" s="36" t="s">
        <v>1636</v>
      </c>
      <c r="T1905" s="36" t="s">
        <v>1636</v>
      </c>
      <c r="U1905" s="36" t="s">
        <v>1645</v>
      </c>
      <c r="V1905" s="36" t="s">
        <v>1646</v>
      </c>
      <c r="W1905" s="36" t="s">
        <v>1665</v>
      </c>
      <c r="X1905" s="36" t="s">
        <v>1646</v>
      </c>
      <c r="Y1905" s="36" t="s">
        <v>1649</v>
      </c>
      <c r="Z1905" s="36">
        <v>2106.17</v>
      </c>
      <c r="AA1905" s="36">
        <v>2089.62</v>
      </c>
      <c r="AB1905" s="36">
        <v>16.55</v>
      </c>
      <c r="AC1905" s="36">
        <v>2089.62</v>
      </c>
      <c r="AD1905" s="36">
        <v>0</v>
      </c>
      <c r="AE1905" s="36">
        <v>0</v>
      </c>
      <c r="AF1905" s="36" t="s">
        <v>1798</v>
      </c>
      <c r="AG1905" s="36" t="s">
        <v>1637</v>
      </c>
      <c r="AH1905" s="36" t="s">
        <v>599</v>
      </c>
      <c r="AI1905" s="36" t="s">
        <v>1799</v>
      </c>
      <c r="AJ1905" s="36" t="s">
        <v>1645</v>
      </c>
      <c r="AK1905" s="36" t="s">
        <v>337</v>
      </c>
      <c r="AL1905" s="36" t="s">
        <v>1650</v>
      </c>
      <c r="AM1905" s="36" t="s">
        <v>1651</v>
      </c>
      <c r="AN1905" s="36" t="s">
        <v>1645</v>
      </c>
      <c r="AO1905" s="36" t="s">
        <v>1636</v>
      </c>
      <c r="AP1905" s="36" t="s">
        <v>1652</v>
      </c>
      <c r="AQ1905" s="36" t="s">
        <v>1653</v>
      </c>
    </row>
    <row r="1906" spans="1:43" x14ac:dyDescent="0.15">
      <c r="A1906" s="36" t="s">
        <v>412</v>
      </c>
      <c r="B1906" s="36" t="s">
        <v>1715</v>
      </c>
      <c r="C1906" s="36" t="s">
        <v>1716</v>
      </c>
      <c r="D1906" s="36" t="s">
        <v>1661</v>
      </c>
      <c r="E1906" s="36" t="s">
        <v>1662</v>
      </c>
      <c r="F1906" s="36" t="s">
        <v>372</v>
      </c>
      <c r="G1906" s="36" t="s">
        <v>1636</v>
      </c>
      <c r="H1906" s="36" t="s">
        <v>372</v>
      </c>
      <c r="I1906" s="36" t="s">
        <v>1636</v>
      </c>
      <c r="J1906" s="36" t="s">
        <v>1637</v>
      </c>
      <c r="K1906" s="36" t="s">
        <v>599</v>
      </c>
      <c r="L1906" s="36" t="s">
        <v>1717</v>
      </c>
      <c r="M1906" s="36" t="s">
        <v>1639</v>
      </c>
      <c r="N1906" s="36" t="s">
        <v>1640</v>
      </c>
      <c r="O1906" s="36" t="s">
        <v>1641</v>
      </c>
      <c r="P1906" s="36" t="s">
        <v>1642</v>
      </c>
      <c r="Q1906" s="36" t="s">
        <v>1643</v>
      </c>
      <c r="R1906" s="36" t="s">
        <v>1644</v>
      </c>
      <c r="S1906" s="36" t="s">
        <v>1636</v>
      </c>
      <c r="T1906" s="36" t="s">
        <v>1636</v>
      </c>
      <c r="U1906" s="36" t="s">
        <v>1645</v>
      </c>
      <c r="V1906" s="36" t="s">
        <v>1646</v>
      </c>
      <c r="W1906" s="36" t="s">
        <v>1647</v>
      </c>
      <c r="X1906" s="36" t="s">
        <v>1667</v>
      </c>
      <c r="Y1906" s="36" t="s">
        <v>1649</v>
      </c>
      <c r="Z1906" s="36">
        <v>7.78</v>
      </c>
      <c r="AA1906" s="36">
        <v>7.77</v>
      </c>
      <c r="AB1906" s="36">
        <v>0.01</v>
      </c>
      <c r="AC1906" s="36">
        <v>7.77</v>
      </c>
      <c r="AD1906" s="36">
        <v>0</v>
      </c>
      <c r="AE1906" s="36">
        <v>0</v>
      </c>
      <c r="AF1906" s="36" t="s">
        <v>1798</v>
      </c>
      <c r="AG1906" s="36" t="s">
        <v>1637</v>
      </c>
      <c r="AH1906" s="36" t="s">
        <v>599</v>
      </c>
      <c r="AI1906" s="36" t="s">
        <v>1799</v>
      </c>
      <c r="AJ1906" s="36" t="s">
        <v>1645</v>
      </c>
      <c r="AK1906" s="36" t="s">
        <v>337</v>
      </c>
      <c r="AL1906" s="36" t="s">
        <v>1650</v>
      </c>
      <c r="AM1906" s="36" t="s">
        <v>1651</v>
      </c>
      <c r="AN1906" s="36" t="s">
        <v>1645</v>
      </c>
      <c r="AO1906" s="36" t="s">
        <v>1636</v>
      </c>
      <c r="AP1906" s="36" t="s">
        <v>1652</v>
      </c>
      <c r="AQ1906" s="36" t="s">
        <v>1653</v>
      </c>
    </row>
    <row r="1907" spans="1:43" x14ac:dyDescent="0.15">
      <c r="A1907" s="36" t="s">
        <v>412</v>
      </c>
      <c r="B1907" s="36" t="s">
        <v>1715</v>
      </c>
      <c r="C1907" s="36" t="s">
        <v>1716</v>
      </c>
      <c r="D1907" s="36" t="s">
        <v>1661</v>
      </c>
      <c r="E1907" s="36" t="s">
        <v>1662</v>
      </c>
      <c r="F1907" s="36" t="s">
        <v>372</v>
      </c>
      <c r="G1907" s="36" t="s">
        <v>1636</v>
      </c>
      <c r="H1907" s="36" t="s">
        <v>372</v>
      </c>
      <c r="I1907" s="36" t="s">
        <v>1636</v>
      </c>
      <c r="J1907" s="36" t="s">
        <v>1637</v>
      </c>
      <c r="K1907" s="36" t="s">
        <v>599</v>
      </c>
      <c r="L1907" s="36" t="s">
        <v>1717</v>
      </c>
      <c r="M1907" s="36" t="s">
        <v>1639</v>
      </c>
      <c r="N1907" s="36" t="s">
        <v>1640</v>
      </c>
      <c r="O1907" s="36" t="s">
        <v>1641</v>
      </c>
      <c r="P1907" s="36" t="s">
        <v>1642</v>
      </c>
      <c r="Q1907" s="36" t="s">
        <v>1643</v>
      </c>
      <c r="R1907" s="36" t="s">
        <v>1644</v>
      </c>
      <c r="S1907" s="36" t="s">
        <v>1636</v>
      </c>
      <c r="T1907" s="36" t="s">
        <v>1636</v>
      </c>
      <c r="U1907" s="36" t="s">
        <v>1645</v>
      </c>
      <c r="V1907" s="36" t="s">
        <v>1646</v>
      </c>
      <c r="W1907" s="36" t="s">
        <v>1669</v>
      </c>
      <c r="X1907" s="36" t="s">
        <v>1646</v>
      </c>
      <c r="Y1907" s="36" t="s">
        <v>1649</v>
      </c>
      <c r="Z1907" s="36">
        <v>68.37</v>
      </c>
      <c r="AA1907" s="36">
        <v>68.37</v>
      </c>
      <c r="AB1907" s="36">
        <v>0</v>
      </c>
      <c r="AC1907" s="36">
        <v>68.37</v>
      </c>
      <c r="AD1907" s="36">
        <v>0</v>
      </c>
      <c r="AE1907" s="36">
        <v>0</v>
      </c>
      <c r="AF1907" s="36" t="s">
        <v>1798</v>
      </c>
      <c r="AG1907" s="36" t="s">
        <v>1637</v>
      </c>
      <c r="AH1907" s="36" t="s">
        <v>599</v>
      </c>
      <c r="AI1907" s="36" t="s">
        <v>1799</v>
      </c>
      <c r="AJ1907" s="36" t="s">
        <v>1645</v>
      </c>
      <c r="AK1907" s="36" t="s">
        <v>337</v>
      </c>
      <c r="AL1907" s="36" t="s">
        <v>1650</v>
      </c>
      <c r="AM1907" s="36" t="s">
        <v>1651</v>
      </c>
      <c r="AN1907" s="36" t="s">
        <v>1645</v>
      </c>
      <c r="AO1907" s="36" t="s">
        <v>1636</v>
      </c>
      <c r="AP1907" s="36" t="s">
        <v>1652</v>
      </c>
      <c r="AQ1907" s="36" t="s">
        <v>1653</v>
      </c>
    </row>
    <row r="1908" spans="1:43" x14ac:dyDescent="0.15">
      <c r="A1908" s="36" t="s">
        <v>412</v>
      </c>
      <c r="B1908" s="36" t="s">
        <v>1715</v>
      </c>
      <c r="C1908" s="36" t="s">
        <v>1716</v>
      </c>
      <c r="D1908" s="36" t="s">
        <v>1661</v>
      </c>
      <c r="E1908" s="36" t="s">
        <v>1662</v>
      </c>
      <c r="F1908" s="36" t="s">
        <v>372</v>
      </c>
      <c r="G1908" s="36" t="s">
        <v>1636</v>
      </c>
      <c r="H1908" s="36" t="s">
        <v>372</v>
      </c>
      <c r="I1908" s="36" t="s">
        <v>1636</v>
      </c>
      <c r="J1908" s="36" t="s">
        <v>1637</v>
      </c>
      <c r="K1908" s="36" t="s">
        <v>599</v>
      </c>
      <c r="L1908" s="36" t="s">
        <v>1717</v>
      </c>
      <c r="M1908" s="36" t="s">
        <v>1639</v>
      </c>
      <c r="N1908" s="36" t="s">
        <v>1640</v>
      </c>
      <c r="O1908" s="36" t="s">
        <v>1641</v>
      </c>
      <c r="P1908" s="36" t="s">
        <v>1642</v>
      </c>
      <c r="Q1908" s="36" t="s">
        <v>1643</v>
      </c>
      <c r="R1908" s="36" t="s">
        <v>1644</v>
      </c>
      <c r="S1908" s="36" t="s">
        <v>1636</v>
      </c>
      <c r="T1908" s="36" t="s">
        <v>1636</v>
      </c>
      <c r="U1908" s="36" t="s">
        <v>1645</v>
      </c>
      <c r="V1908" s="36" t="s">
        <v>1646</v>
      </c>
      <c r="W1908" s="36" t="s">
        <v>1670</v>
      </c>
      <c r="X1908" s="36" t="s">
        <v>1646</v>
      </c>
      <c r="Y1908" s="36" t="s">
        <v>1649</v>
      </c>
      <c r="Z1908" s="36">
        <v>220.55</v>
      </c>
      <c r="AA1908" s="36">
        <v>219.78</v>
      </c>
      <c r="AB1908" s="36">
        <v>0.77</v>
      </c>
      <c r="AC1908" s="36">
        <v>219.78</v>
      </c>
      <c r="AD1908" s="36">
        <v>0</v>
      </c>
      <c r="AE1908" s="36">
        <v>0</v>
      </c>
      <c r="AF1908" s="36" t="s">
        <v>1798</v>
      </c>
      <c r="AG1908" s="36" t="s">
        <v>1637</v>
      </c>
      <c r="AH1908" s="36" t="s">
        <v>599</v>
      </c>
      <c r="AI1908" s="36" t="s">
        <v>1799</v>
      </c>
      <c r="AJ1908" s="36" t="s">
        <v>1645</v>
      </c>
      <c r="AK1908" s="36" t="s">
        <v>337</v>
      </c>
      <c r="AL1908" s="36" t="s">
        <v>1650</v>
      </c>
      <c r="AM1908" s="36" t="s">
        <v>1651</v>
      </c>
      <c r="AN1908" s="36" t="s">
        <v>1645</v>
      </c>
      <c r="AO1908" s="36" t="s">
        <v>1636</v>
      </c>
      <c r="AP1908" s="36" t="s">
        <v>1652</v>
      </c>
      <c r="AQ1908" s="36" t="s">
        <v>1653</v>
      </c>
    </row>
    <row r="1909" spans="1:43" x14ac:dyDescent="0.15">
      <c r="A1909" s="36" t="s">
        <v>412</v>
      </c>
      <c r="B1909" s="36" t="s">
        <v>1718</v>
      </c>
      <c r="C1909" s="36" t="s">
        <v>1719</v>
      </c>
      <c r="D1909" s="36" t="s">
        <v>1661</v>
      </c>
      <c r="E1909" s="36" t="s">
        <v>1662</v>
      </c>
      <c r="F1909" s="36" t="s">
        <v>372</v>
      </c>
      <c r="G1909" s="36" t="s">
        <v>1636</v>
      </c>
      <c r="H1909" s="36" t="s">
        <v>372</v>
      </c>
      <c r="I1909" s="36" t="s">
        <v>1636</v>
      </c>
      <c r="J1909" s="36" t="s">
        <v>1637</v>
      </c>
      <c r="K1909" s="36" t="s">
        <v>599</v>
      </c>
      <c r="L1909" s="36" t="s">
        <v>1720</v>
      </c>
      <c r="M1909" s="36" t="s">
        <v>1639</v>
      </c>
      <c r="N1909" s="36" t="s">
        <v>1640</v>
      </c>
      <c r="O1909" s="36" t="s">
        <v>1641</v>
      </c>
      <c r="P1909" s="36" t="s">
        <v>1642</v>
      </c>
      <c r="Q1909" s="36" t="s">
        <v>1643</v>
      </c>
      <c r="R1909" s="36" t="s">
        <v>1644</v>
      </c>
      <c r="S1909" s="36" t="s">
        <v>1636</v>
      </c>
      <c r="T1909" s="36" t="s">
        <v>1636</v>
      </c>
      <c r="U1909" s="36" t="s">
        <v>1645</v>
      </c>
      <c r="V1909" s="36" t="s">
        <v>1646</v>
      </c>
      <c r="W1909" s="36" t="s">
        <v>1665</v>
      </c>
      <c r="X1909" s="36" t="s">
        <v>1646</v>
      </c>
      <c r="Y1909" s="36" t="s">
        <v>1649</v>
      </c>
      <c r="Z1909" s="36">
        <v>2494.79</v>
      </c>
      <c r="AA1909" s="36">
        <v>2494.79</v>
      </c>
      <c r="AB1909" s="36">
        <v>0</v>
      </c>
      <c r="AC1909" s="36">
        <v>2494.79</v>
      </c>
      <c r="AD1909" s="36">
        <v>0</v>
      </c>
      <c r="AE1909" s="36">
        <v>0</v>
      </c>
      <c r="AF1909" s="36" t="s">
        <v>1798</v>
      </c>
      <c r="AG1909" s="36" t="s">
        <v>1637</v>
      </c>
      <c r="AH1909" s="36" t="s">
        <v>599</v>
      </c>
      <c r="AI1909" s="36" t="s">
        <v>1799</v>
      </c>
      <c r="AJ1909" s="36" t="s">
        <v>1645</v>
      </c>
      <c r="AK1909" s="36" t="s">
        <v>337</v>
      </c>
      <c r="AL1909" s="36" t="s">
        <v>1650</v>
      </c>
      <c r="AM1909" s="36" t="s">
        <v>1651</v>
      </c>
      <c r="AN1909" s="36" t="s">
        <v>1645</v>
      </c>
      <c r="AO1909" s="36" t="s">
        <v>1636</v>
      </c>
      <c r="AP1909" s="36" t="s">
        <v>1652</v>
      </c>
      <c r="AQ1909" s="36" t="s">
        <v>1653</v>
      </c>
    </row>
    <row r="1910" spans="1:43" x14ac:dyDescent="0.15">
      <c r="A1910" s="36" t="s">
        <v>412</v>
      </c>
      <c r="B1910" s="36" t="s">
        <v>1718</v>
      </c>
      <c r="C1910" s="36" t="s">
        <v>1719</v>
      </c>
      <c r="D1910" s="36" t="s">
        <v>1661</v>
      </c>
      <c r="E1910" s="36" t="s">
        <v>1662</v>
      </c>
      <c r="F1910" s="36" t="s">
        <v>372</v>
      </c>
      <c r="G1910" s="36" t="s">
        <v>1636</v>
      </c>
      <c r="H1910" s="36" t="s">
        <v>372</v>
      </c>
      <c r="I1910" s="36" t="s">
        <v>1636</v>
      </c>
      <c r="J1910" s="36" t="s">
        <v>1637</v>
      </c>
      <c r="K1910" s="36" t="s">
        <v>599</v>
      </c>
      <c r="L1910" s="36" t="s">
        <v>1720</v>
      </c>
      <c r="M1910" s="36" t="s">
        <v>1639</v>
      </c>
      <c r="N1910" s="36" t="s">
        <v>1640</v>
      </c>
      <c r="O1910" s="36" t="s">
        <v>1641</v>
      </c>
      <c r="P1910" s="36" t="s">
        <v>1642</v>
      </c>
      <c r="Q1910" s="36" t="s">
        <v>1643</v>
      </c>
      <c r="R1910" s="36" t="s">
        <v>1644</v>
      </c>
      <c r="S1910" s="36" t="s">
        <v>1636</v>
      </c>
      <c r="T1910" s="36" t="s">
        <v>1636</v>
      </c>
      <c r="U1910" s="36" t="s">
        <v>1645</v>
      </c>
      <c r="V1910" s="36" t="s">
        <v>1646</v>
      </c>
      <c r="W1910" s="36" t="s">
        <v>1647</v>
      </c>
      <c r="X1910" s="36" t="s">
        <v>1667</v>
      </c>
      <c r="Y1910" s="36" t="s">
        <v>1649</v>
      </c>
      <c r="Z1910" s="36">
        <v>5.21</v>
      </c>
      <c r="AA1910" s="36">
        <v>5.21</v>
      </c>
      <c r="AB1910" s="36">
        <v>0</v>
      </c>
      <c r="AC1910" s="36">
        <v>5.21</v>
      </c>
      <c r="AD1910" s="36">
        <v>0</v>
      </c>
      <c r="AE1910" s="36">
        <v>0</v>
      </c>
      <c r="AF1910" s="36" t="s">
        <v>1798</v>
      </c>
      <c r="AG1910" s="36" t="s">
        <v>1637</v>
      </c>
      <c r="AH1910" s="36" t="s">
        <v>599</v>
      </c>
      <c r="AI1910" s="36" t="s">
        <v>1799</v>
      </c>
      <c r="AJ1910" s="36" t="s">
        <v>1645</v>
      </c>
      <c r="AK1910" s="36" t="s">
        <v>337</v>
      </c>
      <c r="AL1910" s="36" t="s">
        <v>1650</v>
      </c>
      <c r="AM1910" s="36" t="s">
        <v>1651</v>
      </c>
      <c r="AN1910" s="36" t="s">
        <v>1645</v>
      </c>
      <c r="AO1910" s="36" t="s">
        <v>1636</v>
      </c>
      <c r="AP1910" s="36" t="s">
        <v>1652</v>
      </c>
      <c r="AQ1910" s="36" t="s">
        <v>1653</v>
      </c>
    </row>
    <row r="1911" spans="1:43" x14ac:dyDescent="0.15">
      <c r="A1911" s="36" t="s">
        <v>412</v>
      </c>
      <c r="B1911" s="36" t="s">
        <v>1721</v>
      </c>
      <c r="C1911" s="36" t="s">
        <v>1722</v>
      </c>
      <c r="D1911" s="36" t="s">
        <v>1723</v>
      </c>
      <c r="E1911" s="36" t="s">
        <v>1724</v>
      </c>
      <c r="F1911" s="36" t="s">
        <v>372</v>
      </c>
      <c r="G1911" s="36" t="s">
        <v>1636</v>
      </c>
      <c r="H1911" s="36" t="s">
        <v>372</v>
      </c>
      <c r="I1911" s="36" t="s">
        <v>1636</v>
      </c>
      <c r="J1911" s="36" t="s">
        <v>1307</v>
      </c>
      <c r="K1911" s="36" t="s">
        <v>1725</v>
      </c>
      <c r="L1911" s="36" t="s">
        <v>1726</v>
      </c>
      <c r="M1911" s="36" t="s">
        <v>1727</v>
      </c>
      <c r="N1911" s="36" t="s">
        <v>1728</v>
      </c>
      <c r="O1911" s="36" t="s">
        <v>1729</v>
      </c>
      <c r="P1911" s="36" t="s">
        <v>1730</v>
      </c>
      <c r="Q1911" s="36" t="s">
        <v>1731</v>
      </c>
      <c r="R1911" s="36" t="s">
        <v>1732</v>
      </c>
      <c r="S1911" s="36" t="s">
        <v>1636</v>
      </c>
      <c r="T1911" s="36" t="s">
        <v>1636</v>
      </c>
      <c r="U1911" s="36" t="s">
        <v>1645</v>
      </c>
      <c r="V1911" s="36" t="s">
        <v>1646</v>
      </c>
      <c r="W1911" s="36" t="s">
        <v>1665</v>
      </c>
      <c r="X1911" s="36" t="s">
        <v>1646</v>
      </c>
      <c r="Y1911" s="36" t="s">
        <v>1649</v>
      </c>
      <c r="Z1911" s="36">
        <v>25.77</v>
      </c>
      <c r="AA1911" s="36">
        <v>25.77</v>
      </c>
      <c r="AB1911" s="36">
        <v>0</v>
      </c>
      <c r="AC1911" s="36">
        <v>25.77</v>
      </c>
      <c r="AD1911" s="36">
        <v>0</v>
      </c>
      <c r="AE1911" s="36">
        <v>0</v>
      </c>
      <c r="AF1911" s="36" t="s">
        <v>1798</v>
      </c>
      <c r="AG1911" s="36" t="s">
        <v>1307</v>
      </c>
      <c r="AH1911" s="36" t="s">
        <v>1725</v>
      </c>
      <c r="AI1911" s="36" t="s">
        <v>1800</v>
      </c>
      <c r="AJ1911" s="36" t="s">
        <v>1645</v>
      </c>
      <c r="AK1911" s="36" t="s">
        <v>337</v>
      </c>
      <c r="AL1911" s="36" t="s">
        <v>1650</v>
      </c>
      <c r="AM1911" s="36" t="s">
        <v>1651</v>
      </c>
      <c r="AN1911" s="36" t="s">
        <v>1645</v>
      </c>
      <c r="AO1911" s="36" t="s">
        <v>1636</v>
      </c>
      <c r="AP1911" s="36" t="s">
        <v>1652</v>
      </c>
      <c r="AQ1911" s="36" t="s">
        <v>1653</v>
      </c>
    </row>
    <row r="1912" spans="1:43" x14ac:dyDescent="0.15">
      <c r="A1912" s="36" t="s">
        <v>412</v>
      </c>
      <c r="B1912" s="36" t="s">
        <v>1721</v>
      </c>
      <c r="C1912" s="36" t="s">
        <v>1722</v>
      </c>
      <c r="D1912" s="36" t="s">
        <v>1723</v>
      </c>
      <c r="E1912" s="36" t="s">
        <v>1724</v>
      </c>
      <c r="F1912" s="36" t="s">
        <v>372</v>
      </c>
      <c r="G1912" s="36" t="s">
        <v>1636</v>
      </c>
      <c r="H1912" s="36" t="s">
        <v>372</v>
      </c>
      <c r="I1912" s="36" t="s">
        <v>1636</v>
      </c>
      <c r="J1912" s="36" t="s">
        <v>1307</v>
      </c>
      <c r="K1912" s="36" t="s">
        <v>1725</v>
      </c>
      <c r="L1912" s="36" t="s">
        <v>1726</v>
      </c>
      <c r="M1912" s="36" t="s">
        <v>1727</v>
      </c>
      <c r="N1912" s="36" t="s">
        <v>1728</v>
      </c>
      <c r="O1912" s="36" t="s">
        <v>1729</v>
      </c>
      <c r="P1912" s="36" t="s">
        <v>1730</v>
      </c>
      <c r="Q1912" s="36" t="s">
        <v>1731</v>
      </c>
      <c r="R1912" s="36" t="s">
        <v>1732</v>
      </c>
      <c r="S1912" s="36" t="s">
        <v>1636</v>
      </c>
      <c r="T1912" s="36" t="s">
        <v>1636</v>
      </c>
      <c r="U1912" s="36" t="s">
        <v>1645</v>
      </c>
      <c r="V1912" s="36" t="s">
        <v>1646</v>
      </c>
      <c r="W1912" s="36" t="s">
        <v>1647</v>
      </c>
      <c r="X1912" s="36" t="s">
        <v>1667</v>
      </c>
      <c r="Y1912" s="36" t="s">
        <v>1649</v>
      </c>
      <c r="Z1912" s="36">
        <v>1.74</v>
      </c>
      <c r="AA1912" s="36">
        <v>1.74</v>
      </c>
      <c r="AB1912" s="36">
        <v>0</v>
      </c>
      <c r="AC1912" s="36">
        <v>1.74</v>
      </c>
      <c r="AD1912" s="36">
        <v>0</v>
      </c>
      <c r="AE1912" s="36">
        <v>0</v>
      </c>
      <c r="AF1912" s="36" t="s">
        <v>1798</v>
      </c>
      <c r="AG1912" s="36" t="s">
        <v>1307</v>
      </c>
      <c r="AH1912" s="36" t="s">
        <v>1725</v>
      </c>
      <c r="AI1912" s="36" t="s">
        <v>1800</v>
      </c>
      <c r="AJ1912" s="36" t="s">
        <v>1645</v>
      </c>
      <c r="AK1912" s="36" t="s">
        <v>337</v>
      </c>
      <c r="AL1912" s="36" t="s">
        <v>1650</v>
      </c>
      <c r="AM1912" s="36" t="s">
        <v>1651</v>
      </c>
      <c r="AN1912" s="36" t="s">
        <v>1645</v>
      </c>
      <c r="AO1912" s="36" t="s">
        <v>1636</v>
      </c>
      <c r="AP1912" s="36" t="s">
        <v>1652</v>
      </c>
      <c r="AQ1912" s="36" t="s">
        <v>1653</v>
      </c>
    </row>
    <row r="1913" spans="1:43" x14ac:dyDescent="0.15">
      <c r="A1913" s="36" t="s">
        <v>412</v>
      </c>
      <c r="B1913" s="36" t="s">
        <v>1733</v>
      </c>
      <c r="C1913" s="36" t="s">
        <v>1734</v>
      </c>
      <c r="D1913" s="36" t="s">
        <v>1723</v>
      </c>
      <c r="E1913" s="36" t="s">
        <v>1724</v>
      </c>
      <c r="F1913" s="36" t="s">
        <v>372</v>
      </c>
      <c r="G1913" s="36" t="s">
        <v>1636</v>
      </c>
      <c r="H1913" s="36" t="s">
        <v>372</v>
      </c>
      <c r="I1913" s="36" t="s">
        <v>1636</v>
      </c>
      <c r="J1913" s="36" t="s">
        <v>1307</v>
      </c>
      <c r="K1913" s="36" t="s">
        <v>1725</v>
      </c>
      <c r="L1913" s="36" t="s">
        <v>1735</v>
      </c>
      <c r="M1913" s="36" t="s">
        <v>1727</v>
      </c>
      <c r="N1913" s="36" t="s">
        <v>1728</v>
      </c>
      <c r="O1913" s="36" t="s">
        <v>1729</v>
      </c>
      <c r="P1913" s="36" t="s">
        <v>1730</v>
      </c>
      <c r="Q1913" s="36" t="s">
        <v>1731</v>
      </c>
      <c r="R1913" s="36" t="s">
        <v>1732</v>
      </c>
      <c r="S1913" s="36" t="s">
        <v>1636</v>
      </c>
      <c r="T1913" s="36" t="s">
        <v>1636</v>
      </c>
      <c r="U1913" s="36" t="s">
        <v>1645</v>
      </c>
      <c r="V1913" s="36" t="s">
        <v>1646</v>
      </c>
      <c r="W1913" s="36" t="s">
        <v>1664</v>
      </c>
      <c r="X1913" s="36" t="s">
        <v>1646</v>
      </c>
      <c r="Y1913" s="36" t="s">
        <v>1649</v>
      </c>
      <c r="Z1913" s="36">
        <v>66.56</v>
      </c>
      <c r="AA1913" s="36">
        <v>66.56</v>
      </c>
      <c r="AB1913" s="36">
        <v>0</v>
      </c>
      <c r="AC1913" s="36">
        <v>66.56</v>
      </c>
      <c r="AD1913" s="36">
        <v>0</v>
      </c>
      <c r="AE1913" s="36">
        <v>0</v>
      </c>
      <c r="AF1913" s="36" t="s">
        <v>1798</v>
      </c>
      <c r="AG1913" s="36" t="s">
        <v>1307</v>
      </c>
      <c r="AH1913" s="36" t="s">
        <v>1725</v>
      </c>
      <c r="AI1913" s="36" t="s">
        <v>1800</v>
      </c>
      <c r="AJ1913" s="36" t="s">
        <v>1645</v>
      </c>
      <c r="AK1913" s="36" t="s">
        <v>337</v>
      </c>
      <c r="AL1913" s="36" t="s">
        <v>1650</v>
      </c>
      <c r="AM1913" s="36" t="s">
        <v>1651</v>
      </c>
      <c r="AN1913" s="36" t="s">
        <v>1645</v>
      </c>
      <c r="AO1913" s="36" t="s">
        <v>1636</v>
      </c>
      <c r="AP1913" s="36" t="s">
        <v>1652</v>
      </c>
      <c r="AQ1913" s="36" t="s">
        <v>1653</v>
      </c>
    </row>
    <row r="1914" spans="1:43" x14ac:dyDescent="0.15">
      <c r="A1914" s="36" t="s">
        <v>412</v>
      </c>
      <c r="B1914" s="36" t="s">
        <v>1733</v>
      </c>
      <c r="C1914" s="36" t="s">
        <v>1734</v>
      </c>
      <c r="D1914" s="36" t="s">
        <v>1723</v>
      </c>
      <c r="E1914" s="36" t="s">
        <v>1724</v>
      </c>
      <c r="F1914" s="36" t="s">
        <v>372</v>
      </c>
      <c r="G1914" s="36" t="s">
        <v>1636</v>
      </c>
      <c r="H1914" s="36" t="s">
        <v>372</v>
      </c>
      <c r="I1914" s="36" t="s">
        <v>1636</v>
      </c>
      <c r="J1914" s="36" t="s">
        <v>1307</v>
      </c>
      <c r="K1914" s="36" t="s">
        <v>1725</v>
      </c>
      <c r="L1914" s="36" t="s">
        <v>1735</v>
      </c>
      <c r="M1914" s="36" t="s">
        <v>1727</v>
      </c>
      <c r="N1914" s="36" t="s">
        <v>1728</v>
      </c>
      <c r="O1914" s="36" t="s">
        <v>1729</v>
      </c>
      <c r="P1914" s="36" t="s">
        <v>1730</v>
      </c>
      <c r="Q1914" s="36" t="s">
        <v>1731</v>
      </c>
      <c r="R1914" s="36" t="s">
        <v>1732</v>
      </c>
      <c r="S1914" s="36" t="s">
        <v>1636</v>
      </c>
      <c r="T1914" s="36" t="s">
        <v>1636</v>
      </c>
      <c r="U1914" s="36" t="s">
        <v>1645</v>
      </c>
      <c r="V1914" s="36" t="s">
        <v>1646</v>
      </c>
      <c r="W1914" s="36" t="s">
        <v>1665</v>
      </c>
      <c r="X1914" s="36" t="s">
        <v>1646</v>
      </c>
      <c r="Y1914" s="36" t="s">
        <v>1649</v>
      </c>
      <c r="Z1914" s="36">
        <v>2969.3</v>
      </c>
      <c r="AA1914" s="36">
        <v>2969.3</v>
      </c>
      <c r="AB1914" s="36">
        <v>0</v>
      </c>
      <c r="AC1914" s="36">
        <v>2969.3</v>
      </c>
      <c r="AD1914" s="36">
        <v>0</v>
      </c>
      <c r="AE1914" s="36">
        <v>0</v>
      </c>
      <c r="AF1914" s="36" t="s">
        <v>1798</v>
      </c>
      <c r="AG1914" s="36" t="s">
        <v>1307</v>
      </c>
      <c r="AH1914" s="36" t="s">
        <v>1725</v>
      </c>
      <c r="AI1914" s="36" t="s">
        <v>1800</v>
      </c>
      <c r="AJ1914" s="36" t="s">
        <v>1645</v>
      </c>
      <c r="AK1914" s="36" t="s">
        <v>337</v>
      </c>
      <c r="AL1914" s="36" t="s">
        <v>1650</v>
      </c>
      <c r="AM1914" s="36" t="s">
        <v>1651</v>
      </c>
      <c r="AN1914" s="36" t="s">
        <v>1645</v>
      </c>
      <c r="AO1914" s="36" t="s">
        <v>1636</v>
      </c>
      <c r="AP1914" s="36" t="s">
        <v>1652</v>
      </c>
      <c r="AQ1914" s="36" t="s">
        <v>1653</v>
      </c>
    </row>
    <row r="1915" spans="1:43" x14ac:dyDescent="0.15">
      <c r="A1915" s="36" t="s">
        <v>412</v>
      </c>
      <c r="B1915" s="36" t="s">
        <v>1733</v>
      </c>
      <c r="C1915" s="36" t="s">
        <v>1734</v>
      </c>
      <c r="D1915" s="36" t="s">
        <v>1723</v>
      </c>
      <c r="E1915" s="36" t="s">
        <v>1724</v>
      </c>
      <c r="F1915" s="36" t="s">
        <v>372</v>
      </c>
      <c r="G1915" s="36" t="s">
        <v>1636</v>
      </c>
      <c r="H1915" s="36" t="s">
        <v>372</v>
      </c>
      <c r="I1915" s="36" t="s">
        <v>1636</v>
      </c>
      <c r="J1915" s="36" t="s">
        <v>1307</v>
      </c>
      <c r="K1915" s="36" t="s">
        <v>1725</v>
      </c>
      <c r="L1915" s="36" t="s">
        <v>1735</v>
      </c>
      <c r="M1915" s="36" t="s">
        <v>1727</v>
      </c>
      <c r="N1915" s="36" t="s">
        <v>1728</v>
      </c>
      <c r="O1915" s="36" t="s">
        <v>1729</v>
      </c>
      <c r="P1915" s="36" t="s">
        <v>1730</v>
      </c>
      <c r="Q1915" s="36" t="s">
        <v>1731</v>
      </c>
      <c r="R1915" s="36" t="s">
        <v>1732</v>
      </c>
      <c r="S1915" s="36" t="s">
        <v>1636</v>
      </c>
      <c r="T1915" s="36" t="s">
        <v>1636</v>
      </c>
      <c r="U1915" s="36" t="s">
        <v>1645</v>
      </c>
      <c r="V1915" s="36" t="s">
        <v>1646</v>
      </c>
      <c r="W1915" s="36" t="s">
        <v>1647</v>
      </c>
      <c r="X1915" s="36" t="s">
        <v>1667</v>
      </c>
      <c r="Y1915" s="36" t="s">
        <v>1649</v>
      </c>
      <c r="Z1915" s="36">
        <v>117.04</v>
      </c>
      <c r="AA1915" s="36">
        <v>117.04</v>
      </c>
      <c r="AB1915" s="36">
        <v>0</v>
      </c>
      <c r="AC1915" s="36">
        <v>117.04</v>
      </c>
      <c r="AD1915" s="36">
        <v>0</v>
      </c>
      <c r="AE1915" s="36">
        <v>0</v>
      </c>
      <c r="AF1915" s="36" t="s">
        <v>1798</v>
      </c>
      <c r="AG1915" s="36" t="s">
        <v>1307</v>
      </c>
      <c r="AH1915" s="36" t="s">
        <v>1725</v>
      </c>
      <c r="AI1915" s="36" t="s">
        <v>1800</v>
      </c>
      <c r="AJ1915" s="36" t="s">
        <v>1645</v>
      </c>
      <c r="AK1915" s="36" t="s">
        <v>337</v>
      </c>
      <c r="AL1915" s="36" t="s">
        <v>1650</v>
      </c>
      <c r="AM1915" s="36" t="s">
        <v>1651</v>
      </c>
      <c r="AN1915" s="36" t="s">
        <v>1645</v>
      </c>
      <c r="AO1915" s="36" t="s">
        <v>1636</v>
      </c>
      <c r="AP1915" s="36" t="s">
        <v>1652</v>
      </c>
      <c r="AQ1915" s="36" t="s">
        <v>1653</v>
      </c>
    </row>
    <row r="1916" spans="1:43" x14ac:dyDescent="0.15">
      <c r="A1916" s="36" t="s">
        <v>412</v>
      </c>
      <c r="B1916" s="36" t="s">
        <v>1736</v>
      </c>
      <c r="C1916" s="36" t="s">
        <v>1737</v>
      </c>
      <c r="D1916" s="36" t="s">
        <v>1723</v>
      </c>
      <c r="E1916" s="36" t="s">
        <v>1724</v>
      </c>
      <c r="F1916" s="36" t="s">
        <v>372</v>
      </c>
      <c r="G1916" s="36" t="s">
        <v>1636</v>
      </c>
      <c r="H1916" s="36" t="s">
        <v>372</v>
      </c>
      <c r="I1916" s="36" t="s">
        <v>1636</v>
      </c>
      <c r="J1916" s="36" t="s">
        <v>1307</v>
      </c>
      <c r="K1916" s="36" t="s">
        <v>1725</v>
      </c>
      <c r="L1916" s="36" t="s">
        <v>1738</v>
      </c>
      <c r="M1916" s="36" t="s">
        <v>1727</v>
      </c>
      <c r="N1916" s="36" t="s">
        <v>1728</v>
      </c>
      <c r="O1916" s="36" t="s">
        <v>1729</v>
      </c>
      <c r="P1916" s="36" t="s">
        <v>1730</v>
      </c>
      <c r="Q1916" s="36" t="s">
        <v>1731</v>
      </c>
      <c r="R1916" s="36" t="s">
        <v>1732</v>
      </c>
      <c r="S1916" s="36" t="s">
        <v>1636</v>
      </c>
      <c r="T1916" s="36" t="s">
        <v>1636</v>
      </c>
      <c r="U1916" s="36" t="s">
        <v>1645</v>
      </c>
      <c r="V1916" s="36" t="s">
        <v>1646</v>
      </c>
      <c r="W1916" s="36" t="s">
        <v>1664</v>
      </c>
      <c r="X1916" s="36" t="s">
        <v>1646</v>
      </c>
      <c r="Y1916" s="36" t="s">
        <v>1649</v>
      </c>
      <c r="Z1916" s="36">
        <v>3.85</v>
      </c>
      <c r="AA1916" s="36">
        <v>3.85</v>
      </c>
      <c r="AB1916" s="36">
        <v>0</v>
      </c>
      <c r="AC1916" s="36">
        <v>3.85</v>
      </c>
      <c r="AD1916" s="36">
        <v>0</v>
      </c>
      <c r="AE1916" s="36">
        <v>0</v>
      </c>
      <c r="AF1916" s="36" t="s">
        <v>1798</v>
      </c>
      <c r="AG1916" s="36" t="s">
        <v>1307</v>
      </c>
      <c r="AH1916" s="36" t="s">
        <v>1725</v>
      </c>
      <c r="AI1916" s="36" t="s">
        <v>1800</v>
      </c>
      <c r="AJ1916" s="36" t="s">
        <v>1645</v>
      </c>
      <c r="AK1916" s="36" t="s">
        <v>337</v>
      </c>
      <c r="AL1916" s="36" t="s">
        <v>1650</v>
      </c>
      <c r="AM1916" s="36" t="s">
        <v>1651</v>
      </c>
      <c r="AN1916" s="36" t="s">
        <v>1645</v>
      </c>
      <c r="AO1916" s="36" t="s">
        <v>1636</v>
      </c>
      <c r="AP1916" s="36" t="s">
        <v>1652</v>
      </c>
      <c r="AQ1916" s="36" t="s">
        <v>1653</v>
      </c>
    </row>
    <row r="1917" spans="1:43" x14ac:dyDescent="0.15">
      <c r="A1917" s="36" t="s">
        <v>412</v>
      </c>
      <c r="B1917" s="36" t="s">
        <v>1736</v>
      </c>
      <c r="C1917" s="36" t="s">
        <v>1737</v>
      </c>
      <c r="D1917" s="36" t="s">
        <v>1723</v>
      </c>
      <c r="E1917" s="36" t="s">
        <v>1724</v>
      </c>
      <c r="F1917" s="36" t="s">
        <v>372</v>
      </c>
      <c r="G1917" s="36" t="s">
        <v>1636</v>
      </c>
      <c r="H1917" s="36" t="s">
        <v>372</v>
      </c>
      <c r="I1917" s="36" t="s">
        <v>1636</v>
      </c>
      <c r="J1917" s="36" t="s">
        <v>1307</v>
      </c>
      <c r="K1917" s="36" t="s">
        <v>1725</v>
      </c>
      <c r="L1917" s="36" t="s">
        <v>1738</v>
      </c>
      <c r="M1917" s="36" t="s">
        <v>1727</v>
      </c>
      <c r="N1917" s="36" t="s">
        <v>1728</v>
      </c>
      <c r="O1917" s="36" t="s">
        <v>1729</v>
      </c>
      <c r="P1917" s="36" t="s">
        <v>1730</v>
      </c>
      <c r="Q1917" s="36" t="s">
        <v>1731</v>
      </c>
      <c r="R1917" s="36" t="s">
        <v>1732</v>
      </c>
      <c r="S1917" s="36" t="s">
        <v>1636</v>
      </c>
      <c r="T1917" s="36" t="s">
        <v>1636</v>
      </c>
      <c r="U1917" s="36" t="s">
        <v>1645</v>
      </c>
      <c r="V1917" s="36" t="s">
        <v>1646</v>
      </c>
      <c r="W1917" s="36" t="s">
        <v>1665</v>
      </c>
      <c r="X1917" s="36" t="s">
        <v>1646</v>
      </c>
      <c r="Y1917" s="36" t="s">
        <v>1649</v>
      </c>
      <c r="Z1917" s="36">
        <v>67.959999999999994</v>
      </c>
      <c r="AA1917" s="36">
        <v>67.959999999999994</v>
      </c>
      <c r="AB1917" s="36">
        <v>0</v>
      </c>
      <c r="AC1917" s="36">
        <v>67.959999999999994</v>
      </c>
      <c r="AD1917" s="36">
        <v>0</v>
      </c>
      <c r="AE1917" s="36">
        <v>0</v>
      </c>
      <c r="AF1917" s="36" t="s">
        <v>1798</v>
      </c>
      <c r="AG1917" s="36" t="s">
        <v>1307</v>
      </c>
      <c r="AH1917" s="36" t="s">
        <v>1725</v>
      </c>
      <c r="AI1917" s="36" t="s">
        <v>1800</v>
      </c>
      <c r="AJ1917" s="36" t="s">
        <v>1645</v>
      </c>
      <c r="AK1917" s="36" t="s">
        <v>337</v>
      </c>
      <c r="AL1917" s="36" t="s">
        <v>1650</v>
      </c>
      <c r="AM1917" s="36" t="s">
        <v>1651</v>
      </c>
      <c r="AN1917" s="36" t="s">
        <v>1645</v>
      </c>
      <c r="AO1917" s="36" t="s">
        <v>1636</v>
      </c>
      <c r="AP1917" s="36" t="s">
        <v>1652</v>
      </c>
      <c r="AQ1917" s="36" t="s">
        <v>1653</v>
      </c>
    </row>
    <row r="1918" spans="1:43" x14ac:dyDescent="0.15">
      <c r="A1918" s="36" t="s">
        <v>412</v>
      </c>
      <c r="B1918" s="36" t="s">
        <v>1736</v>
      </c>
      <c r="C1918" s="36" t="s">
        <v>1737</v>
      </c>
      <c r="D1918" s="36" t="s">
        <v>1723</v>
      </c>
      <c r="E1918" s="36" t="s">
        <v>1724</v>
      </c>
      <c r="F1918" s="36" t="s">
        <v>372</v>
      </c>
      <c r="G1918" s="36" t="s">
        <v>1636</v>
      </c>
      <c r="H1918" s="36" t="s">
        <v>372</v>
      </c>
      <c r="I1918" s="36" t="s">
        <v>1636</v>
      </c>
      <c r="J1918" s="36" t="s">
        <v>1307</v>
      </c>
      <c r="K1918" s="36" t="s">
        <v>1725</v>
      </c>
      <c r="L1918" s="36" t="s">
        <v>1738</v>
      </c>
      <c r="M1918" s="36" t="s">
        <v>1727</v>
      </c>
      <c r="N1918" s="36" t="s">
        <v>1728</v>
      </c>
      <c r="O1918" s="36" t="s">
        <v>1729</v>
      </c>
      <c r="P1918" s="36" t="s">
        <v>1730</v>
      </c>
      <c r="Q1918" s="36" t="s">
        <v>1731</v>
      </c>
      <c r="R1918" s="36" t="s">
        <v>1732</v>
      </c>
      <c r="S1918" s="36" t="s">
        <v>1636</v>
      </c>
      <c r="T1918" s="36" t="s">
        <v>1636</v>
      </c>
      <c r="U1918" s="36" t="s">
        <v>1645</v>
      </c>
      <c r="V1918" s="36" t="s">
        <v>1646</v>
      </c>
      <c r="W1918" s="36" t="s">
        <v>1647</v>
      </c>
      <c r="X1918" s="36" t="s">
        <v>1667</v>
      </c>
      <c r="Y1918" s="36" t="s">
        <v>1649</v>
      </c>
      <c r="Z1918" s="36">
        <v>4.2300000000000004</v>
      </c>
      <c r="AA1918" s="36">
        <v>4.2300000000000004</v>
      </c>
      <c r="AB1918" s="36">
        <v>0</v>
      </c>
      <c r="AC1918" s="36">
        <v>4.2300000000000004</v>
      </c>
      <c r="AD1918" s="36">
        <v>0</v>
      </c>
      <c r="AE1918" s="36">
        <v>0</v>
      </c>
      <c r="AF1918" s="36" t="s">
        <v>1798</v>
      </c>
      <c r="AG1918" s="36" t="s">
        <v>1307</v>
      </c>
      <c r="AH1918" s="36" t="s">
        <v>1725</v>
      </c>
      <c r="AI1918" s="36" t="s">
        <v>1800</v>
      </c>
      <c r="AJ1918" s="36" t="s">
        <v>1645</v>
      </c>
      <c r="AK1918" s="36" t="s">
        <v>337</v>
      </c>
      <c r="AL1918" s="36" t="s">
        <v>1650</v>
      </c>
      <c r="AM1918" s="36" t="s">
        <v>1651</v>
      </c>
      <c r="AN1918" s="36" t="s">
        <v>1645</v>
      </c>
      <c r="AO1918" s="36" t="s">
        <v>1636</v>
      </c>
      <c r="AP1918" s="36" t="s">
        <v>1652</v>
      </c>
      <c r="AQ1918" s="36" t="s">
        <v>1653</v>
      </c>
    </row>
    <row r="1919" spans="1:43" x14ac:dyDescent="0.15">
      <c r="A1919" s="36" t="s">
        <v>412</v>
      </c>
      <c r="B1919" s="36" t="s">
        <v>1739</v>
      </c>
      <c r="C1919" s="36" t="s">
        <v>1740</v>
      </c>
      <c r="D1919" s="36" t="s">
        <v>1723</v>
      </c>
      <c r="E1919" s="36" t="s">
        <v>1724</v>
      </c>
      <c r="F1919" s="36" t="s">
        <v>372</v>
      </c>
      <c r="G1919" s="36" t="s">
        <v>1636</v>
      </c>
      <c r="H1919" s="36" t="s">
        <v>372</v>
      </c>
      <c r="I1919" s="36" t="s">
        <v>1636</v>
      </c>
      <c r="J1919" s="36" t="s">
        <v>1307</v>
      </c>
      <c r="K1919" s="36" t="s">
        <v>1725</v>
      </c>
      <c r="L1919" s="36" t="s">
        <v>1741</v>
      </c>
      <c r="M1919" s="36" t="s">
        <v>1727</v>
      </c>
      <c r="N1919" s="36" t="s">
        <v>1728</v>
      </c>
      <c r="O1919" s="36" t="s">
        <v>1729</v>
      </c>
      <c r="P1919" s="36" t="s">
        <v>1730</v>
      </c>
      <c r="Q1919" s="36" t="s">
        <v>1731</v>
      </c>
      <c r="R1919" s="36" t="s">
        <v>1732</v>
      </c>
      <c r="S1919" s="36" t="s">
        <v>1636</v>
      </c>
      <c r="T1919" s="36" t="s">
        <v>1636</v>
      </c>
      <c r="U1919" s="36" t="s">
        <v>1645</v>
      </c>
      <c r="V1919" s="36" t="s">
        <v>1646</v>
      </c>
      <c r="W1919" s="36" t="s">
        <v>1665</v>
      </c>
      <c r="X1919" s="36" t="s">
        <v>1646</v>
      </c>
      <c r="Y1919" s="36" t="s">
        <v>1649</v>
      </c>
      <c r="Z1919" s="36">
        <v>340.6</v>
      </c>
      <c r="AA1919" s="36">
        <v>340.6</v>
      </c>
      <c r="AB1919" s="36">
        <v>0</v>
      </c>
      <c r="AC1919" s="36">
        <v>340.6</v>
      </c>
      <c r="AD1919" s="36">
        <v>0</v>
      </c>
      <c r="AE1919" s="36">
        <v>0</v>
      </c>
      <c r="AF1919" s="36" t="s">
        <v>1798</v>
      </c>
      <c r="AG1919" s="36" t="s">
        <v>1307</v>
      </c>
      <c r="AH1919" s="36" t="s">
        <v>1725</v>
      </c>
      <c r="AI1919" s="36" t="s">
        <v>1800</v>
      </c>
      <c r="AJ1919" s="36" t="s">
        <v>1645</v>
      </c>
      <c r="AK1919" s="36" t="s">
        <v>337</v>
      </c>
      <c r="AL1919" s="36" t="s">
        <v>1650</v>
      </c>
      <c r="AM1919" s="36" t="s">
        <v>1651</v>
      </c>
      <c r="AN1919" s="36" t="s">
        <v>1645</v>
      </c>
      <c r="AO1919" s="36" t="s">
        <v>1636</v>
      </c>
      <c r="AP1919" s="36" t="s">
        <v>1652</v>
      </c>
      <c r="AQ1919" s="36" t="s">
        <v>1653</v>
      </c>
    </row>
    <row r="1920" spans="1:43" x14ac:dyDescent="0.15">
      <c r="A1920" s="36" t="s">
        <v>412</v>
      </c>
      <c r="B1920" s="36" t="s">
        <v>1739</v>
      </c>
      <c r="C1920" s="36" t="s">
        <v>1740</v>
      </c>
      <c r="D1920" s="36" t="s">
        <v>1723</v>
      </c>
      <c r="E1920" s="36" t="s">
        <v>1724</v>
      </c>
      <c r="F1920" s="36" t="s">
        <v>372</v>
      </c>
      <c r="G1920" s="36" t="s">
        <v>1636</v>
      </c>
      <c r="H1920" s="36" t="s">
        <v>372</v>
      </c>
      <c r="I1920" s="36" t="s">
        <v>1636</v>
      </c>
      <c r="J1920" s="36" t="s">
        <v>1307</v>
      </c>
      <c r="K1920" s="36" t="s">
        <v>1725</v>
      </c>
      <c r="L1920" s="36" t="s">
        <v>1741</v>
      </c>
      <c r="M1920" s="36" t="s">
        <v>1727</v>
      </c>
      <c r="N1920" s="36" t="s">
        <v>1728</v>
      </c>
      <c r="O1920" s="36" t="s">
        <v>1729</v>
      </c>
      <c r="P1920" s="36" t="s">
        <v>1730</v>
      </c>
      <c r="Q1920" s="36" t="s">
        <v>1731</v>
      </c>
      <c r="R1920" s="36" t="s">
        <v>1732</v>
      </c>
      <c r="S1920" s="36" t="s">
        <v>1636</v>
      </c>
      <c r="T1920" s="36" t="s">
        <v>1636</v>
      </c>
      <c r="U1920" s="36" t="s">
        <v>1645</v>
      </c>
      <c r="V1920" s="36" t="s">
        <v>1646</v>
      </c>
      <c r="W1920" s="36" t="s">
        <v>1647</v>
      </c>
      <c r="X1920" s="36" t="s">
        <v>1667</v>
      </c>
      <c r="Y1920" s="36" t="s">
        <v>1649</v>
      </c>
      <c r="Z1920" s="36">
        <v>3.26</v>
      </c>
      <c r="AA1920" s="36">
        <v>3.26</v>
      </c>
      <c r="AB1920" s="36">
        <v>0</v>
      </c>
      <c r="AC1920" s="36">
        <v>3.26</v>
      </c>
      <c r="AD1920" s="36">
        <v>0</v>
      </c>
      <c r="AE1920" s="36">
        <v>0</v>
      </c>
      <c r="AF1920" s="36" t="s">
        <v>1798</v>
      </c>
      <c r="AG1920" s="36" t="s">
        <v>1307</v>
      </c>
      <c r="AH1920" s="36" t="s">
        <v>1725</v>
      </c>
      <c r="AI1920" s="36" t="s">
        <v>1800</v>
      </c>
      <c r="AJ1920" s="36" t="s">
        <v>1645</v>
      </c>
      <c r="AK1920" s="36" t="s">
        <v>337</v>
      </c>
      <c r="AL1920" s="36" t="s">
        <v>1650</v>
      </c>
      <c r="AM1920" s="36" t="s">
        <v>1651</v>
      </c>
      <c r="AN1920" s="36" t="s">
        <v>1645</v>
      </c>
      <c r="AO1920" s="36" t="s">
        <v>1636</v>
      </c>
      <c r="AP1920" s="36" t="s">
        <v>1652</v>
      </c>
      <c r="AQ1920" s="36" t="s">
        <v>1653</v>
      </c>
    </row>
    <row r="1921" spans="1:43" x14ac:dyDescent="0.15">
      <c r="A1921" s="36" t="s">
        <v>412</v>
      </c>
      <c r="B1921" s="36" t="s">
        <v>1742</v>
      </c>
      <c r="C1921" s="36" t="s">
        <v>1743</v>
      </c>
      <c r="D1921" s="36" t="s">
        <v>1723</v>
      </c>
      <c r="E1921" s="36" t="s">
        <v>1724</v>
      </c>
      <c r="F1921" s="36" t="s">
        <v>372</v>
      </c>
      <c r="G1921" s="36" t="s">
        <v>1636</v>
      </c>
      <c r="H1921" s="36" t="s">
        <v>372</v>
      </c>
      <c r="I1921" s="36" t="s">
        <v>1636</v>
      </c>
      <c r="J1921" s="36" t="s">
        <v>1307</v>
      </c>
      <c r="K1921" s="36" t="s">
        <v>1725</v>
      </c>
      <c r="L1921" s="36" t="s">
        <v>1744</v>
      </c>
      <c r="M1921" s="36" t="s">
        <v>1727</v>
      </c>
      <c r="N1921" s="36" t="s">
        <v>1728</v>
      </c>
      <c r="O1921" s="36" t="s">
        <v>1729</v>
      </c>
      <c r="P1921" s="36" t="s">
        <v>1730</v>
      </c>
      <c r="Q1921" s="36" t="s">
        <v>1731</v>
      </c>
      <c r="R1921" s="36" t="s">
        <v>1732</v>
      </c>
      <c r="S1921" s="36" t="s">
        <v>1636</v>
      </c>
      <c r="T1921" s="36" t="s">
        <v>1636</v>
      </c>
      <c r="U1921" s="36" t="s">
        <v>1645</v>
      </c>
      <c r="V1921" s="36" t="s">
        <v>1646</v>
      </c>
      <c r="W1921" s="36" t="s">
        <v>1665</v>
      </c>
      <c r="X1921" s="36" t="s">
        <v>1646</v>
      </c>
      <c r="Y1921" s="36" t="s">
        <v>1649</v>
      </c>
      <c r="Z1921" s="36">
        <v>229.25</v>
      </c>
      <c r="AA1921" s="36">
        <v>229.25</v>
      </c>
      <c r="AB1921" s="36">
        <v>0</v>
      </c>
      <c r="AC1921" s="36">
        <v>229.25</v>
      </c>
      <c r="AD1921" s="36">
        <v>0</v>
      </c>
      <c r="AE1921" s="36">
        <v>0</v>
      </c>
      <c r="AF1921" s="36" t="s">
        <v>1798</v>
      </c>
      <c r="AG1921" s="36" t="s">
        <v>1307</v>
      </c>
      <c r="AH1921" s="36" t="s">
        <v>1725</v>
      </c>
      <c r="AI1921" s="36" t="s">
        <v>1800</v>
      </c>
      <c r="AJ1921" s="36" t="s">
        <v>1645</v>
      </c>
      <c r="AK1921" s="36" t="s">
        <v>337</v>
      </c>
      <c r="AL1921" s="36" t="s">
        <v>1650</v>
      </c>
      <c r="AM1921" s="36" t="s">
        <v>1651</v>
      </c>
      <c r="AN1921" s="36" t="s">
        <v>1645</v>
      </c>
      <c r="AO1921" s="36" t="s">
        <v>1636</v>
      </c>
      <c r="AP1921" s="36" t="s">
        <v>1652</v>
      </c>
      <c r="AQ1921" s="36" t="s">
        <v>1653</v>
      </c>
    </row>
    <row r="1922" spans="1:43" x14ac:dyDescent="0.15">
      <c r="A1922" s="36" t="s">
        <v>412</v>
      </c>
      <c r="B1922" s="36" t="s">
        <v>1742</v>
      </c>
      <c r="C1922" s="36" t="s">
        <v>1743</v>
      </c>
      <c r="D1922" s="36" t="s">
        <v>1723</v>
      </c>
      <c r="E1922" s="36" t="s">
        <v>1724</v>
      </c>
      <c r="F1922" s="36" t="s">
        <v>372</v>
      </c>
      <c r="G1922" s="36" t="s">
        <v>1636</v>
      </c>
      <c r="H1922" s="36" t="s">
        <v>372</v>
      </c>
      <c r="I1922" s="36" t="s">
        <v>1636</v>
      </c>
      <c r="J1922" s="36" t="s">
        <v>1307</v>
      </c>
      <c r="K1922" s="36" t="s">
        <v>1725</v>
      </c>
      <c r="L1922" s="36" t="s">
        <v>1744</v>
      </c>
      <c r="M1922" s="36" t="s">
        <v>1727</v>
      </c>
      <c r="N1922" s="36" t="s">
        <v>1728</v>
      </c>
      <c r="O1922" s="36" t="s">
        <v>1729</v>
      </c>
      <c r="P1922" s="36" t="s">
        <v>1730</v>
      </c>
      <c r="Q1922" s="36" t="s">
        <v>1731</v>
      </c>
      <c r="R1922" s="36" t="s">
        <v>1732</v>
      </c>
      <c r="S1922" s="36" t="s">
        <v>1636</v>
      </c>
      <c r="T1922" s="36" t="s">
        <v>1636</v>
      </c>
      <c r="U1922" s="36" t="s">
        <v>1645</v>
      </c>
      <c r="V1922" s="36" t="s">
        <v>1646</v>
      </c>
      <c r="W1922" s="36" t="s">
        <v>1647</v>
      </c>
      <c r="X1922" s="36" t="s">
        <v>1667</v>
      </c>
      <c r="Y1922" s="36" t="s">
        <v>1649</v>
      </c>
      <c r="Z1922" s="36">
        <v>12.3</v>
      </c>
      <c r="AA1922" s="36">
        <v>12.3</v>
      </c>
      <c r="AB1922" s="36">
        <v>0</v>
      </c>
      <c r="AC1922" s="36">
        <v>12.3</v>
      </c>
      <c r="AD1922" s="36">
        <v>0</v>
      </c>
      <c r="AE1922" s="36">
        <v>0</v>
      </c>
      <c r="AF1922" s="36" t="s">
        <v>1798</v>
      </c>
      <c r="AG1922" s="36" t="s">
        <v>1307</v>
      </c>
      <c r="AH1922" s="36" t="s">
        <v>1725</v>
      </c>
      <c r="AI1922" s="36" t="s">
        <v>1800</v>
      </c>
      <c r="AJ1922" s="36" t="s">
        <v>1645</v>
      </c>
      <c r="AK1922" s="36" t="s">
        <v>337</v>
      </c>
      <c r="AL1922" s="36" t="s">
        <v>1650</v>
      </c>
      <c r="AM1922" s="36" t="s">
        <v>1651</v>
      </c>
      <c r="AN1922" s="36" t="s">
        <v>1645</v>
      </c>
      <c r="AO1922" s="36" t="s">
        <v>1636</v>
      </c>
      <c r="AP1922" s="36" t="s">
        <v>1652</v>
      </c>
      <c r="AQ1922" s="36" t="s">
        <v>1653</v>
      </c>
    </row>
    <row r="1923" spans="1:43" x14ac:dyDescent="0.15">
      <c r="A1923" s="36" t="s">
        <v>412</v>
      </c>
      <c r="B1923" s="36" t="s">
        <v>1745</v>
      </c>
      <c r="C1923" s="36" t="s">
        <v>1746</v>
      </c>
      <c r="D1923" s="36" t="s">
        <v>1747</v>
      </c>
      <c r="E1923" s="36" t="s">
        <v>1748</v>
      </c>
      <c r="F1923" s="36" t="s">
        <v>372</v>
      </c>
      <c r="G1923" s="36" t="s">
        <v>1636</v>
      </c>
      <c r="H1923" s="36" t="s">
        <v>372</v>
      </c>
      <c r="I1923" s="36" t="s">
        <v>1636</v>
      </c>
      <c r="J1923" s="36" t="s">
        <v>1749</v>
      </c>
      <c r="K1923" s="36" t="s">
        <v>1750</v>
      </c>
      <c r="L1923" s="36" t="s">
        <v>1751</v>
      </c>
      <c r="M1923" s="36" t="s">
        <v>1639</v>
      </c>
      <c r="N1923" s="36" t="s">
        <v>1640</v>
      </c>
      <c r="O1923" s="36" t="s">
        <v>1641</v>
      </c>
      <c r="P1923" s="36" t="s">
        <v>1642</v>
      </c>
      <c r="Q1923" s="36" t="s">
        <v>1643</v>
      </c>
      <c r="R1923" s="36" t="s">
        <v>1644</v>
      </c>
      <c r="S1923" s="36" t="s">
        <v>1636</v>
      </c>
      <c r="T1923" s="36" t="s">
        <v>1636</v>
      </c>
      <c r="U1923" s="36" t="s">
        <v>1645</v>
      </c>
      <c r="V1923" s="36" t="s">
        <v>1646</v>
      </c>
      <c r="W1923" s="36" t="s">
        <v>1665</v>
      </c>
      <c r="X1923" s="36" t="s">
        <v>1646</v>
      </c>
      <c r="Y1923" s="36" t="s">
        <v>1649</v>
      </c>
      <c r="Z1923" s="36">
        <v>19835.98</v>
      </c>
      <c r="AA1923" s="36">
        <v>19835.98</v>
      </c>
      <c r="AB1923" s="36">
        <v>0</v>
      </c>
      <c r="AC1923" s="36">
        <v>19835.98</v>
      </c>
      <c r="AD1923" s="36">
        <v>0</v>
      </c>
      <c r="AE1923" s="36">
        <v>0</v>
      </c>
      <c r="AF1923" s="36" t="s">
        <v>1798</v>
      </c>
      <c r="AG1923" s="36" t="s">
        <v>1749</v>
      </c>
      <c r="AH1923" s="36" t="s">
        <v>1802</v>
      </c>
      <c r="AI1923" s="36" t="s">
        <v>1799</v>
      </c>
      <c r="AJ1923" s="36" t="s">
        <v>1645</v>
      </c>
      <c r="AK1923" s="36" t="s">
        <v>337</v>
      </c>
      <c r="AL1923" s="36" t="s">
        <v>1650</v>
      </c>
      <c r="AM1923" s="36" t="s">
        <v>1651</v>
      </c>
      <c r="AN1923" s="36" t="s">
        <v>1645</v>
      </c>
      <c r="AO1923" s="36" t="s">
        <v>1636</v>
      </c>
      <c r="AP1923" s="36" t="s">
        <v>1678</v>
      </c>
      <c r="AQ1923" s="36" t="s">
        <v>1653</v>
      </c>
    </row>
    <row r="1924" spans="1:43" x14ac:dyDescent="0.15">
      <c r="A1924" s="36" t="s">
        <v>412</v>
      </c>
      <c r="B1924" s="36" t="s">
        <v>1745</v>
      </c>
      <c r="C1924" s="36" t="s">
        <v>1746</v>
      </c>
      <c r="D1924" s="36" t="s">
        <v>1747</v>
      </c>
      <c r="E1924" s="36" t="s">
        <v>1748</v>
      </c>
      <c r="F1924" s="36" t="s">
        <v>372</v>
      </c>
      <c r="G1924" s="36" t="s">
        <v>1636</v>
      </c>
      <c r="H1924" s="36" t="s">
        <v>372</v>
      </c>
      <c r="I1924" s="36" t="s">
        <v>1636</v>
      </c>
      <c r="J1924" s="36" t="s">
        <v>1749</v>
      </c>
      <c r="K1924" s="36" t="s">
        <v>1750</v>
      </c>
      <c r="L1924" s="36" t="s">
        <v>1751</v>
      </c>
      <c r="M1924" s="36" t="s">
        <v>1639</v>
      </c>
      <c r="N1924" s="36" t="s">
        <v>1640</v>
      </c>
      <c r="O1924" s="36" t="s">
        <v>1641</v>
      </c>
      <c r="P1924" s="36" t="s">
        <v>1642</v>
      </c>
      <c r="Q1924" s="36" t="s">
        <v>1643</v>
      </c>
      <c r="R1924" s="36" t="s">
        <v>1644</v>
      </c>
      <c r="S1924" s="36" t="s">
        <v>1636</v>
      </c>
      <c r="T1924" s="36" t="s">
        <v>1636</v>
      </c>
      <c r="U1924" s="36" t="s">
        <v>1645</v>
      </c>
      <c r="V1924" s="36" t="s">
        <v>1646</v>
      </c>
      <c r="W1924" s="36" t="s">
        <v>1647</v>
      </c>
      <c r="X1924" s="36" t="s">
        <v>1752</v>
      </c>
      <c r="Y1924" s="36" t="s">
        <v>1649</v>
      </c>
      <c r="Z1924" s="36">
        <v>19.690000000000001</v>
      </c>
      <c r="AA1924" s="36">
        <v>19.690000000000001</v>
      </c>
      <c r="AB1924" s="36">
        <v>0</v>
      </c>
      <c r="AC1924" s="36">
        <v>19.690000000000001</v>
      </c>
      <c r="AD1924" s="36">
        <v>0</v>
      </c>
      <c r="AE1924" s="36">
        <v>0</v>
      </c>
      <c r="AF1924" s="36" t="s">
        <v>1798</v>
      </c>
      <c r="AG1924" s="36" t="s">
        <v>1749</v>
      </c>
      <c r="AH1924" s="36" t="s">
        <v>1802</v>
      </c>
      <c r="AI1924" s="36" t="s">
        <v>1799</v>
      </c>
      <c r="AJ1924" s="36" t="s">
        <v>1645</v>
      </c>
      <c r="AK1924" s="36" t="s">
        <v>337</v>
      </c>
      <c r="AL1924" s="36" t="s">
        <v>1650</v>
      </c>
      <c r="AM1924" s="36" t="s">
        <v>1651</v>
      </c>
      <c r="AN1924" s="36" t="s">
        <v>1645</v>
      </c>
      <c r="AO1924" s="36" t="s">
        <v>1636</v>
      </c>
      <c r="AP1924" s="36" t="s">
        <v>1678</v>
      </c>
      <c r="AQ1924" s="36" t="s">
        <v>1653</v>
      </c>
    </row>
    <row r="1925" spans="1:43" x14ac:dyDescent="0.15">
      <c r="A1925" s="36" t="s">
        <v>412</v>
      </c>
      <c r="B1925" s="36" t="s">
        <v>1828</v>
      </c>
      <c r="C1925" s="36" t="s">
        <v>1829</v>
      </c>
      <c r="D1925" s="36" t="s">
        <v>1813</v>
      </c>
      <c r="E1925" s="36" t="s">
        <v>1814</v>
      </c>
      <c r="F1925" s="36" t="s">
        <v>372</v>
      </c>
      <c r="G1925" s="36" t="s">
        <v>1636</v>
      </c>
      <c r="H1925" s="36" t="s">
        <v>372</v>
      </c>
      <c r="I1925" s="36" t="s">
        <v>1636</v>
      </c>
      <c r="J1925" s="36" t="s">
        <v>1749</v>
      </c>
      <c r="K1925" s="36" t="s">
        <v>1750</v>
      </c>
      <c r="L1925" s="36" t="s">
        <v>1830</v>
      </c>
      <c r="M1925" s="36" t="s">
        <v>1639</v>
      </c>
      <c r="N1925" s="36" t="s">
        <v>1640</v>
      </c>
      <c r="O1925" s="36" t="s">
        <v>1641</v>
      </c>
      <c r="P1925" s="36" t="s">
        <v>1642</v>
      </c>
      <c r="Q1925" s="36" t="s">
        <v>1643</v>
      </c>
      <c r="R1925" s="36" t="s">
        <v>1644</v>
      </c>
      <c r="S1925" s="36" t="s">
        <v>1636</v>
      </c>
      <c r="T1925" s="36" t="s">
        <v>1636</v>
      </c>
      <c r="U1925" s="36" t="s">
        <v>1645</v>
      </c>
      <c r="V1925" s="36" t="s">
        <v>1646</v>
      </c>
      <c r="W1925" s="36" t="s">
        <v>1665</v>
      </c>
      <c r="X1925" s="36" t="s">
        <v>1646</v>
      </c>
      <c r="Y1925" s="36" t="s">
        <v>1649</v>
      </c>
      <c r="Z1925" s="36">
        <v>12.5</v>
      </c>
      <c r="AA1925" s="36">
        <v>12.5</v>
      </c>
      <c r="AB1925" s="36">
        <v>0</v>
      </c>
      <c r="AC1925" s="36">
        <v>12.5</v>
      </c>
      <c r="AD1925" s="36">
        <v>0</v>
      </c>
      <c r="AE1925" s="36">
        <v>0</v>
      </c>
      <c r="AF1925" s="36" t="s">
        <v>1798</v>
      </c>
      <c r="AG1925" s="36" t="s">
        <v>1749</v>
      </c>
      <c r="AH1925" s="36" t="s">
        <v>1750</v>
      </c>
      <c r="AI1925" s="36" t="s">
        <v>1799</v>
      </c>
      <c r="AJ1925" s="36" t="s">
        <v>1645</v>
      </c>
      <c r="AK1925" s="36" t="s">
        <v>337</v>
      </c>
      <c r="AL1925" s="36" t="s">
        <v>1650</v>
      </c>
      <c r="AM1925" s="36" t="s">
        <v>1651</v>
      </c>
      <c r="AN1925" s="36" t="s">
        <v>1645</v>
      </c>
      <c r="AO1925" s="36" t="s">
        <v>1636</v>
      </c>
      <c r="AP1925" s="36" t="s">
        <v>1678</v>
      </c>
      <c r="AQ1925" s="36" t="s">
        <v>1653</v>
      </c>
    </row>
    <row r="1926" spans="1:43" x14ac:dyDescent="0.15">
      <c r="A1926" s="36" t="s">
        <v>412</v>
      </c>
      <c r="B1926" s="36" t="s">
        <v>1753</v>
      </c>
      <c r="C1926" s="36" t="s">
        <v>1754</v>
      </c>
      <c r="D1926" s="36" t="s">
        <v>1805</v>
      </c>
      <c r="E1926" s="36" t="s">
        <v>1748</v>
      </c>
      <c r="F1926" s="36" t="s">
        <v>372</v>
      </c>
      <c r="G1926" s="36" t="s">
        <v>1636</v>
      </c>
      <c r="H1926" s="36" t="s">
        <v>372</v>
      </c>
      <c r="I1926" s="36" t="s">
        <v>1636</v>
      </c>
      <c r="J1926" s="36" t="s">
        <v>1749</v>
      </c>
      <c r="K1926" s="36" t="s">
        <v>1750</v>
      </c>
      <c r="L1926" s="36" t="s">
        <v>1755</v>
      </c>
      <c r="M1926" s="36" t="s">
        <v>1639</v>
      </c>
      <c r="N1926" s="36" t="s">
        <v>1640</v>
      </c>
      <c r="O1926" s="36" t="s">
        <v>1641</v>
      </c>
      <c r="P1926" s="36" t="s">
        <v>1642</v>
      </c>
      <c r="Q1926" s="36" t="s">
        <v>1643</v>
      </c>
      <c r="R1926" s="36" t="s">
        <v>1644</v>
      </c>
      <c r="S1926" s="36" t="s">
        <v>1636</v>
      </c>
      <c r="T1926" s="36" t="s">
        <v>1636</v>
      </c>
      <c r="U1926" s="36" t="s">
        <v>1645</v>
      </c>
      <c r="V1926" s="36" t="s">
        <v>1646</v>
      </c>
      <c r="W1926" s="36" t="s">
        <v>1665</v>
      </c>
      <c r="X1926" s="36" t="s">
        <v>1646</v>
      </c>
      <c r="Y1926" s="36" t="s">
        <v>1649</v>
      </c>
      <c r="Z1926" s="36">
        <v>4994.58</v>
      </c>
      <c r="AA1926" s="36">
        <v>4994.58</v>
      </c>
      <c r="AB1926" s="36">
        <v>0</v>
      </c>
      <c r="AC1926" s="36">
        <v>4994.58</v>
      </c>
      <c r="AD1926" s="36">
        <v>0</v>
      </c>
      <c r="AE1926" s="36">
        <v>0</v>
      </c>
      <c r="AF1926" s="36" t="s">
        <v>1798</v>
      </c>
      <c r="AG1926" s="36" t="s">
        <v>1749</v>
      </c>
      <c r="AH1926" s="36" t="s">
        <v>1802</v>
      </c>
      <c r="AI1926" s="36" t="s">
        <v>1799</v>
      </c>
      <c r="AJ1926" s="36" t="s">
        <v>1645</v>
      </c>
      <c r="AK1926" s="36" t="s">
        <v>337</v>
      </c>
      <c r="AL1926" s="36" t="s">
        <v>1650</v>
      </c>
      <c r="AM1926" s="36" t="s">
        <v>1651</v>
      </c>
      <c r="AN1926" s="36" t="s">
        <v>1645</v>
      </c>
      <c r="AO1926" s="36" t="s">
        <v>1636</v>
      </c>
      <c r="AP1926" s="36" t="s">
        <v>1678</v>
      </c>
      <c r="AQ1926" s="36" t="s">
        <v>1653</v>
      </c>
    </row>
    <row r="1927" spans="1:43" x14ac:dyDescent="0.15">
      <c r="A1927" s="36" t="s">
        <v>412</v>
      </c>
      <c r="B1927" s="36" t="s">
        <v>1753</v>
      </c>
      <c r="C1927" s="36" t="s">
        <v>1754</v>
      </c>
      <c r="D1927" s="36" t="s">
        <v>1805</v>
      </c>
      <c r="E1927" s="36" t="s">
        <v>1748</v>
      </c>
      <c r="F1927" s="36" t="s">
        <v>372</v>
      </c>
      <c r="G1927" s="36" t="s">
        <v>1636</v>
      </c>
      <c r="H1927" s="36" t="s">
        <v>372</v>
      </c>
      <c r="I1927" s="36" t="s">
        <v>1636</v>
      </c>
      <c r="J1927" s="36" t="s">
        <v>1749</v>
      </c>
      <c r="K1927" s="36" t="s">
        <v>1750</v>
      </c>
      <c r="L1927" s="36" t="s">
        <v>1755</v>
      </c>
      <c r="M1927" s="36" t="s">
        <v>1639</v>
      </c>
      <c r="N1927" s="36" t="s">
        <v>1640</v>
      </c>
      <c r="O1927" s="36" t="s">
        <v>1641</v>
      </c>
      <c r="P1927" s="36" t="s">
        <v>1642</v>
      </c>
      <c r="Q1927" s="36" t="s">
        <v>1643</v>
      </c>
      <c r="R1927" s="36" t="s">
        <v>1644</v>
      </c>
      <c r="S1927" s="36" t="s">
        <v>1636</v>
      </c>
      <c r="T1927" s="36" t="s">
        <v>1636</v>
      </c>
      <c r="U1927" s="36" t="s">
        <v>1645</v>
      </c>
      <c r="V1927" s="36" t="s">
        <v>1646</v>
      </c>
      <c r="W1927" s="36" t="s">
        <v>1647</v>
      </c>
      <c r="X1927" s="36" t="s">
        <v>1752</v>
      </c>
      <c r="Y1927" s="36" t="s">
        <v>1649</v>
      </c>
      <c r="Z1927" s="36">
        <v>5.42</v>
      </c>
      <c r="AA1927" s="36">
        <v>5.42</v>
      </c>
      <c r="AB1927" s="36">
        <v>0</v>
      </c>
      <c r="AC1927" s="36">
        <v>5.42</v>
      </c>
      <c r="AD1927" s="36">
        <v>0</v>
      </c>
      <c r="AE1927" s="36">
        <v>0</v>
      </c>
      <c r="AF1927" s="36" t="s">
        <v>1798</v>
      </c>
      <c r="AG1927" s="36" t="s">
        <v>1749</v>
      </c>
      <c r="AH1927" s="36" t="s">
        <v>1802</v>
      </c>
      <c r="AI1927" s="36" t="s">
        <v>1799</v>
      </c>
      <c r="AJ1927" s="36" t="s">
        <v>1645</v>
      </c>
      <c r="AK1927" s="36" t="s">
        <v>337</v>
      </c>
      <c r="AL1927" s="36" t="s">
        <v>1650</v>
      </c>
      <c r="AM1927" s="36" t="s">
        <v>1651</v>
      </c>
      <c r="AN1927" s="36" t="s">
        <v>1645</v>
      </c>
      <c r="AO1927" s="36" t="s">
        <v>1636</v>
      </c>
      <c r="AP1927" s="36" t="s">
        <v>1678</v>
      </c>
      <c r="AQ1927" s="36" t="s">
        <v>1653</v>
      </c>
    </row>
    <row r="1928" spans="1:43" x14ac:dyDescent="0.15">
      <c r="A1928" s="36" t="s">
        <v>412</v>
      </c>
      <c r="B1928" s="36" t="s">
        <v>1764</v>
      </c>
      <c r="C1928" s="36" t="s">
        <v>1765</v>
      </c>
      <c r="D1928" s="36" t="s">
        <v>1766</v>
      </c>
      <c r="E1928" s="36" t="s">
        <v>1767</v>
      </c>
      <c r="F1928" s="36" t="s">
        <v>372</v>
      </c>
      <c r="G1928" s="36" t="s">
        <v>1636</v>
      </c>
      <c r="H1928" s="36" t="s">
        <v>372</v>
      </c>
      <c r="I1928" s="36" t="s">
        <v>1636</v>
      </c>
      <c r="J1928" s="36" t="s">
        <v>1768</v>
      </c>
      <c r="K1928" s="36" t="s">
        <v>1769</v>
      </c>
      <c r="L1928" s="36" t="s">
        <v>1770</v>
      </c>
      <c r="M1928" s="36" t="s">
        <v>1639</v>
      </c>
      <c r="N1928" s="36" t="s">
        <v>1640</v>
      </c>
      <c r="O1928" s="36" t="s">
        <v>1641</v>
      </c>
      <c r="P1928" s="36" t="s">
        <v>1642</v>
      </c>
      <c r="Q1928" s="36" t="s">
        <v>1643</v>
      </c>
      <c r="R1928" s="36" t="s">
        <v>1644</v>
      </c>
      <c r="S1928" s="36" t="s">
        <v>1636</v>
      </c>
      <c r="T1928" s="36" t="s">
        <v>1636</v>
      </c>
      <c r="U1928" s="36" t="s">
        <v>1645</v>
      </c>
      <c r="V1928" s="36" t="s">
        <v>1646</v>
      </c>
      <c r="W1928" s="36" t="s">
        <v>1664</v>
      </c>
      <c r="X1928" s="36" t="s">
        <v>1646</v>
      </c>
      <c r="Y1928" s="36" t="s">
        <v>1649</v>
      </c>
      <c r="Z1928" s="36">
        <v>13001.88</v>
      </c>
      <c r="AA1928" s="36">
        <v>13001.88</v>
      </c>
      <c r="AB1928" s="36">
        <v>0</v>
      </c>
      <c r="AC1928" s="36">
        <v>13001.88</v>
      </c>
      <c r="AD1928" s="36">
        <v>0</v>
      </c>
      <c r="AE1928" s="36">
        <v>0</v>
      </c>
      <c r="AF1928" s="36" t="s">
        <v>1798</v>
      </c>
      <c r="AG1928" s="36" t="s">
        <v>1768</v>
      </c>
      <c r="AH1928" s="36" t="s">
        <v>1769</v>
      </c>
      <c r="AI1928" s="36" t="s">
        <v>1799</v>
      </c>
      <c r="AJ1928" s="36" t="s">
        <v>1645</v>
      </c>
      <c r="AK1928" s="36" t="s">
        <v>337</v>
      </c>
      <c r="AL1928" s="36" t="s">
        <v>1650</v>
      </c>
      <c r="AM1928" s="36" t="s">
        <v>1651</v>
      </c>
      <c r="AN1928" s="36" t="s">
        <v>1645</v>
      </c>
      <c r="AO1928" s="36" t="s">
        <v>1636</v>
      </c>
      <c r="AP1928" s="36" t="s">
        <v>1771</v>
      </c>
      <c r="AQ1928" s="36" t="s">
        <v>207</v>
      </c>
    </row>
    <row r="1929" spans="1:43" x14ac:dyDescent="0.15">
      <c r="A1929" s="36" t="s">
        <v>412</v>
      </c>
      <c r="B1929" s="36" t="s">
        <v>1764</v>
      </c>
      <c r="C1929" s="36" t="s">
        <v>1765</v>
      </c>
      <c r="D1929" s="36" t="s">
        <v>1766</v>
      </c>
      <c r="E1929" s="36" t="s">
        <v>1767</v>
      </c>
      <c r="F1929" s="36" t="s">
        <v>372</v>
      </c>
      <c r="G1929" s="36" t="s">
        <v>1636</v>
      </c>
      <c r="H1929" s="36" t="s">
        <v>372</v>
      </c>
      <c r="I1929" s="36" t="s">
        <v>1636</v>
      </c>
      <c r="J1929" s="36" t="s">
        <v>1768</v>
      </c>
      <c r="K1929" s="36" t="s">
        <v>1769</v>
      </c>
      <c r="L1929" s="36" t="s">
        <v>1770</v>
      </c>
      <c r="M1929" s="36" t="s">
        <v>1639</v>
      </c>
      <c r="N1929" s="36" t="s">
        <v>1640</v>
      </c>
      <c r="O1929" s="36" t="s">
        <v>1641</v>
      </c>
      <c r="P1929" s="36" t="s">
        <v>1642</v>
      </c>
      <c r="Q1929" s="36" t="s">
        <v>1643</v>
      </c>
      <c r="R1929" s="36" t="s">
        <v>1644</v>
      </c>
      <c r="S1929" s="36" t="s">
        <v>1636</v>
      </c>
      <c r="T1929" s="36" t="s">
        <v>1636</v>
      </c>
      <c r="U1929" s="36" t="s">
        <v>1645</v>
      </c>
      <c r="V1929" s="36" t="s">
        <v>1646</v>
      </c>
      <c r="W1929" s="36" t="s">
        <v>1665</v>
      </c>
      <c r="X1929" s="36" t="s">
        <v>1646</v>
      </c>
      <c r="Y1929" s="36" t="s">
        <v>1649</v>
      </c>
      <c r="Z1929" s="36">
        <v>35727.480000000003</v>
      </c>
      <c r="AA1929" s="36">
        <v>35727.480000000003</v>
      </c>
      <c r="AB1929" s="36">
        <v>0</v>
      </c>
      <c r="AC1929" s="36">
        <v>35727.480000000003</v>
      </c>
      <c r="AD1929" s="36">
        <v>0</v>
      </c>
      <c r="AE1929" s="36">
        <v>0</v>
      </c>
      <c r="AF1929" s="36" t="s">
        <v>1798</v>
      </c>
      <c r="AG1929" s="36" t="s">
        <v>1768</v>
      </c>
      <c r="AH1929" s="36" t="s">
        <v>1769</v>
      </c>
      <c r="AI1929" s="36" t="s">
        <v>1799</v>
      </c>
      <c r="AJ1929" s="36" t="s">
        <v>1645</v>
      </c>
      <c r="AK1929" s="36" t="s">
        <v>337</v>
      </c>
      <c r="AL1929" s="36" t="s">
        <v>1650</v>
      </c>
      <c r="AM1929" s="36" t="s">
        <v>1651</v>
      </c>
      <c r="AN1929" s="36" t="s">
        <v>1645</v>
      </c>
      <c r="AO1929" s="36" t="s">
        <v>1636</v>
      </c>
      <c r="AP1929" s="36" t="s">
        <v>1771</v>
      </c>
      <c r="AQ1929" s="36" t="s">
        <v>207</v>
      </c>
    </row>
    <row r="1930" spans="1:43" x14ac:dyDescent="0.15">
      <c r="A1930" s="36" t="s">
        <v>412</v>
      </c>
      <c r="B1930" s="36" t="s">
        <v>1764</v>
      </c>
      <c r="C1930" s="36" t="s">
        <v>1765</v>
      </c>
      <c r="D1930" s="36" t="s">
        <v>1766</v>
      </c>
      <c r="E1930" s="36" t="s">
        <v>1767</v>
      </c>
      <c r="F1930" s="36" t="s">
        <v>372</v>
      </c>
      <c r="G1930" s="36" t="s">
        <v>1636</v>
      </c>
      <c r="H1930" s="36" t="s">
        <v>372</v>
      </c>
      <c r="I1930" s="36" t="s">
        <v>1636</v>
      </c>
      <c r="J1930" s="36" t="s">
        <v>1768</v>
      </c>
      <c r="K1930" s="36" t="s">
        <v>1769</v>
      </c>
      <c r="L1930" s="36" t="s">
        <v>1770</v>
      </c>
      <c r="M1930" s="36" t="s">
        <v>1639</v>
      </c>
      <c r="N1930" s="36" t="s">
        <v>1640</v>
      </c>
      <c r="O1930" s="36" t="s">
        <v>1641</v>
      </c>
      <c r="P1930" s="36" t="s">
        <v>1642</v>
      </c>
      <c r="Q1930" s="36" t="s">
        <v>1643</v>
      </c>
      <c r="R1930" s="36" t="s">
        <v>1644</v>
      </c>
      <c r="S1930" s="36" t="s">
        <v>1636</v>
      </c>
      <c r="T1930" s="36" t="s">
        <v>1636</v>
      </c>
      <c r="U1930" s="36" t="s">
        <v>1645</v>
      </c>
      <c r="V1930" s="36" t="s">
        <v>1646</v>
      </c>
      <c r="W1930" s="36" t="s">
        <v>1670</v>
      </c>
      <c r="X1930" s="36" t="s">
        <v>1646</v>
      </c>
      <c r="Y1930" s="36" t="s">
        <v>1649</v>
      </c>
      <c r="Z1930" s="36">
        <v>2652.1</v>
      </c>
      <c r="AA1930" s="36">
        <v>2652.1</v>
      </c>
      <c r="AB1930" s="36">
        <v>0</v>
      </c>
      <c r="AC1930" s="36">
        <v>2652.1</v>
      </c>
      <c r="AD1930" s="36">
        <v>0</v>
      </c>
      <c r="AE1930" s="36">
        <v>0</v>
      </c>
      <c r="AF1930" s="36" t="s">
        <v>1798</v>
      </c>
      <c r="AG1930" s="36" t="s">
        <v>1768</v>
      </c>
      <c r="AH1930" s="36" t="s">
        <v>1769</v>
      </c>
      <c r="AI1930" s="36" t="s">
        <v>1799</v>
      </c>
      <c r="AJ1930" s="36" t="s">
        <v>1645</v>
      </c>
      <c r="AK1930" s="36" t="s">
        <v>337</v>
      </c>
      <c r="AL1930" s="36" t="s">
        <v>1650</v>
      </c>
      <c r="AM1930" s="36" t="s">
        <v>1651</v>
      </c>
      <c r="AN1930" s="36" t="s">
        <v>1645</v>
      </c>
      <c r="AO1930" s="36" t="s">
        <v>1636</v>
      </c>
      <c r="AP1930" s="36" t="s">
        <v>1771</v>
      </c>
      <c r="AQ1930" s="36" t="s">
        <v>207</v>
      </c>
    </row>
    <row r="1931" spans="1:43" x14ac:dyDescent="0.15">
      <c r="A1931" s="36" t="s">
        <v>412</v>
      </c>
      <c r="B1931" s="36" t="s">
        <v>1772</v>
      </c>
      <c r="C1931" s="36" t="s">
        <v>1773</v>
      </c>
      <c r="D1931" s="36" t="s">
        <v>1766</v>
      </c>
      <c r="E1931" s="36" t="s">
        <v>1767</v>
      </c>
      <c r="F1931" s="36" t="s">
        <v>372</v>
      </c>
      <c r="G1931" s="36" t="s">
        <v>1636</v>
      </c>
      <c r="H1931" s="36" t="s">
        <v>372</v>
      </c>
      <c r="I1931" s="36" t="s">
        <v>1636</v>
      </c>
      <c r="J1931" s="36" t="s">
        <v>1768</v>
      </c>
      <c r="K1931" s="36" t="s">
        <v>1769</v>
      </c>
      <c r="L1931" s="36" t="s">
        <v>1774</v>
      </c>
      <c r="M1931" s="36" t="s">
        <v>1639</v>
      </c>
      <c r="N1931" s="36" t="s">
        <v>1640</v>
      </c>
      <c r="O1931" s="36" t="s">
        <v>1641</v>
      </c>
      <c r="P1931" s="36" t="s">
        <v>1642</v>
      </c>
      <c r="Q1931" s="36" t="s">
        <v>1643</v>
      </c>
      <c r="R1931" s="36" t="s">
        <v>1644</v>
      </c>
      <c r="S1931" s="36" t="s">
        <v>1636</v>
      </c>
      <c r="T1931" s="36" t="s">
        <v>1636</v>
      </c>
      <c r="U1931" s="36" t="s">
        <v>1645</v>
      </c>
      <c r="V1931" s="36" t="s">
        <v>1646</v>
      </c>
      <c r="W1931" s="36" t="s">
        <v>1657</v>
      </c>
      <c r="X1931" s="36" t="s">
        <v>1658</v>
      </c>
      <c r="Y1931" s="36" t="s">
        <v>1649</v>
      </c>
      <c r="Z1931" s="36">
        <v>26800.81</v>
      </c>
      <c r="AA1931" s="36">
        <v>26270.21</v>
      </c>
      <c r="AB1931" s="36">
        <v>530.6</v>
      </c>
      <c r="AC1931" s="36">
        <v>26270.21</v>
      </c>
      <c r="AD1931" s="36">
        <v>0</v>
      </c>
      <c r="AE1931" s="36">
        <v>0</v>
      </c>
      <c r="AF1931" s="36" t="s">
        <v>1798</v>
      </c>
      <c r="AG1931" s="36" t="s">
        <v>1768</v>
      </c>
      <c r="AH1931" s="36" t="s">
        <v>1769</v>
      </c>
      <c r="AI1931" s="36" t="s">
        <v>1799</v>
      </c>
      <c r="AJ1931" s="36" t="s">
        <v>1645</v>
      </c>
      <c r="AK1931" s="36" t="s">
        <v>337</v>
      </c>
      <c r="AL1931" s="36" t="s">
        <v>1650</v>
      </c>
      <c r="AM1931" s="36" t="s">
        <v>1651</v>
      </c>
      <c r="AN1931" s="36" t="s">
        <v>1645</v>
      </c>
      <c r="AO1931" s="36" t="s">
        <v>1636</v>
      </c>
      <c r="AP1931" s="36" t="s">
        <v>1771</v>
      </c>
      <c r="AQ1931" s="36" t="s">
        <v>207</v>
      </c>
    </row>
    <row r="1932" spans="1:43" x14ac:dyDescent="0.15">
      <c r="A1932" s="36" t="s">
        <v>412</v>
      </c>
      <c r="B1932" s="36" t="s">
        <v>1775</v>
      </c>
      <c r="C1932" s="36" t="s">
        <v>1776</v>
      </c>
      <c r="D1932" s="36" t="s">
        <v>1766</v>
      </c>
      <c r="E1932" s="36" t="s">
        <v>1767</v>
      </c>
      <c r="F1932" s="36" t="s">
        <v>372</v>
      </c>
      <c r="G1932" s="36" t="s">
        <v>1636</v>
      </c>
      <c r="H1932" s="36" t="s">
        <v>372</v>
      </c>
      <c r="I1932" s="36" t="s">
        <v>1636</v>
      </c>
      <c r="J1932" s="36" t="s">
        <v>1768</v>
      </c>
      <c r="K1932" s="36" t="s">
        <v>1769</v>
      </c>
      <c r="L1932" s="36" t="s">
        <v>1777</v>
      </c>
      <c r="M1932" s="36" t="s">
        <v>1639</v>
      </c>
      <c r="N1932" s="36" t="s">
        <v>1640</v>
      </c>
      <c r="O1932" s="36" t="s">
        <v>1641</v>
      </c>
      <c r="P1932" s="36" t="s">
        <v>1642</v>
      </c>
      <c r="Q1932" s="36" t="s">
        <v>1643</v>
      </c>
      <c r="R1932" s="36" t="s">
        <v>1644</v>
      </c>
      <c r="S1932" s="36" t="s">
        <v>1636</v>
      </c>
      <c r="T1932" s="36" t="s">
        <v>1636</v>
      </c>
      <c r="U1932" s="36" t="s">
        <v>1645</v>
      </c>
      <c r="V1932" s="36" t="s">
        <v>1646</v>
      </c>
      <c r="W1932" s="36" t="s">
        <v>1664</v>
      </c>
      <c r="X1932" s="36" t="s">
        <v>1646</v>
      </c>
      <c r="Y1932" s="36" t="s">
        <v>1649</v>
      </c>
      <c r="Z1932" s="36">
        <v>583.79999999999995</v>
      </c>
      <c r="AA1932" s="36">
        <v>583.79999999999995</v>
      </c>
      <c r="AB1932" s="36">
        <v>0</v>
      </c>
      <c r="AC1932" s="36">
        <v>583.79999999999995</v>
      </c>
      <c r="AD1932" s="36">
        <v>0</v>
      </c>
      <c r="AE1932" s="36">
        <v>0</v>
      </c>
      <c r="AF1932" s="36" t="s">
        <v>1798</v>
      </c>
      <c r="AG1932" s="36" t="s">
        <v>1768</v>
      </c>
      <c r="AH1932" s="36" t="s">
        <v>1769</v>
      </c>
      <c r="AI1932" s="36" t="s">
        <v>1799</v>
      </c>
      <c r="AJ1932" s="36" t="s">
        <v>1645</v>
      </c>
      <c r="AK1932" s="36" t="s">
        <v>337</v>
      </c>
      <c r="AL1932" s="36" t="s">
        <v>1650</v>
      </c>
      <c r="AM1932" s="36" t="s">
        <v>1651</v>
      </c>
      <c r="AN1932" s="36" t="s">
        <v>1645</v>
      </c>
      <c r="AO1932" s="36" t="s">
        <v>1636</v>
      </c>
      <c r="AP1932" s="36" t="s">
        <v>1767</v>
      </c>
      <c r="AQ1932" s="36" t="s">
        <v>207</v>
      </c>
    </row>
    <row r="1933" spans="1:43" x14ac:dyDescent="0.15">
      <c r="A1933" s="36" t="s">
        <v>412</v>
      </c>
      <c r="B1933" s="36" t="s">
        <v>1775</v>
      </c>
      <c r="C1933" s="36" t="s">
        <v>1776</v>
      </c>
      <c r="D1933" s="36" t="s">
        <v>1766</v>
      </c>
      <c r="E1933" s="36" t="s">
        <v>1767</v>
      </c>
      <c r="F1933" s="36" t="s">
        <v>372</v>
      </c>
      <c r="G1933" s="36" t="s">
        <v>1636</v>
      </c>
      <c r="H1933" s="36" t="s">
        <v>372</v>
      </c>
      <c r="I1933" s="36" t="s">
        <v>1636</v>
      </c>
      <c r="J1933" s="36" t="s">
        <v>1768</v>
      </c>
      <c r="K1933" s="36" t="s">
        <v>1769</v>
      </c>
      <c r="L1933" s="36" t="s">
        <v>1777</v>
      </c>
      <c r="M1933" s="36" t="s">
        <v>1639</v>
      </c>
      <c r="N1933" s="36" t="s">
        <v>1640</v>
      </c>
      <c r="O1933" s="36" t="s">
        <v>1641</v>
      </c>
      <c r="P1933" s="36" t="s">
        <v>1642</v>
      </c>
      <c r="Q1933" s="36" t="s">
        <v>1643</v>
      </c>
      <c r="R1933" s="36" t="s">
        <v>1644</v>
      </c>
      <c r="S1933" s="36" t="s">
        <v>1636</v>
      </c>
      <c r="T1933" s="36" t="s">
        <v>1636</v>
      </c>
      <c r="U1933" s="36" t="s">
        <v>1645</v>
      </c>
      <c r="V1933" s="36" t="s">
        <v>1646</v>
      </c>
      <c r="W1933" s="36" t="s">
        <v>1665</v>
      </c>
      <c r="X1933" s="36" t="s">
        <v>1646</v>
      </c>
      <c r="Y1933" s="36" t="s">
        <v>1649</v>
      </c>
      <c r="Z1933" s="36">
        <v>1627.51</v>
      </c>
      <c r="AA1933" s="36">
        <v>1627.51</v>
      </c>
      <c r="AB1933" s="36">
        <v>0</v>
      </c>
      <c r="AC1933" s="36">
        <v>1627.51</v>
      </c>
      <c r="AD1933" s="36">
        <v>0</v>
      </c>
      <c r="AE1933" s="36">
        <v>0</v>
      </c>
      <c r="AF1933" s="36" t="s">
        <v>1798</v>
      </c>
      <c r="AG1933" s="36" t="s">
        <v>1768</v>
      </c>
      <c r="AH1933" s="36" t="s">
        <v>1769</v>
      </c>
      <c r="AI1933" s="36" t="s">
        <v>1799</v>
      </c>
      <c r="AJ1933" s="36" t="s">
        <v>1645</v>
      </c>
      <c r="AK1933" s="36" t="s">
        <v>337</v>
      </c>
      <c r="AL1933" s="36" t="s">
        <v>1650</v>
      </c>
      <c r="AM1933" s="36" t="s">
        <v>1651</v>
      </c>
      <c r="AN1933" s="36" t="s">
        <v>1645</v>
      </c>
      <c r="AO1933" s="36" t="s">
        <v>1636</v>
      </c>
      <c r="AP1933" s="36" t="s">
        <v>1767</v>
      </c>
      <c r="AQ1933" s="36" t="s">
        <v>207</v>
      </c>
    </row>
    <row r="1934" spans="1:43" x14ac:dyDescent="0.15">
      <c r="A1934" s="36" t="s">
        <v>412</v>
      </c>
      <c r="B1934" s="36" t="s">
        <v>1775</v>
      </c>
      <c r="C1934" s="36" t="s">
        <v>1776</v>
      </c>
      <c r="D1934" s="36" t="s">
        <v>1766</v>
      </c>
      <c r="E1934" s="36" t="s">
        <v>1767</v>
      </c>
      <c r="F1934" s="36" t="s">
        <v>372</v>
      </c>
      <c r="G1934" s="36" t="s">
        <v>1636</v>
      </c>
      <c r="H1934" s="36" t="s">
        <v>372</v>
      </c>
      <c r="I1934" s="36" t="s">
        <v>1636</v>
      </c>
      <c r="J1934" s="36" t="s">
        <v>1768</v>
      </c>
      <c r="K1934" s="36" t="s">
        <v>1769</v>
      </c>
      <c r="L1934" s="36" t="s">
        <v>1777</v>
      </c>
      <c r="M1934" s="36" t="s">
        <v>1639</v>
      </c>
      <c r="N1934" s="36" t="s">
        <v>1640</v>
      </c>
      <c r="O1934" s="36" t="s">
        <v>1641</v>
      </c>
      <c r="P1934" s="36" t="s">
        <v>1642</v>
      </c>
      <c r="Q1934" s="36" t="s">
        <v>1643</v>
      </c>
      <c r="R1934" s="36" t="s">
        <v>1644</v>
      </c>
      <c r="S1934" s="36" t="s">
        <v>1636</v>
      </c>
      <c r="T1934" s="36" t="s">
        <v>1636</v>
      </c>
      <c r="U1934" s="36" t="s">
        <v>1645</v>
      </c>
      <c r="V1934" s="36" t="s">
        <v>1646</v>
      </c>
      <c r="W1934" s="36" t="s">
        <v>1647</v>
      </c>
      <c r="X1934" s="36" t="s">
        <v>1667</v>
      </c>
      <c r="Y1934" s="36" t="s">
        <v>1649</v>
      </c>
      <c r="Z1934" s="36">
        <v>23.38</v>
      </c>
      <c r="AA1934" s="36">
        <v>23.38</v>
      </c>
      <c r="AB1934" s="36">
        <v>0</v>
      </c>
      <c r="AC1934" s="36">
        <v>23.38</v>
      </c>
      <c r="AD1934" s="36">
        <v>0</v>
      </c>
      <c r="AE1934" s="36">
        <v>0</v>
      </c>
      <c r="AF1934" s="36" t="s">
        <v>1798</v>
      </c>
      <c r="AG1934" s="36" t="s">
        <v>1768</v>
      </c>
      <c r="AH1934" s="36" t="s">
        <v>1769</v>
      </c>
      <c r="AI1934" s="36" t="s">
        <v>1799</v>
      </c>
      <c r="AJ1934" s="36" t="s">
        <v>1645</v>
      </c>
      <c r="AK1934" s="36" t="s">
        <v>337</v>
      </c>
      <c r="AL1934" s="36" t="s">
        <v>1650</v>
      </c>
      <c r="AM1934" s="36" t="s">
        <v>1651</v>
      </c>
      <c r="AN1934" s="36" t="s">
        <v>1645</v>
      </c>
      <c r="AO1934" s="36" t="s">
        <v>1636</v>
      </c>
      <c r="AP1934" s="36" t="s">
        <v>1767</v>
      </c>
      <c r="AQ1934" s="36" t="s">
        <v>207</v>
      </c>
    </row>
    <row r="1935" spans="1:43" x14ac:dyDescent="0.15">
      <c r="A1935" s="36" t="s">
        <v>412</v>
      </c>
      <c r="B1935" s="36" t="s">
        <v>1775</v>
      </c>
      <c r="C1935" s="36" t="s">
        <v>1776</v>
      </c>
      <c r="D1935" s="36" t="s">
        <v>1766</v>
      </c>
      <c r="E1935" s="36" t="s">
        <v>1767</v>
      </c>
      <c r="F1935" s="36" t="s">
        <v>372</v>
      </c>
      <c r="G1935" s="36" t="s">
        <v>1636</v>
      </c>
      <c r="H1935" s="36" t="s">
        <v>372</v>
      </c>
      <c r="I1935" s="36" t="s">
        <v>1636</v>
      </c>
      <c r="J1935" s="36" t="s">
        <v>1768</v>
      </c>
      <c r="K1935" s="36" t="s">
        <v>1769</v>
      </c>
      <c r="L1935" s="36" t="s">
        <v>1777</v>
      </c>
      <c r="M1935" s="36" t="s">
        <v>1639</v>
      </c>
      <c r="N1935" s="36" t="s">
        <v>1640</v>
      </c>
      <c r="O1935" s="36" t="s">
        <v>1641</v>
      </c>
      <c r="P1935" s="36" t="s">
        <v>1642</v>
      </c>
      <c r="Q1935" s="36" t="s">
        <v>1643</v>
      </c>
      <c r="R1935" s="36" t="s">
        <v>1644</v>
      </c>
      <c r="S1935" s="36" t="s">
        <v>1636</v>
      </c>
      <c r="T1935" s="36" t="s">
        <v>1636</v>
      </c>
      <c r="U1935" s="36" t="s">
        <v>1645</v>
      </c>
      <c r="V1935" s="36" t="s">
        <v>1646</v>
      </c>
      <c r="W1935" s="36" t="s">
        <v>1670</v>
      </c>
      <c r="X1935" s="36" t="s">
        <v>1646</v>
      </c>
      <c r="Y1935" s="36" t="s">
        <v>1649</v>
      </c>
      <c r="Z1935" s="36">
        <v>265.31</v>
      </c>
      <c r="AA1935" s="36">
        <v>265.31</v>
      </c>
      <c r="AB1935" s="36">
        <v>0</v>
      </c>
      <c r="AC1935" s="36">
        <v>265.31</v>
      </c>
      <c r="AD1935" s="36">
        <v>0</v>
      </c>
      <c r="AE1935" s="36">
        <v>0</v>
      </c>
      <c r="AF1935" s="36" t="s">
        <v>1798</v>
      </c>
      <c r="AG1935" s="36" t="s">
        <v>1768</v>
      </c>
      <c r="AH1935" s="36" t="s">
        <v>1769</v>
      </c>
      <c r="AI1935" s="36" t="s">
        <v>1799</v>
      </c>
      <c r="AJ1935" s="36" t="s">
        <v>1645</v>
      </c>
      <c r="AK1935" s="36" t="s">
        <v>337</v>
      </c>
      <c r="AL1935" s="36" t="s">
        <v>1650</v>
      </c>
      <c r="AM1935" s="36" t="s">
        <v>1651</v>
      </c>
      <c r="AN1935" s="36" t="s">
        <v>1645</v>
      </c>
      <c r="AO1935" s="36" t="s">
        <v>1636</v>
      </c>
      <c r="AP1935" s="36" t="s">
        <v>1767</v>
      </c>
      <c r="AQ1935" s="36" t="s">
        <v>207</v>
      </c>
    </row>
    <row r="1936" spans="1:43" x14ac:dyDescent="0.15">
      <c r="A1936" s="36" t="s">
        <v>412</v>
      </c>
      <c r="B1936" s="36" t="s">
        <v>1840</v>
      </c>
      <c r="C1936" s="36" t="s">
        <v>1841</v>
      </c>
      <c r="D1936" s="36" t="s">
        <v>1842</v>
      </c>
      <c r="E1936" s="36" t="s">
        <v>1843</v>
      </c>
      <c r="F1936" s="36" t="s">
        <v>372</v>
      </c>
      <c r="G1936" s="36" t="s">
        <v>1636</v>
      </c>
      <c r="H1936" s="36" t="s">
        <v>372</v>
      </c>
      <c r="I1936" s="36" t="s">
        <v>1636</v>
      </c>
      <c r="J1936" s="36" t="s">
        <v>1768</v>
      </c>
      <c r="K1936" s="36" t="s">
        <v>1807</v>
      </c>
      <c r="L1936" s="36" t="s">
        <v>1844</v>
      </c>
      <c r="M1936" s="36" t="s">
        <v>1639</v>
      </c>
      <c r="N1936" s="36" t="s">
        <v>1640</v>
      </c>
      <c r="O1936" s="36" t="s">
        <v>1641</v>
      </c>
      <c r="P1936" s="36" t="s">
        <v>1642</v>
      </c>
      <c r="Q1936" s="36" t="s">
        <v>1643</v>
      </c>
      <c r="R1936" s="36" t="s">
        <v>1644</v>
      </c>
      <c r="S1936" s="36" t="s">
        <v>1636</v>
      </c>
      <c r="T1936" s="36" t="s">
        <v>1636</v>
      </c>
      <c r="U1936" s="36" t="s">
        <v>1645</v>
      </c>
      <c r="V1936" s="36" t="s">
        <v>1646</v>
      </c>
      <c r="W1936" s="36" t="s">
        <v>1647</v>
      </c>
      <c r="X1936" s="36" t="s">
        <v>1648</v>
      </c>
      <c r="Y1936" s="36" t="s">
        <v>1649</v>
      </c>
      <c r="Z1936" s="36">
        <v>390.62</v>
      </c>
      <c r="AA1936" s="36">
        <v>354.76</v>
      </c>
      <c r="AB1936" s="36">
        <v>35.86</v>
      </c>
      <c r="AC1936" s="36">
        <v>354.76</v>
      </c>
      <c r="AD1936" s="36">
        <v>0</v>
      </c>
      <c r="AE1936" s="36">
        <v>0</v>
      </c>
      <c r="AF1936" s="36" t="s">
        <v>1798</v>
      </c>
      <c r="AG1936" s="36" t="s">
        <v>1768</v>
      </c>
      <c r="AH1936" s="36" t="s">
        <v>1807</v>
      </c>
      <c r="AI1936" s="36" t="s">
        <v>1799</v>
      </c>
      <c r="AJ1936" s="36" t="s">
        <v>1645</v>
      </c>
      <c r="AK1936" s="36" t="s">
        <v>337</v>
      </c>
      <c r="AL1936" s="36" t="s">
        <v>1650</v>
      </c>
      <c r="AM1936" s="36" t="s">
        <v>1651</v>
      </c>
      <c r="AN1936" s="36" t="s">
        <v>1645</v>
      </c>
      <c r="AO1936" s="36" t="s">
        <v>1636</v>
      </c>
      <c r="AP1936" s="36" t="s">
        <v>1652</v>
      </c>
      <c r="AQ1936" s="36" t="s">
        <v>1653</v>
      </c>
    </row>
    <row r="1937" spans="1:43" x14ac:dyDescent="0.15">
      <c r="A1937" s="36" t="s">
        <v>412</v>
      </c>
      <c r="B1937" s="36" t="s">
        <v>1845</v>
      </c>
      <c r="C1937" s="36" t="s">
        <v>1846</v>
      </c>
      <c r="D1937" s="36" t="s">
        <v>1842</v>
      </c>
      <c r="E1937" s="36" t="s">
        <v>1843</v>
      </c>
      <c r="F1937" s="36" t="s">
        <v>372</v>
      </c>
      <c r="G1937" s="36" t="s">
        <v>1636</v>
      </c>
      <c r="H1937" s="36" t="s">
        <v>372</v>
      </c>
      <c r="I1937" s="36" t="s">
        <v>1636</v>
      </c>
      <c r="J1937" s="36" t="s">
        <v>1768</v>
      </c>
      <c r="K1937" s="36" t="s">
        <v>1807</v>
      </c>
      <c r="L1937" s="36" t="s">
        <v>1847</v>
      </c>
      <c r="M1937" s="36" t="s">
        <v>1639</v>
      </c>
      <c r="N1937" s="36" t="s">
        <v>1640</v>
      </c>
      <c r="O1937" s="36" t="s">
        <v>1641</v>
      </c>
      <c r="P1937" s="36" t="s">
        <v>1642</v>
      </c>
      <c r="Q1937" s="36" t="s">
        <v>1643</v>
      </c>
      <c r="R1937" s="36" t="s">
        <v>1644</v>
      </c>
      <c r="S1937" s="36" t="s">
        <v>1636</v>
      </c>
      <c r="T1937" s="36" t="s">
        <v>1636</v>
      </c>
      <c r="U1937" s="36" t="s">
        <v>1645</v>
      </c>
      <c r="V1937" s="36" t="s">
        <v>1646</v>
      </c>
      <c r="W1937" s="36" t="s">
        <v>1665</v>
      </c>
      <c r="X1937" s="36" t="s">
        <v>1646</v>
      </c>
      <c r="Y1937" s="36" t="s">
        <v>1649</v>
      </c>
      <c r="Z1937" s="36">
        <v>263.41000000000003</v>
      </c>
      <c r="AA1937" s="36">
        <v>263.41000000000003</v>
      </c>
      <c r="AB1937" s="36">
        <v>0</v>
      </c>
      <c r="AC1937" s="36">
        <v>263.41000000000003</v>
      </c>
      <c r="AD1937" s="36">
        <v>0</v>
      </c>
      <c r="AE1937" s="36">
        <v>0</v>
      </c>
      <c r="AF1937" s="36" t="s">
        <v>1798</v>
      </c>
      <c r="AG1937" s="36" t="s">
        <v>1768</v>
      </c>
      <c r="AH1937" s="36" t="s">
        <v>1807</v>
      </c>
      <c r="AI1937" s="36" t="s">
        <v>1799</v>
      </c>
      <c r="AJ1937" s="36" t="s">
        <v>1645</v>
      </c>
      <c r="AK1937" s="36" t="s">
        <v>337</v>
      </c>
      <c r="AL1937" s="36" t="s">
        <v>1650</v>
      </c>
      <c r="AM1937" s="36" t="s">
        <v>1651</v>
      </c>
      <c r="AN1937" s="36" t="s">
        <v>1645</v>
      </c>
      <c r="AO1937" s="36" t="s">
        <v>1636</v>
      </c>
      <c r="AP1937" s="36" t="s">
        <v>1652</v>
      </c>
      <c r="AQ1937" s="36" t="s">
        <v>1653</v>
      </c>
    </row>
    <row r="1938" spans="1:43" x14ac:dyDescent="0.15">
      <c r="A1938" s="36" t="s">
        <v>412</v>
      </c>
      <c r="B1938" s="36" t="s">
        <v>1845</v>
      </c>
      <c r="C1938" s="36" t="s">
        <v>1846</v>
      </c>
      <c r="D1938" s="36" t="s">
        <v>1842</v>
      </c>
      <c r="E1938" s="36" t="s">
        <v>1843</v>
      </c>
      <c r="F1938" s="36" t="s">
        <v>372</v>
      </c>
      <c r="G1938" s="36" t="s">
        <v>1636</v>
      </c>
      <c r="H1938" s="36" t="s">
        <v>372</v>
      </c>
      <c r="I1938" s="36" t="s">
        <v>1636</v>
      </c>
      <c r="J1938" s="36" t="s">
        <v>1768</v>
      </c>
      <c r="K1938" s="36" t="s">
        <v>1807</v>
      </c>
      <c r="L1938" s="36" t="s">
        <v>1847</v>
      </c>
      <c r="M1938" s="36" t="s">
        <v>1639</v>
      </c>
      <c r="N1938" s="36" t="s">
        <v>1640</v>
      </c>
      <c r="O1938" s="36" t="s">
        <v>1641</v>
      </c>
      <c r="P1938" s="36" t="s">
        <v>1642</v>
      </c>
      <c r="Q1938" s="36" t="s">
        <v>1643</v>
      </c>
      <c r="R1938" s="36" t="s">
        <v>1644</v>
      </c>
      <c r="S1938" s="36" t="s">
        <v>1636</v>
      </c>
      <c r="T1938" s="36" t="s">
        <v>1636</v>
      </c>
      <c r="U1938" s="36" t="s">
        <v>1645</v>
      </c>
      <c r="V1938" s="36" t="s">
        <v>1646</v>
      </c>
      <c r="W1938" s="36" t="s">
        <v>1647</v>
      </c>
      <c r="X1938" s="36" t="s">
        <v>1667</v>
      </c>
      <c r="Y1938" s="36" t="s">
        <v>1649</v>
      </c>
      <c r="Z1938" s="36">
        <v>227.45</v>
      </c>
      <c r="AA1938" s="36">
        <v>227.45</v>
      </c>
      <c r="AB1938" s="36">
        <v>0</v>
      </c>
      <c r="AC1938" s="36">
        <v>227.45</v>
      </c>
      <c r="AD1938" s="36">
        <v>0</v>
      </c>
      <c r="AE1938" s="36">
        <v>0</v>
      </c>
      <c r="AF1938" s="36" t="s">
        <v>1798</v>
      </c>
      <c r="AG1938" s="36" t="s">
        <v>1768</v>
      </c>
      <c r="AH1938" s="36" t="s">
        <v>1807</v>
      </c>
      <c r="AI1938" s="36" t="s">
        <v>1799</v>
      </c>
      <c r="AJ1938" s="36" t="s">
        <v>1645</v>
      </c>
      <c r="AK1938" s="36" t="s">
        <v>337</v>
      </c>
      <c r="AL1938" s="36" t="s">
        <v>1650</v>
      </c>
      <c r="AM1938" s="36" t="s">
        <v>1651</v>
      </c>
      <c r="AN1938" s="36" t="s">
        <v>1645</v>
      </c>
      <c r="AO1938" s="36" t="s">
        <v>1636</v>
      </c>
      <c r="AP1938" s="36" t="s">
        <v>1652</v>
      </c>
      <c r="AQ1938" s="36" t="s">
        <v>1653</v>
      </c>
    </row>
    <row r="1939" spans="1:43" x14ac:dyDescent="0.15">
      <c r="A1939" s="36" t="s">
        <v>412</v>
      </c>
      <c r="B1939" s="36" t="s">
        <v>1784</v>
      </c>
      <c r="C1939" s="36" t="s">
        <v>1785</v>
      </c>
      <c r="D1939" s="36" t="s">
        <v>1766</v>
      </c>
      <c r="E1939" s="36" t="s">
        <v>1767</v>
      </c>
      <c r="F1939" s="36" t="s">
        <v>372</v>
      </c>
      <c r="G1939" s="36" t="s">
        <v>1636</v>
      </c>
      <c r="H1939" s="36" t="s">
        <v>372</v>
      </c>
      <c r="I1939" s="36" t="s">
        <v>1636</v>
      </c>
      <c r="J1939" s="36" t="s">
        <v>1768</v>
      </c>
      <c r="K1939" s="36" t="s">
        <v>1769</v>
      </c>
      <c r="L1939" s="36" t="s">
        <v>1786</v>
      </c>
      <c r="M1939" s="36" t="s">
        <v>1639</v>
      </c>
      <c r="N1939" s="36" t="s">
        <v>1640</v>
      </c>
      <c r="O1939" s="36" t="s">
        <v>1641</v>
      </c>
      <c r="P1939" s="36" t="s">
        <v>1642</v>
      </c>
      <c r="Q1939" s="36" t="s">
        <v>1643</v>
      </c>
      <c r="R1939" s="36" t="s">
        <v>1644</v>
      </c>
      <c r="S1939" s="36" t="s">
        <v>1636</v>
      </c>
      <c r="T1939" s="36" t="s">
        <v>1636</v>
      </c>
      <c r="U1939" s="36" t="s">
        <v>1645</v>
      </c>
      <c r="V1939" s="36" t="s">
        <v>1646</v>
      </c>
      <c r="W1939" s="36" t="s">
        <v>1665</v>
      </c>
      <c r="X1939" s="36" t="s">
        <v>1646</v>
      </c>
      <c r="Y1939" s="36" t="s">
        <v>1649</v>
      </c>
      <c r="Z1939" s="36">
        <v>15.31</v>
      </c>
      <c r="AA1939" s="36">
        <v>15.31</v>
      </c>
      <c r="AB1939" s="36">
        <v>0</v>
      </c>
      <c r="AC1939" s="36">
        <v>15.31</v>
      </c>
      <c r="AD1939" s="36">
        <v>0</v>
      </c>
      <c r="AE1939" s="36">
        <v>0</v>
      </c>
      <c r="AF1939" s="36" t="s">
        <v>1798</v>
      </c>
      <c r="AG1939" s="36" t="s">
        <v>1768</v>
      </c>
      <c r="AH1939" s="36" t="s">
        <v>1769</v>
      </c>
      <c r="AI1939" s="36" t="s">
        <v>1799</v>
      </c>
      <c r="AJ1939" s="36" t="s">
        <v>1645</v>
      </c>
      <c r="AK1939" s="36" t="s">
        <v>337</v>
      </c>
      <c r="AL1939" s="36" t="s">
        <v>1650</v>
      </c>
      <c r="AM1939" s="36" t="s">
        <v>1651</v>
      </c>
      <c r="AN1939" s="36" t="s">
        <v>1645</v>
      </c>
      <c r="AO1939" s="36" t="s">
        <v>1636</v>
      </c>
      <c r="AP1939" s="36" t="s">
        <v>1767</v>
      </c>
      <c r="AQ1939" s="36" t="s">
        <v>207</v>
      </c>
    </row>
    <row r="1940" spans="1:43" x14ac:dyDescent="0.15">
      <c r="A1940" s="36" t="s">
        <v>412</v>
      </c>
      <c r="B1940" s="36" t="s">
        <v>1784</v>
      </c>
      <c r="C1940" s="36" t="s">
        <v>1785</v>
      </c>
      <c r="D1940" s="36" t="s">
        <v>1766</v>
      </c>
      <c r="E1940" s="36" t="s">
        <v>1767</v>
      </c>
      <c r="F1940" s="36" t="s">
        <v>372</v>
      </c>
      <c r="G1940" s="36" t="s">
        <v>1636</v>
      </c>
      <c r="H1940" s="36" t="s">
        <v>372</v>
      </c>
      <c r="I1940" s="36" t="s">
        <v>1636</v>
      </c>
      <c r="J1940" s="36" t="s">
        <v>1768</v>
      </c>
      <c r="K1940" s="36" t="s">
        <v>1769</v>
      </c>
      <c r="L1940" s="36" t="s">
        <v>1786</v>
      </c>
      <c r="M1940" s="36" t="s">
        <v>1639</v>
      </c>
      <c r="N1940" s="36" t="s">
        <v>1640</v>
      </c>
      <c r="O1940" s="36" t="s">
        <v>1641</v>
      </c>
      <c r="P1940" s="36" t="s">
        <v>1642</v>
      </c>
      <c r="Q1940" s="36" t="s">
        <v>1643</v>
      </c>
      <c r="R1940" s="36" t="s">
        <v>1644</v>
      </c>
      <c r="S1940" s="36" t="s">
        <v>1636</v>
      </c>
      <c r="T1940" s="36" t="s">
        <v>1636</v>
      </c>
      <c r="U1940" s="36" t="s">
        <v>1645</v>
      </c>
      <c r="V1940" s="36" t="s">
        <v>1646</v>
      </c>
      <c r="W1940" s="36" t="s">
        <v>1657</v>
      </c>
      <c r="X1940" s="36" t="s">
        <v>1658</v>
      </c>
      <c r="Y1940" s="36" t="s">
        <v>1649</v>
      </c>
      <c r="Z1940" s="36">
        <v>15.38</v>
      </c>
      <c r="AA1940" s="36">
        <v>15.38</v>
      </c>
      <c r="AB1940" s="36">
        <v>0</v>
      </c>
      <c r="AC1940" s="36">
        <v>15.38</v>
      </c>
      <c r="AD1940" s="36">
        <v>0</v>
      </c>
      <c r="AE1940" s="36">
        <v>0</v>
      </c>
      <c r="AF1940" s="36" t="s">
        <v>1798</v>
      </c>
      <c r="AG1940" s="36" t="s">
        <v>1768</v>
      </c>
      <c r="AH1940" s="36" t="s">
        <v>1769</v>
      </c>
      <c r="AI1940" s="36" t="s">
        <v>1799</v>
      </c>
      <c r="AJ1940" s="36" t="s">
        <v>1645</v>
      </c>
      <c r="AK1940" s="36" t="s">
        <v>337</v>
      </c>
      <c r="AL1940" s="36" t="s">
        <v>1650</v>
      </c>
      <c r="AM1940" s="36" t="s">
        <v>1651</v>
      </c>
      <c r="AN1940" s="36" t="s">
        <v>1645</v>
      </c>
      <c r="AO1940" s="36" t="s">
        <v>1636</v>
      </c>
      <c r="AP1940" s="36" t="s">
        <v>1767</v>
      </c>
      <c r="AQ1940" s="36" t="s">
        <v>207</v>
      </c>
    </row>
    <row r="1941" spans="1:43" x14ac:dyDescent="0.15">
      <c r="A1941" s="36" t="s">
        <v>406</v>
      </c>
      <c r="B1941" s="36" t="s">
        <v>1632</v>
      </c>
      <c r="C1941" s="36" t="s">
        <v>1633</v>
      </c>
      <c r="D1941" s="36" t="s">
        <v>1634</v>
      </c>
      <c r="E1941" s="36" t="s">
        <v>1635</v>
      </c>
      <c r="F1941" s="36" t="s">
        <v>372</v>
      </c>
      <c r="G1941" s="36" t="s">
        <v>1636</v>
      </c>
      <c r="H1941" s="36" t="s">
        <v>372</v>
      </c>
      <c r="I1941" s="36" t="s">
        <v>1636</v>
      </c>
      <c r="J1941" s="36" t="s">
        <v>1637</v>
      </c>
      <c r="K1941" s="36" t="s">
        <v>599</v>
      </c>
      <c r="L1941" s="36" t="s">
        <v>1638</v>
      </c>
      <c r="M1941" s="36" t="s">
        <v>1639</v>
      </c>
      <c r="N1941" s="36" t="s">
        <v>1640</v>
      </c>
      <c r="O1941" s="36" t="s">
        <v>1641</v>
      </c>
      <c r="P1941" s="36" t="s">
        <v>1642</v>
      </c>
      <c r="Q1941" s="36" t="s">
        <v>1643</v>
      </c>
      <c r="R1941" s="36" t="s">
        <v>1644</v>
      </c>
      <c r="S1941" s="36" t="s">
        <v>1636</v>
      </c>
      <c r="T1941" s="36" t="s">
        <v>1636</v>
      </c>
      <c r="U1941" s="36" t="s">
        <v>1645</v>
      </c>
      <c r="V1941" s="36" t="s">
        <v>1646</v>
      </c>
      <c r="W1941" s="36" t="s">
        <v>1647</v>
      </c>
      <c r="X1941" s="36" t="s">
        <v>1648</v>
      </c>
      <c r="Y1941" s="36" t="s">
        <v>1649</v>
      </c>
      <c r="Z1941" s="36">
        <v>6060.15</v>
      </c>
      <c r="AA1941" s="36">
        <v>6060.15</v>
      </c>
      <c r="AB1941" s="36">
        <v>0</v>
      </c>
      <c r="AC1941" s="36">
        <v>6060.15</v>
      </c>
      <c r="AD1941" s="36">
        <v>0</v>
      </c>
      <c r="AE1941" s="36">
        <v>0</v>
      </c>
      <c r="AF1941" s="36" t="s">
        <v>1798</v>
      </c>
      <c r="AG1941" s="36" t="s">
        <v>1637</v>
      </c>
      <c r="AH1941" s="36" t="s">
        <v>599</v>
      </c>
      <c r="AI1941" s="36" t="s">
        <v>1799</v>
      </c>
      <c r="AJ1941" s="36" t="s">
        <v>1645</v>
      </c>
      <c r="AK1941" s="36" t="s">
        <v>337</v>
      </c>
      <c r="AL1941" s="36" t="s">
        <v>1650</v>
      </c>
      <c r="AM1941" s="36" t="s">
        <v>1651</v>
      </c>
      <c r="AN1941" s="36" t="s">
        <v>1645</v>
      </c>
      <c r="AO1941" s="36" t="s">
        <v>1636</v>
      </c>
      <c r="AP1941" s="36" t="s">
        <v>1652</v>
      </c>
      <c r="AQ1941" s="36" t="s">
        <v>1653</v>
      </c>
    </row>
    <row r="1942" spans="1:43" x14ac:dyDescent="0.15">
      <c r="A1942" s="36" t="s">
        <v>406</v>
      </c>
      <c r="B1942" s="36" t="s">
        <v>1654</v>
      </c>
      <c r="C1942" s="36" t="s">
        <v>1870</v>
      </c>
      <c r="D1942" s="36" t="s">
        <v>1634</v>
      </c>
      <c r="E1942" s="36" t="s">
        <v>1635</v>
      </c>
      <c r="F1942" s="36" t="s">
        <v>372</v>
      </c>
      <c r="G1942" s="36" t="s">
        <v>1636</v>
      </c>
      <c r="H1942" s="36" t="s">
        <v>372</v>
      </c>
      <c r="I1942" s="36" t="s">
        <v>1636</v>
      </c>
      <c r="J1942" s="36" t="s">
        <v>1637</v>
      </c>
      <c r="K1942" s="36" t="s">
        <v>599</v>
      </c>
      <c r="L1942" s="36" t="s">
        <v>1656</v>
      </c>
      <c r="M1942" s="36" t="s">
        <v>1639</v>
      </c>
      <c r="N1942" s="36" t="s">
        <v>1640</v>
      </c>
      <c r="O1942" s="36" t="s">
        <v>1641</v>
      </c>
      <c r="P1942" s="36" t="s">
        <v>1642</v>
      </c>
      <c r="Q1942" s="36" t="s">
        <v>1643</v>
      </c>
      <c r="R1942" s="36" t="s">
        <v>1644</v>
      </c>
      <c r="S1942" s="36" t="s">
        <v>1636</v>
      </c>
      <c r="T1942" s="36" t="s">
        <v>1636</v>
      </c>
      <c r="U1942" s="36" t="s">
        <v>1645</v>
      </c>
      <c r="V1942" s="36" t="s">
        <v>1646</v>
      </c>
      <c r="W1942" s="36" t="s">
        <v>1657</v>
      </c>
      <c r="X1942" s="36" t="s">
        <v>1658</v>
      </c>
      <c r="Y1942" s="36" t="s">
        <v>1649</v>
      </c>
      <c r="Z1942" s="36">
        <v>10000</v>
      </c>
      <c r="AA1942" s="36">
        <v>10000</v>
      </c>
      <c r="AB1942" s="36">
        <v>0</v>
      </c>
      <c r="AC1942" s="36">
        <v>10000</v>
      </c>
      <c r="AD1942" s="36">
        <v>0</v>
      </c>
      <c r="AE1942" s="36">
        <v>0</v>
      </c>
      <c r="AF1942" s="36" t="s">
        <v>1798</v>
      </c>
      <c r="AG1942" s="36" t="s">
        <v>1637</v>
      </c>
      <c r="AH1942" s="36" t="s">
        <v>599</v>
      </c>
      <c r="AI1942" s="36" t="s">
        <v>1799</v>
      </c>
      <c r="AJ1942" s="36" t="s">
        <v>1645</v>
      </c>
      <c r="AK1942" s="36" t="s">
        <v>337</v>
      </c>
      <c r="AL1942" s="36" t="s">
        <v>1650</v>
      </c>
      <c r="AM1942" s="36" t="s">
        <v>1651</v>
      </c>
      <c r="AN1942" s="36" t="s">
        <v>1645</v>
      </c>
      <c r="AO1942" s="36" t="s">
        <v>1636</v>
      </c>
      <c r="AP1942" s="36" t="s">
        <v>1652</v>
      </c>
      <c r="AQ1942" s="36" t="s">
        <v>1653</v>
      </c>
    </row>
    <row r="1943" spans="1:43" x14ac:dyDescent="0.15">
      <c r="A1943" s="36" t="s">
        <v>406</v>
      </c>
      <c r="B1943" s="36" t="s">
        <v>1659</v>
      </c>
      <c r="C1943" s="36" t="s">
        <v>1660</v>
      </c>
      <c r="D1943" s="36" t="s">
        <v>1661</v>
      </c>
      <c r="E1943" s="36" t="s">
        <v>1662</v>
      </c>
      <c r="F1943" s="36" t="s">
        <v>372</v>
      </c>
      <c r="G1943" s="36" t="s">
        <v>1636</v>
      </c>
      <c r="H1943" s="36" t="s">
        <v>372</v>
      </c>
      <c r="I1943" s="36" t="s">
        <v>1636</v>
      </c>
      <c r="J1943" s="36" t="s">
        <v>1637</v>
      </c>
      <c r="K1943" s="36" t="s">
        <v>599</v>
      </c>
      <c r="L1943" s="36" t="s">
        <v>1663</v>
      </c>
      <c r="M1943" s="36" t="s">
        <v>1639</v>
      </c>
      <c r="N1943" s="36" t="s">
        <v>1640</v>
      </c>
      <c r="O1943" s="36" t="s">
        <v>1641</v>
      </c>
      <c r="P1943" s="36" t="s">
        <v>1642</v>
      </c>
      <c r="Q1943" s="36" t="s">
        <v>1643</v>
      </c>
      <c r="R1943" s="36" t="s">
        <v>1644</v>
      </c>
      <c r="S1943" s="36" t="s">
        <v>1636</v>
      </c>
      <c r="T1943" s="36" t="s">
        <v>1636</v>
      </c>
      <c r="U1943" s="36" t="s">
        <v>1645</v>
      </c>
      <c r="V1943" s="36" t="s">
        <v>1646</v>
      </c>
      <c r="W1943" s="36" t="s">
        <v>1664</v>
      </c>
      <c r="X1943" s="36" t="s">
        <v>1646</v>
      </c>
      <c r="Y1943" s="36" t="s">
        <v>1649</v>
      </c>
      <c r="Z1943" s="36">
        <v>564.82000000000005</v>
      </c>
      <c r="AA1943" s="36">
        <v>564.82000000000005</v>
      </c>
      <c r="AB1943" s="36">
        <v>0</v>
      </c>
      <c r="AC1943" s="36">
        <v>564.82000000000005</v>
      </c>
      <c r="AD1943" s="36">
        <v>0</v>
      </c>
      <c r="AE1943" s="36">
        <v>0</v>
      </c>
      <c r="AF1943" s="36" t="s">
        <v>1798</v>
      </c>
      <c r="AG1943" s="36" t="s">
        <v>1637</v>
      </c>
      <c r="AH1943" s="36" t="s">
        <v>599</v>
      </c>
      <c r="AI1943" s="36" t="s">
        <v>1799</v>
      </c>
      <c r="AJ1943" s="36" t="s">
        <v>1645</v>
      </c>
      <c r="AK1943" s="36" t="s">
        <v>337</v>
      </c>
      <c r="AL1943" s="36" t="s">
        <v>1650</v>
      </c>
      <c r="AM1943" s="36" t="s">
        <v>1651</v>
      </c>
      <c r="AN1943" s="36" t="s">
        <v>1645</v>
      </c>
      <c r="AO1943" s="36" t="s">
        <v>1636</v>
      </c>
      <c r="AP1943" s="36" t="s">
        <v>1652</v>
      </c>
      <c r="AQ1943" s="36" t="s">
        <v>1653</v>
      </c>
    </row>
    <row r="1944" spans="1:43" x14ac:dyDescent="0.15">
      <c r="A1944" s="36" t="s">
        <v>406</v>
      </c>
      <c r="B1944" s="36" t="s">
        <v>1659</v>
      </c>
      <c r="C1944" s="36" t="s">
        <v>1660</v>
      </c>
      <c r="D1944" s="36" t="s">
        <v>1661</v>
      </c>
      <c r="E1944" s="36" t="s">
        <v>1662</v>
      </c>
      <c r="F1944" s="36" t="s">
        <v>372</v>
      </c>
      <c r="G1944" s="36" t="s">
        <v>1636</v>
      </c>
      <c r="H1944" s="36" t="s">
        <v>372</v>
      </c>
      <c r="I1944" s="36" t="s">
        <v>1636</v>
      </c>
      <c r="J1944" s="36" t="s">
        <v>1637</v>
      </c>
      <c r="K1944" s="36" t="s">
        <v>599</v>
      </c>
      <c r="L1944" s="36" t="s">
        <v>1663</v>
      </c>
      <c r="M1944" s="36" t="s">
        <v>1639</v>
      </c>
      <c r="N1944" s="36" t="s">
        <v>1640</v>
      </c>
      <c r="O1944" s="36" t="s">
        <v>1641</v>
      </c>
      <c r="P1944" s="36" t="s">
        <v>1642</v>
      </c>
      <c r="Q1944" s="36" t="s">
        <v>1643</v>
      </c>
      <c r="R1944" s="36" t="s">
        <v>1644</v>
      </c>
      <c r="S1944" s="36" t="s">
        <v>1636</v>
      </c>
      <c r="T1944" s="36" t="s">
        <v>1636</v>
      </c>
      <c r="U1944" s="36" t="s">
        <v>1645</v>
      </c>
      <c r="V1944" s="36" t="s">
        <v>1646</v>
      </c>
      <c r="W1944" s="36" t="s">
        <v>1665</v>
      </c>
      <c r="X1944" s="36" t="s">
        <v>1646</v>
      </c>
      <c r="Y1944" s="36" t="s">
        <v>1649</v>
      </c>
      <c r="Z1944" s="36">
        <v>7940.63</v>
      </c>
      <c r="AA1944" s="36">
        <v>7940.63</v>
      </c>
      <c r="AB1944" s="36">
        <v>0</v>
      </c>
      <c r="AC1944" s="36">
        <v>7940.63</v>
      </c>
      <c r="AD1944" s="36">
        <v>0</v>
      </c>
      <c r="AE1944" s="36">
        <v>0</v>
      </c>
      <c r="AF1944" s="36" t="s">
        <v>1798</v>
      </c>
      <c r="AG1944" s="36" t="s">
        <v>1637</v>
      </c>
      <c r="AH1944" s="36" t="s">
        <v>599</v>
      </c>
      <c r="AI1944" s="36" t="s">
        <v>1799</v>
      </c>
      <c r="AJ1944" s="36" t="s">
        <v>1645</v>
      </c>
      <c r="AK1944" s="36" t="s">
        <v>337</v>
      </c>
      <c r="AL1944" s="36" t="s">
        <v>1650</v>
      </c>
      <c r="AM1944" s="36" t="s">
        <v>1651</v>
      </c>
      <c r="AN1944" s="36" t="s">
        <v>1645</v>
      </c>
      <c r="AO1944" s="36" t="s">
        <v>1636</v>
      </c>
      <c r="AP1944" s="36" t="s">
        <v>1652</v>
      </c>
      <c r="AQ1944" s="36" t="s">
        <v>1653</v>
      </c>
    </row>
    <row r="1945" spans="1:43" x14ac:dyDescent="0.15">
      <c r="A1945" s="36" t="s">
        <v>406</v>
      </c>
      <c r="B1945" s="36" t="s">
        <v>1659</v>
      </c>
      <c r="C1945" s="36" t="s">
        <v>1660</v>
      </c>
      <c r="D1945" s="36" t="s">
        <v>1661</v>
      </c>
      <c r="E1945" s="36" t="s">
        <v>1662</v>
      </c>
      <c r="F1945" s="36" t="s">
        <v>372</v>
      </c>
      <c r="G1945" s="36" t="s">
        <v>1636</v>
      </c>
      <c r="H1945" s="36" t="s">
        <v>372</v>
      </c>
      <c r="I1945" s="36" t="s">
        <v>1636</v>
      </c>
      <c r="J1945" s="36" t="s">
        <v>1637</v>
      </c>
      <c r="K1945" s="36" t="s">
        <v>599</v>
      </c>
      <c r="L1945" s="36" t="s">
        <v>1663</v>
      </c>
      <c r="M1945" s="36" t="s">
        <v>1639</v>
      </c>
      <c r="N1945" s="36" t="s">
        <v>1640</v>
      </c>
      <c r="O1945" s="36" t="s">
        <v>1641</v>
      </c>
      <c r="P1945" s="36" t="s">
        <v>1642</v>
      </c>
      <c r="Q1945" s="36" t="s">
        <v>1643</v>
      </c>
      <c r="R1945" s="36" t="s">
        <v>1644</v>
      </c>
      <c r="S1945" s="36" t="s">
        <v>1636</v>
      </c>
      <c r="T1945" s="36" t="s">
        <v>1636</v>
      </c>
      <c r="U1945" s="36" t="s">
        <v>1645</v>
      </c>
      <c r="V1945" s="36" t="s">
        <v>1646</v>
      </c>
      <c r="W1945" s="36" t="s">
        <v>1647</v>
      </c>
      <c r="X1945" s="36" t="s">
        <v>1667</v>
      </c>
      <c r="Y1945" s="36" t="s">
        <v>1649</v>
      </c>
      <c r="Z1945" s="36">
        <v>56.7</v>
      </c>
      <c r="AA1945" s="36">
        <v>56.7</v>
      </c>
      <c r="AB1945" s="36">
        <v>0</v>
      </c>
      <c r="AC1945" s="36">
        <v>56.7</v>
      </c>
      <c r="AD1945" s="36">
        <v>0</v>
      </c>
      <c r="AE1945" s="36">
        <v>0</v>
      </c>
      <c r="AF1945" s="36" t="s">
        <v>1798</v>
      </c>
      <c r="AG1945" s="36" t="s">
        <v>1637</v>
      </c>
      <c r="AH1945" s="36" t="s">
        <v>599</v>
      </c>
      <c r="AI1945" s="36" t="s">
        <v>1799</v>
      </c>
      <c r="AJ1945" s="36" t="s">
        <v>1645</v>
      </c>
      <c r="AK1945" s="36" t="s">
        <v>337</v>
      </c>
      <c r="AL1945" s="36" t="s">
        <v>1650</v>
      </c>
      <c r="AM1945" s="36" t="s">
        <v>1651</v>
      </c>
      <c r="AN1945" s="36" t="s">
        <v>1645</v>
      </c>
      <c r="AO1945" s="36" t="s">
        <v>1636</v>
      </c>
      <c r="AP1945" s="36" t="s">
        <v>1652</v>
      </c>
      <c r="AQ1945" s="36" t="s">
        <v>1653</v>
      </c>
    </row>
    <row r="1946" spans="1:43" x14ac:dyDescent="0.15">
      <c r="A1946" s="36" t="s">
        <v>406</v>
      </c>
      <c r="B1946" s="36" t="s">
        <v>1659</v>
      </c>
      <c r="C1946" s="36" t="s">
        <v>1660</v>
      </c>
      <c r="D1946" s="36" t="s">
        <v>1661</v>
      </c>
      <c r="E1946" s="36" t="s">
        <v>1662</v>
      </c>
      <c r="F1946" s="36" t="s">
        <v>372</v>
      </c>
      <c r="G1946" s="36" t="s">
        <v>1636</v>
      </c>
      <c r="H1946" s="36" t="s">
        <v>372</v>
      </c>
      <c r="I1946" s="36" t="s">
        <v>1636</v>
      </c>
      <c r="J1946" s="36" t="s">
        <v>1637</v>
      </c>
      <c r="K1946" s="36" t="s">
        <v>599</v>
      </c>
      <c r="L1946" s="36" t="s">
        <v>1663</v>
      </c>
      <c r="M1946" s="36" t="s">
        <v>1639</v>
      </c>
      <c r="N1946" s="36" t="s">
        <v>1640</v>
      </c>
      <c r="O1946" s="36" t="s">
        <v>1641</v>
      </c>
      <c r="P1946" s="36" t="s">
        <v>1642</v>
      </c>
      <c r="Q1946" s="36" t="s">
        <v>1643</v>
      </c>
      <c r="R1946" s="36" t="s">
        <v>1644</v>
      </c>
      <c r="S1946" s="36" t="s">
        <v>1636</v>
      </c>
      <c r="T1946" s="36" t="s">
        <v>1636</v>
      </c>
      <c r="U1946" s="36" t="s">
        <v>1645</v>
      </c>
      <c r="V1946" s="36" t="s">
        <v>1646</v>
      </c>
      <c r="W1946" s="36" t="s">
        <v>1668</v>
      </c>
      <c r="X1946" s="36" t="s">
        <v>1646</v>
      </c>
      <c r="Y1946" s="36" t="s">
        <v>1649</v>
      </c>
      <c r="Z1946" s="36">
        <v>0.94</v>
      </c>
      <c r="AA1946" s="36">
        <v>0.94</v>
      </c>
      <c r="AB1946" s="36">
        <v>0</v>
      </c>
      <c r="AC1946" s="36">
        <v>0.94</v>
      </c>
      <c r="AD1946" s="36">
        <v>0</v>
      </c>
      <c r="AE1946" s="36">
        <v>0</v>
      </c>
      <c r="AF1946" s="36" t="s">
        <v>1798</v>
      </c>
      <c r="AG1946" s="36" t="s">
        <v>1637</v>
      </c>
      <c r="AH1946" s="36" t="s">
        <v>599</v>
      </c>
      <c r="AI1946" s="36" t="s">
        <v>1799</v>
      </c>
      <c r="AJ1946" s="36" t="s">
        <v>1645</v>
      </c>
      <c r="AK1946" s="36" t="s">
        <v>337</v>
      </c>
      <c r="AL1946" s="36" t="s">
        <v>1650</v>
      </c>
      <c r="AM1946" s="36" t="s">
        <v>1651</v>
      </c>
      <c r="AN1946" s="36" t="s">
        <v>1645</v>
      </c>
      <c r="AO1946" s="36" t="s">
        <v>1636</v>
      </c>
      <c r="AP1946" s="36" t="s">
        <v>1652</v>
      </c>
      <c r="AQ1946" s="36" t="s">
        <v>1653</v>
      </c>
    </row>
    <row r="1947" spans="1:43" x14ac:dyDescent="0.15">
      <c r="A1947" s="36" t="s">
        <v>406</v>
      </c>
      <c r="B1947" s="36" t="s">
        <v>1659</v>
      </c>
      <c r="C1947" s="36" t="s">
        <v>1660</v>
      </c>
      <c r="D1947" s="36" t="s">
        <v>1661</v>
      </c>
      <c r="E1947" s="36" t="s">
        <v>1662</v>
      </c>
      <c r="F1947" s="36" t="s">
        <v>372</v>
      </c>
      <c r="G1947" s="36" t="s">
        <v>1636</v>
      </c>
      <c r="H1947" s="36" t="s">
        <v>372</v>
      </c>
      <c r="I1947" s="36" t="s">
        <v>1636</v>
      </c>
      <c r="J1947" s="36" t="s">
        <v>1637</v>
      </c>
      <c r="K1947" s="36" t="s">
        <v>599</v>
      </c>
      <c r="L1947" s="36" t="s">
        <v>1663</v>
      </c>
      <c r="M1947" s="36" t="s">
        <v>1639</v>
      </c>
      <c r="N1947" s="36" t="s">
        <v>1640</v>
      </c>
      <c r="O1947" s="36" t="s">
        <v>1641</v>
      </c>
      <c r="P1947" s="36" t="s">
        <v>1642</v>
      </c>
      <c r="Q1947" s="36" t="s">
        <v>1643</v>
      </c>
      <c r="R1947" s="36" t="s">
        <v>1644</v>
      </c>
      <c r="S1947" s="36" t="s">
        <v>1636</v>
      </c>
      <c r="T1947" s="36" t="s">
        <v>1636</v>
      </c>
      <c r="U1947" s="36" t="s">
        <v>1645</v>
      </c>
      <c r="V1947" s="36" t="s">
        <v>1646</v>
      </c>
      <c r="W1947" s="36" t="s">
        <v>1669</v>
      </c>
      <c r="X1947" s="36" t="s">
        <v>1646</v>
      </c>
      <c r="Y1947" s="36" t="s">
        <v>1649</v>
      </c>
      <c r="Z1947" s="36">
        <v>267.97000000000003</v>
      </c>
      <c r="AA1947" s="36">
        <v>267.97000000000003</v>
      </c>
      <c r="AB1947" s="36">
        <v>0</v>
      </c>
      <c r="AC1947" s="36">
        <v>267.97000000000003</v>
      </c>
      <c r="AD1947" s="36">
        <v>0</v>
      </c>
      <c r="AE1947" s="36">
        <v>0</v>
      </c>
      <c r="AF1947" s="36" t="s">
        <v>1798</v>
      </c>
      <c r="AG1947" s="36" t="s">
        <v>1637</v>
      </c>
      <c r="AH1947" s="36" t="s">
        <v>599</v>
      </c>
      <c r="AI1947" s="36" t="s">
        <v>1799</v>
      </c>
      <c r="AJ1947" s="36" t="s">
        <v>1645</v>
      </c>
      <c r="AK1947" s="36" t="s">
        <v>337</v>
      </c>
      <c r="AL1947" s="36" t="s">
        <v>1650</v>
      </c>
      <c r="AM1947" s="36" t="s">
        <v>1651</v>
      </c>
      <c r="AN1947" s="36" t="s">
        <v>1645</v>
      </c>
      <c r="AO1947" s="36" t="s">
        <v>1636</v>
      </c>
      <c r="AP1947" s="36" t="s">
        <v>1652</v>
      </c>
      <c r="AQ1947" s="36" t="s">
        <v>1653</v>
      </c>
    </row>
    <row r="1948" spans="1:43" x14ac:dyDescent="0.15">
      <c r="A1948" s="36" t="s">
        <v>406</v>
      </c>
      <c r="B1948" s="36" t="s">
        <v>1659</v>
      </c>
      <c r="C1948" s="36" t="s">
        <v>1660</v>
      </c>
      <c r="D1948" s="36" t="s">
        <v>1661</v>
      </c>
      <c r="E1948" s="36" t="s">
        <v>1662</v>
      </c>
      <c r="F1948" s="36" t="s">
        <v>372</v>
      </c>
      <c r="G1948" s="36" t="s">
        <v>1636</v>
      </c>
      <c r="H1948" s="36" t="s">
        <v>372</v>
      </c>
      <c r="I1948" s="36" t="s">
        <v>1636</v>
      </c>
      <c r="J1948" s="36" t="s">
        <v>1637</v>
      </c>
      <c r="K1948" s="36" t="s">
        <v>599</v>
      </c>
      <c r="L1948" s="36" t="s">
        <v>1663</v>
      </c>
      <c r="M1948" s="36" t="s">
        <v>1639</v>
      </c>
      <c r="N1948" s="36" t="s">
        <v>1640</v>
      </c>
      <c r="O1948" s="36" t="s">
        <v>1641</v>
      </c>
      <c r="P1948" s="36" t="s">
        <v>1642</v>
      </c>
      <c r="Q1948" s="36" t="s">
        <v>1643</v>
      </c>
      <c r="R1948" s="36" t="s">
        <v>1644</v>
      </c>
      <c r="S1948" s="36" t="s">
        <v>1636</v>
      </c>
      <c r="T1948" s="36" t="s">
        <v>1636</v>
      </c>
      <c r="U1948" s="36" t="s">
        <v>1645</v>
      </c>
      <c r="V1948" s="36" t="s">
        <v>1646</v>
      </c>
      <c r="W1948" s="36" t="s">
        <v>1670</v>
      </c>
      <c r="X1948" s="36" t="s">
        <v>1646</v>
      </c>
      <c r="Y1948" s="36" t="s">
        <v>1649</v>
      </c>
      <c r="Z1948" s="36">
        <v>168.94</v>
      </c>
      <c r="AA1948" s="36">
        <v>168.94</v>
      </c>
      <c r="AB1948" s="36">
        <v>0</v>
      </c>
      <c r="AC1948" s="36">
        <v>168.94</v>
      </c>
      <c r="AD1948" s="36">
        <v>0</v>
      </c>
      <c r="AE1948" s="36">
        <v>0</v>
      </c>
      <c r="AF1948" s="36" t="s">
        <v>1798</v>
      </c>
      <c r="AG1948" s="36" t="s">
        <v>1637</v>
      </c>
      <c r="AH1948" s="36" t="s">
        <v>599</v>
      </c>
      <c r="AI1948" s="36" t="s">
        <v>1799</v>
      </c>
      <c r="AJ1948" s="36" t="s">
        <v>1645</v>
      </c>
      <c r="AK1948" s="36" t="s">
        <v>337</v>
      </c>
      <c r="AL1948" s="36" t="s">
        <v>1650</v>
      </c>
      <c r="AM1948" s="36" t="s">
        <v>1651</v>
      </c>
      <c r="AN1948" s="36" t="s">
        <v>1645</v>
      </c>
      <c r="AO1948" s="36" t="s">
        <v>1636</v>
      </c>
      <c r="AP1948" s="36" t="s">
        <v>1652</v>
      </c>
      <c r="AQ1948" s="36" t="s">
        <v>1653</v>
      </c>
    </row>
    <row r="1949" spans="1:43" x14ac:dyDescent="0.15">
      <c r="A1949" s="36" t="s">
        <v>406</v>
      </c>
      <c r="B1949" s="36" t="s">
        <v>1671</v>
      </c>
      <c r="C1949" s="36" t="s">
        <v>1672</v>
      </c>
      <c r="D1949" s="36" t="s">
        <v>1673</v>
      </c>
      <c r="E1949" s="36" t="s">
        <v>1674</v>
      </c>
      <c r="F1949" s="36" t="s">
        <v>372</v>
      </c>
      <c r="G1949" s="36" t="s">
        <v>1636</v>
      </c>
      <c r="H1949" s="36" t="s">
        <v>372</v>
      </c>
      <c r="I1949" s="36" t="s">
        <v>1636</v>
      </c>
      <c r="J1949" s="36" t="s">
        <v>1675</v>
      </c>
      <c r="K1949" s="36" t="s">
        <v>1676</v>
      </c>
      <c r="L1949" s="36" t="s">
        <v>1677</v>
      </c>
      <c r="M1949" s="36" t="s">
        <v>1639</v>
      </c>
      <c r="N1949" s="36" t="s">
        <v>1640</v>
      </c>
      <c r="O1949" s="36" t="s">
        <v>1641</v>
      </c>
      <c r="P1949" s="36" t="s">
        <v>1642</v>
      </c>
      <c r="Q1949" s="36" t="s">
        <v>1643</v>
      </c>
      <c r="R1949" s="36" t="s">
        <v>1644</v>
      </c>
      <c r="S1949" s="36" t="s">
        <v>1636</v>
      </c>
      <c r="T1949" s="36" t="s">
        <v>1636</v>
      </c>
      <c r="U1949" s="36" t="s">
        <v>1645</v>
      </c>
      <c r="V1949" s="36" t="s">
        <v>1646</v>
      </c>
      <c r="W1949" s="36" t="s">
        <v>1679</v>
      </c>
      <c r="X1949" s="36" t="s">
        <v>1646</v>
      </c>
      <c r="Y1949" s="36" t="s">
        <v>1649</v>
      </c>
      <c r="Z1949" s="36">
        <v>1891.16</v>
      </c>
      <c r="AA1949" s="36">
        <v>1891.16</v>
      </c>
      <c r="AB1949" s="36">
        <v>0</v>
      </c>
      <c r="AC1949" s="36">
        <v>1891.16</v>
      </c>
      <c r="AD1949" s="36">
        <v>0</v>
      </c>
      <c r="AE1949" s="36">
        <v>0</v>
      </c>
      <c r="AF1949" s="36" t="s">
        <v>1798</v>
      </c>
      <c r="AG1949" s="36" t="s">
        <v>1675</v>
      </c>
      <c r="AH1949" s="36" t="s">
        <v>1676</v>
      </c>
      <c r="AI1949" s="36" t="s">
        <v>1800</v>
      </c>
      <c r="AJ1949" s="36" t="s">
        <v>1645</v>
      </c>
      <c r="AK1949" s="36" t="s">
        <v>337</v>
      </c>
      <c r="AL1949" s="36" t="s">
        <v>1650</v>
      </c>
      <c r="AM1949" s="36" t="s">
        <v>1651</v>
      </c>
      <c r="AN1949" s="36" t="s">
        <v>1645</v>
      </c>
      <c r="AO1949" s="36" t="s">
        <v>1636</v>
      </c>
      <c r="AP1949" s="36" t="s">
        <v>1678</v>
      </c>
      <c r="AQ1949" s="36" t="s">
        <v>1653</v>
      </c>
    </row>
    <row r="1950" spans="1:43" x14ac:dyDescent="0.15">
      <c r="A1950" s="36" t="s">
        <v>406</v>
      </c>
      <c r="B1950" s="36" t="s">
        <v>1680</v>
      </c>
      <c r="C1950" s="36" t="s">
        <v>1681</v>
      </c>
      <c r="D1950" s="36" t="s">
        <v>1634</v>
      </c>
      <c r="E1950" s="36" t="s">
        <v>1635</v>
      </c>
      <c r="F1950" s="36" t="s">
        <v>372</v>
      </c>
      <c r="G1950" s="36" t="s">
        <v>1636</v>
      </c>
      <c r="H1950" s="36" t="s">
        <v>372</v>
      </c>
      <c r="I1950" s="36" t="s">
        <v>1636</v>
      </c>
      <c r="J1950" s="36" t="s">
        <v>1637</v>
      </c>
      <c r="K1950" s="36" t="s">
        <v>599</v>
      </c>
      <c r="L1950" s="36" t="s">
        <v>1682</v>
      </c>
      <c r="M1950" s="36" t="s">
        <v>1639</v>
      </c>
      <c r="N1950" s="36" t="s">
        <v>1640</v>
      </c>
      <c r="O1950" s="36" t="s">
        <v>1641</v>
      </c>
      <c r="P1950" s="36" t="s">
        <v>1642</v>
      </c>
      <c r="Q1950" s="36" t="s">
        <v>1643</v>
      </c>
      <c r="R1950" s="36" t="s">
        <v>1644</v>
      </c>
      <c r="S1950" s="36" t="s">
        <v>1636</v>
      </c>
      <c r="T1950" s="36" t="s">
        <v>1636</v>
      </c>
      <c r="U1950" s="36" t="s">
        <v>1645</v>
      </c>
      <c r="V1950" s="36" t="s">
        <v>1646</v>
      </c>
      <c r="W1950" s="36" t="s">
        <v>1657</v>
      </c>
      <c r="X1950" s="36" t="s">
        <v>1658</v>
      </c>
      <c r="Y1950" s="36" t="s">
        <v>1649</v>
      </c>
      <c r="Z1950" s="36">
        <v>10000</v>
      </c>
      <c r="AA1950" s="36">
        <v>10000</v>
      </c>
      <c r="AB1950" s="36">
        <v>0</v>
      </c>
      <c r="AC1950" s="36">
        <v>10000</v>
      </c>
      <c r="AD1950" s="36">
        <v>0</v>
      </c>
      <c r="AE1950" s="36">
        <v>0</v>
      </c>
      <c r="AF1950" s="36" t="s">
        <v>1798</v>
      </c>
      <c r="AG1950" s="36" t="s">
        <v>1637</v>
      </c>
      <c r="AH1950" s="36" t="s">
        <v>599</v>
      </c>
      <c r="AI1950" s="36" t="s">
        <v>1799</v>
      </c>
      <c r="AJ1950" s="36" t="s">
        <v>1645</v>
      </c>
      <c r="AK1950" s="36" t="s">
        <v>337</v>
      </c>
      <c r="AL1950" s="36" t="s">
        <v>1650</v>
      </c>
      <c r="AM1950" s="36" t="s">
        <v>1651</v>
      </c>
      <c r="AN1950" s="36" t="s">
        <v>1645</v>
      </c>
      <c r="AO1950" s="36" t="s">
        <v>1636</v>
      </c>
      <c r="AP1950" s="36" t="s">
        <v>1652</v>
      </c>
      <c r="AQ1950" s="36" t="s">
        <v>1653</v>
      </c>
    </row>
    <row r="1951" spans="1:43" x14ac:dyDescent="0.15">
      <c r="A1951" s="36" t="s">
        <v>406</v>
      </c>
      <c r="B1951" s="36" t="s">
        <v>1683</v>
      </c>
      <c r="C1951" s="36" t="s">
        <v>1684</v>
      </c>
      <c r="D1951" s="36" t="s">
        <v>1634</v>
      </c>
      <c r="E1951" s="36" t="s">
        <v>1635</v>
      </c>
      <c r="F1951" s="36" t="s">
        <v>372</v>
      </c>
      <c r="G1951" s="36" t="s">
        <v>1636</v>
      </c>
      <c r="H1951" s="36" t="s">
        <v>372</v>
      </c>
      <c r="I1951" s="36" t="s">
        <v>1636</v>
      </c>
      <c r="J1951" s="36" t="s">
        <v>1637</v>
      </c>
      <c r="K1951" s="36" t="s">
        <v>599</v>
      </c>
      <c r="L1951" s="36" t="s">
        <v>1685</v>
      </c>
      <c r="M1951" s="36" t="s">
        <v>1639</v>
      </c>
      <c r="N1951" s="36" t="s">
        <v>1640</v>
      </c>
      <c r="O1951" s="36" t="s">
        <v>1641</v>
      </c>
      <c r="P1951" s="36" t="s">
        <v>1642</v>
      </c>
      <c r="Q1951" s="36" t="s">
        <v>1643</v>
      </c>
      <c r="R1951" s="36" t="s">
        <v>1644</v>
      </c>
      <c r="S1951" s="36" t="s">
        <v>1636</v>
      </c>
      <c r="T1951" s="36" t="s">
        <v>1636</v>
      </c>
      <c r="U1951" s="36" t="s">
        <v>1645</v>
      </c>
      <c r="V1951" s="36" t="s">
        <v>1646</v>
      </c>
      <c r="W1951" s="36" t="s">
        <v>1657</v>
      </c>
      <c r="X1951" s="36" t="s">
        <v>1658</v>
      </c>
      <c r="Y1951" s="36" t="s">
        <v>1649</v>
      </c>
      <c r="Z1951" s="36">
        <v>2024.2</v>
      </c>
      <c r="AA1951" s="36">
        <v>2024.2</v>
      </c>
      <c r="AB1951" s="36">
        <v>0</v>
      </c>
      <c r="AC1951" s="36">
        <v>2024.2</v>
      </c>
      <c r="AD1951" s="36">
        <v>0</v>
      </c>
      <c r="AE1951" s="36">
        <v>0</v>
      </c>
      <c r="AF1951" s="36" t="s">
        <v>1798</v>
      </c>
      <c r="AG1951" s="36" t="s">
        <v>1637</v>
      </c>
      <c r="AH1951" s="36" t="s">
        <v>599</v>
      </c>
      <c r="AI1951" s="36" t="s">
        <v>1799</v>
      </c>
      <c r="AJ1951" s="36" t="s">
        <v>1645</v>
      </c>
      <c r="AK1951" s="36" t="s">
        <v>337</v>
      </c>
      <c r="AL1951" s="36" t="s">
        <v>1650</v>
      </c>
      <c r="AM1951" s="36" t="s">
        <v>1651</v>
      </c>
      <c r="AN1951" s="36" t="s">
        <v>1645</v>
      </c>
      <c r="AO1951" s="36" t="s">
        <v>1636</v>
      </c>
      <c r="AP1951" s="36" t="s">
        <v>1652</v>
      </c>
      <c r="AQ1951" s="36" t="s">
        <v>1653</v>
      </c>
    </row>
    <row r="1952" spans="1:43" x14ac:dyDescent="0.15">
      <c r="A1952" s="36" t="s">
        <v>406</v>
      </c>
      <c r="B1952" s="36" t="s">
        <v>1686</v>
      </c>
      <c r="C1952" s="36" t="s">
        <v>1687</v>
      </c>
      <c r="D1952" s="36" t="s">
        <v>1634</v>
      </c>
      <c r="E1952" s="36" t="s">
        <v>1635</v>
      </c>
      <c r="F1952" s="36" t="s">
        <v>372</v>
      </c>
      <c r="G1952" s="36" t="s">
        <v>1636</v>
      </c>
      <c r="H1952" s="36" t="s">
        <v>372</v>
      </c>
      <c r="I1952" s="36" t="s">
        <v>1636</v>
      </c>
      <c r="J1952" s="36" t="s">
        <v>1637</v>
      </c>
      <c r="K1952" s="36" t="s">
        <v>599</v>
      </c>
      <c r="L1952" s="36" t="s">
        <v>1688</v>
      </c>
      <c r="M1952" s="36" t="s">
        <v>1639</v>
      </c>
      <c r="N1952" s="36" t="s">
        <v>1640</v>
      </c>
      <c r="O1952" s="36" t="s">
        <v>1641</v>
      </c>
      <c r="P1952" s="36" t="s">
        <v>1642</v>
      </c>
      <c r="Q1952" s="36" t="s">
        <v>1643</v>
      </c>
      <c r="R1952" s="36" t="s">
        <v>1644</v>
      </c>
      <c r="S1952" s="36" t="s">
        <v>1636</v>
      </c>
      <c r="T1952" s="36" t="s">
        <v>1636</v>
      </c>
      <c r="U1952" s="36" t="s">
        <v>1645</v>
      </c>
      <c r="V1952" s="36" t="s">
        <v>1646</v>
      </c>
      <c r="W1952" s="36" t="s">
        <v>1657</v>
      </c>
      <c r="X1952" s="36" t="s">
        <v>1658</v>
      </c>
      <c r="Y1952" s="36" t="s">
        <v>1649</v>
      </c>
      <c r="Z1952" s="36">
        <v>619.71</v>
      </c>
      <c r="AA1952" s="36">
        <v>525.09</v>
      </c>
      <c r="AB1952" s="36">
        <v>94.62</v>
      </c>
      <c r="AC1952" s="36">
        <v>525.09</v>
      </c>
      <c r="AD1952" s="36">
        <v>0</v>
      </c>
      <c r="AE1952" s="36">
        <v>0</v>
      </c>
      <c r="AF1952" s="36" t="s">
        <v>1798</v>
      </c>
      <c r="AG1952" s="36" t="s">
        <v>1637</v>
      </c>
      <c r="AH1952" s="36" t="s">
        <v>599</v>
      </c>
      <c r="AI1952" s="36" t="s">
        <v>1799</v>
      </c>
      <c r="AJ1952" s="36" t="s">
        <v>1645</v>
      </c>
      <c r="AK1952" s="36" t="s">
        <v>337</v>
      </c>
      <c r="AL1952" s="36" t="s">
        <v>1650</v>
      </c>
      <c r="AM1952" s="36" t="s">
        <v>1651</v>
      </c>
      <c r="AN1952" s="36" t="s">
        <v>1645</v>
      </c>
      <c r="AO1952" s="36" t="s">
        <v>1636</v>
      </c>
      <c r="AP1952" s="36" t="s">
        <v>1652</v>
      </c>
      <c r="AQ1952" s="36" t="s">
        <v>1653</v>
      </c>
    </row>
    <row r="1953" spans="1:43" x14ac:dyDescent="0.15">
      <c r="A1953" s="36" t="s">
        <v>406</v>
      </c>
      <c r="B1953" s="36" t="s">
        <v>1689</v>
      </c>
      <c r="C1953" s="36" t="s">
        <v>1690</v>
      </c>
      <c r="D1953" s="36" t="s">
        <v>1634</v>
      </c>
      <c r="E1953" s="36" t="s">
        <v>1635</v>
      </c>
      <c r="F1953" s="36" t="s">
        <v>372</v>
      </c>
      <c r="G1953" s="36" t="s">
        <v>1636</v>
      </c>
      <c r="H1953" s="36" t="s">
        <v>372</v>
      </c>
      <c r="I1953" s="36" t="s">
        <v>1636</v>
      </c>
      <c r="J1953" s="36" t="s">
        <v>1637</v>
      </c>
      <c r="K1953" s="36" t="s">
        <v>599</v>
      </c>
      <c r="L1953" s="36" t="s">
        <v>1691</v>
      </c>
      <c r="M1953" s="36" t="s">
        <v>1639</v>
      </c>
      <c r="N1953" s="36" t="s">
        <v>1640</v>
      </c>
      <c r="O1953" s="36" t="s">
        <v>1641</v>
      </c>
      <c r="P1953" s="36" t="s">
        <v>1642</v>
      </c>
      <c r="Q1953" s="36" t="s">
        <v>1643</v>
      </c>
      <c r="R1953" s="36" t="s">
        <v>1644</v>
      </c>
      <c r="S1953" s="36" t="s">
        <v>1636</v>
      </c>
      <c r="T1953" s="36" t="s">
        <v>1636</v>
      </c>
      <c r="U1953" s="36" t="s">
        <v>1645</v>
      </c>
      <c r="V1953" s="36" t="s">
        <v>1646</v>
      </c>
      <c r="W1953" s="36" t="s">
        <v>1657</v>
      </c>
      <c r="X1953" s="36" t="s">
        <v>1658</v>
      </c>
      <c r="Y1953" s="36" t="s">
        <v>1649</v>
      </c>
      <c r="Z1953" s="36">
        <v>2631.77</v>
      </c>
      <c r="AA1953" s="36">
        <v>2631.77</v>
      </c>
      <c r="AB1953" s="36">
        <v>0</v>
      </c>
      <c r="AC1953" s="36">
        <v>2631.77</v>
      </c>
      <c r="AD1953" s="36">
        <v>0</v>
      </c>
      <c r="AE1953" s="36">
        <v>0</v>
      </c>
      <c r="AF1953" s="36" t="s">
        <v>1798</v>
      </c>
      <c r="AG1953" s="36" t="s">
        <v>1637</v>
      </c>
      <c r="AH1953" s="36" t="s">
        <v>599</v>
      </c>
      <c r="AI1953" s="36" t="s">
        <v>1799</v>
      </c>
      <c r="AJ1953" s="36" t="s">
        <v>1645</v>
      </c>
      <c r="AK1953" s="36" t="s">
        <v>337</v>
      </c>
      <c r="AL1953" s="36" t="s">
        <v>1650</v>
      </c>
      <c r="AM1953" s="36" t="s">
        <v>1651</v>
      </c>
      <c r="AN1953" s="36" t="s">
        <v>1645</v>
      </c>
      <c r="AO1953" s="36" t="s">
        <v>1636</v>
      </c>
      <c r="AP1953" s="36" t="s">
        <v>1652</v>
      </c>
      <c r="AQ1953" s="36" t="s">
        <v>1653</v>
      </c>
    </row>
    <row r="1954" spans="1:43" x14ac:dyDescent="0.15">
      <c r="A1954" s="36" t="s">
        <v>406</v>
      </c>
      <c r="B1954" s="36" t="s">
        <v>1826</v>
      </c>
      <c r="C1954" s="36" t="s">
        <v>1827</v>
      </c>
      <c r="D1954" s="36" t="s">
        <v>1634</v>
      </c>
      <c r="E1954" s="36" t="s">
        <v>1635</v>
      </c>
      <c r="F1954" s="36" t="s">
        <v>372</v>
      </c>
      <c r="G1954" s="36" t="s">
        <v>1636</v>
      </c>
      <c r="H1954" s="36" t="s">
        <v>372</v>
      </c>
      <c r="I1954" s="36" t="s">
        <v>1636</v>
      </c>
      <c r="J1954" s="36" t="s">
        <v>1637</v>
      </c>
      <c r="K1954" s="36" t="s">
        <v>599</v>
      </c>
      <c r="L1954" s="36" t="s">
        <v>1691</v>
      </c>
      <c r="M1954" s="36" t="s">
        <v>1639</v>
      </c>
      <c r="N1954" s="36" t="s">
        <v>1640</v>
      </c>
      <c r="O1954" s="36" t="s">
        <v>1641</v>
      </c>
      <c r="P1954" s="36" t="s">
        <v>1642</v>
      </c>
      <c r="Q1954" s="36" t="s">
        <v>1643</v>
      </c>
      <c r="R1954" s="36" t="s">
        <v>1644</v>
      </c>
      <c r="S1954" s="36" t="s">
        <v>1636</v>
      </c>
      <c r="T1954" s="36" t="s">
        <v>1636</v>
      </c>
      <c r="U1954" s="36" t="s">
        <v>1645</v>
      </c>
      <c r="V1954" s="36" t="s">
        <v>1646</v>
      </c>
      <c r="W1954" s="36" t="s">
        <v>1657</v>
      </c>
      <c r="X1954" s="36" t="s">
        <v>1658</v>
      </c>
      <c r="Y1954" s="36" t="s">
        <v>1649</v>
      </c>
      <c r="Z1954" s="36">
        <v>10785.97</v>
      </c>
      <c r="AA1954" s="36">
        <v>10785.97</v>
      </c>
      <c r="AB1954" s="36">
        <v>0</v>
      </c>
      <c r="AC1954" s="36">
        <v>10785.97</v>
      </c>
      <c r="AD1954" s="36">
        <v>0</v>
      </c>
      <c r="AE1954" s="36">
        <v>0</v>
      </c>
      <c r="AF1954" s="36" t="s">
        <v>1798</v>
      </c>
      <c r="AG1954" s="36" t="s">
        <v>1637</v>
      </c>
      <c r="AH1954" s="36" t="s">
        <v>599</v>
      </c>
      <c r="AI1954" s="36" t="s">
        <v>1799</v>
      </c>
      <c r="AJ1954" s="36" t="s">
        <v>1645</v>
      </c>
      <c r="AK1954" s="36" t="s">
        <v>337</v>
      </c>
      <c r="AL1954" s="36" t="s">
        <v>1650</v>
      </c>
      <c r="AM1954" s="36" t="s">
        <v>1651</v>
      </c>
      <c r="AN1954" s="36" t="s">
        <v>1645</v>
      </c>
      <c r="AO1954" s="36" t="s">
        <v>1636</v>
      </c>
      <c r="AP1954" s="36" t="s">
        <v>1652</v>
      </c>
      <c r="AQ1954" s="36" t="s">
        <v>1653</v>
      </c>
    </row>
    <row r="1955" spans="1:43" x14ac:dyDescent="0.15">
      <c r="A1955" s="36" t="s">
        <v>406</v>
      </c>
      <c r="B1955" s="36" t="s">
        <v>1692</v>
      </c>
      <c r="C1955" s="36" t="s">
        <v>1693</v>
      </c>
      <c r="D1955" s="36" t="s">
        <v>1634</v>
      </c>
      <c r="E1955" s="36" t="s">
        <v>1635</v>
      </c>
      <c r="F1955" s="36" t="s">
        <v>372</v>
      </c>
      <c r="G1955" s="36" t="s">
        <v>1636</v>
      </c>
      <c r="H1955" s="36" t="s">
        <v>372</v>
      </c>
      <c r="I1955" s="36" t="s">
        <v>1636</v>
      </c>
      <c r="J1955" s="36" t="s">
        <v>1637</v>
      </c>
      <c r="K1955" s="36" t="s">
        <v>599</v>
      </c>
      <c r="L1955" s="36" t="s">
        <v>1691</v>
      </c>
      <c r="M1955" s="36" t="s">
        <v>1639</v>
      </c>
      <c r="N1955" s="36" t="s">
        <v>1640</v>
      </c>
      <c r="O1955" s="36" t="s">
        <v>1641</v>
      </c>
      <c r="P1955" s="36" t="s">
        <v>1642</v>
      </c>
      <c r="Q1955" s="36" t="s">
        <v>1643</v>
      </c>
      <c r="R1955" s="36" t="s">
        <v>1644</v>
      </c>
      <c r="S1955" s="36" t="s">
        <v>1636</v>
      </c>
      <c r="T1955" s="36" t="s">
        <v>1636</v>
      </c>
      <c r="U1955" s="36" t="s">
        <v>1645</v>
      </c>
      <c r="V1955" s="36" t="s">
        <v>1646</v>
      </c>
      <c r="W1955" s="36" t="s">
        <v>1657</v>
      </c>
      <c r="X1955" s="36" t="s">
        <v>1658</v>
      </c>
      <c r="Y1955" s="36" t="s">
        <v>1649</v>
      </c>
      <c r="Z1955" s="36">
        <v>230.25</v>
      </c>
      <c r="AA1955" s="36">
        <v>230.25</v>
      </c>
      <c r="AB1955" s="36">
        <v>0</v>
      </c>
      <c r="AC1955" s="36">
        <v>230.25</v>
      </c>
      <c r="AD1955" s="36">
        <v>0</v>
      </c>
      <c r="AE1955" s="36">
        <v>0</v>
      </c>
      <c r="AF1955" s="36" t="s">
        <v>1798</v>
      </c>
      <c r="AG1955" s="36" t="s">
        <v>1637</v>
      </c>
      <c r="AH1955" s="36" t="s">
        <v>599</v>
      </c>
      <c r="AI1955" s="36" t="s">
        <v>1799</v>
      </c>
      <c r="AJ1955" s="36" t="s">
        <v>1645</v>
      </c>
      <c r="AK1955" s="36" t="s">
        <v>337</v>
      </c>
      <c r="AL1955" s="36" t="s">
        <v>1650</v>
      </c>
      <c r="AM1955" s="36" t="s">
        <v>1651</v>
      </c>
      <c r="AN1955" s="36" t="s">
        <v>1645</v>
      </c>
      <c r="AO1955" s="36" t="s">
        <v>1636</v>
      </c>
      <c r="AP1955" s="36" t="s">
        <v>1652</v>
      </c>
      <c r="AQ1955" s="36" t="s">
        <v>1653</v>
      </c>
    </row>
    <row r="1956" spans="1:43" x14ac:dyDescent="0.15">
      <c r="A1956" s="36" t="s">
        <v>406</v>
      </c>
      <c r="B1956" s="36" t="s">
        <v>1860</v>
      </c>
      <c r="C1956" s="36" t="s">
        <v>1871</v>
      </c>
      <c r="D1956" s="36" t="s">
        <v>1634</v>
      </c>
      <c r="E1956" s="36" t="s">
        <v>1635</v>
      </c>
      <c r="F1956" s="36" t="s">
        <v>372</v>
      </c>
      <c r="G1956" s="36" t="s">
        <v>1636</v>
      </c>
      <c r="H1956" s="36" t="s">
        <v>372</v>
      </c>
      <c r="I1956" s="36" t="s">
        <v>1636</v>
      </c>
      <c r="J1956" s="36" t="s">
        <v>1637</v>
      </c>
      <c r="K1956" s="36" t="s">
        <v>599</v>
      </c>
      <c r="L1956" s="36" t="s">
        <v>1862</v>
      </c>
      <c r="M1956" s="36" t="s">
        <v>1639</v>
      </c>
      <c r="N1956" s="36" t="s">
        <v>1640</v>
      </c>
      <c r="O1956" s="36" t="s">
        <v>1641</v>
      </c>
      <c r="P1956" s="36" t="s">
        <v>1642</v>
      </c>
      <c r="Q1956" s="36" t="s">
        <v>1643</v>
      </c>
      <c r="R1956" s="36" t="s">
        <v>1644</v>
      </c>
      <c r="S1956" s="36" t="s">
        <v>1636</v>
      </c>
      <c r="T1956" s="36" t="s">
        <v>1636</v>
      </c>
      <c r="U1956" s="36" t="s">
        <v>1645</v>
      </c>
      <c r="V1956" s="36" t="s">
        <v>1646</v>
      </c>
      <c r="W1956" s="36" t="s">
        <v>1657</v>
      </c>
      <c r="X1956" s="36" t="s">
        <v>1658</v>
      </c>
      <c r="Y1956" s="36" t="s">
        <v>1649</v>
      </c>
      <c r="Z1956" s="36">
        <v>15000</v>
      </c>
      <c r="AA1956" s="36">
        <v>15000</v>
      </c>
      <c r="AB1956" s="36">
        <v>0</v>
      </c>
      <c r="AC1956" s="36">
        <v>15000</v>
      </c>
      <c r="AD1956" s="36">
        <v>0</v>
      </c>
      <c r="AE1956" s="36">
        <v>0</v>
      </c>
      <c r="AF1956" s="36" t="s">
        <v>1798</v>
      </c>
      <c r="AG1956" s="36" t="s">
        <v>1637</v>
      </c>
      <c r="AH1956" s="36" t="s">
        <v>599</v>
      </c>
      <c r="AI1956" s="36" t="s">
        <v>1799</v>
      </c>
      <c r="AJ1956" s="36" t="s">
        <v>1645</v>
      </c>
      <c r="AK1956" s="36" t="s">
        <v>337</v>
      </c>
      <c r="AL1956" s="36" t="s">
        <v>1650</v>
      </c>
      <c r="AM1956" s="36" t="s">
        <v>1651</v>
      </c>
      <c r="AN1956" s="36" t="s">
        <v>1645</v>
      </c>
      <c r="AO1956" s="36" t="s">
        <v>1636</v>
      </c>
      <c r="AP1956" s="36" t="s">
        <v>1652</v>
      </c>
      <c r="AQ1956" s="36" t="s">
        <v>1653</v>
      </c>
    </row>
    <row r="1957" spans="1:43" x14ac:dyDescent="0.15">
      <c r="A1957" s="36" t="s">
        <v>406</v>
      </c>
      <c r="B1957" s="36" t="s">
        <v>1694</v>
      </c>
      <c r="C1957" s="36" t="s">
        <v>1695</v>
      </c>
      <c r="D1957" s="36" t="s">
        <v>1634</v>
      </c>
      <c r="E1957" s="36" t="s">
        <v>1635</v>
      </c>
      <c r="F1957" s="36" t="s">
        <v>372</v>
      </c>
      <c r="G1957" s="36" t="s">
        <v>1636</v>
      </c>
      <c r="H1957" s="36" t="s">
        <v>372</v>
      </c>
      <c r="I1957" s="36" t="s">
        <v>1636</v>
      </c>
      <c r="J1957" s="36" t="s">
        <v>1637</v>
      </c>
      <c r="K1957" s="36" t="s">
        <v>599</v>
      </c>
      <c r="L1957" s="36" t="s">
        <v>1696</v>
      </c>
      <c r="M1957" s="36" t="s">
        <v>1639</v>
      </c>
      <c r="N1957" s="36" t="s">
        <v>1640</v>
      </c>
      <c r="O1957" s="36" t="s">
        <v>1641</v>
      </c>
      <c r="P1957" s="36" t="s">
        <v>1642</v>
      </c>
      <c r="Q1957" s="36" t="s">
        <v>1643</v>
      </c>
      <c r="R1957" s="36" t="s">
        <v>1644</v>
      </c>
      <c r="S1957" s="36" t="s">
        <v>1636</v>
      </c>
      <c r="T1957" s="36" t="s">
        <v>1636</v>
      </c>
      <c r="U1957" s="36" t="s">
        <v>1645</v>
      </c>
      <c r="V1957" s="36" t="s">
        <v>1646</v>
      </c>
      <c r="W1957" s="36" t="s">
        <v>1647</v>
      </c>
      <c r="X1957" s="36" t="s">
        <v>1648</v>
      </c>
      <c r="Y1957" s="36" t="s">
        <v>1649</v>
      </c>
      <c r="Z1957" s="36">
        <v>546.79999999999995</v>
      </c>
      <c r="AA1957" s="36">
        <v>546.79999999999995</v>
      </c>
      <c r="AB1957" s="36">
        <v>0</v>
      </c>
      <c r="AC1957" s="36">
        <v>546.79999999999995</v>
      </c>
      <c r="AD1957" s="36">
        <v>0</v>
      </c>
      <c r="AE1957" s="36">
        <v>0</v>
      </c>
      <c r="AF1957" s="36" t="s">
        <v>1798</v>
      </c>
      <c r="AG1957" s="36" t="s">
        <v>1637</v>
      </c>
      <c r="AH1957" s="36" t="s">
        <v>599</v>
      </c>
      <c r="AI1957" s="36" t="s">
        <v>1799</v>
      </c>
      <c r="AJ1957" s="36" t="s">
        <v>1645</v>
      </c>
      <c r="AK1957" s="36" t="s">
        <v>337</v>
      </c>
      <c r="AL1957" s="36" t="s">
        <v>1650</v>
      </c>
      <c r="AM1957" s="36" t="s">
        <v>1651</v>
      </c>
      <c r="AN1957" s="36" t="s">
        <v>1645</v>
      </c>
      <c r="AO1957" s="36" t="s">
        <v>1636</v>
      </c>
      <c r="AP1957" s="36" t="s">
        <v>1652</v>
      </c>
      <c r="AQ1957" s="36" t="s">
        <v>1653</v>
      </c>
    </row>
    <row r="1958" spans="1:43" x14ac:dyDescent="0.15">
      <c r="A1958" s="36" t="s">
        <v>406</v>
      </c>
      <c r="B1958" s="36" t="s">
        <v>1697</v>
      </c>
      <c r="C1958" s="36" t="s">
        <v>1698</v>
      </c>
      <c r="D1958" s="36" t="s">
        <v>1634</v>
      </c>
      <c r="E1958" s="36" t="s">
        <v>1635</v>
      </c>
      <c r="F1958" s="36" t="s">
        <v>372</v>
      </c>
      <c r="G1958" s="36" t="s">
        <v>1636</v>
      </c>
      <c r="H1958" s="36" t="s">
        <v>372</v>
      </c>
      <c r="I1958" s="36" t="s">
        <v>1636</v>
      </c>
      <c r="J1958" s="36" t="s">
        <v>1637</v>
      </c>
      <c r="K1958" s="36" t="s">
        <v>599</v>
      </c>
      <c r="L1958" s="36" t="s">
        <v>1699</v>
      </c>
      <c r="M1958" s="36" t="s">
        <v>1639</v>
      </c>
      <c r="N1958" s="36" t="s">
        <v>1640</v>
      </c>
      <c r="O1958" s="36" t="s">
        <v>1641</v>
      </c>
      <c r="P1958" s="36" t="s">
        <v>1642</v>
      </c>
      <c r="Q1958" s="36" t="s">
        <v>1643</v>
      </c>
      <c r="R1958" s="36" t="s">
        <v>1644</v>
      </c>
      <c r="S1958" s="36" t="s">
        <v>1636</v>
      </c>
      <c r="T1958" s="36" t="s">
        <v>1636</v>
      </c>
      <c r="U1958" s="36" t="s">
        <v>1645</v>
      </c>
      <c r="V1958" s="36" t="s">
        <v>1646</v>
      </c>
      <c r="W1958" s="36" t="s">
        <v>1657</v>
      </c>
      <c r="X1958" s="36" t="s">
        <v>1658</v>
      </c>
      <c r="Y1958" s="36" t="s">
        <v>1649</v>
      </c>
      <c r="Z1958" s="36">
        <v>160.65</v>
      </c>
      <c r="AA1958" s="36">
        <v>160.65</v>
      </c>
      <c r="AB1958" s="36">
        <v>0</v>
      </c>
      <c r="AC1958" s="36">
        <v>160.65</v>
      </c>
      <c r="AD1958" s="36">
        <v>0</v>
      </c>
      <c r="AE1958" s="36">
        <v>0</v>
      </c>
      <c r="AF1958" s="36" t="s">
        <v>1798</v>
      </c>
      <c r="AG1958" s="36" t="s">
        <v>1637</v>
      </c>
      <c r="AH1958" s="36" t="s">
        <v>599</v>
      </c>
      <c r="AI1958" s="36" t="s">
        <v>1799</v>
      </c>
      <c r="AJ1958" s="36" t="s">
        <v>1645</v>
      </c>
      <c r="AK1958" s="36" t="s">
        <v>337</v>
      </c>
      <c r="AL1958" s="36" t="s">
        <v>1650</v>
      </c>
      <c r="AM1958" s="36" t="s">
        <v>1651</v>
      </c>
      <c r="AN1958" s="36" t="s">
        <v>1645</v>
      </c>
      <c r="AO1958" s="36" t="s">
        <v>1636</v>
      </c>
      <c r="AP1958" s="36" t="s">
        <v>1652</v>
      </c>
      <c r="AQ1958" s="36" t="s">
        <v>1653</v>
      </c>
    </row>
    <row r="1959" spans="1:43" x14ac:dyDescent="0.15">
      <c r="A1959" s="36" t="s">
        <v>406</v>
      </c>
      <c r="B1959" s="36" t="s">
        <v>1700</v>
      </c>
      <c r="C1959" s="36" t="s">
        <v>1701</v>
      </c>
      <c r="D1959" s="36" t="s">
        <v>1673</v>
      </c>
      <c r="E1959" s="36" t="s">
        <v>1674</v>
      </c>
      <c r="F1959" s="36" t="s">
        <v>372</v>
      </c>
      <c r="G1959" s="36" t="s">
        <v>1636</v>
      </c>
      <c r="H1959" s="36" t="s">
        <v>372</v>
      </c>
      <c r="I1959" s="36" t="s">
        <v>1636</v>
      </c>
      <c r="J1959" s="36" t="s">
        <v>1675</v>
      </c>
      <c r="K1959" s="36" t="s">
        <v>1676</v>
      </c>
      <c r="L1959" s="36" t="s">
        <v>1702</v>
      </c>
      <c r="M1959" s="36" t="s">
        <v>1639</v>
      </c>
      <c r="N1959" s="36" t="s">
        <v>1640</v>
      </c>
      <c r="O1959" s="36" t="s">
        <v>1641</v>
      </c>
      <c r="P1959" s="36" t="s">
        <v>1642</v>
      </c>
      <c r="Q1959" s="36" t="s">
        <v>1643</v>
      </c>
      <c r="R1959" s="36" t="s">
        <v>1644</v>
      </c>
      <c r="S1959" s="36" t="s">
        <v>1636</v>
      </c>
      <c r="T1959" s="36" t="s">
        <v>1636</v>
      </c>
      <c r="U1959" s="36" t="s">
        <v>1645</v>
      </c>
      <c r="V1959" s="36" t="s">
        <v>1646</v>
      </c>
      <c r="W1959" s="36" t="s">
        <v>1664</v>
      </c>
      <c r="X1959" s="36" t="s">
        <v>1646</v>
      </c>
      <c r="Y1959" s="36" t="s">
        <v>1649</v>
      </c>
      <c r="Z1959" s="36">
        <v>9.7100000000000009</v>
      </c>
      <c r="AA1959" s="36">
        <v>9.7100000000000009</v>
      </c>
      <c r="AB1959" s="36">
        <v>0</v>
      </c>
      <c r="AC1959" s="36">
        <v>9.7100000000000009</v>
      </c>
      <c r="AD1959" s="36">
        <v>0</v>
      </c>
      <c r="AE1959" s="36">
        <v>0</v>
      </c>
      <c r="AF1959" s="36" t="s">
        <v>1798</v>
      </c>
      <c r="AG1959" s="36" t="s">
        <v>1675</v>
      </c>
      <c r="AH1959" s="36" t="s">
        <v>1676</v>
      </c>
      <c r="AI1959" s="36" t="s">
        <v>1800</v>
      </c>
      <c r="AJ1959" s="36" t="s">
        <v>1645</v>
      </c>
      <c r="AK1959" s="36" t="s">
        <v>337</v>
      </c>
      <c r="AL1959" s="36" t="s">
        <v>1650</v>
      </c>
      <c r="AM1959" s="36" t="s">
        <v>1651</v>
      </c>
      <c r="AN1959" s="36" t="s">
        <v>1645</v>
      </c>
      <c r="AO1959" s="36" t="s">
        <v>1636</v>
      </c>
      <c r="AP1959" s="36" t="s">
        <v>1678</v>
      </c>
      <c r="AQ1959" s="36" t="s">
        <v>1653</v>
      </c>
    </row>
    <row r="1960" spans="1:43" x14ac:dyDescent="0.15">
      <c r="A1960" s="36" t="s">
        <v>406</v>
      </c>
      <c r="B1960" s="36" t="s">
        <v>1700</v>
      </c>
      <c r="C1960" s="36" t="s">
        <v>1701</v>
      </c>
      <c r="D1960" s="36" t="s">
        <v>1673</v>
      </c>
      <c r="E1960" s="36" t="s">
        <v>1674</v>
      </c>
      <c r="F1960" s="36" t="s">
        <v>372</v>
      </c>
      <c r="G1960" s="36" t="s">
        <v>1636</v>
      </c>
      <c r="H1960" s="36" t="s">
        <v>372</v>
      </c>
      <c r="I1960" s="36" t="s">
        <v>1636</v>
      </c>
      <c r="J1960" s="36" t="s">
        <v>1675</v>
      </c>
      <c r="K1960" s="36" t="s">
        <v>1676</v>
      </c>
      <c r="L1960" s="36" t="s">
        <v>1702</v>
      </c>
      <c r="M1960" s="36" t="s">
        <v>1639</v>
      </c>
      <c r="N1960" s="36" t="s">
        <v>1640</v>
      </c>
      <c r="O1960" s="36" t="s">
        <v>1641</v>
      </c>
      <c r="P1960" s="36" t="s">
        <v>1642</v>
      </c>
      <c r="Q1960" s="36" t="s">
        <v>1643</v>
      </c>
      <c r="R1960" s="36" t="s">
        <v>1644</v>
      </c>
      <c r="S1960" s="36" t="s">
        <v>1636</v>
      </c>
      <c r="T1960" s="36" t="s">
        <v>1636</v>
      </c>
      <c r="U1960" s="36" t="s">
        <v>1645</v>
      </c>
      <c r="V1960" s="36" t="s">
        <v>1646</v>
      </c>
      <c r="W1960" s="36" t="s">
        <v>1665</v>
      </c>
      <c r="X1960" s="36" t="s">
        <v>1646</v>
      </c>
      <c r="Y1960" s="36" t="s">
        <v>1649</v>
      </c>
      <c r="Z1960" s="36">
        <v>8.74</v>
      </c>
      <c r="AA1960" s="36">
        <v>8.74</v>
      </c>
      <c r="AB1960" s="36">
        <v>0</v>
      </c>
      <c r="AC1960" s="36">
        <v>8.74</v>
      </c>
      <c r="AD1960" s="36">
        <v>0</v>
      </c>
      <c r="AE1960" s="36">
        <v>0</v>
      </c>
      <c r="AF1960" s="36" t="s">
        <v>1798</v>
      </c>
      <c r="AG1960" s="36" t="s">
        <v>1675</v>
      </c>
      <c r="AH1960" s="36" t="s">
        <v>1676</v>
      </c>
      <c r="AI1960" s="36" t="s">
        <v>1800</v>
      </c>
      <c r="AJ1960" s="36" t="s">
        <v>1645</v>
      </c>
      <c r="AK1960" s="36" t="s">
        <v>337</v>
      </c>
      <c r="AL1960" s="36" t="s">
        <v>1650</v>
      </c>
      <c r="AM1960" s="36" t="s">
        <v>1651</v>
      </c>
      <c r="AN1960" s="36" t="s">
        <v>1645</v>
      </c>
      <c r="AO1960" s="36" t="s">
        <v>1636</v>
      </c>
      <c r="AP1960" s="36" t="s">
        <v>1678</v>
      </c>
      <c r="AQ1960" s="36" t="s">
        <v>1653</v>
      </c>
    </row>
    <row r="1961" spans="1:43" x14ac:dyDescent="0.15">
      <c r="A1961" s="36" t="s">
        <v>406</v>
      </c>
      <c r="B1961" s="36" t="s">
        <v>1700</v>
      </c>
      <c r="C1961" s="36" t="s">
        <v>1701</v>
      </c>
      <c r="D1961" s="36" t="s">
        <v>1673</v>
      </c>
      <c r="E1961" s="36" t="s">
        <v>1674</v>
      </c>
      <c r="F1961" s="36" t="s">
        <v>372</v>
      </c>
      <c r="G1961" s="36" t="s">
        <v>1636</v>
      </c>
      <c r="H1961" s="36" t="s">
        <v>372</v>
      </c>
      <c r="I1961" s="36" t="s">
        <v>1636</v>
      </c>
      <c r="J1961" s="36" t="s">
        <v>1675</v>
      </c>
      <c r="K1961" s="36" t="s">
        <v>1676</v>
      </c>
      <c r="L1961" s="36" t="s">
        <v>1702</v>
      </c>
      <c r="M1961" s="36" t="s">
        <v>1639</v>
      </c>
      <c r="N1961" s="36" t="s">
        <v>1640</v>
      </c>
      <c r="O1961" s="36" t="s">
        <v>1641</v>
      </c>
      <c r="P1961" s="36" t="s">
        <v>1642</v>
      </c>
      <c r="Q1961" s="36" t="s">
        <v>1643</v>
      </c>
      <c r="R1961" s="36" t="s">
        <v>1644</v>
      </c>
      <c r="S1961" s="36" t="s">
        <v>1636</v>
      </c>
      <c r="T1961" s="36" t="s">
        <v>1636</v>
      </c>
      <c r="U1961" s="36" t="s">
        <v>1645</v>
      </c>
      <c r="V1961" s="36" t="s">
        <v>1646</v>
      </c>
      <c r="W1961" s="36" t="s">
        <v>1647</v>
      </c>
      <c r="X1961" s="36" t="s">
        <v>1667</v>
      </c>
      <c r="Y1961" s="36" t="s">
        <v>1649</v>
      </c>
      <c r="Z1961" s="36">
        <v>0.03</v>
      </c>
      <c r="AA1961" s="36">
        <v>0.03</v>
      </c>
      <c r="AB1961" s="36">
        <v>0</v>
      </c>
      <c r="AC1961" s="36">
        <v>0.03</v>
      </c>
      <c r="AD1961" s="36">
        <v>0</v>
      </c>
      <c r="AE1961" s="36">
        <v>0</v>
      </c>
      <c r="AF1961" s="36" t="s">
        <v>1798</v>
      </c>
      <c r="AG1961" s="36" t="s">
        <v>1675</v>
      </c>
      <c r="AH1961" s="36" t="s">
        <v>1676</v>
      </c>
      <c r="AI1961" s="36" t="s">
        <v>1800</v>
      </c>
      <c r="AJ1961" s="36" t="s">
        <v>1645</v>
      </c>
      <c r="AK1961" s="36" t="s">
        <v>337</v>
      </c>
      <c r="AL1961" s="36" t="s">
        <v>1650</v>
      </c>
      <c r="AM1961" s="36" t="s">
        <v>1651</v>
      </c>
      <c r="AN1961" s="36" t="s">
        <v>1645</v>
      </c>
      <c r="AO1961" s="36" t="s">
        <v>1636</v>
      </c>
      <c r="AP1961" s="36" t="s">
        <v>1678</v>
      </c>
      <c r="AQ1961" s="36" t="s">
        <v>1653</v>
      </c>
    </row>
    <row r="1962" spans="1:43" x14ac:dyDescent="0.15">
      <c r="A1962" s="36" t="s">
        <v>406</v>
      </c>
      <c r="B1962" s="36" t="s">
        <v>1700</v>
      </c>
      <c r="C1962" s="36" t="s">
        <v>1701</v>
      </c>
      <c r="D1962" s="36" t="s">
        <v>1673</v>
      </c>
      <c r="E1962" s="36" t="s">
        <v>1674</v>
      </c>
      <c r="F1962" s="36" t="s">
        <v>372</v>
      </c>
      <c r="G1962" s="36" t="s">
        <v>1636</v>
      </c>
      <c r="H1962" s="36" t="s">
        <v>372</v>
      </c>
      <c r="I1962" s="36" t="s">
        <v>1636</v>
      </c>
      <c r="J1962" s="36" t="s">
        <v>1675</v>
      </c>
      <c r="K1962" s="36" t="s">
        <v>1676</v>
      </c>
      <c r="L1962" s="36" t="s">
        <v>1702</v>
      </c>
      <c r="M1962" s="36" t="s">
        <v>1639</v>
      </c>
      <c r="N1962" s="36" t="s">
        <v>1640</v>
      </c>
      <c r="O1962" s="36" t="s">
        <v>1641</v>
      </c>
      <c r="P1962" s="36" t="s">
        <v>1642</v>
      </c>
      <c r="Q1962" s="36" t="s">
        <v>1643</v>
      </c>
      <c r="R1962" s="36" t="s">
        <v>1644</v>
      </c>
      <c r="S1962" s="36" t="s">
        <v>1636</v>
      </c>
      <c r="T1962" s="36" t="s">
        <v>1636</v>
      </c>
      <c r="U1962" s="36" t="s">
        <v>1645</v>
      </c>
      <c r="V1962" s="36" t="s">
        <v>1646</v>
      </c>
      <c r="W1962" s="36" t="s">
        <v>1669</v>
      </c>
      <c r="X1962" s="36" t="s">
        <v>1646</v>
      </c>
      <c r="Y1962" s="36" t="s">
        <v>1649</v>
      </c>
      <c r="Z1962" s="36">
        <v>14.95</v>
      </c>
      <c r="AA1962" s="36">
        <v>14.95</v>
      </c>
      <c r="AB1962" s="36">
        <v>0</v>
      </c>
      <c r="AC1962" s="36">
        <v>14.95</v>
      </c>
      <c r="AD1962" s="36">
        <v>0</v>
      </c>
      <c r="AE1962" s="36">
        <v>0</v>
      </c>
      <c r="AF1962" s="36" t="s">
        <v>1798</v>
      </c>
      <c r="AG1962" s="36" t="s">
        <v>1675</v>
      </c>
      <c r="AH1962" s="36" t="s">
        <v>1676</v>
      </c>
      <c r="AI1962" s="36" t="s">
        <v>1800</v>
      </c>
      <c r="AJ1962" s="36" t="s">
        <v>1645</v>
      </c>
      <c r="AK1962" s="36" t="s">
        <v>337</v>
      </c>
      <c r="AL1962" s="36" t="s">
        <v>1650</v>
      </c>
      <c r="AM1962" s="36" t="s">
        <v>1651</v>
      </c>
      <c r="AN1962" s="36" t="s">
        <v>1645</v>
      </c>
      <c r="AO1962" s="36" t="s">
        <v>1636</v>
      </c>
      <c r="AP1962" s="36" t="s">
        <v>1678</v>
      </c>
      <c r="AQ1962" s="36" t="s">
        <v>1653</v>
      </c>
    </row>
    <row r="1963" spans="1:43" x14ac:dyDescent="0.15">
      <c r="A1963" s="36" t="s">
        <v>406</v>
      </c>
      <c r="B1963" s="36" t="s">
        <v>1700</v>
      </c>
      <c r="C1963" s="36" t="s">
        <v>1701</v>
      </c>
      <c r="D1963" s="36" t="s">
        <v>1673</v>
      </c>
      <c r="E1963" s="36" t="s">
        <v>1674</v>
      </c>
      <c r="F1963" s="36" t="s">
        <v>372</v>
      </c>
      <c r="G1963" s="36" t="s">
        <v>1636</v>
      </c>
      <c r="H1963" s="36" t="s">
        <v>372</v>
      </c>
      <c r="I1963" s="36" t="s">
        <v>1636</v>
      </c>
      <c r="J1963" s="36" t="s">
        <v>1675</v>
      </c>
      <c r="K1963" s="36" t="s">
        <v>1676</v>
      </c>
      <c r="L1963" s="36" t="s">
        <v>1702</v>
      </c>
      <c r="M1963" s="36" t="s">
        <v>1639</v>
      </c>
      <c r="N1963" s="36" t="s">
        <v>1640</v>
      </c>
      <c r="O1963" s="36" t="s">
        <v>1641</v>
      </c>
      <c r="P1963" s="36" t="s">
        <v>1642</v>
      </c>
      <c r="Q1963" s="36" t="s">
        <v>1643</v>
      </c>
      <c r="R1963" s="36" t="s">
        <v>1644</v>
      </c>
      <c r="S1963" s="36" t="s">
        <v>1636</v>
      </c>
      <c r="T1963" s="36" t="s">
        <v>1636</v>
      </c>
      <c r="U1963" s="36" t="s">
        <v>1645</v>
      </c>
      <c r="V1963" s="36" t="s">
        <v>1646</v>
      </c>
      <c r="W1963" s="36" t="s">
        <v>1657</v>
      </c>
      <c r="X1963" s="36" t="s">
        <v>1658</v>
      </c>
      <c r="Y1963" s="36" t="s">
        <v>1649</v>
      </c>
      <c r="Z1963" s="36">
        <v>192.89</v>
      </c>
      <c r="AA1963" s="36">
        <v>192.89</v>
      </c>
      <c r="AB1963" s="36">
        <v>0</v>
      </c>
      <c r="AC1963" s="36">
        <v>192.89</v>
      </c>
      <c r="AD1963" s="36">
        <v>0</v>
      </c>
      <c r="AE1963" s="36">
        <v>0</v>
      </c>
      <c r="AF1963" s="36" t="s">
        <v>1798</v>
      </c>
      <c r="AG1963" s="36" t="s">
        <v>1675</v>
      </c>
      <c r="AH1963" s="36" t="s">
        <v>1676</v>
      </c>
      <c r="AI1963" s="36" t="s">
        <v>1800</v>
      </c>
      <c r="AJ1963" s="36" t="s">
        <v>1645</v>
      </c>
      <c r="AK1963" s="36" t="s">
        <v>337</v>
      </c>
      <c r="AL1963" s="36" t="s">
        <v>1650</v>
      </c>
      <c r="AM1963" s="36" t="s">
        <v>1651</v>
      </c>
      <c r="AN1963" s="36" t="s">
        <v>1645</v>
      </c>
      <c r="AO1963" s="36" t="s">
        <v>1636</v>
      </c>
      <c r="AP1963" s="36" t="s">
        <v>1678</v>
      </c>
      <c r="AQ1963" s="36" t="s">
        <v>1653</v>
      </c>
    </row>
    <row r="1964" spans="1:43" x14ac:dyDescent="0.15">
      <c r="A1964" s="36" t="s">
        <v>406</v>
      </c>
      <c r="B1964" s="36" t="s">
        <v>1700</v>
      </c>
      <c r="C1964" s="36" t="s">
        <v>1701</v>
      </c>
      <c r="D1964" s="36" t="s">
        <v>1673</v>
      </c>
      <c r="E1964" s="36" t="s">
        <v>1674</v>
      </c>
      <c r="F1964" s="36" t="s">
        <v>372</v>
      </c>
      <c r="G1964" s="36" t="s">
        <v>1636</v>
      </c>
      <c r="H1964" s="36" t="s">
        <v>372</v>
      </c>
      <c r="I1964" s="36" t="s">
        <v>1636</v>
      </c>
      <c r="J1964" s="36" t="s">
        <v>1675</v>
      </c>
      <c r="K1964" s="36" t="s">
        <v>1676</v>
      </c>
      <c r="L1964" s="36" t="s">
        <v>1702</v>
      </c>
      <c r="M1964" s="36" t="s">
        <v>1639</v>
      </c>
      <c r="N1964" s="36" t="s">
        <v>1640</v>
      </c>
      <c r="O1964" s="36" t="s">
        <v>1641</v>
      </c>
      <c r="P1964" s="36" t="s">
        <v>1642</v>
      </c>
      <c r="Q1964" s="36" t="s">
        <v>1643</v>
      </c>
      <c r="R1964" s="36" t="s">
        <v>1644</v>
      </c>
      <c r="S1964" s="36" t="s">
        <v>1636</v>
      </c>
      <c r="T1964" s="36" t="s">
        <v>1636</v>
      </c>
      <c r="U1964" s="36" t="s">
        <v>1645</v>
      </c>
      <c r="V1964" s="36" t="s">
        <v>1646</v>
      </c>
      <c r="W1964" s="36" t="s">
        <v>1670</v>
      </c>
      <c r="X1964" s="36" t="s">
        <v>1646</v>
      </c>
      <c r="Y1964" s="36" t="s">
        <v>1649</v>
      </c>
      <c r="Z1964" s="36">
        <v>0.39</v>
      </c>
      <c r="AA1964" s="36">
        <v>0.39</v>
      </c>
      <c r="AB1964" s="36">
        <v>0</v>
      </c>
      <c r="AC1964" s="36">
        <v>0.39</v>
      </c>
      <c r="AD1964" s="36">
        <v>0</v>
      </c>
      <c r="AE1964" s="36">
        <v>0</v>
      </c>
      <c r="AF1964" s="36" t="s">
        <v>1798</v>
      </c>
      <c r="AG1964" s="36" t="s">
        <v>1675</v>
      </c>
      <c r="AH1964" s="36" t="s">
        <v>1676</v>
      </c>
      <c r="AI1964" s="36" t="s">
        <v>1800</v>
      </c>
      <c r="AJ1964" s="36" t="s">
        <v>1645</v>
      </c>
      <c r="AK1964" s="36" t="s">
        <v>337</v>
      </c>
      <c r="AL1964" s="36" t="s">
        <v>1650</v>
      </c>
      <c r="AM1964" s="36" t="s">
        <v>1651</v>
      </c>
      <c r="AN1964" s="36" t="s">
        <v>1645</v>
      </c>
      <c r="AO1964" s="36" t="s">
        <v>1636</v>
      </c>
      <c r="AP1964" s="36" t="s">
        <v>1678</v>
      </c>
      <c r="AQ1964" s="36" t="s">
        <v>1653</v>
      </c>
    </row>
    <row r="1965" spans="1:43" x14ac:dyDescent="0.15">
      <c r="A1965" s="36" t="s">
        <v>406</v>
      </c>
      <c r="B1965" s="36" t="s">
        <v>1700</v>
      </c>
      <c r="C1965" s="36" t="s">
        <v>1701</v>
      </c>
      <c r="D1965" s="36" t="s">
        <v>1673</v>
      </c>
      <c r="E1965" s="36" t="s">
        <v>1674</v>
      </c>
      <c r="F1965" s="36" t="s">
        <v>372</v>
      </c>
      <c r="G1965" s="36" t="s">
        <v>1636</v>
      </c>
      <c r="H1965" s="36" t="s">
        <v>372</v>
      </c>
      <c r="I1965" s="36" t="s">
        <v>1636</v>
      </c>
      <c r="J1965" s="36" t="s">
        <v>1675</v>
      </c>
      <c r="K1965" s="36" t="s">
        <v>1676</v>
      </c>
      <c r="L1965" s="36" t="s">
        <v>1702</v>
      </c>
      <c r="M1965" s="36" t="s">
        <v>1639</v>
      </c>
      <c r="N1965" s="36" t="s">
        <v>1640</v>
      </c>
      <c r="O1965" s="36" t="s">
        <v>1641</v>
      </c>
      <c r="P1965" s="36" t="s">
        <v>1642</v>
      </c>
      <c r="Q1965" s="36" t="s">
        <v>1643</v>
      </c>
      <c r="R1965" s="36" t="s">
        <v>1644</v>
      </c>
      <c r="S1965" s="36" t="s">
        <v>1636</v>
      </c>
      <c r="T1965" s="36" t="s">
        <v>1636</v>
      </c>
      <c r="U1965" s="36" t="s">
        <v>1645</v>
      </c>
      <c r="V1965" s="36" t="s">
        <v>1646</v>
      </c>
      <c r="W1965" s="36" t="s">
        <v>1679</v>
      </c>
      <c r="X1965" s="36" t="s">
        <v>1646</v>
      </c>
      <c r="Y1965" s="36" t="s">
        <v>1649</v>
      </c>
      <c r="Z1965" s="36">
        <v>1983.24</v>
      </c>
      <c r="AA1965" s="36">
        <v>1983.24</v>
      </c>
      <c r="AB1965" s="36">
        <v>0</v>
      </c>
      <c r="AC1965" s="36">
        <v>1983.24</v>
      </c>
      <c r="AD1965" s="36">
        <v>0</v>
      </c>
      <c r="AE1965" s="36">
        <v>0</v>
      </c>
      <c r="AF1965" s="36" t="s">
        <v>1798</v>
      </c>
      <c r="AG1965" s="36" t="s">
        <v>1675</v>
      </c>
      <c r="AH1965" s="36" t="s">
        <v>1676</v>
      </c>
      <c r="AI1965" s="36" t="s">
        <v>1800</v>
      </c>
      <c r="AJ1965" s="36" t="s">
        <v>1645</v>
      </c>
      <c r="AK1965" s="36" t="s">
        <v>337</v>
      </c>
      <c r="AL1965" s="36" t="s">
        <v>1650</v>
      </c>
      <c r="AM1965" s="36" t="s">
        <v>1651</v>
      </c>
      <c r="AN1965" s="36" t="s">
        <v>1645</v>
      </c>
      <c r="AO1965" s="36" t="s">
        <v>1636</v>
      </c>
      <c r="AP1965" s="36" t="s">
        <v>1678</v>
      </c>
      <c r="AQ1965" s="36" t="s">
        <v>1653</v>
      </c>
    </row>
    <row r="1966" spans="1:43" x14ac:dyDescent="0.15">
      <c r="A1966" s="36" t="s">
        <v>406</v>
      </c>
      <c r="B1966" s="36" t="s">
        <v>1703</v>
      </c>
      <c r="C1966" s="36" t="s">
        <v>1704</v>
      </c>
      <c r="D1966" s="36" t="s">
        <v>1673</v>
      </c>
      <c r="E1966" s="36" t="s">
        <v>1674</v>
      </c>
      <c r="F1966" s="36" t="s">
        <v>372</v>
      </c>
      <c r="G1966" s="36" t="s">
        <v>1636</v>
      </c>
      <c r="H1966" s="36" t="s">
        <v>372</v>
      </c>
      <c r="I1966" s="36" t="s">
        <v>1636</v>
      </c>
      <c r="J1966" s="36" t="s">
        <v>1675</v>
      </c>
      <c r="K1966" s="36" t="s">
        <v>1676</v>
      </c>
      <c r="L1966" s="36" t="s">
        <v>1705</v>
      </c>
      <c r="M1966" s="36" t="s">
        <v>1639</v>
      </c>
      <c r="N1966" s="36" t="s">
        <v>1640</v>
      </c>
      <c r="O1966" s="36" t="s">
        <v>1641</v>
      </c>
      <c r="P1966" s="36" t="s">
        <v>1642</v>
      </c>
      <c r="Q1966" s="36" t="s">
        <v>1643</v>
      </c>
      <c r="R1966" s="36" t="s">
        <v>1644</v>
      </c>
      <c r="S1966" s="36" t="s">
        <v>1636</v>
      </c>
      <c r="T1966" s="36" t="s">
        <v>1636</v>
      </c>
      <c r="U1966" s="36" t="s">
        <v>1645</v>
      </c>
      <c r="V1966" s="36" t="s">
        <v>1646</v>
      </c>
      <c r="W1966" s="36" t="s">
        <v>1647</v>
      </c>
      <c r="X1966" s="36" t="s">
        <v>1667</v>
      </c>
      <c r="Y1966" s="36" t="s">
        <v>1649</v>
      </c>
      <c r="Z1966" s="36">
        <v>1.3</v>
      </c>
      <c r="AA1966" s="36">
        <v>1.3</v>
      </c>
      <c r="AB1966" s="36">
        <v>0</v>
      </c>
      <c r="AC1966" s="36">
        <v>1.3</v>
      </c>
      <c r="AD1966" s="36">
        <v>0</v>
      </c>
      <c r="AE1966" s="36">
        <v>0</v>
      </c>
      <c r="AF1966" s="36" t="s">
        <v>1798</v>
      </c>
      <c r="AG1966" s="36" t="s">
        <v>1675</v>
      </c>
      <c r="AH1966" s="36" t="s">
        <v>1676</v>
      </c>
      <c r="AI1966" s="36" t="s">
        <v>1800</v>
      </c>
      <c r="AJ1966" s="36" t="s">
        <v>1645</v>
      </c>
      <c r="AK1966" s="36" t="s">
        <v>337</v>
      </c>
      <c r="AL1966" s="36" t="s">
        <v>1650</v>
      </c>
      <c r="AM1966" s="36" t="s">
        <v>1651</v>
      </c>
      <c r="AN1966" s="36" t="s">
        <v>1645</v>
      </c>
      <c r="AO1966" s="36" t="s">
        <v>1636</v>
      </c>
      <c r="AP1966" s="36" t="s">
        <v>1678</v>
      </c>
      <c r="AQ1966" s="36" t="s">
        <v>1653</v>
      </c>
    </row>
    <row r="1967" spans="1:43" x14ac:dyDescent="0.15">
      <c r="A1967" s="36" t="s">
        <v>406</v>
      </c>
      <c r="B1967" s="36" t="s">
        <v>1703</v>
      </c>
      <c r="C1967" s="36" t="s">
        <v>1704</v>
      </c>
      <c r="D1967" s="36" t="s">
        <v>1673</v>
      </c>
      <c r="E1967" s="36" t="s">
        <v>1674</v>
      </c>
      <c r="F1967" s="36" t="s">
        <v>372</v>
      </c>
      <c r="G1967" s="36" t="s">
        <v>1636</v>
      </c>
      <c r="H1967" s="36" t="s">
        <v>372</v>
      </c>
      <c r="I1967" s="36" t="s">
        <v>1636</v>
      </c>
      <c r="J1967" s="36" t="s">
        <v>1675</v>
      </c>
      <c r="K1967" s="36" t="s">
        <v>1676</v>
      </c>
      <c r="L1967" s="36" t="s">
        <v>1705</v>
      </c>
      <c r="M1967" s="36" t="s">
        <v>1639</v>
      </c>
      <c r="N1967" s="36" t="s">
        <v>1640</v>
      </c>
      <c r="O1967" s="36" t="s">
        <v>1641</v>
      </c>
      <c r="P1967" s="36" t="s">
        <v>1642</v>
      </c>
      <c r="Q1967" s="36" t="s">
        <v>1643</v>
      </c>
      <c r="R1967" s="36" t="s">
        <v>1644</v>
      </c>
      <c r="S1967" s="36" t="s">
        <v>1636</v>
      </c>
      <c r="T1967" s="36" t="s">
        <v>1636</v>
      </c>
      <c r="U1967" s="36" t="s">
        <v>1645</v>
      </c>
      <c r="V1967" s="36" t="s">
        <v>1646</v>
      </c>
      <c r="W1967" s="36" t="s">
        <v>1679</v>
      </c>
      <c r="X1967" s="36" t="s">
        <v>1646</v>
      </c>
      <c r="Y1967" s="36" t="s">
        <v>1649</v>
      </c>
      <c r="Z1967" s="36">
        <v>902.09</v>
      </c>
      <c r="AA1967" s="36">
        <v>902.09</v>
      </c>
      <c r="AB1967" s="36">
        <v>0</v>
      </c>
      <c r="AC1967" s="36">
        <v>902.09</v>
      </c>
      <c r="AD1967" s="36">
        <v>0</v>
      </c>
      <c r="AE1967" s="36">
        <v>0</v>
      </c>
      <c r="AF1967" s="36" t="s">
        <v>1798</v>
      </c>
      <c r="AG1967" s="36" t="s">
        <v>1675</v>
      </c>
      <c r="AH1967" s="36" t="s">
        <v>1676</v>
      </c>
      <c r="AI1967" s="36" t="s">
        <v>1800</v>
      </c>
      <c r="AJ1967" s="36" t="s">
        <v>1645</v>
      </c>
      <c r="AK1967" s="36" t="s">
        <v>337</v>
      </c>
      <c r="AL1967" s="36" t="s">
        <v>1650</v>
      </c>
      <c r="AM1967" s="36" t="s">
        <v>1651</v>
      </c>
      <c r="AN1967" s="36" t="s">
        <v>1645</v>
      </c>
      <c r="AO1967" s="36" t="s">
        <v>1636</v>
      </c>
      <c r="AP1967" s="36" t="s">
        <v>1678</v>
      </c>
      <c r="AQ1967" s="36" t="s">
        <v>1653</v>
      </c>
    </row>
    <row r="1968" spans="1:43" x14ac:dyDescent="0.15">
      <c r="A1968" s="36" t="s">
        <v>406</v>
      </c>
      <c r="B1968" s="36" t="s">
        <v>1706</v>
      </c>
      <c r="C1968" s="36" t="s">
        <v>1707</v>
      </c>
      <c r="D1968" s="36" t="s">
        <v>1673</v>
      </c>
      <c r="E1968" s="36" t="s">
        <v>1674</v>
      </c>
      <c r="F1968" s="36" t="s">
        <v>372</v>
      </c>
      <c r="G1968" s="36" t="s">
        <v>1636</v>
      </c>
      <c r="H1968" s="36" t="s">
        <v>372</v>
      </c>
      <c r="I1968" s="36" t="s">
        <v>1636</v>
      </c>
      <c r="J1968" s="36" t="s">
        <v>1675</v>
      </c>
      <c r="K1968" s="36" t="s">
        <v>1676</v>
      </c>
      <c r="L1968" s="36" t="s">
        <v>1708</v>
      </c>
      <c r="M1968" s="36" t="s">
        <v>1639</v>
      </c>
      <c r="N1968" s="36" t="s">
        <v>1640</v>
      </c>
      <c r="O1968" s="36" t="s">
        <v>1641</v>
      </c>
      <c r="P1968" s="36" t="s">
        <v>1642</v>
      </c>
      <c r="Q1968" s="36" t="s">
        <v>1643</v>
      </c>
      <c r="R1968" s="36" t="s">
        <v>1644</v>
      </c>
      <c r="S1968" s="36" t="s">
        <v>1636</v>
      </c>
      <c r="T1968" s="36" t="s">
        <v>1636</v>
      </c>
      <c r="U1968" s="36" t="s">
        <v>1645</v>
      </c>
      <c r="V1968" s="36" t="s">
        <v>1646</v>
      </c>
      <c r="W1968" s="36" t="s">
        <v>1657</v>
      </c>
      <c r="X1968" s="36" t="s">
        <v>1658</v>
      </c>
      <c r="Y1968" s="36" t="s">
        <v>1649</v>
      </c>
      <c r="Z1968" s="36">
        <v>104.64</v>
      </c>
      <c r="AA1968" s="36">
        <v>104.64</v>
      </c>
      <c r="AB1968" s="36">
        <v>0</v>
      </c>
      <c r="AC1968" s="36">
        <v>104.64</v>
      </c>
      <c r="AD1968" s="36">
        <v>0</v>
      </c>
      <c r="AE1968" s="36">
        <v>0</v>
      </c>
      <c r="AF1968" s="36" t="s">
        <v>1798</v>
      </c>
      <c r="AG1968" s="36" t="s">
        <v>1675</v>
      </c>
      <c r="AH1968" s="36" t="s">
        <v>1676</v>
      </c>
      <c r="AI1968" s="36" t="s">
        <v>1800</v>
      </c>
      <c r="AJ1968" s="36" t="s">
        <v>1645</v>
      </c>
      <c r="AK1968" s="36" t="s">
        <v>337</v>
      </c>
      <c r="AL1968" s="36" t="s">
        <v>1650</v>
      </c>
      <c r="AM1968" s="36" t="s">
        <v>1651</v>
      </c>
      <c r="AN1968" s="36" t="s">
        <v>1645</v>
      </c>
      <c r="AO1968" s="36" t="s">
        <v>1636</v>
      </c>
      <c r="AP1968" s="36" t="s">
        <v>1678</v>
      </c>
      <c r="AQ1968" s="36" t="s">
        <v>1653</v>
      </c>
    </row>
    <row r="1969" spans="1:43" x14ac:dyDescent="0.15">
      <c r="A1969" s="36" t="s">
        <v>406</v>
      </c>
      <c r="B1969" s="36" t="s">
        <v>1709</v>
      </c>
      <c r="C1969" s="36" t="s">
        <v>1710</v>
      </c>
      <c r="D1969" s="36" t="s">
        <v>1673</v>
      </c>
      <c r="E1969" s="36" t="s">
        <v>1674</v>
      </c>
      <c r="F1969" s="36" t="s">
        <v>372</v>
      </c>
      <c r="G1969" s="36" t="s">
        <v>1636</v>
      </c>
      <c r="H1969" s="36" t="s">
        <v>372</v>
      </c>
      <c r="I1969" s="36" t="s">
        <v>1636</v>
      </c>
      <c r="J1969" s="36" t="s">
        <v>1675</v>
      </c>
      <c r="K1969" s="36" t="s">
        <v>1676</v>
      </c>
      <c r="L1969" s="36" t="s">
        <v>1711</v>
      </c>
      <c r="M1969" s="36" t="s">
        <v>1639</v>
      </c>
      <c r="N1969" s="36" t="s">
        <v>1640</v>
      </c>
      <c r="O1969" s="36" t="s">
        <v>1641</v>
      </c>
      <c r="P1969" s="36" t="s">
        <v>1642</v>
      </c>
      <c r="Q1969" s="36" t="s">
        <v>1643</v>
      </c>
      <c r="R1969" s="36" t="s">
        <v>1644</v>
      </c>
      <c r="S1969" s="36" t="s">
        <v>1636</v>
      </c>
      <c r="T1969" s="36" t="s">
        <v>1636</v>
      </c>
      <c r="U1969" s="36" t="s">
        <v>1645</v>
      </c>
      <c r="V1969" s="36" t="s">
        <v>1646</v>
      </c>
      <c r="W1969" s="36" t="s">
        <v>1664</v>
      </c>
      <c r="X1969" s="36" t="s">
        <v>1646</v>
      </c>
      <c r="Y1969" s="36" t="s">
        <v>1649</v>
      </c>
      <c r="Z1969" s="36">
        <v>85.51</v>
      </c>
      <c r="AA1969" s="36">
        <v>85.51</v>
      </c>
      <c r="AB1969" s="36">
        <v>0</v>
      </c>
      <c r="AC1969" s="36">
        <v>85.51</v>
      </c>
      <c r="AD1969" s="36">
        <v>0</v>
      </c>
      <c r="AE1969" s="36">
        <v>0</v>
      </c>
      <c r="AF1969" s="36" t="s">
        <v>1798</v>
      </c>
      <c r="AG1969" s="36" t="s">
        <v>666</v>
      </c>
      <c r="AH1969" s="36" t="s">
        <v>1801</v>
      </c>
      <c r="AI1969" s="36" t="s">
        <v>1800</v>
      </c>
      <c r="AJ1969" s="36" t="s">
        <v>1645</v>
      </c>
      <c r="AK1969" s="36" t="s">
        <v>337</v>
      </c>
      <c r="AL1969" s="36" t="s">
        <v>1650</v>
      </c>
      <c r="AM1969" s="36" t="s">
        <v>1651</v>
      </c>
      <c r="AN1969" s="36" t="s">
        <v>1645</v>
      </c>
      <c r="AO1969" s="36" t="s">
        <v>1636</v>
      </c>
      <c r="AP1969" s="36" t="s">
        <v>1678</v>
      </c>
      <c r="AQ1969" s="36" t="s">
        <v>1653</v>
      </c>
    </row>
    <row r="1970" spans="1:43" x14ac:dyDescent="0.15">
      <c r="A1970" s="36" t="s">
        <v>406</v>
      </c>
      <c r="B1970" s="36" t="s">
        <v>1709</v>
      </c>
      <c r="C1970" s="36" t="s">
        <v>1710</v>
      </c>
      <c r="D1970" s="36" t="s">
        <v>1673</v>
      </c>
      <c r="E1970" s="36" t="s">
        <v>1674</v>
      </c>
      <c r="F1970" s="36" t="s">
        <v>372</v>
      </c>
      <c r="G1970" s="36" t="s">
        <v>1636</v>
      </c>
      <c r="H1970" s="36" t="s">
        <v>372</v>
      </c>
      <c r="I1970" s="36" t="s">
        <v>1636</v>
      </c>
      <c r="J1970" s="36" t="s">
        <v>1675</v>
      </c>
      <c r="K1970" s="36" t="s">
        <v>1676</v>
      </c>
      <c r="L1970" s="36" t="s">
        <v>1711</v>
      </c>
      <c r="M1970" s="36" t="s">
        <v>1639</v>
      </c>
      <c r="N1970" s="36" t="s">
        <v>1640</v>
      </c>
      <c r="O1970" s="36" t="s">
        <v>1641</v>
      </c>
      <c r="P1970" s="36" t="s">
        <v>1642</v>
      </c>
      <c r="Q1970" s="36" t="s">
        <v>1643</v>
      </c>
      <c r="R1970" s="36" t="s">
        <v>1644</v>
      </c>
      <c r="S1970" s="36" t="s">
        <v>1636</v>
      </c>
      <c r="T1970" s="36" t="s">
        <v>1636</v>
      </c>
      <c r="U1970" s="36" t="s">
        <v>1645</v>
      </c>
      <c r="V1970" s="36" t="s">
        <v>1646</v>
      </c>
      <c r="W1970" s="36" t="s">
        <v>1665</v>
      </c>
      <c r="X1970" s="36" t="s">
        <v>1646</v>
      </c>
      <c r="Y1970" s="36" t="s">
        <v>1649</v>
      </c>
      <c r="Z1970" s="36">
        <v>151.34</v>
      </c>
      <c r="AA1970" s="36">
        <v>151.34</v>
      </c>
      <c r="AB1970" s="36">
        <v>0</v>
      </c>
      <c r="AC1970" s="36">
        <v>151.34</v>
      </c>
      <c r="AD1970" s="36">
        <v>0</v>
      </c>
      <c r="AE1970" s="36">
        <v>0</v>
      </c>
      <c r="AF1970" s="36" t="s">
        <v>1798</v>
      </c>
      <c r="AG1970" s="36" t="s">
        <v>666</v>
      </c>
      <c r="AH1970" s="36" t="s">
        <v>1801</v>
      </c>
      <c r="AI1970" s="36" t="s">
        <v>1800</v>
      </c>
      <c r="AJ1970" s="36" t="s">
        <v>1645</v>
      </c>
      <c r="AK1970" s="36" t="s">
        <v>337</v>
      </c>
      <c r="AL1970" s="36" t="s">
        <v>1650</v>
      </c>
      <c r="AM1970" s="36" t="s">
        <v>1651</v>
      </c>
      <c r="AN1970" s="36" t="s">
        <v>1645</v>
      </c>
      <c r="AO1970" s="36" t="s">
        <v>1636</v>
      </c>
      <c r="AP1970" s="36" t="s">
        <v>1678</v>
      </c>
      <c r="AQ1970" s="36" t="s">
        <v>1653</v>
      </c>
    </row>
    <row r="1971" spans="1:43" x14ac:dyDescent="0.15">
      <c r="A1971" s="36" t="s">
        <v>406</v>
      </c>
      <c r="B1971" s="36" t="s">
        <v>1709</v>
      </c>
      <c r="C1971" s="36" t="s">
        <v>1710</v>
      </c>
      <c r="D1971" s="36" t="s">
        <v>1673</v>
      </c>
      <c r="E1971" s="36" t="s">
        <v>1674</v>
      </c>
      <c r="F1971" s="36" t="s">
        <v>372</v>
      </c>
      <c r="G1971" s="36" t="s">
        <v>1636</v>
      </c>
      <c r="H1971" s="36" t="s">
        <v>372</v>
      </c>
      <c r="I1971" s="36" t="s">
        <v>1636</v>
      </c>
      <c r="J1971" s="36" t="s">
        <v>1675</v>
      </c>
      <c r="K1971" s="36" t="s">
        <v>1676</v>
      </c>
      <c r="L1971" s="36" t="s">
        <v>1711</v>
      </c>
      <c r="M1971" s="36" t="s">
        <v>1639</v>
      </c>
      <c r="N1971" s="36" t="s">
        <v>1640</v>
      </c>
      <c r="O1971" s="36" t="s">
        <v>1641</v>
      </c>
      <c r="P1971" s="36" t="s">
        <v>1642</v>
      </c>
      <c r="Q1971" s="36" t="s">
        <v>1643</v>
      </c>
      <c r="R1971" s="36" t="s">
        <v>1644</v>
      </c>
      <c r="S1971" s="36" t="s">
        <v>1636</v>
      </c>
      <c r="T1971" s="36" t="s">
        <v>1636</v>
      </c>
      <c r="U1971" s="36" t="s">
        <v>1645</v>
      </c>
      <c r="V1971" s="36" t="s">
        <v>1646</v>
      </c>
      <c r="W1971" s="36" t="s">
        <v>1669</v>
      </c>
      <c r="X1971" s="36" t="s">
        <v>1646</v>
      </c>
      <c r="Y1971" s="36" t="s">
        <v>1649</v>
      </c>
      <c r="Z1971" s="36">
        <v>58.51</v>
      </c>
      <c r="AA1971" s="36">
        <v>58.51</v>
      </c>
      <c r="AB1971" s="36">
        <v>0</v>
      </c>
      <c r="AC1971" s="36">
        <v>58.51</v>
      </c>
      <c r="AD1971" s="36">
        <v>0</v>
      </c>
      <c r="AE1971" s="36">
        <v>0</v>
      </c>
      <c r="AF1971" s="36" t="s">
        <v>1798</v>
      </c>
      <c r="AG1971" s="36" t="s">
        <v>666</v>
      </c>
      <c r="AH1971" s="36" t="s">
        <v>1801</v>
      </c>
      <c r="AI1971" s="36" t="s">
        <v>1800</v>
      </c>
      <c r="AJ1971" s="36" t="s">
        <v>1645</v>
      </c>
      <c r="AK1971" s="36" t="s">
        <v>337</v>
      </c>
      <c r="AL1971" s="36" t="s">
        <v>1650</v>
      </c>
      <c r="AM1971" s="36" t="s">
        <v>1651</v>
      </c>
      <c r="AN1971" s="36" t="s">
        <v>1645</v>
      </c>
      <c r="AO1971" s="36" t="s">
        <v>1636</v>
      </c>
      <c r="AP1971" s="36" t="s">
        <v>1678</v>
      </c>
      <c r="AQ1971" s="36" t="s">
        <v>1653</v>
      </c>
    </row>
    <row r="1972" spans="1:43" x14ac:dyDescent="0.15">
      <c r="A1972" s="36" t="s">
        <v>406</v>
      </c>
      <c r="B1972" s="36" t="s">
        <v>1709</v>
      </c>
      <c r="C1972" s="36" t="s">
        <v>1710</v>
      </c>
      <c r="D1972" s="36" t="s">
        <v>1673</v>
      </c>
      <c r="E1972" s="36" t="s">
        <v>1674</v>
      </c>
      <c r="F1972" s="36" t="s">
        <v>372</v>
      </c>
      <c r="G1972" s="36" t="s">
        <v>1636</v>
      </c>
      <c r="H1972" s="36" t="s">
        <v>372</v>
      </c>
      <c r="I1972" s="36" t="s">
        <v>1636</v>
      </c>
      <c r="J1972" s="36" t="s">
        <v>1675</v>
      </c>
      <c r="K1972" s="36" t="s">
        <v>1676</v>
      </c>
      <c r="L1972" s="36" t="s">
        <v>1711</v>
      </c>
      <c r="M1972" s="36" t="s">
        <v>1639</v>
      </c>
      <c r="N1972" s="36" t="s">
        <v>1640</v>
      </c>
      <c r="O1972" s="36" t="s">
        <v>1641</v>
      </c>
      <c r="P1972" s="36" t="s">
        <v>1642</v>
      </c>
      <c r="Q1972" s="36" t="s">
        <v>1643</v>
      </c>
      <c r="R1972" s="36" t="s">
        <v>1644</v>
      </c>
      <c r="S1972" s="36" t="s">
        <v>1636</v>
      </c>
      <c r="T1972" s="36" t="s">
        <v>1636</v>
      </c>
      <c r="U1972" s="36" t="s">
        <v>1645</v>
      </c>
      <c r="V1972" s="36" t="s">
        <v>1646</v>
      </c>
      <c r="W1972" s="36" t="s">
        <v>1670</v>
      </c>
      <c r="X1972" s="36" t="s">
        <v>1646</v>
      </c>
      <c r="Y1972" s="36" t="s">
        <v>1649</v>
      </c>
      <c r="Z1972" s="36">
        <v>9.01</v>
      </c>
      <c r="AA1972" s="36">
        <v>9.01</v>
      </c>
      <c r="AB1972" s="36">
        <v>0</v>
      </c>
      <c r="AC1972" s="36">
        <v>9.01</v>
      </c>
      <c r="AD1972" s="36">
        <v>0</v>
      </c>
      <c r="AE1972" s="36">
        <v>0</v>
      </c>
      <c r="AF1972" s="36" t="s">
        <v>1798</v>
      </c>
      <c r="AG1972" s="36" t="s">
        <v>666</v>
      </c>
      <c r="AH1972" s="36" t="s">
        <v>1801</v>
      </c>
      <c r="AI1972" s="36" t="s">
        <v>1800</v>
      </c>
      <c r="AJ1972" s="36" t="s">
        <v>1645</v>
      </c>
      <c r="AK1972" s="36" t="s">
        <v>337</v>
      </c>
      <c r="AL1972" s="36" t="s">
        <v>1650</v>
      </c>
      <c r="AM1972" s="36" t="s">
        <v>1651</v>
      </c>
      <c r="AN1972" s="36" t="s">
        <v>1645</v>
      </c>
      <c r="AO1972" s="36" t="s">
        <v>1636</v>
      </c>
      <c r="AP1972" s="36" t="s">
        <v>1678</v>
      </c>
      <c r="AQ1972" s="36" t="s">
        <v>1653</v>
      </c>
    </row>
    <row r="1973" spans="1:43" x14ac:dyDescent="0.15">
      <c r="A1973" s="36" t="s">
        <v>406</v>
      </c>
      <c r="B1973" s="36" t="s">
        <v>1712</v>
      </c>
      <c r="C1973" s="36" t="s">
        <v>1713</v>
      </c>
      <c r="D1973" s="36" t="s">
        <v>1673</v>
      </c>
      <c r="E1973" s="36" t="s">
        <v>1674</v>
      </c>
      <c r="F1973" s="36" t="s">
        <v>372</v>
      </c>
      <c r="G1973" s="36" t="s">
        <v>1636</v>
      </c>
      <c r="H1973" s="36" t="s">
        <v>372</v>
      </c>
      <c r="I1973" s="36" t="s">
        <v>1636</v>
      </c>
      <c r="J1973" s="36" t="s">
        <v>1675</v>
      </c>
      <c r="K1973" s="36" t="s">
        <v>1676</v>
      </c>
      <c r="L1973" s="36" t="s">
        <v>1714</v>
      </c>
      <c r="M1973" s="36" t="s">
        <v>1639</v>
      </c>
      <c r="N1973" s="36" t="s">
        <v>1640</v>
      </c>
      <c r="O1973" s="36" t="s">
        <v>1641</v>
      </c>
      <c r="P1973" s="36" t="s">
        <v>1642</v>
      </c>
      <c r="Q1973" s="36" t="s">
        <v>1643</v>
      </c>
      <c r="R1973" s="36" t="s">
        <v>1644</v>
      </c>
      <c r="S1973" s="36" t="s">
        <v>1636</v>
      </c>
      <c r="T1973" s="36" t="s">
        <v>1636</v>
      </c>
      <c r="U1973" s="36" t="s">
        <v>1645</v>
      </c>
      <c r="V1973" s="36" t="s">
        <v>1646</v>
      </c>
      <c r="W1973" s="36" t="s">
        <v>1664</v>
      </c>
      <c r="X1973" s="36" t="s">
        <v>1646</v>
      </c>
      <c r="Y1973" s="36" t="s">
        <v>1649</v>
      </c>
      <c r="Z1973" s="36">
        <v>1028.01</v>
      </c>
      <c r="AA1973" s="36">
        <v>1028.01</v>
      </c>
      <c r="AB1973" s="36">
        <v>0</v>
      </c>
      <c r="AC1973" s="36">
        <v>1028.01</v>
      </c>
      <c r="AD1973" s="36">
        <v>0</v>
      </c>
      <c r="AE1973" s="36">
        <v>0</v>
      </c>
      <c r="AF1973" s="36" t="s">
        <v>1798</v>
      </c>
      <c r="AG1973" s="36" t="s">
        <v>1675</v>
      </c>
      <c r="AH1973" s="36" t="s">
        <v>1676</v>
      </c>
      <c r="AI1973" s="36" t="s">
        <v>1800</v>
      </c>
      <c r="AJ1973" s="36" t="s">
        <v>1645</v>
      </c>
      <c r="AK1973" s="36" t="s">
        <v>337</v>
      </c>
      <c r="AL1973" s="36" t="s">
        <v>1650</v>
      </c>
      <c r="AM1973" s="36" t="s">
        <v>1651</v>
      </c>
      <c r="AN1973" s="36" t="s">
        <v>1645</v>
      </c>
      <c r="AO1973" s="36" t="s">
        <v>1636</v>
      </c>
      <c r="AP1973" s="36" t="s">
        <v>1678</v>
      </c>
      <c r="AQ1973" s="36" t="s">
        <v>1653</v>
      </c>
    </row>
    <row r="1974" spans="1:43" x14ac:dyDescent="0.15">
      <c r="A1974" s="36" t="s">
        <v>406</v>
      </c>
      <c r="B1974" s="36" t="s">
        <v>1712</v>
      </c>
      <c r="C1974" s="36" t="s">
        <v>1713</v>
      </c>
      <c r="D1974" s="36" t="s">
        <v>1673</v>
      </c>
      <c r="E1974" s="36" t="s">
        <v>1674</v>
      </c>
      <c r="F1974" s="36" t="s">
        <v>372</v>
      </c>
      <c r="G1974" s="36" t="s">
        <v>1636</v>
      </c>
      <c r="H1974" s="36" t="s">
        <v>372</v>
      </c>
      <c r="I1974" s="36" t="s">
        <v>1636</v>
      </c>
      <c r="J1974" s="36" t="s">
        <v>1675</v>
      </c>
      <c r="K1974" s="36" t="s">
        <v>1676</v>
      </c>
      <c r="L1974" s="36" t="s">
        <v>1714</v>
      </c>
      <c r="M1974" s="36" t="s">
        <v>1639</v>
      </c>
      <c r="N1974" s="36" t="s">
        <v>1640</v>
      </c>
      <c r="O1974" s="36" t="s">
        <v>1641</v>
      </c>
      <c r="P1974" s="36" t="s">
        <v>1642</v>
      </c>
      <c r="Q1974" s="36" t="s">
        <v>1643</v>
      </c>
      <c r="R1974" s="36" t="s">
        <v>1644</v>
      </c>
      <c r="S1974" s="36" t="s">
        <v>1636</v>
      </c>
      <c r="T1974" s="36" t="s">
        <v>1636</v>
      </c>
      <c r="U1974" s="36" t="s">
        <v>1645</v>
      </c>
      <c r="V1974" s="36" t="s">
        <v>1646</v>
      </c>
      <c r="W1974" s="36" t="s">
        <v>1665</v>
      </c>
      <c r="X1974" s="36" t="s">
        <v>1646</v>
      </c>
      <c r="Y1974" s="36" t="s">
        <v>1649</v>
      </c>
      <c r="Z1974" s="36">
        <v>1313.64</v>
      </c>
      <c r="AA1974" s="36">
        <v>1313.64</v>
      </c>
      <c r="AB1974" s="36">
        <v>0</v>
      </c>
      <c r="AC1974" s="36">
        <v>1313.64</v>
      </c>
      <c r="AD1974" s="36">
        <v>0</v>
      </c>
      <c r="AE1974" s="36">
        <v>0</v>
      </c>
      <c r="AF1974" s="36" t="s">
        <v>1798</v>
      </c>
      <c r="AG1974" s="36" t="s">
        <v>1675</v>
      </c>
      <c r="AH1974" s="36" t="s">
        <v>1676</v>
      </c>
      <c r="AI1974" s="36" t="s">
        <v>1800</v>
      </c>
      <c r="AJ1974" s="36" t="s">
        <v>1645</v>
      </c>
      <c r="AK1974" s="36" t="s">
        <v>337</v>
      </c>
      <c r="AL1974" s="36" t="s">
        <v>1650</v>
      </c>
      <c r="AM1974" s="36" t="s">
        <v>1651</v>
      </c>
      <c r="AN1974" s="36" t="s">
        <v>1645</v>
      </c>
      <c r="AO1974" s="36" t="s">
        <v>1636</v>
      </c>
      <c r="AP1974" s="36" t="s">
        <v>1678</v>
      </c>
      <c r="AQ1974" s="36" t="s">
        <v>1653</v>
      </c>
    </row>
    <row r="1975" spans="1:43" x14ac:dyDescent="0.15">
      <c r="A1975" s="36" t="s">
        <v>406</v>
      </c>
      <c r="B1975" s="36" t="s">
        <v>1712</v>
      </c>
      <c r="C1975" s="36" t="s">
        <v>1713</v>
      </c>
      <c r="D1975" s="36" t="s">
        <v>1673</v>
      </c>
      <c r="E1975" s="36" t="s">
        <v>1674</v>
      </c>
      <c r="F1975" s="36" t="s">
        <v>372</v>
      </c>
      <c r="G1975" s="36" t="s">
        <v>1636</v>
      </c>
      <c r="H1975" s="36" t="s">
        <v>372</v>
      </c>
      <c r="I1975" s="36" t="s">
        <v>1636</v>
      </c>
      <c r="J1975" s="36" t="s">
        <v>1675</v>
      </c>
      <c r="K1975" s="36" t="s">
        <v>1676</v>
      </c>
      <c r="L1975" s="36" t="s">
        <v>1714</v>
      </c>
      <c r="M1975" s="36" t="s">
        <v>1639</v>
      </c>
      <c r="N1975" s="36" t="s">
        <v>1640</v>
      </c>
      <c r="O1975" s="36" t="s">
        <v>1641</v>
      </c>
      <c r="P1975" s="36" t="s">
        <v>1642</v>
      </c>
      <c r="Q1975" s="36" t="s">
        <v>1643</v>
      </c>
      <c r="R1975" s="36" t="s">
        <v>1644</v>
      </c>
      <c r="S1975" s="36" t="s">
        <v>1636</v>
      </c>
      <c r="T1975" s="36" t="s">
        <v>1636</v>
      </c>
      <c r="U1975" s="36" t="s">
        <v>1645</v>
      </c>
      <c r="V1975" s="36" t="s">
        <v>1646</v>
      </c>
      <c r="W1975" s="36" t="s">
        <v>1647</v>
      </c>
      <c r="X1975" s="36" t="s">
        <v>1667</v>
      </c>
      <c r="Y1975" s="36" t="s">
        <v>1649</v>
      </c>
      <c r="Z1975" s="36">
        <v>0.04</v>
      </c>
      <c r="AA1975" s="36">
        <v>0.04</v>
      </c>
      <c r="AB1975" s="36">
        <v>0</v>
      </c>
      <c r="AC1975" s="36">
        <v>0.04</v>
      </c>
      <c r="AD1975" s="36">
        <v>0</v>
      </c>
      <c r="AE1975" s="36">
        <v>0</v>
      </c>
      <c r="AF1975" s="36" t="s">
        <v>1798</v>
      </c>
      <c r="AG1975" s="36" t="s">
        <v>1675</v>
      </c>
      <c r="AH1975" s="36" t="s">
        <v>1676</v>
      </c>
      <c r="AI1975" s="36" t="s">
        <v>1800</v>
      </c>
      <c r="AJ1975" s="36" t="s">
        <v>1645</v>
      </c>
      <c r="AK1975" s="36" t="s">
        <v>337</v>
      </c>
      <c r="AL1975" s="36" t="s">
        <v>1650</v>
      </c>
      <c r="AM1975" s="36" t="s">
        <v>1651</v>
      </c>
      <c r="AN1975" s="36" t="s">
        <v>1645</v>
      </c>
      <c r="AO1975" s="36" t="s">
        <v>1636</v>
      </c>
      <c r="AP1975" s="36" t="s">
        <v>1678</v>
      </c>
      <c r="AQ1975" s="36" t="s">
        <v>1653</v>
      </c>
    </row>
    <row r="1976" spans="1:43" x14ac:dyDescent="0.15">
      <c r="A1976" s="36" t="s">
        <v>406</v>
      </c>
      <c r="B1976" s="36" t="s">
        <v>1712</v>
      </c>
      <c r="C1976" s="36" t="s">
        <v>1713</v>
      </c>
      <c r="D1976" s="36" t="s">
        <v>1673</v>
      </c>
      <c r="E1976" s="36" t="s">
        <v>1674</v>
      </c>
      <c r="F1976" s="36" t="s">
        <v>372</v>
      </c>
      <c r="G1976" s="36" t="s">
        <v>1636</v>
      </c>
      <c r="H1976" s="36" t="s">
        <v>372</v>
      </c>
      <c r="I1976" s="36" t="s">
        <v>1636</v>
      </c>
      <c r="J1976" s="36" t="s">
        <v>1675</v>
      </c>
      <c r="K1976" s="36" t="s">
        <v>1676</v>
      </c>
      <c r="L1976" s="36" t="s">
        <v>1714</v>
      </c>
      <c r="M1976" s="36" t="s">
        <v>1639</v>
      </c>
      <c r="N1976" s="36" t="s">
        <v>1640</v>
      </c>
      <c r="O1976" s="36" t="s">
        <v>1641</v>
      </c>
      <c r="P1976" s="36" t="s">
        <v>1642</v>
      </c>
      <c r="Q1976" s="36" t="s">
        <v>1643</v>
      </c>
      <c r="R1976" s="36" t="s">
        <v>1644</v>
      </c>
      <c r="S1976" s="36" t="s">
        <v>1636</v>
      </c>
      <c r="T1976" s="36" t="s">
        <v>1636</v>
      </c>
      <c r="U1976" s="36" t="s">
        <v>1645</v>
      </c>
      <c r="V1976" s="36" t="s">
        <v>1646</v>
      </c>
      <c r="W1976" s="36" t="s">
        <v>1669</v>
      </c>
      <c r="X1976" s="36" t="s">
        <v>1646</v>
      </c>
      <c r="Y1976" s="36" t="s">
        <v>1649</v>
      </c>
      <c r="Z1976" s="36">
        <v>240.62</v>
      </c>
      <c r="AA1976" s="36">
        <v>240.62</v>
      </c>
      <c r="AB1976" s="36">
        <v>0</v>
      </c>
      <c r="AC1976" s="36">
        <v>240.62</v>
      </c>
      <c r="AD1976" s="36">
        <v>0</v>
      </c>
      <c r="AE1976" s="36">
        <v>0</v>
      </c>
      <c r="AF1976" s="36" t="s">
        <v>1798</v>
      </c>
      <c r="AG1976" s="36" t="s">
        <v>1675</v>
      </c>
      <c r="AH1976" s="36" t="s">
        <v>1676</v>
      </c>
      <c r="AI1976" s="36" t="s">
        <v>1800</v>
      </c>
      <c r="AJ1976" s="36" t="s">
        <v>1645</v>
      </c>
      <c r="AK1976" s="36" t="s">
        <v>337</v>
      </c>
      <c r="AL1976" s="36" t="s">
        <v>1650</v>
      </c>
      <c r="AM1976" s="36" t="s">
        <v>1651</v>
      </c>
      <c r="AN1976" s="36" t="s">
        <v>1645</v>
      </c>
      <c r="AO1976" s="36" t="s">
        <v>1636</v>
      </c>
      <c r="AP1976" s="36" t="s">
        <v>1678</v>
      </c>
      <c r="AQ1976" s="36" t="s">
        <v>1653</v>
      </c>
    </row>
    <row r="1977" spans="1:43" x14ac:dyDescent="0.15">
      <c r="A1977" s="36" t="s">
        <v>406</v>
      </c>
      <c r="B1977" s="36" t="s">
        <v>1712</v>
      </c>
      <c r="C1977" s="36" t="s">
        <v>1713</v>
      </c>
      <c r="D1977" s="36" t="s">
        <v>1673</v>
      </c>
      <c r="E1977" s="36" t="s">
        <v>1674</v>
      </c>
      <c r="F1977" s="36" t="s">
        <v>372</v>
      </c>
      <c r="G1977" s="36" t="s">
        <v>1636</v>
      </c>
      <c r="H1977" s="36" t="s">
        <v>372</v>
      </c>
      <c r="I1977" s="36" t="s">
        <v>1636</v>
      </c>
      <c r="J1977" s="36" t="s">
        <v>1675</v>
      </c>
      <c r="K1977" s="36" t="s">
        <v>1676</v>
      </c>
      <c r="L1977" s="36" t="s">
        <v>1714</v>
      </c>
      <c r="M1977" s="36" t="s">
        <v>1639</v>
      </c>
      <c r="N1977" s="36" t="s">
        <v>1640</v>
      </c>
      <c r="O1977" s="36" t="s">
        <v>1641</v>
      </c>
      <c r="P1977" s="36" t="s">
        <v>1642</v>
      </c>
      <c r="Q1977" s="36" t="s">
        <v>1643</v>
      </c>
      <c r="R1977" s="36" t="s">
        <v>1644</v>
      </c>
      <c r="S1977" s="36" t="s">
        <v>1636</v>
      </c>
      <c r="T1977" s="36" t="s">
        <v>1636</v>
      </c>
      <c r="U1977" s="36" t="s">
        <v>1645</v>
      </c>
      <c r="V1977" s="36" t="s">
        <v>1646</v>
      </c>
      <c r="W1977" s="36" t="s">
        <v>1670</v>
      </c>
      <c r="X1977" s="36" t="s">
        <v>1646</v>
      </c>
      <c r="Y1977" s="36" t="s">
        <v>1649</v>
      </c>
      <c r="Z1977" s="36">
        <v>60.55</v>
      </c>
      <c r="AA1977" s="36">
        <v>60.55</v>
      </c>
      <c r="AB1977" s="36">
        <v>0</v>
      </c>
      <c r="AC1977" s="36">
        <v>60.55</v>
      </c>
      <c r="AD1977" s="36">
        <v>0</v>
      </c>
      <c r="AE1977" s="36">
        <v>0</v>
      </c>
      <c r="AF1977" s="36" t="s">
        <v>1798</v>
      </c>
      <c r="AG1977" s="36" t="s">
        <v>1675</v>
      </c>
      <c r="AH1977" s="36" t="s">
        <v>1676</v>
      </c>
      <c r="AI1977" s="36" t="s">
        <v>1800</v>
      </c>
      <c r="AJ1977" s="36" t="s">
        <v>1645</v>
      </c>
      <c r="AK1977" s="36" t="s">
        <v>337</v>
      </c>
      <c r="AL1977" s="36" t="s">
        <v>1650</v>
      </c>
      <c r="AM1977" s="36" t="s">
        <v>1651</v>
      </c>
      <c r="AN1977" s="36" t="s">
        <v>1645</v>
      </c>
      <c r="AO1977" s="36" t="s">
        <v>1636</v>
      </c>
      <c r="AP1977" s="36" t="s">
        <v>1678</v>
      </c>
      <c r="AQ1977" s="36" t="s">
        <v>1653</v>
      </c>
    </row>
    <row r="1978" spans="1:43" x14ac:dyDescent="0.15">
      <c r="A1978" s="36" t="s">
        <v>406</v>
      </c>
      <c r="B1978" s="36" t="s">
        <v>1715</v>
      </c>
      <c r="C1978" s="36" t="s">
        <v>1716</v>
      </c>
      <c r="D1978" s="36" t="s">
        <v>1661</v>
      </c>
      <c r="E1978" s="36" t="s">
        <v>1662</v>
      </c>
      <c r="F1978" s="36" t="s">
        <v>372</v>
      </c>
      <c r="G1978" s="36" t="s">
        <v>1636</v>
      </c>
      <c r="H1978" s="36" t="s">
        <v>372</v>
      </c>
      <c r="I1978" s="36" t="s">
        <v>1636</v>
      </c>
      <c r="J1978" s="36" t="s">
        <v>1637</v>
      </c>
      <c r="K1978" s="36" t="s">
        <v>599</v>
      </c>
      <c r="L1978" s="36" t="s">
        <v>1717</v>
      </c>
      <c r="M1978" s="36" t="s">
        <v>1639</v>
      </c>
      <c r="N1978" s="36" t="s">
        <v>1640</v>
      </c>
      <c r="O1978" s="36" t="s">
        <v>1641</v>
      </c>
      <c r="P1978" s="36" t="s">
        <v>1642</v>
      </c>
      <c r="Q1978" s="36" t="s">
        <v>1643</v>
      </c>
      <c r="R1978" s="36" t="s">
        <v>1644</v>
      </c>
      <c r="S1978" s="36" t="s">
        <v>1636</v>
      </c>
      <c r="T1978" s="36" t="s">
        <v>1636</v>
      </c>
      <c r="U1978" s="36" t="s">
        <v>1645</v>
      </c>
      <c r="V1978" s="36" t="s">
        <v>1646</v>
      </c>
      <c r="W1978" s="36" t="s">
        <v>1664</v>
      </c>
      <c r="X1978" s="36" t="s">
        <v>1646</v>
      </c>
      <c r="Y1978" s="36" t="s">
        <v>1649</v>
      </c>
      <c r="Z1978" s="36">
        <v>26.33</v>
      </c>
      <c r="AA1978" s="36">
        <v>26.33</v>
      </c>
      <c r="AB1978" s="36">
        <v>0</v>
      </c>
      <c r="AC1978" s="36">
        <v>26.33</v>
      </c>
      <c r="AD1978" s="36">
        <v>0</v>
      </c>
      <c r="AE1978" s="36">
        <v>0</v>
      </c>
      <c r="AF1978" s="36" t="s">
        <v>1798</v>
      </c>
      <c r="AG1978" s="36" t="s">
        <v>1637</v>
      </c>
      <c r="AH1978" s="36" t="s">
        <v>599</v>
      </c>
      <c r="AI1978" s="36" t="s">
        <v>1799</v>
      </c>
      <c r="AJ1978" s="36" t="s">
        <v>1645</v>
      </c>
      <c r="AK1978" s="36" t="s">
        <v>337</v>
      </c>
      <c r="AL1978" s="36" t="s">
        <v>1650</v>
      </c>
      <c r="AM1978" s="36" t="s">
        <v>1651</v>
      </c>
      <c r="AN1978" s="36" t="s">
        <v>1645</v>
      </c>
      <c r="AO1978" s="36" t="s">
        <v>1636</v>
      </c>
      <c r="AP1978" s="36" t="s">
        <v>1652</v>
      </c>
      <c r="AQ1978" s="36" t="s">
        <v>1653</v>
      </c>
    </row>
    <row r="1979" spans="1:43" x14ac:dyDescent="0.15">
      <c r="A1979" s="36" t="s">
        <v>406</v>
      </c>
      <c r="B1979" s="36" t="s">
        <v>1715</v>
      </c>
      <c r="C1979" s="36" t="s">
        <v>1716</v>
      </c>
      <c r="D1979" s="36" t="s">
        <v>1661</v>
      </c>
      <c r="E1979" s="36" t="s">
        <v>1662</v>
      </c>
      <c r="F1979" s="36" t="s">
        <v>372</v>
      </c>
      <c r="G1979" s="36" t="s">
        <v>1636</v>
      </c>
      <c r="H1979" s="36" t="s">
        <v>372</v>
      </c>
      <c r="I1979" s="36" t="s">
        <v>1636</v>
      </c>
      <c r="J1979" s="36" t="s">
        <v>1637</v>
      </c>
      <c r="K1979" s="36" t="s">
        <v>599</v>
      </c>
      <c r="L1979" s="36" t="s">
        <v>1717</v>
      </c>
      <c r="M1979" s="36" t="s">
        <v>1639</v>
      </c>
      <c r="N1979" s="36" t="s">
        <v>1640</v>
      </c>
      <c r="O1979" s="36" t="s">
        <v>1641</v>
      </c>
      <c r="P1979" s="36" t="s">
        <v>1642</v>
      </c>
      <c r="Q1979" s="36" t="s">
        <v>1643</v>
      </c>
      <c r="R1979" s="36" t="s">
        <v>1644</v>
      </c>
      <c r="S1979" s="36" t="s">
        <v>1636</v>
      </c>
      <c r="T1979" s="36" t="s">
        <v>1636</v>
      </c>
      <c r="U1979" s="36" t="s">
        <v>1645</v>
      </c>
      <c r="V1979" s="36" t="s">
        <v>1646</v>
      </c>
      <c r="W1979" s="36" t="s">
        <v>1665</v>
      </c>
      <c r="X1979" s="36" t="s">
        <v>1646</v>
      </c>
      <c r="Y1979" s="36" t="s">
        <v>1649</v>
      </c>
      <c r="Z1979" s="36">
        <v>2205.35</v>
      </c>
      <c r="AA1979" s="36">
        <v>2205.35</v>
      </c>
      <c r="AB1979" s="36">
        <v>0</v>
      </c>
      <c r="AC1979" s="36">
        <v>2205.35</v>
      </c>
      <c r="AD1979" s="36">
        <v>0</v>
      </c>
      <c r="AE1979" s="36">
        <v>0</v>
      </c>
      <c r="AF1979" s="36" t="s">
        <v>1798</v>
      </c>
      <c r="AG1979" s="36" t="s">
        <v>1637</v>
      </c>
      <c r="AH1979" s="36" t="s">
        <v>599</v>
      </c>
      <c r="AI1979" s="36" t="s">
        <v>1799</v>
      </c>
      <c r="AJ1979" s="36" t="s">
        <v>1645</v>
      </c>
      <c r="AK1979" s="36" t="s">
        <v>337</v>
      </c>
      <c r="AL1979" s="36" t="s">
        <v>1650</v>
      </c>
      <c r="AM1979" s="36" t="s">
        <v>1651</v>
      </c>
      <c r="AN1979" s="36" t="s">
        <v>1645</v>
      </c>
      <c r="AO1979" s="36" t="s">
        <v>1636</v>
      </c>
      <c r="AP1979" s="36" t="s">
        <v>1652</v>
      </c>
      <c r="AQ1979" s="36" t="s">
        <v>1653</v>
      </c>
    </row>
    <row r="1980" spans="1:43" x14ac:dyDescent="0.15">
      <c r="A1980" s="36" t="s">
        <v>406</v>
      </c>
      <c r="B1980" s="36" t="s">
        <v>1715</v>
      </c>
      <c r="C1980" s="36" t="s">
        <v>1716</v>
      </c>
      <c r="D1980" s="36" t="s">
        <v>1661</v>
      </c>
      <c r="E1980" s="36" t="s">
        <v>1662</v>
      </c>
      <c r="F1980" s="36" t="s">
        <v>372</v>
      </c>
      <c r="G1980" s="36" t="s">
        <v>1636</v>
      </c>
      <c r="H1980" s="36" t="s">
        <v>372</v>
      </c>
      <c r="I1980" s="36" t="s">
        <v>1636</v>
      </c>
      <c r="J1980" s="36" t="s">
        <v>1637</v>
      </c>
      <c r="K1980" s="36" t="s">
        <v>599</v>
      </c>
      <c r="L1980" s="36" t="s">
        <v>1717</v>
      </c>
      <c r="M1980" s="36" t="s">
        <v>1639</v>
      </c>
      <c r="N1980" s="36" t="s">
        <v>1640</v>
      </c>
      <c r="O1980" s="36" t="s">
        <v>1641</v>
      </c>
      <c r="P1980" s="36" t="s">
        <v>1642</v>
      </c>
      <c r="Q1980" s="36" t="s">
        <v>1643</v>
      </c>
      <c r="R1980" s="36" t="s">
        <v>1644</v>
      </c>
      <c r="S1980" s="36" t="s">
        <v>1636</v>
      </c>
      <c r="T1980" s="36" t="s">
        <v>1636</v>
      </c>
      <c r="U1980" s="36" t="s">
        <v>1645</v>
      </c>
      <c r="V1980" s="36" t="s">
        <v>1646</v>
      </c>
      <c r="W1980" s="36" t="s">
        <v>1647</v>
      </c>
      <c r="X1980" s="36" t="s">
        <v>1667</v>
      </c>
      <c r="Y1980" s="36" t="s">
        <v>1649</v>
      </c>
      <c r="Z1980" s="36">
        <v>2.69</v>
      </c>
      <c r="AA1980" s="36">
        <v>2.69</v>
      </c>
      <c r="AB1980" s="36">
        <v>0</v>
      </c>
      <c r="AC1980" s="36">
        <v>2.69</v>
      </c>
      <c r="AD1980" s="36">
        <v>0</v>
      </c>
      <c r="AE1980" s="36">
        <v>0</v>
      </c>
      <c r="AF1980" s="36" t="s">
        <v>1798</v>
      </c>
      <c r="AG1980" s="36" t="s">
        <v>1637</v>
      </c>
      <c r="AH1980" s="36" t="s">
        <v>599</v>
      </c>
      <c r="AI1980" s="36" t="s">
        <v>1799</v>
      </c>
      <c r="AJ1980" s="36" t="s">
        <v>1645</v>
      </c>
      <c r="AK1980" s="36" t="s">
        <v>337</v>
      </c>
      <c r="AL1980" s="36" t="s">
        <v>1650</v>
      </c>
      <c r="AM1980" s="36" t="s">
        <v>1651</v>
      </c>
      <c r="AN1980" s="36" t="s">
        <v>1645</v>
      </c>
      <c r="AO1980" s="36" t="s">
        <v>1636</v>
      </c>
      <c r="AP1980" s="36" t="s">
        <v>1652</v>
      </c>
      <c r="AQ1980" s="36" t="s">
        <v>1653</v>
      </c>
    </row>
    <row r="1981" spans="1:43" x14ac:dyDescent="0.15">
      <c r="A1981" s="36" t="s">
        <v>406</v>
      </c>
      <c r="B1981" s="36" t="s">
        <v>1715</v>
      </c>
      <c r="C1981" s="36" t="s">
        <v>1716</v>
      </c>
      <c r="D1981" s="36" t="s">
        <v>1661</v>
      </c>
      <c r="E1981" s="36" t="s">
        <v>1662</v>
      </c>
      <c r="F1981" s="36" t="s">
        <v>372</v>
      </c>
      <c r="G1981" s="36" t="s">
        <v>1636</v>
      </c>
      <c r="H1981" s="36" t="s">
        <v>372</v>
      </c>
      <c r="I1981" s="36" t="s">
        <v>1636</v>
      </c>
      <c r="J1981" s="36" t="s">
        <v>1637</v>
      </c>
      <c r="K1981" s="36" t="s">
        <v>599</v>
      </c>
      <c r="L1981" s="36" t="s">
        <v>1717</v>
      </c>
      <c r="M1981" s="36" t="s">
        <v>1639</v>
      </c>
      <c r="N1981" s="36" t="s">
        <v>1640</v>
      </c>
      <c r="O1981" s="36" t="s">
        <v>1641</v>
      </c>
      <c r="P1981" s="36" t="s">
        <v>1642</v>
      </c>
      <c r="Q1981" s="36" t="s">
        <v>1643</v>
      </c>
      <c r="R1981" s="36" t="s">
        <v>1644</v>
      </c>
      <c r="S1981" s="36" t="s">
        <v>1636</v>
      </c>
      <c r="T1981" s="36" t="s">
        <v>1636</v>
      </c>
      <c r="U1981" s="36" t="s">
        <v>1645</v>
      </c>
      <c r="V1981" s="36" t="s">
        <v>1646</v>
      </c>
      <c r="W1981" s="36" t="s">
        <v>1669</v>
      </c>
      <c r="X1981" s="36" t="s">
        <v>1646</v>
      </c>
      <c r="Y1981" s="36" t="s">
        <v>1649</v>
      </c>
      <c r="Z1981" s="36">
        <v>17.39</v>
      </c>
      <c r="AA1981" s="36">
        <v>17.39</v>
      </c>
      <c r="AB1981" s="36">
        <v>0</v>
      </c>
      <c r="AC1981" s="36">
        <v>17.39</v>
      </c>
      <c r="AD1981" s="36">
        <v>0</v>
      </c>
      <c r="AE1981" s="36">
        <v>0</v>
      </c>
      <c r="AF1981" s="36" t="s">
        <v>1798</v>
      </c>
      <c r="AG1981" s="36" t="s">
        <v>1637</v>
      </c>
      <c r="AH1981" s="36" t="s">
        <v>599</v>
      </c>
      <c r="AI1981" s="36" t="s">
        <v>1799</v>
      </c>
      <c r="AJ1981" s="36" t="s">
        <v>1645</v>
      </c>
      <c r="AK1981" s="36" t="s">
        <v>337</v>
      </c>
      <c r="AL1981" s="36" t="s">
        <v>1650</v>
      </c>
      <c r="AM1981" s="36" t="s">
        <v>1651</v>
      </c>
      <c r="AN1981" s="36" t="s">
        <v>1645</v>
      </c>
      <c r="AO1981" s="36" t="s">
        <v>1636</v>
      </c>
      <c r="AP1981" s="36" t="s">
        <v>1652</v>
      </c>
      <c r="AQ1981" s="36" t="s">
        <v>1653</v>
      </c>
    </row>
    <row r="1982" spans="1:43" x14ac:dyDescent="0.15">
      <c r="A1982" s="36" t="s">
        <v>406</v>
      </c>
      <c r="B1982" s="36" t="s">
        <v>1715</v>
      </c>
      <c r="C1982" s="36" t="s">
        <v>1716</v>
      </c>
      <c r="D1982" s="36" t="s">
        <v>1661</v>
      </c>
      <c r="E1982" s="36" t="s">
        <v>1662</v>
      </c>
      <c r="F1982" s="36" t="s">
        <v>372</v>
      </c>
      <c r="G1982" s="36" t="s">
        <v>1636</v>
      </c>
      <c r="H1982" s="36" t="s">
        <v>372</v>
      </c>
      <c r="I1982" s="36" t="s">
        <v>1636</v>
      </c>
      <c r="J1982" s="36" t="s">
        <v>1637</v>
      </c>
      <c r="K1982" s="36" t="s">
        <v>599</v>
      </c>
      <c r="L1982" s="36" t="s">
        <v>1717</v>
      </c>
      <c r="M1982" s="36" t="s">
        <v>1639</v>
      </c>
      <c r="N1982" s="36" t="s">
        <v>1640</v>
      </c>
      <c r="O1982" s="36" t="s">
        <v>1641</v>
      </c>
      <c r="P1982" s="36" t="s">
        <v>1642</v>
      </c>
      <c r="Q1982" s="36" t="s">
        <v>1643</v>
      </c>
      <c r="R1982" s="36" t="s">
        <v>1644</v>
      </c>
      <c r="S1982" s="36" t="s">
        <v>1636</v>
      </c>
      <c r="T1982" s="36" t="s">
        <v>1636</v>
      </c>
      <c r="U1982" s="36" t="s">
        <v>1645</v>
      </c>
      <c r="V1982" s="36" t="s">
        <v>1646</v>
      </c>
      <c r="W1982" s="36" t="s">
        <v>1670</v>
      </c>
      <c r="X1982" s="36" t="s">
        <v>1646</v>
      </c>
      <c r="Y1982" s="36" t="s">
        <v>1649</v>
      </c>
      <c r="Z1982" s="36">
        <v>248.24</v>
      </c>
      <c r="AA1982" s="36">
        <v>248.24</v>
      </c>
      <c r="AB1982" s="36">
        <v>0</v>
      </c>
      <c r="AC1982" s="36">
        <v>248.24</v>
      </c>
      <c r="AD1982" s="36">
        <v>0</v>
      </c>
      <c r="AE1982" s="36">
        <v>0</v>
      </c>
      <c r="AF1982" s="36" t="s">
        <v>1798</v>
      </c>
      <c r="AG1982" s="36" t="s">
        <v>1637</v>
      </c>
      <c r="AH1982" s="36" t="s">
        <v>599</v>
      </c>
      <c r="AI1982" s="36" t="s">
        <v>1799</v>
      </c>
      <c r="AJ1982" s="36" t="s">
        <v>1645</v>
      </c>
      <c r="AK1982" s="36" t="s">
        <v>337</v>
      </c>
      <c r="AL1982" s="36" t="s">
        <v>1650</v>
      </c>
      <c r="AM1982" s="36" t="s">
        <v>1651</v>
      </c>
      <c r="AN1982" s="36" t="s">
        <v>1645</v>
      </c>
      <c r="AO1982" s="36" t="s">
        <v>1636</v>
      </c>
      <c r="AP1982" s="36" t="s">
        <v>1652</v>
      </c>
      <c r="AQ1982" s="36" t="s">
        <v>1653</v>
      </c>
    </row>
    <row r="1983" spans="1:43" x14ac:dyDescent="0.15">
      <c r="A1983" s="36" t="s">
        <v>406</v>
      </c>
      <c r="B1983" s="36" t="s">
        <v>1718</v>
      </c>
      <c r="C1983" s="36" t="s">
        <v>1719</v>
      </c>
      <c r="D1983" s="36" t="s">
        <v>1661</v>
      </c>
      <c r="E1983" s="36" t="s">
        <v>1662</v>
      </c>
      <c r="F1983" s="36" t="s">
        <v>372</v>
      </c>
      <c r="G1983" s="36" t="s">
        <v>1636</v>
      </c>
      <c r="H1983" s="36" t="s">
        <v>372</v>
      </c>
      <c r="I1983" s="36" t="s">
        <v>1636</v>
      </c>
      <c r="J1983" s="36" t="s">
        <v>1637</v>
      </c>
      <c r="K1983" s="36" t="s">
        <v>599</v>
      </c>
      <c r="L1983" s="36" t="s">
        <v>1720</v>
      </c>
      <c r="M1983" s="36" t="s">
        <v>1639</v>
      </c>
      <c r="N1983" s="36" t="s">
        <v>1640</v>
      </c>
      <c r="O1983" s="36" t="s">
        <v>1641</v>
      </c>
      <c r="P1983" s="36" t="s">
        <v>1642</v>
      </c>
      <c r="Q1983" s="36" t="s">
        <v>1643</v>
      </c>
      <c r="R1983" s="36" t="s">
        <v>1644</v>
      </c>
      <c r="S1983" s="36" t="s">
        <v>1636</v>
      </c>
      <c r="T1983" s="36" t="s">
        <v>1636</v>
      </c>
      <c r="U1983" s="36" t="s">
        <v>1645</v>
      </c>
      <c r="V1983" s="36" t="s">
        <v>1646</v>
      </c>
      <c r="W1983" s="36" t="s">
        <v>1665</v>
      </c>
      <c r="X1983" s="36" t="s">
        <v>1646</v>
      </c>
      <c r="Y1983" s="36" t="s">
        <v>1649</v>
      </c>
      <c r="Z1983" s="36">
        <v>2494.16</v>
      </c>
      <c r="AA1983" s="36">
        <v>2494.16</v>
      </c>
      <c r="AB1983" s="36">
        <v>0</v>
      </c>
      <c r="AC1983" s="36">
        <v>2494.16</v>
      </c>
      <c r="AD1983" s="36">
        <v>0</v>
      </c>
      <c r="AE1983" s="36">
        <v>0</v>
      </c>
      <c r="AF1983" s="36" t="s">
        <v>1798</v>
      </c>
      <c r="AG1983" s="36" t="s">
        <v>1637</v>
      </c>
      <c r="AH1983" s="36" t="s">
        <v>599</v>
      </c>
      <c r="AI1983" s="36" t="s">
        <v>1799</v>
      </c>
      <c r="AJ1983" s="36" t="s">
        <v>1645</v>
      </c>
      <c r="AK1983" s="36" t="s">
        <v>337</v>
      </c>
      <c r="AL1983" s="36" t="s">
        <v>1650</v>
      </c>
      <c r="AM1983" s="36" t="s">
        <v>1651</v>
      </c>
      <c r="AN1983" s="36" t="s">
        <v>1645</v>
      </c>
      <c r="AO1983" s="36" t="s">
        <v>1636</v>
      </c>
      <c r="AP1983" s="36" t="s">
        <v>1652</v>
      </c>
      <c r="AQ1983" s="36" t="s">
        <v>1653</v>
      </c>
    </row>
    <row r="1984" spans="1:43" x14ac:dyDescent="0.15">
      <c r="A1984" s="36" t="s">
        <v>406</v>
      </c>
      <c r="B1984" s="36" t="s">
        <v>1718</v>
      </c>
      <c r="C1984" s="36" t="s">
        <v>1719</v>
      </c>
      <c r="D1984" s="36" t="s">
        <v>1661</v>
      </c>
      <c r="E1984" s="36" t="s">
        <v>1662</v>
      </c>
      <c r="F1984" s="36" t="s">
        <v>372</v>
      </c>
      <c r="G1984" s="36" t="s">
        <v>1636</v>
      </c>
      <c r="H1984" s="36" t="s">
        <v>372</v>
      </c>
      <c r="I1984" s="36" t="s">
        <v>1636</v>
      </c>
      <c r="J1984" s="36" t="s">
        <v>1637</v>
      </c>
      <c r="K1984" s="36" t="s">
        <v>599</v>
      </c>
      <c r="L1984" s="36" t="s">
        <v>1720</v>
      </c>
      <c r="M1984" s="36" t="s">
        <v>1639</v>
      </c>
      <c r="N1984" s="36" t="s">
        <v>1640</v>
      </c>
      <c r="O1984" s="36" t="s">
        <v>1641</v>
      </c>
      <c r="P1984" s="36" t="s">
        <v>1642</v>
      </c>
      <c r="Q1984" s="36" t="s">
        <v>1643</v>
      </c>
      <c r="R1984" s="36" t="s">
        <v>1644</v>
      </c>
      <c r="S1984" s="36" t="s">
        <v>1636</v>
      </c>
      <c r="T1984" s="36" t="s">
        <v>1636</v>
      </c>
      <c r="U1984" s="36" t="s">
        <v>1645</v>
      </c>
      <c r="V1984" s="36" t="s">
        <v>1646</v>
      </c>
      <c r="W1984" s="36" t="s">
        <v>1647</v>
      </c>
      <c r="X1984" s="36" t="s">
        <v>1667</v>
      </c>
      <c r="Y1984" s="36" t="s">
        <v>1649</v>
      </c>
      <c r="Z1984" s="36">
        <v>5.84</v>
      </c>
      <c r="AA1984" s="36">
        <v>5.84</v>
      </c>
      <c r="AB1984" s="36">
        <v>0</v>
      </c>
      <c r="AC1984" s="36">
        <v>5.84</v>
      </c>
      <c r="AD1984" s="36">
        <v>0</v>
      </c>
      <c r="AE1984" s="36">
        <v>0</v>
      </c>
      <c r="AF1984" s="36" t="s">
        <v>1798</v>
      </c>
      <c r="AG1984" s="36" t="s">
        <v>1637</v>
      </c>
      <c r="AH1984" s="36" t="s">
        <v>599</v>
      </c>
      <c r="AI1984" s="36" t="s">
        <v>1799</v>
      </c>
      <c r="AJ1984" s="36" t="s">
        <v>1645</v>
      </c>
      <c r="AK1984" s="36" t="s">
        <v>337</v>
      </c>
      <c r="AL1984" s="36" t="s">
        <v>1650</v>
      </c>
      <c r="AM1984" s="36" t="s">
        <v>1651</v>
      </c>
      <c r="AN1984" s="36" t="s">
        <v>1645</v>
      </c>
      <c r="AO1984" s="36" t="s">
        <v>1636</v>
      </c>
      <c r="AP1984" s="36" t="s">
        <v>1652</v>
      </c>
      <c r="AQ1984" s="36" t="s">
        <v>1653</v>
      </c>
    </row>
    <row r="1985" spans="1:43" x14ac:dyDescent="0.15">
      <c r="A1985" s="36" t="s">
        <v>406</v>
      </c>
      <c r="B1985" s="36" t="s">
        <v>1721</v>
      </c>
      <c r="C1985" s="36" t="s">
        <v>1722</v>
      </c>
      <c r="D1985" s="36" t="s">
        <v>1723</v>
      </c>
      <c r="E1985" s="36" t="s">
        <v>1724</v>
      </c>
      <c r="F1985" s="36" t="s">
        <v>372</v>
      </c>
      <c r="G1985" s="36" t="s">
        <v>1636</v>
      </c>
      <c r="H1985" s="36" t="s">
        <v>372</v>
      </c>
      <c r="I1985" s="36" t="s">
        <v>1636</v>
      </c>
      <c r="J1985" s="36" t="s">
        <v>1307</v>
      </c>
      <c r="K1985" s="36" t="s">
        <v>1725</v>
      </c>
      <c r="L1985" s="36" t="s">
        <v>1726</v>
      </c>
      <c r="M1985" s="36" t="s">
        <v>1727</v>
      </c>
      <c r="N1985" s="36" t="s">
        <v>1728</v>
      </c>
      <c r="O1985" s="36" t="s">
        <v>1729</v>
      </c>
      <c r="P1985" s="36" t="s">
        <v>1730</v>
      </c>
      <c r="Q1985" s="36" t="s">
        <v>1731</v>
      </c>
      <c r="R1985" s="36" t="s">
        <v>1732</v>
      </c>
      <c r="S1985" s="36" t="s">
        <v>1636</v>
      </c>
      <c r="T1985" s="36" t="s">
        <v>1636</v>
      </c>
      <c r="U1985" s="36" t="s">
        <v>1645</v>
      </c>
      <c r="V1985" s="36" t="s">
        <v>1646</v>
      </c>
      <c r="W1985" s="36" t="s">
        <v>1665</v>
      </c>
      <c r="X1985" s="36" t="s">
        <v>1646</v>
      </c>
      <c r="Y1985" s="36" t="s">
        <v>1649</v>
      </c>
      <c r="Z1985" s="36">
        <v>23.12</v>
      </c>
      <c r="AA1985" s="36">
        <v>23.12</v>
      </c>
      <c r="AB1985" s="36">
        <v>0</v>
      </c>
      <c r="AC1985" s="36">
        <v>23.12</v>
      </c>
      <c r="AD1985" s="36">
        <v>0</v>
      </c>
      <c r="AE1985" s="36">
        <v>0</v>
      </c>
      <c r="AF1985" s="36" t="s">
        <v>1798</v>
      </c>
      <c r="AG1985" s="36" t="s">
        <v>1307</v>
      </c>
      <c r="AH1985" s="36" t="s">
        <v>1725</v>
      </c>
      <c r="AI1985" s="36" t="s">
        <v>1800</v>
      </c>
      <c r="AJ1985" s="36" t="s">
        <v>1645</v>
      </c>
      <c r="AK1985" s="36" t="s">
        <v>337</v>
      </c>
      <c r="AL1985" s="36" t="s">
        <v>1650</v>
      </c>
      <c r="AM1985" s="36" t="s">
        <v>1651</v>
      </c>
      <c r="AN1985" s="36" t="s">
        <v>1645</v>
      </c>
      <c r="AO1985" s="36" t="s">
        <v>1636</v>
      </c>
      <c r="AP1985" s="36" t="s">
        <v>1652</v>
      </c>
      <c r="AQ1985" s="36" t="s">
        <v>1653</v>
      </c>
    </row>
    <row r="1986" spans="1:43" x14ac:dyDescent="0.15">
      <c r="A1986" s="36" t="s">
        <v>406</v>
      </c>
      <c r="B1986" s="36" t="s">
        <v>1721</v>
      </c>
      <c r="C1986" s="36" t="s">
        <v>1722</v>
      </c>
      <c r="D1986" s="36" t="s">
        <v>1723</v>
      </c>
      <c r="E1986" s="36" t="s">
        <v>1724</v>
      </c>
      <c r="F1986" s="36" t="s">
        <v>372</v>
      </c>
      <c r="G1986" s="36" t="s">
        <v>1636</v>
      </c>
      <c r="H1986" s="36" t="s">
        <v>372</v>
      </c>
      <c r="I1986" s="36" t="s">
        <v>1636</v>
      </c>
      <c r="J1986" s="36" t="s">
        <v>1307</v>
      </c>
      <c r="K1986" s="36" t="s">
        <v>1725</v>
      </c>
      <c r="L1986" s="36" t="s">
        <v>1726</v>
      </c>
      <c r="M1986" s="36" t="s">
        <v>1727</v>
      </c>
      <c r="N1986" s="36" t="s">
        <v>1728</v>
      </c>
      <c r="O1986" s="36" t="s">
        <v>1729</v>
      </c>
      <c r="P1986" s="36" t="s">
        <v>1730</v>
      </c>
      <c r="Q1986" s="36" t="s">
        <v>1731</v>
      </c>
      <c r="R1986" s="36" t="s">
        <v>1732</v>
      </c>
      <c r="S1986" s="36" t="s">
        <v>1636</v>
      </c>
      <c r="T1986" s="36" t="s">
        <v>1636</v>
      </c>
      <c r="U1986" s="36" t="s">
        <v>1645</v>
      </c>
      <c r="V1986" s="36" t="s">
        <v>1646</v>
      </c>
      <c r="W1986" s="36" t="s">
        <v>1647</v>
      </c>
      <c r="X1986" s="36" t="s">
        <v>1667</v>
      </c>
      <c r="Y1986" s="36" t="s">
        <v>1649</v>
      </c>
      <c r="Z1986" s="36">
        <v>3.02</v>
      </c>
      <c r="AA1986" s="36">
        <v>3.02</v>
      </c>
      <c r="AB1986" s="36">
        <v>0</v>
      </c>
      <c r="AC1986" s="36">
        <v>3.02</v>
      </c>
      <c r="AD1986" s="36">
        <v>0</v>
      </c>
      <c r="AE1986" s="36">
        <v>0</v>
      </c>
      <c r="AF1986" s="36" t="s">
        <v>1798</v>
      </c>
      <c r="AG1986" s="36" t="s">
        <v>1307</v>
      </c>
      <c r="AH1986" s="36" t="s">
        <v>1725</v>
      </c>
      <c r="AI1986" s="36" t="s">
        <v>1800</v>
      </c>
      <c r="AJ1986" s="36" t="s">
        <v>1645</v>
      </c>
      <c r="AK1986" s="36" t="s">
        <v>337</v>
      </c>
      <c r="AL1986" s="36" t="s">
        <v>1650</v>
      </c>
      <c r="AM1986" s="36" t="s">
        <v>1651</v>
      </c>
      <c r="AN1986" s="36" t="s">
        <v>1645</v>
      </c>
      <c r="AO1986" s="36" t="s">
        <v>1636</v>
      </c>
      <c r="AP1986" s="36" t="s">
        <v>1652</v>
      </c>
      <c r="AQ1986" s="36" t="s">
        <v>1653</v>
      </c>
    </row>
    <row r="1987" spans="1:43" x14ac:dyDescent="0.15">
      <c r="A1987" s="36" t="s">
        <v>406</v>
      </c>
      <c r="B1987" s="36" t="s">
        <v>1733</v>
      </c>
      <c r="C1987" s="36" t="s">
        <v>1734</v>
      </c>
      <c r="D1987" s="36" t="s">
        <v>1723</v>
      </c>
      <c r="E1987" s="36" t="s">
        <v>1724</v>
      </c>
      <c r="F1987" s="36" t="s">
        <v>372</v>
      </c>
      <c r="G1987" s="36" t="s">
        <v>1636</v>
      </c>
      <c r="H1987" s="36" t="s">
        <v>372</v>
      </c>
      <c r="I1987" s="36" t="s">
        <v>1636</v>
      </c>
      <c r="J1987" s="36" t="s">
        <v>1307</v>
      </c>
      <c r="K1987" s="36" t="s">
        <v>1725</v>
      </c>
      <c r="L1987" s="36" t="s">
        <v>1735</v>
      </c>
      <c r="M1987" s="36" t="s">
        <v>1727</v>
      </c>
      <c r="N1987" s="36" t="s">
        <v>1728</v>
      </c>
      <c r="O1987" s="36" t="s">
        <v>1729</v>
      </c>
      <c r="P1987" s="36" t="s">
        <v>1730</v>
      </c>
      <c r="Q1987" s="36" t="s">
        <v>1731</v>
      </c>
      <c r="R1987" s="36" t="s">
        <v>1732</v>
      </c>
      <c r="S1987" s="36" t="s">
        <v>1636</v>
      </c>
      <c r="T1987" s="36" t="s">
        <v>1636</v>
      </c>
      <c r="U1987" s="36" t="s">
        <v>1645</v>
      </c>
      <c r="V1987" s="36" t="s">
        <v>1646</v>
      </c>
      <c r="W1987" s="36" t="s">
        <v>1664</v>
      </c>
      <c r="X1987" s="36" t="s">
        <v>1646</v>
      </c>
      <c r="Y1987" s="36" t="s">
        <v>1649</v>
      </c>
      <c r="Z1987" s="36">
        <v>45.67</v>
      </c>
      <c r="AA1987" s="36">
        <v>45.67</v>
      </c>
      <c r="AB1987" s="36">
        <v>0</v>
      </c>
      <c r="AC1987" s="36">
        <v>45.67</v>
      </c>
      <c r="AD1987" s="36">
        <v>0</v>
      </c>
      <c r="AE1987" s="36">
        <v>0</v>
      </c>
      <c r="AF1987" s="36" t="s">
        <v>1798</v>
      </c>
      <c r="AG1987" s="36" t="s">
        <v>1307</v>
      </c>
      <c r="AH1987" s="36" t="s">
        <v>1725</v>
      </c>
      <c r="AI1987" s="36" t="s">
        <v>1800</v>
      </c>
      <c r="AJ1987" s="36" t="s">
        <v>1645</v>
      </c>
      <c r="AK1987" s="36" t="s">
        <v>337</v>
      </c>
      <c r="AL1987" s="36" t="s">
        <v>1650</v>
      </c>
      <c r="AM1987" s="36" t="s">
        <v>1651</v>
      </c>
      <c r="AN1987" s="36" t="s">
        <v>1645</v>
      </c>
      <c r="AO1987" s="36" t="s">
        <v>1636</v>
      </c>
      <c r="AP1987" s="36" t="s">
        <v>1652</v>
      </c>
      <c r="AQ1987" s="36" t="s">
        <v>1653</v>
      </c>
    </row>
    <row r="1988" spans="1:43" x14ac:dyDescent="0.15">
      <c r="A1988" s="36" t="s">
        <v>406</v>
      </c>
      <c r="B1988" s="36" t="s">
        <v>1733</v>
      </c>
      <c r="C1988" s="36" t="s">
        <v>1734</v>
      </c>
      <c r="D1988" s="36" t="s">
        <v>1723</v>
      </c>
      <c r="E1988" s="36" t="s">
        <v>1724</v>
      </c>
      <c r="F1988" s="36" t="s">
        <v>372</v>
      </c>
      <c r="G1988" s="36" t="s">
        <v>1636</v>
      </c>
      <c r="H1988" s="36" t="s">
        <v>372</v>
      </c>
      <c r="I1988" s="36" t="s">
        <v>1636</v>
      </c>
      <c r="J1988" s="36" t="s">
        <v>1307</v>
      </c>
      <c r="K1988" s="36" t="s">
        <v>1725</v>
      </c>
      <c r="L1988" s="36" t="s">
        <v>1735</v>
      </c>
      <c r="M1988" s="36" t="s">
        <v>1727</v>
      </c>
      <c r="N1988" s="36" t="s">
        <v>1728</v>
      </c>
      <c r="O1988" s="36" t="s">
        <v>1729</v>
      </c>
      <c r="P1988" s="36" t="s">
        <v>1730</v>
      </c>
      <c r="Q1988" s="36" t="s">
        <v>1731</v>
      </c>
      <c r="R1988" s="36" t="s">
        <v>1732</v>
      </c>
      <c r="S1988" s="36" t="s">
        <v>1636</v>
      </c>
      <c r="T1988" s="36" t="s">
        <v>1636</v>
      </c>
      <c r="U1988" s="36" t="s">
        <v>1645</v>
      </c>
      <c r="V1988" s="36" t="s">
        <v>1646</v>
      </c>
      <c r="W1988" s="36" t="s">
        <v>1665</v>
      </c>
      <c r="X1988" s="36" t="s">
        <v>1646</v>
      </c>
      <c r="Y1988" s="36" t="s">
        <v>1649</v>
      </c>
      <c r="Z1988" s="36">
        <v>2197.64</v>
      </c>
      <c r="AA1988" s="36">
        <v>2197.64</v>
      </c>
      <c r="AB1988" s="36">
        <v>0</v>
      </c>
      <c r="AC1988" s="36">
        <v>2197.64</v>
      </c>
      <c r="AD1988" s="36">
        <v>0</v>
      </c>
      <c r="AE1988" s="36">
        <v>0</v>
      </c>
      <c r="AF1988" s="36" t="s">
        <v>1798</v>
      </c>
      <c r="AG1988" s="36" t="s">
        <v>1307</v>
      </c>
      <c r="AH1988" s="36" t="s">
        <v>1725</v>
      </c>
      <c r="AI1988" s="36" t="s">
        <v>1800</v>
      </c>
      <c r="AJ1988" s="36" t="s">
        <v>1645</v>
      </c>
      <c r="AK1988" s="36" t="s">
        <v>337</v>
      </c>
      <c r="AL1988" s="36" t="s">
        <v>1650</v>
      </c>
      <c r="AM1988" s="36" t="s">
        <v>1651</v>
      </c>
      <c r="AN1988" s="36" t="s">
        <v>1645</v>
      </c>
      <c r="AO1988" s="36" t="s">
        <v>1636</v>
      </c>
      <c r="AP1988" s="36" t="s">
        <v>1652</v>
      </c>
      <c r="AQ1988" s="36" t="s">
        <v>1653</v>
      </c>
    </row>
    <row r="1989" spans="1:43" x14ac:dyDescent="0.15">
      <c r="A1989" s="36" t="s">
        <v>406</v>
      </c>
      <c r="B1989" s="36" t="s">
        <v>1733</v>
      </c>
      <c r="C1989" s="36" t="s">
        <v>1734</v>
      </c>
      <c r="D1989" s="36" t="s">
        <v>1723</v>
      </c>
      <c r="E1989" s="36" t="s">
        <v>1724</v>
      </c>
      <c r="F1989" s="36" t="s">
        <v>372</v>
      </c>
      <c r="G1989" s="36" t="s">
        <v>1636</v>
      </c>
      <c r="H1989" s="36" t="s">
        <v>372</v>
      </c>
      <c r="I1989" s="36" t="s">
        <v>1636</v>
      </c>
      <c r="J1989" s="36" t="s">
        <v>1307</v>
      </c>
      <c r="K1989" s="36" t="s">
        <v>1725</v>
      </c>
      <c r="L1989" s="36" t="s">
        <v>1735</v>
      </c>
      <c r="M1989" s="36" t="s">
        <v>1727</v>
      </c>
      <c r="N1989" s="36" t="s">
        <v>1728</v>
      </c>
      <c r="O1989" s="36" t="s">
        <v>1729</v>
      </c>
      <c r="P1989" s="36" t="s">
        <v>1730</v>
      </c>
      <c r="Q1989" s="36" t="s">
        <v>1731</v>
      </c>
      <c r="R1989" s="36" t="s">
        <v>1732</v>
      </c>
      <c r="S1989" s="36" t="s">
        <v>1636</v>
      </c>
      <c r="T1989" s="36" t="s">
        <v>1636</v>
      </c>
      <c r="U1989" s="36" t="s">
        <v>1645</v>
      </c>
      <c r="V1989" s="36" t="s">
        <v>1646</v>
      </c>
      <c r="W1989" s="36" t="s">
        <v>1647</v>
      </c>
      <c r="X1989" s="36" t="s">
        <v>1667</v>
      </c>
      <c r="Y1989" s="36" t="s">
        <v>1649</v>
      </c>
      <c r="Z1989" s="36">
        <v>47.17</v>
      </c>
      <c r="AA1989" s="36">
        <v>47.17</v>
      </c>
      <c r="AB1989" s="36">
        <v>0</v>
      </c>
      <c r="AC1989" s="36">
        <v>47.17</v>
      </c>
      <c r="AD1989" s="36">
        <v>0</v>
      </c>
      <c r="AE1989" s="36">
        <v>0</v>
      </c>
      <c r="AF1989" s="36" t="s">
        <v>1798</v>
      </c>
      <c r="AG1989" s="36" t="s">
        <v>1307</v>
      </c>
      <c r="AH1989" s="36" t="s">
        <v>1725</v>
      </c>
      <c r="AI1989" s="36" t="s">
        <v>1800</v>
      </c>
      <c r="AJ1989" s="36" t="s">
        <v>1645</v>
      </c>
      <c r="AK1989" s="36" t="s">
        <v>337</v>
      </c>
      <c r="AL1989" s="36" t="s">
        <v>1650</v>
      </c>
      <c r="AM1989" s="36" t="s">
        <v>1651</v>
      </c>
      <c r="AN1989" s="36" t="s">
        <v>1645</v>
      </c>
      <c r="AO1989" s="36" t="s">
        <v>1636</v>
      </c>
      <c r="AP1989" s="36" t="s">
        <v>1652</v>
      </c>
      <c r="AQ1989" s="36" t="s">
        <v>1653</v>
      </c>
    </row>
    <row r="1990" spans="1:43" x14ac:dyDescent="0.15">
      <c r="A1990" s="36" t="s">
        <v>406</v>
      </c>
      <c r="B1990" s="36" t="s">
        <v>1736</v>
      </c>
      <c r="C1990" s="36" t="s">
        <v>1737</v>
      </c>
      <c r="D1990" s="36" t="s">
        <v>1723</v>
      </c>
      <c r="E1990" s="36" t="s">
        <v>1724</v>
      </c>
      <c r="F1990" s="36" t="s">
        <v>372</v>
      </c>
      <c r="G1990" s="36" t="s">
        <v>1636</v>
      </c>
      <c r="H1990" s="36" t="s">
        <v>372</v>
      </c>
      <c r="I1990" s="36" t="s">
        <v>1636</v>
      </c>
      <c r="J1990" s="36" t="s">
        <v>1307</v>
      </c>
      <c r="K1990" s="36" t="s">
        <v>1725</v>
      </c>
      <c r="L1990" s="36" t="s">
        <v>1738</v>
      </c>
      <c r="M1990" s="36" t="s">
        <v>1727</v>
      </c>
      <c r="N1990" s="36" t="s">
        <v>1728</v>
      </c>
      <c r="O1990" s="36" t="s">
        <v>1729</v>
      </c>
      <c r="P1990" s="36" t="s">
        <v>1730</v>
      </c>
      <c r="Q1990" s="36" t="s">
        <v>1731</v>
      </c>
      <c r="R1990" s="36" t="s">
        <v>1732</v>
      </c>
      <c r="S1990" s="36" t="s">
        <v>1636</v>
      </c>
      <c r="T1990" s="36" t="s">
        <v>1636</v>
      </c>
      <c r="U1990" s="36" t="s">
        <v>1645</v>
      </c>
      <c r="V1990" s="36" t="s">
        <v>1646</v>
      </c>
      <c r="W1990" s="36" t="s">
        <v>1664</v>
      </c>
      <c r="X1990" s="36" t="s">
        <v>1646</v>
      </c>
      <c r="Y1990" s="36" t="s">
        <v>1649</v>
      </c>
      <c r="Z1990" s="36">
        <v>4.5999999999999996</v>
      </c>
      <c r="AA1990" s="36">
        <v>4.5999999999999996</v>
      </c>
      <c r="AB1990" s="36">
        <v>0</v>
      </c>
      <c r="AC1990" s="36">
        <v>4.5999999999999996</v>
      </c>
      <c r="AD1990" s="36">
        <v>0</v>
      </c>
      <c r="AE1990" s="36">
        <v>0</v>
      </c>
      <c r="AF1990" s="36" t="s">
        <v>1798</v>
      </c>
      <c r="AG1990" s="36" t="s">
        <v>1307</v>
      </c>
      <c r="AH1990" s="36" t="s">
        <v>1725</v>
      </c>
      <c r="AI1990" s="36" t="s">
        <v>1800</v>
      </c>
      <c r="AJ1990" s="36" t="s">
        <v>1645</v>
      </c>
      <c r="AK1990" s="36" t="s">
        <v>337</v>
      </c>
      <c r="AL1990" s="36" t="s">
        <v>1650</v>
      </c>
      <c r="AM1990" s="36" t="s">
        <v>1651</v>
      </c>
      <c r="AN1990" s="36" t="s">
        <v>1645</v>
      </c>
      <c r="AO1990" s="36" t="s">
        <v>1636</v>
      </c>
      <c r="AP1990" s="36" t="s">
        <v>1652</v>
      </c>
      <c r="AQ1990" s="36" t="s">
        <v>1653</v>
      </c>
    </row>
    <row r="1991" spans="1:43" x14ac:dyDescent="0.15">
      <c r="A1991" s="36" t="s">
        <v>406</v>
      </c>
      <c r="B1991" s="36" t="s">
        <v>1736</v>
      </c>
      <c r="C1991" s="36" t="s">
        <v>1737</v>
      </c>
      <c r="D1991" s="36" t="s">
        <v>1723</v>
      </c>
      <c r="E1991" s="36" t="s">
        <v>1724</v>
      </c>
      <c r="F1991" s="36" t="s">
        <v>372</v>
      </c>
      <c r="G1991" s="36" t="s">
        <v>1636</v>
      </c>
      <c r="H1991" s="36" t="s">
        <v>372</v>
      </c>
      <c r="I1991" s="36" t="s">
        <v>1636</v>
      </c>
      <c r="J1991" s="36" t="s">
        <v>1307</v>
      </c>
      <c r="K1991" s="36" t="s">
        <v>1725</v>
      </c>
      <c r="L1991" s="36" t="s">
        <v>1738</v>
      </c>
      <c r="M1991" s="36" t="s">
        <v>1727</v>
      </c>
      <c r="N1991" s="36" t="s">
        <v>1728</v>
      </c>
      <c r="O1991" s="36" t="s">
        <v>1729</v>
      </c>
      <c r="P1991" s="36" t="s">
        <v>1730</v>
      </c>
      <c r="Q1991" s="36" t="s">
        <v>1731</v>
      </c>
      <c r="R1991" s="36" t="s">
        <v>1732</v>
      </c>
      <c r="S1991" s="36" t="s">
        <v>1636</v>
      </c>
      <c r="T1991" s="36" t="s">
        <v>1636</v>
      </c>
      <c r="U1991" s="36" t="s">
        <v>1645</v>
      </c>
      <c r="V1991" s="36" t="s">
        <v>1646</v>
      </c>
      <c r="W1991" s="36" t="s">
        <v>1665</v>
      </c>
      <c r="X1991" s="36" t="s">
        <v>1646</v>
      </c>
      <c r="Y1991" s="36" t="s">
        <v>1649</v>
      </c>
      <c r="Z1991" s="36">
        <v>93.96</v>
      </c>
      <c r="AA1991" s="36">
        <v>93.96</v>
      </c>
      <c r="AB1991" s="36">
        <v>0</v>
      </c>
      <c r="AC1991" s="36">
        <v>93.96</v>
      </c>
      <c r="AD1991" s="36">
        <v>0</v>
      </c>
      <c r="AE1991" s="36">
        <v>0</v>
      </c>
      <c r="AF1991" s="36" t="s">
        <v>1798</v>
      </c>
      <c r="AG1991" s="36" t="s">
        <v>1307</v>
      </c>
      <c r="AH1991" s="36" t="s">
        <v>1725</v>
      </c>
      <c r="AI1991" s="36" t="s">
        <v>1800</v>
      </c>
      <c r="AJ1991" s="36" t="s">
        <v>1645</v>
      </c>
      <c r="AK1991" s="36" t="s">
        <v>337</v>
      </c>
      <c r="AL1991" s="36" t="s">
        <v>1650</v>
      </c>
      <c r="AM1991" s="36" t="s">
        <v>1651</v>
      </c>
      <c r="AN1991" s="36" t="s">
        <v>1645</v>
      </c>
      <c r="AO1991" s="36" t="s">
        <v>1636</v>
      </c>
      <c r="AP1991" s="36" t="s">
        <v>1652</v>
      </c>
      <c r="AQ1991" s="36" t="s">
        <v>1653</v>
      </c>
    </row>
    <row r="1992" spans="1:43" x14ac:dyDescent="0.15">
      <c r="A1992" s="36" t="s">
        <v>406</v>
      </c>
      <c r="B1992" s="36" t="s">
        <v>1736</v>
      </c>
      <c r="C1992" s="36" t="s">
        <v>1737</v>
      </c>
      <c r="D1992" s="36" t="s">
        <v>1723</v>
      </c>
      <c r="E1992" s="36" t="s">
        <v>1724</v>
      </c>
      <c r="F1992" s="36" t="s">
        <v>372</v>
      </c>
      <c r="G1992" s="36" t="s">
        <v>1636</v>
      </c>
      <c r="H1992" s="36" t="s">
        <v>372</v>
      </c>
      <c r="I1992" s="36" t="s">
        <v>1636</v>
      </c>
      <c r="J1992" s="36" t="s">
        <v>1307</v>
      </c>
      <c r="K1992" s="36" t="s">
        <v>1725</v>
      </c>
      <c r="L1992" s="36" t="s">
        <v>1738</v>
      </c>
      <c r="M1992" s="36" t="s">
        <v>1727</v>
      </c>
      <c r="N1992" s="36" t="s">
        <v>1728</v>
      </c>
      <c r="O1992" s="36" t="s">
        <v>1729</v>
      </c>
      <c r="P1992" s="36" t="s">
        <v>1730</v>
      </c>
      <c r="Q1992" s="36" t="s">
        <v>1731</v>
      </c>
      <c r="R1992" s="36" t="s">
        <v>1732</v>
      </c>
      <c r="S1992" s="36" t="s">
        <v>1636</v>
      </c>
      <c r="T1992" s="36" t="s">
        <v>1636</v>
      </c>
      <c r="U1992" s="36" t="s">
        <v>1645</v>
      </c>
      <c r="V1992" s="36" t="s">
        <v>1646</v>
      </c>
      <c r="W1992" s="36" t="s">
        <v>1647</v>
      </c>
      <c r="X1992" s="36" t="s">
        <v>1667</v>
      </c>
      <c r="Y1992" s="36" t="s">
        <v>1649</v>
      </c>
      <c r="Z1992" s="36">
        <v>5.49</v>
      </c>
      <c r="AA1992" s="36">
        <v>5.49</v>
      </c>
      <c r="AB1992" s="36">
        <v>0</v>
      </c>
      <c r="AC1992" s="36">
        <v>5.49</v>
      </c>
      <c r="AD1992" s="36">
        <v>0</v>
      </c>
      <c r="AE1992" s="36">
        <v>0</v>
      </c>
      <c r="AF1992" s="36" t="s">
        <v>1798</v>
      </c>
      <c r="AG1992" s="36" t="s">
        <v>1307</v>
      </c>
      <c r="AH1992" s="36" t="s">
        <v>1725</v>
      </c>
      <c r="AI1992" s="36" t="s">
        <v>1800</v>
      </c>
      <c r="AJ1992" s="36" t="s">
        <v>1645</v>
      </c>
      <c r="AK1992" s="36" t="s">
        <v>337</v>
      </c>
      <c r="AL1992" s="36" t="s">
        <v>1650</v>
      </c>
      <c r="AM1992" s="36" t="s">
        <v>1651</v>
      </c>
      <c r="AN1992" s="36" t="s">
        <v>1645</v>
      </c>
      <c r="AO1992" s="36" t="s">
        <v>1636</v>
      </c>
      <c r="AP1992" s="36" t="s">
        <v>1652</v>
      </c>
      <c r="AQ1992" s="36" t="s">
        <v>1653</v>
      </c>
    </row>
    <row r="1993" spans="1:43" x14ac:dyDescent="0.15">
      <c r="A1993" s="36" t="s">
        <v>406</v>
      </c>
      <c r="B1993" s="36" t="s">
        <v>1739</v>
      </c>
      <c r="C1993" s="36" t="s">
        <v>1740</v>
      </c>
      <c r="D1993" s="36" t="s">
        <v>1723</v>
      </c>
      <c r="E1993" s="36" t="s">
        <v>1724</v>
      </c>
      <c r="F1993" s="36" t="s">
        <v>372</v>
      </c>
      <c r="G1993" s="36" t="s">
        <v>1636</v>
      </c>
      <c r="H1993" s="36" t="s">
        <v>372</v>
      </c>
      <c r="I1993" s="36" t="s">
        <v>1636</v>
      </c>
      <c r="J1993" s="36" t="s">
        <v>1307</v>
      </c>
      <c r="K1993" s="36" t="s">
        <v>1725</v>
      </c>
      <c r="L1993" s="36" t="s">
        <v>1741</v>
      </c>
      <c r="M1993" s="36" t="s">
        <v>1727</v>
      </c>
      <c r="N1993" s="36" t="s">
        <v>1728</v>
      </c>
      <c r="O1993" s="36" t="s">
        <v>1729</v>
      </c>
      <c r="P1993" s="36" t="s">
        <v>1730</v>
      </c>
      <c r="Q1993" s="36" t="s">
        <v>1731</v>
      </c>
      <c r="R1993" s="36" t="s">
        <v>1732</v>
      </c>
      <c r="S1993" s="36" t="s">
        <v>1636</v>
      </c>
      <c r="T1993" s="36" t="s">
        <v>1636</v>
      </c>
      <c r="U1993" s="36" t="s">
        <v>1645</v>
      </c>
      <c r="V1993" s="36" t="s">
        <v>1646</v>
      </c>
      <c r="W1993" s="36" t="s">
        <v>1665</v>
      </c>
      <c r="X1993" s="36" t="s">
        <v>1646</v>
      </c>
      <c r="Y1993" s="36" t="s">
        <v>1649</v>
      </c>
      <c r="Z1993" s="36">
        <v>259.18</v>
      </c>
      <c r="AA1993" s="36">
        <v>259.18</v>
      </c>
      <c r="AB1993" s="36">
        <v>0</v>
      </c>
      <c r="AC1993" s="36">
        <v>259.18</v>
      </c>
      <c r="AD1993" s="36">
        <v>0</v>
      </c>
      <c r="AE1993" s="36">
        <v>0</v>
      </c>
      <c r="AF1993" s="36" t="s">
        <v>1798</v>
      </c>
      <c r="AG1993" s="36" t="s">
        <v>1307</v>
      </c>
      <c r="AH1993" s="36" t="s">
        <v>1725</v>
      </c>
      <c r="AI1993" s="36" t="s">
        <v>1800</v>
      </c>
      <c r="AJ1993" s="36" t="s">
        <v>1645</v>
      </c>
      <c r="AK1993" s="36" t="s">
        <v>337</v>
      </c>
      <c r="AL1993" s="36" t="s">
        <v>1650</v>
      </c>
      <c r="AM1993" s="36" t="s">
        <v>1651</v>
      </c>
      <c r="AN1993" s="36" t="s">
        <v>1645</v>
      </c>
      <c r="AO1993" s="36" t="s">
        <v>1636</v>
      </c>
      <c r="AP1993" s="36" t="s">
        <v>1652</v>
      </c>
      <c r="AQ1993" s="36" t="s">
        <v>1653</v>
      </c>
    </row>
    <row r="1994" spans="1:43" x14ac:dyDescent="0.15">
      <c r="A1994" s="36" t="s">
        <v>406</v>
      </c>
      <c r="B1994" s="36" t="s">
        <v>1739</v>
      </c>
      <c r="C1994" s="36" t="s">
        <v>1740</v>
      </c>
      <c r="D1994" s="36" t="s">
        <v>1723</v>
      </c>
      <c r="E1994" s="36" t="s">
        <v>1724</v>
      </c>
      <c r="F1994" s="36" t="s">
        <v>372</v>
      </c>
      <c r="G1994" s="36" t="s">
        <v>1636</v>
      </c>
      <c r="H1994" s="36" t="s">
        <v>372</v>
      </c>
      <c r="I1994" s="36" t="s">
        <v>1636</v>
      </c>
      <c r="J1994" s="36" t="s">
        <v>1307</v>
      </c>
      <c r="K1994" s="36" t="s">
        <v>1725</v>
      </c>
      <c r="L1994" s="36" t="s">
        <v>1741</v>
      </c>
      <c r="M1994" s="36" t="s">
        <v>1727</v>
      </c>
      <c r="N1994" s="36" t="s">
        <v>1728</v>
      </c>
      <c r="O1994" s="36" t="s">
        <v>1729</v>
      </c>
      <c r="P1994" s="36" t="s">
        <v>1730</v>
      </c>
      <c r="Q1994" s="36" t="s">
        <v>1731</v>
      </c>
      <c r="R1994" s="36" t="s">
        <v>1732</v>
      </c>
      <c r="S1994" s="36" t="s">
        <v>1636</v>
      </c>
      <c r="T1994" s="36" t="s">
        <v>1636</v>
      </c>
      <c r="U1994" s="36" t="s">
        <v>1645</v>
      </c>
      <c r="V1994" s="36" t="s">
        <v>1646</v>
      </c>
      <c r="W1994" s="36" t="s">
        <v>1647</v>
      </c>
      <c r="X1994" s="36" t="s">
        <v>1667</v>
      </c>
      <c r="Y1994" s="36" t="s">
        <v>1649</v>
      </c>
      <c r="Z1994" s="36">
        <v>1.94</v>
      </c>
      <c r="AA1994" s="36">
        <v>1.94</v>
      </c>
      <c r="AB1994" s="36">
        <v>0</v>
      </c>
      <c r="AC1994" s="36">
        <v>1.94</v>
      </c>
      <c r="AD1994" s="36">
        <v>0</v>
      </c>
      <c r="AE1994" s="36">
        <v>0</v>
      </c>
      <c r="AF1994" s="36" t="s">
        <v>1798</v>
      </c>
      <c r="AG1994" s="36" t="s">
        <v>1307</v>
      </c>
      <c r="AH1994" s="36" t="s">
        <v>1725</v>
      </c>
      <c r="AI1994" s="36" t="s">
        <v>1800</v>
      </c>
      <c r="AJ1994" s="36" t="s">
        <v>1645</v>
      </c>
      <c r="AK1994" s="36" t="s">
        <v>337</v>
      </c>
      <c r="AL1994" s="36" t="s">
        <v>1650</v>
      </c>
      <c r="AM1994" s="36" t="s">
        <v>1651</v>
      </c>
      <c r="AN1994" s="36" t="s">
        <v>1645</v>
      </c>
      <c r="AO1994" s="36" t="s">
        <v>1636</v>
      </c>
      <c r="AP1994" s="36" t="s">
        <v>1652</v>
      </c>
      <c r="AQ1994" s="36" t="s">
        <v>1653</v>
      </c>
    </row>
    <row r="1995" spans="1:43" x14ac:dyDescent="0.15">
      <c r="A1995" s="36" t="s">
        <v>406</v>
      </c>
      <c r="B1995" s="36" t="s">
        <v>1872</v>
      </c>
      <c r="C1995" s="36" t="s">
        <v>1873</v>
      </c>
      <c r="D1995" s="36" t="s">
        <v>1723</v>
      </c>
      <c r="E1995" s="36" t="s">
        <v>1724</v>
      </c>
      <c r="F1995" s="36" t="s">
        <v>372</v>
      </c>
      <c r="G1995" s="36" t="s">
        <v>1636</v>
      </c>
      <c r="H1995" s="36" t="s">
        <v>372</v>
      </c>
      <c r="I1995" s="36" t="s">
        <v>1636</v>
      </c>
      <c r="J1995" s="36" t="s">
        <v>1307</v>
      </c>
      <c r="K1995" s="36" t="s">
        <v>1725</v>
      </c>
      <c r="L1995" s="36" t="s">
        <v>1741</v>
      </c>
      <c r="M1995" s="36" t="s">
        <v>1727</v>
      </c>
      <c r="N1995" s="36" t="s">
        <v>1728</v>
      </c>
      <c r="O1995" s="36" t="s">
        <v>1729</v>
      </c>
      <c r="P1995" s="36" t="s">
        <v>1730</v>
      </c>
      <c r="Q1995" s="36" t="s">
        <v>1731</v>
      </c>
      <c r="R1995" s="36" t="s">
        <v>1732</v>
      </c>
      <c r="S1995" s="36" t="s">
        <v>1636</v>
      </c>
      <c r="T1995" s="36" t="s">
        <v>1636</v>
      </c>
      <c r="U1995" s="36" t="s">
        <v>1645</v>
      </c>
      <c r="V1995" s="36" t="s">
        <v>1646</v>
      </c>
      <c r="W1995" s="36" t="s">
        <v>1664</v>
      </c>
      <c r="X1995" s="36" t="s">
        <v>1646</v>
      </c>
      <c r="Y1995" s="36" t="s">
        <v>1649</v>
      </c>
      <c r="Z1995" s="36">
        <v>4.8099999999999996</v>
      </c>
      <c r="AA1995" s="36">
        <v>4.8099999999999996</v>
      </c>
      <c r="AB1995" s="36">
        <v>0</v>
      </c>
      <c r="AC1995" s="36">
        <v>4.8099999999999996</v>
      </c>
      <c r="AD1995" s="36">
        <v>0</v>
      </c>
      <c r="AE1995" s="36">
        <v>0</v>
      </c>
      <c r="AF1995" s="36" t="s">
        <v>1798</v>
      </c>
      <c r="AG1995" s="36" t="s">
        <v>1307</v>
      </c>
      <c r="AH1995" s="36" t="s">
        <v>1725</v>
      </c>
      <c r="AI1995" s="36" t="s">
        <v>1800</v>
      </c>
      <c r="AJ1995" s="36" t="s">
        <v>1645</v>
      </c>
      <c r="AK1995" s="36" t="s">
        <v>337</v>
      </c>
      <c r="AL1995" s="36" t="s">
        <v>1650</v>
      </c>
      <c r="AM1995" s="36" t="s">
        <v>1651</v>
      </c>
      <c r="AN1995" s="36" t="s">
        <v>1645</v>
      </c>
      <c r="AO1995" s="36" t="s">
        <v>1636</v>
      </c>
      <c r="AP1995" s="36" t="s">
        <v>1652</v>
      </c>
      <c r="AQ1995" s="36" t="s">
        <v>1653</v>
      </c>
    </row>
    <row r="1996" spans="1:43" x14ac:dyDescent="0.15">
      <c r="A1996" s="36" t="s">
        <v>406</v>
      </c>
      <c r="B1996" s="36" t="s">
        <v>1872</v>
      </c>
      <c r="C1996" s="36" t="s">
        <v>1873</v>
      </c>
      <c r="D1996" s="36" t="s">
        <v>1723</v>
      </c>
      <c r="E1996" s="36" t="s">
        <v>1724</v>
      </c>
      <c r="F1996" s="36" t="s">
        <v>372</v>
      </c>
      <c r="G1996" s="36" t="s">
        <v>1636</v>
      </c>
      <c r="H1996" s="36" t="s">
        <v>372</v>
      </c>
      <c r="I1996" s="36" t="s">
        <v>1636</v>
      </c>
      <c r="J1996" s="36" t="s">
        <v>1307</v>
      </c>
      <c r="K1996" s="36" t="s">
        <v>1725</v>
      </c>
      <c r="L1996" s="36" t="s">
        <v>1741</v>
      </c>
      <c r="M1996" s="36" t="s">
        <v>1727</v>
      </c>
      <c r="N1996" s="36" t="s">
        <v>1728</v>
      </c>
      <c r="O1996" s="36" t="s">
        <v>1729</v>
      </c>
      <c r="P1996" s="36" t="s">
        <v>1730</v>
      </c>
      <c r="Q1996" s="36" t="s">
        <v>1731</v>
      </c>
      <c r="R1996" s="36" t="s">
        <v>1732</v>
      </c>
      <c r="S1996" s="36" t="s">
        <v>1636</v>
      </c>
      <c r="T1996" s="36" t="s">
        <v>1636</v>
      </c>
      <c r="U1996" s="36" t="s">
        <v>1645</v>
      </c>
      <c r="V1996" s="36" t="s">
        <v>1646</v>
      </c>
      <c r="W1996" s="36" t="s">
        <v>1665</v>
      </c>
      <c r="X1996" s="36" t="s">
        <v>1646</v>
      </c>
      <c r="Y1996" s="36" t="s">
        <v>1649</v>
      </c>
      <c r="Z1996" s="36">
        <v>3.83</v>
      </c>
      <c r="AA1996" s="36">
        <v>3.83</v>
      </c>
      <c r="AB1996" s="36">
        <v>0</v>
      </c>
      <c r="AC1996" s="36">
        <v>3.83</v>
      </c>
      <c r="AD1996" s="36">
        <v>0</v>
      </c>
      <c r="AE1996" s="36">
        <v>0</v>
      </c>
      <c r="AF1996" s="36" t="s">
        <v>1798</v>
      </c>
      <c r="AG1996" s="36" t="s">
        <v>1307</v>
      </c>
      <c r="AH1996" s="36" t="s">
        <v>1725</v>
      </c>
      <c r="AI1996" s="36" t="s">
        <v>1800</v>
      </c>
      <c r="AJ1996" s="36" t="s">
        <v>1645</v>
      </c>
      <c r="AK1996" s="36" t="s">
        <v>337</v>
      </c>
      <c r="AL1996" s="36" t="s">
        <v>1650</v>
      </c>
      <c r="AM1996" s="36" t="s">
        <v>1651</v>
      </c>
      <c r="AN1996" s="36" t="s">
        <v>1645</v>
      </c>
      <c r="AO1996" s="36" t="s">
        <v>1636</v>
      </c>
      <c r="AP1996" s="36" t="s">
        <v>1652</v>
      </c>
      <c r="AQ1996" s="36" t="s">
        <v>1653</v>
      </c>
    </row>
    <row r="1997" spans="1:43" x14ac:dyDescent="0.15">
      <c r="A1997" s="36" t="s">
        <v>406</v>
      </c>
      <c r="B1997" s="36" t="s">
        <v>1872</v>
      </c>
      <c r="C1997" s="36" t="s">
        <v>1873</v>
      </c>
      <c r="D1997" s="36" t="s">
        <v>1723</v>
      </c>
      <c r="E1997" s="36" t="s">
        <v>1724</v>
      </c>
      <c r="F1997" s="36" t="s">
        <v>372</v>
      </c>
      <c r="G1997" s="36" t="s">
        <v>1636</v>
      </c>
      <c r="H1997" s="36" t="s">
        <v>372</v>
      </c>
      <c r="I1997" s="36" t="s">
        <v>1636</v>
      </c>
      <c r="J1997" s="36" t="s">
        <v>1307</v>
      </c>
      <c r="K1997" s="36" t="s">
        <v>1725</v>
      </c>
      <c r="L1997" s="36" t="s">
        <v>1741</v>
      </c>
      <c r="M1997" s="36" t="s">
        <v>1727</v>
      </c>
      <c r="N1997" s="36" t="s">
        <v>1728</v>
      </c>
      <c r="O1997" s="36" t="s">
        <v>1729</v>
      </c>
      <c r="P1997" s="36" t="s">
        <v>1730</v>
      </c>
      <c r="Q1997" s="36" t="s">
        <v>1731</v>
      </c>
      <c r="R1997" s="36" t="s">
        <v>1732</v>
      </c>
      <c r="S1997" s="36" t="s">
        <v>1636</v>
      </c>
      <c r="T1997" s="36" t="s">
        <v>1636</v>
      </c>
      <c r="U1997" s="36" t="s">
        <v>1645</v>
      </c>
      <c r="V1997" s="36" t="s">
        <v>1646</v>
      </c>
      <c r="W1997" s="36" t="s">
        <v>1647</v>
      </c>
      <c r="X1997" s="36" t="s">
        <v>1667</v>
      </c>
      <c r="Y1997" s="36" t="s">
        <v>1649</v>
      </c>
      <c r="Z1997" s="36">
        <v>0.55000000000000004</v>
      </c>
      <c r="AA1997" s="36">
        <v>0.55000000000000004</v>
      </c>
      <c r="AB1997" s="36">
        <v>0</v>
      </c>
      <c r="AC1997" s="36">
        <v>0.55000000000000004</v>
      </c>
      <c r="AD1997" s="36">
        <v>0</v>
      </c>
      <c r="AE1997" s="36">
        <v>0</v>
      </c>
      <c r="AF1997" s="36" t="s">
        <v>1798</v>
      </c>
      <c r="AG1997" s="36" t="s">
        <v>1307</v>
      </c>
      <c r="AH1997" s="36" t="s">
        <v>1725</v>
      </c>
      <c r="AI1997" s="36" t="s">
        <v>1800</v>
      </c>
      <c r="AJ1997" s="36" t="s">
        <v>1645</v>
      </c>
      <c r="AK1997" s="36" t="s">
        <v>337</v>
      </c>
      <c r="AL1997" s="36" t="s">
        <v>1650</v>
      </c>
      <c r="AM1997" s="36" t="s">
        <v>1651</v>
      </c>
      <c r="AN1997" s="36" t="s">
        <v>1645</v>
      </c>
      <c r="AO1997" s="36" t="s">
        <v>1636</v>
      </c>
      <c r="AP1997" s="36" t="s">
        <v>1652</v>
      </c>
      <c r="AQ1997" s="36" t="s">
        <v>1653</v>
      </c>
    </row>
    <row r="1998" spans="1:43" x14ac:dyDescent="0.15">
      <c r="A1998" s="36" t="s">
        <v>406</v>
      </c>
      <c r="B1998" s="36" t="s">
        <v>1742</v>
      </c>
      <c r="C1998" s="36" t="s">
        <v>1743</v>
      </c>
      <c r="D1998" s="36" t="s">
        <v>1723</v>
      </c>
      <c r="E1998" s="36" t="s">
        <v>1724</v>
      </c>
      <c r="F1998" s="36" t="s">
        <v>372</v>
      </c>
      <c r="G1998" s="36" t="s">
        <v>1636</v>
      </c>
      <c r="H1998" s="36" t="s">
        <v>372</v>
      </c>
      <c r="I1998" s="36" t="s">
        <v>1636</v>
      </c>
      <c r="J1998" s="36" t="s">
        <v>1307</v>
      </c>
      <c r="K1998" s="36" t="s">
        <v>1725</v>
      </c>
      <c r="L1998" s="36" t="s">
        <v>1744</v>
      </c>
      <c r="M1998" s="36" t="s">
        <v>1727</v>
      </c>
      <c r="N1998" s="36" t="s">
        <v>1728</v>
      </c>
      <c r="O1998" s="36" t="s">
        <v>1729</v>
      </c>
      <c r="P1998" s="36" t="s">
        <v>1730</v>
      </c>
      <c r="Q1998" s="36" t="s">
        <v>1731</v>
      </c>
      <c r="R1998" s="36" t="s">
        <v>1732</v>
      </c>
      <c r="S1998" s="36" t="s">
        <v>1636</v>
      </c>
      <c r="T1998" s="36" t="s">
        <v>1636</v>
      </c>
      <c r="U1998" s="36" t="s">
        <v>1645</v>
      </c>
      <c r="V1998" s="36" t="s">
        <v>1646</v>
      </c>
      <c r="W1998" s="36" t="s">
        <v>1665</v>
      </c>
      <c r="X1998" s="36" t="s">
        <v>1646</v>
      </c>
      <c r="Y1998" s="36" t="s">
        <v>1649</v>
      </c>
      <c r="Z1998" s="36">
        <v>138.97</v>
      </c>
      <c r="AA1998" s="36">
        <v>138.97</v>
      </c>
      <c r="AB1998" s="36">
        <v>0</v>
      </c>
      <c r="AC1998" s="36">
        <v>138.97</v>
      </c>
      <c r="AD1998" s="36">
        <v>0</v>
      </c>
      <c r="AE1998" s="36">
        <v>0</v>
      </c>
      <c r="AF1998" s="36" t="s">
        <v>1798</v>
      </c>
      <c r="AG1998" s="36" t="s">
        <v>1307</v>
      </c>
      <c r="AH1998" s="36" t="s">
        <v>1725</v>
      </c>
      <c r="AI1998" s="36" t="s">
        <v>1800</v>
      </c>
      <c r="AJ1998" s="36" t="s">
        <v>1645</v>
      </c>
      <c r="AK1998" s="36" t="s">
        <v>337</v>
      </c>
      <c r="AL1998" s="36" t="s">
        <v>1650</v>
      </c>
      <c r="AM1998" s="36" t="s">
        <v>1651</v>
      </c>
      <c r="AN1998" s="36" t="s">
        <v>1645</v>
      </c>
      <c r="AO1998" s="36" t="s">
        <v>1636</v>
      </c>
      <c r="AP1998" s="36" t="s">
        <v>1652</v>
      </c>
      <c r="AQ1998" s="36" t="s">
        <v>1653</v>
      </c>
    </row>
    <row r="1999" spans="1:43" x14ac:dyDescent="0.15">
      <c r="A1999" s="36" t="s">
        <v>406</v>
      </c>
      <c r="B1999" s="36" t="s">
        <v>1742</v>
      </c>
      <c r="C1999" s="36" t="s">
        <v>1743</v>
      </c>
      <c r="D1999" s="36" t="s">
        <v>1723</v>
      </c>
      <c r="E1999" s="36" t="s">
        <v>1724</v>
      </c>
      <c r="F1999" s="36" t="s">
        <v>372</v>
      </c>
      <c r="G1999" s="36" t="s">
        <v>1636</v>
      </c>
      <c r="H1999" s="36" t="s">
        <v>372</v>
      </c>
      <c r="I1999" s="36" t="s">
        <v>1636</v>
      </c>
      <c r="J1999" s="36" t="s">
        <v>1307</v>
      </c>
      <c r="K1999" s="36" t="s">
        <v>1725</v>
      </c>
      <c r="L1999" s="36" t="s">
        <v>1744</v>
      </c>
      <c r="M1999" s="36" t="s">
        <v>1727</v>
      </c>
      <c r="N1999" s="36" t="s">
        <v>1728</v>
      </c>
      <c r="O1999" s="36" t="s">
        <v>1729</v>
      </c>
      <c r="P1999" s="36" t="s">
        <v>1730</v>
      </c>
      <c r="Q1999" s="36" t="s">
        <v>1731</v>
      </c>
      <c r="R1999" s="36" t="s">
        <v>1732</v>
      </c>
      <c r="S1999" s="36" t="s">
        <v>1636</v>
      </c>
      <c r="T1999" s="36" t="s">
        <v>1636</v>
      </c>
      <c r="U1999" s="36" t="s">
        <v>1645</v>
      </c>
      <c r="V1999" s="36" t="s">
        <v>1646</v>
      </c>
      <c r="W1999" s="36" t="s">
        <v>1647</v>
      </c>
      <c r="X1999" s="36" t="s">
        <v>1667</v>
      </c>
      <c r="Y1999" s="36" t="s">
        <v>1649</v>
      </c>
      <c r="Z1999" s="36">
        <v>13.82</v>
      </c>
      <c r="AA1999" s="36">
        <v>13.82</v>
      </c>
      <c r="AB1999" s="36">
        <v>0</v>
      </c>
      <c r="AC1999" s="36">
        <v>13.82</v>
      </c>
      <c r="AD1999" s="36">
        <v>0</v>
      </c>
      <c r="AE1999" s="36">
        <v>0</v>
      </c>
      <c r="AF1999" s="36" t="s">
        <v>1798</v>
      </c>
      <c r="AG1999" s="36" t="s">
        <v>1307</v>
      </c>
      <c r="AH1999" s="36" t="s">
        <v>1725</v>
      </c>
      <c r="AI1999" s="36" t="s">
        <v>1800</v>
      </c>
      <c r="AJ1999" s="36" t="s">
        <v>1645</v>
      </c>
      <c r="AK1999" s="36" t="s">
        <v>337</v>
      </c>
      <c r="AL1999" s="36" t="s">
        <v>1650</v>
      </c>
      <c r="AM1999" s="36" t="s">
        <v>1651</v>
      </c>
      <c r="AN1999" s="36" t="s">
        <v>1645</v>
      </c>
      <c r="AO1999" s="36" t="s">
        <v>1636</v>
      </c>
      <c r="AP1999" s="36" t="s">
        <v>1652</v>
      </c>
      <c r="AQ1999" s="36" t="s">
        <v>1653</v>
      </c>
    </row>
    <row r="2000" spans="1:43" x14ac:dyDescent="0.15">
      <c r="A2000" s="36" t="s">
        <v>406</v>
      </c>
      <c r="B2000" s="36" t="s">
        <v>1745</v>
      </c>
      <c r="C2000" s="36" t="s">
        <v>1746</v>
      </c>
      <c r="D2000" s="36" t="s">
        <v>1747</v>
      </c>
      <c r="E2000" s="36" t="s">
        <v>1748</v>
      </c>
      <c r="F2000" s="36" t="s">
        <v>372</v>
      </c>
      <c r="G2000" s="36" t="s">
        <v>1636</v>
      </c>
      <c r="H2000" s="36" t="s">
        <v>372</v>
      </c>
      <c r="I2000" s="36" t="s">
        <v>1636</v>
      </c>
      <c r="J2000" s="36" t="s">
        <v>1749</v>
      </c>
      <c r="K2000" s="36" t="s">
        <v>1750</v>
      </c>
      <c r="L2000" s="36" t="s">
        <v>1751</v>
      </c>
      <c r="M2000" s="36" t="s">
        <v>1639</v>
      </c>
      <c r="N2000" s="36" t="s">
        <v>1640</v>
      </c>
      <c r="O2000" s="36" t="s">
        <v>1641</v>
      </c>
      <c r="P2000" s="36" t="s">
        <v>1642</v>
      </c>
      <c r="Q2000" s="36" t="s">
        <v>1643</v>
      </c>
      <c r="R2000" s="36" t="s">
        <v>1644</v>
      </c>
      <c r="S2000" s="36" t="s">
        <v>1636</v>
      </c>
      <c r="T2000" s="36" t="s">
        <v>1636</v>
      </c>
      <c r="U2000" s="36" t="s">
        <v>1645</v>
      </c>
      <c r="V2000" s="36" t="s">
        <v>1646</v>
      </c>
      <c r="W2000" s="36" t="s">
        <v>1665</v>
      </c>
      <c r="X2000" s="36" t="s">
        <v>1646</v>
      </c>
      <c r="Y2000" s="36" t="s">
        <v>1649</v>
      </c>
      <c r="Z2000" s="36">
        <v>9996.17</v>
      </c>
      <c r="AA2000" s="36">
        <v>9996.17</v>
      </c>
      <c r="AB2000" s="36">
        <v>0</v>
      </c>
      <c r="AC2000" s="36">
        <v>9996.17</v>
      </c>
      <c r="AD2000" s="36">
        <v>0</v>
      </c>
      <c r="AE2000" s="36">
        <v>0</v>
      </c>
      <c r="AF2000" s="36" t="s">
        <v>1798</v>
      </c>
      <c r="AG2000" s="36" t="s">
        <v>1749</v>
      </c>
      <c r="AH2000" s="36" t="s">
        <v>1802</v>
      </c>
      <c r="AI2000" s="36" t="s">
        <v>1799</v>
      </c>
      <c r="AJ2000" s="36" t="s">
        <v>1645</v>
      </c>
      <c r="AK2000" s="36" t="s">
        <v>337</v>
      </c>
      <c r="AL2000" s="36" t="s">
        <v>1650</v>
      </c>
      <c r="AM2000" s="36" t="s">
        <v>1651</v>
      </c>
      <c r="AN2000" s="36" t="s">
        <v>1645</v>
      </c>
      <c r="AO2000" s="36" t="s">
        <v>1636</v>
      </c>
      <c r="AP2000" s="36" t="s">
        <v>1678</v>
      </c>
      <c r="AQ2000" s="36" t="s">
        <v>1653</v>
      </c>
    </row>
    <row r="2001" spans="1:43" x14ac:dyDescent="0.15">
      <c r="A2001" s="36" t="s">
        <v>406</v>
      </c>
      <c r="B2001" s="36" t="s">
        <v>1745</v>
      </c>
      <c r="C2001" s="36" t="s">
        <v>1746</v>
      </c>
      <c r="D2001" s="36" t="s">
        <v>1747</v>
      </c>
      <c r="E2001" s="36" t="s">
        <v>1748</v>
      </c>
      <c r="F2001" s="36" t="s">
        <v>372</v>
      </c>
      <c r="G2001" s="36" t="s">
        <v>1636</v>
      </c>
      <c r="H2001" s="36" t="s">
        <v>372</v>
      </c>
      <c r="I2001" s="36" t="s">
        <v>1636</v>
      </c>
      <c r="J2001" s="36" t="s">
        <v>1749</v>
      </c>
      <c r="K2001" s="36" t="s">
        <v>1750</v>
      </c>
      <c r="L2001" s="36" t="s">
        <v>1751</v>
      </c>
      <c r="M2001" s="36" t="s">
        <v>1639</v>
      </c>
      <c r="N2001" s="36" t="s">
        <v>1640</v>
      </c>
      <c r="O2001" s="36" t="s">
        <v>1641</v>
      </c>
      <c r="P2001" s="36" t="s">
        <v>1642</v>
      </c>
      <c r="Q2001" s="36" t="s">
        <v>1643</v>
      </c>
      <c r="R2001" s="36" t="s">
        <v>1644</v>
      </c>
      <c r="S2001" s="36" t="s">
        <v>1636</v>
      </c>
      <c r="T2001" s="36" t="s">
        <v>1636</v>
      </c>
      <c r="U2001" s="36" t="s">
        <v>1645</v>
      </c>
      <c r="V2001" s="36" t="s">
        <v>1646</v>
      </c>
      <c r="W2001" s="36" t="s">
        <v>1647</v>
      </c>
      <c r="X2001" s="36" t="s">
        <v>1752</v>
      </c>
      <c r="Y2001" s="36" t="s">
        <v>1649</v>
      </c>
      <c r="Z2001" s="36">
        <v>3.83</v>
      </c>
      <c r="AA2001" s="36">
        <v>3.83</v>
      </c>
      <c r="AB2001" s="36">
        <v>0</v>
      </c>
      <c r="AC2001" s="36">
        <v>3.83</v>
      </c>
      <c r="AD2001" s="36">
        <v>0</v>
      </c>
      <c r="AE2001" s="36">
        <v>0</v>
      </c>
      <c r="AF2001" s="36" t="s">
        <v>1798</v>
      </c>
      <c r="AG2001" s="36" t="s">
        <v>1749</v>
      </c>
      <c r="AH2001" s="36" t="s">
        <v>1802</v>
      </c>
      <c r="AI2001" s="36" t="s">
        <v>1799</v>
      </c>
      <c r="AJ2001" s="36" t="s">
        <v>1645</v>
      </c>
      <c r="AK2001" s="36" t="s">
        <v>337</v>
      </c>
      <c r="AL2001" s="36" t="s">
        <v>1650</v>
      </c>
      <c r="AM2001" s="36" t="s">
        <v>1651</v>
      </c>
      <c r="AN2001" s="36" t="s">
        <v>1645</v>
      </c>
      <c r="AO2001" s="36" t="s">
        <v>1636</v>
      </c>
      <c r="AP2001" s="36" t="s">
        <v>1678</v>
      </c>
      <c r="AQ2001" s="36" t="s">
        <v>1653</v>
      </c>
    </row>
    <row r="2002" spans="1:43" x14ac:dyDescent="0.15">
      <c r="A2002" s="36" t="s">
        <v>406</v>
      </c>
      <c r="B2002" s="36" t="s">
        <v>1764</v>
      </c>
      <c r="C2002" s="36" t="s">
        <v>1765</v>
      </c>
      <c r="D2002" s="36" t="s">
        <v>1766</v>
      </c>
      <c r="E2002" s="36" t="s">
        <v>1767</v>
      </c>
      <c r="F2002" s="36" t="s">
        <v>372</v>
      </c>
      <c r="G2002" s="36" t="s">
        <v>1636</v>
      </c>
      <c r="H2002" s="36" t="s">
        <v>372</v>
      </c>
      <c r="I2002" s="36" t="s">
        <v>1636</v>
      </c>
      <c r="J2002" s="36" t="s">
        <v>1768</v>
      </c>
      <c r="K2002" s="36" t="s">
        <v>1769</v>
      </c>
      <c r="L2002" s="36" t="s">
        <v>1770</v>
      </c>
      <c r="M2002" s="36" t="s">
        <v>1639</v>
      </c>
      <c r="N2002" s="36" t="s">
        <v>1640</v>
      </c>
      <c r="O2002" s="36" t="s">
        <v>1641</v>
      </c>
      <c r="P2002" s="36" t="s">
        <v>1642</v>
      </c>
      <c r="Q2002" s="36" t="s">
        <v>1643</v>
      </c>
      <c r="R2002" s="36" t="s">
        <v>1644</v>
      </c>
      <c r="S2002" s="36" t="s">
        <v>1636</v>
      </c>
      <c r="T2002" s="36" t="s">
        <v>1636</v>
      </c>
      <c r="U2002" s="36" t="s">
        <v>1645</v>
      </c>
      <c r="V2002" s="36" t="s">
        <v>1646</v>
      </c>
      <c r="W2002" s="36" t="s">
        <v>1664</v>
      </c>
      <c r="X2002" s="36" t="s">
        <v>1646</v>
      </c>
      <c r="Y2002" s="36" t="s">
        <v>1649</v>
      </c>
      <c r="Z2002" s="36">
        <v>12074.42</v>
      </c>
      <c r="AA2002" s="36">
        <v>12074.42</v>
      </c>
      <c r="AB2002" s="36">
        <v>0</v>
      </c>
      <c r="AC2002" s="36">
        <v>12074.42</v>
      </c>
      <c r="AD2002" s="36">
        <v>0</v>
      </c>
      <c r="AE2002" s="36">
        <v>0</v>
      </c>
      <c r="AF2002" s="36" t="s">
        <v>1798</v>
      </c>
      <c r="AG2002" s="36" t="s">
        <v>1768</v>
      </c>
      <c r="AH2002" s="36" t="s">
        <v>1769</v>
      </c>
      <c r="AI2002" s="36" t="s">
        <v>1799</v>
      </c>
      <c r="AJ2002" s="36" t="s">
        <v>1645</v>
      </c>
      <c r="AK2002" s="36" t="s">
        <v>337</v>
      </c>
      <c r="AL2002" s="36" t="s">
        <v>1650</v>
      </c>
      <c r="AM2002" s="36" t="s">
        <v>1651</v>
      </c>
      <c r="AN2002" s="36" t="s">
        <v>1645</v>
      </c>
      <c r="AO2002" s="36" t="s">
        <v>1636</v>
      </c>
      <c r="AP2002" s="36" t="s">
        <v>1771</v>
      </c>
      <c r="AQ2002" s="36" t="s">
        <v>207</v>
      </c>
    </row>
    <row r="2003" spans="1:43" x14ac:dyDescent="0.15">
      <c r="A2003" s="36" t="s">
        <v>406</v>
      </c>
      <c r="B2003" s="36" t="s">
        <v>1764</v>
      </c>
      <c r="C2003" s="36" t="s">
        <v>1765</v>
      </c>
      <c r="D2003" s="36" t="s">
        <v>1766</v>
      </c>
      <c r="E2003" s="36" t="s">
        <v>1767</v>
      </c>
      <c r="F2003" s="36" t="s">
        <v>372</v>
      </c>
      <c r="G2003" s="36" t="s">
        <v>1636</v>
      </c>
      <c r="H2003" s="36" t="s">
        <v>372</v>
      </c>
      <c r="I2003" s="36" t="s">
        <v>1636</v>
      </c>
      <c r="J2003" s="36" t="s">
        <v>1768</v>
      </c>
      <c r="K2003" s="36" t="s">
        <v>1769</v>
      </c>
      <c r="L2003" s="36" t="s">
        <v>1770</v>
      </c>
      <c r="M2003" s="36" t="s">
        <v>1639</v>
      </c>
      <c r="N2003" s="36" t="s">
        <v>1640</v>
      </c>
      <c r="O2003" s="36" t="s">
        <v>1641</v>
      </c>
      <c r="P2003" s="36" t="s">
        <v>1642</v>
      </c>
      <c r="Q2003" s="36" t="s">
        <v>1643</v>
      </c>
      <c r="R2003" s="36" t="s">
        <v>1644</v>
      </c>
      <c r="S2003" s="36" t="s">
        <v>1636</v>
      </c>
      <c r="T2003" s="36" t="s">
        <v>1636</v>
      </c>
      <c r="U2003" s="36" t="s">
        <v>1645</v>
      </c>
      <c r="V2003" s="36" t="s">
        <v>1646</v>
      </c>
      <c r="W2003" s="36" t="s">
        <v>1665</v>
      </c>
      <c r="X2003" s="36" t="s">
        <v>1646</v>
      </c>
      <c r="Y2003" s="36" t="s">
        <v>1649</v>
      </c>
      <c r="Z2003" s="36">
        <v>32777.800000000003</v>
      </c>
      <c r="AA2003" s="36">
        <v>32777.800000000003</v>
      </c>
      <c r="AB2003" s="36">
        <v>0</v>
      </c>
      <c r="AC2003" s="36">
        <v>32777.800000000003</v>
      </c>
      <c r="AD2003" s="36">
        <v>0</v>
      </c>
      <c r="AE2003" s="36">
        <v>0</v>
      </c>
      <c r="AF2003" s="36" t="s">
        <v>1798</v>
      </c>
      <c r="AG2003" s="36" t="s">
        <v>1768</v>
      </c>
      <c r="AH2003" s="36" t="s">
        <v>1769</v>
      </c>
      <c r="AI2003" s="36" t="s">
        <v>1799</v>
      </c>
      <c r="AJ2003" s="36" t="s">
        <v>1645</v>
      </c>
      <c r="AK2003" s="36" t="s">
        <v>337</v>
      </c>
      <c r="AL2003" s="36" t="s">
        <v>1650</v>
      </c>
      <c r="AM2003" s="36" t="s">
        <v>1651</v>
      </c>
      <c r="AN2003" s="36" t="s">
        <v>1645</v>
      </c>
      <c r="AO2003" s="36" t="s">
        <v>1636</v>
      </c>
      <c r="AP2003" s="36" t="s">
        <v>1771</v>
      </c>
      <c r="AQ2003" s="36" t="s">
        <v>207</v>
      </c>
    </row>
    <row r="2004" spans="1:43" x14ac:dyDescent="0.15">
      <c r="A2004" s="36" t="s">
        <v>406</v>
      </c>
      <c r="B2004" s="36" t="s">
        <v>1764</v>
      </c>
      <c r="C2004" s="36" t="s">
        <v>1765</v>
      </c>
      <c r="D2004" s="36" t="s">
        <v>1766</v>
      </c>
      <c r="E2004" s="36" t="s">
        <v>1767</v>
      </c>
      <c r="F2004" s="36" t="s">
        <v>372</v>
      </c>
      <c r="G2004" s="36" t="s">
        <v>1636</v>
      </c>
      <c r="H2004" s="36" t="s">
        <v>372</v>
      </c>
      <c r="I2004" s="36" t="s">
        <v>1636</v>
      </c>
      <c r="J2004" s="36" t="s">
        <v>1768</v>
      </c>
      <c r="K2004" s="36" t="s">
        <v>1769</v>
      </c>
      <c r="L2004" s="36" t="s">
        <v>1770</v>
      </c>
      <c r="M2004" s="36" t="s">
        <v>1639</v>
      </c>
      <c r="N2004" s="36" t="s">
        <v>1640</v>
      </c>
      <c r="O2004" s="36" t="s">
        <v>1641</v>
      </c>
      <c r="P2004" s="36" t="s">
        <v>1642</v>
      </c>
      <c r="Q2004" s="36" t="s">
        <v>1643</v>
      </c>
      <c r="R2004" s="36" t="s">
        <v>1644</v>
      </c>
      <c r="S2004" s="36" t="s">
        <v>1636</v>
      </c>
      <c r="T2004" s="36" t="s">
        <v>1636</v>
      </c>
      <c r="U2004" s="36" t="s">
        <v>1645</v>
      </c>
      <c r="V2004" s="36" t="s">
        <v>1646</v>
      </c>
      <c r="W2004" s="36" t="s">
        <v>1670</v>
      </c>
      <c r="X2004" s="36" t="s">
        <v>1646</v>
      </c>
      <c r="Y2004" s="36" t="s">
        <v>1649</v>
      </c>
      <c r="Z2004" s="36">
        <v>2244.5</v>
      </c>
      <c r="AA2004" s="36">
        <v>2244.5</v>
      </c>
      <c r="AB2004" s="36">
        <v>0</v>
      </c>
      <c r="AC2004" s="36">
        <v>2244.5</v>
      </c>
      <c r="AD2004" s="36">
        <v>0</v>
      </c>
      <c r="AE2004" s="36">
        <v>0</v>
      </c>
      <c r="AF2004" s="36" t="s">
        <v>1798</v>
      </c>
      <c r="AG2004" s="36" t="s">
        <v>1768</v>
      </c>
      <c r="AH2004" s="36" t="s">
        <v>1769</v>
      </c>
      <c r="AI2004" s="36" t="s">
        <v>1799</v>
      </c>
      <c r="AJ2004" s="36" t="s">
        <v>1645</v>
      </c>
      <c r="AK2004" s="36" t="s">
        <v>337</v>
      </c>
      <c r="AL2004" s="36" t="s">
        <v>1650</v>
      </c>
      <c r="AM2004" s="36" t="s">
        <v>1651</v>
      </c>
      <c r="AN2004" s="36" t="s">
        <v>1645</v>
      </c>
      <c r="AO2004" s="36" t="s">
        <v>1636</v>
      </c>
      <c r="AP2004" s="36" t="s">
        <v>1771</v>
      </c>
      <c r="AQ2004" s="36" t="s">
        <v>207</v>
      </c>
    </row>
    <row r="2005" spans="1:43" x14ac:dyDescent="0.15">
      <c r="A2005" s="36" t="s">
        <v>406</v>
      </c>
      <c r="B2005" s="36" t="s">
        <v>1772</v>
      </c>
      <c r="C2005" s="36" t="s">
        <v>1773</v>
      </c>
      <c r="D2005" s="36" t="s">
        <v>1766</v>
      </c>
      <c r="E2005" s="36" t="s">
        <v>1767</v>
      </c>
      <c r="F2005" s="36" t="s">
        <v>372</v>
      </c>
      <c r="G2005" s="36" t="s">
        <v>1636</v>
      </c>
      <c r="H2005" s="36" t="s">
        <v>372</v>
      </c>
      <c r="I2005" s="36" t="s">
        <v>1636</v>
      </c>
      <c r="J2005" s="36" t="s">
        <v>1768</v>
      </c>
      <c r="K2005" s="36" t="s">
        <v>1769</v>
      </c>
      <c r="L2005" s="36" t="s">
        <v>1774</v>
      </c>
      <c r="M2005" s="36" t="s">
        <v>1639</v>
      </c>
      <c r="N2005" s="36" t="s">
        <v>1640</v>
      </c>
      <c r="O2005" s="36" t="s">
        <v>1641</v>
      </c>
      <c r="P2005" s="36" t="s">
        <v>1642</v>
      </c>
      <c r="Q2005" s="36" t="s">
        <v>1643</v>
      </c>
      <c r="R2005" s="36" t="s">
        <v>1644</v>
      </c>
      <c r="S2005" s="36" t="s">
        <v>1636</v>
      </c>
      <c r="T2005" s="36" t="s">
        <v>1636</v>
      </c>
      <c r="U2005" s="36" t="s">
        <v>1645</v>
      </c>
      <c r="V2005" s="36" t="s">
        <v>1646</v>
      </c>
      <c r="W2005" s="36" t="s">
        <v>1657</v>
      </c>
      <c r="X2005" s="36" t="s">
        <v>1658</v>
      </c>
      <c r="Y2005" s="36" t="s">
        <v>1649</v>
      </c>
      <c r="Z2005" s="36">
        <v>27675.49</v>
      </c>
      <c r="AA2005" s="36">
        <v>27675.49</v>
      </c>
      <c r="AB2005" s="36">
        <v>0</v>
      </c>
      <c r="AC2005" s="36">
        <v>27675.49</v>
      </c>
      <c r="AD2005" s="36">
        <v>0</v>
      </c>
      <c r="AE2005" s="36">
        <v>0</v>
      </c>
      <c r="AF2005" s="36" t="s">
        <v>1798</v>
      </c>
      <c r="AG2005" s="36" t="s">
        <v>1768</v>
      </c>
      <c r="AH2005" s="36" t="s">
        <v>1769</v>
      </c>
      <c r="AI2005" s="36" t="s">
        <v>1799</v>
      </c>
      <c r="AJ2005" s="36" t="s">
        <v>1645</v>
      </c>
      <c r="AK2005" s="36" t="s">
        <v>337</v>
      </c>
      <c r="AL2005" s="36" t="s">
        <v>1650</v>
      </c>
      <c r="AM2005" s="36" t="s">
        <v>1651</v>
      </c>
      <c r="AN2005" s="36" t="s">
        <v>1645</v>
      </c>
      <c r="AO2005" s="36" t="s">
        <v>1636</v>
      </c>
      <c r="AP2005" s="36" t="s">
        <v>1771</v>
      </c>
      <c r="AQ2005" s="36" t="s">
        <v>207</v>
      </c>
    </row>
    <row r="2006" spans="1:43" x14ac:dyDescent="0.15">
      <c r="A2006" s="36" t="s">
        <v>406</v>
      </c>
      <c r="B2006" s="36" t="s">
        <v>1775</v>
      </c>
      <c r="C2006" s="36" t="s">
        <v>1776</v>
      </c>
      <c r="D2006" s="36" t="s">
        <v>1766</v>
      </c>
      <c r="E2006" s="36" t="s">
        <v>1767</v>
      </c>
      <c r="F2006" s="36" t="s">
        <v>372</v>
      </c>
      <c r="G2006" s="36" t="s">
        <v>1636</v>
      </c>
      <c r="H2006" s="36" t="s">
        <v>372</v>
      </c>
      <c r="I2006" s="36" t="s">
        <v>1636</v>
      </c>
      <c r="J2006" s="36" t="s">
        <v>1768</v>
      </c>
      <c r="K2006" s="36" t="s">
        <v>1769</v>
      </c>
      <c r="L2006" s="36" t="s">
        <v>1777</v>
      </c>
      <c r="M2006" s="36" t="s">
        <v>1639</v>
      </c>
      <c r="N2006" s="36" t="s">
        <v>1640</v>
      </c>
      <c r="O2006" s="36" t="s">
        <v>1641</v>
      </c>
      <c r="P2006" s="36" t="s">
        <v>1642</v>
      </c>
      <c r="Q2006" s="36" t="s">
        <v>1643</v>
      </c>
      <c r="R2006" s="36" t="s">
        <v>1644</v>
      </c>
      <c r="S2006" s="36" t="s">
        <v>1636</v>
      </c>
      <c r="T2006" s="36" t="s">
        <v>1636</v>
      </c>
      <c r="U2006" s="36" t="s">
        <v>1645</v>
      </c>
      <c r="V2006" s="36" t="s">
        <v>1646</v>
      </c>
      <c r="W2006" s="36" t="s">
        <v>1664</v>
      </c>
      <c r="X2006" s="36" t="s">
        <v>1646</v>
      </c>
      <c r="Y2006" s="36" t="s">
        <v>1649</v>
      </c>
      <c r="Z2006" s="36">
        <v>595.55999999999995</v>
      </c>
      <c r="AA2006" s="36">
        <v>595.55999999999995</v>
      </c>
      <c r="AB2006" s="36">
        <v>0</v>
      </c>
      <c r="AC2006" s="36">
        <v>595.55999999999995</v>
      </c>
      <c r="AD2006" s="36">
        <v>0</v>
      </c>
      <c r="AE2006" s="36">
        <v>0</v>
      </c>
      <c r="AF2006" s="36" t="s">
        <v>1798</v>
      </c>
      <c r="AG2006" s="36" t="s">
        <v>1768</v>
      </c>
      <c r="AH2006" s="36" t="s">
        <v>1769</v>
      </c>
      <c r="AI2006" s="36" t="s">
        <v>1799</v>
      </c>
      <c r="AJ2006" s="36" t="s">
        <v>1645</v>
      </c>
      <c r="AK2006" s="36" t="s">
        <v>337</v>
      </c>
      <c r="AL2006" s="36" t="s">
        <v>1650</v>
      </c>
      <c r="AM2006" s="36" t="s">
        <v>1651</v>
      </c>
      <c r="AN2006" s="36" t="s">
        <v>1645</v>
      </c>
      <c r="AO2006" s="36" t="s">
        <v>1636</v>
      </c>
      <c r="AP2006" s="36" t="s">
        <v>1767</v>
      </c>
      <c r="AQ2006" s="36" t="s">
        <v>207</v>
      </c>
    </row>
    <row r="2007" spans="1:43" x14ac:dyDescent="0.15">
      <c r="A2007" s="36" t="s">
        <v>406</v>
      </c>
      <c r="B2007" s="36" t="s">
        <v>1775</v>
      </c>
      <c r="C2007" s="36" t="s">
        <v>1776</v>
      </c>
      <c r="D2007" s="36" t="s">
        <v>1766</v>
      </c>
      <c r="E2007" s="36" t="s">
        <v>1767</v>
      </c>
      <c r="F2007" s="36" t="s">
        <v>372</v>
      </c>
      <c r="G2007" s="36" t="s">
        <v>1636</v>
      </c>
      <c r="H2007" s="36" t="s">
        <v>372</v>
      </c>
      <c r="I2007" s="36" t="s">
        <v>1636</v>
      </c>
      <c r="J2007" s="36" t="s">
        <v>1768</v>
      </c>
      <c r="K2007" s="36" t="s">
        <v>1769</v>
      </c>
      <c r="L2007" s="36" t="s">
        <v>1777</v>
      </c>
      <c r="M2007" s="36" t="s">
        <v>1639</v>
      </c>
      <c r="N2007" s="36" t="s">
        <v>1640</v>
      </c>
      <c r="O2007" s="36" t="s">
        <v>1641</v>
      </c>
      <c r="P2007" s="36" t="s">
        <v>1642</v>
      </c>
      <c r="Q2007" s="36" t="s">
        <v>1643</v>
      </c>
      <c r="R2007" s="36" t="s">
        <v>1644</v>
      </c>
      <c r="S2007" s="36" t="s">
        <v>1636</v>
      </c>
      <c r="T2007" s="36" t="s">
        <v>1636</v>
      </c>
      <c r="U2007" s="36" t="s">
        <v>1645</v>
      </c>
      <c r="V2007" s="36" t="s">
        <v>1646</v>
      </c>
      <c r="W2007" s="36" t="s">
        <v>1665</v>
      </c>
      <c r="X2007" s="36" t="s">
        <v>1646</v>
      </c>
      <c r="Y2007" s="36" t="s">
        <v>1649</v>
      </c>
      <c r="Z2007" s="36">
        <v>1459.21</v>
      </c>
      <c r="AA2007" s="36">
        <v>1459.21</v>
      </c>
      <c r="AB2007" s="36">
        <v>0</v>
      </c>
      <c r="AC2007" s="36">
        <v>1459.21</v>
      </c>
      <c r="AD2007" s="36">
        <v>0</v>
      </c>
      <c r="AE2007" s="36">
        <v>0</v>
      </c>
      <c r="AF2007" s="36" t="s">
        <v>1798</v>
      </c>
      <c r="AG2007" s="36" t="s">
        <v>1768</v>
      </c>
      <c r="AH2007" s="36" t="s">
        <v>1769</v>
      </c>
      <c r="AI2007" s="36" t="s">
        <v>1799</v>
      </c>
      <c r="AJ2007" s="36" t="s">
        <v>1645</v>
      </c>
      <c r="AK2007" s="36" t="s">
        <v>337</v>
      </c>
      <c r="AL2007" s="36" t="s">
        <v>1650</v>
      </c>
      <c r="AM2007" s="36" t="s">
        <v>1651</v>
      </c>
      <c r="AN2007" s="36" t="s">
        <v>1645</v>
      </c>
      <c r="AO2007" s="36" t="s">
        <v>1636</v>
      </c>
      <c r="AP2007" s="36" t="s">
        <v>1767</v>
      </c>
      <c r="AQ2007" s="36" t="s">
        <v>207</v>
      </c>
    </row>
    <row r="2008" spans="1:43" x14ac:dyDescent="0.15">
      <c r="A2008" s="36" t="s">
        <v>406</v>
      </c>
      <c r="B2008" s="36" t="s">
        <v>1775</v>
      </c>
      <c r="C2008" s="36" t="s">
        <v>1776</v>
      </c>
      <c r="D2008" s="36" t="s">
        <v>1766</v>
      </c>
      <c r="E2008" s="36" t="s">
        <v>1767</v>
      </c>
      <c r="F2008" s="36" t="s">
        <v>372</v>
      </c>
      <c r="G2008" s="36" t="s">
        <v>1636</v>
      </c>
      <c r="H2008" s="36" t="s">
        <v>372</v>
      </c>
      <c r="I2008" s="36" t="s">
        <v>1636</v>
      </c>
      <c r="J2008" s="36" t="s">
        <v>1768</v>
      </c>
      <c r="K2008" s="36" t="s">
        <v>1769</v>
      </c>
      <c r="L2008" s="36" t="s">
        <v>1777</v>
      </c>
      <c r="M2008" s="36" t="s">
        <v>1639</v>
      </c>
      <c r="N2008" s="36" t="s">
        <v>1640</v>
      </c>
      <c r="O2008" s="36" t="s">
        <v>1641</v>
      </c>
      <c r="P2008" s="36" t="s">
        <v>1642</v>
      </c>
      <c r="Q2008" s="36" t="s">
        <v>1643</v>
      </c>
      <c r="R2008" s="36" t="s">
        <v>1644</v>
      </c>
      <c r="S2008" s="36" t="s">
        <v>1636</v>
      </c>
      <c r="T2008" s="36" t="s">
        <v>1636</v>
      </c>
      <c r="U2008" s="36" t="s">
        <v>1645</v>
      </c>
      <c r="V2008" s="36" t="s">
        <v>1646</v>
      </c>
      <c r="W2008" s="36" t="s">
        <v>1647</v>
      </c>
      <c r="X2008" s="36" t="s">
        <v>1667</v>
      </c>
      <c r="Y2008" s="36" t="s">
        <v>1649</v>
      </c>
      <c r="Z2008" s="36">
        <v>89.5</v>
      </c>
      <c r="AA2008" s="36">
        <v>89.5</v>
      </c>
      <c r="AB2008" s="36">
        <v>0</v>
      </c>
      <c r="AC2008" s="36">
        <v>89.5</v>
      </c>
      <c r="AD2008" s="36">
        <v>0</v>
      </c>
      <c r="AE2008" s="36">
        <v>0</v>
      </c>
      <c r="AF2008" s="36" t="s">
        <v>1798</v>
      </c>
      <c r="AG2008" s="36" t="s">
        <v>1768</v>
      </c>
      <c r="AH2008" s="36" t="s">
        <v>1769</v>
      </c>
      <c r="AI2008" s="36" t="s">
        <v>1799</v>
      </c>
      <c r="AJ2008" s="36" t="s">
        <v>1645</v>
      </c>
      <c r="AK2008" s="36" t="s">
        <v>337</v>
      </c>
      <c r="AL2008" s="36" t="s">
        <v>1650</v>
      </c>
      <c r="AM2008" s="36" t="s">
        <v>1651</v>
      </c>
      <c r="AN2008" s="36" t="s">
        <v>1645</v>
      </c>
      <c r="AO2008" s="36" t="s">
        <v>1636</v>
      </c>
      <c r="AP2008" s="36" t="s">
        <v>1767</v>
      </c>
      <c r="AQ2008" s="36" t="s">
        <v>207</v>
      </c>
    </row>
    <row r="2009" spans="1:43" x14ac:dyDescent="0.15">
      <c r="A2009" s="36" t="s">
        <v>406</v>
      </c>
      <c r="B2009" s="36" t="s">
        <v>1775</v>
      </c>
      <c r="C2009" s="36" t="s">
        <v>1776</v>
      </c>
      <c r="D2009" s="36" t="s">
        <v>1766</v>
      </c>
      <c r="E2009" s="36" t="s">
        <v>1767</v>
      </c>
      <c r="F2009" s="36" t="s">
        <v>372</v>
      </c>
      <c r="G2009" s="36" t="s">
        <v>1636</v>
      </c>
      <c r="H2009" s="36" t="s">
        <v>372</v>
      </c>
      <c r="I2009" s="36" t="s">
        <v>1636</v>
      </c>
      <c r="J2009" s="36" t="s">
        <v>1768</v>
      </c>
      <c r="K2009" s="36" t="s">
        <v>1769</v>
      </c>
      <c r="L2009" s="36" t="s">
        <v>1777</v>
      </c>
      <c r="M2009" s="36" t="s">
        <v>1639</v>
      </c>
      <c r="N2009" s="36" t="s">
        <v>1640</v>
      </c>
      <c r="O2009" s="36" t="s">
        <v>1641</v>
      </c>
      <c r="P2009" s="36" t="s">
        <v>1642</v>
      </c>
      <c r="Q2009" s="36" t="s">
        <v>1643</v>
      </c>
      <c r="R2009" s="36" t="s">
        <v>1644</v>
      </c>
      <c r="S2009" s="36" t="s">
        <v>1636</v>
      </c>
      <c r="T2009" s="36" t="s">
        <v>1636</v>
      </c>
      <c r="U2009" s="36" t="s">
        <v>1645</v>
      </c>
      <c r="V2009" s="36" t="s">
        <v>1646</v>
      </c>
      <c r="W2009" s="36" t="s">
        <v>1670</v>
      </c>
      <c r="X2009" s="36" t="s">
        <v>1646</v>
      </c>
      <c r="Y2009" s="36" t="s">
        <v>1649</v>
      </c>
      <c r="Z2009" s="36">
        <v>355.49</v>
      </c>
      <c r="AA2009" s="36">
        <v>355.49</v>
      </c>
      <c r="AB2009" s="36">
        <v>0</v>
      </c>
      <c r="AC2009" s="36">
        <v>355.49</v>
      </c>
      <c r="AD2009" s="36">
        <v>0</v>
      </c>
      <c r="AE2009" s="36">
        <v>0</v>
      </c>
      <c r="AF2009" s="36" t="s">
        <v>1798</v>
      </c>
      <c r="AG2009" s="36" t="s">
        <v>1768</v>
      </c>
      <c r="AH2009" s="36" t="s">
        <v>1769</v>
      </c>
      <c r="AI2009" s="36" t="s">
        <v>1799</v>
      </c>
      <c r="AJ2009" s="36" t="s">
        <v>1645</v>
      </c>
      <c r="AK2009" s="36" t="s">
        <v>337</v>
      </c>
      <c r="AL2009" s="36" t="s">
        <v>1650</v>
      </c>
      <c r="AM2009" s="36" t="s">
        <v>1651</v>
      </c>
      <c r="AN2009" s="36" t="s">
        <v>1645</v>
      </c>
      <c r="AO2009" s="36" t="s">
        <v>1636</v>
      </c>
      <c r="AP2009" s="36" t="s">
        <v>1767</v>
      </c>
      <c r="AQ2009" s="36" t="s">
        <v>207</v>
      </c>
    </row>
    <row r="2010" spans="1:43" x14ac:dyDescent="0.15">
      <c r="A2010" s="36" t="s">
        <v>406</v>
      </c>
      <c r="B2010" s="36" t="s">
        <v>1840</v>
      </c>
      <c r="C2010" s="36" t="s">
        <v>1841</v>
      </c>
      <c r="D2010" s="36" t="s">
        <v>1842</v>
      </c>
      <c r="E2010" s="36" t="s">
        <v>1843</v>
      </c>
      <c r="F2010" s="36" t="s">
        <v>372</v>
      </c>
      <c r="G2010" s="36" t="s">
        <v>1636</v>
      </c>
      <c r="H2010" s="36" t="s">
        <v>372</v>
      </c>
      <c r="I2010" s="36" t="s">
        <v>1636</v>
      </c>
      <c r="J2010" s="36" t="s">
        <v>1768</v>
      </c>
      <c r="K2010" s="36" t="s">
        <v>1807</v>
      </c>
      <c r="L2010" s="36" t="s">
        <v>1844</v>
      </c>
      <c r="M2010" s="36" t="s">
        <v>1639</v>
      </c>
      <c r="N2010" s="36" t="s">
        <v>1640</v>
      </c>
      <c r="O2010" s="36" t="s">
        <v>1641</v>
      </c>
      <c r="P2010" s="36" t="s">
        <v>1642</v>
      </c>
      <c r="Q2010" s="36" t="s">
        <v>1643</v>
      </c>
      <c r="R2010" s="36" t="s">
        <v>1644</v>
      </c>
      <c r="S2010" s="36" t="s">
        <v>1636</v>
      </c>
      <c r="T2010" s="36" t="s">
        <v>1636</v>
      </c>
      <c r="U2010" s="36" t="s">
        <v>1645</v>
      </c>
      <c r="V2010" s="36" t="s">
        <v>1646</v>
      </c>
      <c r="W2010" s="36" t="s">
        <v>1647</v>
      </c>
      <c r="X2010" s="36" t="s">
        <v>1648</v>
      </c>
      <c r="Y2010" s="36" t="s">
        <v>1649</v>
      </c>
      <c r="Z2010" s="36">
        <v>360.62</v>
      </c>
      <c r="AA2010" s="36">
        <v>360.62</v>
      </c>
      <c r="AB2010" s="36">
        <v>0</v>
      </c>
      <c r="AC2010" s="36">
        <v>360.62</v>
      </c>
      <c r="AD2010" s="36">
        <v>0</v>
      </c>
      <c r="AE2010" s="36">
        <v>0</v>
      </c>
      <c r="AF2010" s="36" t="s">
        <v>1798</v>
      </c>
      <c r="AG2010" s="36" t="s">
        <v>1768</v>
      </c>
      <c r="AH2010" s="36" t="s">
        <v>1807</v>
      </c>
      <c r="AI2010" s="36" t="s">
        <v>1799</v>
      </c>
      <c r="AJ2010" s="36" t="s">
        <v>1645</v>
      </c>
      <c r="AK2010" s="36" t="s">
        <v>337</v>
      </c>
      <c r="AL2010" s="36" t="s">
        <v>1650</v>
      </c>
      <c r="AM2010" s="36" t="s">
        <v>1651</v>
      </c>
      <c r="AN2010" s="36" t="s">
        <v>1645</v>
      </c>
      <c r="AO2010" s="36" t="s">
        <v>1636</v>
      </c>
      <c r="AP2010" s="36" t="s">
        <v>1652</v>
      </c>
      <c r="AQ2010" s="36" t="s">
        <v>1653</v>
      </c>
    </row>
    <row r="2011" spans="1:43" x14ac:dyDescent="0.15">
      <c r="A2011" s="36" t="s">
        <v>406</v>
      </c>
      <c r="B2011" s="36" t="s">
        <v>1845</v>
      </c>
      <c r="C2011" s="36" t="s">
        <v>1846</v>
      </c>
      <c r="D2011" s="36" t="s">
        <v>1842</v>
      </c>
      <c r="E2011" s="36" t="s">
        <v>1843</v>
      </c>
      <c r="F2011" s="36" t="s">
        <v>372</v>
      </c>
      <c r="G2011" s="36" t="s">
        <v>1636</v>
      </c>
      <c r="H2011" s="36" t="s">
        <v>372</v>
      </c>
      <c r="I2011" s="36" t="s">
        <v>1636</v>
      </c>
      <c r="J2011" s="36" t="s">
        <v>1768</v>
      </c>
      <c r="K2011" s="36" t="s">
        <v>1807</v>
      </c>
      <c r="L2011" s="36" t="s">
        <v>1847</v>
      </c>
      <c r="M2011" s="36" t="s">
        <v>1639</v>
      </c>
      <c r="N2011" s="36" t="s">
        <v>1640</v>
      </c>
      <c r="O2011" s="36" t="s">
        <v>1641</v>
      </c>
      <c r="P2011" s="36" t="s">
        <v>1642</v>
      </c>
      <c r="Q2011" s="36" t="s">
        <v>1643</v>
      </c>
      <c r="R2011" s="36" t="s">
        <v>1644</v>
      </c>
      <c r="S2011" s="36" t="s">
        <v>1636</v>
      </c>
      <c r="T2011" s="36" t="s">
        <v>1636</v>
      </c>
      <c r="U2011" s="36" t="s">
        <v>1645</v>
      </c>
      <c r="V2011" s="36" t="s">
        <v>1646</v>
      </c>
      <c r="W2011" s="36" t="s">
        <v>1665</v>
      </c>
      <c r="X2011" s="36" t="s">
        <v>1646</v>
      </c>
      <c r="Y2011" s="36" t="s">
        <v>1649</v>
      </c>
      <c r="Z2011" s="36">
        <v>146.22999999999999</v>
      </c>
      <c r="AA2011" s="36">
        <v>146.22999999999999</v>
      </c>
      <c r="AB2011" s="36">
        <v>0</v>
      </c>
      <c r="AC2011" s="36">
        <v>146.22999999999999</v>
      </c>
      <c r="AD2011" s="36">
        <v>0</v>
      </c>
      <c r="AE2011" s="36">
        <v>0</v>
      </c>
      <c r="AF2011" s="36" t="s">
        <v>1798</v>
      </c>
      <c r="AG2011" s="36" t="s">
        <v>1768</v>
      </c>
      <c r="AH2011" s="36" t="s">
        <v>1807</v>
      </c>
      <c r="AI2011" s="36" t="s">
        <v>1799</v>
      </c>
      <c r="AJ2011" s="36" t="s">
        <v>1645</v>
      </c>
      <c r="AK2011" s="36" t="s">
        <v>337</v>
      </c>
      <c r="AL2011" s="36" t="s">
        <v>1650</v>
      </c>
      <c r="AM2011" s="36" t="s">
        <v>1651</v>
      </c>
      <c r="AN2011" s="36" t="s">
        <v>1645</v>
      </c>
      <c r="AO2011" s="36" t="s">
        <v>1636</v>
      </c>
      <c r="AP2011" s="36" t="s">
        <v>1652</v>
      </c>
      <c r="AQ2011" s="36" t="s">
        <v>1653</v>
      </c>
    </row>
    <row r="2012" spans="1:43" x14ac:dyDescent="0.15">
      <c r="A2012" s="36" t="s">
        <v>406</v>
      </c>
      <c r="B2012" s="36" t="s">
        <v>1845</v>
      </c>
      <c r="C2012" s="36" t="s">
        <v>1846</v>
      </c>
      <c r="D2012" s="36" t="s">
        <v>1842</v>
      </c>
      <c r="E2012" s="36" t="s">
        <v>1843</v>
      </c>
      <c r="F2012" s="36" t="s">
        <v>372</v>
      </c>
      <c r="G2012" s="36" t="s">
        <v>1636</v>
      </c>
      <c r="H2012" s="36" t="s">
        <v>372</v>
      </c>
      <c r="I2012" s="36" t="s">
        <v>1636</v>
      </c>
      <c r="J2012" s="36" t="s">
        <v>1768</v>
      </c>
      <c r="K2012" s="36" t="s">
        <v>1807</v>
      </c>
      <c r="L2012" s="36" t="s">
        <v>1847</v>
      </c>
      <c r="M2012" s="36" t="s">
        <v>1639</v>
      </c>
      <c r="N2012" s="36" t="s">
        <v>1640</v>
      </c>
      <c r="O2012" s="36" t="s">
        <v>1641</v>
      </c>
      <c r="P2012" s="36" t="s">
        <v>1642</v>
      </c>
      <c r="Q2012" s="36" t="s">
        <v>1643</v>
      </c>
      <c r="R2012" s="36" t="s">
        <v>1644</v>
      </c>
      <c r="S2012" s="36" t="s">
        <v>1636</v>
      </c>
      <c r="T2012" s="36" t="s">
        <v>1636</v>
      </c>
      <c r="U2012" s="36" t="s">
        <v>1645</v>
      </c>
      <c r="V2012" s="36" t="s">
        <v>1646</v>
      </c>
      <c r="W2012" s="36" t="s">
        <v>1647</v>
      </c>
      <c r="X2012" s="36" t="s">
        <v>1667</v>
      </c>
      <c r="Y2012" s="36" t="s">
        <v>1649</v>
      </c>
      <c r="Z2012" s="36">
        <v>290.7</v>
      </c>
      <c r="AA2012" s="36">
        <v>290.7</v>
      </c>
      <c r="AB2012" s="36">
        <v>0</v>
      </c>
      <c r="AC2012" s="36">
        <v>290.7</v>
      </c>
      <c r="AD2012" s="36">
        <v>0</v>
      </c>
      <c r="AE2012" s="36">
        <v>0</v>
      </c>
      <c r="AF2012" s="36" t="s">
        <v>1798</v>
      </c>
      <c r="AG2012" s="36" t="s">
        <v>1768</v>
      </c>
      <c r="AH2012" s="36" t="s">
        <v>1807</v>
      </c>
      <c r="AI2012" s="36" t="s">
        <v>1799</v>
      </c>
      <c r="AJ2012" s="36" t="s">
        <v>1645</v>
      </c>
      <c r="AK2012" s="36" t="s">
        <v>337</v>
      </c>
      <c r="AL2012" s="36" t="s">
        <v>1650</v>
      </c>
      <c r="AM2012" s="36" t="s">
        <v>1651</v>
      </c>
      <c r="AN2012" s="36" t="s">
        <v>1645</v>
      </c>
      <c r="AO2012" s="36" t="s">
        <v>1636</v>
      </c>
      <c r="AP2012" s="36" t="s">
        <v>1652</v>
      </c>
      <c r="AQ2012" s="36" t="s">
        <v>1653</v>
      </c>
    </row>
    <row r="2013" spans="1:43" x14ac:dyDescent="0.15">
      <c r="A2013" s="36" t="s">
        <v>399</v>
      </c>
      <c r="B2013" s="36" t="s">
        <v>1632</v>
      </c>
      <c r="C2013" s="36" t="s">
        <v>1633</v>
      </c>
      <c r="D2013" s="36" t="s">
        <v>1634</v>
      </c>
      <c r="E2013" s="36" t="s">
        <v>1635</v>
      </c>
      <c r="F2013" s="36" t="s">
        <v>372</v>
      </c>
      <c r="G2013" s="36" t="s">
        <v>1636</v>
      </c>
      <c r="H2013" s="36" t="s">
        <v>372</v>
      </c>
      <c r="I2013" s="36" t="s">
        <v>1636</v>
      </c>
      <c r="J2013" s="36" t="s">
        <v>1637</v>
      </c>
      <c r="K2013" s="36" t="s">
        <v>599</v>
      </c>
      <c r="L2013" s="36" t="s">
        <v>1638</v>
      </c>
      <c r="M2013" s="36" t="s">
        <v>1639</v>
      </c>
      <c r="N2013" s="36" t="s">
        <v>1640</v>
      </c>
      <c r="O2013" s="36" t="s">
        <v>1641</v>
      </c>
      <c r="P2013" s="36" t="s">
        <v>1642</v>
      </c>
      <c r="Q2013" s="36" t="s">
        <v>1643</v>
      </c>
      <c r="R2013" s="36" t="s">
        <v>1644</v>
      </c>
      <c r="S2013" s="36" t="s">
        <v>1636</v>
      </c>
      <c r="T2013" s="36" t="s">
        <v>1636</v>
      </c>
      <c r="U2013" s="36" t="s">
        <v>1645</v>
      </c>
      <c r="V2013" s="36" t="s">
        <v>1646</v>
      </c>
      <c r="W2013" s="36" t="s">
        <v>1647</v>
      </c>
      <c r="X2013" s="36" t="s">
        <v>1648</v>
      </c>
      <c r="Y2013" s="36" t="s">
        <v>1649</v>
      </c>
      <c r="Z2013" s="36">
        <v>7000</v>
      </c>
      <c r="AA2013" s="36">
        <v>7000</v>
      </c>
      <c r="AB2013" s="36">
        <v>0</v>
      </c>
      <c r="AC2013" s="36">
        <v>7000</v>
      </c>
      <c r="AD2013" s="36">
        <v>0</v>
      </c>
      <c r="AE2013" s="36">
        <v>0</v>
      </c>
      <c r="AF2013" s="36" t="s">
        <v>1798</v>
      </c>
      <c r="AG2013" s="36" t="s">
        <v>1637</v>
      </c>
      <c r="AH2013" s="36" t="s">
        <v>599</v>
      </c>
      <c r="AI2013" s="36" t="s">
        <v>1799</v>
      </c>
      <c r="AJ2013" s="36" t="s">
        <v>1645</v>
      </c>
      <c r="AK2013" s="36" t="s">
        <v>337</v>
      </c>
      <c r="AL2013" s="36" t="s">
        <v>1650</v>
      </c>
      <c r="AM2013" s="36" t="s">
        <v>1651</v>
      </c>
      <c r="AN2013" s="36" t="s">
        <v>1645</v>
      </c>
      <c r="AO2013" s="36" t="s">
        <v>1636</v>
      </c>
      <c r="AP2013" s="36" t="s">
        <v>1652</v>
      </c>
      <c r="AQ2013" s="36" t="s">
        <v>1653</v>
      </c>
    </row>
    <row r="2014" spans="1:43" x14ac:dyDescent="0.15">
      <c r="A2014" s="36" t="s">
        <v>399</v>
      </c>
      <c r="B2014" s="36" t="s">
        <v>1654</v>
      </c>
      <c r="C2014" s="36" t="s">
        <v>1870</v>
      </c>
      <c r="D2014" s="36" t="s">
        <v>1634</v>
      </c>
      <c r="E2014" s="36" t="s">
        <v>1635</v>
      </c>
      <c r="F2014" s="36" t="s">
        <v>372</v>
      </c>
      <c r="G2014" s="36" t="s">
        <v>1636</v>
      </c>
      <c r="H2014" s="36" t="s">
        <v>372</v>
      </c>
      <c r="I2014" s="36" t="s">
        <v>1636</v>
      </c>
      <c r="J2014" s="36" t="s">
        <v>1637</v>
      </c>
      <c r="K2014" s="36" t="s">
        <v>599</v>
      </c>
      <c r="L2014" s="36" t="s">
        <v>1656</v>
      </c>
      <c r="M2014" s="36" t="s">
        <v>1639</v>
      </c>
      <c r="N2014" s="36" t="s">
        <v>1640</v>
      </c>
      <c r="O2014" s="36" t="s">
        <v>1641</v>
      </c>
      <c r="P2014" s="36" t="s">
        <v>1642</v>
      </c>
      <c r="Q2014" s="36" t="s">
        <v>1643</v>
      </c>
      <c r="R2014" s="36" t="s">
        <v>1644</v>
      </c>
      <c r="S2014" s="36" t="s">
        <v>1636</v>
      </c>
      <c r="T2014" s="36" t="s">
        <v>1636</v>
      </c>
      <c r="U2014" s="36" t="s">
        <v>1645</v>
      </c>
      <c r="V2014" s="36" t="s">
        <v>1646</v>
      </c>
      <c r="W2014" s="36" t="s">
        <v>1657</v>
      </c>
      <c r="X2014" s="36" t="s">
        <v>1658</v>
      </c>
      <c r="Y2014" s="36" t="s">
        <v>1649</v>
      </c>
      <c r="Z2014" s="36">
        <v>10000</v>
      </c>
      <c r="AA2014" s="36">
        <v>10000</v>
      </c>
      <c r="AB2014" s="36">
        <v>0</v>
      </c>
      <c r="AC2014" s="36">
        <v>10000</v>
      </c>
      <c r="AD2014" s="36">
        <v>0</v>
      </c>
      <c r="AE2014" s="36">
        <v>0</v>
      </c>
      <c r="AF2014" s="36" t="s">
        <v>1798</v>
      </c>
      <c r="AG2014" s="36" t="s">
        <v>1637</v>
      </c>
      <c r="AH2014" s="36" t="s">
        <v>599</v>
      </c>
      <c r="AI2014" s="36" t="s">
        <v>1799</v>
      </c>
      <c r="AJ2014" s="36" t="s">
        <v>1645</v>
      </c>
      <c r="AK2014" s="36" t="s">
        <v>337</v>
      </c>
      <c r="AL2014" s="36" t="s">
        <v>1650</v>
      </c>
      <c r="AM2014" s="36" t="s">
        <v>1651</v>
      </c>
      <c r="AN2014" s="36" t="s">
        <v>1645</v>
      </c>
      <c r="AO2014" s="36" t="s">
        <v>1636</v>
      </c>
      <c r="AP2014" s="36" t="s">
        <v>1652</v>
      </c>
      <c r="AQ2014" s="36" t="s">
        <v>1653</v>
      </c>
    </row>
    <row r="2015" spans="1:43" x14ac:dyDescent="0.15">
      <c r="A2015" s="36" t="s">
        <v>399</v>
      </c>
      <c r="B2015" s="36" t="s">
        <v>1659</v>
      </c>
      <c r="C2015" s="36" t="s">
        <v>1660</v>
      </c>
      <c r="D2015" s="36" t="s">
        <v>1661</v>
      </c>
      <c r="E2015" s="36" t="s">
        <v>1662</v>
      </c>
      <c r="F2015" s="36" t="s">
        <v>372</v>
      </c>
      <c r="G2015" s="36" t="s">
        <v>1636</v>
      </c>
      <c r="H2015" s="36" t="s">
        <v>372</v>
      </c>
      <c r="I2015" s="36" t="s">
        <v>1636</v>
      </c>
      <c r="J2015" s="36" t="s">
        <v>1637</v>
      </c>
      <c r="K2015" s="36" t="s">
        <v>599</v>
      </c>
      <c r="L2015" s="36" t="s">
        <v>1663</v>
      </c>
      <c r="M2015" s="36" t="s">
        <v>1639</v>
      </c>
      <c r="N2015" s="36" t="s">
        <v>1640</v>
      </c>
      <c r="O2015" s="36" t="s">
        <v>1641</v>
      </c>
      <c r="P2015" s="36" t="s">
        <v>1642</v>
      </c>
      <c r="Q2015" s="36" t="s">
        <v>1643</v>
      </c>
      <c r="R2015" s="36" t="s">
        <v>1644</v>
      </c>
      <c r="S2015" s="36" t="s">
        <v>1636</v>
      </c>
      <c r="T2015" s="36" t="s">
        <v>1636</v>
      </c>
      <c r="U2015" s="36" t="s">
        <v>1645</v>
      </c>
      <c r="V2015" s="36" t="s">
        <v>1646</v>
      </c>
      <c r="W2015" s="36" t="s">
        <v>1664</v>
      </c>
      <c r="X2015" s="36" t="s">
        <v>1646</v>
      </c>
      <c r="Y2015" s="36" t="s">
        <v>1649</v>
      </c>
      <c r="Z2015" s="36">
        <v>319.83999999999997</v>
      </c>
      <c r="AA2015" s="36">
        <v>319.83999999999997</v>
      </c>
      <c r="AB2015" s="36">
        <v>0</v>
      </c>
      <c r="AC2015" s="36">
        <v>319.83999999999997</v>
      </c>
      <c r="AD2015" s="36">
        <v>0</v>
      </c>
      <c r="AE2015" s="36">
        <v>0</v>
      </c>
      <c r="AF2015" s="36" t="s">
        <v>1798</v>
      </c>
      <c r="AG2015" s="36" t="s">
        <v>1637</v>
      </c>
      <c r="AH2015" s="36" t="s">
        <v>599</v>
      </c>
      <c r="AI2015" s="36" t="s">
        <v>1799</v>
      </c>
      <c r="AJ2015" s="36" t="s">
        <v>1645</v>
      </c>
      <c r="AK2015" s="36" t="s">
        <v>337</v>
      </c>
      <c r="AL2015" s="36" t="s">
        <v>1650</v>
      </c>
      <c r="AM2015" s="36" t="s">
        <v>1651</v>
      </c>
      <c r="AN2015" s="36" t="s">
        <v>1645</v>
      </c>
      <c r="AO2015" s="36" t="s">
        <v>1636</v>
      </c>
      <c r="AP2015" s="36" t="s">
        <v>1652</v>
      </c>
      <c r="AQ2015" s="36" t="s">
        <v>1653</v>
      </c>
    </row>
    <row r="2016" spans="1:43" x14ac:dyDescent="0.15">
      <c r="A2016" s="36" t="s">
        <v>399</v>
      </c>
      <c r="B2016" s="36" t="s">
        <v>1659</v>
      </c>
      <c r="C2016" s="36" t="s">
        <v>1660</v>
      </c>
      <c r="D2016" s="36" t="s">
        <v>1661</v>
      </c>
      <c r="E2016" s="36" t="s">
        <v>1662</v>
      </c>
      <c r="F2016" s="36" t="s">
        <v>372</v>
      </c>
      <c r="G2016" s="36" t="s">
        <v>1636</v>
      </c>
      <c r="H2016" s="36" t="s">
        <v>372</v>
      </c>
      <c r="I2016" s="36" t="s">
        <v>1636</v>
      </c>
      <c r="J2016" s="36" t="s">
        <v>1637</v>
      </c>
      <c r="K2016" s="36" t="s">
        <v>599</v>
      </c>
      <c r="L2016" s="36" t="s">
        <v>1663</v>
      </c>
      <c r="M2016" s="36" t="s">
        <v>1639</v>
      </c>
      <c r="N2016" s="36" t="s">
        <v>1640</v>
      </c>
      <c r="O2016" s="36" t="s">
        <v>1641</v>
      </c>
      <c r="P2016" s="36" t="s">
        <v>1642</v>
      </c>
      <c r="Q2016" s="36" t="s">
        <v>1643</v>
      </c>
      <c r="R2016" s="36" t="s">
        <v>1644</v>
      </c>
      <c r="S2016" s="36" t="s">
        <v>1636</v>
      </c>
      <c r="T2016" s="36" t="s">
        <v>1636</v>
      </c>
      <c r="U2016" s="36" t="s">
        <v>1645</v>
      </c>
      <c r="V2016" s="36" t="s">
        <v>1646</v>
      </c>
      <c r="W2016" s="36" t="s">
        <v>1665</v>
      </c>
      <c r="X2016" s="36" t="s">
        <v>1646</v>
      </c>
      <c r="Y2016" s="36" t="s">
        <v>1649</v>
      </c>
      <c r="Z2016" s="36">
        <v>8478.07</v>
      </c>
      <c r="AA2016" s="36">
        <v>8478.07</v>
      </c>
      <c r="AB2016" s="36">
        <v>0</v>
      </c>
      <c r="AC2016" s="36">
        <v>8478.07</v>
      </c>
      <c r="AD2016" s="36">
        <v>0</v>
      </c>
      <c r="AE2016" s="36">
        <v>0</v>
      </c>
      <c r="AF2016" s="36" t="s">
        <v>1798</v>
      </c>
      <c r="AG2016" s="36" t="s">
        <v>1637</v>
      </c>
      <c r="AH2016" s="36" t="s">
        <v>599</v>
      </c>
      <c r="AI2016" s="36" t="s">
        <v>1799</v>
      </c>
      <c r="AJ2016" s="36" t="s">
        <v>1645</v>
      </c>
      <c r="AK2016" s="36" t="s">
        <v>337</v>
      </c>
      <c r="AL2016" s="36" t="s">
        <v>1650</v>
      </c>
      <c r="AM2016" s="36" t="s">
        <v>1651</v>
      </c>
      <c r="AN2016" s="36" t="s">
        <v>1645</v>
      </c>
      <c r="AO2016" s="36" t="s">
        <v>1636</v>
      </c>
      <c r="AP2016" s="36" t="s">
        <v>1652</v>
      </c>
      <c r="AQ2016" s="36" t="s">
        <v>1653</v>
      </c>
    </row>
    <row r="2017" spans="1:43" x14ac:dyDescent="0.15">
      <c r="A2017" s="36" t="s">
        <v>399</v>
      </c>
      <c r="B2017" s="36" t="s">
        <v>1659</v>
      </c>
      <c r="C2017" s="36" t="s">
        <v>1660</v>
      </c>
      <c r="D2017" s="36" t="s">
        <v>1661</v>
      </c>
      <c r="E2017" s="36" t="s">
        <v>1662</v>
      </c>
      <c r="F2017" s="36" t="s">
        <v>372</v>
      </c>
      <c r="G2017" s="36" t="s">
        <v>1636</v>
      </c>
      <c r="H2017" s="36" t="s">
        <v>372</v>
      </c>
      <c r="I2017" s="36" t="s">
        <v>1636</v>
      </c>
      <c r="J2017" s="36" t="s">
        <v>1637</v>
      </c>
      <c r="K2017" s="36" t="s">
        <v>599</v>
      </c>
      <c r="L2017" s="36" t="s">
        <v>1663</v>
      </c>
      <c r="M2017" s="36" t="s">
        <v>1639</v>
      </c>
      <c r="N2017" s="36" t="s">
        <v>1640</v>
      </c>
      <c r="O2017" s="36" t="s">
        <v>1641</v>
      </c>
      <c r="P2017" s="36" t="s">
        <v>1642</v>
      </c>
      <c r="Q2017" s="36" t="s">
        <v>1643</v>
      </c>
      <c r="R2017" s="36" t="s">
        <v>1644</v>
      </c>
      <c r="S2017" s="36" t="s">
        <v>1636</v>
      </c>
      <c r="T2017" s="36" t="s">
        <v>1636</v>
      </c>
      <c r="U2017" s="36" t="s">
        <v>1645</v>
      </c>
      <c r="V2017" s="36" t="s">
        <v>1646</v>
      </c>
      <c r="W2017" s="36" t="s">
        <v>1647</v>
      </c>
      <c r="X2017" s="36" t="s">
        <v>1667</v>
      </c>
      <c r="Y2017" s="36" t="s">
        <v>1649</v>
      </c>
      <c r="Z2017" s="36">
        <v>31.98</v>
      </c>
      <c r="AA2017" s="36">
        <v>31.98</v>
      </c>
      <c r="AB2017" s="36">
        <v>0</v>
      </c>
      <c r="AC2017" s="36">
        <v>31.98</v>
      </c>
      <c r="AD2017" s="36">
        <v>0</v>
      </c>
      <c r="AE2017" s="36">
        <v>0</v>
      </c>
      <c r="AF2017" s="36" t="s">
        <v>1798</v>
      </c>
      <c r="AG2017" s="36" t="s">
        <v>1637</v>
      </c>
      <c r="AH2017" s="36" t="s">
        <v>599</v>
      </c>
      <c r="AI2017" s="36" t="s">
        <v>1799</v>
      </c>
      <c r="AJ2017" s="36" t="s">
        <v>1645</v>
      </c>
      <c r="AK2017" s="36" t="s">
        <v>337</v>
      </c>
      <c r="AL2017" s="36" t="s">
        <v>1650</v>
      </c>
      <c r="AM2017" s="36" t="s">
        <v>1651</v>
      </c>
      <c r="AN2017" s="36" t="s">
        <v>1645</v>
      </c>
      <c r="AO2017" s="36" t="s">
        <v>1636</v>
      </c>
      <c r="AP2017" s="36" t="s">
        <v>1652</v>
      </c>
      <c r="AQ2017" s="36" t="s">
        <v>1653</v>
      </c>
    </row>
    <row r="2018" spans="1:43" x14ac:dyDescent="0.15">
      <c r="A2018" s="36" t="s">
        <v>399</v>
      </c>
      <c r="B2018" s="36" t="s">
        <v>1659</v>
      </c>
      <c r="C2018" s="36" t="s">
        <v>1660</v>
      </c>
      <c r="D2018" s="36" t="s">
        <v>1661</v>
      </c>
      <c r="E2018" s="36" t="s">
        <v>1662</v>
      </c>
      <c r="F2018" s="36" t="s">
        <v>372</v>
      </c>
      <c r="G2018" s="36" t="s">
        <v>1636</v>
      </c>
      <c r="H2018" s="36" t="s">
        <v>372</v>
      </c>
      <c r="I2018" s="36" t="s">
        <v>1636</v>
      </c>
      <c r="J2018" s="36" t="s">
        <v>1637</v>
      </c>
      <c r="K2018" s="36" t="s">
        <v>599</v>
      </c>
      <c r="L2018" s="36" t="s">
        <v>1663</v>
      </c>
      <c r="M2018" s="36" t="s">
        <v>1639</v>
      </c>
      <c r="N2018" s="36" t="s">
        <v>1640</v>
      </c>
      <c r="O2018" s="36" t="s">
        <v>1641</v>
      </c>
      <c r="P2018" s="36" t="s">
        <v>1642</v>
      </c>
      <c r="Q2018" s="36" t="s">
        <v>1643</v>
      </c>
      <c r="R2018" s="36" t="s">
        <v>1644</v>
      </c>
      <c r="S2018" s="36" t="s">
        <v>1636</v>
      </c>
      <c r="T2018" s="36" t="s">
        <v>1636</v>
      </c>
      <c r="U2018" s="36" t="s">
        <v>1645</v>
      </c>
      <c r="V2018" s="36" t="s">
        <v>1646</v>
      </c>
      <c r="W2018" s="36" t="s">
        <v>1668</v>
      </c>
      <c r="X2018" s="36" t="s">
        <v>1646</v>
      </c>
      <c r="Y2018" s="36" t="s">
        <v>1649</v>
      </c>
      <c r="Z2018" s="36">
        <v>0.46</v>
      </c>
      <c r="AA2018" s="36">
        <v>0.46</v>
      </c>
      <c r="AB2018" s="36">
        <v>0</v>
      </c>
      <c r="AC2018" s="36">
        <v>0.46</v>
      </c>
      <c r="AD2018" s="36">
        <v>0</v>
      </c>
      <c r="AE2018" s="36">
        <v>0</v>
      </c>
      <c r="AF2018" s="36" t="s">
        <v>1798</v>
      </c>
      <c r="AG2018" s="36" t="s">
        <v>1637</v>
      </c>
      <c r="AH2018" s="36" t="s">
        <v>599</v>
      </c>
      <c r="AI2018" s="36" t="s">
        <v>1799</v>
      </c>
      <c r="AJ2018" s="36" t="s">
        <v>1645</v>
      </c>
      <c r="AK2018" s="36" t="s">
        <v>337</v>
      </c>
      <c r="AL2018" s="36" t="s">
        <v>1650</v>
      </c>
      <c r="AM2018" s="36" t="s">
        <v>1651</v>
      </c>
      <c r="AN2018" s="36" t="s">
        <v>1645</v>
      </c>
      <c r="AO2018" s="36" t="s">
        <v>1636</v>
      </c>
      <c r="AP2018" s="36" t="s">
        <v>1652</v>
      </c>
      <c r="AQ2018" s="36" t="s">
        <v>1653</v>
      </c>
    </row>
    <row r="2019" spans="1:43" x14ac:dyDescent="0.15">
      <c r="A2019" s="36" t="s">
        <v>399</v>
      </c>
      <c r="B2019" s="36" t="s">
        <v>1659</v>
      </c>
      <c r="C2019" s="36" t="s">
        <v>1660</v>
      </c>
      <c r="D2019" s="36" t="s">
        <v>1661</v>
      </c>
      <c r="E2019" s="36" t="s">
        <v>1662</v>
      </c>
      <c r="F2019" s="36" t="s">
        <v>372</v>
      </c>
      <c r="G2019" s="36" t="s">
        <v>1636</v>
      </c>
      <c r="H2019" s="36" t="s">
        <v>372</v>
      </c>
      <c r="I2019" s="36" t="s">
        <v>1636</v>
      </c>
      <c r="J2019" s="36" t="s">
        <v>1637</v>
      </c>
      <c r="K2019" s="36" t="s">
        <v>599</v>
      </c>
      <c r="L2019" s="36" t="s">
        <v>1663</v>
      </c>
      <c r="M2019" s="36" t="s">
        <v>1639</v>
      </c>
      <c r="N2019" s="36" t="s">
        <v>1640</v>
      </c>
      <c r="O2019" s="36" t="s">
        <v>1641</v>
      </c>
      <c r="P2019" s="36" t="s">
        <v>1642</v>
      </c>
      <c r="Q2019" s="36" t="s">
        <v>1643</v>
      </c>
      <c r="R2019" s="36" t="s">
        <v>1644</v>
      </c>
      <c r="S2019" s="36" t="s">
        <v>1636</v>
      </c>
      <c r="T2019" s="36" t="s">
        <v>1636</v>
      </c>
      <c r="U2019" s="36" t="s">
        <v>1645</v>
      </c>
      <c r="V2019" s="36" t="s">
        <v>1646</v>
      </c>
      <c r="W2019" s="36" t="s">
        <v>1669</v>
      </c>
      <c r="X2019" s="36" t="s">
        <v>1646</v>
      </c>
      <c r="Y2019" s="36" t="s">
        <v>1649</v>
      </c>
      <c r="Z2019" s="36">
        <v>52.55</v>
      </c>
      <c r="AA2019" s="36">
        <v>52.55</v>
      </c>
      <c r="AB2019" s="36">
        <v>0</v>
      </c>
      <c r="AC2019" s="36">
        <v>52.55</v>
      </c>
      <c r="AD2019" s="36">
        <v>0</v>
      </c>
      <c r="AE2019" s="36">
        <v>0</v>
      </c>
      <c r="AF2019" s="36" t="s">
        <v>1798</v>
      </c>
      <c r="AG2019" s="36" t="s">
        <v>1637</v>
      </c>
      <c r="AH2019" s="36" t="s">
        <v>599</v>
      </c>
      <c r="AI2019" s="36" t="s">
        <v>1799</v>
      </c>
      <c r="AJ2019" s="36" t="s">
        <v>1645</v>
      </c>
      <c r="AK2019" s="36" t="s">
        <v>337</v>
      </c>
      <c r="AL2019" s="36" t="s">
        <v>1650</v>
      </c>
      <c r="AM2019" s="36" t="s">
        <v>1651</v>
      </c>
      <c r="AN2019" s="36" t="s">
        <v>1645</v>
      </c>
      <c r="AO2019" s="36" t="s">
        <v>1636</v>
      </c>
      <c r="AP2019" s="36" t="s">
        <v>1652</v>
      </c>
      <c r="AQ2019" s="36" t="s">
        <v>1653</v>
      </c>
    </row>
    <row r="2020" spans="1:43" x14ac:dyDescent="0.15">
      <c r="A2020" s="36" t="s">
        <v>399</v>
      </c>
      <c r="B2020" s="36" t="s">
        <v>1659</v>
      </c>
      <c r="C2020" s="36" t="s">
        <v>1660</v>
      </c>
      <c r="D2020" s="36" t="s">
        <v>1661</v>
      </c>
      <c r="E2020" s="36" t="s">
        <v>1662</v>
      </c>
      <c r="F2020" s="36" t="s">
        <v>372</v>
      </c>
      <c r="G2020" s="36" t="s">
        <v>1636</v>
      </c>
      <c r="H2020" s="36" t="s">
        <v>372</v>
      </c>
      <c r="I2020" s="36" t="s">
        <v>1636</v>
      </c>
      <c r="J2020" s="36" t="s">
        <v>1637</v>
      </c>
      <c r="K2020" s="36" t="s">
        <v>599</v>
      </c>
      <c r="L2020" s="36" t="s">
        <v>1663</v>
      </c>
      <c r="M2020" s="36" t="s">
        <v>1639</v>
      </c>
      <c r="N2020" s="36" t="s">
        <v>1640</v>
      </c>
      <c r="O2020" s="36" t="s">
        <v>1641</v>
      </c>
      <c r="P2020" s="36" t="s">
        <v>1642</v>
      </c>
      <c r="Q2020" s="36" t="s">
        <v>1643</v>
      </c>
      <c r="R2020" s="36" t="s">
        <v>1644</v>
      </c>
      <c r="S2020" s="36" t="s">
        <v>1636</v>
      </c>
      <c r="T2020" s="36" t="s">
        <v>1636</v>
      </c>
      <c r="U2020" s="36" t="s">
        <v>1645</v>
      </c>
      <c r="V2020" s="36" t="s">
        <v>1646</v>
      </c>
      <c r="W2020" s="36" t="s">
        <v>1670</v>
      </c>
      <c r="X2020" s="36" t="s">
        <v>1646</v>
      </c>
      <c r="Y2020" s="36" t="s">
        <v>1649</v>
      </c>
      <c r="Z2020" s="36">
        <v>117.1</v>
      </c>
      <c r="AA2020" s="36">
        <v>117.1</v>
      </c>
      <c r="AB2020" s="36">
        <v>0</v>
      </c>
      <c r="AC2020" s="36">
        <v>117.1</v>
      </c>
      <c r="AD2020" s="36">
        <v>0</v>
      </c>
      <c r="AE2020" s="36">
        <v>0</v>
      </c>
      <c r="AF2020" s="36" t="s">
        <v>1798</v>
      </c>
      <c r="AG2020" s="36" t="s">
        <v>1637</v>
      </c>
      <c r="AH2020" s="36" t="s">
        <v>599</v>
      </c>
      <c r="AI2020" s="36" t="s">
        <v>1799</v>
      </c>
      <c r="AJ2020" s="36" t="s">
        <v>1645</v>
      </c>
      <c r="AK2020" s="36" t="s">
        <v>337</v>
      </c>
      <c r="AL2020" s="36" t="s">
        <v>1650</v>
      </c>
      <c r="AM2020" s="36" t="s">
        <v>1651</v>
      </c>
      <c r="AN2020" s="36" t="s">
        <v>1645</v>
      </c>
      <c r="AO2020" s="36" t="s">
        <v>1636</v>
      </c>
      <c r="AP2020" s="36" t="s">
        <v>1652</v>
      </c>
      <c r="AQ2020" s="36" t="s">
        <v>1653</v>
      </c>
    </row>
    <row r="2021" spans="1:43" x14ac:dyDescent="0.15">
      <c r="A2021" s="36" t="s">
        <v>399</v>
      </c>
      <c r="B2021" s="36" t="s">
        <v>1671</v>
      </c>
      <c r="C2021" s="36" t="s">
        <v>1672</v>
      </c>
      <c r="D2021" s="36" t="s">
        <v>1673</v>
      </c>
      <c r="E2021" s="36" t="s">
        <v>1674</v>
      </c>
      <c r="F2021" s="36" t="s">
        <v>372</v>
      </c>
      <c r="G2021" s="36" t="s">
        <v>1636</v>
      </c>
      <c r="H2021" s="36" t="s">
        <v>372</v>
      </c>
      <c r="I2021" s="36" t="s">
        <v>1636</v>
      </c>
      <c r="J2021" s="36" t="s">
        <v>1675</v>
      </c>
      <c r="K2021" s="36" t="s">
        <v>1676</v>
      </c>
      <c r="L2021" s="36" t="s">
        <v>1677</v>
      </c>
      <c r="M2021" s="36" t="s">
        <v>1639</v>
      </c>
      <c r="N2021" s="36" t="s">
        <v>1640</v>
      </c>
      <c r="O2021" s="36" t="s">
        <v>1641</v>
      </c>
      <c r="P2021" s="36" t="s">
        <v>1642</v>
      </c>
      <c r="Q2021" s="36" t="s">
        <v>1643</v>
      </c>
      <c r="R2021" s="36" t="s">
        <v>1644</v>
      </c>
      <c r="S2021" s="36" t="s">
        <v>1636</v>
      </c>
      <c r="T2021" s="36" t="s">
        <v>1636</v>
      </c>
      <c r="U2021" s="36" t="s">
        <v>1645</v>
      </c>
      <c r="V2021" s="36" t="s">
        <v>1646</v>
      </c>
      <c r="W2021" s="36" t="s">
        <v>1679</v>
      </c>
      <c r="X2021" s="36" t="s">
        <v>1646</v>
      </c>
      <c r="Y2021" s="36" t="s">
        <v>1649</v>
      </c>
      <c r="Z2021" s="36">
        <v>2254.11</v>
      </c>
      <c r="AA2021" s="36">
        <v>2254.11</v>
      </c>
      <c r="AB2021" s="36">
        <v>0</v>
      </c>
      <c r="AC2021" s="36">
        <v>2254.11</v>
      </c>
      <c r="AD2021" s="36">
        <v>0</v>
      </c>
      <c r="AE2021" s="36">
        <v>0</v>
      </c>
      <c r="AF2021" s="36" t="s">
        <v>1798</v>
      </c>
      <c r="AG2021" s="36" t="s">
        <v>1675</v>
      </c>
      <c r="AH2021" s="36" t="s">
        <v>1676</v>
      </c>
      <c r="AI2021" s="36" t="s">
        <v>1800</v>
      </c>
      <c r="AJ2021" s="36" t="s">
        <v>1645</v>
      </c>
      <c r="AK2021" s="36" t="s">
        <v>337</v>
      </c>
      <c r="AL2021" s="36" t="s">
        <v>1650</v>
      </c>
      <c r="AM2021" s="36" t="s">
        <v>1651</v>
      </c>
      <c r="AN2021" s="36" t="s">
        <v>1645</v>
      </c>
      <c r="AO2021" s="36" t="s">
        <v>1636</v>
      </c>
      <c r="AP2021" s="36" t="s">
        <v>1678</v>
      </c>
      <c r="AQ2021" s="36" t="s">
        <v>1653</v>
      </c>
    </row>
    <row r="2022" spans="1:43" x14ac:dyDescent="0.15">
      <c r="A2022" s="36" t="s">
        <v>399</v>
      </c>
      <c r="B2022" s="36" t="s">
        <v>1680</v>
      </c>
      <c r="C2022" s="36" t="s">
        <v>1681</v>
      </c>
      <c r="D2022" s="36" t="s">
        <v>1634</v>
      </c>
      <c r="E2022" s="36" t="s">
        <v>1635</v>
      </c>
      <c r="F2022" s="36" t="s">
        <v>372</v>
      </c>
      <c r="G2022" s="36" t="s">
        <v>1636</v>
      </c>
      <c r="H2022" s="36" t="s">
        <v>372</v>
      </c>
      <c r="I2022" s="36" t="s">
        <v>1636</v>
      </c>
      <c r="J2022" s="36" t="s">
        <v>1637</v>
      </c>
      <c r="K2022" s="36" t="s">
        <v>599</v>
      </c>
      <c r="L2022" s="36" t="s">
        <v>1682</v>
      </c>
      <c r="M2022" s="36" t="s">
        <v>1639</v>
      </c>
      <c r="N2022" s="36" t="s">
        <v>1640</v>
      </c>
      <c r="O2022" s="36" t="s">
        <v>1641</v>
      </c>
      <c r="P2022" s="36" t="s">
        <v>1642</v>
      </c>
      <c r="Q2022" s="36" t="s">
        <v>1643</v>
      </c>
      <c r="R2022" s="36" t="s">
        <v>1644</v>
      </c>
      <c r="S2022" s="36" t="s">
        <v>1636</v>
      </c>
      <c r="T2022" s="36" t="s">
        <v>1636</v>
      </c>
      <c r="U2022" s="36" t="s">
        <v>1645</v>
      </c>
      <c r="V2022" s="36" t="s">
        <v>1646</v>
      </c>
      <c r="W2022" s="36" t="s">
        <v>1657</v>
      </c>
      <c r="X2022" s="36" t="s">
        <v>1658</v>
      </c>
      <c r="Y2022" s="36" t="s">
        <v>1649</v>
      </c>
      <c r="Z2022" s="36">
        <v>10000</v>
      </c>
      <c r="AA2022" s="36">
        <v>9954.23</v>
      </c>
      <c r="AB2022" s="36">
        <v>45.77</v>
      </c>
      <c r="AC2022" s="36">
        <v>9954.23</v>
      </c>
      <c r="AD2022" s="36">
        <v>0</v>
      </c>
      <c r="AE2022" s="36">
        <v>0</v>
      </c>
      <c r="AF2022" s="36" t="s">
        <v>1798</v>
      </c>
      <c r="AG2022" s="36" t="s">
        <v>1637</v>
      </c>
      <c r="AH2022" s="36" t="s">
        <v>599</v>
      </c>
      <c r="AI2022" s="36" t="s">
        <v>1799</v>
      </c>
      <c r="AJ2022" s="36" t="s">
        <v>1645</v>
      </c>
      <c r="AK2022" s="36" t="s">
        <v>337</v>
      </c>
      <c r="AL2022" s="36" t="s">
        <v>1650</v>
      </c>
      <c r="AM2022" s="36" t="s">
        <v>1651</v>
      </c>
      <c r="AN2022" s="36" t="s">
        <v>1645</v>
      </c>
      <c r="AO2022" s="36" t="s">
        <v>1636</v>
      </c>
      <c r="AP2022" s="36" t="s">
        <v>1652</v>
      </c>
      <c r="AQ2022" s="36" t="s">
        <v>1653</v>
      </c>
    </row>
    <row r="2023" spans="1:43" x14ac:dyDescent="0.15">
      <c r="A2023" s="36" t="s">
        <v>399</v>
      </c>
      <c r="B2023" s="36" t="s">
        <v>1683</v>
      </c>
      <c r="C2023" s="36" t="s">
        <v>1684</v>
      </c>
      <c r="D2023" s="36" t="s">
        <v>1634</v>
      </c>
      <c r="E2023" s="36" t="s">
        <v>1635</v>
      </c>
      <c r="F2023" s="36" t="s">
        <v>372</v>
      </c>
      <c r="G2023" s="36" t="s">
        <v>1636</v>
      </c>
      <c r="H2023" s="36" t="s">
        <v>372</v>
      </c>
      <c r="I2023" s="36" t="s">
        <v>1636</v>
      </c>
      <c r="J2023" s="36" t="s">
        <v>1637</v>
      </c>
      <c r="K2023" s="36" t="s">
        <v>599</v>
      </c>
      <c r="L2023" s="36" t="s">
        <v>1685</v>
      </c>
      <c r="M2023" s="36" t="s">
        <v>1639</v>
      </c>
      <c r="N2023" s="36" t="s">
        <v>1640</v>
      </c>
      <c r="O2023" s="36" t="s">
        <v>1641</v>
      </c>
      <c r="P2023" s="36" t="s">
        <v>1642</v>
      </c>
      <c r="Q2023" s="36" t="s">
        <v>1643</v>
      </c>
      <c r="R2023" s="36" t="s">
        <v>1644</v>
      </c>
      <c r="S2023" s="36" t="s">
        <v>1636</v>
      </c>
      <c r="T2023" s="36" t="s">
        <v>1636</v>
      </c>
      <c r="U2023" s="36" t="s">
        <v>1645</v>
      </c>
      <c r="V2023" s="36" t="s">
        <v>1646</v>
      </c>
      <c r="W2023" s="36" t="s">
        <v>1657</v>
      </c>
      <c r="X2023" s="36" t="s">
        <v>1658</v>
      </c>
      <c r="Y2023" s="36" t="s">
        <v>1649</v>
      </c>
      <c r="Z2023" s="36">
        <v>3435.72</v>
      </c>
      <c r="AA2023" s="36">
        <v>3435.72</v>
      </c>
      <c r="AB2023" s="36">
        <v>0</v>
      </c>
      <c r="AC2023" s="36">
        <v>3435.72</v>
      </c>
      <c r="AD2023" s="36">
        <v>0</v>
      </c>
      <c r="AE2023" s="36">
        <v>0</v>
      </c>
      <c r="AF2023" s="36" t="s">
        <v>1798</v>
      </c>
      <c r="AG2023" s="36" t="s">
        <v>1637</v>
      </c>
      <c r="AH2023" s="36" t="s">
        <v>599</v>
      </c>
      <c r="AI2023" s="36" t="s">
        <v>1799</v>
      </c>
      <c r="AJ2023" s="36" t="s">
        <v>1645</v>
      </c>
      <c r="AK2023" s="36" t="s">
        <v>337</v>
      </c>
      <c r="AL2023" s="36" t="s">
        <v>1650</v>
      </c>
      <c r="AM2023" s="36" t="s">
        <v>1651</v>
      </c>
      <c r="AN2023" s="36" t="s">
        <v>1645</v>
      </c>
      <c r="AO2023" s="36" t="s">
        <v>1636</v>
      </c>
      <c r="AP2023" s="36" t="s">
        <v>1652</v>
      </c>
      <c r="AQ2023" s="36" t="s">
        <v>1653</v>
      </c>
    </row>
    <row r="2024" spans="1:43" x14ac:dyDescent="0.15">
      <c r="A2024" s="36" t="s">
        <v>399</v>
      </c>
      <c r="B2024" s="36" t="s">
        <v>1689</v>
      </c>
      <c r="C2024" s="36" t="s">
        <v>1690</v>
      </c>
      <c r="D2024" s="36" t="s">
        <v>1634</v>
      </c>
      <c r="E2024" s="36" t="s">
        <v>1635</v>
      </c>
      <c r="F2024" s="36" t="s">
        <v>372</v>
      </c>
      <c r="G2024" s="36" t="s">
        <v>1636</v>
      </c>
      <c r="H2024" s="36" t="s">
        <v>372</v>
      </c>
      <c r="I2024" s="36" t="s">
        <v>1636</v>
      </c>
      <c r="J2024" s="36" t="s">
        <v>1637</v>
      </c>
      <c r="K2024" s="36" t="s">
        <v>599</v>
      </c>
      <c r="L2024" s="36" t="s">
        <v>1691</v>
      </c>
      <c r="M2024" s="36" t="s">
        <v>1639</v>
      </c>
      <c r="N2024" s="36" t="s">
        <v>1640</v>
      </c>
      <c r="O2024" s="36" t="s">
        <v>1641</v>
      </c>
      <c r="P2024" s="36" t="s">
        <v>1642</v>
      </c>
      <c r="Q2024" s="36" t="s">
        <v>1643</v>
      </c>
      <c r="R2024" s="36" t="s">
        <v>1644</v>
      </c>
      <c r="S2024" s="36" t="s">
        <v>1636</v>
      </c>
      <c r="T2024" s="36" t="s">
        <v>1636</v>
      </c>
      <c r="U2024" s="36" t="s">
        <v>1645</v>
      </c>
      <c r="V2024" s="36" t="s">
        <v>1646</v>
      </c>
      <c r="W2024" s="36" t="s">
        <v>1657</v>
      </c>
      <c r="X2024" s="36" t="s">
        <v>1658</v>
      </c>
      <c r="Y2024" s="36" t="s">
        <v>1649</v>
      </c>
      <c r="Z2024" s="36">
        <v>1814.1</v>
      </c>
      <c r="AA2024" s="36">
        <v>1694.17</v>
      </c>
      <c r="AB2024" s="36">
        <v>119.93</v>
      </c>
      <c r="AC2024" s="36">
        <v>1694.17</v>
      </c>
      <c r="AD2024" s="36">
        <v>0</v>
      </c>
      <c r="AE2024" s="36">
        <v>0</v>
      </c>
      <c r="AF2024" s="36" t="s">
        <v>1798</v>
      </c>
      <c r="AG2024" s="36" t="s">
        <v>1637</v>
      </c>
      <c r="AH2024" s="36" t="s">
        <v>599</v>
      </c>
      <c r="AI2024" s="36" t="s">
        <v>1799</v>
      </c>
      <c r="AJ2024" s="36" t="s">
        <v>1645</v>
      </c>
      <c r="AK2024" s="36" t="s">
        <v>337</v>
      </c>
      <c r="AL2024" s="36" t="s">
        <v>1650</v>
      </c>
      <c r="AM2024" s="36" t="s">
        <v>1651</v>
      </c>
      <c r="AN2024" s="36" t="s">
        <v>1645</v>
      </c>
      <c r="AO2024" s="36" t="s">
        <v>1636</v>
      </c>
      <c r="AP2024" s="36" t="s">
        <v>1652</v>
      </c>
      <c r="AQ2024" s="36" t="s">
        <v>1653</v>
      </c>
    </row>
    <row r="2025" spans="1:43" x14ac:dyDescent="0.15">
      <c r="A2025" s="36" t="s">
        <v>399</v>
      </c>
      <c r="B2025" s="36" t="s">
        <v>1826</v>
      </c>
      <c r="C2025" s="36" t="s">
        <v>1827</v>
      </c>
      <c r="D2025" s="36" t="s">
        <v>1634</v>
      </c>
      <c r="E2025" s="36" t="s">
        <v>1635</v>
      </c>
      <c r="F2025" s="36" t="s">
        <v>372</v>
      </c>
      <c r="G2025" s="36" t="s">
        <v>1636</v>
      </c>
      <c r="H2025" s="36" t="s">
        <v>372</v>
      </c>
      <c r="I2025" s="36" t="s">
        <v>1636</v>
      </c>
      <c r="J2025" s="36" t="s">
        <v>1637</v>
      </c>
      <c r="K2025" s="36" t="s">
        <v>599</v>
      </c>
      <c r="L2025" s="36" t="s">
        <v>1691</v>
      </c>
      <c r="M2025" s="36" t="s">
        <v>1639</v>
      </c>
      <c r="N2025" s="36" t="s">
        <v>1640</v>
      </c>
      <c r="O2025" s="36" t="s">
        <v>1641</v>
      </c>
      <c r="P2025" s="36" t="s">
        <v>1642</v>
      </c>
      <c r="Q2025" s="36" t="s">
        <v>1643</v>
      </c>
      <c r="R2025" s="36" t="s">
        <v>1644</v>
      </c>
      <c r="S2025" s="36" t="s">
        <v>1636</v>
      </c>
      <c r="T2025" s="36" t="s">
        <v>1636</v>
      </c>
      <c r="U2025" s="36" t="s">
        <v>1645</v>
      </c>
      <c r="V2025" s="36" t="s">
        <v>1646</v>
      </c>
      <c r="W2025" s="36" t="s">
        <v>1657</v>
      </c>
      <c r="X2025" s="36" t="s">
        <v>1658</v>
      </c>
      <c r="Y2025" s="36" t="s">
        <v>1649</v>
      </c>
      <c r="Z2025" s="36">
        <v>17159.419999999998</v>
      </c>
      <c r="AA2025" s="36">
        <v>17155.009999999998</v>
      </c>
      <c r="AB2025" s="36">
        <v>4.41</v>
      </c>
      <c r="AC2025" s="36">
        <v>17155.009999999998</v>
      </c>
      <c r="AD2025" s="36">
        <v>0</v>
      </c>
      <c r="AE2025" s="36">
        <v>0</v>
      </c>
      <c r="AF2025" s="36" t="s">
        <v>1798</v>
      </c>
      <c r="AG2025" s="36" t="s">
        <v>1637</v>
      </c>
      <c r="AH2025" s="36" t="s">
        <v>599</v>
      </c>
      <c r="AI2025" s="36" t="s">
        <v>1799</v>
      </c>
      <c r="AJ2025" s="36" t="s">
        <v>1645</v>
      </c>
      <c r="AK2025" s="36" t="s">
        <v>337</v>
      </c>
      <c r="AL2025" s="36" t="s">
        <v>1650</v>
      </c>
      <c r="AM2025" s="36" t="s">
        <v>1651</v>
      </c>
      <c r="AN2025" s="36" t="s">
        <v>1645</v>
      </c>
      <c r="AO2025" s="36" t="s">
        <v>1636</v>
      </c>
      <c r="AP2025" s="36" t="s">
        <v>1652</v>
      </c>
      <c r="AQ2025" s="36" t="s">
        <v>1653</v>
      </c>
    </row>
    <row r="2026" spans="1:43" x14ac:dyDescent="0.15">
      <c r="A2026" s="36" t="s">
        <v>399</v>
      </c>
      <c r="B2026" s="36" t="s">
        <v>1692</v>
      </c>
      <c r="C2026" s="36" t="s">
        <v>1693</v>
      </c>
      <c r="D2026" s="36" t="s">
        <v>1634</v>
      </c>
      <c r="E2026" s="36" t="s">
        <v>1635</v>
      </c>
      <c r="F2026" s="36" t="s">
        <v>372</v>
      </c>
      <c r="G2026" s="36" t="s">
        <v>1636</v>
      </c>
      <c r="H2026" s="36" t="s">
        <v>372</v>
      </c>
      <c r="I2026" s="36" t="s">
        <v>1636</v>
      </c>
      <c r="J2026" s="36" t="s">
        <v>1637</v>
      </c>
      <c r="K2026" s="36" t="s">
        <v>599</v>
      </c>
      <c r="L2026" s="36" t="s">
        <v>1691</v>
      </c>
      <c r="M2026" s="36" t="s">
        <v>1639</v>
      </c>
      <c r="N2026" s="36" t="s">
        <v>1640</v>
      </c>
      <c r="O2026" s="36" t="s">
        <v>1641</v>
      </c>
      <c r="P2026" s="36" t="s">
        <v>1642</v>
      </c>
      <c r="Q2026" s="36" t="s">
        <v>1643</v>
      </c>
      <c r="R2026" s="36" t="s">
        <v>1644</v>
      </c>
      <c r="S2026" s="36" t="s">
        <v>1636</v>
      </c>
      <c r="T2026" s="36" t="s">
        <v>1636</v>
      </c>
      <c r="U2026" s="36" t="s">
        <v>1645</v>
      </c>
      <c r="V2026" s="36" t="s">
        <v>1646</v>
      </c>
      <c r="W2026" s="36" t="s">
        <v>1657</v>
      </c>
      <c r="X2026" s="36" t="s">
        <v>1658</v>
      </c>
      <c r="Y2026" s="36" t="s">
        <v>1649</v>
      </c>
      <c r="Z2026" s="36">
        <v>544.98</v>
      </c>
      <c r="AA2026" s="36">
        <v>525.61</v>
      </c>
      <c r="AB2026" s="36">
        <v>19.37</v>
      </c>
      <c r="AC2026" s="36">
        <v>525.61</v>
      </c>
      <c r="AD2026" s="36">
        <v>0</v>
      </c>
      <c r="AE2026" s="36">
        <v>0</v>
      </c>
      <c r="AF2026" s="36" t="s">
        <v>1798</v>
      </c>
      <c r="AG2026" s="36" t="s">
        <v>1637</v>
      </c>
      <c r="AH2026" s="36" t="s">
        <v>599</v>
      </c>
      <c r="AI2026" s="36" t="s">
        <v>1799</v>
      </c>
      <c r="AJ2026" s="36" t="s">
        <v>1645</v>
      </c>
      <c r="AK2026" s="36" t="s">
        <v>337</v>
      </c>
      <c r="AL2026" s="36" t="s">
        <v>1650</v>
      </c>
      <c r="AM2026" s="36" t="s">
        <v>1651</v>
      </c>
      <c r="AN2026" s="36" t="s">
        <v>1645</v>
      </c>
      <c r="AO2026" s="36" t="s">
        <v>1636</v>
      </c>
      <c r="AP2026" s="36" t="s">
        <v>1652</v>
      </c>
      <c r="AQ2026" s="36" t="s">
        <v>1653</v>
      </c>
    </row>
    <row r="2027" spans="1:43" x14ac:dyDescent="0.15">
      <c r="A2027" s="36" t="s">
        <v>399</v>
      </c>
      <c r="B2027" s="36" t="s">
        <v>1860</v>
      </c>
      <c r="C2027" s="36" t="s">
        <v>1871</v>
      </c>
      <c r="D2027" s="36" t="s">
        <v>1634</v>
      </c>
      <c r="E2027" s="36" t="s">
        <v>1635</v>
      </c>
      <c r="F2027" s="36" t="s">
        <v>372</v>
      </c>
      <c r="G2027" s="36" t="s">
        <v>1636</v>
      </c>
      <c r="H2027" s="36" t="s">
        <v>372</v>
      </c>
      <c r="I2027" s="36" t="s">
        <v>1636</v>
      </c>
      <c r="J2027" s="36" t="s">
        <v>1637</v>
      </c>
      <c r="K2027" s="36" t="s">
        <v>599</v>
      </c>
      <c r="L2027" s="36" t="s">
        <v>1862</v>
      </c>
      <c r="M2027" s="36" t="s">
        <v>1639</v>
      </c>
      <c r="N2027" s="36" t="s">
        <v>1640</v>
      </c>
      <c r="O2027" s="36" t="s">
        <v>1641</v>
      </c>
      <c r="P2027" s="36" t="s">
        <v>1642</v>
      </c>
      <c r="Q2027" s="36" t="s">
        <v>1643</v>
      </c>
      <c r="R2027" s="36" t="s">
        <v>1644</v>
      </c>
      <c r="S2027" s="36" t="s">
        <v>1636</v>
      </c>
      <c r="T2027" s="36" t="s">
        <v>1636</v>
      </c>
      <c r="U2027" s="36" t="s">
        <v>1645</v>
      </c>
      <c r="V2027" s="36" t="s">
        <v>1646</v>
      </c>
      <c r="W2027" s="36" t="s">
        <v>1657</v>
      </c>
      <c r="X2027" s="36" t="s">
        <v>1658</v>
      </c>
      <c r="Y2027" s="36" t="s">
        <v>1649</v>
      </c>
      <c r="Z2027" s="36">
        <v>15000</v>
      </c>
      <c r="AA2027" s="36">
        <v>15000</v>
      </c>
      <c r="AB2027" s="36">
        <v>0</v>
      </c>
      <c r="AC2027" s="36">
        <v>15000</v>
      </c>
      <c r="AD2027" s="36">
        <v>0</v>
      </c>
      <c r="AE2027" s="36">
        <v>0</v>
      </c>
      <c r="AF2027" s="36" t="s">
        <v>1798</v>
      </c>
      <c r="AG2027" s="36" t="s">
        <v>1637</v>
      </c>
      <c r="AH2027" s="36" t="s">
        <v>599</v>
      </c>
      <c r="AI2027" s="36" t="s">
        <v>1799</v>
      </c>
      <c r="AJ2027" s="36" t="s">
        <v>1645</v>
      </c>
      <c r="AK2027" s="36" t="s">
        <v>337</v>
      </c>
      <c r="AL2027" s="36" t="s">
        <v>1650</v>
      </c>
      <c r="AM2027" s="36" t="s">
        <v>1651</v>
      </c>
      <c r="AN2027" s="36" t="s">
        <v>1645</v>
      </c>
      <c r="AO2027" s="36" t="s">
        <v>1636</v>
      </c>
      <c r="AP2027" s="36" t="s">
        <v>1652</v>
      </c>
      <c r="AQ2027" s="36" t="s">
        <v>1653</v>
      </c>
    </row>
    <row r="2028" spans="1:43" x14ac:dyDescent="0.15">
      <c r="A2028" s="36" t="s">
        <v>399</v>
      </c>
      <c r="B2028" s="36" t="s">
        <v>1694</v>
      </c>
      <c r="C2028" s="36" t="s">
        <v>1695</v>
      </c>
      <c r="D2028" s="36" t="s">
        <v>1634</v>
      </c>
      <c r="E2028" s="36" t="s">
        <v>1635</v>
      </c>
      <c r="F2028" s="36" t="s">
        <v>372</v>
      </c>
      <c r="G2028" s="36" t="s">
        <v>1636</v>
      </c>
      <c r="H2028" s="36" t="s">
        <v>372</v>
      </c>
      <c r="I2028" s="36" t="s">
        <v>1636</v>
      </c>
      <c r="J2028" s="36" t="s">
        <v>1637</v>
      </c>
      <c r="K2028" s="36" t="s">
        <v>599</v>
      </c>
      <c r="L2028" s="36" t="s">
        <v>1696</v>
      </c>
      <c r="M2028" s="36" t="s">
        <v>1639</v>
      </c>
      <c r="N2028" s="36" t="s">
        <v>1640</v>
      </c>
      <c r="O2028" s="36" t="s">
        <v>1641</v>
      </c>
      <c r="P2028" s="36" t="s">
        <v>1642</v>
      </c>
      <c r="Q2028" s="36" t="s">
        <v>1643</v>
      </c>
      <c r="R2028" s="36" t="s">
        <v>1644</v>
      </c>
      <c r="S2028" s="36" t="s">
        <v>1636</v>
      </c>
      <c r="T2028" s="36" t="s">
        <v>1636</v>
      </c>
      <c r="U2028" s="36" t="s">
        <v>1645</v>
      </c>
      <c r="V2028" s="36" t="s">
        <v>1646</v>
      </c>
      <c r="W2028" s="36" t="s">
        <v>1647</v>
      </c>
      <c r="X2028" s="36" t="s">
        <v>1648</v>
      </c>
      <c r="Y2028" s="36" t="s">
        <v>1649</v>
      </c>
      <c r="Z2028" s="36">
        <v>577.35</v>
      </c>
      <c r="AA2028" s="36">
        <v>577.35</v>
      </c>
      <c r="AB2028" s="36">
        <v>0</v>
      </c>
      <c r="AC2028" s="36">
        <v>577.35</v>
      </c>
      <c r="AD2028" s="36">
        <v>0</v>
      </c>
      <c r="AE2028" s="36">
        <v>0</v>
      </c>
      <c r="AF2028" s="36" t="s">
        <v>1798</v>
      </c>
      <c r="AG2028" s="36" t="s">
        <v>1637</v>
      </c>
      <c r="AH2028" s="36" t="s">
        <v>599</v>
      </c>
      <c r="AI2028" s="36" t="s">
        <v>1799</v>
      </c>
      <c r="AJ2028" s="36" t="s">
        <v>1645</v>
      </c>
      <c r="AK2028" s="36" t="s">
        <v>337</v>
      </c>
      <c r="AL2028" s="36" t="s">
        <v>1650</v>
      </c>
      <c r="AM2028" s="36" t="s">
        <v>1651</v>
      </c>
      <c r="AN2028" s="36" t="s">
        <v>1645</v>
      </c>
      <c r="AO2028" s="36" t="s">
        <v>1636</v>
      </c>
      <c r="AP2028" s="36" t="s">
        <v>1652</v>
      </c>
      <c r="AQ2028" s="36" t="s">
        <v>1653</v>
      </c>
    </row>
    <row r="2029" spans="1:43" x14ac:dyDescent="0.15">
      <c r="A2029" s="36" t="s">
        <v>399</v>
      </c>
      <c r="B2029" s="36" t="s">
        <v>1697</v>
      </c>
      <c r="C2029" s="36" t="s">
        <v>1698</v>
      </c>
      <c r="D2029" s="36" t="s">
        <v>1634</v>
      </c>
      <c r="E2029" s="36" t="s">
        <v>1635</v>
      </c>
      <c r="F2029" s="36" t="s">
        <v>372</v>
      </c>
      <c r="G2029" s="36" t="s">
        <v>1636</v>
      </c>
      <c r="H2029" s="36" t="s">
        <v>372</v>
      </c>
      <c r="I2029" s="36" t="s">
        <v>1636</v>
      </c>
      <c r="J2029" s="36" t="s">
        <v>1637</v>
      </c>
      <c r="K2029" s="36" t="s">
        <v>599</v>
      </c>
      <c r="L2029" s="36" t="s">
        <v>1699</v>
      </c>
      <c r="M2029" s="36" t="s">
        <v>1639</v>
      </c>
      <c r="N2029" s="36" t="s">
        <v>1640</v>
      </c>
      <c r="O2029" s="36" t="s">
        <v>1641</v>
      </c>
      <c r="P2029" s="36" t="s">
        <v>1642</v>
      </c>
      <c r="Q2029" s="36" t="s">
        <v>1643</v>
      </c>
      <c r="R2029" s="36" t="s">
        <v>1644</v>
      </c>
      <c r="S2029" s="36" t="s">
        <v>1636</v>
      </c>
      <c r="T2029" s="36" t="s">
        <v>1636</v>
      </c>
      <c r="U2029" s="36" t="s">
        <v>1645</v>
      </c>
      <c r="V2029" s="36" t="s">
        <v>1646</v>
      </c>
      <c r="W2029" s="36" t="s">
        <v>1657</v>
      </c>
      <c r="X2029" s="36" t="s">
        <v>1658</v>
      </c>
      <c r="Y2029" s="36" t="s">
        <v>1649</v>
      </c>
      <c r="Z2029" s="36">
        <v>251.63</v>
      </c>
      <c r="AA2029" s="36">
        <v>251.63</v>
      </c>
      <c r="AB2029" s="36">
        <v>0</v>
      </c>
      <c r="AC2029" s="36">
        <v>251.63</v>
      </c>
      <c r="AD2029" s="36">
        <v>0</v>
      </c>
      <c r="AE2029" s="36">
        <v>0</v>
      </c>
      <c r="AF2029" s="36" t="s">
        <v>1798</v>
      </c>
      <c r="AG2029" s="36" t="s">
        <v>1637</v>
      </c>
      <c r="AH2029" s="36" t="s">
        <v>599</v>
      </c>
      <c r="AI2029" s="36" t="s">
        <v>1799</v>
      </c>
      <c r="AJ2029" s="36" t="s">
        <v>1645</v>
      </c>
      <c r="AK2029" s="36" t="s">
        <v>337</v>
      </c>
      <c r="AL2029" s="36" t="s">
        <v>1650</v>
      </c>
      <c r="AM2029" s="36" t="s">
        <v>1651</v>
      </c>
      <c r="AN2029" s="36" t="s">
        <v>1645</v>
      </c>
      <c r="AO2029" s="36" t="s">
        <v>1636</v>
      </c>
      <c r="AP2029" s="36" t="s">
        <v>1652</v>
      </c>
      <c r="AQ2029" s="36" t="s">
        <v>1653</v>
      </c>
    </row>
    <row r="2030" spans="1:43" x14ac:dyDescent="0.15">
      <c r="A2030" s="36" t="s">
        <v>399</v>
      </c>
      <c r="B2030" s="36" t="s">
        <v>1700</v>
      </c>
      <c r="C2030" s="36" t="s">
        <v>1701</v>
      </c>
      <c r="D2030" s="36" t="s">
        <v>1673</v>
      </c>
      <c r="E2030" s="36" t="s">
        <v>1674</v>
      </c>
      <c r="F2030" s="36" t="s">
        <v>372</v>
      </c>
      <c r="G2030" s="36" t="s">
        <v>1636</v>
      </c>
      <c r="H2030" s="36" t="s">
        <v>372</v>
      </c>
      <c r="I2030" s="36" t="s">
        <v>1636</v>
      </c>
      <c r="J2030" s="36" t="s">
        <v>1675</v>
      </c>
      <c r="K2030" s="36" t="s">
        <v>1676</v>
      </c>
      <c r="L2030" s="36" t="s">
        <v>1702</v>
      </c>
      <c r="M2030" s="36" t="s">
        <v>1639</v>
      </c>
      <c r="N2030" s="36" t="s">
        <v>1640</v>
      </c>
      <c r="O2030" s="36" t="s">
        <v>1641</v>
      </c>
      <c r="P2030" s="36" t="s">
        <v>1642</v>
      </c>
      <c r="Q2030" s="36" t="s">
        <v>1643</v>
      </c>
      <c r="R2030" s="36" t="s">
        <v>1644</v>
      </c>
      <c r="S2030" s="36" t="s">
        <v>1636</v>
      </c>
      <c r="T2030" s="36" t="s">
        <v>1636</v>
      </c>
      <c r="U2030" s="36" t="s">
        <v>1645</v>
      </c>
      <c r="V2030" s="36" t="s">
        <v>1646</v>
      </c>
      <c r="W2030" s="36" t="s">
        <v>1664</v>
      </c>
      <c r="X2030" s="36" t="s">
        <v>1646</v>
      </c>
      <c r="Y2030" s="36" t="s">
        <v>1649</v>
      </c>
      <c r="Z2030" s="36">
        <v>17.03</v>
      </c>
      <c r="AA2030" s="36">
        <v>16.62</v>
      </c>
      <c r="AB2030" s="36">
        <v>0.41</v>
      </c>
      <c r="AC2030" s="36">
        <v>16.62</v>
      </c>
      <c r="AD2030" s="36">
        <v>0</v>
      </c>
      <c r="AE2030" s="36">
        <v>0</v>
      </c>
      <c r="AF2030" s="36" t="s">
        <v>1798</v>
      </c>
      <c r="AG2030" s="36" t="s">
        <v>1675</v>
      </c>
      <c r="AH2030" s="36" t="s">
        <v>1676</v>
      </c>
      <c r="AI2030" s="36" t="s">
        <v>1800</v>
      </c>
      <c r="AJ2030" s="36" t="s">
        <v>1645</v>
      </c>
      <c r="AK2030" s="36" t="s">
        <v>337</v>
      </c>
      <c r="AL2030" s="36" t="s">
        <v>1650</v>
      </c>
      <c r="AM2030" s="36" t="s">
        <v>1651</v>
      </c>
      <c r="AN2030" s="36" t="s">
        <v>1645</v>
      </c>
      <c r="AO2030" s="36" t="s">
        <v>1636</v>
      </c>
      <c r="AP2030" s="36" t="s">
        <v>1678</v>
      </c>
      <c r="AQ2030" s="36" t="s">
        <v>1653</v>
      </c>
    </row>
    <row r="2031" spans="1:43" x14ac:dyDescent="0.15">
      <c r="A2031" s="36" t="s">
        <v>399</v>
      </c>
      <c r="B2031" s="36" t="s">
        <v>1700</v>
      </c>
      <c r="C2031" s="36" t="s">
        <v>1701</v>
      </c>
      <c r="D2031" s="36" t="s">
        <v>1673</v>
      </c>
      <c r="E2031" s="36" t="s">
        <v>1674</v>
      </c>
      <c r="F2031" s="36" t="s">
        <v>372</v>
      </c>
      <c r="G2031" s="36" t="s">
        <v>1636</v>
      </c>
      <c r="H2031" s="36" t="s">
        <v>372</v>
      </c>
      <c r="I2031" s="36" t="s">
        <v>1636</v>
      </c>
      <c r="J2031" s="36" t="s">
        <v>1675</v>
      </c>
      <c r="K2031" s="36" t="s">
        <v>1676</v>
      </c>
      <c r="L2031" s="36" t="s">
        <v>1702</v>
      </c>
      <c r="M2031" s="36" t="s">
        <v>1639</v>
      </c>
      <c r="N2031" s="36" t="s">
        <v>1640</v>
      </c>
      <c r="O2031" s="36" t="s">
        <v>1641</v>
      </c>
      <c r="P2031" s="36" t="s">
        <v>1642</v>
      </c>
      <c r="Q2031" s="36" t="s">
        <v>1643</v>
      </c>
      <c r="R2031" s="36" t="s">
        <v>1644</v>
      </c>
      <c r="S2031" s="36" t="s">
        <v>1636</v>
      </c>
      <c r="T2031" s="36" t="s">
        <v>1636</v>
      </c>
      <c r="U2031" s="36" t="s">
        <v>1645</v>
      </c>
      <c r="V2031" s="36" t="s">
        <v>1646</v>
      </c>
      <c r="W2031" s="36" t="s">
        <v>1665</v>
      </c>
      <c r="X2031" s="36" t="s">
        <v>1646</v>
      </c>
      <c r="Y2031" s="36" t="s">
        <v>1649</v>
      </c>
      <c r="Z2031" s="36">
        <v>19.39</v>
      </c>
      <c r="AA2031" s="36">
        <v>18.37</v>
      </c>
      <c r="AB2031" s="36">
        <v>1.02</v>
      </c>
      <c r="AC2031" s="36">
        <v>18.37</v>
      </c>
      <c r="AD2031" s="36">
        <v>0</v>
      </c>
      <c r="AE2031" s="36">
        <v>0</v>
      </c>
      <c r="AF2031" s="36" t="s">
        <v>1798</v>
      </c>
      <c r="AG2031" s="36" t="s">
        <v>1675</v>
      </c>
      <c r="AH2031" s="36" t="s">
        <v>1676</v>
      </c>
      <c r="AI2031" s="36" t="s">
        <v>1800</v>
      </c>
      <c r="AJ2031" s="36" t="s">
        <v>1645</v>
      </c>
      <c r="AK2031" s="36" t="s">
        <v>337</v>
      </c>
      <c r="AL2031" s="36" t="s">
        <v>1650</v>
      </c>
      <c r="AM2031" s="36" t="s">
        <v>1651</v>
      </c>
      <c r="AN2031" s="36" t="s">
        <v>1645</v>
      </c>
      <c r="AO2031" s="36" t="s">
        <v>1636</v>
      </c>
      <c r="AP2031" s="36" t="s">
        <v>1678</v>
      </c>
      <c r="AQ2031" s="36" t="s">
        <v>1653</v>
      </c>
    </row>
    <row r="2032" spans="1:43" x14ac:dyDescent="0.15">
      <c r="A2032" s="36" t="s">
        <v>399</v>
      </c>
      <c r="B2032" s="36" t="s">
        <v>1700</v>
      </c>
      <c r="C2032" s="36" t="s">
        <v>1701</v>
      </c>
      <c r="D2032" s="36" t="s">
        <v>1673</v>
      </c>
      <c r="E2032" s="36" t="s">
        <v>1674</v>
      </c>
      <c r="F2032" s="36" t="s">
        <v>372</v>
      </c>
      <c r="G2032" s="36" t="s">
        <v>1636</v>
      </c>
      <c r="H2032" s="36" t="s">
        <v>372</v>
      </c>
      <c r="I2032" s="36" t="s">
        <v>1636</v>
      </c>
      <c r="J2032" s="36" t="s">
        <v>1675</v>
      </c>
      <c r="K2032" s="36" t="s">
        <v>1676</v>
      </c>
      <c r="L2032" s="36" t="s">
        <v>1702</v>
      </c>
      <c r="M2032" s="36" t="s">
        <v>1639</v>
      </c>
      <c r="N2032" s="36" t="s">
        <v>1640</v>
      </c>
      <c r="O2032" s="36" t="s">
        <v>1641</v>
      </c>
      <c r="P2032" s="36" t="s">
        <v>1642</v>
      </c>
      <c r="Q2032" s="36" t="s">
        <v>1643</v>
      </c>
      <c r="R2032" s="36" t="s">
        <v>1644</v>
      </c>
      <c r="S2032" s="36" t="s">
        <v>1636</v>
      </c>
      <c r="T2032" s="36" t="s">
        <v>1636</v>
      </c>
      <c r="U2032" s="36" t="s">
        <v>1645</v>
      </c>
      <c r="V2032" s="36" t="s">
        <v>1646</v>
      </c>
      <c r="W2032" s="36" t="s">
        <v>1647</v>
      </c>
      <c r="X2032" s="36" t="s">
        <v>1667</v>
      </c>
      <c r="Y2032" s="36" t="s">
        <v>1649</v>
      </c>
      <c r="Z2032" s="36">
        <v>0.1</v>
      </c>
      <c r="AA2032" s="36">
        <v>0.1</v>
      </c>
      <c r="AB2032" s="36">
        <v>0</v>
      </c>
      <c r="AC2032" s="36">
        <v>0.1</v>
      </c>
      <c r="AD2032" s="36">
        <v>0</v>
      </c>
      <c r="AE2032" s="36">
        <v>0</v>
      </c>
      <c r="AF2032" s="36" t="s">
        <v>1798</v>
      </c>
      <c r="AG2032" s="36" t="s">
        <v>1675</v>
      </c>
      <c r="AH2032" s="36" t="s">
        <v>1676</v>
      </c>
      <c r="AI2032" s="36" t="s">
        <v>1800</v>
      </c>
      <c r="AJ2032" s="36" t="s">
        <v>1645</v>
      </c>
      <c r="AK2032" s="36" t="s">
        <v>337</v>
      </c>
      <c r="AL2032" s="36" t="s">
        <v>1650</v>
      </c>
      <c r="AM2032" s="36" t="s">
        <v>1651</v>
      </c>
      <c r="AN2032" s="36" t="s">
        <v>1645</v>
      </c>
      <c r="AO2032" s="36" t="s">
        <v>1636</v>
      </c>
      <c r="AP2032" s="36" t="s">
        <v>1678</v>
      </c>
      <c r="AQ2032" s="36" t="s">
        <v>1653</v>
      </c>
    </row>
    <row r="2033" spans="1:43" x14ac:dyDescent="0.15">
      <c r="A2033" s="36" t="s">
        <v>399</v>
      </c>
      <c r="B2033" s="36" t="s">
        <v>1700</v>
      </c>
      <c r="C2033" s="36" t="s">
        <v>1701</v>
      </c>
      <c r="D2033" s="36" t="s">
        <v>1673</v>
      </c>
      <c r="E2033" s="36" t="s">
        <v>1674</v>
      </c>
      <c r="F2033" s="36" t="s">
        <v>372</v>
      </c>
      <c r="G2033" s="36" t="s">
        <v>1636</v>
      </c>
      <c r="H2033" s="36" t="s">
        <v>372</v>
      </c>
      <c r="I2033" s="36" t="s">
        <v>1636</v>
      </c>
      <c r="J2033" s="36" t="s">
        <v>1675</v>
      </c>
      <c r="K2033" s="36" t="s">
        <v>1676</v>
      </c>
      <c r="L2033" s="36" t="s">
        <v>1702</v>
      </c>
      <c r="M2033" s="36" t="s">
        <v>1639</v>
      </c>
      <c r="N2033" s="36" t="s">
        <v>1640</v>
      </c>
      <c r="O2033" s="36" t="s">
        <v>1641</v>
      </c>
      <c r="P2033" s="36" t="s">
        <v>1642</v>
      </c>
      <c r="Q2033" s="36" t="s">
        <v>1643</v>
      </c>
      <c r="R2033" s="36" t="s">
        <v>1644</v>
      </c>
      <c r="S2033" s="36" t="s">
        <v>1636</v>
      </c>
      <c r="T2033" s="36" t="s">
        <v>1636</v>
      </c>
      <c r="U2033" s="36" t="s">
        <v>1645</v>
      </c>
      <c r="V2033" s="36" t="s">
        <v>1646</v>
      </c>
      <c r="W2033" s="36" t="s">
        <v>1669</v>
      </c>
      <c r="X2033" s="36" t="s">
        <v>1646</v>
      </c>
      <c r="Y2033" s="36" t="s">
        <v>1649</v>
      </c>
      <c r="Z2033" s="36">
        <v>11.77</v>
      </c>
      <c r="AA2033" s="36">
        <v>11.48</v>
      </c>
      <c r="AB2033" s="36">
        <v>0.28999999999999998</v>
      </c>
      <c r="AC2033" s="36">
        <v>11.48</v>
      </c>
      <c r="AD2033" s="36">
        <v>0</v>
      </c>
      <c r="AE2033" s="36">
        <v>0</v>
      </c>
      <c r="AF2033" s="36" t="s">
        <v>1798</v>
      </c>
      <c r="AG2033" s="36" t="s">
        <v>1675</v>
      </c>
      <c r="AH2033" s="36" t="s">
        <v>1676</v>
      </c>
      <c r="AI2033" s="36" t="s">
        <v>1800</v>
      </c>
      <c r="AJ2033" s="36" t="s">
        <v>1645</v>
      </c>
      <c r="AK2033" s="36" t="s">
        <v>337</v>
      </c>
      <c r="AL2033" s="36" t="s">
        <v>1650</v>
      </c>
      <c r="AM2033" s="36" t="s">
        <v>1651</v>
      </c>
      <c r="AN2033" s="36" t="s">
        <v>1645</v>
      </c>
      <c r="AO2033" s="36" t="s">
        <v>1636</v>
      </c>
      <c r="AP2033" s="36" t="s">
        <v>1678</v>
      </c>
      <c r="AQ2033" s="36" t="s">
        <v>1653</v>
      </c>
    </row>
    <row r="2034" spans="1:43" x14ac:dyDescent="0.15">
      <c r="A2034" s="36" t="s">
        <v>399</v>
      </c>
      <c r="B2034" s="36" t="s">
        <v>1700</v>
      </c>
      <c r="C2034" s="36" t="s">
        <v>1701</v>
      </c>
      <c r="D2034" s="36" t="s">
        <v>1673</v>
      </c>
      <c r="E2034" s="36" t="s">
        <v>1674</v>
      </c>
      <c r="F2034" s="36" t="s">
        <v>372</v>
      </c>
      <c r="G2034" s="36" t="s">
        <v>1636</v>
      </c>
      <c r="H2034" s="36" t="s">
        <v>372</v>
      </c>
      <c r="I2034" s="36" t="s">
        <v>1636</v>
      </c>
      <c r="J2034" s="36" t="s">
        <v>1675</v>
      </c>
      <c r="K2034" s="36" t="s">
        <v>1676</v>
      </c>
      <c r="L2034" s="36" t="s">
        <v>1702</v>
      </c>
      <c r="M2034" s="36" t="s">
        <v>1639</v>
      </c>
      <c r="N2034" s="36" t="s">
        <v>1640</v>
      </c>
      <c r="O2034" s="36" t="s">
        <v>1641</v>
      </c>
      <c r="P2034" s="36" t="s">
        <v>1642</v>
      </c>
      <c r="Q2034" s="36" t="s">
        <v>1643</v>
      </c>
      <c r="R2034" s="36" t="s">
        <v>1644</v>
      </c>
      <c r="S2034" s="36" t="s">
        <v>1636</v>
      </c>
      <c r="T2034" s="36" t="s">
        <v>1636</v>
      </c>
      <c r="U2034" s="36" t="s">
        <v>1645</v>
      </c>
      <c r="V2034" s="36" t="s">
        <v>1646</v>
      </c>
      <c r="W2034" s="36" t="s">
        <v>1657</v>
      </c>
      <c r="X2034" s="36" t="s">
        <v>1658</v>
      </c>
      <c r="Y2034" s="36" t="s">
        <v>1649</v>
      </c>
      <c r="Z2034" s="36">
        <v>283.18</v>
      </c>
      <c r="AA2034" s="36">
        <v>266.60000000000002</v>
      </c>
      <c r="AB2034" s="36">
        <v>16.579999999999998</v>
      </c>
      <c r="AC2034" s="36">
        <v>266.60000000000002</v>
      </c>
      <c r="AD2034" s="36">
        <v>0</v>
      </c>
      <c r="AE2034" s="36">
        <v>0</v>
      </c>
      <c r="AF2034" s="36" t="s">
        <v>1798</v>
      </c>
      <c r="AG2034" s="36" t="s">
        <v>1675</v>
      </c>
      <c r="AH2034" s="36" t="s">
        <v>1676</v>
      </c>
      <c r="AI2034" s="36" t="s">
        <v>1800</v>
      </c>
      <c r="AJ2034" s="36" t="s">
        <v>1645</v>
      </c>
      <c r="AK2034" s="36" t="s">
        <v>337</v>
      </c>
      <c r="AL2034" s="36" t="s">
        <v>1650</v>
      </c>
      <c r="AM2034" s="36" t="s">
        <v>1651</v>
      </c>
      <c r="AN2034" s="36" t="s">
        <v>1645</v>
      </c>
      <c r="AO2034" s="36" t="s">
        <v>1636</v>
      </c>
      <c r="AP2034" s="36" t="s">
        <v>1678</v>
      </c>
      <c r="AQ2034" s="36" t="s">
        <v>1653</v>
      </c>
    </row>
    <row r="2035" spans="1:43" x14ac:dyDescent="0.15">
      <c r="A2035" s="36" t="s">
        <v>399</v>
      </c>
      <c r="B2035" s="36" t="s">
        <v>1700</v>
      </c>
      <c r="C2035" s="36" t="s">
        <v>1701</v>
      </c>
      <c r="D2035" s="36" t="s">
        <v>1673</v>
      </c>
      <c r="E2035" s="36" t="s">
        <v>1674</v>
      </c>
      <c r="F2035" s="36" t="s">
        <v>372</v>
      </c>
      <c r="G2035" s="36" t="s">
        <v>1636</v>
      </c>
      <c r="H2035" s="36" t="s">
        <v>372</v>
      </c>
      <c r="I2035" s="36" t="s">
        <v>1636</v>
      </c>
      <c r="J2035" s="36" t="s">
        <v>1675</v>
      </c>
      <c r="K2035" s="36" t="s">
        <v>1676</v>
      </c>
      <c r="L2035" s="36" t="s">
        <v>1702</v>
      </c>
      <c r="M2035" s="36" t="s">
        <v>1639</v>
      </c>
      <c r="N2035" s="36" t="s">
        <v>1640</v>
      </c>
      <c r="O2035" s="36" t="s">
        <v>1641</v>
      </c>
      <c r="P2035" s="36" t="s">
        <v>1642</v>
      </c>
      <c r="Q2035" s="36" t="s">
        <v>1643</v>
      </c>
      <c r="R2035" s="36" t="s">
        <v>1644</v>
      </c>
      <c r="S2035" s="36" t="s">
        <v>1636</v>
      </c>
      <c r="T2035" s="36" t="s">
        <v>1636</v>
      </c>
      <c r="U2035" s="36" t="s">
        <v>1645</v>
      </c>
      <c r="V2035" s="36" t="s">
        <v>1646</v>
      </c>
      <c r="W2035" s="36" t="s">
        <v>1670</v>
      </c>
      <c r="X2035" s="36" t="s">
        <v>1646</v>
      </c>
      <c r="Y2035" s="36" t="s">
        <v>1649</v>
      </c>
      <c r="Z2035" s="36">
        <v>0.64</v>
      </c>
      <c r="AA2035" s="36">
        <v>0.57999999999999996</v>
      </c>
      <c r="AB2035" s="36">
        <v>0.06</v>
      </c>
      <c r="AC2035" s="36">
        <v>0.57999999999999996</v>
      </c>
      <c r="AD2035" s="36">
        <v>0</v>
      </c>
      <c r="AE2035" s="36">
        <v>0</v>
      </c>
      <c r="AF2035" s="36" t="s">
        <v>1798</v>
      </c>
      <c r="AG2035" s="36" t="s">
        <v>1675</v>
      </c>
      <c r="AH2035" s="36" t="s">
        <v>1676</v>
      </c>
      <c r="AI2035" s="36" t="s">
        <v>1800</v>
      </c>
      <c r="AJ2035" s="36" t="s">
        <v>1645</v>
      </c>
      <c r="AK2035" s="36" t="s">
        <v>337</v>
      </c>
      <c r="AL2035" s="36" t="s">
        <v>1650</v>
      </c>
      <c r="AM2035" s="36" t="s">
        <v>1651</v>
      </c>
      <c r="AN2035" s="36" t="s">
        <v>1645</v>
      </c>
      <c r="AO2035" s="36" t="s">
        <v>1636</v>
      </c>
      <c r="AP2035" s="36" t="s">
        <v>1678</v>
      </c>
      <c r="AQ2035" s="36" t="s">
        <v>1653</v>
      </c>
    </row>
    <row r="2036" spans="1:43" x14ac:dyDescent="0.15">
      <c r="A2036" s="36" t="s">
        <v>399</v>
      </c>
      <c r="B2036" s="36" t="s">
        <v>1700</v>
      </c>
      <c r="C2036" s="36" t="s">
        <v>1701</v>
      </c>
      <c r="D2036" s="36" t="s">
        <v>1673</v>
      </c>
      <c r="E2036" s="36" t="s">
        <v>1674</v>
      </c>
      <c r="F2036" s="36" t="s">
        <v>372</v>
      </c>
      <c r="G2036" s="36" t="s">
        <v>1636</v>
      </c>
      <c r="H2036" s="36" t="s">
        <v>372</v>
      </c>
      <c r="I2036" s="36" t="s">
        <v>1636</v>
      </c>
      <c r="J2036" s="36" t="s">
        <v>1675</v>
      </c>
      <c r="K2036" s="36" t="s">
        <v>1676</v>
      </c>
      <c r="L2036" s="36" t="s">
        <v>1702</v>
      </c>
      <c r="M2036" s="36" t="s">
        <v>1639</v>
      </c>
      <c r="N2036" s="36" t="s">
        <v>1640</v>
      </c>
      <c r="O2036" s="36" t="s">
        <v>1641</v>
      </c>
      <c r="P2036" s="36" t="s">
        <v>1642</v>
      </c>
      <c r="Q2036" s="36" t="s">
        <v>1643</v>
      </c>
      <c r="R2036" s="36" t="s">
        <v>1644</v>
      </c>
      <c r="S2036" s="36" t="s">
        <v>1636</v>
      </c>
      <c r="T2036" s="36" t="s">
        <v>1636</v>
      </c>
      <c r="U2036" s="36" t="s">
        <v>1645</v>
      </c>
      <c r="V2036" s="36" t="s">
        <v>1646</v>
      </c>
      <c r="W2036" s="36" t="s">
        <v>1679</v>
      </c>
      <c r="X2036" s="36" t="s">
        <v>1646</v>
      </c>
      <c r="Y2036" s="36" t="s">
        <v>1649</v>
      </c>
      <c r="Z2036" s="36">
        <v>2049.83</v>
      </c>
      <c r="AA2036" s="36">
        <v>1991.9</v>
      </c>
      <c r="AB2036" s="36">
        <v>57.93</v>
      </c>
      <c r="AC2036" s="36">
        <v>1991.9</v>
      </c>
      <c r="AD2036" s="36">
        <v>0</v>
      </c>
      <c r="AE2036" s="36">
        <v>0</v>
      </c>
      <c r="AF2036" s="36" t="s">
        <v>1798</v>
      </c>
      <c r="AG2036" s="36" t="s">
        <v>1675</v>
      </c>
      <c r="AH2036" s="36" t="s">
        <v>1676</v>
      </c>
      <c r="AI2036" s="36" t="s">
        <v>1800</v>
      </c>
      <c r="AJ2036" s="36" t="s">
        <v>1645</v>
      </c>
      <c r="AK2036" s="36" t="s">
        <v>337</v>
      </c>
      <c r="AL2036" s="36" t="s">
        <v>1650</v>
      </c>
      <c r="AM2036" s="36" t="s">
        <v>1651</v>
      </c>
      <c r="AN2036" s="36" t="s">
        <v>1645</v>
      </c>
      <c r="AO2036" s="36" t="s">
        <v>1636</v>
      </c>
      <c r="AP2036" s="36" t="s">
        <v>1678</v>
      </c>
      <c r="AQ2036" s="36" t="s">
        <v>1653</v>
      </c>
    </row>
    <row r="2037" spans="1:43" x14ac:dyDescent="0.15">
      <c r="A2037" s="36" t="s">
        <v>399</v>
      </c>
      <c r="B2037" s="36" t="s">
        <v>1703</v>
      </c>
      <c r="C2037" s="36" t="s">
        <v>1704</v>
      </c>
      <c r="D2037" s="36" t="s">
        <v>1673</v>
      </c>
      <c r="E2037" s="36" t="s">
        <v>1674</v>
      </c>
      <c r="F2037" s="36" t="s">
        <v>372</v>
      </c>
      <c r="G2037" s="36" t="s">
        <v>1636</v>
      </c>
      <c r="H2037" s="36" t="s">
        <v>372</v>
      </c>
      <c r="I2037" s="36" t="s">
        <v>1636</v>
      </c>
      <c r="J2037" s="36" t="s">
        <v>1675</v>
      </c>
      <c r="K2037" s="36" t="s">
        <v>1676</v>
      </c>
      <c r="L2037" s="36" t="s">
        <v>1705</v>
      </c>
      <c r="M2037" s="36" t="s">
        <v>1639</v>
      </c>
      <c r="N2037" s="36" t="s">
        <v>1640</v>
      </c>
      <c r="O2037" s="36" t="s">
        <v>1641</v>
      </c>
      <c r="P2037" s="36" t="s">
        <v>1642</v>
      </c>
      <c r="Q2037" s="36" t="s">
        <v>1643</v>
      </c>
      <c r="R2037" s="36" t="s">
        <v>1644</v>
      </c>
      <c r="S2037" s="36" t="s">
        <v>1636</v>
      </c>
      <c r="T2037" s="36" t="s">
        <v>1636</v>
      </c>
      <c r="U2037" s="36" t="s">
        <v>1645</v>
      </c>
      <c r="V2037" s="36" t="s">
        <v>1646</v>
      </c>
      <c r="W2037" s="36" t="s">
        <v>1647</v>
      </c>
      <c r="X2037" s="36" t="s">
        <v>1667</v>
      </c>
      <c r="Y2037" s="36" t="s">
        <v>1649</v>
      </c>
      <c r="Z2037" s="36">
        <v>1.93</v>
      </c>
      <c r="AA2037" s="36">
        <v>1.93</v>
      </c>
      <c r="AB2037" s="36">
        <v>0</v>
      </c>
      <c r="AC2037" s="36">
        <v>1.93</v>
      </c>
      <c r="AD2037" s="36">
        <v>0</v>
      </c>
      <c r="AE2037" s="36">
        <v>0</v>
      </c>
      <c r="AF2037" s="36" t="s">
        <v>1798</v>
      </c>
      <c r="AG2037" s="36" t="s">
        <v>1675</v>
      </c>
      <c r="AH2037" s="36" t="s">
        <v>1676</v>
      </c>
      <c r="AI2037" s="36" t="s">
        <v>1800</v>
      </c>
      <c r="AJ2037" s="36" t="s">
        <v>1645</v>
      </c>
      <c r="AK2037" s="36" t="s">
        <v>337</v>
      </c>
      <c r="AL2037" s="36" t="s">
        <v>1650</v>
      </c>
      <c r="AM2037" s="36" t="s">
        <v>1651</v>
      </c>
      <c r="AN2037" s="36" t="s">
        <v>1645</v>
      </c>
      <c r="AO2037" s="36" t="s">
        <v>1636</v>
      </c>
      <c r="AP2037" s="36" t="s">
        <v>1678</v>
      </c>
      <c r="AQ2037" s="36" t="s">
        <v>1653</v>
      </c>
    </row>
    <row r="2038" spans="1:43" x14ac:dyDescent="0.15">
      <c r="A2038" s="36" t="s">
        <v>399</v>
      </c>
      <c r="B2038" s="36" t="s">
        <v>1703</v>
      </c>
      <c r="C2038" s="36" t="s">
        <v>1704</v>
      </c>
      <c r="D2038" s="36" t="s">
        <v>1673</v>
      </c>
      <c r="E2038" s="36" t="s">
        <v>1674</v>
      </c>
      <c r="F2038" s="36" t="s">
        <v>372</v>
      </c>
      <c r="G2038" s="36" t="s">
        <v>1636</v>
      </c>
      <c r="H2038" s="36" t="s">
        <v>372</v>
      </c>
      <c r="I2038" s="36" t="s">
        <v>1636</v>
      </c>
      <c r="J2038" s="36" t="s">
        <v>1675</v>
      </c>
      <c r="K2038" s="36" t="s">
        <v>1676</v>
      </c>
      <c r="L2038" s="36" t="s">
        <v>1705</v>
      </c>
      <c r="M2038" s="36" t="s">
        <v>1639</v>
      </c>
      <c r="N2038" s="36" t="s">
        <v>1640</v>
      </c>
      <c r="O2038" s="36" t="s">
        <v>1641</v>
      </c>
      <c r="P2038" s="36" t="s">
        <v>1642</v>
      </c>
      <c r="Q2038" s="36" t="s">
        <v>1643</v>
      </c>
      <c r="R2038" s="36" t="s">
        <v>1644</v>
      </c>
      <c r="S2038" s="36" t="s">
        <v>1636</v>
      </c>
      <c r="T2038" s="36" t="s">
        <v>1636</v>
      </c>
      <c r="U2038" s="36" t="s">
        <v>1645</v>
      </c>
      <c r="V2038" s="36" t="s">
        <v>1646</v>
      </c>
      <c r="W2038" s="36" t="s">
        <v>1679</v>
      </c>
      <c r="X2038" s="36" t="s">
        <v>1646</v>
      </c>
      <c r="Y2038" s="36" t="s">
        <v>1649</v>
      </c>
      <c r="Z2038" s="36">
        <v>1295.8599999999999</v>
      </c>
      <c r="AA2038" s="36">
        <v>1295.8599999999999</v>
      </c>
      <c r="AB2038" s="36">
        <v>0</v>
      </c>
      <c r="AC2038" s="36">
        <v>1295.8599999999999</v>
      </c>
      <c r="AD2038" s="36">
        <v>0</v>
      </c>
      <c r="AE2038" s="36">
        <v>0</v>
      </c>
      <c r="AF2038" s="36" t="s">
        <v>1798</v>
      </c>
      <c r="AG2038" s="36" t="s">
        <v>1675</v>
      </c>
      <c r="AH2038" s="36" t="s">
        <v>1676</v>
      </c>
      <c r="AI2038" s="36" t="s">
        <v>1800</v>
      </c>
      <c r="AJ2038" s="36" t="s">
        <v>1645</v>
      </c>
      <c r="AK2038" s="36" t="s">
        <v>337</v>
      </c>
      <c r="AL2038" s="36" t="s">
        <v>1650</v>
      </c>
      <c r="AM2038" s="36" t="s">
        <v>1651</v>
      </c>
      <c r="AN2038" s="36" t="s">
        <v>1645</v>
      </c>
      <c r="AO2038" s="36" t="s">
        <v>1636</v>
      </c>
      <c r="AP2038" s="36" t="s">
        <v>1678</v>
      </c>
      <c r="AQ2038" s="36" t="s">
        <v>1653</v>
      </c>
    </row>
    <row r="2039" spans="1:43" x14ac:dyDescent="0.15">
      <c r="A2039" s="36" t="s">
        <v>399</v>
      </c>
      <c r="B2039" s="36" t="s">
        <v>1706</v>
      </c>
      <c r="C2039" s="36" t="s">
        <v>1707</v>
      </c>
      <c r="D2039" s="36" t="s">
        <v>1673</v>
      </c>
      <c r="E2039" s="36" t="s">
        <v>1674</v>
      </c>
      <c r="F2039" s="36" t="s">
        <v>372</v>
      </c>
      <c r="G2039" s="36" t="s">
        <v>1636</v>
      </c>
      <c r="H2039" s="36" t="s">
        <v>372</v>
      </c>
      <c r="I2039" s="36" t="s">
        <v>1636</v>
      </c>
      <c r="J2039" s="36" t="s">
        <v>1675</v>
      </c>
      <c r="K2039" s="36" t="s">
        <v>1676</v>
      </c>
      <c r="L2039" s="36" t="s">
        <v>1708</v>
      </c>
      <c r="M2039" s="36" t="s">
        <v>1639</v>
      </c>
      <c r="N2039" s="36" t="s">
        <v>1640</v>
      </c>
      <c r="O2039" s="36" t="s">
        <v>1641</v>
      </c>
      <c r="P2039" s="36" t="s">
        <v>1642</v>
      </c>
      <c r="Q2039" s="36" t="s">
        <v>1643</v>
      </c>
      <c r="R2039" s="36" t="s">
        <v>1644</v>
      </c>
      <c r="S2039" s="36" t="s">
        <v>1636</v>
      </c>
      <c r="T2039" s="36" t="s">
        <v>1636</v>
      </c>
      <c r="U2039" s="36" t="s">
        <v>1645</v>
      </c>
      <c r="V2039" s="36" t="s">
        <v>1646</v>
      </c>
      <c r="W2039" s="36" t="s">
        <v>1657</v>
      </c>
      <c r="X2039" s="36" t="s">
        <v>1658</v>
      </c>
      <c r="Y2039" s="36" t="s">
        <v>1649</v>
      </c>
      <c r="Z2039" s="36">
        <v>99.72</v>
      </c>
      <c r="AA2039" s="36">
        <v>99.72</v>
      </c>
      <c r="AB2039" s="36">
        <v>0</v>
      </c>
      <c r="AC2039" s="36">
        <v>99.72</v>
      </c>
      <c r="AD2039" s="36">
        <v>0</v>
      </c>
      <c r="AE2039" s="36">
        <v>0</v>
      </c>
      <c r="AF2039" s="36" t="s">
        <v>1798</v>
      </c>
      <c r="AG2039" s="36" t="s">
        <v>1675</v>
      </c>
      <c r="AH2039" s="36" t="s">
        <v>1676</v>
      </c>
      <c r="AI2039" s="36" t="s">
        <v>1800</v>
      </c>
      <c r="AJ2039" s="36" t="s">
        <v>1645</v>
      </c>
      <c r="AK2039" s="36" t="s">
        <v>337</v>
      </c>
      <c r="AL2039" s="36" t="s">
        <v>1650</v>
      </c>
      <c r="AM2039" s="36" t="s">
        <v>1651</v>
      </c>
      <c r="AN2039" s="36" t="s">
        <v>1645</v>
      </c>
      <c r="AO2039" s="36" t="s">
        <v>1636</v>
      </c>
      <c r="AP2039" s="36" t="s">
        <v>1678</v>
      </c>
      <c r="AQ2039" s="36" t="s">
        <v>1653</v>
      </c>
    </row>
    <row r="2040" spans="1:43" x14ac:dyDescent="0.15">
      <c r="A2040" s="36" t="s">
        <v>399</v>
      </c>
      <c r="B2040" s="36" t="s">
        <v>1709</v>
      </c>
      <c r="C2040" s="36" t="s">
        <v>1710</v>
      </c>
      <c r="D2040" s="36" t="s">
        <v>1673</v>
      </c>
      <c r="E2040" s="36" t="s">
        <v>1674</v>
      </c>
      <c r="F2040" s="36" t="s">
        <v>372</v>
      </c>
      <c r="G2040" s="36" t="s">
        <v>1636</v>
      </c>
      <c r="H2040" s="36" t="s">
        <v>372</v>
      </c>
      <c r="I2040" s="36" t="s">
        <v>1636</v>
      </c>
      <c r="J2040" s="36" t="s">
        <v>1675</v>
      </c>
      <c r="K2040" s="36" t="s">
        <v>1676</v>
      </c>
      <c r="L2040" s="36" t="s">
        <v>1711</v>
      </c>
      <c r="M2040" s="36" t="s">
        <v>1639</v>
      </c>
      <c r="N2040" s="36" t="s">
        <v>1640</v>
      </c>
      <c r="O2040" s="36" t="s">
        <v>1641</v>
      </c>
      <c r="P2040" s="36" t="s">
        <v>1642</v>
      </c>
      <c r="Q2040" s="36" t="s">
        <v>1643</v>
      </c>
      <c r="R2040" s="36" t="s">
        <v>1644</v>
      </c>
      <c r="S2040" s="36" t="s">
        <v>1636</v>
      </c>
      <c r="T2040" s="36" t="s">
        <v>1636</v>
      </c>
      <c r="U2040" s="36" t="s">
        <v>1645</v>
      </c>
      <c r="V2040" s="36" t="s">
        <v>1646</v>
      </c>
      <c r="W2040" s="36" t="s">
        <v>1664</v>
      </c>
      <c r="X2040" s="36" t="s">
        <v>1646</v>
      </c>
      <c r="Y2040" s="36" t="s">
        <v>1649</v>
      </c>
      <c r="Z2040" s="36">
        <v>74.760000000000005</v>
      </c>
      <c r="AA2040" s="36">
        <v>14.38</v>
      </c>
      <c r="AB2040" s="36">
        <v>60.38</v>
      </c>
      <c r="AC2040" s="36">
        <v>14.38</v>
      </c>
      <c r="AD2040" s="36">
        <v>0</v>
      </c>
      <c r="AE2040" s="36">
        <v>0</v>
      </c>
      <c r="AF2040" s="36" t="s">
        <v>1798</v>
      </c>
      <c r="AG2040" s="36" t="s">
        <v>666</v>
      </c>
      <c r="AH2040" s="36" t="s">
        <v>1801</v>
      </c>
      <c r="AI2040" s="36" t="s">
        <v>1800</v>
      </c>
      <c r="AJ2040" s="36" t="s">
        <v>1645</v>
      </c>
      <c r="AK2040" s="36" t="s">
        <v>337</v>
      </c>
      <c r="AL2040" s="36" t="s">
        <v>1650</v>
      </c>
      <c r="AM2040" s="36" t="s">
        <v>1651</v>
      </c>
      <c r="AN2040" s="36" t="s">
        <v>1645</v>
      </c>
      <c r="AO2040" s="36" t="s">
        <v>1636</v>
      </c>
      <c r="AP2040" s="36" t="s">
        <v>1678</v>
      </c>
      <c r="AQ2040" s="36" t="s">
        <v>1653</v>
      </c>
    </row>
    <row r="2041" spans="1:43" x14ac:dyDescent="0.15">
      <c r="A2041" s="36" t="s">
        <v>399</v>
      </c>
      <c r="B2041" s="36" t="s">
        <v>1709</v>
      </c>
      <c r="C2041" s="36" t="s">
        <v>1710</v>
      </c>
      <c r="D2041" s="36" t="s">
        <v>1673</v>
      </c>
      <c r="E2041" s="36" t="s">
        <v>1674</v>
      </c>
      <c r="F2041" s="36" t="s">
        <v>372</v>
      </c>
      <c r="G2041" s="36" t="s">
        <v>1636</v>
      </c>
      <c r="H2041" s="36" t="s">
        <v>372</v>
      </c>
      <c r="I2041" s="36" t="s">
        <v>1636</v>
      </c>
      <c r="J2041" s="36" t="s">
        <v>1675</v>
      </c>
      <c r="K2041" s="36" t="s">
        <v>1676</v>
      </c>
      <c r="L2041" s="36" t="s">
        <v>1711</v>
      </c>
      <c r="M2041" s="36" t="s">
        <v>1639</v>
      </c>
      <c r="N2041" s="36" t="s">
        <v>1640</v>
      </c>
      <c r="O2041" s="36" t="s">
        <v>1641</v>
      </c>
      <c r="P2041" s="36" t="s">
        <v>1642</v>
      </c>
      <c r="Q2041" s="36" t="s">
        <v>1643</v>
      </c>
      <c r="R2041" s="36" t="s">
        <v>1644</v>
      </c>
      <c r="S2041" s="36" t="s">
        <v>1636</v>
      </c>
      <c r="T2041" s="36" t="s">
        <v>1636</v>
      </c>
      <c r="U2041" s="36" t="s">
        <v>1645</v>
      </c>
      <c r="V2041" s="36" t="s">
        <v>1646</v>
      </c>
      <c r="W2041" s="36" t="s">
        <v>1665</v>
      </c>
      <c r="X2041" s="36" t="s">
        <v>1646</v>
      </c>
      <c r="Y2041" s="36" t="s">
        <v>1649</v>
      </c>
      <c r="Z2041" s="36">
        <v>145.87</v>
      </c>
      <c r="AA2041" s="36">
        <v>49.8</v>
      </c>
      <c r="AB2041" s="36">
        <v>96.07</v>
      </c>
      <c r="AC2041" s="36">
        <v>49.8</v>
      </c>
      <c r="AD2041" s="36">
        <v>0</v>
      </c>
      <c r="AE2041" s="36">
        <v>0</v>
      </c>
      <c r="AF2041" s="36" t="s">
        <v>1798</v>
      </c>
      <c r="AG2041" s="36" t="s">
        <v>666</v>
      </c>
      <c r="AH2041" s="36" t="s">
        <v>1801</v>
      </c>
      <c r="AI2041" s="36" t="s">
        <v>1800</v>
      </c>
      <c r="AJ2041" s="36" t="s">
        <v>1645</v>
      </c>
      <c r="AK2041" s="36" t="s">
        <v>337</v>
      </c>
      <c r="AL2041" s="36" t="s">
        <v>1650</v>
      </c>
      <c r="AM2041" s="36" t="s">
        <v>1651</v>
      </c>
      <c r="AN2041" s="36" t="s">
        <v>1645</v>
      </c>
      <c r="AO2041" s="36" t="s">
        <v>1636</v>
      </c>
      <c r="AP2041" s="36" t="s">
        <v>1678</v>
      </c>
      <c r="AQ2041" s="36" t="s">
        <v>1653</v>
      </c>
    </row>
    <row r="2042" spans="1:43" x14ac:dyDescent="0.15">
      <c r="A2042" s="36" t="s">
        <v>399</v>
      </c>
      <c r="B2042" s="36" t="s">
        <v>1709</v>
      </c>
      <c r="C2042" s="36" t="s">
        <v>1710</v>
      </c>
      <c r="D2042" s="36" t="s">
        <v>1673</v>
      </c>
      <c r="E2042" s="36" t="s">
        <v>1674</v>
      </c>
      <c r="F2042" s="36" t="s">
        <v>372</v>
      </c>
      <c r="G2042" s="36" t="s">
        <v>1636</v>
      </c>
      <c r="H2042" s="36" t="s">
        <v>372</v>
      </c>
      <c r="I2042" s="36" t="s">
        <v>1636</v>
      </c>
      <c r="J2042" s="36" t="s">
        <v>1675</v>
      </c>
      <c r="K2042" s="36" t="s">
        <v>1676</v>
      </c>
      <c r="L2042" s="36" t="s">
        <v>1711</v>
      </c>
      <c r="M2042" s="36" t="s">
        <v>1639</v>
      </c>
      <c r="N2042" s="36" t="s">
        <v>1640</v>
      </c>
      <c r="O2042" s="36" t="s">
        <v>1641</v>
      </c>
      <c r="P2042" s="36" t="s">
        <v>1642</v>
      </c>
      <c r="Q2042" s="36" t="s">
        <v>1643</v>
      </c>
      <c r="R2042" s="36" t="s">
        <v>1644</v>
      </c>
      <c r="S2042" s="36" t="s">
        <v>1636</v>
      </c>
      <c r="T2042" s="36" t="s">
        <v>1636</v>
      </c>
      <c r="U2042" s="36" t="s">
        <v>1645</v>
      </c>
      <c r="V2042" s="36" t="s">
        <v>1646</v>
      </c>
      <c r="W2042" s="36" t="s">
        <v>1669</v>
      </c>
      <c r="X2042" s="36" t="s">
        <v>1646</v>
      </c>
      <c r="Y2042" s="36" t="s">
        <v>1649</v>
      </c>
      <c r="Z2042" s="36">
        <v>112.5</v>
      </c>
      <c r="AA2042" s="36">
        <v>20.98</v>
      </c>
      <c r="AB2042" s="36">
        <v>91.52</v>
      </c>
      <c r="AC2042" s="36">
        <v>20.98</v>
      </c>
      <c r="AD2042" s="36">
        <v>0</v>
      </c>
      <c r="AE2042" s="36">
        <v>0</v>
      </c>
      <c r="AF2042" s="36" t="s">
        <v>1798</v>
      </c>
      <c r="AG2042" s="36" t="s">
        <v>666</v>
      </c>
      <c r="AH2042" s="36" t="s">
        <v>1801</v>
      </c>
      <c r="AI2042" s="36" t="s">
        <v>1800</v>
      </c>
      <c r="AJ2042" s="36" t="s">
        <v>1645</v>
      </c>
      <c r="AK2042" s="36" t="s">
        <v>337</v>
      </c>
      <c r="AL2042" s="36" t="s">
        <v>1650</v>
      </c>
      <c r="AM2042" s="36" t="s">
        <v>1651</v>
      </c>
      <c r="AN2042" s="36" t="s">
        <v>1645</v>
      </c>
      <c r="AO2042" s="36" t="s">
        <v>1636</v>
      </c>
      <c r="AP2042" s="36" t="s">
        <v>1678</v>
      </c>
      <c r="AQ2042" s="36" t="s">
        <v>1653</v>
      </c>
    </row>
    <row r="2043" spans="1:43" x14ac:dyDescent="0.15">
      <c r="A2043" s="36" t="s">
        <v>399</v>
      </c>
      <c r="B2043" s="36" t="s">
        <v>1709</v>
      </c>
      <c r="C2043" s="36" t="s">
        <v>1710</v>
      </c>
      <c r="D2043" s="36" t="s">
        <v>1673</v>
      </c>
      <c r="E2043" s="36" t="s">
        <v>1674</v>
      </c>
      <c r="F2043" s="36" t="s">
        <v>372</v>
      </c>
      <c r="G2043" s="36" t="s">
        <v>1636</v>
      </c>
      <c r="H2043" s="36" t="s">
        <v>372</v>
      </c>
      <c r="I2043" s="36" t="s">
        <v>1636</v>
      </c>
      <c r="J2043" s="36" t="s">
        <v>1675</v>
      </c>
      <c r="K2043" s="36" t="s">
        <v>1676</v>
      </c>
      <c r="L2043" s="36" t="s">
        <v>1711</v>
      </c>
      <c r="M2043" s="36" t="s">
        <v>1639</v>
      </c>
      <c r="N2043" s="36" t="s">
        <v>1640</v>
      </c>
      <c r="O2043" s="36" t="s">
        <v>1641</v>
      </c>
      <c r="P2043" s="36" t="s">
        <v>1642</v>
      </c>
      <c r="Q2043" s="36" t="s">
        <v>1643</v>
      </c>
      <c r="R2043" s="36" t="s">
        <v>1644</v>
      </c>
      <c r="S2043" s="36" t="s">
        <v>1636</v>
      </c>
      <c r="T2043" s="36" t="s">
        <v>1636</v>
      </c>
      <c r="U2043" s="36" t="s">
        <v>1645</v>
      </c>
      <c r="V2043" s="36" t="s">
        <v>1646</v>
      </c>
      <c r="W2043" s="36" t="s">
        <v>1670</v>
      </c>
      <c r="X2043" s="36" t="s">
        <v>1646</v>
      </c>
      <c r="Y2043" s="36" t="s">
        <v>1649</v>
      </c>
      <c r="Z2043" s="36">
        <v>8.74</v>
      </c>
      <c r="AA2043" s="36">
        <v>1.76</v>
      </c>
      <c r="AB2043" s="36">
        <v>6.98</v>
      </c>
      <c r="AC2043" s="36">
        <v>1.76</v>
      </c>
      <c r="AD2043" s="36">
        <v>0</v>
      </c>
      <c r="AE2043" s="36">
        <v>0</v>
      </c>
      <c r="AF2043" s="36" t="s">
        <v>1798</v>
      </c>
      <c r="AG2043" s="36" t="s">
        <v>666</v>
      </c>
      <c r="AH2043" s="36" t="s">
        <v>1801</v>
      </c>
      <c r="AI2043" s="36" t="s">
        <v>1800</v>
      </c>
      <c r="AJ2043" s="36" t="s">
        <v>1645</v>
      </c>
      <c r="AK2043" s="36" t="s">
        <v>337</v>
      </c>
      <c r="AL2043" s="36" t="s">
        <v>1650</v>
      </c>
      <c r="AM2043" s="36" t="s">
        <v>1651</v>
      </c>
      <c r="AN2043" s="36" t="s">
        <v>1645</v>
      </c>
      <c r="AO2043" s="36" t="s">
        <v>1636</v>
      </c>
      <c r="AP2043" s="36" t="s">
        <v>1678</v>
      </c>
      <c r="AQ2043" s="36" t="s">
        <v>1653</v>
      </c>
    </row>
    <row r="2044" spans="1:43" x14ac:dyDescent="0.15">
      <c r="A2044" s="36" t="s">
        <v>399</v>
      </c>
      <c r="B2044" s="36" t="s">
        <v>1712</v>
      </c>
      <c r="C2044" s="36" t="s">
        <v>1713</v>
      </c>
      <c r="D2044" s="36" t="s">
        <v>1673</v>
      </c>
      <c r="E2044" s="36" t="s">
        <v>1674</v>
      </c>
      <c r="F2044" s="36" t="s">
        <v>372</v>
      </c>
      <c r="G2044" s="36" t="s">
        <v>1636</v>
      </c>
      <c r="H2044" s="36" t="s">
        <v>372</v>
      </c>
      <c r="I2044" s="36" t="s">
        <v>1636</v>
      </c>
      <c r="J2044" s="36" t="s">
        <v>1675</v>
      </c>
      <c r="K2044" s="36" t="s">
        <v>1676</v>
      </c>
      <c r="L2044" s="36" t="s">
        <v>1714</v>
      </c>
      <c r="M2044" s="36" t="s">
        <v>1639</v>
      </c>
      <c r="N2044" s="36" t="s">
        <v>1640</v>
      </c>
      <c r="O2044" s="36" t="s">
        <v>1641</v>
      </c>
      <c r="P2044" s="36" t="s">
        <v>1642</v>
      </c>
      <c r="Q2044" s="36" t="s">
        <v>1643</v>
      </c>
      <c r="R2044" s="36" t="s">
        <v>1644</v>
      </c>
      <c r="S2044" s="36" t="s">
        <v>1636</v>
      </c>
      <c r="T2044" s="36" t="s">
        <v>1636</v>
      </c>
      <c r="U2044" s="36" t="s">
        <v>1645</v>
      </c>
      <c r="V2044" s="36" t="s">
        <v>1646</v>
      </c>
      <c r="W2044" s="36" t="s">
        <v>1664</v>
      </c>
      <c r="X2044" s="36" t="s">
        <v>1646</v>
      </c>
      <c r="Y2044" s="36" t="s">
        <v>1649</v>
      </c>
      <c r="Z2044" s="36">
        <v>931.8</v>
      </c>
      <c r="AA2044" s="36">
        <v>922.13</v>
      </c>
      <c r="AB2044" s="36">
        <v>9.67</v>
      </c>
      <c r="AC2044" s="36">
        <v>922.13</v>
      </c>
      <c r="AD2044" s="36">
        <v>0</v>
      </c>
      <c r="AE2044" s="36">
        <v>0</v>
      </c>
      <c r="AF2044" s="36" t="s">
        <v>1798</v>
      </c>
      <c r="AG2044" s="36" t="s">
        <v>1675</v>
      </c>
      <c r="AH2044" s="36" t="s">
        <v>1676</v>
      </c>
      <c r="AI2044" s="36" t="s">
        <v>1800</v>
      </c>
      <c r="AJ2044" s="36" t="s">
        <v>1645</v>
      </c>
      <c r="AK2044" s="36" t="s">
        <v>337</v>
      </c>
      <c r="AL2044" s="36" t="s">
        <v>1650</v>
      </c>
      <c r="AM2044" s="36" t="s">
        <v>1651</v>
      </c>
      <c r="AN2044" s="36" t="s">
        <v>1645</v>
      </c>
      <c r="AO2044" s="36" t="s">
        <v>1636</v>
      </c>
      <c r="AP2044" s="36" t="s">
        <v>1678</v>
      </c>
      <c r="AQ2044" s="36" t="s">
        <v>1653</v>
      </c>
    </row>
    <row r="2045" spans="1:43" x14ac:dyDescent="0.15">
      <c r="A2045" s="36" t="s">
        <v>399</v>
      </c>
      <c r="B2045" s="36" t="s">
        <v>1712</v>
      </c>
      <c r="C2045" s="36" t="s">
        <v>1713</v>
      </c>
      <c r="D2045" s="36" t="s">
        <v>1673</v>
      </c>
      <c r="E2045" s="36" t="s">
        <v>1674</v>
      </c>
      <c r="F2045" s="36" t="s">
        <v>372</v>
      </c>
      <c r="G2045" s="36" t="s">
        <v>1636</v>
      </c>
      <c r="H2045" s="36" t="s">
        <v>372</v>
      </c>
      <c r="I2045" s="36" t="s">
        <v>1636</v>
      </c>
      <c r="J2045" s="36" t="s">
        <v>1675</v>
      </c>
      <c r="K2045" s="36" t="s">
        <v>1676</v>
      </c>
      <c r="L2045" s="36" t="s">
        <v>1714</v>
      </c>
      <c r="M2045" s="36" t="s">
        <v>1639</v>
      </c>
      <c r="N2045" s="36" t="s">
        <v>1640</v>
      </c>
      <c r="O2045" s="36" t="s">
        <v>1641</v>
      </c>
      <c r="P2045" s="36" t="s">
        <v>1642</v>
      </c>
      <c r="Q2045" s="36" t="s">
        <v>1643</v>
      </c>
      <c r="R2045" s="36" t="s">
        <v>1644</v>
      </c>
      <c r="S2045" s="36" t="s">
        <v>1636</v>
      </c>
      <c r="T2045" s="36" t="s">
        <v>1636</v>
      </c>
      <c r="U2045" s="36" t="s">
        <v>1645</v>
      </c>
      <c r="V2045" s="36" t="s">
        <v>1646</v>
      </c>
      <c r="W2045" s="36" t="s">
        <v>1665</v>
      </c>
      <c r="X2045" s="36" t="s">
        <v>1646</v>
      </c>
      <c r="Y2045" s="36" t="s">
        <v>1649</v>
      </c>
      <c r="Z2045" s="36">
        <v>2096.0100000000002</v>
      </c>
      <c r="AA2045" s="36">
        <v>2060.2800000000002</v>
      </c>
      <c r="AB2045" s="36">
        <v>35.729999999999997</v>
      </c>
      <c r="AC2045" s="36">
        <v>2060.2800000000002</v>
      </c>
      <c r="AD2045" s="36">
        <v>0</v>
      </c>
      <c r="AE2045" s="36">
        <v>0</v>
      </c>
      <c r="AF2045" s="36" t="s">
        <v>1798</v>
      </c>
      <c r="AG2045" s="36" t="s">
        <v>1675</v>
      </c>
      <c r="AH2045" s="36" t="s">
        <v>1676</v>
      </c>
      <c r="AI2045" s="36" t="s">
        <v>1800</v>
      </c>
      <c r="AJ2045" s="36" t="s">
        <v>1645</v>
      </c>
      <c r="AK2045" s="36" t="s">
        <v>337</v>
      </c>
      <c r="AL2045" s="36" t="s">
        <v>1650</v>
      </c>
      <c r="AM2045" s="36" t="s">
        <v>1651</v>
      </c>
      <c r="AN2045" s="36" t="s">
        <v>1645</v>
      </c>
      <c r="AO2045" s="36" t="s">
        <v>1636</v>
      </c>
      <c r="AP2045" s="36" t="s">
        <v>1678</v>
      </c>
      <c r="AQ2045" s="36" t="s">
        <v>1653</v>
      </c>
    </row>
    <row r="2046" spans="1:43" x14ac:dyDescent="0.15">
      <c r="A2046" s="36" t="s">
        <v>399</v>
      </c>
      <c r="B2046" s="36" t="s">
        <v>1712</v>
      </c>
      <c r="C2046" s="36" t="s">
        <v>1713</v>
      </c>
      <c r="D2046" s="36" t="s">
        <v>1673</v>
      </c>
      <c r="E2046" s="36" t="s">
        <v>1674</v>
      </c>
      <c r="F2046" s="36" t="s">
        <v>372</v>
      </c>
      <c r="G2046" s="36" t="s">
        <v>1636</v>
      </c>
      <c r="H2046" s="36" t="s">
        <v>372</v>
      </c>
      <c r="I2046" s="36" t="s">
        <v>1636</v>
      </c>
      <c r="J2046" s="36" t="s">
        <v>1675</v>
      </c>
      <c r="K2046" s="36" t="s">
        <v>1676</v>
      </c>
      <c r="L2046" s="36" t="s">
        <v>1714</v>
      </c>
      <c r="M2046" s="36" t="s">
        <v>1639</v>
      </c>
      <c r="N2046" s="36" t="s">
        <v>1640</v>
      </c>
      <c r="O2046" s="36" t="s">
        <v>1641</v>
      </c>
      <c r="P2046" s="36" t="s">
        <v>1642</v>
      </c>
      <c r="Q2046" s="36" t="s">
        <v>1643</v>
      </c>
      <c r="R2046" s="36" t="s">
        <v>1644</v>
      </c>
      <c r="S2046" s="36" t="s">
        <v>1636</v>
      </c>
      <c r="T2046" s="36" t="s">
        <v>1636</v>
      </c>
      <c r="U2046" s="36" t="s">
        <v>1645</v>
      </c>
      <c r="V2046" s="36" t="s">
        <v>1646</v>
      </c>
      <c r="W2046" s="36" t="s">
        <v>1647</v>
      </c>
      <c r="X2046" s="36" t="s">
        <v>1667</v>
      </c>
      <c r="Y2046" s="36" t="s">
        <v>1649</v>
      </c>
      <c r="Z2046" s="36">
        <v>0.06</v>
      </c>
      <c r="AA2046" s="36">
        <v>0.06</v>
      </c>
      <c r="AB2046" s="36">
        <v>0</v>
      </c>
      <c r="AC2046" s="36">
        <v>0.06</v>
      </c>
      <c r="AD2046" s="36">
        <v>0</v>
      </c>
      <c r="AE2046" s="36">
        <v>0</v>
      </c>
      <c r="AF2046" s="36" t="s">
        <v>1798</v>
      </c>
      <c r="AG2046" s="36" t="s">
        <v>1675</v>
      </c>
      <c r="AH2046" s="36" t="s">
        <v>1676</v>
      </c>
      <c r="AI2046" s="36" t="s">
        <v>1800</v>
      </c>
      <c r="AJ2046" s="36" t="s">
        <v>1645</v>
      </c>
      <c r="AK2046" s="36" t="s">
        <v>337</v>
      </c>
      <c r="AL2046" s="36" t="s">
        <v>1650</v>
      </c>
      <c r="AM2046" s="36" t="s">
        <v>1651</v>
      </c>
      <c r="AN2046" s="36" t="s">
        <v>1645</v>
      </c>
      <c r="AO2046" s="36" t="s">
        <v>1636</v>
      </c>
      <c r="AP2046" s="36" t="s">
        <v>1678</v>
      </c>
      <c r="AQ2046" s="36" t="s">
        <v>1653</v>
      </c>
    </row>
    <row r="2047" spans="1:43" x14ac:dyDescent="0.15">
      <c r="A2047" s="36" t="s">
        <v>399</v>
      </c>
      <c r="B2047" s="36" t="s">
        <v>1712</v>
      </c>
      <c r="C2047" s="36" t="s">
        <v>1713</v>
      </c>
      <c r="D2047" s="36" t="s">
        <v>1673</v>
      </c>
      <c r="E2047" s="36" t="s">
        <v>1674</v>
      </c>
      <c r="F2047" s="36" t="s">
        <v>372</v>
      </c>
      <c r="G2047" s="36" t="s">
        <v>1636</v>
      </c>
      <c r="H2047" s="36" t="s">
        <v>372</v>
      </c>
      <c r="I2047" s="36" t="s">
        <v>1636</v>
      </c>
      <c r="J2047" s="36" t="s">
        <v>1675</v>
      </c>
      <c r="K2047" s="36" t="s">
        <v>1676</v>
      </c>
      <c r="L2047" s="36" t="s">
        <v>1714</v>
      </c>
      <c r="M2047" s="36" t="s">
        <v>1639</v>
      </c>
      <c r="N2047" s="36" t="s">
        <v>1640</v>
      </c>
      <c r="O2047" s="36" t="s">
        <v>1641</v>
      </c>
      <c r="P2047" s="36" t="s">
        <v>1642</v>
      </c>
      <c r="Q2047" s="36" t="s">
        <v>1643</v>
      </c>
      <c r="R2047" s="36" t="s">
        <v>1644</v>
      </c>
      <c r="S2047" s="36" t="s">
        <v>1636</v>
      </c>
      <c r="T2047" s="36" t="s">
        <v>1636</v>
      </c>
      <c r="U2047" s="36" t="s">
        <v>1645</v>
      </c>
      <c r="V2047" s="36" t="s">
        <v>1646</v>
      </c>
      <c r="W2047" s="36" t="s">
        <v>1669</v>
      </c>
      <c r="X2047" s="36" t="s">
        <v>1646</v>
      </c>
      <c r="Y2047" s="36" t="s">
        <v>1649</v>
      </c>
      <c r="Z2047" s="36">
        <v>325.70999999999998</v>
      </c>
      <c r="AA2047" s="36">
        <v>323.23</v>
      </c>
      <c r="AB2047" s="36">
        <v>2.48</v>
      </c>
      <c r="AC2047" s="36">
        <v>323.23</v>
      </c>
      <c r="AD2047" s="36">
        <v>0</v>
      </c>
      <c r="AE2047" s="36">
        <v>0</v>
      </c>
      <c r="AF2047" s="36" t="s">
        <v>1798</v>
      </c>
      <c r="AG2047" s="36" t="s">
        <v>1675</v>
      </c>
      <c r="AH2047" s="36" t="s">
        <v>1676</v>
      </c>
      <c r="AI2047" s="36" t="s">
        <v>1800</v>
      </c>
      <c r="AJ2047" s="36" t="s">
        <v>1645</v>
      </c>
      <c r="AK2047" s="36" t="s">
        <v>337</v>
      </c>
      <c r="AL2047" s="36" t="s">
        <v>1650</v>
      </c>
      <c r="AM2047" s="36" t="s">
        <v>1651</v>
      </c>
      <c r="AN2047" s="36" t="s">
        <v>1645</v>
      </c>
      <c r="AO2047" s="36" t="s">
        <v>1636</v>
      </c>
      <c r="AP2047" s="36" t="s">
        <v>1678</v>
      </c>
      <c r="AQ2047" s="36" t="s">
        <v>1653</v>
      </c>
    </row>
    <row r="2048" spans="1:43" x14ac:dyDescent="0.15">
      <c r="A2048" s="36" t="s">
        <v>399</v>
      </c>
      <c r="B2048" s="36" t="s">
        <v>1712</v>
      </c>
      <c r="C2048" s="36" t="s">
        <v>1713</v>
      </c>
      <c r="D2048" s="36" t="s">
        <v>1673</v>
      </c>
      <c r="E2048" s="36" t="s">
        <v>1674</v>
      </c>
      <c r="F2048" s="36" t="s">
        <v>372</v>
      </c>
      <c r="G2048" s="36" t="s">
        <v>1636</v>
      </c>
      <c r="H2048" s="36" t="s">
        <v>372</v>
      </c>
      <c r="I2048" s="36" t="s">
        <v>1636</v>
      </c>
      <c r="J2048" s="36" t="s">
        <v>1675</v>
      </c>
      <c r="K2048" s="36" t="s">
        <v>1676</v>
      </c>
      <c r="L2048" s="36" t="s">
        <v>1714</v>
      </c>
      <c r="M2048" s="36" t="s">
        <v>1639</v>
      </c>
      <c r="N2048" s="36" t="s">
        <v>1640</v>
      </c>
      <c r="O2048" s="36" t="s">
        <v>1641</v>
      </c>
      <c r="P2048" s="36" t="s">
        <v>1642</v>
      </c>
      <c r="Q2048" s="36" t="s">
        <v>1643</v>
      </c>
      <c r="R2048" s="36" t="s">
        <v>1644</v>
      </c>
      <c r="S2048" s="36" t="s">
        <v>1636</v>
      </c>
      <c r="T2048" s="36" t="s">
        <v>1636</v>
      </c>
      <c r="U2048" s="36" t="s">
        <v>1645</v>
      </c>
      <c r="V2048" s="36" t="s">
        <v>1646</v>
      </c>
      <c r="W2048" s="36" t="s">
        <v>1670</v>
      </c>
      <c r="X2048" s="36" t="s">
        <v>1646</v>
      </c>
      <c r="Y2048" s="36" t="s">
        <v>1649</v>
      </c>
      <c r="Z2048" s="36">
        <v>71.84</v>
      </c>
      <c r="AA2048" s="36">
        <v>71.17</v>
      </c>
      <c r="AB2048" s="36">
        <v>0.67</v>
      </c>
      <c r="AC2048" s="36">
        <v>71.17</v>
      </c>
      <c r="AD2048" s="36">
        <v>0</v>
      </c>
      <c r="AE2048" s="36">
        <v>0</v>
      </c>
      <c r="AF2048" s="36" t="s">
        <v>1798</v>
      </c>
      <c r="AG2048" s="36" t="s">
        <v>1675</v>
      </c>
      <c r="AH2048" s="36" t="s">
        <v>1676</v>
      </c>
      <c r="AI2048" s="36" t="s">
        <v>1800</v>
      </c>
      <c r="AJ2048" s="36" t="s">
        <v>1645</v>
      </c>
      <c r="AK2048" s="36" t="s">
        <v>337</v>
      </c>
      <c r="AL2048" s="36" t="s">
        <v>1650</v>
      </c>
      <c r="AM2048" s="36" t="s">
        <v>1651</v>
      </c>
      <c r="AN2048" s="36" t="s">
        <v>1645</v>
      </c>
      <c r="AO2048" s="36" t="s">
        <v>1636</v>
      </c>
      <c r="AP2048" s="36" t="s">
        <v>1678</v>
      </c>
      <c r="AQ2048" s="36" t="s">
        <v>1653</v>
      </c>
    </row>
    <row r="2049" spans="1:43" x14ac:dyDescent="0.15">
      <c r="A2049" s="36" t="s">
        <v>399</v>
      </c>
      <c r="B2049" s="36" t="s">
        <v>1715</v>
      </c>
      <c r="C2049" s="36" t="s">
        <v>1716</v>
      </c>
      <c r="D2049" s="36" t="s">
        <v>1661</v>
      </c>
      <c r="E2049" s="36" t="s">
        <v>1662</v>
      </c>
      <c r="F2049" s="36" t="s">
        <v>372</v>
      </c>
      <c r="G2049" s="36" t="s">
        <v>1636</v>
      </c>
      <c r="H2049" s="36" t="s">
        <v>372</v>
      </c>
      <c r="I2049" s="36" t="s">
        <v>1636</v>
      </c>
      <c r="J2049" s="36" t="s">
        <v>1637</v>
      </c>
      <c r="K2049" s="36" t="s">
        <v>599</v>
      </c>
      <c r="L2049" s="36" t="s">
        <v>1717</v>
      </c>
      <c r="M2049" s="36" t="s">
        <v>1639</v>
      </c>
      <c r="N2049" s="36" t="s">
        <v>1640</v>
      </c>
      <c r="O2049" s="36" t="s">
        <v>1641</v>
      </c>
      <c r="P2049" s="36" t="s">
        <v>1642</v>
      </c>
      <c r="Q2049" s="36" t="s">
        <v>1643</v>
      </c>
      <c r="R2049" s="36" t="s">
        <v>1644</v>
      </c>
      <c r="S2049" s="36" t="s">
        <v>1636</v>
      </c>
      <c r="T2049" s="36" t="s">
        <v>1636</v>
      </c>
      <c r="U2049" s="36" t="s">
        <v>1645</v>
      </c>
      <c r="V2049" s="36" t="s">
        <v>1646</v>
      </c>
      <c r="W2049" s="36" t="s">
        <v>1664</v>
      </c>
      <c r="X2049" s="36" t="s">
        <v>1646</v>
      </c>
      <c r="Y2049" s="36" t="s">
        <v>1649</v>
      </c>
      <c r="Z2049" s="36">
        <v>33.090000000000003</v>
      </c>
      <c r="AA2049" s="36">
        <v>33.090000000000003</v>
      </c>
      <c r="AB2049" s="36">
        <v>0</v>
      </c>
      <c r="AC2049" s="36">
        <v>33.090000000000003</v>
      </c>
      <c r="AD2049" s="36">
        <v>0</v>
      </c>
      <c r="AE2049" s="36">
        <v>0</v>
      </c>
      <c r="AF2049" s="36" t="s">
        <v>1798</v>
      </c>
      <c r="AG2049" s="36" t="s">
        <v>1637</v>
      </c>
      <c r="AH2049" s="36" t="s">
        <v>599</v>
      </c>
      <c r="AI2049" s="36" t="s">
        <v>1799</v>
      </c>
      <c r="AJ2049" s="36" t="s">
        <v>1645</v>
      </c>
      <c r="AK2049" s="36" t="s">
        <v>337</v>
      </c>
      <c r="AL2049" s="36" t="s">
        <v>1650</v>
      </c>
      <c r="AM2049" s="36" t="s">
        <v>1651</v>
      </c>
      <c r="AN2049" s="36" t="s">
        <v>1645</v>
      </c>
      <c r="AO2049" s="36" t="s">
        <v>1636</v>
      </c>
      <c r="AP2049" s="36" t="s">
        <v>1652</v>
      </c>
      <c r="AQ2049" s="36" t="s">
        <v>1653</v>
      </c>
    </row>
    <row r="2050" spans="1:43" x14ac:dyDescent="0.15">
      <c r="A2050" s="36" t="s">
        <v>399</v>
      </c>
      <c r="B2050" s="36" t="s">
        <v>1715</v>
      </c>
      <c r="C2050" s="36" t="s">
        <v>1716</v>
      </c>
      <c r="D2050" s="36" t="s">
        <v>1661</v>
      </c>
      <c r="E2050" s="36" t="s">
        <v>1662</v>
      </c>
      <c r="F2050" s="36" t="s">
        <v>372</v>
      </c>
      <c r="G2050" s="36" t="s">
        <v>1636</v>
      </c>
      <c r="H2050" s="36" t="s">
        <v>372</v>
      </c>
      <c r="I2050" s="36" t="s">
        <v>1636</v>
      </c>
      <c r="J2050" s="36" t="s">
        <v>1637</v>
      </c>
      <c r="K2050" s="36" t="s">
        <v>599</v>
      </c>
      <c r="L2050" s="36" t="s">
        <v>1717</v>
      </c>
      <c r="M2050" s="36" t="s">
        <v>1639</v>
      </c>
      <c r="N2050" s="36" t="s">
        <v>1640</v>
      </c>
      <c r="O2050" s="36" t="s">
        <v>1641</v>
      </c>
      <c r="P2050" s="36" t="s">
        <v>1642</v>
      </c>
      <c r="Q2050" s="36" t="s">
        <v>1643</v>
      </c>
      <c r="R2050" s="36" t="s">
        <v>1644</v>
      </c>
      <c r="S2050" s="36" t="s">
        <v>1636</v>
      </c>
      <c r="T2050" s="36" t="s">
        <v>1636</v>
      </c>
      <c r="U2050" s="36" t="s">
        <v>1645</v>
      </c>
      <c r="V2050" s="36" t="s">
        <v>1646</v>
      </c>
      <c r="W2050" s="36" t="s">
        <v>1665</v>
      </c>
      <c r="X2050" s="36" t="s">
        <v>1646</v>
      </c>
      <c r="Y2050" s="36" t="s">
        <v>1649</v>
      </c>
      <c r="Z2050" s="36">
        <v>2191.34</v>
      </c>
      <c r="AA2050" s="36">
        <v>2191.34</v>
      </c>
      <c r="AB2050" s="36">
        <v>0</v>
      </c>
      <c r="AC2050" s="36">
        <v>2191.34</v>
      </c>
      <c r="AD2050" s="36">
        <v>0</v>
      </c>
      <c r="AE2050" s="36">
        <v>0</v>
      </c>
      <c r="AF2050" s="36" t="s">
        <v>1798</v>
      </c>
      <c r="AG2050" s="36" t="s">
        <v>1637</v>
      </c>
      <c r="AH2050" s="36" t="s">
        <v>599</v>
      </c>
      <c r="AI2050" s="36" t="s">
        <v>1799</v>
      </c>
      <c r="AJ2050" s="36" t="s">
        <v>1645</v>
      </c>
      <c r="AK2050" s="36" t="s">
        <v>337</v>
      </c>
      <c r="AL2050" s="36" t="s">
        <v>1650</v>
      </c>
      <c r="AM2050" s="36" t="s">
        <v>1651</v>
      </c>
      <c r="AN2050" s="36" t="s">
        <v>1645</v>
      </c>
      <c r="AO2050" s="36" t="s">
        <v>1636</v>
      </c>
      <c r="AP2050" s="36" t="s">
        <v>1652</v>
      </c>
      <c r="AQ2050" s="36" t="s">
        <v>1653</v>
      </c>
    </row>
    <row r="2051" spans="1:43" x14ac:dyDescent="0.15">
      <c r="A2051" s="36" t="s">
        <v>399</v>
      </c>
      <c r="B2051" s="36" t="s">
        <v>1715</v>
      </c>
      <c r="C2051" s="36" t="s">
        <v>1716</v>
      </c>
      <c r="D2051" s="36" t="s">
        <v>1661</v>
      </c>
      <c r="E2051" s="36" t="s">
        <v>1662</v>
      </c>
      <c r="F2051" s="36" t="s">
        <v>372</v>
      </c>
      <c r="G2051" s="36" t="s">
        <v>1636</v>
      </c>
      <c r="H2051" s="36" t="s">
        <v>372</v>
      </c>
      <c r="I2051" s="36" t="s">
        <v>1636</v>
      </c>
      <c r="J2051" s="36" t="s">
        <v>1637</v>
      </c>
      <c r="K2051" s="36" t="s">
        <v>599</v>
      </c>
      <c r="L2051" s="36" t="s">
        <v>1717</v>
      </c>
      <c r="M2051" s="36" t="s">
        <v>1639</v>
      </c>
      <c r="N2051" s="36" t="s">
        <v>1640</v>
      </c>
      <c r="O2051" s="36" t="s">
        <v>1641</v>
      </c>
      <c r="P2051" s="36" t="s">
        <v>1642</v>
      </c>
      <c r="Q2051" s="36" t="s">
        <v>1643</v>
      </c>
      <c r="R2051" s="36" t="s">
        <v>1644</v>
      </c>
      <c r="S2051" s="36" t="s">
        <v>1636</v>
      </c>
      <c r="T2051" s="36" t="s">
        <v>1636</v>
      </c>
      <c r="U2051" s="36" t="s">
        <v>1645</v>
      </c>
      <c r="V2051" s="36" t="s">
        <v>1646</v>
      </c>
      <c r="W2051" s="36" t="s">
        <v>1647</v>
      </c>
      <c r="X2051" s="36" t="s">
        <v>1667</v>
      </c>
      <c r="Y2051" s="36" t="s">
        <v>1649</v>
      </c>
      <c r="Z2051" s="36">
        <v>6.59</v>
      </c>
      <c r="AA2051" s="36">
        <v>6.59</v>
      </c>
      <c r="AB2051" s="36">
        <v>0</v>
      </c>
      <c r="AC2051" s="36">
        <v>6.59</v>
      </c>
      <c r="AD2051" s="36">
        <v>0</v>
      </c>
      <c r="AE2051" s="36">
        <v>0</v>
      </c>
      <c r="AF2051" s="36" t="s">
        <v>1798</v>
      </c>
      <c r="AG2051" s="36" t="s">
        <v>1637</v>
      </c>
      <c r="AH2051" s="36" t="s">
        <v>599</v>
      </c>
      <c r="AI2051" s="36" t="s">
        <v>1799</v>
      </c>
      <c r="AJ2051" s="36" t="s">
        <v>1645</v>
      </c>
      <c r="AK2051" s="36" t="s">
        <v>337</v>
      </c>
      <c r="AL2051" s="36" t="s">
        <v>1650</v>
      </c>
      <c r="AM2051" s="36" t="s">
        <v>1651</v>
      </c>
      <c r="AN2051" s="36" t="s">
        <v>1645</v>
      </c>
      <c r="AO2051" s="36" t="s">
        <v>1636</v>
      </c>
      <c r="AP2051" s="36" t="s">
        <v>1652</v>
      </c>
      <c r="AQ2051" s="36" t="s">
        <v>1653</v>
      </c>
    </row>
    <row r="2052" spans="1:43" x14ac:dyDescent="0.15">
      <c r="A2052" s="36" t="s">
        <v>399</v>
      </c>
      <c r="B2052" s="36" t="s">
        <v>1715</v>
      </c>
      <c r="C2052" s="36" t="s">
        <v>1716</v>
      </c>
      <c r="D2052" s="36" t="s">
        <v>1661</v>
      </c>
      <c r="E2052" s="36" t="s">
        <v>1662</v>
      </c>
      <c r="F2052" s="36" t="s">
        <v>372</v>
      </c>
      <c r="G2052" s="36" t="s">
        <v>1636</v>
      </c>
      <c r="H2052" s="36" t="s">
        <v>372</v>
      </c>
      <c r="I2052" s="36" t="s">
        <v>1636</v>
      </c>
      <c r="J2052" s="36" t="s">
        <v>1637</v>
      </c>
      <c r="K2052" s="36" t="s">
        <v>599</v>
      </c>
      <c r="L2052" s="36" t="s">
        <v>1717</v>
      </c>
      <c r="M2052" s="36" t="s">
        <v>1639</v>
      </c>
      <c r="N2052" s="36" t="s">
        <v>1640</v>
      </c>
      <c r="O2052" s="36" t="s">
        <v>1641</v>
      </c>
      <c r="P2052" s="36" t="s">
        <v>1642</v>
      </c>
      <c r="Q2052" s="36" t="s">
        <v>1643</v>
      </c>
      <c r="R2052" s="36" t="s">
        <v>1644</v>
      </c>
      <c r="S2052" s="36" t="s">
        <v>1636</v>
      </c>
      <c r="T2052" s="36" t="s">
        <v>1636</v>
      </c>
      <c r="U2052" s="36" t="s">
        <v>1645</v>
      </c>
      <c r="V2052" s="36" t="s">
        <v>1646</v>
      </c>
      <c r="W2052" s="36" t="s">
        <v>1669</v>
      </c>
      <c r="X2052" s="36" t="s">
        <v>1646</v>
      </c>
      <c r="Y2052" s="36" t="s">
        <v>1649</v>
      </c>
      <c r="Z2052" s="36">
        <v>21.43</v>
      </c>
      <c r="AA2052" s="36">
        <v>21.43</v>
      </c>
      <c r="AB2052" s="36">
        <v>0</v>
      </c>
      <c r="AC2052" s="36">
        <v>21.43</v>
      </c>
      <c r="AD2052" s="36">
        <v>0</v>
      </c>
      <c r="AE2052" s="36">
        <v>0</v>
      </c>
      <c r="AF2052" s="36" t="s">
        <v>1798</v>
      </c>
      <c r="AG2052" s="36" t="s">
        <v>1637</v>
      </c>
      <c r="AH2052" s="36" t="s">
        <v>599</v>
      </c>
      <c r="AI2052" s="36" t="s">
        <v>1799</v>
      </c>
      <c r="AJ2052" s="36" t="s">
        <v>1645</v>
      </c>
      <c r="AK2052" s="36" t="s">
        <v>337</v>
      </c>
      <c r="AL2052" s="36" t="s">
        <v>1650</v>
      </c>
      <c r="AM2052" s="36" t="s">
        <v>1651</v>
      </c>
      <c r="AN2052" s="36" t="s">
        <v>1645</v>
      </c>
      <c r="AO2052" s="36" t="s">
        <v>1636</v>
      </c>
      <c r="AP2052" s="36" t="s">
        <v>1652</v>
      </c>
      <c r="AQ2052" s="36" t="s">
        <v>1653</v>
      </c>
    </row>
    <row r="2053" spans="1:43" x14ac:dyDescent="0.15">
      <c r="A2053" s="36" t="s">
        <v>399</v>
      </c>
      <c r="B2053" s="36" t="s">
        <v>1715</v>
      </c>
      <c r="C2053" s="36" t="s">
        <v>1716</v>
      </c>
      <c r="D2053" s="36" t="s">
        <v>1661</v>
      </c>
      <c r="E2053" s="36" t="s">
        <v>1662</v>
      </c>
      <c r="F2053" s="36" t="s">
        <v>372</v>
      </c>
      <c r="G2053" s="36" t="s">
        <v>1636</v>
      </c>
      <c r="H2053" s="36" t="s">
        <v>372</v>
      </c>
      <c r="I2053" s="36" t="s">
        <v>1636</v>
      </c>
      <c r="J2053" s="36" t="s">
        <v>1637</v>
      </c>
      <c r="K2053" s="36" t="s">
        <v>599</v>
      </c>
      <c r="L2053" s="36" t="s">
        <v>1717</v>
      </c>
      <c r="M2053" s="36" t="s">
        <v>1639</v>
      </c>
      <c r="N2053" s="36" t="s">
        <v>1640</v>
      </c>
      <c r="O2053" s="36" t="s">
        <v>1641</v>
      </c>
      <c r="P2053" s="36" t="s">
        <v>1642</v>
      </c>
      <c r="Q2053" s="36" t="s">
        <v>1643</v>
      </c>
      <c r="R2053" s="36" t="s">
        <v>1644</v>
      </c>
      <c r="S2053" s="36" t="s">
        <v>1636</v>
      </c>
      <c r="T2053" s="36" t="s">
        <v>1636</v>
      </c>
      <c r="U2053" s="36" t="s">
        <v>1645</v>
      </c>
      <c r="V2053" s="36" t="s">
        <v>1646</v>
      </c>
      <c r="W2053" s="36" t="s">
        <v>1670</v>
      </c>
      <c r="X2053" s="36" t="s">
        <v>1646</v>
      </c>
      <c r="Y2053" s="36" t="s">
        <v>1649</v>
      </c>
      <c r="Z2053" s="36">
        <v>247.55</v>
      </c>
      <c r="AA2053" s="36">
        <v>247.55</v>
      </c>
      <c r="AB2053" s="36">
        <v>0</v>
      </c>
      <c r="AC2053" s="36">
        <v>247.55</v>
      </c>
      <c r="AD2053" s="36">
        <v>0</v>
      </c>
      <c r="AE2053" s="36">
        <v>0</v>
      </c>
      <c r="AF2053" s="36" t="s">
        <v>1798</v>
      </c>
      <c r="AG2053" s="36" t="s">
        <v>1637</v>
      </c>
      <c r="AH2053" s="36" t="s">
        <v>599</v>
      </c>
      <c r="AI2053" s="36" t="s">
        <v>1799</v>
      </c>
      <c r="AJ2053" s="36" t="s">
        <v>1645</v>
      </c>
      <c r="AK2053" s="36" t="s">
        <v>337</v>
      </c>
      <c r="AL2053" s="36" t="s">
        <v>1650</v>
      </c>
      <c r="AM2053" s="36" t="s">
        <v>1651</v>
      </c>
      <c r="AN2053" s="36" t="s">
        <v>1645</v>
      </c>
      <c r="AO2053" s="36" t="s">
        <v>1636</v>
      </c>
      <c r="AP2053" s="36" t="s">
        <v>1652</v>
      </c>
      <c r="AQ2053" s="36" t="s">
        <v>1653</v>
      </c>
    </row>
    <row r="2054" spans="1:43" x14ac:dyDescent="0.15">
      <c r="A2054" s="36" t="s">
        <v>399</v>
      </c>
      <c r="B2054" s="36" t="s">
        <v>1718</v>
      </c>
      <c r="C2054" s="36" t="s">
        <v>1719</v>
      </c>
      <c r="D2054" s="36" t="s">
        <v>1661</v>
      </c>
      <c r="E2054" s="36" t="s">
        <v>1662</v>
      </c>
      <c r="F2054" s="36" t="s">
        <v>372</v>
      </c>
      <c r="G2054" s="36" t="s">
        <v>1636</v>
      </c>
      <c r="H2054" s="36" t="s">
        <v>372</v>
      </c>
      <c r="I2054" s="36" t="s">
        <v>1636</v>
      </c>
      <c r="J2054" s="36" t="s">
        <v>1637</v>
      </c>
      <c r="K2054" s="36" t="s">
        <v>599</v>
      </c>
      <c r="L2054" s="36" t="s">
        <v>1720</v>
      </c>
      <c r="M2054" s="36" t="s">
        <v>1639</v>
      </c>
      <c r="N2054" s="36" t="s">
        <v>1640</v>
      </c>
      <c r="O2054" s="36" t="s">
        <v>1641</v>
      </c>
      <c r="P2054" s="36" t="s">
        <v>1642</v>
      </c>
      <c r="Q2054" s="36" t="s">
        <v>1643</v>
      </c>
      <c r="R2054" s="36" t="s">
        <v>1644</v>
      </c>
      <c r="S2054" s="36" t="s">
        <v>1636</v>
      </c>
      <c r="T2054" s="36" t="s">
        <v>1636</v>
      </c>
      <c r="U2054" s="36" t="s">
        <v>1645</v>
      </c>
      <c r="V2054" s="36" t="s">
        <v>1646</v>
      </c>
      <c r="W2054" s="36" t="s">
        <v>1665</v>
      </c>
      <c r="X2054" s="36" t="s">
        <v>1646</v>
      </c>
      <c r="Y2054" s="36" t="s">
        <v>1649</v>
      </c>
      <c r="Z2054" s="36">
        <v>2495.7199999999998</v>
      </c>
      <c r="AA2054" s="36">
        <v>2495.7199999999998</v>
      </c>
      <c r="AB2054" s="36">
        <v>0</v>
      </c>
      <c r="AC2054" s="36">
        <v>2495.7199999999998</v>
      </c>
      <c r="AD2054" s="36">
        <v>0</v>
      </c>
      <c r="AE2054" s="36">
        <v>0</v>
      </c>
      <c r="AF2054" s="36" t="s">
        <v>1798</v>
      </c>
      <c r="AG2054" s="36" t="s">
        <v>1637</v>
      </c>
      <c r="AH2054" s="36" t="s">
        <v>599</v>
      </c>
      <c r="AI2054" s="36" t="s">
        <v>1799</v>
      </c>
      <c r="AJ2054" s="36" t="s">
        <v>1645</v>
      </c>
      <c r="AK2054" s="36" t="s">
        <v>337</v>
      </c>
      <c r="AL2054" s="36" t="s">
        <v>1650</v>
      </c>
      <c r="AM2054" s="36" t="s">
        <v>1651</v>
      </c>
      <c r="AN2054" s="36" t="s">
        <v>1645</v>
      </c>
      <c r="AO2054" s="36" t="s">
        <v>1636</v>
      </c>
      <c r="AP2054" s="36" t="s">
        <v>1652</v>
      </c>
      <c r="AQ2054" s="36" t="s">
        <v>1653</v>
      </c>
    </row>
    <row r="2055" spans="1:43" x14ac:dyDescent="0.15">
      <c r="A2055" s="36" t="s">
        <v>399</v>
      </c>
      <c r="B2055" s="36" t="s">
        <v>1718</v>
      </c>
      <c r="C2055" s="36" t="s">
        <v>1719</v>
      </c>
      <c r="D2055" s="36" t="s">
        <v>1661</v>
      </c>
      <c r="E2055" s="36" t="s">
        <v>1662</v>
      </c>
      <c r="F2055" s="36" t="s">
        <v>372</v>
      </c>
      <c r="G2055" s="36" t="s">
        <v>1636</v>
      </c>
      <c r="H2055" s="36" t="s">
        <v>372</v>
      </c>
      <c r="I2055" s="36" t="s">
        <v>1636</v>
      </c>
      <c r="J2055" s="36" t="s">
        <v>1637</v>
      </c>
      <c r="K2055" s="36" t="s">
        <v>599</v>
      </c>
      <c r="L2055" s="36" t="s">
        <v>1720</v>
      </c>
      <c r="M2055" s="36" t="s">
        <v>1639</v>
      </c>
      <c r="N2055" s="36" t="s">
        <v>1640</v>
      </c>
      <c r="O2055" s="36" t="s">
        <v>1641</v>
      </c>
      <c r="P2055" s="36" t="s">
        <v>1642</v>
      </c>
      <c r="Q2055" s="36" t="s">
        <v>1643</v>
      </c>
      <c r="R2055" s="36" t="s">
        <v>1644</v>
      </c>
      <c r="S2055" s="36" t="s">
        <v>1636</v>
      </c>
      <c r="T2055" s="36" t="s">
        <v>1636</v>
      </c>
      <c r="U2055" s="36" t="s">
        <v>1645</v>
      </c>
      <c r="V2055" s="36" t="s">
        <v>1646</v>
      </c>
      <c r="W2055" s="36" t="s">
        <v>1647</v>
      </c>
      <c r="X2055" s="36" t="s">
        <v>1667</v>
      </c>
      <c r="Y2055" s="36" t="s">
        <v>1649</v>
      </c>
      <c r="Z2055" s="36">
        <v>4.28</v>
      </c>
      <c r="AA2055" s="36">
        <v>4.28</v>
      </c>
      <c r="AB2055" s="36">
        <v>0</v>
      </c>
      <c r="AC2055" s="36">
        <v>4.28</v>
      </c>
      <c r="AD2055" s="36">
        <v>0</v>
      </c>
      <c r="AE2055" s="36">
        <v>0</v>
      </c>
      <c r="AF2055" s="36" t="s">
        <v>1798</v>
      </c>
      <c r="AG2055" s="36" t="s">
        <v>1637</v>
      </c>
      <c r="AH2055" s="36" t="s">
        <v>599</v>
      </c>
      <c r="AI2055" s="36" t="s">
        <v>1799</v>
      </c>
      <c r="AJ2055" s="36" t="s">
        <v>1645</v>
      </c>
      <c r="AK2055" s="36" t="s">
        <v>337</v>
      </c>
      <c r="AL2055" s="36" t="s">
        <v>1650</v>
      </c>
      <c r="AM2055" s="36" t="s">
        <v>1651</v>
      </c>
      <c r="AN2055" s="36" t="s">
        <v>1645</v>
      </c>
      <c r="AO2055" s="36" t="s">
        <v>1636</v>
      </c>
      <c r="AP2055" s="36" t="s">
        <v>1652</v>
      </c>
      <c r="AQ2055" s="36" t="s">
        <v>1653</v>
      </c>
    </row>
    <row r="2056" spans="1:43" x14ac:dyDescent="0.15">
      <c r="A2056" s="36" t="s">
        <v>399</v>
      </c>
      <c r="B2056" s="36" t="s">
        <v>1721</v>
      </c>
      <c r="C2056" s="36" t="s">
        <v>1722</v>
      </c>
      <c r="D2056" s="36" t="s">
        <v>1723</v>
      </c>
      <c r="E2056" s="36" t="s">
        <v>1724</v>
      </c>
      <c r="F2056" s="36" t="s">
        <v>372</v>
      </c>
      <c r="G2056" s="36" t="s">
        <v>1636</v>
      </c>
      <c r="H2056" s="36" t="s">
        <v>372</v>
      </c>
      <c r="I2056" s="36" t="s">
        <v>1636</v>
      </c>
      <c r="J2056" s="36" t="s">
        <v>1307</v>
      </c>
      <c r="K2056" s="36" t="s">
        <v>1725</v>
      </c>
      <c r="L2056" s="36" t="s">
        <v>1726</v>
      </c>
      <c r="M2056" s="36" t="s">
        <v>1727</v>
      </c>
      <c r="N2056" s="36" t="s">
        <v>1728</v>
      </c>
      <c r="O2056" s="36" t="s">
        <v>1729</v>
      </c>
      <c r="P2056" s="36" t="s">
        <v>1730</v>
      </c>
      <c r="Q2056" s="36" t="s">
        <v>1731</v>
      </c>
      <c r="R2056" s="36" t="s">
        <v>1732</v>
      </c>
      <c r="S2056" s="36" t="s">
        <v>1636</v>
      </c>
      <c r="T2056" s="36" t="s">
        <v>1636</v>
      </c>
      <c r="U2056" s="36" t="s">
        <v>1645</v>
      </c>
      <c r="V2056" s="36" t="s">
        <v>1646</v>
      </c>
      <c r="W2056" s="36" t="s">
        <v>1665</v>
      </c>
      <c r="X2056" s="36" t="s">
        <v>1646</v>
      </c>
      <c r="Y2056" s="36" t="s">
        <v>1649</v>
      </c>
      <c r="Z2056" s="36">
        <v>21.04</v>
      </c>
      <c r="AA2056" s="36">
        <v>21.04</v>
      </c>
      <c r="AB2056" s="36">
        <v>0</v>
      </c>
      <c r="AC2056" s="36">
        <v>21.04</v>
      </c>
      <c r="AD2056" s="36">
        <v>0</v>
      </c>
      <c r="AE2056" s="36">
        <v>0</v>
      </c>
      <c r="AF2056" s="36" t="s">
        <v>1798</v>
      </c>
      <c r="AG2056" s="36" t="s">
        <v>1307</v>
      </c>
      <c r="AH2056" s="36" t="s">
        <v>1725</v>
      </c>
      <c r="AI2056" s="36" t="s">
        <v>1800</v>
      </c>
      <c r="AJ2056" s="36" t="s">
        <v>1645</v>
      </c>
      <c r="AK2056" s="36" t="s">
        <v>337</v>
      </c>
      <c r="AL2056" s="36" t="s">
        <v>1650</v>
      </c>
      <c r="AM2056" s="36" t="s">
        <v>1651</v>
      </c>
      <c r="AN2056" s="36" t="s">
        <v>1645</v>
      </c>
      <c r="AO2056" s="36" t="s">
        <v>1636</v>
      </c>
      <c r="AP2056" s="36" t="s">
        <v>1652</v>
      </c>
      <c r="AQ2056" s="36" t="s">
        <v>1653</v>
      </c>
    </row>
    <row r="2057" spans="1:43" x14ac:dyDescent="0.15">
      <c r="A2057" s="36" t="s">
        <v>399</v>
      </c>
      <c r="B2057" s="36" t="s">
        <v>1721</v>
      </c>
      <c r="C2057" s="36" t="s">
        <v>1722</v>
      </c>
      <c r="D2057" s="36" t="s">
        <v>1723</v>
      </c>
      <c r="E2057" s="36" t="s">
        <v>1724</v>
      </c>
      <c r="F2057" s="36" t="s">
        <v>372</v>
      </c>
      <c r="G2057" s="36" t="s">
        <v>1636</v>
      </c>
      <c r="H2057" s="36" t="s">
        <v>372</v>
      </c>
      <c r="I2057" s="36" t="s">
        <v>1636</v>
      </c>
      <c r="J2057" s="36" t="s">
        <v>1307</v>
      </c>
      <c r="K2057" s="36" t="s">
        <v>1725</v>
      </c>
      <c r="L2057" s="36" t="s">
        <v>1726</v>
      </c>
      <c r="M2057" s="36" t="s">
        <v>1727</v>
      </c>
      <c r="N2057" s="36" t="s">
        <v>1728</v>
      </c>
      <c r="O2057" s="36" t="s">
        <v>1729</v>
      </c>
      <c r="P2057" s="36" t="s">
        <v>1730</v>
      </c>
      <c r="Q2057" s="36" t="s">
        <v>1731</v>
      </c>
      <c r="R2057" s="36" t="s">
        <v>1732</v>
      </c>
      <c r="S2057" s="36" t="s">
        <v>1636</v>
      </c>
      <c r="T2057" s="36" t="s">
        <v>1636</v>
      </c>
      <c r="U2057" s="36" t="s">
        <v>1645</v>
      </c>
      <c r="V2057" s="36" t="s">
        <v>1646</v>
      </c>
      <c r="W2057" s="36" t="s">
        <v>1647</v>
      </c>
      <c r="X2057" s="36" t="s">
        <v>1667</v>
      </c>
      <c r="Y2057" s="36" t="s">
        <v>1649</v>
      </c>
      <c r="Z2057" s="36">
        <v>0.31</v>
      </c>
      <c r="AA2057" s="36">
        <v>0.31</v>
      </c>
      <c r="AB2057" s="36">
        <v>0</v>
      </c>
      <c r="AC2057" s="36">
        <v>0.31</v>
      </c>
      <c r="AD2057" s="36">
        <v>0</v>
      </c>
      <c r="AE2057" s="36">
        <v>0</v>
      </c>
      <c r="AF2057" s="36" t="s">
        <v>1798</v>
      </c>
      <c r="AG2057" s="36" t="s">
        <v>1307</v>
      </c>
      <c r="AH2057" s="36" t="s">
        <v>1725</v>
      </c>
      <c r="AI2057" s="36" t="s">
        <v>1800</v>
      </c>
      <c r="AJ2057" s="36" t="s">
        <v>1645</v>
      </c>
      <c r="AK2057" s="36" t="s">
        <v>337</v>
      </c>
      <c r="AL2057" s="36" t="s">
        <v>1650</v>
      </c>
      <c r="AM2057" s="36" t="s">
        <v>1651</v>
      </c>
      <c r="AN2057" s="36" t="s">
        <v>1645</v>
      </c>
      <c r="AO2057" s="36" t="s">
        <v>1636</v>
      </c>
      <c r="AP2057" s="36" t="s">
        <v>1652</v>
      </c>
      <c r="AQ2057" s="36" t="s">
        <v>1653</v>
      </c>
    </row>
    <row r="2058" spans="1:43" x14ac:dyDescent="0.15">
      <c r="A2058" s="36" t="s">
        <v>399</v>
      </c>
      <c r="B2058" s="36" t="s">
        <v>1874</v>
      </c>
      <c r="C2058" s="36" t="s">
        <v>1875</v>
      </c>
      <c r="D2058" s="36" t="s">
        <v>1723</v>
      </c>
      <c r="E2058" s="36" t="s">
        <v>1724</v>
      </c>
      <c r="F2058" s="36" t="s">
        <v>372</v>
      </c>
      <c r="G2058" s="36" t="s">
        <v>1636</v>
      </c>
      <c r="H2058" s="36" t="s">
        <v>372</v>
      </c>
      <c r="I2058" s="36" t="s">
        <v>1636</v>
      </c>
      <c r="J2058" s="36" t="s">
        <v>1307</v>
      </c>
      <c r="K2058" s="36" t="s">
        <v>1725</v>
      </c>
      <c r="L2058" s="36" t="s">
        <v>1726</v>
      </c>
      <c r="M2058" s="36" t="s">
        <v>1727</v>
      </c>
      <c r="N2058" s="36" t="s">
        <v>1728</v>
      </c>
      <c r="O2058" s="36" t="s">
        <v>1729</v>
      </c>
      <c r="P2058" s="36" t="s">
        <v>1730</v>
      </c>
      <c r="Q2058" s="36" t="s">
        <v>1731</v>
      </c>
      <c r="R2058" s="36" t="s">
        <v>1732</v>
      </c>
      <c r="S2058" s="36" t="s">
        <v>1636</v>
      </c>
      <c r="T2058" s="36" t="s">
        <v>1636</v>
      </c>
      <c r="U2058" s="36" t="s">
        <v>1645</v>
      </c>
      <c r="V2058" s="36" t="s">
        <v>1646</v>
      </c>
      <c r="W2058" s="36" t="s">
        <v>1665</v>
      </c>
      <c r="X2058" s="36" t="s">
        <v>1646</v>
      </c>
      <c r="Y2058" s="36" t="s">
        <v>1649</v>
      </c>
      <c r="Z2058" s="36">
        <v>39.29</v>
      </c>
      <c r="AA2058" s="36">
        <v>39.29</v>
      </c>
      <c r="AB2058" s="36">
        <v>0</v>
      </c>
      <c r="AC2058" s="36">
        <v>39.29</v>
      </c>
      <c r="AD2058" s="36">
        <v>0</v>
      </c>
      <c r="AE2058" s="36">
        <v>0</v>
      </c>
      <c r="AF2058" s="36" t="s">
        <v>1798</v>
      </c>
      <c r="AG2058" s="36" t="s">
        <v>1307</v>
      </c>
      <c r="AH2058" s="36" t="s">
        <v>1725</v>
      </c>
      <c r="AI2058" s="36" t="s">
        <v>1800</v>
      </c>
      <c r="AJ2058" s="36" t="s">
        <v>1645</v>
      </c>
      <c r="AK2058" s="36" t="s">
        <v>337</v>
      </c>
      <c r="AL2058" s="36" t="s">
        <v>1650</v>
      </c>
      <c r="AM2058" s="36" t="s">
        <v>1651</v>
      </c>
      <c r="AN2058" s="36" t="s">
        <v>1645</v>
      </c>
      <c r="AO2058" s="36" t="s">
        <v>1636</v>
      </c>
      <c r="AP2058" s="36" t="s">
        <v>1652</v>
      </c>
      <c r="AQ2058" s="36" t="s">
        <v>1653</v>
      </c>
    </row>
    <row r="2059" spans="1:43" x14ac:dyDescent="0.15">
      <c r="A2059" s="36" t="s">
        <v>399</v>
      </c>
      <c r="B2059" s="36" t="s">
        <v>1874</v>
      </c>
      <c r="C2059" s="36" t="s">
        <v>1875</v>
      </c>
      <c r="D2059" s="36" t="s">
        <v>1723</v>
      </c>
      <c r="E2059" s="36" t="s">
        <v>1724</v>
      </c>
      <c r="F2059" s="36" t="s">
        <v>372</v>
      </c>
      <c r="G2059" s="36" t="s">
        <v>1636</v>
      </c>
      <c r="H2059" s="36" t="s">
        <v>372</v>
      </c>
      <c r="I2059" s="36" t="s">
        <v>1636</v>
      </c>
      <c r="J2059" s="36" t="s">
        <v>1307</v>
      </c>
      <c r="K2059" s="36" t="s">
        <v>1725</v>
      </c>
      <c r="L2059" s="36" t="s">
        <v>1726</v>
      </c>
      <c r="M2059" s="36" t="s">
        <v>1727</v>
      </c>
      <c r="N2059" s="36" t="s">
        <v>1728</v>
      </c>
      <c r="O2059" s="36" t="s">
        <v>1729</v>
      </c>
      <c r="P2059" s="36" t="s">
        <v>1730</v>
      </c>
      <c r="Q2059" s="36" t="s">
        <v>1731</v>
      </c>
      <c r="R2059" s="36" t="s">
        <v>1732</v>
      </c>
      <c r="S2059" s="36" t="s">
        <v>1636</v>
      </c>
      <c r="T2059" s="36" t="s">
        <v>1636</v>
      </c>
      <c r="U2059" s="36" t="s">
        <v>1645</v>
      </c>
      <c r="V2059" s="36" t="s">
        <v>1646</v>
      </c>
      <c r="W2059" s="36" t="s">
        <v>1647</v>
      </c>
      <c r="X2059" s="36" t="s">
        <v>1667</v>
      </c>
      <c r="Y2059" s="36" t="s">
        <v>1649</v>
      </c>
      <c r="Z2059" s="36">
        <v>4.6500000000000004</v>
      </c>
      <c r="AA2059" s="36">
        <v>4.6500000000000004</v>
      </c>
      <c r="AB2059" s="36">
        <v>0</v>
      </c>
      <c r="AC2059" s="36">
        <v>4.6500000000000004</v>
      </c>
      <c r="AD2059" s="36">
        <v>0</v>
      </c>
      <c r="AE2059" s="36">
        <v>0</v>
      </c>
      <c r="AF2059" s="36" t="s">
        <v>1798</v>
      </c>
      <c r="AG2059" s="36" t="s">
        <v>1307</v>
      </c>
      <c r="AH2059" s="36" t="s">
        <v>1725</v>
      </c>
      <c r="AI2059" s="36" t="s">
        <v>1800</v>
      </c>
      <c r="AJ2059" s="36" t="s">
        <v>1645</v>
      </c>
      <c r="AK2059" s="36" t="s">
        <v>337</v>
      </c>
      <c r="AL2059" s="36" t="s">
        <v>1650</v>
      </c>
      <c r="AM2059" s="36" t="s">
        <v>1651</v>
      </c>
      <c r="AN2059" s="36" t="s">
        <v>1645</v>
      </c>
      <c r="AO2059" s="36" t="s">
        <v>1636</v>
      </c>
      <c r="AP2059" s="36" t="s">
        <v>1652</v>
      </c>
      <c r="AQ2059" s="36" t="s">
        <v>1653</v>
      </c>
    </row>
    <row r="2060" spans="1:43" x14ac:dyDescent="0.15">
      <c r="A2060" s="36" t="s">
        <v>399</v>
      </c>
      <c r="B2060" s="36" t="s">
        <v>1733</v>
      </c>
      <c r="C2060" s="36" t="s">
        <v>1734</v>
      </c>
      <c r="D2060" s="36" t="s">
        <v>1723</v>
      </c>
      <c r="E2060" s="36" t="s">
        <v>1724</v>
      </c>
      <c r="F2060" s="36" t="s">
        <v>372</v>
      </c>
      <c r="G2060" s="36" t="s">
        <v>1636</v>
      </c>
      <c r="H2060" s="36" t="s">
        <v>372</v>
      </c>
      <c r="I2060" s="36" t="s">
        <v>1636</v>
      </c>
      <c r="J2060" s="36" t="s">
        <v>1307</v>
      </c>
      <c r="K2060" s="36" t="s">
        <v>1725</v>
      </c>
      <c r="L2060" s="36" t="s">
        <v>1735</v>
      </c>
      <c r="M2060" s="36" t="s">
        <v>1727</v>
      </c>
      <c r="N2060" s="36" t="s">
        <v>1728</v>
      </c>
      <c r="O2060" s="36" t="s">
        <v>1729</v>
      </c>
      <c r="P2060" s="36" t="s">
        <v>1730</v>
      </c>
      <c r="Q2060" s="36" t="s">
        <v>1731</v>
      </c>
      <c r="R2060" s="36" t="s">
        <v>1732</v>
      </c>
      <c r="S2060" s="36" t="s">
        <v>1636</v>
      </c>
      <c r="T2060" s="36" t="s">
        <v>1636</v>
      </c>
      <c r="U2060" s="36" t="s">
        <v>1645</v>
      </c>
      <c r="V2060" s="36" t="s">
        <v>1646</v>
      </c>
      <c r="W2060" s="36" t="s">
        <v>1664</v>
      </c>
      <c r="X2060" s="36" t="s">
        <v>1646</v>
      </c>
      <c r="Y2060" s="36" t="s">
        <v>1649</v>
      </c>
      <c r="Z2060" s="36">
        <v>52.97</v>
      </c>
      <c r="AA2060" s="36">
        <v>52.97</v>
      </c>
      <c r="AB2060" s="36">
        <v>0</v>
      </c>
      <c r="AC2060" s="36">
        <v>52.97</v>
      </c>
      <c r="AD2060" s="36">
        <v>0</v>
      </c>
      <c r="AE2060" s="36">
        <v>0</v>
      </c>
      <c r="AF2060" s="36" t="s">
        <v>1798</v>
      </c>
      <c r="AG2060" s="36" t="s">
        <v>1307</v>
      </c>
      <c r="AH2060" s="36" t="s">
        <v>1725</v>
      </c>
      <c r="AI2060" s="36" t="s">
        <v>1800</v>
      </c>
      <c r="AJ2060" s="36" t="s">
        <v>1645</v>
      </c>
      <c r="AK2060" s="36" t="s">
        <v>337</v>
      </c>
      <c r="AL2060" s="36" t="s">
        <v>1650</v>
      </c>
      <c r="AM2060" s="36" t="s">
        <v>1651</v>
      </c>
      <c r="AN2060" s="36" t="s">
        <v>1645</v>
      </c>
      <c r="AO2060" s="36" t="s">
        <v>1636</v>
      </c>
      <c r="AP2060" s="36" t="s">
        <v>1652</v>
      </c>
      <c r="AQ2060" s="36" t="s">
        <v>1653</v>
      </c>
    </row>
    <row r="2061" spans="1:43" x14ac:dyDescent="0.15">
      <c r="A2061" s="36" t="s">
        <v>399</v>
      </c>
      <c r="B2061" s="36" t="s">
        <v>1733</v>
      </c>
      <c r="C2061" s="36" t="s">
        <v>1734</v>
      </c>
      <c r="D2061" s="36" t="s">
        <v>1723</v>
      </c>
      <c r="E2061" s="36" t="s">
        <v>1724</v>
      </c>
      <c r="F2061" s="36" t="s">
        <v>372</v>
      </c>
      <c r="G2061" s="36" t="s">
        <v>1636</v>
      </c>
      <c r="H2061" s="36" t="s">
        <v>372</v>
      </c>
      <c r="I2061" s="36" t="s">
        <v>1636</v>
      </c>
      <c r="J2061" s="36" t="s">
        <v>1307</v>
      </c>
      <c r="K2061" s="36" t="s">
        <v>1725</v>
      </c>
      <c r="L2061" s="36" t="s">
        <v>1735</v>
      </c>
      <c r="M2061" s="36" t="s">
        <v>1727</v>
      </c>
      <c r="N2061" s="36" t="s">
        <v>1728</v>
      </c>
      <c r="O2061" s="36" t="s">
        <v>1729</v>
      </c>
      <c r="P2061" s="36" t="s">
        <v>1730</v>
      </c>
      <c r="Q2061" s="36" t="s">
        <v>1731</v>
      </c>
      <c r="R2061" s="36" t="s">
        <v>1732</v>
      </c>
      <c r="S2061" s="36" t="s">
        <v>1636</v>
      </c>
      <c r="T2061" s="36" t="s">
        <v>1636</v>
      </c>
      <c r="U2061" s="36" t="s">
        <v>1645</v>
      </c>
      <c r="V2061" s="36" t="s">
        <v>1646</v>
      </c>
      <c r="W2061" s="36" t="s">
        <v>1665</v>
      </c>
      <c r="X2061" s="36" t="s">
        <v>1646</v>
      </c>
      <c r="Y2061" s="36" t="s">
        <v>1649</v>
      </c>
      <c r="Z2061" s="36">
        <v>2545.94</v>
      </c>
      <c r="AA2061" s="36">
        <v>2545.94</v>
      </c>
      <c r="AB2061" s="36">
        <v>0</v>
      </c>
      <c r="AC2061" s="36">
        <v>2545.94</v>
      </c>
      <c r="AD2061" s="36">
        <v>0</v>
      </c>
      <c r="AE2061" s="36">
        <v>0</v>
      </c>
      <c r="AF2061" s="36" t="s">
        <v>1798</v>
      </c>
      <c r="AG2061" s="36" t="s">
        <v>1307</v>
      </c>
      <c r="AH2061" s="36" t="s">
        <v>1725</v>
      </c>
      <c r="AI2061" s="36" t="s">
        <v>1800</v>
      </c>
      <c r="AJ2061" s="36" t="s">
        <v>1645</v>
      </c>
      <c r="AK2061" s="36" t="s">
        <v>337</v>
      </c>
      <c r="AL2061" s="36" t="s">
        <v>1650</v>
      </c>
      <c r="AM2061" s="36" t="s">
        <v>1651</v>
      </c>
      <c r="AN2061" s="36" t="s">
        <v>1645</v>
      </c>
      <c r="AO2061" s="36" t="s">
        <v>1636</v>
      </c>
      <c r="AP2061" s="36" t="s">
        <v>1652</v>
      </c>
      <c r="AQ2061" s="36" t="s">
        <v>1653</v>
      </c>
    </row>
    <row r="2062" spans="1:43" x14ac:dyDescent="0.15">
      <c r="A2062" s="36" t="s">
        <v>399</v>
      </c>
      <c r="B2062" s="36" t="s">
        <v>1733</v>
      </c>
      <c r="C2062" s="36" t="s">
        <v>1734</v>
      </c>
      <c r="D2062" s="36" t="s">
        <v>1723</v>
      </c>
      <c r="E2062" s="36" t="s">
        <v>1724</v>
      </c>
      <c r="F2062" s="36" t="s">
        <v>372</v>
      </c>
      <c r="G2062" s="36" t="s">
        <v>1636</v>
      </c>
      <c r="H2062" s="36" t="s">
        <v>372</v>
      </c>
      <c r="I2062" s="36" t="s">
        <v>1636</v>
      </c>
      <c r="J2062" s="36" t="s">
        <v>1307</v>
      </c>
      <c r="K2062" s="36" t="s">
        <v>1725</v>
      </c>
      <c r="L2062" s="36" t="s">
        <v>1735</v>
      </c>
      <c r="M2062" s="36" t="s">
        <v>1727</v>
      </c>
      <c r="N2062" s="36" t="s">
        <v>1728</v>
      </c>
      <c r="O2062" s="36" t="s">
        <v>1729</v>
      </c>
      <c r="P2062" s="36" t="s">
        <v>1730</v>
      </c>
      <c r="Q2062" s="36" t="s">
        <v>1731</v>
      </c>
      <c r="R2062" s="36" t="s">
        <v>1732</v>
      </c>
      <c r="S2062" s="36" t="s">
        <v>1636</v>
      </c>
      <c r="T2062" s="36" t="s">
        <v>1636</v>
      </c>
      <c r="U2062" s="36" t="s">
        <v>1645</v>
      </c>
      <c r="V2062" s="36" t="s">
        <v>1646</v>
      </c>
      <c r="W2062" s="36" t="s">
        <v>1647</v>
      </c>
      <c r="X2062" s="36" t="s">
        <v>1667</v>
      </c>
      <c r="Y2062" s="36" t="s">
        <v>1649</v>
      </c>
      <c r="Z2062" s="36">
        <v>23.46</v>
      </c>
      <c r="AA2062" s="36">
        <v>23.46</v>
      </c>
      <c r="AB2062" s="36">
        <v>0</v>
      </c>
      <c r="AC2062" s="36">
        <v>23.46</v>
      </c>
      <c r="AD2062" s="36">
        <v>0</v>
      </c>
      <c r="AE2062" s="36">
        <v>0</v>
      </c>
      <c r="AF2062" s="36" t="s">
        <v>1798</v>
      </c>
      <c r="AG2062" s="36" t="s">
        <v>1307</v>
      </c>
      <c r="AH2062" s="36" t="s">
        <v>1725</v>
      </c>
      <c r="AI2062" s="36" t="s">
        <v>1800</v>
      </c>
      <c r="AJ2062" s="36" t="s">
        <v>1645</v>
      </c>
      <c r="AK2062" s="36" t="s">
        <v>337</v>
      </c>
      <c r="AL2062" s="36" t="s">
        <v>1650</v>
      </c>
      <c r="AM2062" s="36" t="s">
        <v>1651</v>
      </c>
      <c r="AN2062" s="36" t="s">
        <v>1645</v>
      </c>
      <c r="AO2062" s="36" t="s">
        <v>1636</v>
      </c>
      <c r="AP2062" s="36" t="s">
        <v>1652</v>
      </c>
      <c r="AQ2062" s="36" t="s">
        <v>1653</v>
      </c>
    </row>
    <row r="2063" spans="1:43" x14ac:dyDescent="0.15">
      <c r="A2063" s="36" t="s">
        <v>399</v>
      </c>
      <c r="B2063" s="36" t="s">
        <v>1736</v>
      </c>
      <c r="C2063" s="36" t="s">
        <v>1737</v>
      </c>
      <c r="D2063" s="36" t="s">
        <v>1723</v>
      </c>
      <c r="E2063" s="36" t="s">
        <v>1724</v>
      </c>
      <c r="F2063" s="36" t="s">
        <v>372</v>
      </c>
      <c r="G2063" s="36" t="s">
        <v>1636</v>
      </c>
      <c r="H2063" s="36" t="s">
        <v>372</v>
      </c>
      <c r="I2063" s="36" t="s">
        <v>1636</v>
      </c>
      <c r="J2063" s="36" t="s">
        <v>1307</v>
      </c>
      <c r="K2063" s="36" t="s">
        <v>1725</v>
      </c>
      <c r="L2063" s="36" t="s">
        <v>1738</v>
      </c>
      <c r="M2063" s="36" t="s">
        <v>1727</v>
      </c>
      <c r="N2063" s="36" t="s">
        <v>1728</v>
      </c>
      <c r="O2063" s="36" t="s">
        <v>1729</v>
      </c>
      <c r="P2063" s="36" t="s">
        <v>1730</v>
      </c>
      <c r="Q2063" s="36" t="s">
        <v>1731</v>
      </c>
      <c r="R2063" s="36" t="s">
        <v>1732</v>
      </c>
      <c r="S2063" s="36" t="s">
        <v>1636</v>
      </c>
      <c r="T2063" s="36" t="s">
        <v>1636</v>
      </c>
      <c r="U2063" s="36" t="s">
        <v>1645</v>
      </c>
      <c r="V2063" s="36" t="s">
        <v>1646</v>
      </c>
      <c r="W2063" s="36" t="s">
        <v>1664</v>
      </c>
      <c r="X2063" s="36" t="s">
        <v>1646</v>
      </c>
      <c r="Y2063" s="36" t="s">
        <v>1649</v>
      </c>
      <c r="Z2063" s="36">
        <v>3.74</v>
      </c>
      <c r="AA2063" s="36">
        <v>3.74</v>
      </c>
      <c r="AB2063" s="36">
        <v>0</v>
      </c>
      <c r="AC2063" s="36">
        <v>3.74</v>
      </c>
      <c r="AD2063" s="36">
        <v>0</v>
      </c>
      <c r="AE2063" s="36">
        <v>0</v>
      </c>
      <c r="AF2063" s="36" t="s">
        <v>1798</v>
      </c>
      <c r="AG2063" s="36" t="s">
        <v>1307</v>
      </c>
      <c r="AH2063" s="36" t="s">
        <v>1725</v>
      </c>
      <c r="AI2063" s="36" t="s">
        <v>1800</v>
      </c>
      <c r="AJ2063" s="36" t="s">
        <v>1645</v>
      </c>
      <c r="AK2063" s="36" t="s">
        <v>337</v>
      </c>
      <c r="AL2063" s="36" t="s">
        <v>1650</v>
      </c>
      <c r="AM2063" s="36" t="s">
        <v>1651</v>
      </c>
      <c r="AN2063" s="36" t="s">
        <v>1645</v>
      </c>
      <c r="AO2063" s="36" t="s">
        <v>1636</v>
      </c>
      <c r="AP2063" s="36" t="s">
        <v>1652</v>
      </c>
      <c r="AQ2063" s="36" t="s">
        <v>1653</v>
      </c>
    </row>
    <row r="2064" spans="1:43" x14ac:dyDescent="0.15">
      <c r="A2064" s="36" t="s">
        <v>399</v>
      </c>
      <c r="B2064" s="36" t="s">
        <v>1736</v>
      </c>
      <c r="C2064" s="36" t="s">
        <v>1737</v>
      </c>
      <c r="D2064" s="36" t="s">
        <v>1723</v>
      </c>
      <c r="E2064" s="36" t="s">
        <v>1724</v>
      </c>
      <c r="F2064" s="36" t="s">
        <v>372</v>
      </c>
      <c r="G2064" s="36" t="s">
        <v>1636</v>
      </c>
      <c r="H2064" s="36" t="s">
        <v>372</v>
      </c>
      <c r="I2064" s="36" t="s">
        <v>1636</v>
      </c>
      <c r="J2064" s="36" t="s">
        <v>1307</v>
      </c>
      <c r="K2064" s="36" t="s">
        <v>1725</v>
      </c>
      <c r="L2064" s="36" t="s">
        <v>1738</v>
      </c>
      <c r="M2064" s="36" t="s">
        <v>1727</v>
      </c>
      <c r="N2064" s="36" t="s">
        <v>1728</v>
      </c>
      <c r="O2064" s="36" t="s">
        <v>1729</v>
      </c>
      <c r="P2064" s="36" t="s">
        <v>1730</v>
      </c>
      <c r="Q2064" s="36" t="s">
        <v>1731</v>
      </c>
      <c r="R2064" s="36" t="s">
        <v>1732</v>
      </c>
      <c r="S2064" s="36" t="s">
        <v>1636</v>
      </c>
      <c r="T2064" s="36" t="s">
        <v>1636</v>
      </c>
      <c r="U2064" s="36" t="s">
        <v>1645</v>
      </c>
      <c r="V2064" s="36" t="s">
        <v>1646</v>
      </c>
      <c r="W2064" s="36" t="s">
        <v>1665</v>
      </c>
      <c r="X2064" s="36" t="s">
        <v>1646</v>
      </c>
      <c r="Y2064" s="36" t="s">
        <v>1649</v>
      </c>
      <c r="Z2064" s="36">
        <v>162.72999999999999</v>
      </c>
      <c r="AA2064" s="36">
        <v>162.72999999999999</v>
      </c>
      <c r="AB2064" s="36">
        <v>0</v>
      </c>
      <c r="AC2064" s="36">
        <v>162.72999999999999</v>
      </c>
      <c r="AD2064" s="36">
        <v>0</v>
      </c>
      <c r="AE2064" s="36">
        <v>0</v>
      </c>
      <c r="AF2064" s="36" t="s">
        <v>1798</v>
      </c>
      <c r="AG2064" s="36" t="s">
        <v>1307</v>
      </c>
      <c r="AH2064" s="36" t="s">
        <v>1725</v>
      </c>
      <c r="AI2064" s="36" t="s">
        <v>1800</v>
      </c>
      <c r="AJ2064" s="36" t="s">
        <v>1645</v>
      </c>
      <c r="AK2064" s="36" t="s">
        <v>337</v>
      </c>
      <c r="AL2064" s="36" t="s">
        <v>1650</v>
      </c>
      <c r="AM2064" s="36" t="s">
        <v>1651</v>
      </c>
      <c r="AN2064" s="36" t="s">
        <v>1645</v>
      </c>
      <c r="AO2064" s="36" t="s">
        <v>1636</v>
      </c>
      <c r="AP2064" s="36" t="s">
        <v>1652</v>
      </c>
      <c r="AQ2064" s="36" t="s">
        <v>1653</v>
      </c>
    </row>
    <row r="2065" spans="1:43" x14ac:dyDescent="0.15">
      <c r="A2065" s="36" t="s">
        <v>399</v>
      </c>
      <c r="B2065" s="36" t="s">
        <v>1736</v>
      </c>
      <c r="C2065" s="36" t="s">
        <v>1737</v>
      </c>
      <c r="D2065" s="36" t="s">
        <v>1723</v>
      </c>
      <c r="E2065" s="36" t="s">
        <v>1724</v>
      </c>
      <c r="F2065" s="36" t="s">
        <v>372</v>
      </c>
      <c r="G2065" s="36" t="s">
        <v>1636</v>
      </c>
      <c r="H2065" s="36" t="s">
        <v>372</v>
      </c>
      <c r="I2065" s="36" t="s">
        <v>1636</v>
      </c>
      <c r="J2065" s="36" t="s">
        <v>1307</v>
      </c>
      <c r="K2065" s="36" t="s">
        <v>1725</v>
      </c>
      <c r="L2065" s="36" t="s">
        <v>1738</v>
      </c>
      <c r="M2065" s="36" t="s">
        <v>1727</v>
      </c>
      <c r="N2065" s="36" t="s">
        <v>1728</v>
      </c>
      <c r="O2065" s="36" t="s">
        <v>1729</v>
      </c>
      <c r="P2065" s="36" t="s">
        <v>1730</v>
      </c>
      <c r="Q2065" s="36" t="s">
        <v>1731</v>
      </c>
      <c r="R2065" s="36" t="s">
        <v>1732</v>
      </c>
      <c r="S2065" s="36" t="s">
        <v>1636</v>
      </c>
      <c r="T2065" s="36" t="s">
        <v>1636</v>
      </c>
      <c r="U2065" s="36" t="s">
        <v>1645</v>
      </c>
      <c r="V2065" s="36" t="s">
        <v>1646</v>
      </c>
      <c r="W2065" s="36" t="s">
        <v>1647</v>
      </c>
      <c r="X2065" s="36" t="s">
        <v>1667</v>
      </c>
      <c r="Y2065" s="36" t="s">
        <v>1649</v>
      </c>
      <c r="Z2065" s="36">
        <v>4.87</v>
      </c>
      <c r="AA2065" s="36">
        <v>4.87</v>
      </c>
      <c r="AB2065" s="36">
        <v>0</v>
      </c>
      <c r="AC2065" s="36">
        <v>4.87</v>
      </c>
      <c r="AD2065" s="36">
        <v>0</v>
      </c>
      <c r="AE2065" s="36">
        <v>0</v>
      </c>
      <c r="AF2065" s="36" t="s">
        <v>1798</v>
      </c>
      <c r="AG2065" s="36" t="s">
        <v>1307</v>
      </c>
      <c r="AH2065" s="36" t="s">
        <v>1725</v>
      </c>
      <c r="AI2065" s="36" t="s">
        <v>1800</v>
      </c>
      <c r="AJ2065" s="36" t="s">
        <v>1645</v>
      </c>
      <c r="AK2065" s="36" t="s">
        <v>337</v>
      </c>
      <c r="AL2065" s="36" t="s">
        <v>1650</v>
      </c>
      <c r="AM2065" s="36" t="s">
        <v>1651</v>
      </c>
      <c r="AN2065" s="36" t="s">
        <v>1645</v>
      </c>
      <c r="AO2065" s="36" t="s">
        <v>1636</v>
      </c>
      <c r="AP2065" s="36" t="s">
        <v>1652</v>
      </c>
      <c r="AQ2065" s="36" t="s">
        <v>1653</v>
      </c>
    </row>
    <row r="2066" spans="1:43" x14ac:dyDescent="0.15">
      <c r="A2066" s="36" t="s">
        <v>399</v>
      </c>
      <c r="B2066" s="36" t="s">
        <v>1739</v>
      </c>
      <c r="C2066" s="36" t="s">
        <v>1740</v>
      </c>
      <c r="D2066" s="36" t="s">
        <v>1723</v>
      </c>
      <c r="E2066" s="36" t="s">
        <v>1724</v>
      </c>
      <c r="F2066" s="36" t="s">
        <v>372</v>
      </c>
      <c r="G2066" s="36" t="s">
        <v>1636</v>
      </c>
      <c r="H2066" s="36" t="s">
        <v>372</v>
      </c>
      <c r="I2066" s="36" t="s">
        <v>1636</v>
      </c>
      <c r="J2066" s="36" t="s">
        <v>1307</v>
      </c>
      <c r="K2066" s="36" t="s">
        <v>1725</v>
      </c>
      <c r="L2066" s="36" t="s">
        <v>1741</v>
      </c>
      <c r="M2066" s="36" t="s">
        <v>1727</v>
      </c>
      <c r="N2066" s="36" t="s">
        <v>1728</v>
      </c>
      <c r="O2066" s="36" t="s">
        <v>1729</v>
      </c>
      <c r="P2066" s="36" t="s">
        <v>1730</v>
      </c>
      <c r="Q2066" s="36" t="s">
        <v>1731</v>
      </c>
      <c r="R2066" s="36" t="s">
        <v>1732</v>
      </c>
      <c r="S2066" s="36" t="s">
        <v>1636</v>
      </c>
      <c r="T2066" s="36" t="s">
        <v>1636</v>
      </c>
      <c r="U2066" s="36" t="s">
        <v>1645</v>
      </c>
      <c r="V2066" s="36" t="s">
        <v>1646</v>
      </c>
      <c r="W2066" s="36" t="s">
        <v>1665</v>
      </c>
      <c r="X2066" s="36" t="s">
        <v>1646</v>
      </c>
      <c r="Y2066" s="36" t="s">
        <v>1649</v>
      </c>
      <c r="Z2066" s="36">
        <v>203.94</v>
      </c>
      <c r="AA2066" s="36">
        <v>203.94</v>
      </c>
      <c r="AB2066" s="36">
        <v>0</v>
      </c>
      <c r="AC2066" s="36">
        <v>203.94</v>
      </c>
      <c r="AD2066" s="36">
        <v>0</v>
      </c>
      <c r="AE2066" s="36">
        <v>0</v>
      </c>
      <c r="AF2066" s="36" t="s">
        <v>1798</v>
      </c>
      <c r="AG2066" s="36" t="s">
        <v>1307</v>
      </c>
      <c r="AH2066" s="36" t="s">
        <v>1725</v>
      </c>
      <c r="AI2066" s="36" t="s">
        <v>1800</v>
      </c>
      <c r="AJ2066" s="36" t="s">
        <v>1645</v>
      </c>
      <c r="AK2066" s="36" t="s">
        <v>337</v>
      </c>
      <c r="AL2066" s="36" t="s">
        <v>1650</v>
      </c>
      <c r="AM2066" s="36" t="s">
        <v>1651</v>
      </c>
      <c r="AN2066" s="36" t="s">
        <v>1645</v>
      </c>
      <c r="AO2066" s="36" t="s">
        <v>1636</v>
      </c>
      <c r="AP2066" s="36" t="s">
        <v>1652</v>
      </c>
      <c r="AQ2066" s="36" t="s">
        <v>1653</v>
      </c>
    </row>
    <row r="2067" spans="1:43" x14ac:dyDescent="0.15">
      <c r="A2067" s="36" t="s">
        <v>399</v>
      </c>
      <c r="B2067" s="36" t="s">
        <v>1739</v>
      </c>
      <c r="C2067" s="36" t="s">
        <v>1740</v>
      </c>
      <c r="D2067" s="36" t="s">
        <v>1723</v>
      </c>
      <c r="E2067" s="36" t="s">
        <v>1724</v>
      </c>
      <c r="F2067" s="36" t="s">
        <v>372</v>
      </c>
      <c r="G2067" s="36" t="s">
        <v>1636</v>
      </c>
      <c r="H2067" s="36" t="s">
        <v>372</v>
      </c>
      <c r="I2067" s="36" t="s">
        <v>1636</v>
      </c>
      <c r="J2067" s="36" t="s">
        <v>1307</v>
      </c>
      <c r="K2067" s="36" t="s">
        <v>1725</v>
      </c>
      <c r="L2067" s="36" t="s">
        <v>1741</v>
      </c>
      <c r="M2067" s="36" t="s">
        <v>1727</v>
      </c>
      <c r="N2067" s="36" t="s">
        <v>1728</v>
      </c>
      <c r="O2067" s="36" t="s">
        <v>1729</v>
      </c>
      <c r="P2067" s="36" t="s">
        <v>1730</v>
      </c>
      <c r="Q2067" s="36" t="s">
        <v>1731</v>
      </c>
      <c r="R2067" s="36" t="s">
        <v>1732</v>
      </c>
      <c r="S2067" s="36" t="s">
        <v>1636</v>
      </c>
      <c r="T2067" s="36" t="s">
        <v>1636</v>
      </c>
      <c r="U2067" s="36" t="s">
        <v>1645</v>
      </c>
      <c r="V2067" s="36" t="s">
        <v>1646</v>
      </c>
      <c r="W2067" s="36" t="s">
        <v>1647</v>
      </c>
      <c r="X2067" s="36" t="s">
        <v>1667</v>
      </c>
      <c r="Y2067" s="36" t="s">
        <v>1649</v>
      </c>
      <c r="Z2067" s="36">
        <v>1.56</v>
      </c>
      <c r="AA2067" s="36">
        <v>1.56</v>
      </c>
      <c r="AB2067" s="36">
        <v>0</v>
      </c>
      <c r="AC2067" s="36">
        <v>1.56</v>
      </c>
      <c r="AD2067" s="36">
        <v>0</v>
      </c>
      <c r="AE2067" s="36">
        <v>0</v>
      </c>
      <c r="AF2067" s="36" t="s">
        <v>1798</v>
      </c>
      <c r="AG2067" s="36" t="s">
        <v>1307</v>
      </c>
      <c r="AH2067" s="36" t="s">
        <v>1725</v>
      </c>
      <c r="AI2067" s="36" t="s">
        <v>1800</v>
      </c>
      <c r="AJ2067" s="36" t="s">
        <v>1645</v>
      </c>
      <c r="AK2067" s="36" t="s">
        <v>337</v>
      </c>
      <c r="AL2067" s="36" t="s">
        <v>1650</v>
      </c>
      <c r="AM2067" s="36" t="s">
        <v>1651</v>
      </c>
      <c r="AN2067" s="36" t="s">
        <v>1645</v>
      </c>
      <c r="AO2067" s="36" t="s">
        <v>1636</v>
      </c>
      <c r="AP2067" s="36" t="s">
        <v>1652</v>
      </c>
      <c r="AQ2067" s="36" t="s">
        <v>1653</v>
      </c>
    </row>
    <row r="2068" spans="1:43" x14ac:dyDescent="0.15">
      <c r="A2068" s="36" t="s">
        <v>399</v>
      </c>
      <c r="B2068" s="36" t="s">
        <v>1872</v>
      </c>
      <c r="C2068" s="36" t="s">
        <v>1873</v>
      </c>
      <c r="D2068" s="36" t="s">
        <v>1723</v>
      </c>
      <c r="E2068" s="36" t="s">
        <v>1724</v>
      </c>
      <c r="F2068" s="36" t="s">
        <v>372</v>
      </c>
      <c r="G2068" s="36" t="s">
        <v>1636</v>
      </c>
      <c r="H2068" s="36" t="s">
        <v>372</v>
      </c>
      <c r="I2068" s="36" t="s">
        <v>1636</v>
      </c>
      <c r="J2068" s="36" t="s">
        <v>1307</v>
      </c>
      <c r="K2068" s="36" t="s">
        <v>1725</v>
      </c>
      <c r="L2068" s="36" t="s">
        <v>1741</v>
      </c>
      <c r="M2068" s="36" t="s">
        <v>1727</v>
      </c>
      <c r="N2068" s="36" t="s">
        <v>1728</v>
      </c>
      <c r="O2068" s="36" t="s">
        <v>1729</v>
      </c>
      <c r="P2068" s="36" t="s">
        <v>1730</v>
      </c>
      <c r="Q2068" s="36" t="s">
        <v>1731</v>
      </c>
      <c r="R2068" s="36" t="s">
        <v>1732</v>
      </c>
      <c r="S2068" s="36" t="s">
        <v>1636</v>
      </c>
      <c r="T2068" s="36" t="s">
        <v>1636</v>
      </c>
      <c r="U2068" s="36" t="s">
        <v>1645</v>
      </c>
      <c r="V2068" s="36" t="s">
        <v>1646</v>
      </c>
      <c r="W2068" s="36" t="s">
        <v>1664</v>
      </c>
      <c r="X2068" s="36" t="s">
        <v>1646</v>
      </c>
      <c r="Y2068" s="36" t="s">
        <v>1649</v>
      </c>
      <c r="Z2068" s="36">
        <v>8.3699999999999992</v>
      </c>
      <c r="AA2068" s="36">
        <v>8.3699999999999992</v>
      </c>
      <c r="AB2068" s="36">
        <v>0</v>
      </c>
      <c r="AC2068" s="36">
        <v>8.3699999999999992</v>
      </c>
      <c r="AD2068" s="36">
        <v>0</v>
      </c>
      <c r="AE2068" s="36">
        <v>0</v>
      </c>
      <c r="AF2068" s="36" t="s">
        <v>1798</v>
      </c>
      <c r="AG2068" s="36" t="s">
        <v>1307</v>
      </c>
      <c r="AH2068" s="36" t="s">
        <v>1725</v>
      </c>
      <c r="AI2068" s="36" t="s">
        <v>1800</v>
      </c>
      <c r="AJ2068" s="36" t="s">
        <v>1645</v>
      </c>
      <c r="AK2068" s="36" t="s">
        <v>337</v>
      </c>
      <c r="AL2068" s="36" t="s">
        <v>1650</v>
      </c>
      <c r="AM2068" s="36" t="s">
        <v>1651</v>
      </c>
      <c r="AN2068" s="36" t="s">
        <v>1645</v>
      </c>
      <c r="AO2068" s="36" t="s">
        <v>1636</v>
      </c>
      <c r="AP2068" s="36" t="s">
        <v>1652</v>
      </c>
      <c r="AQ2068" s="36" t="s">
        <v>1653</v>
      </c>
    </row>
    <row r="2069" spans="1:43" x14ac:dyDescent="0.15">
      <c r="A2069" s="36" t="s">
        <v>399</v>
      </c>
      <c r="B2069" s="36" t="s">
        <v>1872</v>
      </c>
      <c r="C2069" s="36" t="s">
        <v>1873</v>
      </c>
      <c r="D2069" s="36" t="s">
        <v>1723</v>
      </c>
      <c r="E2069" s="36" t="s">
        <v>1724</v>
      </c>
      <c r="F2069" s="36" t="s">
        <v>372</v>
      </c>
      <c r="G2069" s="36" t="s">
        <v>1636</v>
      </c>
      <c r="H2069" s="36" t="s">
        <v>372</v>
      </c>
      <c r="I2069" s="36" t="s">
        <v>1636</v>
      </c>
      <c r="J2069" s="36" t="s">
        <v>1307</v>
      </c>
      <c r="K2069" s="36" t="s">
        <v>1725</v>
      </c>
      <c r="L2069" s="36" t="s">
        <v>1741</v>
      </c>
      <c r="M2069" s="36" t="s">
        <v>1727</v>
      </c>
      <c r="N2069" s="36" t="s">
        <v>1728</v>
      </c>
      <c r="O2069" s="36" t="s">
        <v>1729</v>
      </c>
      <c r="P2069" s="36" t="s">
        <v>1730</v>
      </c>
      <c r="Q2069" s="36" t="s">
        <v>1731</v>
      </c>
      <c r="R2069" s="36" t="s">
        <v>1732</v>
      </c>
      <c r="S2069" s="36" t="s">
        <v>1636</v>
      </c>
      <c r="T2069" s="36" t="s">
        <v>1636</v>
      </c>
      <c r="U2069" s="36" t="s">
        <v>1645</v>
      </c>
      <c r="V2069" s="36" t="s">
        <v>1646</v>
      </c>
      <c r="W2069" s="36" t="s">
        <v>1665</v>
      </c>
      <c r="X2069" s="36" t="s">
        <v>1646</v>
      </c>
      <c r="Y2069" s="36" t="s">
        <v>1649</v>
      </c>
      <c r="Z2069" s="36">
        <v>16.760000000000002</v>
      </c>
      <c r="AA2069" s="36">
        <v>16.760000000000002</v>
      </c>
      <c r="AB2069" s="36">
        <v>0</v>
      </c>
      <c r="AC2069" s="36">
        <v>16.760000000000002</v>
      </c>
      <c r="AD2069" s="36">
        <v>0</v>
      </c>
      <c r="AE2069" s="36">
        <v>0</v>
      </c>
      <c r="AF2069" s="36" t="s">
        <v>1798</v>
      </c>
      <c r="AG2069" s="36" t="s">
        <v>1307</v>
      </c>
      <c r="AH2069" s="36" t="s">
        <v>1725</v>
      </c>
      <c r="AI2069" s="36" t="s">
        <v>1800</v>
      </c>
      <c r="AJ2069" s="36" t="s">
        <v>1645</v>
      </c>
      <c r="AK2069" s="36" t="s">
        <v>337</v>
      </c>
      <c r="AL2069" s="36" t="s">
        <v>1650</v>
      </c>
      <c r="AM2069" s="36" t="s">
        <v>1651</v>
      </c>
      <c r="AN2069" s="36" t="s">
        <v>1645</v>
      </c>
      <c r="AO2069" s="36" t="s">
        <v>1636</v>
      </c>
      <c r="AP2069" s="36" t="s">
        <v>1652</v>
      </c>
      <c r="AQ2069" s="36" t="s">
        <v>1653</v>
      </c>
    </row>
    <row r="2070" spans="1:43" x14ac:dyDescent="0.15">
      <c r="A2070" s="36" t="s">
        <v>399</v>
      </c>
      <c r="B2070" s="36" t="s">
        <v>1872</v>
      </c>
      <c r="C2070" s="36" t="s">
        <v>1873</v>
      </c>
      <c r="D2070" s="36" t="s">
        <v>1723</v>
      </c>
      <c r="E2070" s="36" t="s">
        <v>1724</v>
      </c>
      <c r="F2070" s="36" t="s">
        <v>372</v>
      </c>
      <c r="G2070" s="36" t="s">
        <v>1636</v>
      </c>
      <c r="H2070" s="36" t="s">
        <v>372</v>
      </c>
      <c r="I2070" s="36" t="s">
        <v>1636</v>
      </c>
      <c r="J2070" s="36" t="s">
        <v>1307</v>
      </c>
      <c r="K2070" s="36" t="s">
        <v>1725</v>
      </c>
      <c r="L2070" s="36" t="s">
        <v>1741</v>
      </c>
      <c r="M2070" s="36" t="s">
        <v>1727</v>
      </c>
      <c r="N2070" s="36" t="s">
        <v>1728</v>
      </c>
      <c r="O2070" s="36" t="s">
        <v>1729</v>
      </c>
      <c r="P2070" s="36" t="s">
        <v>1730</v>
      </c>
      <c r="Q2070" s="36" t="s">
        <v>1731</v>
      </c>
      <c r="R2070" s="36" t="s">
        <v>1732</v>
      </c>
      <c r="S2070" s="36" t="s">
        <v>1636</v>
      </c>
      <c r="T2070" s="36" t="s">
        <v>1636</v>
      </c>
      <c r="U2070" s="36" t="s">
        <v>1645</v>
      </c>
      <c r="V2070" s="36" t="s">
        <v>1646</v>
      </c>
      <c r="W2070" s="36" t="s">
        <v>1647</v>
      </c>
      <c r="X2070" s="36" t="s">
        <v>1667</v>
      </c>
      <c r="Y2070" s="36" t="s">
        <v>1649</v>
      </c>
      <c r="Z2070" s="36">
        <v>0.54</v>
      </c>
      <c r="AA2070" s="36">
        <v>0.54</v>
      </c>
      <c r="AB2070" s="36">
        <v>0</v>
      </c>
      <c r="AC2070" s="36">
        <v>0.54</v>
      </c>
      <c r="AD2070" s="36">
        <v>0</v>
      </c>
      <c r="AE2070" s="36">
        <v>0</v>
      </c>
      <c r="AF2070" s="36" t="s">
        <v>1798</v>
      </c>
      <c r="AG2070" s="36" t="s">
        <v>1307</v>
      </c>
      <c r="AH2070" s="36" t="s">
        <v>1725</v>
      </c>
      <c r="AI2070" s="36" t="s">
        <v>1800</v>
      </c>
      <c r="AJ2070" s="36" t="s">
        <v>1645</v>
      </c>
      <c r="AK2070" s="36" t="s">
        <v>337</v>
      </c>
      <c r="AL2070" s="36" t="s">
        <v>1650</v>
      </c>
      <c r="AM2070" s="36" t="s">
        <v>1651</v>
      </c>
      <c r="AN2070" s="36" t="s">
        <v>1645</v>
      </c>
      <c r="AO2070" s="36" t="s">
        <v>1636</v>
      </c>
      <c r="AP2070" s="36" t="s">
        <v>1652</v>
      </c>
      <c r="AQ2070" s="36" t="s">
        <v>1653</v>
      </c>
    </row>
    <row r="2071" spans="1:43" x14ac:dyDescent="0.15">
      <c r="A2071" s="36" t="s">
        <v>399</v>
      </c>
      <c r="B2071" s="36" t="s">
        <v>1742</v>
      </c>
      <c r="C2071" s="36" t="s">
        <v>1743</v>
      </c>
      <c r="D2071" s="36" t="s">
        <v>1723</v>
      </c>
      <c r="E2071" s="36" t="s">
        <v>1724</v>
      </c>
      <c r="F2071" s="36" t="s">
        <v>372</v>
      </c>
      <c r="G2071" s="36" t="s">
        <v>1636</v>
      </c>
      <c r="H2071" s="36" t="s">
        <v>372</v>
      </c>
      <c r="I2071" s="36" t="s">
        <v>1636</v>
      </c>
      <c r="J2071" s="36" t="s">
        <v>1307</v>
      </c>
      <c r="K2071" s="36" t="s">
        <v>1725</v>
      </c>
      <c r="L2071" s="36" t="s">
        <v>1744</v>
      </c>
      <c r="M2071" s="36" t="s">
        <v>1727</v>
      </c>
      <c r="N2071" s="36" t="s">
        <v>1728</v>
      </c>
      <c r="O2071" s="36" t="s">
        <v>1729</v>
      </c>
      <c r="P2071" s="36" t="s">
        <v>1730</v>
      </c>
      <c r="Q2071" s="36" t="s">
        <v>1731</v>
      </c>
      <c r="R2071" s="36" t="s">
        <v>1732</v>
      </c>
      <c r="S2071" s="36" t="s">
        <v>1636</v>
      </c>
      <c r="T2071" s="36" t="s">
        <v>1636</v>
      </c>
      <c r="U2071" s="36" t="s">
        <v>1645</v>
      </c>
      <c r="V2071" s="36" t="s">
        <v>1646</v>
      </c>
      <c r="W2071" s="36" t="s">
        <v>1665</v>
      </c>
      <c r="X2071" s="36" t="s">
        <v>1646</v>
      </c>
      <c r="Y2071" s="36" t="s">
        <v>1649</v>
      </c>
      <c r="Z2071" s="36">
        <v>85.14</v>
      </c>
      <c r="AA2071" s="36">
        <v>85.14</v>
      </c>
      <c r="AB2071" s="36">
        <v>0</v>
      </c>
      <c r="AC2071" s="36">
        <v>85.14</v>
      </c>
      <c r="AD2071" s="36">
        <v>0</v>
      </c>
      <c r="AE2071" s="36">
        <v>0</v>
      </c>
      <c r="AF2071" s="36" t="s">
        <v>1798</v>
      </c>
      <c r="AG2071" s="36" t="s">
        <v>1307</v>
      </c>
      <c r="AH2071" s="36" t="s">
        <v>1725</v>
      </c>
      <c r="AI2071" s="36" t="s">
        <v>1800</v>
      </c>
      <c r="AJ2071" s="36" t="s">
        <v>1645</v>
      </c>
      <c r="AK2071" s="36" t="s">
        <v>337</v>
      </c>
      <c r="AL2071" s="36" t="s">
        <v>1650</v>
      </c>
      <c r="AM2071" s="36" t="s">
        <v>1651</v>
      </c>
      <c r="AN2071" s="36" t="s">
        <v>1645</v>
      </c>
      <c r="AO2071" s="36" t="s">
        <v>1636</v>
      </c>
      <c r="AP2071" s="36" t="s">
        <v>1652</v>
      </c>
      <c r="AQ2071" s="36" t="s">
        <v>1653</v>
      </c>
    </row>
    <row r="2072" spans="1:43" x14ac:dyDescent="0.15">
      <c r="A2072" s="36" t="s">
        <v>399</v>
      </c>
      <c r="B2072" s="36" t="s">
        <v>1742</v>
      </c>
      <c r="C2072" s="36" t="s">
        <v>1743</v>
      </c>
      <c r="D2072" s="36" t="s">
        <v>1723</v>
      </c>
      <c r="E2072" s="36" t="s">
        <v>1724</v>
      </c>
      <c r="F2072" s="36" t="s">
        <v>372</v>
      </c>
      <c r="G2072" s="36" t="s">
        <v>1636</v>
      </c>
      <c r="H2072" s="36" t="s">
        <v>372</v>
      </c>
      <c r="I2072" s="36" t="s">
        <v>1636</v>
      </c>
      <c r="J2072" s="36" t="s">
        <v>1307</v>
      </c>
      <c r="K2072" s="36" t="s">
        <v>1725</v>
      </c>
      <c r="L2072" s="36" t="s">
        <v>1744</v>
      </c>
      <c r="M2072" s="36" t="s">
        <v>1727</v>
      </c>
      <c r="N2072" s="36" t="s">
        <v>1728</v>
      </c>
      <c r="O2072" s="36" t="s">
        <v>1729</v>
      </c>
      <c r="P2072" s="36" t="s">
        <v>1730</v>
      </c>
      <c r="Q2072" s="36" t="s">
        <v>1731</v>
      </c>
      <c r="R2072" s="36" t="s">
        <v>1732</v>
      </c>
      <c r="S2072" s="36" t="s">
        <v>1636</v>
      </c>
      <c r="T2072" s="36" t="s">
        <v>1636</v>
      </c>
      <c r="U2072" s="36" t="s">
        <v>1645</v>
      </c>
      <c r="V2072" s="36" t="s">
        <v>1646</v>
      </c>
      <c r="W2072" s="36" t="s">
        <v>1647</v>
      </c>
      <c r="X2072" s="36" t="s">
        <v>1667</v>
      </c>
      <c r="Y2072" s="36" t="s">
        <v>1649</v>
      </c>
      <c r="Z2072" s="36">
        <v>3.96</v>
      </c>
      <c r="AA2072" s="36">
        <v>3.96</v>
      </c>
      <c r="AB2072" s="36">
        <v>0</v>
      </c>
      <c r="AC2072" s="36">
        <v>3.96</v>
      </c>
      <c r="AD2072" s="36">
        <v>0</v>
      </c>
      <c r="AE2072" s="36">
        <v>0</v>
      </c>
      <c r="AF2072" s="36" t="s">
        <v>1798</v>
      </c>
      <c r="AG2072" s="36" t="s">
        <v>1307</v>
      </c>
      <c r="AH2072" s="36" t="s">
        <v>1725</v>
      </c>
      <c r="AI2072" s="36" t="s">
        <v>1800</v>
      </c>
      <c r="AJ2072" s="36" t="s">
        <v>1645</v>
      </c>
      <c r="AK2072" s="36" t="s">
        <v>337</v>
      </c>
      <c r="AL2072" s="36" t="s">
        <v>1650</v>
      </c>
      <c r="AM2072" s="36" t="s">
        <v>1651</v>
      </c>
      <c r="AN2072" s="36" t="s">
        <v>1645</v>
      </c>
      <c r="AO2072" s="36" t="s">
        <v>1636</v>
      </c>
      <c r="AP2072" s="36" t="s">
        <v>1652</v>
      </c>
      <c r="AQ2072" s="36" t="s">
        <v>1653</v>
      </c>
    </row>
    <row r="2073" spans="1:43" x14ac:dyDescent="0.15">
      <c r="A2073" s="36" t="s">
        <v>399</v>
      </c>
      <c r="B2073" s="36" t="s">
        <v>1745</v>
      </c>
      <c r="C2073" s="36" t="s">
        <v>1746</v>
      </c>
      <c r="D2073" s="36" t="s">
        <v>1747</v>
      </c>
      <c r="E2073" s="36" t="s">
        <v>1748</v>
      </c>
      <c r="F2073" s="36" t="s">
        <v>372</v>
      </c>
      <c r="G2073" s="36" t="s">
        <v>1636</v>
      </c>
      <c r="H2073" s="36" t="s">
        <v>372</v>
      </c>
      <c r="I2073" s="36" t="s">
        <v>1636</v>
      </c>
      <c r="J2073" s="36" t="s">
        <v>1749</v>
      </c>
      <c r="K2073" s="36" t="s">
        <v>1750</v>
      </c>
      <c r="L2073" s="36" t="s">
        <v>1751</v>
      </c>
      <c r="M2073" s="36" t="s">
        <v>1639</v>
      </c>
      <c r="N2073" s="36" t="s">
        <v>1640</v>
      </c>
      <c r="O2073" s="36" t="s">
        <v>1641</v>
      </c>
      <c r="P2073" s="36" t="s">
        <v>1642</v>
      </c>
      <c r="Q2073" s="36" t="s">
        <v>1643</v>
      </c>
      <c r="R2073" s="36" t="s">
        <v>1644</v>
      </c>
      <c r="S2073" s="36" t="s">
        <v>1636</v>
      </c>
      <c r="T2073" s="36" t="s">
        <v>1636</v>
      </c>
      <c r="U2073" s="36" t="s">
        <v>1645</v>
      </c>
      <c r="V2073" s="36" t="s">
        <v>1646</v>
      </c>
      <c r="W2073" s="36" t="s">
        <v>1665</v>
      </c>
      <c r="X2073" s="36" t="s">
        <v>1646</v>
      </c>
      <c r="Y2073" s="36" t="s">
        <v>1649</v>
      </c>
      <c r="Z2073" s="36">
        <v>10489.4</v>
      </c>
      <c r="AA2073" s="36">
        <v>10489.4</v>
      </c>
      <c r="AB2073" s="36">
        <v>0</v>
      </c>
      <c r="AC2073" s="36">
        <v>10489.4</v>
      </c>
      <c r="AD2073" s="36">
        <v>0</v>
      </c>
      <c r="AE2073" s="36">
        <v>0</v>
      </c>
      <c r="AF2073" s="36" t="s">
        <v>1798</v>
      </c>
      <c r="AG2073" s="36" t="s">
        <v>1749</v>
      </c>
      <c r="AH2073" s="36" t="s">
        <v>1802</v>
      </c>
      <c r="AI2073" s="36" t="s">
        <v>1799</v>
      </c>
      <c r="AJ2073" s="36" t="s">
        <v>1645</v>
      </c>
      <c r="AK2073" s="36" t="s">
        <v>337</v>
      </c>
      <c r="AL2073" s="36" t="s">
        <v>1650</v>
      </c>
      <c r="AM2073" s="36" t="s">
        <v>1651</v>
      </c>
      <c r="AN2073" s="36" t="s">
        <v>1645</v>
      </c>
      <c r="AO2073" s="36" t="s">
        <v>1636</v>
      </c>
      <c r="AP2073" s="36" t="s">
        <v>1678</v>
      </c>
      <c r="AQ2073" s="36" t="s">
        <v>1653</v>
      </c>
    </row>
    <row r="2074" spans="1:43" x14ac:dyDescent="0.15">
      <c r="A2074" s="36" t="s">
        <v>399</v>
      </c>
      <c r="B2074" s="36" t="s">
        <v>1745</v>
      </c>
      <c r="C2074" s="36" t="s">
        <v>1746</v>
      </c>
      <c r="D2074" s="36" t="s">
        <v>1747</v>
      </c>
      <c r="E2074" s="36" t="s">
        <v>1748</v>
      </c>
      <c r="F2074" s="36" t="s">
        <v>372</v>
      </c>
      <c r="G2074" s="36" t="s">
        <v>1636</v>
      </c>
      <c r="H2074" s="36" t="s">
        <v>372</v>
      </c>
      <c r="I2074" s="36" t="s">
        <v>1636</v>
      </c>
      <c r="J2074" s="36" t="s">
        <v>1749</v>
      </c>
      <c r="K2074" s="36" t="s">
        <v>1750</v>
      </c>
      <c r="L2074" s="36" t="s">
        <v>1751</v>
      </c>
      <c r="M2074" s="36" t="s">
        <v>1639</v>
      </c>
      <c r="N2074" s="36" t="s">
        <v>1640</v>
      </c>
      <c r="O2074" s="36" t="s">
        <v>1641</v>
      </c>
      <c r="P2074" s="36" t="s">
        <v>1642</v>
      </c>
      <c r="Q2074" s="36" t="s">
        <v>1643</v>
      </c>
      <c r="R2074" s="36" t="s">
        <v>1644</v>
      </c>
      <c r="S2074" s="36" t="s">
        <v>1636</v>
      </c>
      <c r="T2074" s="36" t="s">
        <v>1636</v>
      </c>
      <c r="U2074" s="36" t="s">
        <v>1645</v>
      </c>
      <c r="V2074" s="36" t="s">
        <v>1646</v>
      </c>
      <c r="W2074" s="36" t="s">
        <v>1647</v>
      </c>
      <c r="X2074" s="36" t="s">
        <v>1752</v>
      </c>
      <c r="Y2074" s="36" t="s">
        <v>1649</v>
      </c>
      <c r="Z2074" s="36">
        <v>31.83</v>
      </c>
      <c r="AA2074" s="36">
        <v>31.83</v>
      </c>
      <c r="AB2074" s="36">
        <v>0</v>
      </c>
      <c r="AC2074" s="36">
        <v>31.83</v>
      </c>
      <c r="AD2074" s="36">
        <v>0</v>
      </c>
      <c r="AE2074" s="36">
        <v>0</v>
      </c>
      <c r="AF2074" s="36" t="s">
        <v>1798</v>
      </c>
      <c r="AG2074" s="36" t="s">
        <v>1749</v>
      </c>
      <c r="AH2074" s="36" t="s">
        <v>1802</v>
      </c>
      <c r="AI2074" s="36" t="s">
        <v>1799</v>
      </c>
      <c r="AJ2074" s="36" t="s">
        <v>1645</v>
      </c>
      <c r="AK2074" s="36" t="s">
        <v>337</v>
      </c>
      <c r="AL2074" s="36" t="s">
        <v>1650</v>
      </c>
      <c r="AM2074" s="36" t="s">
        <v>1651</v>
      </c>
      <c r="AN2074" s="36" t="s">
        <v>1645</v>
      </c>
      <c r="AO2074" s="36" t="s">
        <v>1636</v>
      </c>
      <c r="AP2074" s="36" t="s">
        <v>1678</v>
      </c>
      <c r="AQ2074" s="36" t="s">
        <v>1653</v>
      </c>
    </row>
    <row r="2075" spans="1:43" x14ac:dyDescent="0.15">
      <c r="A2075" s="36" t="s">
        <v>399</v>
      </c>
      <c r="B2075" s="36" t="s">
        <v>1764</v>
      </c>
      <c r="C2075" s="36" t="s">
        <v>1765</v>
      </c>
      <c r="D2075" s="36" t="s">
        <v>1766</v>
      </c>
      <c r="E2075" s="36" t="s">
        <v>1767</v>
      </c>
      <c r="F2075" s="36" t="s">
        <v>372</v>
      </c>
      <c r="G2075" s="36" t="s">
        <v>1636</v>
      </c>
      <c r="H2075" s="36" t="s">
        <v>372</v>
      </c>
      <c r="I2075" s="36" t="s">
        <v>1636</v>
      </c>
      <c r="J2075" s="36" t="s">
        <v>1768</v>
      </c>
      <c r="K2075" s="36" t="s">
        <v>1769</v>
      </c>
      <c r="L2075" s="36" t="s">
        <v>1770</v>
      </c>
      <c r="M2075" s="36" t="s">
        <v>1639</v>
      </c>
      <c r="N2075" s="36" t="s">
        <v>1640</v>
      </c>
      <c r="O2075" s="36" t="s">
        <v>1641</v>
      </c>
      <c r="P2075" s="36" t="s">
        <v>1642</v>
      </c>
      <c r="Q2075" s="36" t="s">
        <v>1643</v>
      </c>
      <c r="R2075" s="36" t="s">
        <v>1644</v>
      </c>
      <c r="S2075" s="36" t="s">
        <v>1636</v>
      </c>
      <c r="T2075" s="36" t="s">
        <v>1636</v>
      </c>
      <c r="U2075" s="36" t="s">
        <v>1645</v>
      </c>
      <c r="V2075" s="36" t="s">
        <v>1646</v>
      </c>
      <c r="W2075" s="36" t="s">
        <v>1664</v>
      </c>
      <c r="X2075" s="36" t="s">
        <v>1646</v>
      </c>
      <c r="Y2075" s="36" t="s">
        <v>1649</v>
      </c>
      <c r="Z2075" s="36">
        <v>12654.8</v>
      </c>
      <c r="AA2075" s="36">
        <v>12654.8</v>
      </c>
      <c r="AB2075" s="36">
        <v>0</v>
      </c>
      <c r="AC2075" s="36">
        <v>12654.8</v>
      </c>
      <c r="AD2075" s="36">
        <v>0</v>
      </c>
      <c r="AE2075" s="36">
        <v>0</v>
      </c>
      <c r="AF2075" s="36" t="s">
        <v>1798</v>
      </c>
      <c r="AG2075" s="36" t="s">
        <v>1768</v>
      </c>
      <c r="AH2075" s="36" t="s">
        <v>1769</v>
      </c>
      <c r="AI2075" s="36" t="s">
        <v>1799</v>
      </c>
      <c r="AJ2075" s="36" t="s">
        <v>1645</v>
      </c>
      <c r="AK2075" s="36" t="s">
        <v>337</v>
      </c>
      <c r="AL2075" s="36" t="s">
        <v>1650</v>
      </c>
      <c r="AM2075" s="36" t="s">
        <v>1651</v>
      </c>
      <c r="AN2075" s="36" t="s">
        <v>1645</v>
      </c>
      <c r="AO2075" s="36" t="s">
        <v>1636</v>
      </c>
      <c r="AP2075" s="36" t="s">
        <v>1771</v>
      </c>
      <c r="AQ2075" s="36" t="s">
        <v>207</v>
      </c>
    </row>
    <row r="2076" spans="1:43" x14ac:dyDescent="0.15">
      <c r="A2076" s="36" t="s">
        <v>399</v>
      </c>
      <c r="B2076" s="36" t="s">
        <v>1764</v>
      </c>
      <c r="C2076" s="36" t="s">
        <v>1765</v>
      </c>
      <c r="D2076" s="36" t="s">
        <v>1766</v>
      </c>
      <c r="E2076" s="36" t="s">
        <v>1767</v>
      </c>
      <c r="F2076" s="36" t="s">
        <v>372</v>
      </c>
      <c r="G2076" s="36" t="s">
        <v>1636</v>
      </c>
      <c r="H2076" s="36" t="s">
        <v>372</v>
      </c>
      <c r="I2076" s="36" t="s">
        <v>1636</v>
      </c>
      <c r="J2076" s="36" t="s">
        <v>1768</v>
      </c>
      <c r="K2076" s="36" t="s">
        <v>1769</v>
      </c>
      <c r="L2076" s="36" t="s">
        <v>1770</v>
      </c>
      <c r="M2076" s="36" t="s">
        <v>1639</v>
      </c>
      <c r="N2076" s="36" t="s">
        <v>1640</v>
      </c>
      <c r="O2076" s="36" t="s">
        <v>1641</v>
      </c>
      <c r="P2076" s="36" t="s">
        <v>1642</v>
      </c>
      <c r="Q2076" s="36" t="s">
        <v>1643</v>
      </c>
      <c r="R2076" s="36" t="s">
        <v>1644</v>
      </c>
      <c r="S2076" s="36" t="s">
        <v>1636</v>
      </c>
      <c r="T2076" s="36" t="s">
        <v>1636</v>
      </c>
      <c r="U2076" s="36" t="s">
        <v>1645</v>
      </c>
      <c r="V2076" s="36" t="s">
        <v>1646</v>
      </c>
      <c r="W2076" s="36" t="s">
        <v>1665</v>
      </c>
      <c r="X2076" s="36" t="s">
        <v>1646</v>
      </c>
      <c r="Y2076" s="36" t="s">
        <v>1649</v>
      </c>
      <c r="Z2076" s="36">
        <v>30985.439999999999</v>
      </c>
      <c r="AA2076" s="36">
        <v>30985.439999999999</v>
      </c>
      <c r="AB2076" s="36">
        <v>0</v>
      </c>
      <c r="AC2076" s="36">
        <v>30985.439999999999</v>
      </c>
      <c r="AD2076" s="36">
        <v>0</v>
      </c>
      <c r="AE2076" s="36">
        <v>0</v>
      </c>
      <c r="AF2076" s="36" t="s">
        <v>1798</v>
      </c>
      <c r="AG2076" s="36" t="s">
        <v>1768</v>
      </c>
      <c r="AH2076" s="36" t="s">
        <v>1769</v>
      </c>
      <c r="AI2076" s="36" t="s">
        <v>1799</v>
      </c>
      <c r="AJ2076" s="36" t="s">
        <v>1645</v>
      </c>
      <c r="AK2076" s="36" t="s">
        <v>337</v>
      </c>
      <c r="AL2076" s="36" t="s">
        <v>1650</v>
      </c>
      <c r="AM2076" s="36" t="s">
        <v>1651</v>
      </c>
      <c r="AN2076" s="36" t="s">
        <v>1645</v>
      </c>
      <c r="AO2076" s="36" t="s">
        <v>1636</v>
      </c>
      <c r="AP2076" s="36" t="s">
        <v>1771</v>
      </c>
      <c r="AQ2076" s="36" t="s">
        <v>207</v>
      </c>
    </row>
    <row r="2077" spans="1:43" x14ac:dyDescent="0.15">
      <c r="A2077" s="36" t="s">
        <v>399</v>
      </c>
      <c r="B2077" s="36" t="s">
        <v>1764</v>
      </c>
      <c r="C2077" s="36" t="s">
        <v>1765</v>
      </c>
      <c r="D2077" s="36" t="s">
        <v>1766</v>
      </c>
      <c r="E2077" s="36" t="s">
        <v>1767</v>
      </c>
      <c r="F2077" s="36" t="s">
        <v>372</v>
      </c>
      <c r="G2077" s="36" t="s">
        <v>1636</v>
      </c>
      <c r="H2077" s="36" t="s">
        <v>372</v>
      </c>
      <c r="I2077" s="36" t="s">
        <v>1636</v>
      </c>
      <c r="J2077" s="36" t="s">
        <v>1768</v>
      </c>
      <c r="K2077" s="36" t="s">
        <v>1769</v>
      </c>
      <c r="L2077" s="36" t="s">
        <v>1770</v>
      </c>
      <c r="M2077" s="36" t="s">
        <v>1639</v>
      </c>
      <c r="N2077" s="36" t="s">
        <v>1640</v>
      </c>
      <c r="O2077" s="36" t="s">
        <v>1641</v>
      </c>
      <c r="P2077" s="36" t="s">
        <v>1642</v>
      </c>
      <c r="Q2077" s="36" t="s">
        <v>1643</v>
      </c>
      <c r="R2077" s="36" t="s">
        <v>1644</v>
      </c>
      <c r="S2077" s="36" t="s">
        <v>1636</v>
      </c>
      <c r="T2077" s="36" t="s">
        <v>1636</v>
      </c>
      <c r="U2077" s="36" t="s">
        <v>1645</v>
      </c>
      <c r="V2077" s="36" t="s">
        <v>1646</v>
      </c>
      <c r="W2077" s="36" t="s">
        <v>1670</v>
      </c>
      <c r="X2077" s="36" t="s">
        <v>1646</v>
      </c>
      <c r="Y2077" s="36" t="s">
        <v>1649</v>
      </c>
      <c r="Z2077" s="36">
        <v>2289.39</v>
      </c>
      <c r="AA2077" s="36">
        <v>2289.39</v>
      </c>
      <c r="AB2077" s="36">
        <v>0</v>
      </c>
      <c r="AC2077" s="36">
        <v>2289.39</v>
      </c>
      <c r="AD2077" s="36">
        <v>0</v>
      </c>
      <c r="AE2077" s="36">
        <v>0</v>
      </c>
      <c r="AF2077" s="36" t="s">
        <v>1798</v>
      </c>
      <c r="AG2077" s="36" t="s">
        <v>1768</v>
      </c>
      <c r="AH2077" s="36" t="s">
        <v>1769</v>
      </c>
      <c r="AI2077" s="36" t="s">
        <v>1799</v>
      </c>
      <c r="AJ2077" s="36" t="s">
        <v>1645</v>
      </c>
      <c r="AK2077" s="36" t="s">
        <v>337</v>
      </c>
      <c r="AL2077" s="36" t="s">
        <v>1650</v>
      </c>
      <c r="AM2077" s="36" t="s">
        <v>1651</v>
      </c>
      <c r="AN2077" s="36" t="s">
        <v>1645</v>
      </c>
      <c r="AO2077" s="36" t="s">
        <v>1636</v>
      </c>
      <c r="AP2077" s="36" t="s">
        <v>1771</v>
      </c>
      <c r="AQ2077" s="36" t="s">
        <v>207</v>
      </c>
    </row>
    <row r="2078" spans="1:43" x14ac:dyDescent="0.15">
      <c r="A2078" s="36" t="s">
        <v>399</v>
      </c>
      <c r="B2078" s="36" t="s">
        <v>1772</v>
      </c>
      <c r="C2078" s="36" t="s">
        <v>1773</v>
      </c>
      <c r="D2078" s="36" t="s">
        <v>1766</v>
      </c>
      <c r="E2078" s="36" t="s">
        <v>1767</v>
      </c>
      <c r="F2078" s="36" t="s">
        <v>372</v>
      </c>
      <c r="G2078" s="36" t="s">
        <v>1636</v>
      </c>
      <c r="H2078" s="36" t="s">
        <v>372</v>
      </c>
      <c r="I2078" s="36" t="s">
        <v>1636</v>
      </c>
      <c r="J2078" s="36" t="s">
        <v>1768</v>
      </c>
      <c r="K2078" s="36" t="s">
        <v>1769</v>
      </c>
      <c r="L2078" s="36" t="s">
        <v>1774</v>
      </c>
      <c r="M2078" s="36" t="s">
        <v>1639</v>
      </c>
      <c r="N2078" s="36" t="s">
        <v>1640</v>
      </c>
      <c r="O2078" s="36" t="s">
        <v>1641</v>
      </c>
      <c r="P2078" s="36" t="s">
        <v>1642</v>
      </c>
      <c r="Q2078" s="36" t="s">
        <v>1643</v>
      </c>
      <c r="R2078" s="36" t="s">
        <v>1644</v>
      </c>
      <c r="S2078" s="36" t="s">
        <v>1636</v>
      </c>
      <c r="T2078" s="36" t="s">
        <v>1636</v>
      </c>
      <c r="U2078" s="36" t="s">
        <v>1645</v>
      </c>
      <c r="V2078" s="36" t="s">
        <v>1646</v>
      </c>
      <c r="W2078" s="36" t="s">
        <v>1657</v>
      </c>
      <c r="X2078" s="36" t="s">
        <v>1658</v>
      </c>
      <c r="Y2078" s="36" t="s">
        <v>1649</v>
      </c>
      <c r="Z2078" s="36">
        <v>22000</v>
      </c>
      <c r="AA2078" s="36">
        <v>22000</v>
      </c>
      <c r="AB2078" s="36">
        <v>0</v>
      </c>
      <c r="AC2078" s="36">
        <v>22000</v>
      </c>
      <c r="AD2078" s="36">
        <v>0</v>
      </c>
      <c r="AE2078" s="36">
        <v>0</v>
      </c>
      <c r="AF2078" s="36" t="s">
        <v>1798</v>
      </c>
      <c r="AG2078" s="36" t="s">
        <v>1768</v>
      </c>
      <c r="AH2078" s="36" t="s">
        <v>1769</v>
      </c>
      <c r="AI2078" s="36" t="s">
        <v>1799</v>
      </c>
      <c r="AJ2078" s="36" t="s">
        <v>1645</v>
      </c>
      <c r="AK2078" s="36" t="s">
        <v>337</v>
      </c>
      <c r="AL2078" s="36" t="s">
        <v>1650</v>
      </c>
      <c r="AM2078" s="36" t="s">
        <v>1651</v>
      </c>
      <c r="AN2078" s="36" t="s">
        <v>1645</v>
      </c>
      <c r="AO2078" s="36" t="s">
        <v>1636</v>
      </c>
      <c r="AP2078" s="36" t="s">
        <v>1771</v>
      </c>
      <c r="AQ2078" s="36" t="s">
        <v>207</v>
      </c>
    </row>
    <row r="2079" spans="1:43" x14ac:dyDescent="0.15">
      <c r="A2079" s="36" t="s">
        <v>399</v>
      </c>
      <c r="B2079" s="36" t="s">
        <v>1775</v>
      </c>
      <c r="C2079" s="36" t="s">
        <v>1776</v>
      </c>
      <c r="D2079" s="36" t="s">
        <v>1766</v>
      </c>
      <c r="E2079" s="36" t="s">
        <v>1767</v>
      </c>
      <c r="F2079" s="36" t="s">
        <v>372</v>
      </c>
      <c r="G2079" s="36" t="s">
        <v>1636</v>
      </c>
      <c r="H2079" s="36" t="s">
        <v>372</v>
      </c>
      <c r="I2079" s="36" t="s">
        <v>1636</v>
      </c>
      <c r="J2079" s="36" t="s">
        <v>1768</v>
      </c>
      <c r="K2079" s="36" t="s">
        <v>1769</v>
      </c>
      <c r="L2079" s="36" t="s">
        <v>1777</v>
      </c>
      <c r="M2079" s="36" t="s">
        <v>1639</v>
      </c>
      <c r="N2079" s="36" t="s">
        <v>1640</v>
      </c>
      <c r="O2079" s="36" t="s">
        <v>1641</v>
      </c>
      <c r="P2079" s="36" t="s">
        <v>1642</v>
      </c>
      <c r="Q2079" s="36" t="s">
        <v>1643</v>
      </c>
      <c r="R2079" s="36" t="s">
        <v>1644</v>
      </c>
      <c r="S2079" s="36" t="s">
        <v>1636</v>
      </c>
      <c r="T2079" s="36" t="s">
        <v>1636</v>
      </c>
      <c r="U2079" s="36" t="s">
        <v>1645</v>
      </c>
      <c r="V2079" s="36" t="s">
        <v>1646</v>
      </c>
      <c r="W2079" s="36" t="s">
        <v>1664</v>
      </c>
      <c r="X2079" s="36" t="s">
        <v>1646</v>
      </c>
      <c r="Y2079" s="36" t="s">
        <v>1649</v>
      </c>
      <c r="Z2079" s="36">
        <v>662.19</v>
      </c>
      <c r="AA2079" s="36">
        <v>662.19</v>
      </c>
      <c r="AB2079" s="36">
        <v>0</v>
      </c>
      <c r="AC2079" s="36">
        <v>662.19</v>
      </c>
      <c r="AD2079" s="36">
        <v>0</v>
      </c>
      <c r="AE2079" s="36">
        <v>0</v>
      </c>
      <c r="AF2079" s="36" t="s">
        <v>1798</v>
      </c>
      <c r="AG2079" s="36" t="s">
        <v>1768</v>
      </c>
      <c r="AH2079" s="36" t="s">
        <v>1769</v>
      </c>
      <c r="AI2079" s="36" t="s">
        <v>1799</v>
      </c>
      <c r="AJ2079" s="36" t="s">
        <v>1645</v>
      </c>
      <c r="AK2079" s="36" t="s">
        <v>337</v>
      </c>
      <c r="AL2079" s="36" t="s">
        <v>1650</v>
      </c>
      <c r="AM2079" s="36" t="s">
        <v>1651</v>
      </c>
      <c r="AN2079" s="36" t="s">
        <v>1645</v>
      </c>
      <c r="AO2079" s="36" t="s">
        <v>1636</v>
      </c>
      <c r="AP2079" s="36" t="s">
        <v>1767</v>
      </c>
      <c r="AQ2079" s="36" t="s">
        <v>207</v>
      </c>
    </row>
    <row r="2080" spans="1:43" x14ac:dyDescent="0.15">
      <c r="A2080" s="36" t="s">
        <v>399</v>
      </c>
      <c r="B2080" s="36" t="s">
        <v>1775</v>
      </c>
      <c r="C2080" s="36" t="s">
        <v>1776</v>
      </c>
      <c r="D2080" s="36" t="s">
        <v>1766</v>
      </c>
      <c r="E2080" s="36" t="s">
        <v>1767</v>
      </c>
      <c r="F2080" s="36" t="s">
        <v>372</v>
      </c>
      <c r="G2080" s="36" t="s">
        <v>1636</v>
      </c>
      <c r="H2080" s="36" t="s">
        <v>372</v>
      </c>
      <c r="I2080" s="36" t="s">
        <v>1636</v>
      </c>
      <c r="J2080" s="36" t="s">
        <v>1768</v>
      </c>
      <c r="K2080" s="36" t="s">
        <v>1769</v>
      </c>
      <c r="L2080" s="36" t="s">
        <v>1777</v>
      </c>
      <c r="M2080" s="36" t="s">
        <v>1639</v>
      </c>
      <c r="N2080" s="36" t="s">
        <v>1640</v>
      </c>
      <c r="O2080" s="36" t="s">
        <v>1641</v>
      </c>
      <c r="P2080" s="36" t="s">
        <v>1642</v>
      </c>
      <c r="Q2080" s="36" t="s">
        <v>1643</v>
      </c>
      <c r="R2080" s="36" t="s">
        <v>1644</v>
      </c>
      <c r="S2080" s="36" t="s">
        <v>1636</v>
      </c>
      <c r="T2080" s="36" t="s">
        <v>1636</v>
      </c>
      <c r="U2080" s="36" t="s">
        <v>1645</v>
      </c>
      <c r="V2080" s="36" t="s">
        <v>1646</v>
      </c>
      <c r="W2080" s="36" t="s">
        <v>1665</v>
      </c>
      <c r="X2080" s="36" t="s">
        <v>1646</v>
      </c>
      <c r="Y2080" s="36" t="s">
        <v>1649</v>
      </c>
      <c r="Z2080" s="36">
        <v>1360.18</v>
      </c>
      <c r="AA2080" s="36">
        <v>1360.18</v>
      </c>
      <c r="AB2080" s="36">
        <v>0</v>
      </c>
      <c r="AC2080" s="36">
        <v>1360.18</v>
      </c>
      <c r="AD2080" s="36">
        <v>0</v>
      </c>
      <c r="AE2080" s="36">
        <v>0</v>
      </c>
      <c r="AF2080" s="36" t="s">
        <v>1798</v>
      </c>
      <c r="AG2080" s="36" t="s">
        <v>1768</v>
      </c>
      <c r="AH2080" s="36" t="s">
        <v>1769</v>
      </c>
      <c r="AI2080" s="36" t="s">
        <v>1799</v>
      </c>
      <c r="AJ2080" s="36" t="s">
        <v>1645</v>
      </c>
      <c r="AK2080" s="36" t="s">
        <v>337</v>
      </c>
      <c r="AL2080" s="36" t="s">
        <v>1650</v>
      </c>
      <c r="AM2080" s="36" t="s">
        <v>1651</v>
      </c>
      <c r="AN2080" s="36" t="s">
        <v>1645</v>
      </c>
      <c r="AO2080" s="36" t="s">
        <v>1636</v>
      </c>
      <c r="AP2080" s="36" t="s">
        <v>1767</v>
      </c>
      <c r="AQ2080" s="36" t="s">
        <v>207</v>
      </c>
    </row>
    <row r="2081" spans="1:43" x14ac:dyDescent="0.15">
      <c r="A2081" s="36" t="s">
        <v>399</v>
      </c>
      <c r="B2081" s="36" t="s">
        <v>1775</v>
      </c>
      <c r="C2081" s="36" t="s">
        <v>1776</v>
      </c>
      <c r="D2081" s="36" t="s">
        <v>1766</v>
      </c>
      <c r="E2081" s="36" t="s">
        <v>1767</v>
      </c>
      <c r="F2081" s="36" t="s">
        <v>372</v>
      </c>
      <c r="G2081" s="36" t="s">
        <v>1636</v>
      </c>
      <c r="H2081" s="36" t="s">
        <v>372</v>
      </c>
      <c r="I2081" s="36" t="s">
        <v>1636</v>
      </c>
      <c r="J2081" s="36" t="s">
        <v>1768</v>
      </c>
      <c r="K2081" s="36" t="s">
        <v>1769</v>
      </c>
      <c r="L2081" s="36" t="s">
        <v>1777</v>
      </c>
      <c r="M2081" s="36" t="s">
        <v>1639</v>
      </c>
      <c r="N2081" s="36" t="s">
        <v>1640</v>
      </c>
      <c r="O2081" s="36" t="s">
        <v>1641</v>
      </c>
      <c r="P2081" s="36" t="s">
        <v>1642</v>
      </c>
      <c r="Q2081" s="36" t="s">
        <v>1643</v>
      </c>
      <c r="R2081" s="36" t="s">
        <v>1644</v>
      </c>
      <c r="S2081" s="36" t="s">
        <v>1636</v>
      </c>
      <c r="T2081" s="36" t="s">
        <v>1636</v>
      </c>
      <c r="U2081" s="36" t="s">
        <v>1645</v>
      </c>
      <c r="V2081" s="36" t="s">
        <v>1646</v>
      </c>
      <c r="W2081" s="36" t="s">
        <v>1647</v>
      </c>
      <c r="X2081" s="36" t="s">
        <v>1667</v>
      </c>
      <c r="Y2081" s="36" t="s">
        <v>1649</v>
      </c>
      <c r="Z2081" s="36">
        <v>23.64</v>
      </c>
      <c r="AA2081" s="36">
        <v>23.64</v>
      </c>
      <c r="AB2081" s="36">
        <v>0</v>
      </c>
      <c r="AC2081" s="36">
        <v>23.64</v>
      </c>
      <c r="AD2081" s="36">
        <v>0</v>
      </c>
      <c r="AE2081" s="36">
        <v>0</v>
      </c>
      <c r="AF2081" s="36" t="s">
        <v>1798</v>
      </c>
      <c r="AG2081" s="36" t="s">
        <v>1768</v>
      </c>
      <c r="AH2081" s="36" t="s">
        <v>1769</v>
      </c>
      <c r="AI2081" s="36" t="s">
        <v>1799</v>
      </c>
      <c r="AJ2081" s="36" t="s">
        <v>1645</v>
      </c>
      <c r="AK2081" s="36" t="s">
        <v>337</v>
      </c>
      <c r="AL2081" s="36" t="s">
        <v>1650</v>
      </c>
      <c r="AM2081" s="36" t="s">
        <v>1651</v>
      </c>
      <c r="AN2081" s="36" t="s">
        <v>1645</v>
      </c>
      <c r="AO2081" s="36" t="s">
        <v>1636</v>
      </c>
      <c r="AP2081" s="36" t="s">
        <v>1767</v>
      </c>
      <c r="AQ2081" s="36" t="s">
        <v>207</v>
      </c>
    </row>
    <row r="2082" spans="1:43" x14ac:dyDescent="0.15">
      <c r="A2082" s="36" t="s">
        <v>399</v>
      </c>
      <c r="B2082" s="36" t="s">
        <v>1775</v>
      </c>
      <c r="C2082" s="36" t="s">
        <v>1776</v>
      </c>
      <c r="D2082" s="36" t="s">
        <v>1766</v>
      </c>
      <c r="E2082" s="36" t="s">
        <v>1767</v>
      </c>
      <c r="F2082" s="36" t="s">
        <v>372</v>
      </c>
      <c r="G2082" s="36" t="s">
        <v>1636</v>
      </c>
      <c r="H2082" s="36" t="s">
        <v>372</v>
      </c>
      <c r="I2082" s="36" t="s">
        <v>1636</v>
      </c>
      <c r="J2082" s="36" t="s">
        <v>1768</v>
      </c>
      <c r="K2082" s="36" t="s">
        <v>1769</v>
      </c>
      <c r="L2082" s="36" t="s">
        <v>1777</v>
      </c>
      <c r="M2082" s="36" t="s">
        <v>1639</v>
      </c>
      <c r="N2082" s="36" t="s">
        <v>1640</v>
      </c>
      <c r="O2082" s="36" t="s">
        <v>1641</v>
      </c>
      <c r="P2082" s="36" t="s">
        <v>1642</v>
      </c>
      <c r="Q2082" s="36" t="s">
        <v>1643</v>
      </c>
      <c r="R2082" s="36" t="s">
        <v>1644</v>
      </c>
      <c r="S2082" s="36" t="s">
        <v>1636</v>
      </c>
      <c r="T2082" s="36" t="s">
        <v>1636</v>
      </c>
      <c r="U2082" s="36" t="s">
        <v>1645</v>
      </c>
      <c r="V2082" s="36" t="s">
        <v>1646</v>
      </c>
      <c r="W2082" s="36" t="s">
        <v>1670</v>
      </c>
      <c r="X2082" s="36" t="s">
        <v>1646</v>
      </c>
      <c r="Y2082" s="36" t="s">
        <v>1649</v>
      </c>
      <c r="Z2082" s="36">
        <v>453.99</v>
      </c>
      <c r="AA2082" s="36">
        <v>453.99</v>
      </c>
      <c r="AB2082" s="36">
        <v>0</v>
      </c>
      <c r="AC2082" s="36">
        <v>453.99</v>
      </c>
      <c r="AD2082" s="36">
        <v>0</v>
      </c>
      <c r="AE2082" s="36">
        <v>0</v>
      </c>
      <c r="AF2082" s="36" t="s">
        <v>1798</v>
      </c>
      <c r="AG2082" s="36" t="s">
        <v>1768</v>
      </c>
      <c r="AH2082" s="36" t="s">
        <v>1769</v>
      </c>
      <c r="AI2082" s="36" t="s">
        <v>1799</v>
      </c>
      <c r="AJ2082" s="36" t="s">
        <v>1645</v>
      </c>
      <c r="AK2082" s="36" t="s">
        <v>337</v>
      </c>
      <c r="AL2082" s="36" t="s">
        <v>1650</v>
      </c>
      <c r="AM2082" s="36" t="s">
        <v>1651</v>
      </c>
      <c r="AN2082" s="36" t="s">
        <v>1645</v>
      </c>
      <c r="AO2082" s="36" t="s">
        <v>1636</v>
      </c>
      <c r="AP2082" s="36" t="s">
        <v>1767</v>
      </c>
      <c r="AQ2082" s="36" t="s">
        <v>207</v>
      </c>
    </row>
    <row r="2083" spans="1:43" x14ac:dyDescent="0.15">
      <c r="A2083" s="36" t="s">
        <v>399</v>
      </c>
      <c r="B2083" s="36" t="s">
        <v>1840</v>
      </c>
      <c r="C2083" s="36" t="s">
        <v>1841</v>
      </c>
      <c r="D2083" s="36" t="s">
        <v>1842</v>
      </c>
      <c r="E2083" s="36" t="s">
        <v>1843</v>
      </c>
      <c r="F2083" s="36" t="s">
        <v>372</v>
      </c>
      <c r="G2083" s="36" t="s">
        <v>1636</v>
      </c>
      <c r="H2083" s="36" t="s">
        <v>372</v>
      </c>
      <c r="I2083" s="36" t="s">
        <v>1636</v>
      </c>
      <c r="J2083" s="36" t="s">
        <v>1768</v>
      </c>
      <c r="K2083" s="36" t="s">
        <v>1807</v>
      </c>
      <c r="L2083" s="36" t="s">
        <v>1844</v>
      </c>
      <c r="M2083" s="36" t="s">
        <v>1639</v>
      </c>
      <c r="N2083" s="36" t="s">
        <v>1640</v>
      </c>
      <c r="O2083" s="36" t="s">
        <v>1641</v>
      </c>
      <c r="P2083" s="36" t="s">
        <v>1642</v>
      </c>
      <c r="Q2083" s="36" t="s">
        <v>1643</v>
      </c>
      <c r="R2083" s="36" t="s">
        <v>1644</v>
      </c>
      <c r="S2083" s="36" t="s">
        <v>1636</v>
      </c>
      <c r="T2083" s="36" t="s">
        <v>1636</v>
      </c>
      <c r="U2083" s="36" t="s">
        <v>1645</v>
      </c>
      <c r="V2083" s="36" t="s">
        <v>1646</v>
      </c>
      <c r="W2083" s="36" t="s">
        <v>1647</v>
      </c>
      <c r="X2083" s="36" t="s">
        <v>1648</v>
      </c>
      <c r="Y2083" s="36" t="s">
        <v>1649</v>
      </c>
      <c r="Z2083" s="36">
        <v>588.94000000000005</v>
      </c>
      <c r="AA2083" s="36">
        <v>588.94000000000005</v>
      </c>
      <c r="AB2083" s="36">
        <v>0</v>
      </c>
      <c r="AC2083" s="36">
        <v>588.94000000000005</v>
      </c>
      <c r="AD2083" s="36">
        <v>0</v>
      </c>
      <c r="AE2083" s="36">
        <v>0</v>
      </c>
      <c r="AF2083" s="36" t="s">
        <v>1798</v>
      </c>
      <c r="AG2083" s="36" t="s">
        <v>1768</v>
      </c>
      <c r="AH2083" s="36" t="s">
        <v>1807</v>
      </c>
      <c r="AI2083" s="36" t="s">
        <v>1799</v>
      </c>
      <c r="AJ2083" s="36" t="s">
        <v>1645</v>
      </c>
      <c r="AK2083" s="36" t="s">
        <v>337</v>
      </c>
      <c r="AL2083" s="36" t="s">
        <v>1650</v>
      </c>
      <c r="AM2083" s="36" t="s">
        <v>1651</v>
      </c>
      <c r="AN2083" s="36" t="s">
        <v>1645</v>
      </c>
      <c r="AO2083" s="36" t="s">
        <v>1636</v>
      </c>
      <c r="AP2083" s="36" t="s">
        <v>1652</v>
      </c>
      <c r="AQ2083" s="36" t="s">
        <v>1653</v>
      </c>
    </row>
    <row r="2084" spans="1:43" x14ac:dyDescent="0.15">
      <c r="A2084" s="36" t="s">
        <v>399</v>
      </c>
      <c r="B2084" s="36" t="s">
        <v>1845</v>
      </c>
      <c r="C2084" s="36" t="s">
        <v>1846</v>
      </c>
      <c r="D2084" s="36" t="s">
        <v>1842</v>
      </c>
      <c r="E2084" s="36" t="s">
        <v>1843</v>
      </c>
      <c r="F2084" s="36" t="s">
        <v>372</v>
      </c>
      <c r="G2084" s="36" t="s">
        <v>1636</v>
      </c>
      <c r="H2084" s="36" t="s">
        <v>372</v>
      </c>
      <c r="I2084" s="36" t="s">
        <v>1636</v>
      </c>
      <c r="J2084" s="36" t="s">
        <v>1768</v>
      </c>
      <c r="K2084" s="36" t="s">
        <v>1807</v>
      </c>
      <c r="L2084" s="36" t="s">
        <v>1847</v>
      </c>
      <c r="M2084" s="36" t="s">
        <v>1639</v>
      </c>
      <c r="N2084" s="36" t="s">
        <v>1640</v>
      </c>
      <c r="O2084" s="36" t="s">
        <v>1641</v>
      </c>
      <c r="P2084" s="36" t="s">
        <v>1642</v>
      </c>
      <c r="Q2084" s="36" t="s">
        <v>1643</v>
      </c>
      <c r="R2084" s="36" t="s">
        <v>1644</v>
      </c>
      <c r="S2084" s="36" t="s">
        <v>1636</v>
      </c>
      <c r="T2084" s="36" t="s">
        <v>1636</v>
      </c>
      <c r="U2084" s="36" t="s">
        <v>1645</v>
      </c>
      <c r="V2084" s="36" t="s">
        <v>1646</v>
      </c>
      <c r="W2084" s="36" t="s">
        <v>1665</v>
      </c>
      <c r="X2084" s="36" t="s">
        <v>1646</v>
      </c>
      <c r="Y2084" s="36" t="s">
        <v>1649</v>
      </c>
      <c r="Z2084" s="36">
        <v>564.19000000000005</v>
      </c>
      <c r="AA2084" s="36">
        <v>564.19000000000005</v>
      </c>
      <c r="AB2084" s="36">
        <v>0</v>
      </c>
      <c r="AC2084" s="36">
        <v>564.19000000000005</v>
      </c>
      <c r="AD2084" s="36">
        <v>0</v>
      </c>
      <c r="AE2084" s="36">
        <v>0</v>
      </c>
      <c r="AF2084" s="36" t="s">
        <v>1798</v>
      </c>
      <c r="AG2084" s="36" t="s">
        <v>1768</v>
      </c>
      <c r="AH2084" s="36" t="s">
        <v>1807</v>
      </c>
      <c r="AI2084" s="36" t="s">
        <v>1799</v>
      </c>
      <c r="AJ2084" s="36" t="s">
        <v>1645</v>
      </c>
      <c r="AK2084" s="36" t="s">
        <v>337</v>
      </c>
      <c r="AL2084" s="36" t="s">
        <v>1650</v>
      </c>
      <c r="AM2084" s="36" t="s">
        <v>1651</v>
      </c>
      <c r="AN2084" s="36" t="s">
        <v>1645</v>
      </c>
      <c r="AO2084" s="36" t="s">
        <v>1636</v>
      </c>
      <c r="AP2084" s="36" t="s">
        <v>1652</v>
      </c>
      <c r="AQ2084" s="36" t="s">
        <v>1653</v>
      </c>
    </row>
    <row r="2085" spans="1:43" x14ac:dyDescent="0.15">
      <c r="A2085" s="36" t="s">
        <v>399</v>
      </c>
      <c r="B2085" s="36" t="s">
        <v>1845</v>
      </c>
      <c r="C2085" s="36" t="s">
        <v>1846</v>
      </c>
      <c r="D2085" s="36" t="s">
        <v>1842</v>
      </c>
      <c r="E2085" s="36" t="s">
        <v>1843</v>
      </c>
      <c r="F2085" s="36" t="s">
        <v>372</v>
      </c>
      <c r="G2085" s="36" t="s">
        <v>1636</v>
      </c>
      <c r="H2085" s="36" t="s">
        <v>372</v>
      </c>
      <c r="I2085" s="36" t="s">
        <v>1636</v>
      </c>
      <c r="J2085" s="36" t="s">
        <v>1768</v>
      </c>
      <c r="K2085" s="36" t="s">
        <v>1807</v>
      </c>
      <c r="L2085" s="36" t="s">
        <v>1847</v>
      </c>
      <c r="M2085" s="36" t="s">
        <v>1639</v>
      </c>
      <c r="N2085" s="36" t="s">
        <v>1640</v>
      </c>
      <c r="O2085" s="36" t="s">
        <v>1641</v>
      </c>
      <c r="P2085" s="36" t="s">
        <v>1642</v>
      </c>
      <c r="Q2085" s="36" t="s">
        <v>1643</v>
      </c>
      <c r="R2085" s="36" t="s">
        <v>1644</v>
      </c>
      <c r="S2085" s="36" t="s">
        <v>1636</v>
      </c>
      <c r="T2085" s="36" t="s">
        <v>1636</v>
      </c>
      <c r="U2085" s="36" t="s">
        <v>1645</v>
      </c>
      <c r="V2085" s="36" t="s">
        <v>1646</v>
      </c>
      <c r="W2085" s="36" t="s">
        <v>1647</v>
      </c>
      <c r="X2085" s="36" t="s">
        <v>1667</v>
      </c>
      <c r="Y2085" s="36" t="s">
        <v>1649</v>
      </c>
      <c r="Z2085" s="36">
        <v>300.69</v>
      </c>
      <c r="AA2085" s="36">
        <v>300.69</v>
      </c>
      <c r="AB2085" s="36">
        <v>0</v>
      </c>
      <c r="AC2085" s="36">
        <v>300.69</v>
      </c>
      <c r="AD2085" s="36">
        <v>0</v>
      </c>
      <c r="AE2085" s="36">
        <v>0</v>
      </c>
      <c r="AF2085" s="36" t="s">
        <v>1798</v>
      </c>
      <c r="AG2085" s="36" t="s">
        <v>1768</v>
      </c>
      <c r="AH2085" s="36" t="s">
        <v>1807</v>
      </c>
      <c r="AI2085" s="36" t="s">
        <v>1799</v>
      </c>
      <c r="AJ2085" s="36" t="s">
        <v>1645</v>
      </c>
      <c r="AK2085" s="36" t="s">
        <v>337</v>
      </c>
      <c r="AL2085" s="36" t="s">
        <v>1650</v>
      </c>
      <c r="AM2085" s="36" t="s">
        <v>1651</v>
      </c>
      <c r="AN2085" s="36" t="s">
        <v>1645</v>
      </c>
      <c r="AO2085" s="36" t="s">
        <v>1636</v>
      </c>
      <c r="AP2085" s="36" t="s">
        <v>1652</v>
      </c>
      <c r="AQ2085" s="36" t="s">
        <v>1653</v>
      </c>
    </row>
    <row r="2086" spans="1:43" x14ac:dyDescent="0.15">
      <c r="A2086" s="36" t="s">
        <v>399</v>
      </c>
      <c r="B2086" s="36" t="s">
        <v>1876</v>
      </c>
      <c r="C2086" s="36" t="s">
        <v>1877</v>
      </c>
      <c r="D2086" s="36" t="s">
        <v>1842</v>
      </c>
      <c r="E2086" s="36" t="s">
        <v>1843</v>
      </c>
      <c r="F2086" s="36" t="s">
        <v>372</v>
      </c>
      <c r="G2086" s="36" t="s">
        <v>1636</v>
      </c>
      <c r="H2086" s="36" t="s">
        <v>372</v>
      </c>
      <c r="I2086" s="36" t="s">
        <v>1636</v>
      </c>
      <c r="J2086" s="36" t="s">
        <v>1768</v>
      </c>
      <c r="K2086" s="36" t="s">
        <v>1807</v>
      </c>
      <c r="L2086" s="36" t="s">
        <v>1878</v>
      </c>
      <c r="M2086" s="36" t="s">
        <v>1639</v>
      </c>
      <c r="N2086" s="36" t="s">
        <v>1640</v>
      </c>
      <c r="O2086" s="36" t="s">
        <v>1641</v>
      </c>
      <c r="P2086" s="36" t="s">
        <v>1642</v>
      </c>
      <c r="Q2086" s="36" t="s">
        <v>1643</v>
      </c>
      <c r="R2086" s="36" t="s">
        <v>1644</v>
      </c>
      <c r="S2086" s="36" t="s">
        <v>1636</v>
      </c>
      <c r="T2086" s="36" t="s">
        <v>1636</v>
      </c>
      <c r="U2086" s="36" t="s">
        <v>1645</v>
      </c>
      <c r="V2086" s="36" t="s">
        <v>1646</v>
      </c>
      <c r="W2086" s="36" t="s">
        <v>1665</v>
      </c>
      <c r="X2086" s="36" t="s">
        <v>1646</v>
      </c>
      <c r="Y2086" s="36" t="s">
        <v>1649</v>
      </c>
      <c r="Z2086" s="36">
        <v>41.03</v>
      </c>
      <c r="AA2086" s="36">
        <v>41.03</v>
      </c>
      <c r="AB2086" s="36">
        <v>0</v>
      </c>
      <c r="AC2086" s="36">
        <v>41.03</v>
      </c>
      <c r="AD2086" s="36">
        <v>0</v>
      </c>
      <c r="AE2086" s="36">
        <v>0</v>
      </c>
      <c r="AF2086" s="36" t="s">
        <v>1798</v>
      </c>
      <c r="AG2086" s="36" t="s">
        <v>1768</v>
      </c>
      <c r="AH2086" s="36" t="s">
        <v>1807</v>
      </c>
      <c r="AI2086" s="36" t="s">
        <v>1799</v>
      </c>
      <c r="AJ2086" s="36" t="s">
        <v>1645</v>
      </c>
      <c r="AK2086" s="36" t="s">
        <v>337</v>
      </c>
      <c r="AL2086" s="36" t="s">
        <v>1650</v>
      </c>
      <c r="AM2086" s="36" t="s">
        <v>1651</v>
      </c>
      <c r="AN2086" s="36" t="s">
        <v>1645</v>
      </c>
      <c r="AO2086" s="36" t="s">
        <v>1636</v>
      </c>
      <c r="AP2086" s="36" t="s">
        <v>1652</v>
      </c>
      <c r="AQ2086" s="36" t="s">
        <v>1653</v>
      </c>
    </row>
    <row r="2087" spans="1:43" x14ac:dyDescent="0.15">
      <c r="A2087" s="36" t="s">
        <v>399</v>
      </c>
      <c r="B2087" s="36" t="s">
        <v>1876</v>
      </c>
      <c r="C2087" s="36" t="s">
        <v>1877</v>
      </c>
      <c r="D2087" s="36" t="s">
        <v>1842</v>
      </c>
      <c r="E2087" s="36" t="s">
        <v>1843</v>
      </c>
      <c r="F2087" s="36" t="s">
        <v>372</v>
      </c>
      <c r="G2087" s="36" t="s">
        <v>1636</v>
      </c>
      <c r="H2087" s="36" t="s">
        <v>372</v>
      </c>
      <c r="I2087" s="36" t="s">
        <v>1636</v>
      </c>
      <c r="J2087" s="36" t="s">
        <v>1768</v>
      </c>
      <c r="K2087" s="36" t="s">
        <v>1807</v>
      </c>
      <c r="L2087" s="36" t="s">
        <v>1878</v>
      </c>
      <c r="M2087" s="36" t="s">
        <v>1639</v>
      </c>
      <c r="N2087" s="36" t="s">
        <v>1640</v>
      </c>
      <c r="O2087" s="36" t="s">
        <v>1641</v>
      </c>
      <c r="P2087" s="36" t="s">
        <v>1642</v>
      </c>
      <c r="Q2087" s="36" t="s">
        <v>1643</v>
      </c>
      <c r="R2087" s="36" t="s">
        <v>1644</v>
      </c>
      <c r="S2087" s="36" t="s">
        <v>1636</v>
      </c>
      <c r="T2087" s="36" t="s">
        <v>1636</v>
      </c>
      <c r="U2087" s="36" t="s">
        <v>1645</v>
      </c>
      <c r="V2087" s="36" t="s">
        <v>1646</v>
      </c>
      <c r="W2087" s="36" t="s">
        <v>1647</v>
      </c>
      <c r="X2087" s="36" t="s">
        <v>1752</v>
      </c>
      <c r="Y2087" s="36" t="s">
        <v>1649</v>
      </c>
      <c r="Z2087" s="36">
        <v>1.56</v>
      </c>
      <c r="AA2087" s="36">
        <v>1.56</v>
      </c>
      <c r="AB2087" s="36">
        <v>0</v>
      </c>
      <c r="AC2087" s="36">
        <v>1.56</v>
      </c>
      <c r="AD2087" s="36">
        <v>0</v>
      </c>
      <c r="AE2087" s="36">
        <v>0</v>
      </c>
      <c r="AF2087" s="36" t="s">
        <v>1798</v>
      </c>
      <c r="AG2087" s="36" t="s">
        <v>1768</v>
      </c>
      <c r="AH2087" s="36" t="s">
        <v>1807</v>
      </c>
      <c r="AI2087" s="36" t="s">
        <v>1799</v>
      </c>
      <c r="AJ2087" s="36" t="s">
        <v>1645</v>
      </c>
      <c r="AK2087" s="36" t="s">
        <v>337</v>
      </c>
      <c r="AL2087" s="36" t="s">
        <v>1650</v>
      </c>
      <c r="AM2087" s="36" t="s">
        <v>1651</v>
      </c>
      <c r="AN2087" s="36" t="s">
        <v>1645</v>
      </c>
      <c r="AO2087" s="36" t="s">
        <v>1636</v>
      </c>
      <c r="AP2087" s="36" t="s">
        <v>1652</v>
      </c>
      <c r="AQ2087" s="36" t="s">
        <v>1653</v>
      </c>
    </row>
    <row r="2088" spans="1:43" x14ac:dyDescent="0.15">
      <c r="A2088" s="36" t="s">
        <v>392</v>
      </c>
      <c r="B2088" s="36" t="s">
        <v>1632</v>
      </c>
      <c r="C2088" s="36" t="s">
        <v>1633</v>
      </c>
      <c r="D2088" s="36" t="s">
        <v>1634</v>
      </c>
      <c r="E2088" s="36" t="s">
        <v>1635</v>
      </c>
      <c r="F2088" s="36" t="s">
        <v>372</v>
      </c>
      <c r="G2088" s="36" t="s">
        <v>1636</v>
      </c>
      <c r="H2088" s="36" t="s">
        <v>372</v>
      </c>
      <c r="I2088" s="36" t="s">
        <v>1636</v>
      </c>
      <c r="J2088" s="36" t="s">
        <v>1637</v>
      </c>
      <c r="K2088" s="36" t="s">
        <v>599</v>
      </c>
      <c r="L2088" s="36" t="s">
        <v>1638</v>
      </c>
      <c r="M2088" s="36" t="s">
        <v>1639</v>
      </c>
      <c r="N2088" s="36" t="s">
        <v>1640</v>
      </c>
      <c r="O2088" s="36" t="s">
        <v>1641</v>
      </c>
      <c r="P2088" s="36" t="s">
        <v>1642</v>
      </c>
      <c r="Q2088" s="36" t="s">
        <v>1643</v>
      </c>
      <c r="R2088" s="36" t="s">
        <v>1644</v>
      </c>
      <c r="S2088" s="36" t="s">
        <v>1636</v>
      </c>
      <c r="T2088" s="36" t="s">
        <v>1636</v>
      </c>
      <c r="U2088" s="36" t="s">
        <v>1645</v>
      </c>
      <c r="V2088" s="36" t="s">
        <v>1646</v>
      </c>
      <c r="W2088" s="36" t="s">
        <v>1647</v>
      </c>
      <c r="X2088" s="36" t="s">
        <v>1648</v>
      </c>
      <c r="Y2088" s="36" t="s">
        <v>1649</v>
      </c>
      <c r="Z2088" s="36">
        <v>7000</v>
      </c>
      <c r="AA2088" s="36">
        <v>7000</v>
      </c>
      <c r="AB2088" s="36">
        <v>0</v>
      </c>
      <c r="AC2088" s="36">
        <v>7000</v>
      </c>
      <c r="AD2088" s="36">
        <v>0</v>
      </c>
      <c r="AE2088" s="36">
        <v>0</v>
      </c>
      <c r="AF2088" s="36" t="s">
        <v>1798</v>
      </c>
      <c r="AG2088" s="36" t="s">
        <v>1637</v>
      </c>
      <c r="AH2088" s="36" t="s">
        <v>599</v>
      </c>
      <c r="AI2088" s="36" t="s">
        <v>1799</v>
      </c>
      <c r="AJ2088" s="36" t="s">
        <v>1645</v>
      </c>
      <c r="AK2088" s="36" t="s">
        <v>337</v>
      </c>
      <c r="AL2088" s="36" t="s">
        <v>1650</v>
      </c>
      <c r="AM2088" s="36" t="s">
        <v>1651</v>
      </c>
      <c r="AN2088" s="36" t="s">
        <v>1645</v>
      </c>
      <c r="AO2088" s="36" t="s">
        <v>1636</v>
      </c>
      <c r="AP2088" s="36" t="s">
        <v>1652</v>
      </c>
      <c r="AQ2088" s="36" t="s">
        <v>1653</v>
      </c>
    </row>
    <row r="2089" spans="1:43" x14ac:dyDescent="0.15">
      <c r="A2089" s="36" t="s">
        <v>392</v>
      </c>
      <c r="B2089" s="36" t="s">
        <v>1654</v>
      </c>
      <c r="C2089" s="36" t="s">
        <v>1870</v>
      </c>
      <c r="D2089" s="36" t="s">
        <v>1634</v>
      </c>
      <c r="E2089" s="36" t="s">
        <v>1635</v>
      </c>
      <c r="F2089" s="36" t="s">
        <v>372</v>
      </c>
      <c r="G2089" s="36" t="s">
        <v>1636</v>
      </c>
      <c r="H2089" s="36" t="s">
        <v>372</v>
      </c>
      <c r="I2089" s="36" t="s">
        <v>1636</v>
      </c>
      <c r="J2089" s="36" t="s">
        <v>1637</v>
      </c>
      <c r="K2089" s="36" t="s">
        <v>599</v>
      </c>
      <c r="L2089" s="36" t="s">
        <v>1656</v>
      </c>
      <c r="M2089" s="36" t="s">
        <v>1639</v>
      </c>
      <c r="N2089" s="36" t="s">
        <v>1640</v>
      </c>
      <c r="O2089" s="36" t="s">
        <v>1641</v>
      </c>
      <c r="P2089" s="36" t="s">
        <v>1642</v>
      </c>
      <c r="Q2089" s="36" t="s">
        <v>1643</v>
      </c>
      <c r="R2089" s="36" t="s">
        <v>1644</v>
      </c>
      <c r="S2089" s="36" t="s">
        <v>1636</v>
      </c>
      <c r="T2089" s="36" t="s">
        <v>1636</v>
      </c>
      <c r="U2089" s="36" t="s">
        <v>1645</v>
      </c>
      <c r="V2089" s="36" t="s">
        <v>1646</v>
      </c>
      <c r="W2089" s="36" t="s">
        <v>1657</v>
      </c>
      <c r="X2089" s="36" t="s">
        <v>1658</v>
      </c>
      <c r="Y2089" s="36" t="s">
        <v>1649</v>
      </c>
      <c r="Z2089" s="36">
        <v>10000</v>
      </c>
      <c r="AA2089" s="36">
        <v>10000</v>
      </c>
      <c r="AB2089" s="36">
        <v>0</v>
      </c>
      <c r="AC2089" s="36">
        <v>10000</v>
      </c>
      <c r="AD2089" s="36">
        <v>0</v>
      </c>
      <c r="AE2089" s="36">
        <v>0</v>
      </c>
      <c r="AF2089" s="36" t="s">
        <v>1798</v>
      </c>
      <c r="AG2089" s="36" t="s">
        <v>1637</v>
      </c>
      <c r="AH2089" s="36" t="s">
        <v>599</v>
      </c>
      <c r="AI2089" s="36" t="s">
        <v>1799</v>
      </c>
      <c r="AJ2089" s="36" t="s">
        <v>1645</v>
      </c>
      <c r="AK2089" s="36" t="s">
        <v>337</v>
      </c>
      <c r="AL2089" s="36" t="s">
        <v>1650</v>
      </c>
      <c r="AM2089" s="36" t="s">
        <v>1651</v>
      </c>
      <c r="AN2089" s="36" t="s">
        <v>1645</v>
      </c>
      <c r="AO2089" s="36" t="s">
        <v>1636</v>
      </c>
      <c r="AP2089" s="36" t="s">
        <v>1652</v>
      </c>
      <c r="AQ2089" s="36" t="s">
        <v>1653</v>
      </c>
    </row>
    <row r="2090" spans="1:43" x14ac:dyDescent="0.15">
      <c r="A2090" s="36" t="s">
        <v>392</v>
      </c>
      <c r="B2090" s="36" t="s">
        <v>1659</v>
      </c>
      <c r="C2090" s="36" t="s">
        <v>1660</v>
      </c>
      <c r="D2090" s="36" t="s">
        <v>1661</v>
      </c>
      <c r="E2090" s="36" t="s">
        <v>1662</v>
      </c>
      <c r="F2090" s="36" t="s">
        <v>372</v>
      </c>
      <c r="G2090" s="36" t="s">
        <v>1636</v>
      </c>
      <c r="H2090" s="36" t="s">
        <v>372</v>
      </c>
      <c r="I2090" s="36" t="s">
        <v>1636</v>
      </c>
      <c r="J2090" s="36" t="s">
        <v>1637</v>
      </c>
      <c r="K2090" s="36" t="s">
        <v>599</v>
      </c>
      <c r="L2090" s="36" t="s">
        <v>1663</v>
      </c>
      <c r="M2090" s="36" t="s">
        <v>1639</v>
      </c>
      <c r="N2090" s="36" t="s">
        <v>1640</v>
      </c>
      <c r="O2090" s="36" t="s">
        <v>1641</v>
      </c>
      <c r="P2090" s="36" t="s">
        <v>1642</v>
      </c>
      <c r="Q2090" s="36" t="s">
        <v>1643</v>
      </c>
      <c r="R2090" s="36" t="s">
        <v>1644</v>
      </c>
      <c r="S2090" s="36" t="s">
        <v>1636</v>
      </c>
      <c r="T2090" s="36" t="s">
        <v>1636</v>
      </c>
      <c r="U2090" s="36" t="s">
        <v>1645</v>
      </c>
      <c r="V2090" s="36" t="s">
        <v>1646</v>
      </c>
      <c r="W2090" s="36" t="s">
        <v>1664</v>
      </c>
      <c r="X2090" s="36" t="s">
        <v>1646</v>
      </c>
      <c r="Y2090" s="36" t="s">
        <v>1649</v>
      </c>
      <c r="Z2090" s="36">
        <v>344.18</v>
      </c>
      <c r="AA2090" s="36">
        <v>344.18</v>
      </c>
      <c r="AB2090" s="36">
        <v>0</v>
      </c>
      <c r="AC2090" s="36">
        <v>344.18</v>
      </c>
      <c r="AD2090" s="36">
        <v>0</v>
      </c>
      <c r="AE2090" s="36">
        <v>0</v>
      </c>
      <c r="AF2090" s="36" t="s">
        <v>1798</v>
      </c>
      <c r="AG2090" s="36" t="s">
        <v>1637</v>
      </c>
      <c r="AH2090" s="36" t="s">
        <v>599</v>
      </c>
      <c r="AI2090" s="36" t="s">
        <v>1799</v>
      </c>
      <c r="AJ2090" s="36" t="s">
        <v>1645</v>
      </c>
      <c r="AK2090" s="36" t="s">
        <v>337</v>
      </c>
      <c r="AL2090" s="36" t="s">
        <v>1650</v>
      </c>
      <c r="AM2090" s="36" t="s">
        <v>1651</v>
      </c>
      <c r="AN2090" s="36" t="s">
        <v>1645</v>
      </c>
      <c r="AO2090" s="36" t="s">
        <v>1636</v>
      </c>
      <c r="AP2090" s="36" t="s">
        <v>1652</v>
      </c>
      <c r="AQ2090" s="36" t="s">
        <v>1653</v>
      </c>
    </row>
    <row r="2091" spans="1:43" x14ac:dyDescent="0.15">
      <c r="A2091" s="36" t="s">
        <v>392</v>
      </c>
      <c r="B2091" s="36" t="s">
        <v>1659</v>
      </c>
      <c r="C2091" s="36" t="s">
        <v>1660</v>
      </c>
      <c r="D2091" s="36" t="s">
        <v>1661</v>
      </c>
      <c r="E2091" s="36" t="s">
        <v>1662</v>
      </c>
      <c r="F2091" s="36" t="s">
        <v>372</v>
      </c>
      <c r="G2091" s="36" t="s">
        <v>1636</v>
      </c>
      <c r="H2091" s="36" t="s">
        <v>372</v>
      </c>
      <c r="I2091" s="36" t="s">
        <v>1636</v>
      </c>
      <c r="J2091" s="36" t="s">
        <v>1637</v>
      </c>
      <c r="K2091" s="36" t="s">
        <v>599</v>
      </c>
      <c r="L2091" s="36" t="s">
        <v>1663</v>
      </c>
      <c r="M2091" s="36" t="s">
        <v>1639</v>
      </c>
      <c r="N2091" s="36" t="s">
        <v>1640</v>
      </c>
      <c r="O2091" s="36" t="s">
        <v>1641</v>
      </c>
      <c r="P2091" s="36" t="s">
        <v>1642</v>
      </c>
      <c r="Q2091" s="36" t="s">
        <v>1643</v>
      </c>
      <c r="R2091" s="36" t="s">
        <v>1644</v>
      </c>
      <c r="S2091" s="36" t="s">
        <v>1636</v>
      </c>
      <c r="T2091" s="36" t="s">
        <v>1636</v>
      </c>
      <c r="U2091" s="36" t="s">
        <v>1645</v>
      </c>
      <c r="V2091" s="36" t="s">
        <v>1646</v>
      </c>
      <c r="W2091" s="36" t="s">
        <v>1665</v>
      </c>
      <c r="X2091" s="36" t="s">
        <v>1646</v>
      </c>
      <c r="Y2091" s="36" t="s">
        <v>1649</v>
      </c>
      <c r="Z2091" s="36">
        <v>8328.0499999999993</v>
      </c>
      <c r="AA2091" s="36">
        <v>8328.0499999999993</v>
      </c>
      <c r="AB2091" s="36">
        <v>0</v>
      </c>
      <c r="AC2091" s="36">
        <v>8328.0499999999993</v>
      </c>
      <c r="AD2091" s="36">
        <v>0</v>
      </c>
      <c r="AE2091" s="36">
        <v>0</v>
      </c>
      <c r="AF2091" s="36" t="s">
        <v>1798</v>
      </c>
      <c r="AG2091" s="36" t="s">
        <v>1637</v>
      </c>
      <c r="AH2091" s="36" t="s">
        <v>599</v>
      </c>
      <c r="AI2091" s="36" t="s">
        <v>1799</v>
      </c>
      <c r="AJ2091" s="36" t="s">
        <v>1645</v>
      </c>
      <c r="AK2091" s="36" t="s">
        <v>337</v>
      </c>
      <c r="AL2091" s="36" t="s">
        <v>1650</v>
      </c>
      <c r="AM2091" s="36" t="s">
        <v>1651</v>
      </c>
      <c r="AN2091" s="36" t="s">
        <v>1645</v>
      </c>
      <c r="AO2091" s="36" t="s">
        <v>1636</v>
      </c>
      <c r="AP2091" s="36" t="s">
        <v>1652</v>
      </c>
      <c r="AQ2091" s="36" t="s">
        <v>1653</v>
      </c>
    </row>
    <row r="2092" spans="1:43" x14ac:dyDescent="0.15">
      <c r="A2092" s="36" t="s">
        <v>392</v>
      </c>
      <c r="B2092" s="36" t="s">
        <v>1659</v>
      </c>
      <c r="C2092" s="36" t="s">
        <v>1660</v>
      </c>
      <c r="D2092" s="36" t="s">
        <v>1661</v>
      </c>
      <c r="E2092" s="36" t="s">
        <v>1662</v>
      </c>
      <c r="F2092" s="36" t="s">
        <v>372</v>
      </c>
      <c r="G2092" s="36" t="s">
        <v>1636</v>
      </c>
      <c r="H2092" s="36" t="s">
        <v>372</v>
      </c>
      <c r="I2092" s="36" t="s">
        <v>1636</v>
      </c>
      <c r="J2092" s="36" t="s">
        <v>1637</v>
      </c>
      <c r="K2092" s="36" t="s">
        <v>599</v>
      </c>
      <c r="L2092" s="36" t="s">
        <v>1663</v>
      </c>
      <c r="M2092" s="36" t="s">
        <v>1639</v>
      </c>
      <c r="N2092" s="36" t="s">
        <v>1640</v>
      </c>
      <c r="O2092" s="36" t="s">
        <v>1641</v>
      </c>
      <c r="P2092" s="36" t="s">
        <v>1642</v>
      </c>
      <c r="Q2092" s="36" t="s">
        <v>1643</v>
      </c>
      <c r="R2092" s="36" t="s">
        <v>1644</v>
      </c>
      <c r="S2092" s="36" t="s">
        <v>1636</v>
      </c>
      <c r="T2092" s="36" t="s">
        <v>1636</v>
      </c>
      <c r="U2092" s="36" t="s">
        <v>1645</v>
      </c>
      <c r="V2092" s="36" t="s">
        <v>1646</v>
      </c>
      <c r="W2092" s="36" t="s">
        <v>1647</v>
      </c>
      <c r="X2092" s="36" t="s">
        <v>1667</v>
      </c>
      <c r="Y2092" s="36" t="s">
        <v>1649</v>
      </c>
      <c r="Z2092" s="36">
        <v>89.75</v>
      </c>
      <c r="AA2092" s="36">
        <v>89.75</v>
      </c>
      <c r="AB2092" s="36">
        <v>0</v>
      </c>
      <c r="AC2092" s="36">
        <v>89.75</v>
      </c>
      <c r="AD2092" s="36">
        <v>0</v>
      </c>
      <c r="AE2092" s="36">
        <v>0</v>
      </c>
      <c r="AF2092" s="36" t="s">
        <v>1798</v>
      </c>
      <c r="AG2092" s="36" t="s">
        <v>1637</v>
      </c>
      <c r="AH2092" s="36" t="s">
        <v>599</v>
      </c>
      <c r="AI2092" s="36" t="s">
        <v>1799</v>
      </c>
      <c r="AJ2092" s="36" t="s">
        <v>1645</v>
      </c>
      <c r="AK2092" s="36" t="s">
        <v>337</v>
      </c>
      <c r="AL2092" s="36" t="s">
        <v>1650</v>
      </c>
      <c r="AM2092" s="36" t="s">
        <v>1651</v>
      </c>
      <c r="AN2092" s="36" t="s">
        <v>1645</v>
      </c>
      <c r="AO2092" s="36" t="s">
        <v>1636</v>
      </c>
      <c r="AP2092" s="36" t="s">
        <v>1652</v>
      </c>
      <c r="AQ2092" s="36" t="s">
        <v>1653</v>
      </c>
    </row>
    <row r="2093" spans="1:43" x14ac:dyDescent="0.15">
      <c r="A2093" s="36" t="s">
        <v>392</v>
      </c>
      <c r="B2093" s="36" t="s">
        <v>1659</v>
      </c>
      <c r="C2093" s="36" t="s">
        <v>1660</v>
      </c>
      <c r="D2093" s="36" t="s">
        <v>1661</v>
      </c>
      <c r="E2093" s="36" t="s">
        <v>1662</v>
      </c>
      <c r="F2093" s="36" t="s">
        <v>372</v>
      </c>
      <c r="G2093" s="36" t="s">
        <v>1636</v>
      </c>
      <c r="H2093" s="36" t="s">
        <v>372</v>
      </c>
      <c r="I2093" s="36" t="s">
        <v>1636</v>
      </c>
      <c r="J2093" s="36" t="s">
        <v>1637</v>
      </c>
      <c r="K2093" s="36" t="s">
        <v>599</v>
      </c>
      <c r="L2093" s="36" t="s">
        <v>1663</v>
      </c>
      <c r="M2093" s="36" t="s">
        <v>1639</v>
      </c>
      <c r="N2093" s="36" t="s">
        <v>1640</v>
      </c>
      <c r="O2093" s="36" t="s">
        <v>1641</v>
      </c>
      <c r="P2093" s="36" t="s">
        <v>1642</v>
      </c>
      <c r="Q2093" s="36" t="s">
        <v>1643</v>
      </c>
      <c r="R2093" s="36" t="s">
        <v>1644</v>
      </c>
      <c r="S2093" s="36" t="s">
        <v>1636</v>
      </c>
      <c r="T2093" s="36" t="s">
        <v>1636</v>
      </c>
      <c r="U2093" s="36" t="s">
        <v>1645</v>
      </c>
      <c r="V2093" s="36" t="s">
        <v>1646</v>
      </c>
      <c r="W2093" s="36" t="s">
        <v>1668</v>
      </c>
      <c r="X2093" s="36" t="s">
        <v>1646</v>
      </c>
      <c r="Y2093" s="36" t="s">
        <v>1649</v>
      </c>
      <c r="Z2093" s="36">
        <v>1.61</v>
      </c>
      <c r="AA2093" s="36">
        <v>1.61</v>
      </c>
      <c r="AB2093" s="36">
        <v>0</v>
      </c>
      <c r="AC2093" s="36">
        <v>1.61</v>
      </c>
      <c r="AD2093" s="36">
        <v>0</v>
      </c>
      <c r="AE2093" s="36">
        <v>0</v>
      </c>
      <c r="AF2093" s="36" t="s">
        <v>1798</v>
      </c>
      <c r="AG2093" s="36" t="s">
        <v>1637</v>
      </c>
      <c r="AH2093" s="36" t="s">
        <v>599</v>
      </c>
      <c r="AI2093" s="36" t="s">
        <v>1799</v>
      </c>
      <c r="AJ2093" s="36" t="s">
        <v>1645</v>
      </c>
      <c r="AK2093" s="36" t="s">
        <v>337</v>
      </c>
      <c r="AL2093" s="36" t="s">
        <v>1650</v>
      </c>
      <c r="AM2093" s="36" t="s">
        <v>1651</v>
      </c>
      <c r="AN2093" s="36" t="s">
        <v>1645</v>
      </c>
      <c r="AO2093" s="36" t="s">
        <v>1636</v>
      </c>
      <c r="AP2093" s="36" t="s">
        <v>1652</v>
      </c>
      <c r="AQ2093" s="36" t="s">
        <v>1653</v>
      </c>
    </row>
    <row r="2094" spans="1:43" x14ac:dyDescent="0.15">
      <c r="A2094" s="36" t="s">
        <v>392</v>
      </c>
      <c r="B2094" s="36" t="s">
        <v>1659</v>
      </c>
      <c r="C2094" s="36" t="s">
        <v>1660</v>
      </c>
      <c r="D2094" s="36" t="s">
        <v>1661</v>
      </c>
      <c r="E2094" s="36" t="s">
        <v>1662</v>
      </c>
      <c r="F2094" s="36" t="s">
        <v>372</v>
      </c>
      <c r="G2094" s="36" t="s">
        <v>1636</v>
      </c>
      <c r="H2094" s="36" t="s">
        <v>372</v>
      </c>
      <c r="I2094" s="36" t="s">
        <v>1636</v>
      </c>
      <c r="J2094" s="36" t="s">
        <v>1637</v>
      </c>
      <c r="K2094" s="36" t="s">
        <v>599</v>
      </c>
      <c r="L2094" s="36" t="s">
        <v>1663</v>
      </c>
      <c r="M2094" s="36" t="s">
        <v>1639</v>
      </c>
      <c r="N2094" s="36" t="s">
        <v>1640</v>
      </c>
      <c r="O2094" s="36" t="s">
        <v>1641</v>
      </c>
      <c r="P2094" s="36" t="s">
        <v>1642</v>
      </c>
      <c r="Q2094" s="36" t="s">
        <v>1643</v>
      </c>
      <c r="R2094" s="36" t="s">
        <v>1644</v>
      </c>
      <c r="S2094" s="36" t="s">
        <v>1636</v>
      </c>
      <c r="T2094" s="36" t="s">
        <v>1636</v>
      </c>
      <c r="U2094" s="36" t="s">
        <v>1645</v>
      </c>
      <c r="V2094" s="36" t="s">
        <v>1646</v>
      </c>
      <c r="W2094" s="36" t="s">
        <v>1669</v>
      </c>
      <c r="X2094" s="36" t="s">
        <v>1646</v>
      </c>
      <c r="Y2094" s="36" t="s">
        <v>1649</v>
      </c>
      <c r="Z2094" s="36">
        <v>91.71</v>
      </c>
      <c r="AA2094" s="36">
        <v>91.71</v>
      </c>
      <c r="AB2094" s="36">
        <v>0</v>
      </c>
      <c r="AC2094" s="36">
        <v>91.71</v>
      </c>
      <c r="AD2094" s="36">
        <v>0</v>
      </c>
      <c r="AE2094" s="36">
        <v>0</v>
      </c>
      <c r="AF2094" s="36" t="s">
        <v>1798</v>
      </c>
      <c r="AG2094" s="36" t="s">
        <v>1637</v>
      </c>
      <c r="AH2094" s="36" t="s">
        <v>599</v>
      </c>
      <c r="AI2094" s="36" t="s">
        <v>1799</v>
      </c>
      <c r="AJ2094" s="36" t="s">
        <v>1645</v>
      </c>
      <c r="AK2094" s="36" t="s">
        <v>337</v>
      </c>
      <c r="AL2094" s="36" t="s">
        <v>1650</v>
      </c>
      <c r="AM2094" s="36" t="s">
        <v>1651</v>
      </c>
      <c r="AN2094" s="36" t="s">
        <v>1645</v>
      </c>
      <c r="AO2094" s="36" t="s">
        <v>1636</v>
      </c>
      <c r="AP2094" s="36" t="s">
        <v>1652</v>
      </c>
      <c r="AQ2094" s="36" t="s">
        <v>1653</v>
      </c>
    </row>
    <row r="2095" spans="1:43" x14ac:dyDescent="0.15">
      <c r="A2095" s="36" t="s">
        <v>392</v>
      </c>
      <c r="B2095" s="36" t="s">
        <v>1659</v>
      </c>
      <c r="C2095" s="36" t="s">
        <v>1660</v>
      </c>
      <c r="D2095" s="36" t="s">
        <v>1661</v>
      </c>
      <c r="E2095" s="36" t="s">
        <v>1662</v>
      </c>
      <c r="F2095" s="36" t="s">
        <v>372</v>
      </c>
      <c r="G2095" s="36" t="s">
        <v>1636</v>
      </c>
      <c r="H2095" s="36" t="s">
        <v>372</v>
      </c>
      <c r="I2095" s="36" t="s">
        <v>1636</v>
      </c>
      <c r="J2095" s="36" t="s">
        <v>1637</v>
      </c>
      <c r="K2095" s="36" t="s">
        <v>599</v>
      </c>
      <c r="L2095" s="36" t="s">
        <v>1663</v>
      </c>
      <c r="M2095" s="36" t="s">
        <v>1639</v>
      </c>
      <c r="N2095" s="36" t="s">
        <v>1640</v>
      </c>
      <c r="O2095" s="36" t="s">
        <v>1641</v>
      </c>
      <c r="P2095" s="36" t="s">
        <v>1642</v>
      </c>
      <c r="Q2095" s="36" t="s">
        <v>1643</v>
      </c>
      <c r="R2095" s="36" t="s">
        <v>1644</v>
      </c>
      <c r="S2095" s="36" t="s">
        <v>1636</v>
      </c>
      <c r="T2095" s="36" t="s">
        <v>1636</v>
      </c>
      <c r="U2095" s="36" t="s">
        <v>1645</v>
      </c>
      <c r="V2095" s="36" t="s">
        <v>1646</v>
      </c>
      <c r="W2095" s="36" t="s">
        <v>1670</v>
      </c>
      <c r="X2095" s="36" t="s">
        <v>1646</v>
      </c>
      <c r="Y2095" s="36" t="s">
        <v>1649</v>
      </c>
      <c r="Z2095" s="36">
        <v>144.69999999999999</v>
      </c>
      <c r="AA2095" s="36">
        <v>144.69999999999999</v>
      </c>
      <c r="AB2095" s="36">
        <v>0</v>
      </c>
      <c r="AC2095" s="36">
        <v>144.69999999999999</v>
      </c>
      <c r="AD2095" s="36">
        <v>0</v>
      </c>
      <c r="AE2095" s="36">
        <v>0</v>
      </c>
      <c r="AF2095" s="36" t="s">
        <v>1798</v>
      </c>
      <c r="AG2095" s="36" t="s">
        <v>1637</v>
      </c>
      <c r="AH2095" s="36" t="s">
        <v>599</v>
      </c>
      <c r="AI2095" s="36" t="s">
        <v>1799</v>
      </c>
      <c r="AJ2095" s="36" t="s">
        <v>1645</v>
      </c>
      <c r="AK2095" s="36" t="s">
        <v>337</v>
      </c>
      <c r="AL2095" s="36" t="s">
        <v>1650</v>
      </c>
      <c r="AM2095" s="36" t="s">
        <v>1651</v>
      </c>
      <c r="AN2095" s="36" t="s">
        <v>1645</v>
      </c>
      <c r="AO2095" s="36" t="s">
        <v>1636</v>
      </c>
      <c r="AP2095" s="36" t="s">
        <v>1652</v>
      </c>
      <c r="AQ2095" s="36" t="s">
        <v>1653</v>
      </c>
    </row>
    <row r="2096" spans="1:43" x14ac:dyDescent="0.15">
      <c r="A2096" s="36" t="s">
        <v>392</v>
      </c>
      <c r="B2096" s="36" t="s">
        <v>1671</v>
      </c>
      <c r="C2096" s="36" t="s">
        <v>1672</v>
      </c>
      <c r="D2096" s="36" t="s">
        <v>1673</v>
      </c>
      <c r="E2096" s="36" t="s">
        <v>1674</v>
      </c>
      <c r="F2096" s="36" t="s">
        <v>372</v>
      </c>
      <c r="G2096" s="36" t="s">
        <v>1636</v>
      </c>
      <c r="H2096" s="36" t="s">
        <v>372</v>
      </c>
      <c r="I2096" s="36" t="s">
        <v>1636</v>
      </c>
      <c r="J2096" s="36" t="s">
        <v>1675</v>
      </c>
      <c r="K2096" s="36" t="s">
        <v>1676</v>
      </c>
      <c r="L2096" s="36" t="s">
        <v>1677</v>
      </c>
      <c r="M2096" s="36" t="s">
        <v>1639</v>
      </c>
      <c r="N2096" s="36" t="s">
        <v>1640</v>
      </c>
      <c r="O2096" s="36" t="s">
        <v>1641</v>
      </c>
      <c r="P2096" s="36" t="s">
        <v>1642</v>
      </c>
      <c r="Q2096" s="36" t="s">
        <v>1643</v>
      </c>
      <c r="R2096" s="36" t="s">
        <v>1644</v>
      </c>
      <c r="S2096" s="36" t="s">
        <v>1636</v>
      </c>
      <c r="T2096" s="36" t="s">
        <v>1636</v>
      </c>
      <c r="U2096" s="36" t="s">
        <v>1645</v>
      </c>
      <c r="V2096" s="36" t="s">
        <v>1646</v>
      </c>
      <c r="W2096" s="36" t="s">
        <v>1679</v>
      </c>
      <c r="X2096" s="36" t="s">
        <v>1646</v>
      </c>
      <c r="Y2096" s="36" t="s">
        <v>1649</v>
      </c>
      <c r="Z2096" s="36">
        <v>3361.19</v>
      </c>
      <c r="AA2096" s="36">
        <v>3361.19</v>
      </c>
      <c r="AB2096" s="36">
        <v>0</v>
      </c>
      <c r="AC2096" s="36">
        <v>3361.19</v>
      </c>
      <c r="AD2096" s="36">
        <v>0</v>
      </c>
      <c r="AE2096" s="36">
        <v>0</v>
      </c>
      <c r="AF2096" s="36" t="s">
        <v>1798</v>
      </c>
      <c r="AG2096" s="36" t="s">
        <v>1675</v>
      </c>
      <c r="AH2096" s="36" t="s">
        <v>1676</v>
      </c>
      <c r="AI2096" s="36" t="s">
        <v>1800</v>
      </c>
      <c r="AJ2096" s="36" t="s">
        <v>1645</v>
      </c>
      <c r="AK2096" s="36" t="s">
        <v>337</v>
      </c>
      <c r="AL2096" s="36" t="s">
        <v>1650</v>
      </c>
      <c r="AM2096" s="36" t="s">
        <v>1651</v>
      </c>
      <c r="AN2096" s="36" t="s">
        <v>1645</v>
      </c>
      <c r="AO2096" s="36" t="s">
        <v>1636</v>
      </c>
      <c r="AP2096" s="36" t="s">
        <v>1678</v>
      </c>
      <c r="AQ2096" s="36" t="s">
        <v>1653</v>
      </c>
    </row>
    <row r="2097" spans="1:43" x14ac:dyDescent="0.15">
      <c r="A2097" s="36" t="s">
        <v>392</v>
      </c>
      <c r="B2097" s="36" t="s">
        <v>1680</v>
      </c>
      <c r="C2097" s="36" t="s">
        <v>1681</v>
      </c>
      <c r="D2097" s="36" t="s">
        <v>1634</v>
      </c>
      <c r="E2097" s="36" t="s">
        <v>1635</v>
      </c>
      <c r="F2097" s="36" t="s">
        <v>372</v>
      </c>
      <c r="G2097" s="36" t="s">
        <v>1636</v>
      </c>
      <c r="H2097" s="36" t="s">
        <v>372</v>
      </c>
      <c r="I2097" s="36" t="s">
        <v>1636</v>
      </c>
      <c r="J2097" s="36" t="s">
        <v>1637</v>
      </c>
      <c r="K2097" s="36" t="s">
        <v>599</v>
      </c>
      <c r="L2097" s="36" t="s">
        <v>1682</v>
      </c>
      <c r="M2097" s="36" t="s">
        <v>1639</v>
      </c>
      <c r="N2097" s="36" t="s">
        <v>1640</v>
      </c>
      <c r="O2097" s="36" t="s">
        <v>1641</v>
      </c>
      <c r="P2097" s="36" t="s">
        <v>1642</v>
      </c>
      <c r="Q2097" s="36" t="s">
        <v>1643</v>
      </c>
      <c r="R2097" s="36" t="s">
        <v>1644</v>
      </c>
      <c r="S2097" s="36" t="s">
        <v>1636</v>
      </c>
      <c r="T2097" s="36" t="s">
        <v>1636</v>
      </c>
      <c r="U2097" s="36" t="s">
        <v>1645</v>
      </c>
      <c r="V2097" s="36" t="s">
        <v>1646</v>
      </c>
      <c r="W2097" s="36" t="s">
        <v>1657</v>
      </c>
      <c r="X2097" s="36" t="s">
        <v>1658</v>
      </c>
      <c r="Y2097" s="36" t="s">
        <v>1649</v>
      </c>
      <c r="Z2097" s="36">
        <v>10000</v>
      </c>
      <c r="AA2097" s="36">
        <v>10000</v>
      </c>
      <c r="AB2097" s="36">
        <v>0</v>
      </c>
      <c r="AC2097" s="36">
        <v>10000</v>
      </c>
      <c r="AD2097" s="36">
        <v>0</v>
      </c>
      <c r="AE2097" s="36">
        <v>0</v>
      </c>
      <c r="AF2097" s="36" t="s">
        <v>1798</v>
      </c>
      <c r="AG2097" s="36" t="s">
        <v>1637</v>
      </c>
      <c r="AH2097" s="36" t="s">
        <v>599</v>
      </c>
      <c r="AI2097" s="36" t="s">
        <v>1799</v>
      </c>
      <c r="AJ2097" s="36" t="s">
        <v>1645</v>
      </c>
      <c r="AK2097" s="36" t="s">
        <v>337</v>
      </c>
      <c r="AL2097" s="36" t="s">
        <v>1650</v>
      </c>
      <c r="AM2097" s="36" t="s">
        <v>1651</v>
      </c>
      <c r="AN2097" s="36" t="s">
        <v>1645</v>
      </c>
      <c r="AO2097" s="36" t="s">
        <v>1636</v>
      </c>
      <c r="AP2097" s="36" t="s">
        <v>1652</v>
      </c>
      <c r="AQ2097" s="36" t="s">
        <v>1653</v>
      </c>
    </row>
    <row r="2098" spans="1:43" x14ac:dyDescent="0.15">
      <c r="A2098" s="36" t="s">
        <v>392</v>
      </c>
      <c r="B2098" s="36" t="s">
        <v>1683</v>
      </c>
      <c r="C2098" s="36" t="s">
        <v>1684</v>
      </c>
      <c r="D2098" s="36" t="s">
        <v>1634</v>
      </c>
      <c r="E2098" s="36" t="s">
        <v>1635</v>
      </c>
      <c r="F2098" s="36" t="s">
        <v>372</v>
      </c>
      <c r="G2098" s="36" t="s">
        <v>1636</v>
      </c>
      <c r="H2098" s="36" t="s">
        <v>372</v>
      </c>
      <c r="I2098" s="36" t="s">
        <v>1636</v>
      </c>
      <c r="J2098" s="36" t="s">
        <v>1637</v>
      </c>
      <c r="K2098" s="36" t="s">
        <v>599</v>
      </c>
      <c r="L2098" s="36" t="s">
        <v>1685</v>
      </c>
      <c r="M2098" s="36" t="s">
        <v>1639</v>
      </c>
      <c r="N2098" s="36" t="s">
        <v>1640</v>
      </c>
      <c r="O2098" s="36" t="s">
        <v>1641</v>
      </c>
      <c r="P2098" s="36" t="s">
        <v>1642</v>
      </c>
      <c r="Q2098" s="36" t="s">
        <v>1643</v>
      </c>
      <c r="R2098" s="36" t="s">
        <v>1644</v>
      </c>
      <c r="S2098" s="36" t="s">
        <v>1636</v>
      </c>
      <c r="T2098" s="36" t="s">
        <v>1636</v>
      </c>
      <c r="U2098" s="36" t="s">
        <v>1645</v>
      </c>
      <c r="V2098" s="36" t="s">
        <v>1646</v>
      </c>
      <c r="W2098" s="36" t="s">
        <v>1657</v>
      </c>
      <c r="X2098" s="36" t="s">
        <v>1658</v>
      </c>
      <c r="Y2098" s="36" t="s">
        <v>1649</v>
      </c>
      <c r="Z2098" s="36">
        <v>3756.18</v>
      </c>
      <c r="AA2098" s="36">
        <v>3756.18</v>
      </c>
      <c r="AB2098" s="36">
        <v>0</v>
      </c>
      <c r="AC2098" s="36">
        <v>3756.18</v>
      </c>
      <c r="AD2098" s="36">
        <v>0</v>
      </c>
      <c r="AE2098" s="36">
        <v>0</v>
      </c>
      <c r="AF2098" s="36" t="s">
        <v>1798</v>
      </c>
      <c r="AG2098" s="36" t="s">
        <v>1637</v>
      </c>
      <c r="AH2098" s="36" t="s">
        <v>599</v>
      </c>
      <c r="AI2098" s="36" t="s">
        <v>1799</v>
      </c>
      <c r="AJ2098" s="36" t="s">
        <v>1645</v>
      </c>
      <c r="AK2098" s="36" t="s">
        <v>337</v>
      </c>
      <c r="AL2098" s="36" t="s">
        <v>1650</v>
      </c>
      <c r="AM2098" s="36" t="s">
        <v>1651</v>
      </c>
      <c r="AN2098" s="36" t="s">
        <v>1645</v>
      </c>
      <c r="AO2098" s="36" t="s">
        <v>1636</v>
      </c>
      <c r="AP2098" s="36" t="s">
        <v>1652</v>
      </c>
      <c r="AQ2098" s="36" t="s">
        <v>1653</v>
      </c>
    </row>
    <row r="2099" spans="1:43" x14ac:dyDescent="0.15">
      <c r="A2099" s="36" t="s">
        <v>392</v>
      </c>
      <c r="B2099" s="36" t="s">
        <v>1686</v>
      </c>
      <c r="C2099" s="36" t="s">
        <v>1687</v>
      </c>
      <c r="D2099" s="36" t="s">
        <v>1634</v>
      </c>
      <c r="E2099" s="36" t="s">
        <v>1635</v>
      </c>
      <c r="F2099" s="36" t="s">
        <v>372</v>
      </c>
      <c r="G2099" s="36" t="s">
        <v>1636</v>
      </c>
      <c r="H2099" s="36" t="s">
        <v>372</v>
      </c>
      <c r="I2099" s="36" t="s">
        <v>1636</v>
      </c>
      <c r="J2099" s="36" t="s">
        <v>1637</v>
      </c>
      <c r="K2099" s="36" t="s">
        <v>599</v>
      </c>
      <c r="L2099" s="36" t="s">
        <v>1688</v>
      </c>
      <c r="M2099" s="36" t="s">
        <v>1639</v>
      </c>
      <c r="N2099" s="36" t="s">
        <v>1640</v>
      </c>
      <c r="O2099" s="36" t="s">
        <v>1641</v>
      </c>
      <c r="P2099" s="36" t="s">
        <v>1642</v>
      </c>
      <c r="Q2099" s="36" t="s">
        <v>1643</v>
      </c>
      <c r="R2099" s="36" t="s">
        <v>1644</v>
      </c>
      <c r="S2099" s="36" t="s">
        <v>1636</v>
      </c>
      <c r="T2099" s="36" t="s">
        <v>1636</v>
      </c>
      <c r="U2099" s="36" t="s">
        <v>1645</v>
      </c>
      <c r="V2099" s="36" t="s">
        <v>1646</v>
      </c>
      <c r="W2099" s="36" t="s">
        <v>1657</v>
      </c>
      <c r="X2099" s="36" t="s">
        <v>1658</v>
      </c>
      <c r="Y2099" s="36" t="s">
        <v>1649</v>
      </c>
      <c r="Z2099" s="36">
        <v>1211.68</v>
      </c>
      <c r="AA2099" s="36">
        <v>952.34</v>
      </c>
      <c r="AB2099" s="36">
        <v>259.33999999999997</v>
      </c>
      <c r="AC2099" s="36">
        <v>952.34</v>
      </c>
      <c r="AD2099" s="36">
        <v>0</v>
      </c>
      <c r="AE2099" s="36">
        <v>0</v>
      </c>
      <c r="AF2099" s="36" t="s">
        <v>1798</v>
      </c>
      <c r="AG2099" s="36" t="s">
        <v>1637</v>
      </c>
      <c r="AH2099" s="36" t="s">
        <v>599</v>
      </c>
      <c r="AI2099" s="36" t="s">
        <v>1799</v>
      </c>
      <c r="AJ2099" s="36" t="s">
        <v>1645</v>
      </c>
      <c r="AK2099" s="36" t="s">
        <v>337</v>
      </c>
      <c r="AL2099" s="36" t="s">
        <v>1650</v>
      </c>
      <c r="AM2099" s="36" t="s">
        <v>1651</v>
      </c>
      <c r="AN2099" s="36" t="s">
        <v>1645</v>
      </c>
      <c r="AO2099" s="36" t="s">
        <v>1636</v>
      </c>
      <c r="AP2099" s="36" t="s">
        <v>1652</v>
      </c>
      <c r="AQ2099" s="36" t="s">
        <v>1653</v>
      </c>
    </row>
    <row r="2100" spans="1:43" x14ac:dyDescent="0.15">
      <c r="A2100" s="36" t="s">
        <v>392</v>
      </c>
      <c r="B2100" s="36" t="s">
        <v>1689</v>
      </c>
      <c r="C2100" s="36" t="s">
        <v>1690</v>
      </c>
      <c r="D2100" s="36" t="s">
        <v>1634</v>
      </c>
      <c r="E2100" s="36" t="s">
        <v>1635</v>
      </c>
      <c r="F2100" s="36" t="s">
        <v>372</v>
      </c>
      <c r="G2100" s="36" t="s">
        <v>1636</v>
      </c>
      <c r="H2100" s="36" t="s">
        <v>372</v>
      </c>
      <c r="I2100" s="36" t="s">
        <v>1636</v>
      </c>
      <c r="J2100" s="36" t="s">
        <v>1637</v>
      </c>
      <c r="K2100" s="36" t="s">
        <v>599</v>
      </c>
      <c r="L2100" s="36" t="s">
        <v>1691</v>
      </c>
      <c r="M2100" s="36" t="s">
        <v>1639</v>
      </c>
      <c r="N2100" s="36" t="s">
        <v>1640</v>
      </c>
      <c r="O2100" s="36" t="s">
        <v>1641</v>
      </c>
      <c r="P2100" s="36" t="s">
        <v>1642</v>
      </c>
      <c r="Q2100" s="36" t="s">
        <v>1643</v>
      </c>
      <c r="R2100" s="36" t="s">
        <v>1644</v>
      </c>
      <c r="S2100" s="36" t="s">
        <v>1636</v>
      </c>
      <c r="T2100" s="36" t="s">
        <v>1636</v>
      </c>
      <c r="U2100" s="36" t="s">
        <v>1645</v>
      </c>
      <c r="V2100" s="36" t="s">
        <v>1646</v>
      </c>
      <c r="W2100" s="36" t="s">
        <v>1657</v>
      </c>
      <c r="X2100" s="36" t="s">
        <v>1658</v>
      </c>
      <c r="Y2100" s="36" t="s">
        <v>1649</v>
      </c>
      <c r="Z2100" s="36">
        <v>1964.13</v>
      </c>
      <c r="AA2100" s="36">
        <v>1393.99</v>
      </c>
      <c r="AB2100" s="36">
        <v>570.14</v>
      </c>
      <c r="AC2100" s="36">
        <v>1393.99</v>
      </c>
      <c r="AD2100" s="36">
        <v>0</v>
      </c>
      <c r="AE2100" s="36">
        <v>0</v>
      </c>
      <c r="AF2100" s="36" t="s">
        <v>1798</v>
      </c>
      <c r="AG2100" s="36" t="s">
        <v>1637</v>
      </c>
      <c r="AH2100" s="36" t="s">
        <v>599</v>
      </c>
      <c r="AI2100" s="36" t="s">
        <v>1799</v>
      </c>
      <c r="AJ2100" s="36" t="s">
        <v>1645</v>
      </c>
      <c r="AK2100" s="36" t="s">
        <v>337</v>
      </c>
      <c r="AL2100" s="36" t="s">
        <v>1650</v>
      </c>
      <c r="AM2100" s="36" t="s">
        <v>1651</v>
      </c>
      <c r="AN2100" s="36" t="s">
        <v>1645</v>
      </c>
      <c r="AO2100" s="36" t="s">
        <v>1636</v>
      </c>
      <c r="AP2100" s="36" t="s">
        <v>1652</v>
      </c>
      <c r="AQ2100" s="36" t="s">
        <v>1653</v>
      </c>
    </row>
    <row r="2101" spans="1:43" x14ac:dyDescent="0.15">
      <c r="A2101" s="36" t="s">
        <v>392</v>
      </c>
      <c r="B2101" s="36" t="s">
        <v>1826</v>
      </c>
      <c r="C2101" s="36" t="s">
        <v>1827</v>
      </c>
      <c r="D2101" s="36" t="s">
        <v>1634</v>
      </c>
      <c r="E2101" s="36" t="s">
        <v>1635</v>
      </c>
      <c r="F2101" s="36" t="s">
        <v>372</v>
      </c>
      <c r="G2101" s="36" t="s">
        <v>1636</v>
      </c>
      <c r="H2101" s="36" t="s">
        <v>372</v>
      </c>
      <c r="I2101" s="36" t="s">
        <v>1636</v>
      </c>
      <c r="J2101" s="36" t="s">
        <v>1637</v>
      </c>
      <c r="K2101" s="36" t="s">
        <v>599</v>
      </c>
      <c r="L2101" s="36" t="s">
        <v>1691</v>
      </c>
      <c r="M2101" s="36" t="s">
        <v>1639</v>
      </c>
      <c r="N2101" s="36" t="s">
        <v>1640</v>
      </c>
      <c r="O2101" s="36" t="s">
        <v>1641</v>
      </c>
      <c r="P2101" s="36" t="s">
        <v>1642</v>
      </c>
      <c r="Q2101" s="36" t="s">
        <v>1643</v>
      </c>
      <c r="R2101" s="36" t="s">
        <v>1644</v>
      </c>
      <c r="S2101" s="36" t="s">
        <v>1636</v>
      </c>
      <c r="T2101" s="36" t="s">
        <v>1636</v>
      </c>
      <c r="U2101" s="36" t="s">
        <v>1645</v>
      </c>
      <c r="V2101" s="36" t="s">
        <v>1646</v>
      </c>
      <c r="W2101" s="36" t="s">
        <v>1657</v>
      </c>
      <c r="X2101" s="36" t="s">
        <v>1658</v>
      </c>
      <c r="Y2101" s="36" t="s">
        <v>1649</v>
      </c>
      <c r="Z2101" s="36">
        <v>24799.37</v>
      </c>
      <c r="AA2101" s="36">
        <v>24749.99</v>
      </c>
      <c r="AB2101" s="36">
        <v>49.38</v>
      </c>
      <c r="AC2101" s="36">
        <v>24749.99</v>
      </c>
      <c r="AD2101" s="36">
        <v>0</v>
      </c>
      <c r="AE2101" s="36">
        <v>0</v>
      </c>
      <c r="AF2101" s="36" t="s">
        <v>1798</v>
      </c>
      <c r="AG2101" s="36" t="s">
        <v>1637</v>
      </c>
      <c r="AH2101" s="36" t="s">
        <v>599</v>
      </c>
      <c r="AI2101" s="36" t="s">
        <v>1799</v>
      </c>
      <c r="AJ2101" s="36" t="s">
        <v>1645</v>
      </c>
      <c r="AK2101" s="36" t="s">
        <v>337</v>
      </c>
      <c r="AL2101" s="36" t="s">
        <v>1650</v>
      </c>
      <c r="AM2101" s="36" t="s">
        <v>1651</v>
      </c>
      <c r="AN2101" s="36" t="s">
        <v>1645</v>
      </c>
      <c r="AO2101" s="36" t="s">
        <v>1636</v>
      </c>
      <c r="AP2101" s="36" t="s">
        <v>1652</v>
      </c>
      <c r="AQ2101" s="36" t="s">
        <v>1653</v>
      </c>
    </row>
    <row r="2102" spans="1:43" x14ac:dyDescent="0.15">
      <c r="A2102" s="36" t="s">
        <v>392</v>
      </c>
      <c r="B2102" s="36" t="s">
        <v>1692</v>
      </c>
      <c r="C2102" s="36" t="s">
        <v>1693</v>
      </c>
      <c r="D2102" s="36" t="s">
        <v>1634</v>
      </c>
      <c r="E2102" s="36" t="s">
        <v>1635</v>
      </c>
      <c r="F2102" s="36" t="s">
        <v>372</v>
      </c>
      <c r="G2102" s="36" t="s">
        <v>1636</v>
      </c>
      <c r="H2102" s="36" t="s">
        <v>372</v>
      </c>
      <c r="I2102" s="36" t="s">
        <v>1636</v>
      </c>
      <c r="J2102" s="36" t="s">
        <v>1637</v>
      </c>
      <c r="K2102" s="36" t="s">
        <v>599</v>
      </c>
      <c r="L2102" s="36" t="s">
        <v>1691</v>
      </c>
      <c r="M2102" s="36" t="s">
        <v>1639</v>
      </c>
      <c r="N2102" s="36" t="s">
        <v>1640</v>
      </c>
      <c r="O2102" s="36" t="s">
        <v>1641</v>
      </c>
      <c r="P2102" s="36" t="s">
        <v>1642</v>
      </c>
      <c r="Q2102" s="36" t="s">
        <v>1643</v>
      </c>
      <c r="R2102" s="36" t="s">
        <v>1644</v>
      </c>
      <c r="S2102" s="36" t="s">
        <v>1636</v>
      </c>
      <c r="T2102" s="36" t="s">
        <v>1636</v>
      </c>
      <c r="U2102" s="36" t="s">
        <v>1645</v>
      </c>
      <c r="V2102" s="36" t="s">
        <v>1646</v>
      </c>
      <c r="W2102" s="36" t="s">
        <v>1657</v>
      </c>
      <c r="X2102" s="36" t="s">
        <v>1658</v>
      </c>
      <c r="Y2102" s="36" t="s">
        <v>1649</v>
      </c>
      <c r="Z2102" s="36">
        <v>754.84</v>
      </c>
      <c r="AA2102" s="36">
        <v>680.89</v>
      </c>
      <c r="AB2102" s="36">
        <v>73.95</v>
      </c>
      <c r="AC2102" s="36">
        <v>680.89</v>
      </c>
      <c r="AD2102" s="36">
        <v>0</v>
      </c>
      <c r="AE2102" s="36">
        <v>0</v>
      </c>
      <c r="AF2102" s="36" t="s">
        <v>1798</v>
      </c>
      <c r="AG2102" s="36" t="s">
        <v>1637</v>
      </c>
      <c r="AH2102" s="36" t="s">
        <v>599</v>
      </c>
      <c r="AI2102" s="36" t="s">
        <v>1799</v>
      </c>
      <c r="AJ2102" s="36" t="s">
        <v>1645</v>
      </c>
      <c r="AK2102" s="36" t="s">
        <v>337</v>
      </c>
      <c r="AL2102" s="36" t="s">
        <v>1650</v>
      </c>
      <c r="AM2102" s="36" t="s">
        <v>1651</v>
      </c>
      <c r="AN2102" s="36" t="s">
        <v>1645</v>
      </c>
      <c r="AO2102" s="36" t="s">
        <v>1636</v>
      </c>
      <c r="AP2102" s="36" t="s">
        <v>1652</v>
      </c>
      <c r="AQ2102" s="36" t="s">
        <v>1653</v>
      </c>
    </row>
    <row r="2103" spans="1:43" x14ac:dyDescent="0.15">
      <c r="A2103" s="36" t="s">
        <v>392</v>
      </c>
      <c r="B2103" s="36" t="s">
        <v>1860</v>
      </c>
      <c r="C2103" s="36" t="s">
        <v>1871</v>
      </c>
      <c r="D2103" s="36" t="s">
        <v>1634</v>
      </c>
      <c r="E2103" s="36" t="s">
        <v>1635</v>
      </c>
      <c r="F2103" s="36" t="s">
        <v>372</v>
      </c>
      <c r="G2103" s="36" t="s">
        <v>1636</v>
      </c>
      <c r="H2103" s="36" t="s">
        <v>372</v>
      </c>
      <c r="I2103" s="36" t="s">
        <v>1636</v>
      </c>
      <c r="J2103" s="36" t="s">
        <v>1637</v>
      </c>
      <c r="K2103" s="36" t="s">
        <v>599</v>
      </c>
      <c r="L2103" s="36" t="s">
        <v>1862</v>
      </c>
      <c r="M2103" s="36" t="s">
        <v>1639</v>
      </c>
      <c r="N2103" s="36" t="s">
        <v>1640</v>
      </c>
      <c r="O2103" s="36" t="s">
        <v>1641</v>
      </c>
      <c r="P2103" s="36" t="s">
        <v>1642</v>
      </c>
      <c r="Q2103" s="36" t="s">
        <v>1643</v>
      </c>
      <c r="R2103" s="36" t="s">
        <v>1644</v>
      </c>
      <c r="S2103" s="36" t="s">
        <v>1636</v>
      </c>
      <c r="T2103" s="36" t="s">
        <v>1636</v>
      </c>
      <c r="U2103" s="36" t="s">
        <v>1645</v>
      </c>
      <c r="V2103" s="36" t="s">
        <v>1646</v>
      </c>
      <c r="W2103" s="36" t="s">
        <v>1657</v>
      </c>
      <c r="X2103" s="36" t="s">
        <v>1658</v>
      </c>
      <c r="Y2103" s="36" t="s">
        <v>1649</v>
      </c>
      <c r="Z2103" s="36">
        <v>15000</v>
      </c>
      <c r="AA2103" s="36">
        <v>15000</v>
      </c>
      <c r="AB2103" s="36">
        <v>0</v>
      </c>
      <c r="AC2103" s="36">
        <v>15000</v>
      </c>
      <c r="AD2103" s="36">
        <v>0</v>
      </c>
      <c r="AE2103" s="36">
        <v>0</v>
      </c>
      <c r="AF2103" s="36" t="s">
        <v>1798</v>
      </c>
      <c r="AG2103" s="36" t="s">
        <v>1637</v>
      </c>
      <c r="AH2103" s="36" t="s">
        <v>599</v>
      </c>
      <c r="AI2103" s="36" t="s">
        <v>1799</v>
      </c>
      <c r="AJ2103" s="36" t="s">
        <v>1645</v>
      </c>
      <c r="AK2103" s="36" t="s">
        <v>337</v>
      </c>
      <c r="AL2103" s="36" t="s">
        <v>1650</v>
      </c>
      <c r="AM2103" s="36" t="s">
        <v>1651</v>
      </c>
      <c r="AN2103" s="36" t="s">
        <v>1645</v>
      </c>
      <c r="AO2103" s="36" t="s">
        <v>1636</v>
      </c>
      <c r="AP2103" s="36" t="s">
        <v>1652</v>
      </c>
      <c r="AQ2103" s="36" t="s">
        <v>1653</v>
      </c>
    </row>
    <row r="2104" spans="1:43" x14ac:dyDescent="0.15">
      <c r="A2104" s="36" t="s">
        <v>392</v>
      </c>
      <c r="B2104" s="36" t="s">
        <v>1694</v>
      </c>
      <c r="C2104" s="36" t="s">
        <v>1695</v>
      </c>
      <c r="D2104" s="36" t="s">
        <v>1634</v>
      </c>
      <c r="E2104" s="36" t="s">
        <v>1635</v>
      </c>
      <c r="F2104" s="36" t="s">
        <v>372</v>
      </c>
      <c r="G2104" s="36" t="s">
        <v>1636</v>
      </c>
      <c r="H2104" s="36" t="s">
        <v>372</v>
      </c>
      <c r="I2104" s="36" t="s">
        <v>1636</v>
      </c>
      <c r="J2104" s="36" t="s">
        <v>1637</v>
      </c>
      <c r="K2104" s="36" t="s">
        <v>599</v>
      </c>
      <c r="L2104" s="36" t="s">
        <v>1696</v>
      </c>
      <c r="M2104" s="36" t="s">
        <v>1639</v>
      </c>
      <c r="N2104" s="36" t="s">
        <v>1640</v>
      </c>
      <c r="O2104" s="36" t="s">
        <v>1641</v>
      </c>
      <c r="P2104" s="36" t="s">
        <v>1642</v>
      </c>
      <c r="Q2104" s="36" t="s">
        <v>1643</v>
      </c>
      <c r="R2104" s="36" t="s">
        <v>1644</v>
      </c>
      <c r="S2104" s="36" t="s">
        <v>1636</v>
      </c>
      <c r="T2104" s="36" t="s">
        <v>1636</v>
      </c>
      <c r="U2104" s="36" t="s">
        <v>1645</v>
      </c>
      <c r="V2104" s="36" t="s">
        <v>1646</v>
      </c>
      <c r="W2104" s="36" t="s">
        <v>1647</v>
      </c>
      <c r="X2104" s="36" t="s">
        <v>1648</v>
      </c>
      <c r="Y2104" s="36" t="s">
        <v>1649</v>
      </c>
      <c r="Z2104" s="36">
        <v>523.26</v>
      </c>
      <c r="AA2104" s="36">
        <v>523.26</v>
      </c>
      <c r="AB2104" s="36">
        <v>0</v>
      </c>
      <c r="AC2104" s="36">
        <v>523.26</v>
      </c>
      <c r="AD2104" s="36">
        <v>0</v>
      </c>
      <c r="AE2104" s="36">
        <v>0</v>
      </c>
      <c r="AF2104" s="36" t="s">
        <v>1798</v>
      </c>
      <c r="AG2104" s="36" t="s">
        <v>1637</v>
      </c>
      <c r="AH2104" s="36" t="s">
        <v>599</v>
      </c>
      <c r="AI2104" s="36" t="s">
        <v>1799</v>
      </c>
      <c r="AJ2104" s="36" t="s">
        <v>1645</v>
      </c>
      <c r="AK2104" s="36" t="s">
        <v>337</v>
      </c>
      <c r="AL2104" s="36" t="s">
        <v>1650</v>
      </c>
      <c r="AM2104" s="36" t="s">
        <v>1651</v>
      </c>
      <c r="AN2104" s="36" t="s">
        <v>1645</v>
      </c>
      <c r="AO2104" s="36" t="s">
        <v>1636</v>
      </c>
      <c r="AP2104" s="36" t="s">
        <v>1652</v>
      </c>
      <c r="AQ2104" s="36" t="s">
        <v>1653</v>
      </c>
    </row>
    <row r="2105" spans="1:43" x14ac:dyDescent="0.15">
      <c r="A2105" s="36" t="s">
        <v>392</v>
      </c>
      <c r="B2105" s="36" t="s">
        <v>1697</v>
      </c>
      <c r="C2105" s="36" t="s">
        <v>1698</v>
      </c>
      <c r="D2105" s="36" t="s">
        <v>1634</v>
      </c>
      <c r="E2105" s="36" t="s">
        <v>1635</v>
      </c>
      <c r="F2105" s="36" t="s">
        <v>372</v>
      </c>
      <c r="G2105" s="36" t="s">
        <v>1636</v>
      </c>
      <c r="H2105" s="36" t="s">
        <v>372</v>
      </c>
      <c r="I2105" s="36" t="s">
        <v>1636</v>
      </c>
      <c r="J2105" s="36" t="s">
        <v>1637</v>
      </c>
      <c r="K2105" s="36" t="s">
        <v>599</v>
      </c>
      <c r="L2105" s="36" t="s">
        <v>1699</v>
      </c>
      <c r="M2105" s="36" t="s">
        <v>1639</v>
      </c>
      <c r="N2105" s="36" t="s">
        <v>1640</v>
      </c>
      <c r="O2105" s="36" t="s">
        <v>1641</v>
      </c>
      <c r="P2105" s="36" t="s">
        <v>1642</v>
      </c>
      <c r="Q2105" s="36" t="s">
        <v>1643</v>
      </c>
      <c r="R2105" s="36" t="s">
        <v>1644</v>
      </c>
      <c r="S2105" s="36" t="s">
        <v>1636</v>
      </c>
      <c r="T2105" s="36" t="s">
        <v>1636</v>
      </c>
      <c r="U2105" s="36" t="s">
        <v>1645</v>
      </c>
      <c r="V2105" s="36" t="s">
        <v>1646</v>
      </c>
      <c r="W2105" s="36" t="s">
        <v>1657</v>
      </c>
      <c r="X2105" s="36" t="s">
        <v>1658</v>
      </c>
      <c r="Y2105" s="36" t="s">
        <v>1649</v>
      </c>
      <c r="Z2105" s="36">
        <v>147.25</v>
      </c>
      <c r="AA2105" s="36">
        <v>121.04</v>
      </c>
      <c r="AB2105" s="36">
        <v>26.21</v>
      </c>
      <c r="AC2105" s="36">
        <v>121.04</v>
      </c>
      <c r="AD2105" s="36">
        <v>0</v>
      </c>
      <c r="AE2105" s="36">
        <v>0</v>
      </c>
      <c r="AF2105" s="36" t="s">
        <v>1798</v>
      </c>
      <c r="AG2105" s="36" t="s">
        <v>1637</v>
      </c>
      <c r="AH2105" s="36" t="s">
        <v>599</v>
      </c>
      <c r="AI2105" s="36" t="s">
        <v>1799</v>
      </c>
      <c r="AJ2105" s="36" t="s">
        <v>1645</v>
      </c>
      <c r="AK2105" s="36" t="s">
        <v>337</v>
      </c>
      <c r="AL2105" s="36" t="s">
        <v>1650</v>
      </c>
      <c r="AM2105" s="36" t="s">
        <v>1651</v>
      </c>
      <c r="AN2105" s="36" t="s">
        <v>1645</v>
      </c>
      <c r="AO2105" s="36" t="s">
        <v>1636</v>
      </c>
      <c r="AP2105" s="36" t="s">
        <v>1652</v>
      </c>
      <c r="AQ2105" s="36" t="s">
        <v>1653</v>
      </c>
    </row>
    <row r="2106" spans="1:43" x14ac:dyDescent="0.15">
      <c r="A2106" s="36" t="s">
        <v>392</v>
      </c>
      <c r="B2106" s="36" t="s">
        <v>1700</v>
      </c>
      <c r="C2106" s="36" t="s">
        <v>1701</v>
      </c>
      <c r="D2106" s="36" t="s">
        <v>1673</v>
      </c>
      <c r="E2106" s="36" t="s">
        <v>1674</v>
      </c>
      <c r="F2106" s="36" t="s">
        <v>372</v>
      </c>
      <c r="G2106" s="36" t="s">
        <v>1636</v>
      </c>
      <c r="H2106" s="36" t="s">
        <v>372</v>
      </c>
      <c r="I2106" s="36" t="s">
        <v>1636</v>
      </c>
      <c r="J2106" s="36" t="s">
        <v>1675</v>
      </c>
      <c r="K2106" s="36" t="s">
        <v>1676</v>
      </c>
      <c r="L2106" s="36" t="s">
        <v>1702</v>
      </c>
      <c r="M2106" s="36" t="s">
        <v>1639</v>
      </c>
      <c r="N2106" s="36" t="s">
        <v>1640</v>
      </c>
      <c r="O2106" s="36" t="s">
        <v>1641</v>
      </c>
      <c r="P2106" s="36" t="s">
        <v>1642</v>
      </c>
      <c r="Q2106" s="36" t="s">
        <v>1643</v>
      </c>
      <c r="R2106" s="36" t="s">
        <v>1644</v>
      </c>
      <c r="S2106" s="36" t="s">
        <v>1636</v>
      </c>
      <c r="T2106" s="36" t="s">
        <v>1636</v>
      </c>
      <c r="U2106" s="36" t="s">
        <v>1645</v>
      </c>
      <c r="V2106" s="36" t="s">
        <v>1646</v>
      </c>
      <c r="W2106" s="36" t="s">
        <v>1664</v>
      </c>
      <c r="X2106" s="36" t="s">
        <v>1646</v>
      </c>
      <c r="Y2106" s="36" t="s">
        <v>1649</v>
      </c>
      <c r="Z2106" s="36">
        <v>16.989999999999998</v>
      </c>
      <c r="AA2106" s="36">
        <v>16.989999999999998</v>
      </c>
      <c r="AB2106" s="36">
        <v>0</v>
      </c>
      <c r="AC2106" s="36">
        <v>16.989999999999998</v>
      </c>
      <c r="AD2106" s="36">
        <v>0</v>
      </c>
      <c r="AE2106" s="36">
        <v>0</v>
      </c>
      <c r="AF2106" s="36" t="s">
        <v>1798</v>
      </c>
      <c r="AG2106" s="36" t="s">
        <v>1675</v>
      </c>
      <c r="AH2106" s="36" t="s">
        <v>1676</v>
      </c>
      <c r="AI2106" s="36" t="s">
        <v>1800</v>
      </c>
      <c r="AJ2106" s="36" t="s">
        <v>1645</v>
      </c>
      <c r="AK2106" s="36" t="s">
        <v>337</v>
      </c>
      <c r="AL2106" s="36" t="s">
        <v>1650</v>
      </c>
      <c r="AM2106" s="36" t="s">
        <v>1651</v>
      </c>
      <c r="AN2106" s="36" t="s">
        <v>1645</v>
      </c>
      <c r="AO2106" s="36" t="s">
        <v>1636</v>
      </c>
      <c r="AP2106" s="36" t="s">
        <v>1678</v>
      </c>
      <c r="AQ2106" s="36" t="s">
        <v>1653</v>
      </c>
    </row>
    <row r="2107" spans="1:43" x14ac:dyDescent="0.15">
      <c r="A2107" s="36" t="s">
        <v>392</v>
      </c>
      <c r="B2107" s="36" t="s">
        <v>1700</v>
      </c>
      <c r="C2107" s="36" t="s">
        <v>1701</v>
      </c>
      <c r="D2107" s="36" t="s">
        <v>1673</v>
      </c>
      <c r="E2107" s="36" t="s">
        <v>1674</v>
      </c>
      <c r="F2107" s="36" t="s">
        <v>372</v>
      </c>
      <c r="G2107" s="36" t="s">
        <v>1636</v>
      </c>
      <c r="H2107" s="36" t="s">
        <v>372</v>
      </c>
      <c r="I2107" s="36" t="s">
        <v>1636</v>
      </c>
      <c r="J2107" s="36" t="s">
        <v>1675</v>
      </c>
      <c r="K2107" s="36" t="s">
        <v>1676</v>
      </c>
      <c r="L2107" s="36" t="s">
        <v>1702</v>
      </c>
      <c r="M2107" s="36" t="s">
        <v>1639</v>
      </c>
      <c r="N2107" s="36" t="s">
        <v>1640</v>
      </c>
      <c r="O2107" s="36" t="s">
        <v>1641</v>
      </c>
      <c r="P2107" s="36" t="s">
        <v>1642</v>
      </c>
      <c r="Q2107" s="36" t="s">
        <v>1643</v>
      </c>
      <c r="R2107" s="36" t="s">
        <v>1644</v>
      </c>
      <c r="S2107" s="36" t="s">
        <v>1636</v>
      </c>
      <c r="T2107" s="36" t="s">
        <v>1636</v>
      </c>
      <c r="U2107" s="36" t="s">
        <v>1645</v>
      </c>
      <c r="V2107" s="36" t="s">
        <v>1646</v>
      </c>
      <c r="W2107" s="36" t="s">
        <v>1665</v>
      </c>
      <c r="X2107" s="36" t="s">
        <v>1646</v>
      </c>
      <c r="Y2107" s="36" t="s">
        <v>1649</v>
      </c>
      <c r="Z2107" s="36">
        <v>8.83</v>
      </c>
      <c r="AA2107" s="36">
        <v>8.83</v>
      </c>
      <c r="AB2107" s="36">
        <v>0</v>
      </c>
      <c r="AC2107" s="36">
        <v>8.83</v>
      </c>
      <c r="AD2107" s="36">
        <v>0</v>
      </c>
      <c r="AE2107" s="36">
        <v>0</v>
      </c>
      <c r="AF2107" s="36" t="s">
        <v>1798</v>
      </c>
      <c r="AG2107" s="36" t="s">
        <v>1675</v>
      </c>
      <c r="AH2107" s="36" t="s">
        <v>1676</v>
      </c>
      <c r="AI2107" s="36" t="s">
        <v>1800</v>
      </c>
      <c r="AJ2107" s="36" t="s">
        <v>1645</v>
      </c>
      <c r="AK2107" s="36" t="s">
        <v>337</v>
      </c>
      <c r="AL2107" s="36" t="s">
        <v>1650</v>
      </c>
      <c r="AM2107" s="36" t="s">
        <v>1651</v>
      </c>
      <c r="AN2107" s="36" t="s">
        <v>1645</v>
      </c>
      <c r="AO2107" s="36" t="s">
        <v>1636</v>
      </c>
      <c r="AP2107" s="36" t="s">
        <v>1678</v>
      </c>
      <c r="AQ2107" s="36" t="s">
        <v>1653</v>
      </c>
    </row>
    <row r="2108" spans="1:43" x14ac:dyDescent="0.15">
      <c r="A2108" s="36" t="s">
        <v>392</v>
      </c>
      <c r="B2108" s="36" t="s">
        <v>1700</v>
      </c>
      <c r="C2108" s="36" t="s">
        <v>1701</v>
      </c>
      <c r="D2108" s="36" t="s">
        <v>1673</v>
      </c>
      <c r="E2108" s="36" t="s">
        <v>1674</v>
      </c>
      <c r="F2108" s="36" t="s">
        <v>372</v>
      </c>
      <c r="G2108" s="36" t="s">
        <v>1636</v>
      </c>
      <c r="H2108" s="36" t="s">
        <v>372</v>
      </c>
      <c r="I2108" s="36" t="s">
        <v>1636</v>
      </c>
      <c r="J2108" s="36" t="s">
        <v>1675</v>
      </c>
      <c r="K2108" s="36" t="s">
        <v>1676</v>
      </c>
      <c r="L2108" s="36" t="s">
        <v>1702</v>
      </c>
      <c r="M2108" s="36" t="s">
        <v>1639</v>
      </c>
      <c r="N2108" s="36" t="s">
        <v>1640</v>
      </c>
      <c r="O2108" s="36" t="s">
        <v>1641</v>
      </c>
      <c r="P2108" s="36" t="s">
        <v>1642</v>
      </c>
      <c r="Q2108" s="36" t="s">
        <v>1643</v>
      </c>
      <c r="R2108" s="36" t="s">
        <v>1644</v>
      </c>
      <c r="S2108" s="36" t="s">
        <v>1636</v>
      </c>
      <c r="T2108" s="36" t="s">
        <v>1636</v>
      </c>
      <c r="U2108" s="36" t="s">
        <v>1645</v>
      </c>
      <c r="V2108" s="36" t="s">
        <v>1646</v>
      </c>
      <c r="W2108" s="36" t="s">
        <v>1647</v>
      </c>
      <c r="X2108" s="36" t="s">
        <v>1667</v>
      </c>
      <c r="Y2108" s="36" t="s">
        <v>1649</v>
      </c>
      <c r="Z2108" s="36">
        <v>0.12</v>
      </c>
      <c r="AA2108" s="36">
        <v>0.12</v>
      </c>
      <c r="AB2108" s="36">
        <v>0</v>
      </c>
      <c r="AC2108" s="36">
        <v>0.12</v>
      </c>
      <c r="AD2108" s="36">
        <v>0</v>
      </c>
      <c r="AE2108" s="36">
        <v>0</v>
      </c>
      <c r="AF2108" s="36" t="s">
        <v>1798</v>
      </c>
      <c r="AG2108" s="36" t="s">
        <v>1675</v>
      </c>
      <c r="AH2108" s="36" t="s">
        <v>1676</v>
      </c>
      <c r="AI2108" s="36" t="s">
        <v>1800</v>
      </c>
      <c r="AJ2108" s="36" t="s">
        <v>1645</v>
      </c>
      <c r="AK2108" s="36" t="s">
        <v>337</v>
      </c>
      <c r="AL2108" s="36" t="s">
        <v>1650</v>
      </c>
      <c r="AM2108" s="36" t="s">
        <v>1651</v>
      </c>
      <c r="AN2108" s="36" t="s">
        <v>1645</v>
      </c>
      <c r="AO2108" s="36" t="s">
        <v>1636</v>
      </c>
      <c r="AP2108" s="36" t="s">
        <v>1678</v>
      </c>
      <c r="AQ2108" s="36" t="s">
        <v>1653</v>
      </c>
    </row>
    <row r="2109" spans="1:43" x14ac:dyDescent="0.15">
      <c r="A2109" s="36" t="s">
        <v>392</v>
      </c>
      <c r="B2109" s="36" t="s">
        <v>1700</v>
      </c>
      <c r="C2109" s="36" t="s">
        <v>1701</v>
      </c>
      <c r="D2109" s="36" t="s">
        <v>1673</v>
      </c>
      <c r="E2109" s="36" t="s">
        <v>1674</v>
      </c>
      <c r="F2109" s="36" t="s">
        <v>372</v>
      </c>
      <c r="G2109" s="36" t="s">
        <v>1636</v>
      </c>
      <c r="H2109" s="36" t="s">
        <v>372</v>
      </c>
      <c r="I2109" s="36" t="s">
        <v>1636</v>
      </c>
      <c r="J2109" s="36" t="s">
        <v>1675</v>
      </c>
      <c r="K2109" s="36" t="s">
        <v>1676</v>
      </c>
      <c r="L2109" s="36" t="s">
        <v>1702</v>
      </c>
      <c r="M2109" s="36" t="s">
        <v>1639</v>
      </c>
      <c r="N2109" s="36" t="s">
        <v>1640</v>
      </c>
      <c r="O2109" s="36" t="s">
        <v>1641</v>
      </c>
      <c r="P2109" s="36" t="s">
        <v>1642</v>
      </c>
      <c r="Q2109" s="36" t="s">
        <v>1643</v>
      </c>
      <c r="R2109" s="36" t="s">
        <v>1644</v>
      </c>
      <c r="S2109" s="36" t="s">
        <v>1636</v>
      </c>
      <c r="T2109" s="36" t="s">
        <v>1636</v>
      </c>
      <c r="U2109" s="36" t="s">
        <v>1645</v>
      </c>
      <c r="V2109" s="36" t="s">
        <v>1646</v>
      </c>
      <c r="W2109" s="36" t="s">
        <v>1669</v>
      </c>
      <c r="X2109" s="36" t="s">
        <v>1646</v>
      </c>
      <c r="Y2109" s="36" t="s">
        <v>1649</v>
      </c>
      <c r="Z2109" s="36">
        <v>9.92</v>
      </c>
      <c r="AA2109" s="36">
        <v>9.92</v>
      </c>
      <c r="AB2109" s="36">
        <v>0</v>
      </c>
      <c r="AC2109" s="36">
        <v>9.92</v>
      </c>
      <c r="AD2109" s="36">
        <v>0</v>
      </c>
      <c r="AE2109" s="36">
        <v>0</v>
      </c>
      <c r="AF2109" s="36" t="s">
        <v>1798</v>
      </c>
      <c r="AG2109" s="36" t="s">
        <v>1675</v>
      </c>
      <c r="AH2109" s="36" t="s">
        <v>1676</v>
      </c>
      <c r="AI2109" s="36" t="s">
        <v>1800</v>
      </c>
      <c r="AJ2109" s="36" t="s">
        <v>1645</v>
      </c>
      <c r="AK2109" s="36" t="s">
        <v>337</v>
      </c>
      <c r="AL2109" s="36" t="s">
        <v>1650</v>
      </c>
      <c r="AM2109" s="36" t="s">
        <v>1651</v>
      </c>
      <c r="AN2109" s="36" t="s">
        <v>1645</v>
      </c>
      <c r="AO2109" s="36" t="s">
        <v>1636</v>
      </c>
      <c r="AP2109" s="36" t="s">
        <v>1678</v>
      </c>
      <c r="AQ2109" s="36" t="s">
        <v>1653</v>
      </c>
    </row>
    <row r="2110" spans="1:43" x14ac:dyDescent="0.15">
      <c r="A2110" s="36" t="s">
        <v>392</v>
      </c>
      <c r="B2110" s="36" t="s">
        <v>1700</v>
      </c>
      <c r="C2110" s="36" t="s">
        <v>1701</v>
      </c>
      <c r="D2110" s="36" t="s">
        <v>1673</v>
      </c>
      <c r="E2110" s="36" t="s">
        <v>1674</v>
      </c>
      <c r="F2110" s="36" t="s">
        <v>372</v>
      </c>
      <c r="G2110" s="36" t="s">
        <v>1636</v>
      </c>
      <c r="H2110" s="36" t="s">
        <v>372</v>
      </c>
      <c r="I2110" s="36" t="s">
        <v>1636</v>
      </c>
      <c r="J2110" s="36" t="s">
        <v>1675</v>
      </c>
      <c r="K2110" s="36" t="s">
        <v>1676</v>
      </c>
      <c r="L2110" s="36" t="s">
        <v>1702</v>
      </c>
      <c r="M2110" s="36" t="s">
        <v>1639</v>
      </c>
      <c r="N2110" s="36" t="s">
        <v>1640</v>
      </c>
      <c r="O2110" s="36" t="s">
        <v>1641</v>
      </c>
      <c r="P2110" s="36" t="s">
        <v>1642</v>
      </c>
      <c r="Q2110" s="36" t="s">
        <v>1643</v>
      </c>
      <c r="R2110" s="36" t="s">
        <v>1644</v>
      </c>
      <c r="S2110" s="36" t="s">
        <v>1636</v>
      </c>
      <c r="T2110" s="36" t="s">
        <v>1636</v>
      </c>
      <c r="U2110" s="36" t="s">
        <v>1645</v>
      </c>
      <c r="V2110" s="36" t="s">
        <v>1646</v>
      </c>
      <c r="W2110" s="36" t="s">
        <v>1657</v>
      </c>
      <c r="X2110" s="36" t="s">
        <v>1658</v>
      </c>
      <c r="Y2110" s="36" t="s">
        <v>1649</v>
      </c>
      <c r="Z2110" s="36">
        <v>166.79</v>
      </c>
      <c r="AA2110" s="36">
        <v>166.79</v>
      </c>
      <c r="AB2110" s="36">
        <v>0</v>
      </c>
      <c r="AC2110" s="36">
        <v>166.79</v>
      </c>
      <c r="AD2110" s="36">
        <v>0</v>
      </c>
      <c r="AE2110" s="36">
        <v>0</v>
      </c>
      <c r="AF2110" s="36" t="s">
        <v>1798</v>
      </c>
      <c r="AG2110" s="36" t="s">
        <v>1675</v>
      </c>
      <c r="AH2110" s="36" t="s">
        <v>1676</v>
      </c>
      <c r="AI2110" s="36" t="s">
        <v>1800</v>
      </c>
      <c r="AJ2110" s="36" t="s">
        <v>1645</v>
      </c>
      <c r="AK2110" s="36" t="s">
        <v>337</v>
      </c>
      <c r="AL2110" s="36" t="s">
        <v>1650</v>
      </c>
      <c r="AM2110" s="36" t="s">
        <v>1651</v>
      </c>
      <c r="AN2110" s="36" t="s">
        <v>1645</v>
      </c>
      <c r="AO2110" s="36" t="s">
        <v>1636</v>
      </c>
      <c r="AP2110" s="36" t="s">
        <v>1678</v>
      </c>
      <c r="AQ2110" s="36" t="s">
        <v>1653</v>
      </c>
    </row>
    <row r="2111" spans="1:43" x14ac:dyDescent="0.15">
      <c r="A2111" s="36" t="s">
        <v>392</v>
      </c>
      <c r="B2111" s="36" t="s">
        <v>1700</v>
      </c>
      <c r="C2111" s="36" t="s">
        <v>1701</v>
      </c>
      <c r="D2111" s="36" t="s">
        <v>1673</v>
      </c>
      <c r="E2111" s="36" t="s">
        <v>1674</v>
      </c>
      <c r="F2111" s="36" t="s">
        <v>372</v>
      </c>
      <c r="G2111" s="36" t="s">
        <v>1636</v>
      </c>
      <c r="H2111" s="36" t="s">
        <v>372</v>
      </c>
      <c r="I2111" s="36" t="s">
        <v>1636</v>
      </c>
      <c r="J2111" s="36" t="s">
        <v>1675</v>
      </c>
      <c r="K2111" s="36" t="s">
        <v>1676</v>
      </c>
      <c r="L2111" s="36" t="s">
        <v>1702</v>
      </c>
      <c r="M2111" s="36" t="s">
        <v>1639</v>
      </c>
      <c r="N2111" s="36" t="s">
        <v>1640</v>
      </c>
      <c r="O2111" s="36" t="s">
        <v>1641</v>
      </c>
      <c r="P2111" s="36" t="s">
        <v>1642</v>
      </c>
      <c r="Q2111" s="36" t="s">
        <v>1643</v>
      </c>
      <c r="R2111" s="36" t="s">
        <v>1644</v>
      </c>
      <c r="S2111" s="36" t="s">
        <v>1636</v>
      </c>
      <c r="T2111" s="36" t="s">
        <v>1636</v>
      </c>
      <c r="U2111" s="36" t="s">
        <v>1645</v>
      </c>
      <c r="V2111" s="36" t="s">
        <v>1646</v>
      </c>
      <c r="W2111" s="36" t="s">
        <v>1670</v>
      </c>
      <c r="X2111" s="36" t="s">
        <v>1646</v>
      </c>
      <c r="Y2111" s="36" t="s">
        <v>1649</v>
      </c>
      <c r="Z2111" s="36">
        <v>0.19</v>
      </c>
      <c r="AA2111" s="36">
        <v>0.19</v>
      </c>
      <c r="AB2111" s="36">
        <v>0</v>
      </c>
      <c r="AC2111" s="36">
        <v>0.19</v>
      </c>
      <c r="AD2111" s="36">
        <v>0</v>
      </c>
      <c r="AE2111" s="36">
        <v>0</v>
      </c>
      <c r="AF2111" s="36" t="s">
        <v>1798</v>
      </c>
      <c r="AG2111" s="36" t="s">
        <v>1675</v>
      </c>
      <c r="AH2111" s="36" t="s">
        <v>1676</v>
      </c>
      <c r="AI2111" s="36" t="s">
        <v>1800</v>
      </c>
      <c r="AJ2111" s="36" t="s">
        <v>1645</v>
      </c>
      <c r="AK2111" s="36" t="s">
        <v>337</v>
      </c>
      <c r="AL2111" s="36" t="s">
        <v>1650</v>
      </c>
      <c r="AM2111" s="36" t="s">
        <v>1651</v>
      </c>
      <c r="AN2111" s="36" t="s">
        <v>1645</v>
      </c>
      <c r="AO2111" s="36" t="s">
        <v>1636</v>
      </c>
      <c r="AP2111" s="36" t="s">
        <v>1678</v>
      </c>
      <c r="AQ2111" s="36" t="s">
        <v>1653</v>
      </c>
    </row>
    <row r="2112" spans="1:43" x14ac:dyDescent="0.15">
      <c r="A2112" s="36" t="s">
        <v>392</v>
      </c>
      <c r="B2112" s="36" t="s">
        <v>1700</v>
      </c>
      <c r="C2112" s="36" t="s">
        <v>1701</v>
      </c>
      <c r="D2112" s="36" t="s">
        <v>1673</v>
      </c>
      <c r="E2112" s="36" t="s">
        <v>1674</v>
      </c>
      <c r="F2112" s="36" t="s">
        <v>372</v>
      </c>
      <c r="G2112" s="36" t="s">
        <v>1636</v>
      </c>
      <c r="H2112" s="36" t="s">
        <v>372</v>
      </c>
      <c r="I2112" s="36" t="s">
        <v>1636</v>
      </c>
      <c r="J2112" s="36" t="s">
        <v>1675</v>
      </c>
      <c r="K2112" s="36" t="s">
        <v>1676</v>
      </c>
      <c r="L2112" s="36" t="s">
        <v>1702</v>
      </c>
      <c r="M2112" s="36" t="s">
        <v>1639</v>
      </c>
      <c r="N2112" s="36" t="s">
        <v>1640</v>
      </c>
      <c r="O2112" s="36" t="s">
        <v>1641</v>
      </c>
      <c r="P2112" s="36" t="s">
        <v>1642</v>
      </c>
      <c r="Q2112" s="36" t="s">
        <v>1643</v>
      </c>
      <c r="R2112" s="36" t="s">
        <v>1644</v>
      </c>
      <c r="S2112" s="36" t="s">
        <v>1636</v>
      </c>
      <c r="T2112" s="36" t="s">
        <v>1636</v>
      </c>
      <c r="U2112" s="36" t="s">
        <v>1645</v>
      </c>
      <c r="V2112" s="36" t="s">
        <v>1646</v>
      </c>
      <c r="W2112" s="36" t="s">
        <v>1679</v>
      </c>
      <c r="X2112" s="36" t="s">
        <v>1646</v>
      </c>
      <c r="Y2112" s="36" t="s">
        <v>1649</v>
      </c>
      <c r="Z2112" s="36">
        <v>1976.21</v>
      </c>
      <c r="AA2112" s="36">
        <v>1976.21</v>
      </c>
      <c r="AB2112" s="36">
        <v>0</v>
      </c>
      <c r="AC2112" s="36">
        <v>1976.21</v>
      </c>
      <c r="AD2112" s="36">
        <v>0</v>
      </c>
      <c r="AE2112" s="36">
        <v>0</v>
      </c>
      <c r="AF2112" s="36" t="s">
        <v>1798</v>
      </c>
      <c r="AG2112" s="36" t="s">
        <v>1675</v>
      </c>
      <c r="AH2112" s="36" t="s">
        <v>1676</v>
      </c>
      <c r="AI2112" s="36" t="s">
        <v>1800</v>
      </c>
      <c r="AJ2112" s="36" t="s">
        <v>1645</v>
      </c>
      <c r="AK2112" s="36" t="s">
        <v>337</v>
      </c>
      <c r="AL2112" s="36" t="s">
        <v>1650</v>
      </c>
      <c r="AM2112" s="36" t="s">
        <v>1651</v>
      </c>
      <c r="AN2112" s="36" t="s">
        <v>1645</v>
      </c>
      <c r="AO2112" s="36" t="s">
        <v>1636</v>
      </c>
      <c r="AP2112" s="36" t="s">
        <v>1678</v>
      </c>
      <c r="AQ2112" s="36" t="s">
        <v>1653</v>
      </c>
    </row>
    <row r="2113" spans="1:43" x14ac:dyDescent="0.15">
      <c r="A2113" s="36" t="s">
        <v>392</v>
      </c>
      <c r="B2113" s="36" t="s">
        <v>1703</v>
      </c>
      <c r="C2113" s="36" t="s">
        <v>1704</v>
      </c>
      <c r="D2113" s="36" t="s">
        <v>1673</v>
      </c>
      <c r="E2113" s="36" t="s">
        <v>1674</v>
      </c>
      <c r="F2113" s="36" t="s">
        <v>372</v>
      </c>
      <c r="G2113" s="36" t="s">
        <v>1636</v>
      </c>
      <c r="H2113" s="36" t="s">
        <v>372</v>
      </c>
      <c r="I2113" s="36" t="s">
        <v>1636</v>
      </c>
      <c r="J2113" s="36" t="s">
        <v>1675</v>
      </c>
      <c r="K2113" s="36" t="s">
        <v>1676</v>
      </c>
      <c r="L2113" s="36" t="s">
        <v>1705</v>
      </c>
      <c r="M2113" s="36" t="s">
        <v>1639</v>
      </c>
      <c r="N2113" s="36" t="s">
        <v>1640</v>
      </c>
      <c r="O2113" s="36" t="s">
        <v>1641</v>
      </c>
      <c r="P2113" s="36" t="s">
        <v>1642</v>
      </c>
      <c r="Q2113" s="36" t="s">
        <v>1643</v>
      </c>
      <c r="R2113" s="36" t="s">
        <v>1644</v>
      </c>
      <c r="S2113" s="36" t="s">
        <v>1636</v>
      </c>
      <c r="T2113" s="36" t="s">
        <v>1636</v>
      </c>
      <c r="U2113" s="36" t="s">
        <v>1645</v>
      </c>
      <c r="V2113" s="36" t="s">
        <v>1646</v>
      </c>
      <c r="W2113" s="36" t="s">
        <v>1647</v>
      </c>
      <c r="X2113" s="36" t="s">
        <v>1667</v>
      </c>
      <c r="Y2113" s="36" t="s">
        <v>1649</v>
      </c>
      <c r="Z2113" s="36">
        <v>1.74</v>
      </c>
      <c r="AA2113" s="36">
        <v>1.74</v>
      </c>
      <c r="AB2113" s="36">
        <v>0</v>
      </c>
      <c r="AC2113" s="36">
        <v>1.74</v>
      </c>
      <c r="AD2113" s="36">
        <v>0</v>
      </c>
      <c r="AE2113" s="36">
        <v>0</v>
      </c>
      <c r="AF2113" s="36" t="s">
        <v>1798</v>
      </c>
      <c r="AG2113" s="36" t="s">
        <v>1675</v>
      </c>
      <c r="AH2113" s="36" t="s">
        <v>1676</v>
      </c>
      <c r="AI2113" s="36" t="s">
        <v>1800</v>
      </c>
      <c r="AJ2113" s="36" t="s">
        <v>1645</v>
      </c>
      <c r="AK2113" s="36" t="s">
        <v>337</v>
      </c>
      <c r="AL2113" s="36" t="s">
        <v>1650</v>
      </c>
      <c r="AM2113" s="36" t="s">
        <v>1651</v>
      </c>
      <c r="AN2113" s="36" t="s">
        <v>1645</v>
      </c>
      <c r="AO2113" s="36" t="s">
        <v>1636</v>
      </c>
      <c r="AP2113" s="36" t="s">
        <v>1678</v>
      </c>
      <c r="AQ2113" s="36" t="s">
        <v>1653</v>
      </c>
    </row>
    <row r="2114" spans="1:43" x14ac:dyDescent="0.15">
      <c r="A2114" s="36" t="s">
        <v>392</v>
      </c>
      <c r="B2114" s="36" t="s">
        <v>1703</v>
      </c>
      <c r="C2114" s="36" t="s">
        <v>1704</v>
      </c>
      <c r="D2114" s="36" t="s">
        <v>1673</v>
      </c>
      <c r="E2114" s="36" t="s">
        <v>1674</v>
      </c>
      <c r="F2114" s="36" t="s">
        <v>372</v>
      </c>
      <c r="G2114" s="36" t="s">
        <v>1636</v>
      </c>
      <c r="H2114" s="36" t="s">
        <v>372</v>
      </c>
      <c r="I2114" s="36" t="s">
        <v>1636</v>
      </c>
      <c r="J2114" s="36" t="s">
        <v>1675</v>
      </c>
      <c r="K2114" s="36" t="s">
        <v>1676</v>
      </c>
      <c r="L2114" s="36" t="s">
        <v>1705</v>
      </c>
      <c r="M2114" s="36" t="s">
        <v>1639</v>
      </c>
      <c r="N2114" s="36" t="s">
        <v>1640</v>
      </c>
      <c r="O2114" s="36" t="s">
        <v>1641</v>
      </c>
      <c r="P2114" s="36" t="s">
        <v>1642</v>
      </c>
      <c r="Q2114" s="36" t="s">
        <v>1643</v>
      </c>
      <c r="R2114" s="36" t="s">
        <v>1644</v>
      </c>
      <c r="S2114" s="36" t="s">
        <v>1636</v>
      </c>
      <c r="T2114" s="36" t="s">
        <v>1636</v>
      </c>
      <c r="U2114" s="36" t="s">
        <v>1645</v>
      </c>
      <c r="V2114" s="36" t="s">
        <v>1646</v>
      </c>
      <c r="W2114" s="36" t="s">
        <v>1679</v>
      </c>
      <c r="X2114" s="36" t="s">
        <v>1646</v>
      </c>
      <c r="Y2114" s="36" t="s">
        <v>1649</v>
      </c>
      <c r="Z2114" s="36">
        <v>1511.58</v>
      </c>
      <c r="AA2114" s="36">
        <v>1511.58</v>
      </c>
      <c r="AB2114" s="36">
        <v>0</v>
      </c>
      <c r="AC2114" s="36">
        <v>1511.58</v>
      </c>
      <c r="AD2114" s="36">
        <v>0</v>
      </c>
      <c r="AE2114" s="36">
        <v>0</v>
      </c>
      <c r="AF2114" s="36" t="s">
        <v>1798</v>
      </c>
      <c r="AG2114" s="36" t="s">
        <v>1675</v>
      </c>
      <c r="AH2114" s="36" t="s">
        <v>1676</v>
      </c>
      <c r="AI2114" s="36" t="s">
        <v>1800</v>
      </c>
      <c r="AJ2114" s="36" t="s">
        <v>1645</v>
      </c>
      <c r="AK2114" s="36" t="s">
        <v>337</v>
      </c>
      <c r="AL2114" s="36" t="s">
        <v>1650</v>
      </c>
      <c r="AM2114" s="36" t="s">
        <v>1651</v>
      </c>
      <c r="AN2114" s="36" t="s">
        <v>1645</v>
      </c>
      <c r="AO2114" s="36" t="s">
        <v>1636</v>
      </c>
      <c r="AP2114" s="36" t="s">
        <v>1678</v>
      </c>
      <c r="AQ2114" s="36" t="s">
        <v>1653</v>
      </c>
    </row>
    <row r="2115" spans="1:43" x14ac:dyDescent="0.15">
      <c r="A2115" s="36" t="s">
        <v>392</v>
      </c>
      <c r="B2115" s="36" t="s">
        <v>1706</v>
      </c>
      <c r="C2115" s="36" t="s">
        <v>1707</v>
      </c>
      <c r="D2115" s="36" t="s">
        <v>1673</v>
      </c>
      <c r="E2115" s="36" t="s">
        <v>1674</v>
      </c>
      <c r="F2115" s="36" t="s">
        <v>372</v>
      </c>
      <c r="G2115" s="36" t="s">
        <v>1636</v>
      </c>
      <c r="H2115" s="36" t="s">
        <v>372</v>
      </c>
      <c r="I2115" s="36" t="s">
        <v>1636</v>
      </c>
      <c r="J2115" s="36" t="s">
        <v>1675</v>
      </c>
      <c r="K2115" s="36" t="s">
        <v>1676</v>
      </c>
      <c r="L2115" s="36" t="s">
        <v>1708</v>
      </c>
      <c r="M2115" s="36" t="s">
        <v>1639</v>
      </c>
      <c r="N2115" s="36" t="s">
        <v>1640</v>
      </c>
      <c r="O2115" s="36" t="s">
        <v>1641</v>
      </c>
      <c r="P2115" s="36" t="s">
        <v>1642</v>
      </c>
      <c r="Q2115" s="36" t="s">
        <v>1643</v>
      </c>
      <c r="R2115" s="36" t="s">
        <v>1644</v>
      </c>
      <c r="S2115" s="36" t="s">
        <v>1636</v>
      </c>
      <c r="T2115" s="36" t="s">
        <v>1636</v>
      </c>
      <c r="U2115" s="36" t="s">
        <v>1645</v>
      </c>
      <c r="V2115" s="36" t="s">
        <v>1646</v>
      </c>
      <c r="W2115" s="36" t="s">
        <v>1657</v>
      </c>
      <c r="X2115" s="36" t="s">
        <v>1658</v>
      </c>
      <c r="Y2115" s="36" t="s">
        <v>1649</v>
      </c>
      <c r="Z2115" s="36">
        <v>110.11</v>
      </c>
      <c r="AA2115" s="36">
        <v>110.11</v>
      </c>
      <c r="AB2115" s="36">
        <v>0</v>
      </c>
      <c r="AC2115" s="36">
        <v>110.11</v>
      </c>
      <c r="AD2115" s="36">
        <v>0</v>
      </c>
      <c r="AE2115" s="36">
        <v>0</v>
      </c>
      <c r="AF2115" s="36" t="s">
        <v>1798</v>
      </c>
      <c r="AG2115" s="36" t="s">
        <v>1675</v>
      </c>
      <c r="AH2115" s="36" t="s">
        <v>1676</v>
      </c>
      <c r="AI2115" s="36" t="s">
        <v>1800</v>
      </c>
      <c r="AJ2115" s="36" t="s">
        <v>1645</v>
      </c>
      <c r="AK2115" s="36" t="s">
        <v>337</v>
      </c>
      <c r="AL2115" s="36" t="s">
        <v>1650</v>
      </c>
      <c r="AM2115" s="36" t="s">
        <v>1651</v>
      </c>
      <c r="AN2115" s="36" t="s">
        <v>1645</v>
      </c>
      <c r="AO2115" s="36" t="s">
        <v>1636</v>
      </c>
      <c r="AP2115" s="36" t="s">
        <v>1678</v>
      </c>
      <c r="AQ2115" s="36" t="s">
        <v>1653</v>
      </c>
    </row>
    <row r="2116" spans="1:43" x14ac:dyDescent="0.15">
      <c r="A2116" s="36" t="s">
        <v>392</v>
      </c>
      <c r="B2116" s="36" t="s">
        <v>1712</v>
      </c>
      <c r="C2116" s="36" t="s">
        <v>1713</v>
      </c>
      <c r="D2116" s="36" t="s">
        <v>1673</v>
      </c>
      <c r="E2116" s="36" t="s">
        <v>1674</v>
      </c>
      <c r="F2116" s="36" t="s">
        <v>372</v>
      </c>
      <c r="G2116" s="36" t="s">
        <v>1636</v>
      </c>
      <c r="H2116" s="36" t="s">
        <v>372</v>
      </c>
      <c r="I2116" s="36" t="s">
        <v>1636</v>
      </c>
      <c r="J2116" s="36" t="s">
        <v>1675</v>
      </c>
      <c r="K2116" s="36" t="s">
        <v>1676</v>
      </c>
      <c r="L2116" s="36" t="s">
        <v>1714</v>
      </c>
      <c r="M2116" s="36" t="s">
        <v>1639</v>
      </c>
      <c r="N2116" s="36" t="s">
        <v>1640</v>
      </c>
      <c r="O2116" s="36" t="s">
        <v>1641</v>
      </c>
      <c r="P2116" s="36" t="s">
        <v>1642</v>
      </c>
      <c r="Q2116" s="36" t="s">
        <v>1643</v>
      </c>
      <c r="R2116" s="36" t="s">
        <v>1644</v>
      </c>
      <c r="S2116" s="36" t="s">
        <v>1636</v>
      </c>
      <c r="T2116" s="36" t="s">
        <v>1636</v>
      </c>
      <c r="U2116" s="36" t="s">
        <v>1645</v>
      </c>
      <c r="V2116" s="36" t="s">
        <v>1646</v>
      </c>
      <c r="W2116" s="36" t="s">
        <v>1664</v>
      </c>
      <c r="X2116" s="36" t="s">
        <v>1646</v>
      </c>
      <c r="Y2116" s="36" t="s">
        <v>1649</v>
      </c>
      <c r="Z2116" s="36">
        <v>1258.22</v>
      </c>
      <c r="AA2116" s="36">
        <v>1258.22</v>
      </c>
      <c r="AB2116" s="36">
        <v>0</v>
      </c>
      <c r="AC2116" s="36">
        <v>1258.22</v>
      </c>
      <c r="AD2116" s="36">
        <v>0</v>
      </c>
      <c r="AE2116" s="36">
        <v>0</v>
      </c>
      <c r="AF2116" s="36" t="s">
        <v>1798</v>
      </c>
      <c r="AG2116" s="36" t="s">
        <v>1675</v>
      </c>
      <c r="AH2116" s="36" t="s">
        <v>1676</v>
      </c>
      <c r="AI2116" s="36" t="s">
        <v>1800</v>
      </c>
      <c r="AJ2116" s="36" t="s">
        <v>1645</v>
      </c>
      <c r="AK2116" s="36" t="s">
        <v>337</v>
      </c>
      <c r="AL2116" s="36" t="s">
        <v>1650</v>
      </c>
      <c r="AM2116" s="36" t="s">
        <v>1651</v>
      </c>
      <c r="AN2116" s="36" t="s">
        <v>1645</v>
      </c>
      <c r="AO2116" s="36" t="s">
        <v>1636</v>
      </c>
      <c r="AP2116" s="36" t="s">
        <v>1678</v>
      </c>
      <c r="AQ2116" s="36" t="s">
        <v>1653</v>
      </c>
    </row>
    <row r="2117" spans="1:43" x14ac:dyDescent="0.15">
      <c r="A2117" s="36" t="s">
        <v>392</v>
      </c>
      <c r="B2117" s="36" t="s">
        <v>1712</v>
      </c>
      <c r="C2117" s="36" t="s">
        <v>1713</v>
      </c>
      <c r="D2117" s="36" t="s">
        <v>1673</v>
      </c>
      <c r="E2117" s="36" t="s">
        <v>1674</v>
      </c>
      <c r="F2117" s="36" t="s">
        <v>372</v>
      </c>
      <c r="G2117" s="36" t="s">
        <v>1636</v>
      </c>
      <c r="H2117" s="36" t="s">
        <v>372</v>
      </c>
      <c r="I2117" s="36" t="s">
        <v>1636</v>
      </c>
      <c r="J2117" s="36" t="s">
        <v>1675</v>
      </c>
      <c r="K2117" s="36" t="s">
        <v>1676</v>
      </c>
      <c r="L2117" s="36" t="s">
        <v>1714</v>
      </c>
      <c r="M2117" s="36" t="s">
        <v>1639</v>
      </c>
      <c r="N2117" s="36" t="s">
        <v>1640</v>
      </c>
      <c r="O2117" s="36" t="s">
        <v>1641</v>
      </c>
      <c r="P2117" s="36" t="s">
        <v>1642</v>
      </c>
      <c r="Q2117" s="36" t="s">
        <v>1643</v>
      </c>
      <c r="R2117" s="36" t="s">
        <v>1644</v>
      </c>
      <c r="S2117" s="36" t="s">
        <v>1636</v>
      </c>
      <c r="T2117" s="36" t="s">
        <v>1636</v>
      </c>
      <c r="U2117" s="36" t="s">
        <v>1645</v>
      </c>
      <c r="V2117" s="36" t="s">
        <v>1646</v>
      </c>
      <c r="W2117" s="36" t="s">
        <v>1665</v>
      </c>
      <c r="X2117" s="36" t="s">
        <v>1646</v>
      </c>
      <c r="Y2117" s="36" t="s">
        <v>1649</v>
      </c>
      <c r="Z2117" s="36">
        <v>1981</v>
      </c>
      <c r="AA2117" s="36">
        <v>1981</v>
      </c>
      <c r="AB2117" s="36">
        <v>0</v>
      </c>
      <c r="AC2117" s="36">
        <v>1981</v>
      </c>
      <c r="AD2117" s="36">
        <v>0</v>
      </c>
      <c r="AE2117" s="36">
        <v>0</v>
      </c>
      <c r="AF2117" s="36" t="s">
        <v>1798</v>
      </c>
      <c r="AG2117" s="36" t="s">
        <v>1675</v>
      </c>
      <c r="AH2117" s="36" t="s">
        <v>1676</v>
      </c>
      <c r="AI2117" s="36" t="s">
        <v>1800</v>
      </c>
      <c r="AJ2117" s="36" t="s">
        <v>1645</v>
      </c>
      <c r="AK2117" s="36" t="s">
        <v>337</v>
      </c>
      <c r="AL2117" s="36" t="s">
        <v>1650</v>
      </c>
      <c r="AM2117" s="36" t="s">
        <v>1651</v>
      </c>
      <c r="AN2117" s="36" t="s">
        <v>1645</v>
      </c>
      <c r="AO2117" s="36" t="s">
        <v>1636</v>
      </c>
      <c r="AP2117" s="36" t="s">
        <v>1678</v>
      </c>
      <c r="AQ2117" s="36" t="s">
        <v>1653</v>
      </c>
    </row>
    <row r="2118" spans="1:43" x14ac:dyDescent="0.15">
      <c r="A2118" s="36" t="s">
        <v>392</v>
      </c>
      <c r="B2118" s="36" t="s">
        <v>1712</v>
      </c>
      <c r="C2118" s="36" t="s">
        <v>1713</v>
      </c>
      <c r="D2118" s="36" t="s">
        <v>1673</v>
      </c>
      <c r="E2118" s="36" t="s">
        <v>1674</v>
      </c>
      <c r="F2118" s="36" t="s">
        <v>372</v>
      </c>
      <c r="G2118" s="36" t="s">
        <v>1636</v>
      </c>
      <c r="H2118" s="36" t="s">
        <v>372</v>
      </c>
      <c r="I2118" s="36" t="s">
        <v>1636</v>
      </c>
      <c r="J2118" s="36" t="s">
        <v>1675</v>
      </c>
      <c r="K2118" s="36" t="s">
        <v>1676</v>
      </c>
      <c r="L2118" s="36" t="s">
        <v>1714</v>
      </c>
      <c r="M2118" s="36" t="s">
        <v>1639</v>
      </c>
      <c r="N2118" s="36" t="s">
        <v>1640</v>
      </c>
      <c r="O2118" s="36" t="s">
        <v>1641</v>
      </c>
      <c r="P2118" s="36" t="s">
        <v>1642</v>
      </c>
      <c r="Q2118" s="36" t="s">
        <v>1643</v>
      </c>
      <c r="R2118" s="36" t="s">
        <v>1644</v>
      </c>
      <c r="S2118" s="36" t="s">
        <v>1636</v>
      </c>
      <c r="T2118" s="36" t="s">
        <v>1636</v>
      </c>
      <c r="U2118" s="36" t="s">
        <v>1645</v>
      </c>
      <c r="V2118" s="36" t="s">
        <v>1646</v>
      </c>
      <c r="W2118" s="36" t="s">
        <v>1647</v>
      </c>
      <c r="X2118" s="36" t="s">
        <v>1667</v>
      </c>
      <c r="Y2118" s="36" t="s">
        <v>1649</v>
      </c>
      <c r="Z2118" s="36">
        <v>0.09</v>
      </c>
      <c r="AA2118" s="36">
        <v>0.09</v>
      </c>
      <c r="AB2118" s="36">
        <v>0</v>
      </c>
      <c r="AC2118" s="36">
        <v>0.09</v>
      </c>
      <c r="AD2118" s="36">
        <v>0</v>
      </c>
      <c r="AE2118" s="36">
        <v>0</v>
      </c>
      <c r="AF2118" s="36" t="s">
        <v>1798</v>
      </c>
      <c r="AG2118" s="36" t="s">
        <v>1675</v>
      </c>
      <c r="AH2118" s="36" t="s">
        <v>1676</v>
      </c>
      <c r="AI2118" s="36" t="s">
        <v>1800</v>
      </c>
      <c r="AJ2118" s="36" t="s">
        <v>1645</v>
      </c>
      <c r="AK2118" s="36" t="s">
        <v>337</v>
      </c>
      <c r="AL2118" s="36" t="s">
        <v>1650</v>
      </c>
      <c r="AM2118" s="36" t="s">
        <v>1651</v>
      </c>
      <c r="AN2118" s="36" t="s">
        <v>1645</v>
      </c>
      <c r="AO2118" s="36" t="s">
        <v>1636</v>
      </c>
      <c r="AP2118" s="36" t="s">
        <v>1678</v>
      </c>
      <c r="AQ2118" s="36" t="s">
        <v>1653</v>
      </c>
    </row>
    <row r="2119" spans="1:43" x14ac:dyDescent="0.15">
      <c r="A2119" s="36" t="s">
        <v>392</v>
      </c>
      <c r="B2119" s="36" t="s">
        <v>1712</v>
      </c>
      <c r="C2119" s="36" t="s">
        <v>1713</v>
      </c>
      <c r="D2119" s="36" t="s">
        <v>1673</v>
      </c>
      <c r="E2119" s="36" t="s">
        <v>1674</v>
      </c>
      <c r="F2119" s="36" t="s">
        <v>372</v>
      </c>
      <c r="G2119" s="36" t="s">
        <v>1636</v>
      </c>
      <c r="H2119" s="36" t="s">
        <v>372</v>
      </c>
      <c r="I2119" s="36" t="s">
        <v>1636</v>
      </c>
      <c r="J2119" s="36" t="s">
        <v>1675</v>
      </c>
      <c r="K2119" s="36" t="s">
        <v>1676</v>
      </c>
      <c r="L2119" s="36" t="s">
        <v>1714</v>
      </c>
      <c r="M2119" s="36" t="s">
        <v>1639</v>
      </c>
      <c r="N2119" s="36" t="s">
        <v>1640</v>
      </c>
      <c r="O2119" s="36" t="s">
        <v>1641</v>
      </c>
      <c r="P2119" s="36" t="s">
        <v>1642</v>
      </c>
      <c r="Q2119" s="36" t="s">
        <v>1643</v>
      </c>
      <c r="R2119" s="36" t="s">
        <v>1644</v>
      </c>
      <c r="S2119" s="36" t="s">
        <v>1636</v>
      </c>
      <c r="T2119" s="36" t="s">
        <v>1636</v>
      </c>
      <c r="U2119" s="36" t="s">
        <v>1645</v>
      </c>
      <c r="V2119" s="36" t="s">
        <v>1646</v>
      </c>
      <c r="W2119" s="36" t="s">
        <v>1669</v>
      </c>
      <c r="X2119" s="36" t="s">
        <v>1646</v>
      </c>
      <c r="Y2119" s="36" t="s">
        <v>1649</v>
      </c>
      <c r="Z2119" s="36">
        <v>394.4</v>
      </c>
      <c r="AA2119" s="36">
        <v>394.4</v>
      </c>
      <c r="AB2119" s="36">
        <v>0</v>
      </c>
      <c r="AC2119" s="36">
        <v>394.4</v>
      </c>
      <c r="AD2119" s="36">
        <v>0</v>
      </c>
      <c r="AE2119" s="36">
        <v>0</v>
      </c>
      <c r="AF2119" s="36" t="s">
        <v>1798</v>
      </c>
      <c r="AG2119" s="36" t="s">
        <v>1675</v>
      </c>
      <c r="AH2119" s="36" t="s">
        <v>1676</v>
      </c>
      <c r="AI2119" s="36" t="s">
        <v>1800</v>
      </c>
      <c r="AJ2119" s="36" t="s">
        <v>1645</v>
      </c>
      <c r="AK2119" s="36" t="s">
        <v>337</v>
      </c>
      <c r="AL2119" s="36" t="s">
        <v>1650</v>
      </c>
      <c r="AM2119" s="36" t="s">
        <v>1651</v>
      </c>
      <c r="AN2119" s="36" t="s">
        <v>1645</v>
      </c>
      <c r="AO2119" s="36" t="s">
        <v>1636</v>
      </c>
      <c r="AP2119" s="36" t="s">
        <v>1678</v>
      </c>
      <c r="AQ2119" s="36" t="s">
        <v>1653</v>
      </c>
    </row>
    <row r="2120" spans="1:43" x14ac:dyDescent="0.15">
      <c r="A2120" s="36" t="s">
        <v>392</v>
      </c>
      <c r="B2120" s="36" t="s">
        <v>1712</v>
      </c>
      <c r="C2120" s="36" t="s">
        <v>1713</v>
      </c>
      <c r="D2120" s="36" t="s">
        <v>1673</v>
      </c>
      <c r="E2120" s="36" t="s">
        <v>1674</v>
      </c>
      <c r="F2120" s="36" t="s">
        <v>372</v>
      </c>
      <c r="G2120" s="36" t="s">
        <v>1636</v>
      </c>
      <c r="H2120" s="36" t="s">
        <v>372</v>
      </c>
      <c r="I2120" s="36" t="s">
        <v>1636</v>
      </c>
      <c r="J2120" s="36" t="s">
        <v>1675</v>
      </c>
      <c r="K2120" s="36" t="s">
        <v>1676</v>
      </c>
      <c r="L2120" s="36" t="s">
        <v>1714</v>
      </c>
      <c r="M2120" s="36" t="s">
        <v>1639</v>
      </c>
      <c r="N2120" s="36" t="s">
        <v>1640</v>
      </c>
      <c r="O2120" s="36" t="s">
        <v>1641</v>
      </c>
      <c r="P2120" s="36" t="s">
        <v>1642</v>
      </c>
      <c r="Q2120" s="36" t="s">
        <v>1643</v>
      </c>
      <c r="R2120" s="36" t="s">
        <v>1644</v>
      </c>
      <c r="S2120" s="36" t="s">
        <v>1636</v>
      </c>
      <c r="T2120" s="36" t="s">
        <v>1636</v>
      </c>
      <c r="U2120" s="36" t="s">
        <v>1645</v>
      </c>
      <c r="V2120" s="36" t="s">
        <v>1646</v>
      </c>
      <c r="W2120" s="36" t="s">
        <v>1670</v>
      </c>
      <c r="X2120" s="36" t="s">
        <v>1646</v>
      </c>
      <c r="Y2120" s="36" t="s">
        <v>1649</v>
      </c>
      <c r="Z2120" s="36">
        <v>80.34</v>
      </c>
      <c r="AA2120" s="36">
        <v>80.34</v>
      </c>
      <c r="AB2120" s="36">
        <v>0</v>
      </c>
      <c r="AC2120" s="36">
        <v>80.34</v>
      </c>
      <c r="AD2120" s="36">
        <v>0</v>
      </c>
      <c r="AE2120" s="36">
        <v>0</v>
      </c>
      <c r="AF2120" s="36" t="s">
        <v>1798</v>
      </c>
      <c r="AG2120" s="36" t="s">
        <v>1675</v>
      </c>
      <c r="AH2120" s="36" t="s">
        <v>1676</v>
      </c>
      <c r="AI2120" s="36" t="s">
        <v>1800</v>
      </c>
      <c r="AJ2120" s="36" t="s">
        <v>1645</v>
      </c>
      <c r="AK2120" s="36" t="s">
        <v>337</v>
      </c>
      <c r="AL2120" s="36" t="s">
        <v>1650</v>
      </c>
      <c r="AM2120" s="36" t="s">
        <v>1651</v>
      </c>
      <c r="AN2120" s="36" t="s">
        <v>1645</v>
      </c>
      <c r="AO2120" s="36" t="s">
        <v>1636</v>
      </c>
      <c r="AP2120" s="36" t="s">
        <v>1678</v>
      </c>
      <c r="AQ2120" s="36" t="s">
        <v>1653</v>
      </c>
    </row>
    <row r="2121" spans="1:43" x14ac:dyDescent="0.15">
      <c r="A2121" s="36" t="s">
        <v>392</v>
      </c>
      <c r="B2121" s="36" t="s">
        <v>1715</v>
      </c>
      <c r="C2121" s="36" t="s">
        <v>1716</v>
      </c>
      <c r="D2121" s="36" t="s">
        <v>1661</v>
      </c>
      <c r="E2121" s="36" t="s">
        <v>1662</v>
      </c>
      <c r="F2121" s="36" t="s">
        <v>372</v>
      </c>
      <c r="G2121" s="36" t="s">
        <v>1636</v>
      </c>
      <c r="H2121" s="36" t="s">
        <v>372</v>
      </c>
      <c r="I2121" s="36" t="s">
        <v>1636</v>
      </c>
      <c r="J2121" s="36" t="s">
        <v>1637</v>
      </c>
      <c r="K2121" s="36" t="s">
        <v>599</v>
      </c>
      <c r="L2121" s="36" t="s">
        <v>1717</v>
      </c>
      <c r="M2121" s="36" t="s">
        <v>1639</v>
      </c>
      <c r="N2121" s="36" t="s">
        <v>1640</v>
      </c>
      <c r="O2121" s="36" t="s">
        <v>1641</v>
      </c>
      <c r="P2121" s="36" t="s">
        <v>1642</v>
      </c>
      <c r="Q2121" s="36" t="s">
        <v>1643</v>
      </c>
      <c r="R2121" s="36" t="s">
        <v>1644</v>
      </c>
      <c r="S2121" s="36" t="s">
        <v>1636</v>
      </c>
      <c r="T2121" s="36" t="s">
        <v>1636</v>
      </c>
      <c r="U2121" s="36" t="s">
        <v>1645</v>
      </c>
      <c r="V2121" s="36" t="s">
        <v>1646</v>
      </c>
      <c r="W2121" s="36" t="s">
        <v>1664</v>
      </c>
      <c r="X2121" s="36" t="s">
        <v>1646</v>
      </c>
      <c r="Y2121" s="36" t="s">
        <v>1649</v>
      </c>
      <c r="Z2121" s="36">
        <v>27.37</v>
      </c>
      <c r="AA2121" s="36">
        <v>27.37</v>
      </c>
      <c r="AB2121" s="36">
        <v>0</v>
      </c>
      <c r="AC2121" s="36">
        <v>27.37</v>
      </c>
      <c r="AD2121" s="36">
        <v>0</v>
      </c>
      <c r="AE2121" s="36">
        <v>0</v>
      </c>
      <c r="AF2121" s="36" t="s">
        <v>1798</v>
      </c>
      <c r="AG2121" s="36" t="s">
        <v>1637</v>
      </c>
      <c r="AH2121" s="36" t="s">
        <v>599</v>
      </c>
      <c r="AI2121" s="36" t="s">
        <v>1799</v>
      </c>
      <c r="AJ2121" s="36" t="s">
        <v>1645</v>
      </c>
      <c r="AK2121" s="36" t="s">
        <v>337</v>
      </c>
      <c r="AL2121" s="36" t="s">
        <v>1650</v>
      </c>
      <c r="AM2121" s="36" t="s">
        <v>1651</v>
      </c>
      <c r="AN2121" s="36" t="s">
        <v>1645</v>
      </c>
      <c r="AO2121" s="36" t="s">
        <v>1636</v>
      </c>
      <c r="AP2121" s="36" t="s">
        <v>1652</v>
      </c>
      <c r="AQ2121" s="36" t="s">
        <v>1653</v>
      </c>
    </row>
    <row r="2122" spans="1:43" x14ac:dyDescent="0.15">
      <c r="A2122" s="36" t="s">
        <v>392</v>
      </c>
      <c r="B2122" s="36" t="s">
        <v>1715</v>
      </c>
      <c r="C2122" s="36" t="s">
        <v>1716</v>
      </c>
      <c r="D2122" s="36" t="s">
        <v>1661</v>
      </c>
      <c r="E2122" s="36" t="s">
        <v>1662</v>
      </c>
      <c r="F2122" s="36" t="s">
        <v>372</v>
      </c>
      <c r="G2122" s="36" t="s">
        <v>1636</v>
      </c>
      <c r="H2122" s="36" t="s">
        <v>372</v>
      </c>
      <c r="I2122" s="36" t="s">
        <v>1636</v>
      </c>
      <c r="J2122" s="36" t="s">
        <v>1637</v>
      </c>
      <c r="K2122" s="36" t="s">
        <v>599</v>
      </c>
      <c r="L2122" s="36" t="s">
        <v>1717</v>
      </c>
      <c r="M2122" s="36" t="s">
        <v>1639</v>
      </c>
      <c r="N2122" s="36" t="s">
        <v>1640</v>
      </c>
      <c r="O2122" s="36" t="s">
        <v>1641</v>
      </c>
      <c r="P2122" s="36" t="s">
        <v>1642</v>
      </c>
      <c r="Q2122" s="36" t="s">
        <v>1643</v>
      </c>
      <c r="R2122" s="36" t="s">
        <v>1644</v>
      </c>
      <c r="S2122" s="36" t="s">
        <v>1636</v>
      </c>
      <c r="T2122" s="36" t="s">
        <v>1636</v>
      </c>
      <c r="U2122" s="36" t="s">
        <v>1645</v>
      </c>
      <c r="V2122" s="36" t="s">
        <v>1646</v>
      </c>
      <c r="W2122" s="36" t="s">
        <v>1665</v>
      </c>
      <c r="X2122" s="36" t="s">
        <v>1646</v>
      </c>
      <c r="Y2122" s="36" t="s">
        <v>1649</v>
      </c>
      <c r="Z2122" s="36">
        <v>2268.46</v>
      </c>
      <c r="AA2122" s="36">
        <v>2268.46</v>
      </c>
      <c r="AB2122" s="36">
        <v>0</v>
      </c>
      <c r="AC2122" s="36">
        <v>2268.46</v>
      </c>
      <c r="AD2122" s="36">
        <v>0</v>
      </c>
      <c r="AE2122" s="36">
        <v>0</v>
      </c>
      <c r="AF2122" s="36" t="s">
        <v>1798</v>
      </c>
      <c r="AG2122" s="36" t="s">
        <v>1637</v>
      </c>
      <c r="AH2122" s="36" t="s">
        <v>599</v>
      </c>
      <c r="AI2122" s="36" t="s">
        <v>1799</v>
      </c>
      <c r="AJ2122" s="36" t="s">
        <v>1645</v>
      </c>
      <c r="AK2122" s="36" t="s">
        <v>337</v>
      </c>
      <c r="AL2122" s="36" t="s">
        <v>1650</v>
      </c>
      <c r="AM2122" s="36" t="s">
        <v>1651</v>
      </c>
      <c r="AN2122" s="36" t="s">
        <v>1645</v>
      </c>
      <c r="AO2122" s="36" t="s">
        <v>1636</v>
      </c>
      <c r="AP2122" s="36" t="s">
        <v>1652</v>
      </c>
      <c r="AQ2122" s="36" t="s">
        <v>1653</v>
      </c>
    </row>
    <row r="2123" spans="1:43" x14ac:dyDescent="0.15">
      <c r="A2123" s="36" t="s">
        <v>392</v>
      </c>
      <c r="B2123" s="36" t="s">
        <v>1715</v>
      </c>
      <c r="C2123" s="36" t="s">
        <v>1716</v>
      </c>
      <c r="D2123" s="36" t="s">
        <v>1661</v>
      </c>
      <c r="E2123" s="36" t="s">
        <v>1662</v>
      </c>
      <c r="F2123" s="36" t="s">
        <v>372</v>
      </c>
      <c r="G2123" s="36" t="s">
        <v>1636</v>
      </c>
      <c r="H2123" s="36" t="s">
        <v>372</v>
      </c>
      <c r="I2123" s="36" t="s">
        <v>1636</v>
      </c>
      <c r="J2123" s="36" t="s">
        <v>1637</v>
      </c>
      <c r="K2123" s="36" t="s">
        <v>599</v>
      </c>
      <c r="L2123" s="36" t="s">
        <v>1717</v>
      </c>
      <c r="M2123" s="36" t="s">
        <v>1639</v>
      </c>
      <c r="N2123" s="36" t="s">
        <v>1640</v>
      </c>
      <c r="O2123" s="36" t="s">
        <v>1641</v>
      </c>
      <c r="P2123" s="36" t="s">
        <v>1642</v>
      </c>
      <c r="Q2123" s="36" t="s">
        <v>1643</v>
      </c>
      <c r="R2123" s="36" t="s">
        <v>1644</v>
      </c>
      <c r="S2123" s="36" t="s">
        <v>1636</v>
      </c>
      <c r="T2123" s="36" t="s">
        <v>1636</v>
      </c>
      <c r="U2123" s="36" t="s">
        <v>1645</v>
      </c>
      <c r="V2123" s="36" t="s">
        <v>1646</v>
      </c>
      <c r="W2123" s="36" t="s">
        <v>1647</v>
      </c>
      <c r="X2123" s="36" t="s">
        <v>1667</v>
      </c>
      <c r="Y2123" s="36" t="s">
        <v>1649</v>
      </c>
      <c r="Z2123" s="36">
        <v>4.7300000000000004</v>
      </c>
      <c r="AA2123" s="36">
        <v>4.7300000000000004</v>
      </c>
      <c r="AB2123" s="36">
        <v>0</v>
      </c>
      <c r="AC2123" s="36">
        <v>4.7300000000000004</v>
      </c>
      <c r="AD2123" s="36">
        <v>0</v>
      </c>
      <c r="AE2123" s="36">
        <v>0</v>
      </c>
      <c r="AF2123" s="36" t="s">
        <v>1798</v>
      </c>
      <c r="AG2123" s="36" t="s">
        <v>1637</v>
      </c>
      <c r="AH2123" s="36" t="s">
        <v>599</v>
      </c>
      <c r="AI2123" s="36" t="s">
        <v>1799</v>
      </c>
      <c r="AJ2123" s="36" t="s">
        <v>1645</v>
      </c>
      <c r="AK2123" s="36" t="s">
        <v>337</v>
      </c>
      <c r="AL2123" s="36" t="s">
        <v>1650</v>
      </c>
      <c r="AM2123" s="36" t="s">
        <v>1651</v>
      </c>
      <c r="AN2123" s="36" t="s">
        <v>1645</v>
      </c>
      <c r="AO2123" s="36" t="s">
        <v>1636</v>
      </c>
      <c r="AP2123" s="36" t="s">
        <v>1652</v>
      </c>
      <c r="AQ2123" s="36" t="s">
        <v>1653</v>
      </c>
    </row>
    <row r="2124" spans="1:43" x14ac:dyDescent="0.15">
      <c r="A2124" s="36" t="s">
        <v>392</v>
      </c>
      <c r="B2124" s="36" t="s">
        <v>1715</v>
      </c>
      <c r="C2124" s="36" t="s">
        <v>1716</v>
      </c>
      <c r="D2124" s="36" t="s">
        <v>1661</v>
      </c>
      <c r="E2124" s="36" t="s">
        <v>1662</v>
      </c>
      <c r="F2124" s="36" t="s">
        <v>372</v>
      </c>
      <c r="G2124" s="36" t="s">
        <v>1636</v>
      </c>
      <c r="H2124" s="36" t="s">
        <v>372</v>
      </c>
      <c r="I2124" s="36" t="s">
        <v>1636</v>
      </c>
      <c r="J2124" s="36" t="s">
        <v>1637</v>
      </c>
      <c r="K2124" s="36" t="s">
        <v>599</v>
      </c>
      <c r="L2124" s="36" t="s">
        <v>1717</v>
      </c>
      <c r="M2124" s="36" t="s">
        <v>1639</v>
      </c>
      <c r="N2124" s="36" t="s">
        <v>1640</v>
      </c>
      <c r="O2124" s="36" t="s">
        <v>1641</v>
      </c>
      <c r="P2124" s="36" t="s">
        <v>1642</v>
      </c>
      <c r="Q2124" s="36" t="s">
        <v>1643</v>
      </c>
      <c r="R2124" s="36" t="s">
        <v>1644</v>
      </c>
      <c r="S2124" s="36" t="s">
        <v>1636</v>
      </c>
      <c r="T2124" s="36" t="s">
        <v>1636</v>
      </c>
      <c r="U2124" s="36" t="s">
        <v>1645</v>
      </c>
      <c r="V2124" s="36" t="s">
        <v>1646</v>
      </c>
      <c r="W2124" s="36" t="s">
        <v>1669</v>
      </c>
      <c r="X2124" s="36" t="s">
        <v>1646</v>
      </c>
      <c r="Y2124" s="36" t="s">
        <v>1649</v>
      </c>
      <c r="Z2124" s="36">
        <v>15.39</v>
      </c>
      <c r="AA2124" s="36">
        <v>15.39</v>
      </c>
      <c r="AB2124" s="36">
        <v>0</v>
      </c>
      <c r="AC2124" s="36">
        <v>15.39</v>
      </c>
      <c r="AD2124" s="36">
        <v>0</v>
      </c>
      <c r="AE2124" s="36">
        <v>0</v>
      </c>
      <c r="AF2124" s="36" t="s">
        <v>1798</v>
      </c>
      <c r="AG2124" s="36" t="s">
        <v>1637</v>
      </c>
      <c r="AH2124" s="36" t="s">
        <v>599</v>
      </c>
      <c r="AI2124" s="36" t="s">
        <v>1799</v>
      </c>
      <c r="AJ2124" s="36" t="s">
        <v>1645</v>
      </c>
      <c r="AK2124" s="36" t="s">
        <v>337</v>
      </c>
      <c r="AL2124" s="36" t="s">
        <v>1650</v>
      </c>
      <c r="AM2124" s="36" t="s">
        <v>1651</v>
      </c>
      <c r="AN2124" s="36" t="s">
        <v>1645</v>
      </c>
      <c r="AO2124" s="36" t="s">
        <v>1636</v>
      </c>
      <c r="AP2124" s="36" t="s">
        <v>1652</v>
      </c>
      <c r="AQ2124" s="36" t="s">
        <v>1653</v>
      </c>
    </row>
    <row r="2125" spans="1:43" x14ac:dyDescent="0.15">
      <c r="A2125" s="36" t="s">
        <v>392</v>
      </c>
      <c r="B2125" s="36" t="s">
        <v>1715</v>
      </c>
      <c r="C2125" s="36" t="s">
        <v>1716</v>
      </c>
      <c r="D2125" s="36" t="s">
        <v>1661</v>
      </c>
      <c r="E2125" s="36" t="s">
        <v>1662</v>
      </c>
      <c r="F2125" s="36" t="s">
        <v>372</v>
      </c>
      <c r="G2125" s="36" t="s">
        <v>1636</v>
      </c>
      <c r="H2125" s="36" t="s">
        <v>372</v>
      </c>
      <c r="I2125" s="36" t="s">
        <v>1636</v>
      </c>
      <c r="J2125" s="36" t="s">
        <v>1637</v>
      </c>
      <c r="K2125" s="36" t="s">
        <v>599</v>
      </c>
      <c r="L2125" s="36" t="s">
        <v>1717</v>
      </c>
      <c r="M2125" s="36" t="s">
        <v>1639</v>
      </c>
      <c r="N2125" s="36" t="s">
        <v>1640</v>
      </c>
      <c r="O2125" s="36" t="s">
        <v>1641</v>
      </c>
      <c r="P2125" s="36" t="s">
        <v>1642</v>
      </c>
      <c r="Q2125" s="36" t="s">
        <v>1643</v>
      </c>
      <c r="R2125" s="36" t="s">
        <v>1644</v>
      </c>
      <c r="S2125" s="36" t="s">
        <v>1636</v>
      </c>
      <c r="T2125" s="36" t="s">
        <v>1636</v>
      </c>
      <c r="U2125" s="36" t="s">
        <v>1645</v>
      </c>
      <c r="V2125" s="36" t="s">
        <v>1646</v>
      </c>
      <c r="W2125" s="36" t="s">
        <v>1670</v>
      </c>
      <c r="X2125" s="36" t="s">
        <v>1646</v>
      </c>
      <c r="Y2125" s="36" t="s">
        <v>1649</v>
      </c>
      <c r="Z2125" s="36">
        <v>184.05</v>
      </c>
      <c r="AA2125" s="36">
        <v>184.05</v>
      </c>
      <c r="AB2125" s="36">
        <v>0</v>
      </c>
      <c r="AC2125" s="36">
        <v>184.05</v>
      </c>
      <c r="AD2125" s="36">
        <v>0</v>
      </c>
      <c r="AE2125" s="36">
        <v>0</v>
      </c>
      <c r="AF2125" s="36" t="s">
        <v>1798</v>
      </c>
      <c r="AG2125" s="36" t="s">
        <v>1637</v>
      </c>
      <c r="AH2125" s="36" t="s">
        <v>599</v>
      </c>
      <c r="AI2125" s="36" t="s">
        <v>1799</v>
      </c>
      <c r="AJ2125" s="36" t="s">
        <v>1645</v>
      </c>
      <c r="AK2125" s="36" t="s">
        <v>337</v>
      </c>
      <c r="AL2125" s="36" t="s">
        <v>1650</v>
      </c>
      <c r="AM2125" s="36" t="s">
        <v>1651</v>
      </c>
      <c r="AN2125" s="36" t="s">
        <v>1645</v>
      </c>
      <c r="AO2125" s="36" t="s">
        <v>1636</v>
      </c>
      <c r="AP2125" s="36" t="s">
        <v>1652</v>
      </c>
      <c r="AQ2125" s="36" t="s">
        <v>1653</v>
      </c>
    </row>
    <row r="2126" spans="1:43" x14ac:dyDescent="0.15">
      <c r="A2126" s="36" t="s">
        <v>392</v>
      </c>
      <c r="B2126" s="36" t="s">
        <v>1718</v>
      </c>
      <c r="C2126" s="36" t="s">
        <v>1719</v>
      </c>
      <c r="D2126" s="36" t="s">
        <v>1661</v>
      </c>
      <c r="E2126" s="36" t="s">
        <v>1662</v>
      </c>
      <c r="F2126" s="36" t="s">
        <v>372</v>
      </c>
      <c r="G2126" s="36" t="s">
        <v>1636</v>
      </c>
      <c r="H2126" s="36" t="s">
        <v>372</v>
      </c>
      <c r="I2126" s="36" t="s">
        <v>1636</v>
      </c>
      <c r="J2126" s="36" t="s">
        <v>1637</v>
      </c>
      <c r="K2126" s="36" t="s">
        <v>599</v>
      </c>
      <c r="L2126" s="36" t="s">
        <v>1720</v>
      </c>
      <c r="M2126" s="36" t="s">
        <v>1639</v>
      </c>
      <c r="N2126" s="36" t="s">
        <v>1640</v>
      </c>
      <c r="O2126" s="36" t="s">
        <v>1641</v>
      </c>
      <c r="P2126" s="36" t="s">
        <v>1642</v>
      </c>
      <c r="Q2126" s="36" t="s">
        <v>1643</v>
      </c>
      <c r="R2126" s="36" t="s">
        <v>1644</v>
      </c>
      <c r="S2126" s="36" t="s">
        <v>1636</v>
      </c>
      <c r="T2126" s="36" t="s">
        <v>1636</v>
      </c>
      <c r="U2126" s="36" t="s">
        <v>1645</v>
      </c>
      <c r="V2126" s="36" t="s">
        <v>1646</v>
      </c>
      <c r="W2126" s="36" t="s">
        <v>1665</v>
      </c>
      <c r="X2126" s="36" t="s">
        <v>1646</v>
      </c>
      <c r="Y2126" s="36" t="s">
        <v>1649</v>
      </c>
      <c r="Z2126" s="36">
        <v>2493.87</v>
      </c>
      <c r="AA2126" s="36">
        <v>2493.87</v>
      </c>
      <c r="AB2126" s="36">
        <v>0</v>
      </c>
      <c r="AC2126" s="36">
        <v>2493.87</v>
      </c>
      <c r="AD2126" s="36">
        <v>0</v>
      </c>
      <c r="AE2126" s="36">
        <v>0</v>
      </c>
      <c r="AF2126" s="36" t="s">
        <v>1798</v>
      </c>
      <c r="AG2126" s="36" t="s">
        <v>1637</v>
      </c>
      <c r="AH2126" s="36" t="s">
        <v>599</v>
      </c>
      <c r="AI2126" s="36" t="s">
        <v>1799</v>
      </c>
      <c r="AJ2126" s="36" t="s">
        <v>1645</v>
      </c>
      <c r="AK2126" s="36" t="s">
        <v>337</v>
      </c>
      <c r="AL2126" s="36" t="s">
        <v>1650</v>
      </c>
      <c r="AM2126" s="36" t="s">
        <v>1651</v>
      </c>
      <c r="AN2126" s="36" t="s">
        <v>1645</v>
      </c>
      <c r="AO2126" s="36" t="s">
        <v>1636</v>
      </c>
      <c r="AP2126" s="36" t="s">
        <v>1652</v>
      </c>
      <c r="AQ2126" s="36" t="s">
        <v>1653</v>
      </c>
    </row>
    <row r="2127" spans="1:43" x14ac:dyDescent="0.15">
      <c r="A2127" s="36" t="s">
        <v>392</v>
      </c>
      <c r="B2127" s="36" t="s">
        <v>1718</v>
      </c>
      <c r="C2127" s="36" t="s">
        <v>1719</v>
      </c>
      <c r="D2127" s="36" t="s">
        <v>1661</v>
      </c>
      <c r="E2127" s="36" t="s">
        <v>1662</v>
      </c>
      <c r="F2127" s="36" t="s">
        <v>372</v>
      </c>
      <c r="G2127" s="36" t="s">
        <v>1636</v>
      </c>
      <c r="H2127" s="36" t="s">
        <v>372</v>
      </c>
      <c r="I2127" s="36" t="s">
        <v>1636</v>
      </c>
      <c r="J2127" s="36" t="s">
        <v>1637</v>
      </c>
      <c r="K2127" s="36" t="s">
        <v>599</v>
      </c>
      <c r="L2127" s="36" t="s">
        <v>1720</v>
      </c>
      <c r="M2127" s="36" t="s">
        <v>1639</v>
      </c>
      <c r="N2127" s="36" t="s">
        <v>1640</v>
      </c>
      <c r="O2127" s="36" t="s">
        <v>1641</v>
      </c>
      <c r="P2127" s="36" t="s">
        <v>1642</v>
      </c>
      <c r="Q2127" s="36" t="s">
        <v>1643</v>
      </c>
      <c r="R2127" s="36" t="s">
        <v>1644</v>
      </c>
      <c r="S2127" s="36" t="s">
        <v>1636</v>
      </c>
      <c r="T2127" s="36" t="s">
        <v>1636</v>
      </c>
      <c r="U2127" s="36" t="s">
        <v>1645</v>
      </c>
      <c r="V2127" s="36" t="s">
        <v>1646</v>
      </c>
      <c r="W2127" s="36" t="s">
        <v>1647</v>
      </c>
      <c r="X2127" s="36" t="s">
        <v>1667</v>
      </c>
      <c r="Y2127" s="36" t="s">
        <v>1649</v>
      </c>
      <c r="Z2127" s="36">
        <v>6.13</v>
      </c>
      <c r="AA2127" s="36">
        <v>6.13</v>
      </c>
      <c r="AB2127" s="36">
        <v>0</v>
      </c>
      <c r="AC2127" s="36">
        <v>6.13</v>
      </c>
      <c r="AD2127" s="36">
        <v>0</v>
      </c>
      <c r="AE2127" s="36">
        <v>0</v>
      </c>
      <c r="AF2127" s="36" t="s">
        <v>1798</v>
      </c>
      <c r="AG2127" s="36" t="s">
        <v>1637</v>
      </c>
      <c r="AH2127" s="36" t="s">
        <v>599</v>
      </c>
      <c r="AI2127" s="36" t="s">
        <v>1799</v>
      </c>
      <c r="AJ2127" s="36" t="s">
        <v>1645</v>
      </c>
      <c r="AK2127" s="36" t="s">
        <v>337</v>
      </c>
      <c r="AL2127" s="36" t="s">
        <v>1650</v>
      </c>
      <c r="AM2127" s="36" t="s">
        <v>1651</v>
      </c>
      <c r="AN2127" s="36" t="s">
        <v>1645</v>
      </c>
      <c r="AO2127" s="36" t="s">
        <v>1636</v>
      </c>
      <c r="AP2127" s="36" t="s">
        <v>1652</v>
      </c>
      <c r="AQ2127" s="36" t="s">
        <v>1653</v>
      </c>
    </row>
    <row r="2128" spans="1:43" x14ac:dyDescent="0.15">
      <c r="A2128" s="36" t="s">
        <v>392</v>
      </c>
      <c r="B2128" s="36" t="s">
        <v>1721</v>
      </c>
      <c r="C2128" s="36" t="s">
        <v>1722</v>
      </c>
      <c r="D2128" s="36" t="s">
        <v>1723</v>
      </c>
      <c r="E2128" s="36" t="s">
        <v>1724</v>
      </c>
      <c r="F2128" s="36" t="s">
        <v>372</v>
      </c>
      <c r="G2128" s="36" t="s">
        <v>1636</v>
      </c>
      <c r="H2128" s="36" t="s">
        <v>372</v>
      </c>
      <c r="I2128" s="36" t="s">
        <v>1636</v>
      </c>
      <c r="J2128" s="36" t="s">
        <v>1307</v>
      </c>
      <c r="K2128" s="36" t="s">
        <v>1725</v>
      </c>
      <c r="L2128" s="36" t="s">
        <v>1726</v>
      </c>
      <c r="M2128" s="36" t="s">
        <v>1727</v>
      </c>
      <c r="N2128" s="36" t="s">
        <v>1728</v>
      </c>
      <c r="O2128" s="36" t="s">
        <v>1729</v>
      </c>
      <c r="P2128" s="36" t="s">
        <v>1730</v>
      </c>
      <c r="Q2128" s="36" t="s">
        <v>1731</v>
      </c>
      <c r="R2128" s="36" t="s">
        <v>1732</v>
      </c>
      <c r="S2128" s="36" t="s">
        <v>1636</v>
      </c>
      <c r="T2128" s="36" t="s">
        <v>1636</v>
      </c>
      <c r="U2128" s="36" t="s">
        <v>1645</v>
      </c>
      <c r="V2128" s="36" t="s">
        <v>1646</v>
      </c>
      <c r="W2128" s="36" t="s">
        <v>1665</v>
      </c>
      <c r="X2128" s="36" t="s">
        <v>1646</v>
      </c>
      <c r="Y2128" s="36" t="s">
        <v>1649</v>
      </c>
      <c r="Z2128" s="36">
        <v>18.63</v>
      </c>
      <c r="AA2128" s="36">
        <v>18.63</v>
      </c>
      <c r="AB2128" s="36">
        <v>0</v>
      </c>
      <c r="AC2128" s="36">
        <v>18.63</v>
      </c>
      <c r="AD2128" s="36">
        <v>0</v>
      </c>
      <c r="AE2128" s="36">
        <v>0</v>
      </c>
      <c r="AF2128" s="36" t="s">
        <v>1798</v>
      </c>
      <c r="AG2128" s="36" t="s">
        <v>1307</v>
      </c>
      <c r="AH2128" s="36" t="s">
        <v>1725</v>
      </c>
      <c r="AI2128" s="36" t="s">
        <v>1800</v>
      </c>
      <c r="AJ2128" s="36" t="s">
        <v>1645</v>
      </c>
      <c r="AK2128" s="36" t="s">
        <v>337</v>
      </c>
      <c r="AL2128" s="36" t="s">
        <v>1650</v>
      </c>
      <c r="AM2128" s="36" t="s">
        <v>1651</v>
      </c>
      <c r="AN2128" s="36" t="s">
        <v>1645</v>
      </c>
      <c r="AO2128" s="36" t="s">
        <v>1636</v>
      </c>
      <c r="AP2128" s="36" t="s">
        <v>1652</v>
      </c>
      <c r="AQ2128" s="36" t="s">
        <v>1653</v>
      </c>
    </row>
    <row r="2129" spans="1:43" x14ac:dyDescent="0.15">
      <c r="A2129" s="36" t="s">
        <v>392</v>
      </c>
      <c r="B2129" s="36" t="s">
        <v>1721</v>
      </c>
      <c r="C2129" s="36" t="s">
        <v>1722</v>
      </c>
      <c r="D2129" s="36" t="s">
        <v>1723</v>
      </c>
      <c r="E2129" s="36" t="s">
        <v>1724</v>
      </c>
      <c r="F2129" s="36" t="s">
        <v>372</v>
      </c>
      <c r="G2129" s="36" t="s">
        <v>1636</v>
      </c>
      <c r="H2129" s="36" t="s">
        <v>372</v>
      </c>
      <c r="I2129" s="36" t="s">
        <v>1636</v>
      </c>
      <c r="J2129" s="36" t="s">
        <v>1307</v>
      </c>
      <c r="K2129" s="36" t="s">
        <v>1725</v>
      </c>
      <c r="L2129" s="36" t="s">
        <v>1726</v>
      </c>
      <c r="M2129" s="36" t="s">
        <v>1727</v>
      </c>
      <c r="N2129" s="36" t="s">
        <v>1728</v>
      </c>
      <c r="O2129" s="36" t="s">
        <v>1729</v>
      </c>
      <c r="P2129" s="36" t="s">
        <v>1730</v>
      </c>
      <c r="Q2129" s="36" t="s">
        <v>1731</v>
      </c>
      <c r="R2129" s="36" t="s">
        <v>1732</v>
      </c>
      <c r="S2129" s="36" t="s">
        <v>1636</v>
      </c>
      <c r="T2129" s="36" t="s">
        <v>1636</v>
      </c>
      <c r="U2129" s="36" t="s">
        <v>1645</v>
      </c>
      <c r="V2129" s="36" t="s">
        <v>1646</v>
      </c>
      <c r="W2129" s="36" t="s">
        <v>1647</v>
      </c>
      <c r="X2129" s="36" t="s">
        <v>1667</v>
      </c>
      <c r="Y2129" s="36" t="s">
        <v>1649</v>
      </c>
      <c r="Z2129" s="36">
        <v>1.39</v>
      </c>
      <c r="AA2129" s="36">
        <v>1.39</v>
      </c>
      <c r="AB2129" s="36">
        <v>0</v>
      </c>
      <c r="AC2129" s="36">
        <v>1.39</v>
      </c>
      <c r="AD2129" s="36">
        <v>0</v>
      </c>
      <c r="AE2129" s="36">
        <v>0</v>
      </c>
      <c r="AF2129" s="36" t="s">
        <v>1798</v>
      </c>
      <c r="AG2129" s="36" t="s">
        <v>1307</v>
      </c>
      <c r="AH2129" s="36" t="s">
        <v>1725</v>
      </c>
      <c r="AI2129" s="36" t="s">
        <v>1800</v>
      </c>
      <c r="AJ2129" s="36" t="s">
        <v>1645</v>
      </c>
      <c r="AK2129" s="36" t="s">
        <v>337</v>
      </c>
      <c r="AL2129" s="36" t="s">
        <v>1650</v>
      </c>
      <c r="AM2129" s="36" t="s">
        <v>1651</v>
      </c>
      <c r="AN2129" s="36" t="s">
        <v>1645</v>
      </c>
      <c r="AO2129" s="36" t="s">
        <v>1636</v>
      </c>
      <c r="AP2129" s="36" t="s">
        <v>1652</v>
      </c>
      <c r="AQ2129" s="36" t="s">
        <v>1653</v>
      </c>
    </row>
    <row r="2130" spans="1:43" x14ac:dyDescent="0.15">
      <c r="A2130" s="36" t="s">
        <v>392</v>
      </c>
      <c r="B2130" s="36" t="s">
        <v>1874</v>
      </c>
      <c r="C2130" s="36" t="s">
        <v>1875</v>
      </c>
      <c r="D2130" s="36" t="s">
        <v>1723</v>
      </c>
      <c r="E2130" s="36" t="s">
        <v>1724</v>
      </c>
      <c r="F2130" s="36" t="s">
        <v>372</v>
      </c>
      <c r="G2130" s="36" t="s">
        <v>1636</v>
      </c>
      <c r="H2130" s="36" t="s">
        <v>372</v>
      </c>
      <c r="I2130" s="36" t="s">
        <v>1636</v>
      </c>
      <c r="J2130" s="36" t="s">
        <v>1307</v>
      </c>
      <c r="K2130" s="36" t="s">
        <v>1725</v>
      </c>
      <c r="L2130" s="36" t="s">
        <v>1726</v>
      </c>
      <c r="M2130" s="36" t="s">
        <v>1727</v>
      </c>
      <c r="N2130" s="36" t="s">
        <v>1728</v>
      </c>
      <c r="O2130" s="36" t="s">
        <v>1729</v>
      </c>
      <c r="P2130" s="36" t="s">
        <v>1730</v>
      </c>
      <c r="Q2130" s="36" t="s">
        <v>1731</v>
      </c>
      <c r="R2130" s="36" t="s">
        <v>1732</v>
      </c>
      <c r="S2130" s="36" t="s">
        <v>1636</v>
      </c>
      <c r="T2130" s="36" t="s">
        <v>1636</v>
      </c>
      <c r="U2130" s="36" t="s">
        <v>1645</v>
      </c>
      <c r="V2130" s="36" t="s">
        <v>1646</v>
      </c>
      <c r="W2130" s="36" t="s">
        <v>1665</v>
      </c>
      <c r="X2130" s="36" t="s">
        <v>1646</v>
      </c>
      <c r="Y2130" s="36" t="s">
        <v>1649</v>
      </c>
      <c r="Z2130" s="36">
        <v>28.52</v>
      </c>
      <c r="AA2130" s="36">
        <v>28.52</v>
      </c>
      <c r="AB2130" s="36">
        <v>0</v>
      </c>
      <c r="AC2130" s="36">
        <v>28.52</v>
      </c>
      <c r="AD2130" s="36">
        <v>0</v>
      </c>
      <c r="AE2130" s="36">
        <v>0</v>
      </c>
      <c r="AF2130" s="36" t="s">
        <v>1798</v>
      </c>
      <c r="AG2130" s="36" t="s">
        <v>1307</v>
      </c>
      <c r="AH2130" s="36" t="s">
        <v>1725</v>
      </c>
      <c r="AI2130" s="36" t="s">
        <v>1800</v>
      </c>
      <c r="AJ2130" s="36" t="s">
        <v>1645</v>
      </c>
      <c r="AK2130" s="36" t="s">
        <v>337</v>
      </c>
      <c r="AL2130" s="36" t="s">
        <v>1650</v>
      </c>
      <c r="AM2130" s="36" t="s">
        <v>1651</v>
      </c>
      <c r="AN2130" s="36" t="s">
        <v>1645</v>
      </c>
      <c r="AO2130" s="36" t="s">
        <v>1636</v>
      </c>
      <c r="AP2130" s="36" t="s">
        <v>1652</v>
      </c>
      <c r="AQ2130" s="36" t="s">
        <v>1653</v>
      </c>
    </row>
    <row r="2131" spans="1:43" x14ac:dyDescent="0.15">
      <c r="A2131" s="36" t="s">
        <v>392</v>
      </c>
      <c r="B2131" s="36" t="s">
        <v>1874</v>
      </c>
      <c r="C2131" s="36" t="s">
        <v>1875</v>
      </c>
      <c r="D2131" s="36" t="s">
        <v>1723</v>
      </c>
      <c r="E2131" s="36" t="s">
        <v>1724</v>
      </c>
      <c r="F2131" s="36" t="s">
        <v>372</v>
      </c>
      <c r="G2131" s="36" t="s">
        <v>1636</v>
      </c>
      <c r="H2131" s="36" t="s">
        <v>372</v>
      </c>
      <c r="I2131" s="36" t="s">
        <v>1636</v>
      </c>
      <c r="J2131" s="36" t="s">
        <v>1307</v>
      </c>
      <c r="K2131" s="36" t="s">
        <v>1725</v>
      </c>
      <c r="L2131" s="36" t="s">
        <v>1726</v>
      </c>
      <c r="M2131" s="36" t="s">
        <v>1727</v>
      </c>
      <c r="N2131" s="36" t="s">
        <v>1728</v>
      </c>
      <c r="O2131" s="36" t="s">
        <v>1729</v>
      </c>
      <c r="P2131" s="36" t="s">
        <v>1730</v>
      </c>
      <c r="Q2131" s="36" t="s">
        <v>1731</v>
      </c>
      <c r="R2131" s="36" t="s">
        <v>1732</v>
      </c>
      <c r="S2131" s="36" t="s">
        <v>1636</v>
      </c>
      <c r="T2131" s="36" t="s">
        <v>1636</v>
      </c>
      <c r="U2131" s="36" t="s">
        <v>1645</v>
      </c>
      <c r="V2131" s="36" t="s">
        <v>1646</v>
      </c>
      <c r="W2131" s="36" t="s">
        <v>1647</v>
      </c>
      <c r="X2131" s="36" t="s">
        <v>1667</v>
      </c>
      <c r="Y2131" s="36" t="s">
        <v>1649</v>
      </c>
      <c r="Z2131" s="36">
        <v>9.76</v>
      </c>
      <c r="AA2131" s="36">
        <v>9.76</v>
      </c>
      <c r="AB2131" s="36">
        <v>0</v>
      </c>
      <c r="AC2131" s="36">
        <v>9.76</v>
      </c>
      <c r="AD2131" s="36">
        <v>0</v>
      </c>
      <c r="AE2131" s="36">
        <v>0</v>
      </c>
      <c r="AF2131" s="36" t="s">
        <v>1798</v>
      </c>
      <c r="AG2131" s="36" t="s">
        <v>1307</v>
      </c>
      <c r="AH2131" s="36" t="s">
        <v>1725</v>
      </c>
      <c r="AI2131" s="36" t="s">
        <v>1800</v>
      </c>
      <c r="AJ2131" s="36" t="s">
        <v>1645</v>
      </c>
      <c r="AK2131" s="36" t="s">
        <v>337</v>
      </c>
      <c r="AL2131" s="36" t="s">
        <v>1650</v>
      </c>
      <c r="AM2131" s="36" t="s">
        <v>1651</v>
      </c>
      <c r="AN2131" s="36" t="s">
        <v>1645</v>
      </c>
      <c r="AO2131" s="36" t="s">
        <v>1636</v>
      </c>
      <c r="AP2131" s="36" t="s">
        <v>1652</v>
      </c>
      <c r="AQ2131" s="36" t="s">
        <v>1653</v>
      </c>
    </row>
    <row r="2132" spans="1:43" x14ac:dyDescent="0.15">
      <c r="A2132" s="36" t="s">
        <v>392</v>
      </c>
      <c r="B2132" s="36" t="s">
        <v>1733</v>
      </c>
      <c r="C2132" s="36" t="s">
        <v>1734</v>
      </c>
      <c r="D2132" s="36" t="s">
        <v>1723</v>
      </c>
      <c r="E2132" s="36" t="s">
        <v>1724</v>
      </c>
      <c r="F2132" s="36" t="s">
        <v>372</v>
      </c>
      <c r="G2132" s="36" t="s">
        <v>1636</v>
      </c>
      <c r="H2132" s="36" t="s">
        <v>372</v>
      </c>
      <c r="I2132" s="36" t="s">
        <v>1636</v>
      </c>
      <c r="J2132" s="36" t="s">
        <v>1307</v>
      </c>
      <c r="K2132" s="36" t="s">
        <v>1725</v>
      </c>
      <c r="L2132" s="36" t="s">
        <v>1735</v>
      </c>
      <c r="M2132" s="36" t="s">
        <v>1727</v>
      </c>
      <c r="N2132" s="36" t="s">
        <v>1728</v>
      </c>
      <c r="O2132" s="36" t="s">
        <v>1729</v>
      </c>
      <c r="P2132" s="36" t="s">
        <v>1730</v>
      </c>
      <c r="Q2132" s="36" t="s">
        <v>1731</v>
      </c>
      <c r="R2132" s="36" t="s">
        <v>1732</v>
      </c>
      <c r="S2132" s="36" t="s">
        <v>1636</v>
      </c>
      <c r="T2132" s="36" t="s">
        <v>1636</v>
      </c>
      <c r="U2132" s="36" t="s">
        <v>1645</v>
      </c>
      <c r="V2132" s="36" t="s">
        <v>1646</v>
      </c>
      <c r="W2132" s="36" t="s">
        <v>1664</v>
      </c>
      <c r="X2132" s="36" t="s">
        <v>1646</v>
      </c>
      <c r="Y2132" s="36" t="s">
        <v>1649</v>
      </c>
      <c r="Z2132" s="36">
        <v>53.18</v>
      </c>
      <c r="AA2132" s="36">
        <v>53.18</v>
      </c>
      <c r="AB2132" s="36">
        <v>0</v>
      </c>
      <c r="AC2132" s="36">
        <v>53.18</v>
      </c>
      <c r="AD2132" s="36">
        <v>0</v>
      </c>
      <c r="AE2132" s="36">
        <v>0</v>
      </c>
      <c r="AF2132" s="36" t="s">
        <v>1798</v>
      </c>
      <c r="AG2132" s="36" t="s">
        <v>1307</v>
      </c>
      <c r="AH2132" s="36" t="s">
        <v>1725</v>
      </c>
      <c r="AI2132" s="36" t="s">
        <v>1800</v>
      </c>
      <c r="AJ2132" s="36" t="s">
        <v>1645</v>
      </c>
      <c r="AK2132" s="36" t="s">
        <v>337</v>
      </c>
      <c r="AL2132" s="36" t="s">
        <v>1650</v>
      </c>
      <c r="AM2132" s="36" t="s">
        <v>1651</v>
      </c>
      <c r="AN2132" s="36" t="s">
        <v>1645</v>
      </c>
      <c r="AO2132" s="36" t="s">
        <v>1636</v>
      </c>
      <c r="AP2132" s="36" t="s">
        <v>1652</v>
      </c>
      <c r="AQ2132" s="36" t="s">
        <v>1653</v>
      </c>
    </row>
    <row r="2133" spans="1:43" x14ac:dyDescent="0.15">
      <c r="A2133" s="36" t="s">
        <v>392</v>
      </c>
      <c r="B2133" s="36" t="s">
        <v>1733</v>
      </c>
      <c r="C2133" s="36" t="s">
        <v>1734</v>
      </c>
      <c r="D2133" s="36" t="s">
        <v>1723</v>
      </c>
      <c r="E2133" s="36" t="s">
        <v>1724</v>
      </c>
      <c r="F2133" s="36" t="s">
        <v>372</v>
      </c>
      <c r="G2133" s="36" t="s">
        <v>1636</v>
      </c>
      <c r="H2133" s="36" t="s">
        <v>372</v>
      </c>
      <c r="I2133" s="36" t="s">
        <v>1636</v>
      </c>
      <c r="J2133" s="36" t="s">
        <v>1307</v>
      </c>
      <c r="K2133" s="36" t="s">
        <v>1725</v>
      </c>
      <c r="L2133" s="36" t="s">
        <v>1735</v>
      </c>
      <c r="M2133" s="36" t="s">
        <v>1727</v>
      </c>
      <c r="N2133" s="36" t="s">
        <v>1728</v>
      </c>
      <c r="O2133" s="36" t="s">
        <v>1729</v>
      </c>
      <c r="P2133" s="36" t="s">
        <v>1730</v>
      </c>
      <c r="Q2133" s="36" t="s">
        <v>1731</v>
      </c>
      <c r="R2133" s="36" t="s">
        <v>1732</v>
      </c>
      <c r="S2133" s="36" t="s">
        <v>1636</v>
      </c>
      <c r="T2133" s="36" t="s">
        <v>1636</v>
      </c>
      <c r="U2133" s="36" t="s">
        <v>1645</v>
      </c>
      <c r="V2133" s="36" t="s">
        <v>1646</v>
      </c>
      <c r="W2133" s="36" t="s">
        <v>1665</v>
      </c>
      <c r="X2133" s="36" t="s">
        <v>1646</v>
      </c>
      <c r="Y2133" s="36" t="s">
        <v>1649</v>
      </c>
      <c r="Z2133" s="36">
        <v>2039.06</v>
      </c>
      <c r="AA2133" s="36">
        <v>2039.06</v>
      </c>
      <c r="AB2133" s="36">
        <v>0</v>
      </c>
      <c r="AC2133" s="36">
        <v>2039.06</v>
      </c>
      <c r="AD2133" s="36">
        <v>0</v>
      </c>
      <c r="AE2133" s="36">
        <v>0</v>
      </c>
      <c r="AF2133" s="36" t="s">
        <v>1798</v>
      </c>
      <c r="AG2133" s="36" t="s">
        <v>1307</v>
      </c>
      <c r="AH2133" s="36" t="s">
        <v>1725</v>
      </c>
      <c r="AI2133" s="36" t="s">
        <v>1800</v>
      </c>
      <c r="AJ2133" s="36" t="s">
        <v>1645</v>
      </c>
      <c r="AK2133" s="36" t="s">
        <v>337</v>
      </c>
      <c r="AL2133" s="36" t="s">
        <v>1650</v>
      </c>
      <c r="AM2133" s="36" t="s">
        <v>1651</v>
      </c>
      <c r="AN2133" s="36" t="s">
        <v>1645</v>
      </c>
      <c r="AO2133" s="36" t="s">
        <v>1636</v>
      </c>
      <c r="AP2133" s="36" t="s">
        <v>1652</v>
      </c>
      <c r="AQ2133" s="36" t="s">
        <v>1653</v>
      </c>
    </row>
    <row r="2134" spans="1:43" x14ac:dyDescent="0.15">
      <c r="A2134" s="36" t="s">
        <v>392</v>
      </c>
      <c r="B2134" s="36" t="s">
        <v>1733</v>
      </c>
      <c r="C2134" s="36" t="s">
        <v>1734</v>
      </c>
      <c r="D2134" s="36" t="s">
        <v>1723</v>
      </c>
      <c r="E2134" s="36" t="s">
        <v>1724</v>
      </c>
      <c r="F2134" s="36" t="s">
        <v>372</v>
      </c>
      <c r="G2134" s="36" t="s">
        <v>1636</v>
      </c>
      <c r="H2134" s="36" t="s">
        <v>372</v>
      </c>
      <c r="I2134" s="36" t="s">
        <v>1636</v>
      </c>
      <c r="J2134" s="36" t="s">
        <v>1307</v>
      </c>
      <c r="K2134" s="36" t="s">
        <v>1725</v>
      </c>
      <c r="L2134" s="36" t="s">
        <v>1735</v>
      </c>
      <c r="M2134" s="36" t="s">
        <v>1727</v>
      </c>
      <c r="N2134" s="36" t="s">
        <v>1728</v>
      </c>
      <c r="O2134" s="36" t="s">
        <v>1729</v>
      </c>
      <c r="P2134" s="36" t="s">
        <v>1730</v>
      </c>
      <c r="Q2134" s="36" t="s">
        <v>1731</v>
      </c>
      <c r="R2134" s="36" t="s">
        <v>1732</v>
      </c>
      <c r="S2134" s="36" t="s">
        <v>1636</v>
      </c>
      <c r="T2134" s="36" t="s">
        <v>1636</v>
      </c>
      <c r="U2134" s="36" t="s">
        <v>1645</v>
      </c>
      <c r="V2134" s="36" t="s">
        <v>1646</v>
      </c>
      <c r="W2134" s="36" t="s">
        <v>1647</v>
      </c>
      <c r="X2134" s="36" t="s">
        <v>1667</v>
      </c>
      <c r="Y2134" s="36" t="s">
        <v>1649</v>
      </c>
      <c r="Z2134" s="36">
        <v>30.82</v>
      </c>
      <c r="AA2134" s="36">
        <v>30.82</v>
      </c>
      <c r="AB2134" s="36">
        <v>0</v>
      </c>
      <c r="AC2134" s="36">
        <v>30.82</v>
      </c>
      <c r="AD2134" s="36">
        <v>0</v>
      </c>
      <c r="AE2134" s="36">
        <v>0</v>
      </c>
      <c r="AF2134" s="36" t="s">
        <v>1798</v>
      </c>
      <c r="AG2134" s="36" t="s">
        <v>1307</v>
      </c>
      <c r="AH2134" s="36" t="s">
        <v>1725</v>
      </c>
      <c r="AI2134" s="36" t="s">
        <v>1800</v>
      </c>
      <c r="AJ2134" s="36" t="s">
        <v>1645</v>
      </c>
      <c r="AK2134" s="36" t="s">
        <v>337</v>
      </c>
      <c r="AL2134" s="36" t="s">
        <v>1650</v>
      </c>
      <c r="AM2134" s="36" t="s">
        <v>1651</v>
      </c>
      <c r="AN2134" s="36" t="s">
        <v>1645</v>
      </c>
      <c r="AO2134" s="36" t="s">
        <v>1636</v>
      </c>
      <c r="AP2134" s="36" t="s">
        <v>1652</v>
      </c>
      <c r="AQ2134" s="36" t="s">
        <v>1653</v>
      </c>
    </row>
    <row r="2135" spans="1:43" x14ac:dyDescent="0.15">
      <c r="A2135" s="36" t="s">
        <v>392</v>
      </c>
      <c r="B2135" s="36" t="s">
        <v>1736</v>
      </c>
      <c r="C2135" s="36" t="s">
        <v>1737</v>
      </c>
      <c r="D2135" s="36" t="s">
        <v>1723</v>
      </c>
      <c r="E2135" s="36" t="s">
        <v>1724</v>
      </c>
      <c r="F2135" s="36" t="s">
        <v>372</v>
      </c>
      <c r="G2135" s="36" t="s">
        <v>1636</v>
      </c>
      <c r="H2135" s="36" t="s">
        <v>372</v>
      </c>
      <c r="I2135" s="36" t="s">
        <v>1636</v>
      </c>
      <c r="J2135" s="36" t="s">
        <v>1307</v>
      </c>
      <c r="K2135" s="36" t="s">
        <v>1725</v>
      </c>
      <c r="L2135" s="36" t="s">
        <v>1738</v>
      </c>
      <c r="M2135" s="36" t="s">
        <v>1727</v>
      </c>
      <c r="N2135" s="36" t="s">
        <v>1728</v>
      </c>
      <c r="O2135" s="36" t="s">
        <v>1729</v>
      </c>
      <c r="P2135" s="36" t="s">
        <v>1730</v>
      </c>
      <c r="Q2135" s="36" t="s">
        <v>1731</v>
      </c>
      <c r="R2135" s="36" t="s">
        <v>1732</v>
      </c>
      <c r="S2135" s="36" t="s">
        <v>1636</v>
      </c>
      <c r="T2135" s="36" t="s">
        <v>1636</v>
      </c>
      <c r="U2135" s="36" t="s">
        <v>1645</v>
      </c>
      <c r="V2135" s="36" t="s">
        <v>1646</v>
      </c>
      <c r="W2135" s="36" t="s">
        <v>1664</v>
      </c>
      <c r="X2135" s="36" t="s">
        <v>1646</v>
      </c>
      <c r="Y2135" s="36" t="s">
        <v>1649</v>
      </c>
      <c r="Z2135" s="36">
        <v>3.3</v>
      </c>
      <c r="AA2135" s="36">
        <v>3.3</v>
      </c>
      <c r="AB2135" s="36">
        <v>0</v>
      </c>
      <c r="AC2135" s="36">
        <v>3.3</v>
      </c>
      <c r="AD2135" s="36">
        <v>0</v>
      </c>
      <c r="AE2135" s="36">
        <v>0</v>
      </c>
      <c r="AF2135" s="36" t="s">
        <v>1798</v>
      </c>
      <c r="AG2135" s="36" t="s">
        <v>1307</v>
      </c>
      <c r="AH2135" s="36" t="s">
        <v>1725</v>
      </c>
      <c r="AI2135" s="36" t="s">
        <v>1800</v>
      </c>
      <c r="AJ2135" s="36" t="s">
        <v>1645</v>
      </c>
      <c r="AK2135" s="36" t="s">
        <v>337</v>
      </c>
      <c r="AL2135" s="36" t="s">
        <v>1650</v>
      </c>
      <c r="AM2135" s="36" t="s">
        <v>1651</v>
      </c>
      <c r="AN2135" s="36" t="s">
        <v>1645</v>
      </c>
      <c r="AO2135" s="36" t="s">
        <v>1636</v>
      </c>
      <c r="AP2135" s="36" t="s">
        <v>1652</v>
      </c>
      <c r="AQ2135" s="36" t="s">
        <v>1653</v>
      </c>
    </row>
    <row r="2136" spans="1:43" x14ac:dyDescent="0.15">
      <c r="A2136" s="36" t="s">
        <v>392</v>
      </c>
      <c r="B2136" s="36" t="s">
        <v>1736</v>
      </c>
      <c r="C2136" s="36" t="s">
        <v>1737</v>
      </c>
      <c r="D2136" s="36" t="s">
        <v>1723</v>
      </c>
      <c r="E2136" s="36" t="s">
        <v>1724</v>
      </c>
      <c r="F2136" s="36" t="s">
        <v>372</v>
      </c>
      <c r="G2136" s="36" t="s">
        <v>1636</v>
      </c>
      <c r="H2136" s="36" t="s">
        <v>372</v>
      </c>
      <c r="I2136" s="36" t="s">
        <v>1636</v>
      </c>
      <c r="J2136" s="36" t="s">
        <v>1307</v>
      </c>
      <c r="K2136" s="36" t="s">
        <v>1725</v>
      </c>
      <c r="L2136" s="36" t="s">
        <v>1738</v>
      </c>
      <c r="M2136" s="36" t="s">
        <v>1727</v>
      </c>
      <c r="N2136" s="36" t="s">
        <v>1728</v>
      </c>
      <c r="O2136" s="36" t="s">
        <v>1729</v>
      </c>
      <c r="P2136" s="36" t="s">
        <v>1730</v>
      </c>
      <c r="Q2136" s="36" t="s">
        <v>1731</v>
      </c>
      <c r="R2136" s="36" t="s">
        <v>1732</v>
      </c>
      <c r="S2136" s="36" t="s">
        <v>1636</v>
      </c>
      <c r="T2136" s="36" t="s">
        <v>1636</v>
      </c>
      <c r="U2136" s="36" t="s">
        <v>1645</v>
      </c>
      <c r="V2136" s="36" t="s">
        <v>1646</v>
      </c>
      <c r="W2136" s="36" t="s">
        <v>1665</v>
      </c>
      <c r="X2136" s="36" t="s">
        <v>1646</v>
      </c>
      <c r="Y2136" s="36" t="s">
        <v>1649</v>
      </c>
      <c r="Z2136" s="36">
        <v>52.86</v>
      </c>
      <c r="AA2136" s="36">
        <v>52.86</v>
      </c>
      <c r="AB2136" s="36">
        <v>0</v>
      </c>
      <c r="AC2136" s="36">
        <v>52.86</v>
      </c>
      <c r="AD2136" s="36">
        <v>0</v>
      </c>
      <c r="AE2136" s="36">
        <v>0</v>
      </c>
      <c r="AF2136" s="36" t="s">
        <v>1798</v>
      </c>
      <c r="AG2136" s="36" t="s">
        <v>1307</v>
      </c>
      <c r="AH2136" s="36" t="s">
        <v>1725</v>
      </c>
      <c r="AI2136" s="36" t="s">
        <v>1800</v>
      </c>
      <c r="AJ2136" s="36" t="s">
        <v>1645</v>
      </c>
      <c r="AK2136" s="36" t="s">
        <v>337</v>
      </c>
      <c r="AL2136" s="36" t="s">
        <v>1650</v>
      </c>
      <c r="AM2136" s="36" t="s">
        <v>1651</v>
      </c>
      <c r="AN2136" s="36" t="s">
        <v>1645</v>
      </c>
      <c r="AO2136" s="36" t="s">
        <v>1636</v>
      </c>
      <c r="AP2136" s="36" t="s">
        <v>1652</v>
      </c>
      <c r="AQ2136" s="36" t="s">
        <v>1653</v>
      </c>
    </row>
    <row r="2137" spans="1:43" x14ac:dyDescent="0.15">
      <c r="A2137" s="36" t="s">
        <v>392</v>
      </c>
      <c r="B2137" s="36" t="s">
        <v>1736</v>
      </c>
      <c r="C2137" s="36" t="s">
        <v>1737</v>
      </c>
      <c r="D2137" s="36" t="s">
        <v>1723</v>
      </c>
      <c r="E2137" s="36" t="s">
        <v>1724</v>
      </c>
      <c r="F2137" s="36" t="s">
        <v>372</v>
      </c>
      <c r="G2137" s="36" t="s">
        <v>1636</v>
      </c>
      <c r="H2137" s="36" t="s">
        <v>372</v>
      </c>
      <c r="I2137" s="36" t="s">
        <v>1636</v>
      </c>
      <c r="J2137" s="36" t="s">
        <v>1307</v>
      </c>
      <c r="K2137" s="36" t="s">
        <v>1725</v>
      </c>
      <c r="L2137" s="36" t="s">
        <v>1738</v>
      </c>
      <c r="M2137" s="36" t="s">
        <v>1727</v>
      </c>
      <c r="N2137" s="36" t="s">
        <v>1728</v>
      </c>
      <c r="O2137" s="36" t="s">
        <v>1729</v>
      </c>
      <c r="P2137" s="36" t="s">
        <v>1730</v>
      </c>
      <c r="Q2137" s="36" t="s">
        <v>1731</v>
      </c>
      <c r="R2137" s="36" t="s">
        <v>1732</v>
      </c>
      <c r="S2137" s="36" t="s">
        <v>1636</v>
      </c>
      <c r="T2137" s="36" t="s">
        <v>1636</v>
      </c>
      <c r="U2137" s="36" t="s">
        <v>1645</v>
      </c>
      <c r="V2137" s="36" t="s">
        <v>1646</v>
      </c>
      <c r="W2137" s="36" t="s">
        <v>1647</v>
      </c>
      <c r="X2137" s="36" t="s">
        <v>1667</v>
      </c>
      <c r="Y2137" s="36" t="s">
        <v>1649</v>
      </c>
      <c r="Z2137" s="36">
        <v>2.64</v>
      </c>
      <c r="AA2137" s="36">
        <v>2.64</v>
      </c>
      <c r="AB2137" s="36">
        <v>0</v>
      </c>
      <c r="AC2137" s="36">
        <v>2.64</v>
      </c>
      <c r="AD2137" s="36">
        <v>0</v>
      </c>
      <c r="AE2137" s="36">
        <v>0</v>
      </c>
      <c r="AF2137" s="36" t="s">
        <v>1798</v>
      </c>
      <c r="AG2137" s="36" t="s">
        <v>1307</v>
      </c>
      <c r="AH2137" s="36" t="s">
        <v>1725</v>
      </c>
      <c r="AI2137" s="36" t="s">
        <v>1800</v>
      </c>
      <c r="AJ2137" s="36" t="s">
        <v>1645</v>
      </c>
      <c r="AK2137" s="36" t="s">
        <v>337</v>
      </c>
      <c r="AL2137" s="36" t="s">
        <v>1650</v>
      </c>
      <c r="AM2137" s="36" t="s">
        <v>1651</v>
      </c>
      <c r="AN2137" s="36" t="s">
        <v>1645</v>
      </c>
      <c r="AO2137" s="36" t="s">
        <v>1636</v>
      </c>
      <c r="AP2137" s="36" t="s">
        <v>1652</v>
      </c>
      <c r="AQ2137" s="36" t="s">
        <v>1653</v>
      </c>
    </row>
    <row r="2138" spans="1:43" x14ac:dyDescent="0.15">
      <c r="A2138" s="36" t="s">
        <v>392</v>
      </c>
      <c r="B2138" s="36" t="s">
        <v>1739</v>
      </c>
      <c r="C2138" s="36" t="s">
        <v>1740</v>
      </c>
      <c r="D2138" s="36" t="s">
        <v>1723</v>
      </c>
      <c r="E2138" s="36" t="s">
        <v>1724</v>
      </c>
      <c r="F2138" s="36" t="s">
        <v>372</v>
      </c>
      <c r="G2138" s="36" t="s">
        <v>1636</v>
      </c>
      <c r="H2138" s="36" t="s">
        <v>372</v>
      </c>
      <c r="I2138" s="36" t="s">
        <v>1636</v>
      </c>
      <c r="J2138" s="36" t="s">
        <v>1307</v>
      </c>
      <c r="K2138" s="36" t="s">
        <v>1725</v>
      </c>
      <c r="L2138" s="36" t="s">
        <v>1741</v>
      </c>
      <c r="M2138" s="36" t="s">
        <v>1727</v>
      </c>
      <c r="N2138" s="36" t="s">
        <v>1728</v>
      </c>
      <c r="O2138" s="36" t="s">
        <v>1729</v>
      </c>
      <c r="P2138" s="36" t="s">
        <v>1730</v>
      </c>
      <c r="Q2138" s="36" t="s">
        <v>1731</v>
      </c>
      <c r="R2138" s="36" t="s">
        <v>1732</v>
      </c>
      <c r="S2138" s="36" t="s">
        <v>1636</v>
      </c>
      <c r="T2138" s="36" t="s">
        <v>1636</v>
      </c>
      <c r="U2138" s="36" t="s">
        <v>1645</v>
      </c>
      <c r="V2138" s="36" t="s">
        <v>1646</v>
      </c>
      <c r="W2138" s="36" t="s">
        <v>1665</v>
      </c>
      <c r="X2138" s="36" t="s">
        <v>1646</v>
      </c>
      <c r="Y2138" s="36" t="s">
        <v>1649</v>
      </c>
      <c r="Z2138" s="36">
        <v>185.23</v>
      </c>
      <c r="AA2138" s="36">
        <v>185.23</v>
      </c>
      <c r="AB2138" s="36">
        <v>0</v>
      </c>
      <c r="AC2138" s="36">
        <v>185.23</v>
      </c>
      <c r="AD2138" s="36">
        <v>0</v>
      </c>
      <c r="AE2138" s="36">
        <v>0</v>
      </c>
      <c r="AF2138" s="36" t="s">
        <v>1798</v>
      </c>
      <c r="AG2138" s="36" t="s">
        <v>1307</v>
      </c>
      <c r="AH2138" s="36" t="s">
        <v>1725</v>
      </c>
      <c r="AI2138" s="36" t="s">
        <v>1800</v>
      </c>
      <c r="AJ2138" s="36" t="s">
        <v>1645</v>
      </c>
      <c r="AK2138" s="36" t="s">
        <v>337</v>
      </c>
      <c r="AL2138" s="36" t="s">
        <v>1650</v>
      </c>
      <c r="AM2138" s="36" t="s">
        <v>1651</v>
      </c>
      <c r="AN2138" s="36" t="s">
        <v>1645</v>
      </c>
      <c r="AO2138" s="36" t="s">
        <v>1636</v>
      </c>
      <c r="AP2138" s="36" t="s">
        <v>1652</v>
      </c>
      <c r="AQ2138" s="36" t="s">
        <v>1653</v>
      </c>
    </row>
    <row r="2139" spans="1:43" x14ac:dyDescent="0.15">
      <c r="A2139" s="36" t="s">
        <v>392</v>
      </c>
      <c r="B2139" s="36" t="s">
        <v>1739</v>
      </c>
      <c r="C2139" s="36" t="s">
        <v>1740</v>
      </c>
      <c r="D2139" s="36" t="s">
        <v>1723</v>
      </c>
      <c r="E2139" s="36" t="s">
        <v>1724</v>
      </c>
      <c r="F2139" s="36" t="s">
        <v>372</v>
      </c>
      <c r="G2139" s="36" t="s">
        <v>1636</v>
      </c>
      <c r="H2139" s="36" t="s">
        <v>372</v>
      </c>
      <c r="I2139" s="36" t="s">
        <v>1636</v>
      </c>
      <c r="J2139" s="36" t="s">
        <v>1307</v>
      </c>
      <c r="K2139" s="36" t="s">
        <v>1725</v>
      </c>
      <c r="L2139" s="36" t="s">
        <v>1741</v>
      </c>
      <c r="M2139" s="36" t="s">
        <v>1727</v>
      </c>
      <c r="N2139" s="36" t="s">
        <v>1728</v>
      </c>
      <c r="O2139" s="36" t="s">
        <v>1729</v>
      </c>
      <c r="P2139" s="36" t="s">
        <v>1730</v>
      </c>
      <c r="Q2139" s="36" t="s">
        <v>1731</v>
      </c>
      <c r="R2139" s="36" t="s">
        <v>1732</v>
      </c>
      <c r="S2139" s="36" t="s">
        <v>1636</v>
      </c>
      <c r="T2139" s="36" t="s">
        <v>1636</v>
      </c>
      <c r="U2139" s="36" t="s">
        <v>1645</v>
      </c>
      <c r="V2139" s="36" t="s">
        <v>1646</v>
      </c>
      <c r="W2139" s="36" t="s">
        <v>1647</v>
      </c>
      <c r="X2139" s="36" t="s">
        <v>1667</v>
      </c>
      <c r="Y2139" s="36" t="s">
        <v>1649</v>
      </c>
      <c r="Z2139" s="36">
        <v>1.45</v>
      </c>
      <c r="AA2139" s="36">
        <v>1.45</v>
      </c>
      <c r="AB2139" s="36">
        <v>0</v>
      </c>
      <c r="AC2139" s="36">
        <v>1.45</v>
      </c>
      <c r="AD2139" s="36">
        <v>0</v>
      </c>
      <c r="AE2139" s="36">
        <v>0</v>
      </c>
      <c r="AF2139" s="36" t="s">
        <v>1798</v>
      </c>
      <c r="AG2139" s="36" t="s">
        <v>1307</v>
      </c>
      <c r="AH2139" s="36" t="s">
        <v>1725</v>
      </c>
      <c r="AI2139" s="36" t="s">
        <v>1800</v>
      </c>
      <c r="AJ2139" s="36" t="s">
        <v>1645</v>
      </c>
      <c r="AK2139" s="36" t="s">
        <v>337</v>
      </c>
      <c r="AL2139" s="36" t="s">
        <v>1650</v>
      </c>
      <c r="AM2139" s="36" t="s">
        <v>1651</v>
      </c>
      <c r="AN2139" s="36" t="s">
        <v>1645</v>
      </c>
      <c r="AO2139" s="36" t="s">
        <v>1636</v>
      </c>
      <c r="AP2139" s="36" t="s">
        <v>1652</v>
      </c>
      <c r="AQ2139" s="36" t="s">
        <v>1653</v>
      </c>
    </row>
    <row r="2140" spans="1:43" x14ac:dyDescent="0.15">
      <c r="A2140" s="36" t="s">
        <v>392</v>
      </c>
      <c r="B2140" s="36" t="s">
        <v>1872</v>
      </c>
      <c r="C2140" s="36" t="s">
        <v>1873</v>
      </c>
      <c r="D2140" s="36" t="s">
        <v>1723</v>
      </c>
      <c r="E2140" s="36" t="s">
        <v>1724</v>
      </c>
      <c r="F2140" s="36" t="s">
        <v>372</v>
      </c>
      <c r="G2140" s="36" t="s">
        <v>1636</v>
      </c>
      <c r="H2140" s="36" t="s">
        <v>372</v>
      </c>
      <c r="I2140" s="36" t="s">
        <v>1636</v>
      </c>
      <c r="J2140" s="36" t="s">
        <v>1307</v>
      </c>
      <c r="K2140" s="36" t="s">
        <v>1725</v>
      </c>
      <c r="L2140" s="36" t="s">
        <v>1741</v>
      </c>
      <c r="M2140" s="36" t="s">
        <v>1727</v>
      </c>
      <c r="N2140" s="36" t="s">
        <v>1728</v>
      </c>
      <c r="O2140" s="36" t="s">
        <v>1729</v>
      </c>
      <c r="P2140" s="36" t="s">
        <v>1730</v>
      </c>
      <c r="Q2140" s="36" t="s">
        <v>1731</v>
      </c>
      <c r="R2140" s="36" t="s">
        <v>1732</v>
      </c>
      <c r="S2140" s="36" t="s">
        <v>1636</v>
      </c>
      <c r="T2140" s="36" t="s">
        <v>1636</v>
      </c>
      <c r="U2140" s="36" t="s">
        <v>1645</v>
      </c>
      <c r="V2140" s="36" t="s">
        <v>1646</v>
      </c>
      <c r="W2140" s="36" t="s">
        <v>1664</v>
      </c>
      <c r="X2140" s="36" t="s">
        <v>1646</v>
      </c>
      <c r="Y2140" s="36" t="s">
        <v>1649</v>
      </c>
      <c r="Z2140" s="36">
        <v>6.73</v>
      </c>
      <c r="AA2140" s="36">
        <v>6.73</v>
      </c>
      <c r="AB2140" s="36">
        <v>0</v>
      </c>
      <c r="AC2140" s="36">
        <v>6.73</v>
      </c>
      <c r="AD2140" s="36">
        <v>0</v>
      </c>
      <c r="AE2140" s="36">
        <v>0</v>
      </c>
      <c r="AF2140" s="36" t="s">
        <v>1798</v>
      </c>
      <c r="AG2140" s="36" t="s">
        <v>1307</v>
      </c>
      <c r="AH2140" s="36" t="s">
        <v>1725</v>
      </c>
      <c r="AI2140" s="36" t="s">
        <v>1800</v>
      </c>
      <c r="AJ2140" s="36" t="s">
        <v>1645</v>
      </c>
      <c r="AK2140" s="36" t="s">
        <v>337</v>
      </c>
      <c r="AL2140" s="36" t="s">
        <v>1650</v>
      </c>
      <c r="AM2140" s="36" t="s">
        <v>1651</v>
      </c>
      <c r="AN2140" s="36" t="s">
        <v>1645</v>
      </c>
      <c r="AO2140" s="36" t="s">
        <v>1636</v>
      </c>
      <c r="AP2140" s="36" t="s">
        <v>1652</v>
      </c>
      <c r="AQ2140" s="36" t="s">
        <v>1653</v>
      </c>
    </row>
    <row r="2141" spans="1:43" x14ac:dyDescent="0.15">
      <c r="A2141" s="36" t="s">
        <v>392</v>
      </c>
      <c r="B2141" s="36" t="s">
        <v>1872</v>
      </c>
      <c r="C2141" s="36" t="s">
        <v>1873</v>
      </c>
      <c r="D2141" s="36" t="s">
        <v>1723</v>
      </c>
      <c r="E2141" s="36" t="s">
        <v>1724</v>
      </c>
      <c r="F2141" s="36" t="s">
        <v>372</v>
      </c>
      <c r="G2141" s="36" t="s">
        <v>1636</v>
      </c>
      <c r="H2141" s="36" t="s">
        <v>372</v>
      </c>
      <c r="I2141" s="36" t="s">
        <v>1636</v>
      </c>
      <c r="J2141" s="36" t="s">
        <v>1307</v>
      </c>
      <c r="K2141" s="36" t="s">
        <v>1725</v>
      </c>
      <c r="L2141" s="36" t="s">
        <v>1741</v>
      </c>
      <c r="M2141" s="36" t="s">
        <v>1727</v>
      </c>
      <c r="N2141" s="36" t="s">
        <v>1728</v>
      </c>
      <c r="O2141" s="36" t="s">
        <v>1729</v>
      </c>
      <c r="P2141" s="36" t="s">
        <v>1730</v>
      </c>
      <c r="Q2141" s="36" t="s">
        <v>1731</v>
      </c>
      <c r="R2141" s="36" t="s">
        <v>1732</v>
      </c>
      <c r="S2141" s="36" t="s">
        <v>1636</v>
      </c>
      <c r="T2141" s="36" t="s">
        <v>1636</v>
      </c>
      <c r="U2141" s="36" t="s">
        <v>1645</v>
      </c>
      <c r="V2141" s="36" t="s">
        <v>1646</v>
      </c>
      <c r="W2141" s="36" t="s">
        <v>1665</v>
      </c>
      <c r="X2141" s="36" t="s">
        <v>1646</v>
      </c>
      <c r="Y2141" s="36" t="s">
        <v>1649</v>
      </c>
      <c r="Z2141" s="36">
        <v>12.71</v>
      </c>
      <c r="AA2141" s="36">
        <v>12.71</v>
      </c>
      <c r="AB2141" s="36">
        <v>0</v>
      </c>
      <c r="AC2141" s="36">
        <v>12.71</v>
      </c>
      <c r="AD2141" s="36">
        <v>0</v>
      </c>
      <c r="AE2141" s="36">
        <v>0</v>
      </c>
      <c r="AF2141" s="36" t="s">
        <v>1798</v>
      </c>
      <c r="AG2141" s="36" t="s">
        <v>1307</v>
      </c>
      <c r="AH2141" s="36" t="s">
        <v>1725</v>
      </c>
      <c r="AI2141" s="36" t="s">
        <v>1800</v>
      </c>
      <c r="AJ2141" s="36" t="s">
        <v>1645</v>
      </c>
      <c r="AK2141" s="36" t="s">
        <v>337</v>
      </c>
      <c r="AL2141" s="36" t="s">
        <v>1650</v>
      </c>
      <c r="AM2141" s="36" t="s">
        <v>1651</v>
      </c>
      <c r="AN2141" s="36" t="s">
        <v>1645</v>
      </c>
      <c r="AO2141" s="36" t="s">
        <v>1636</v>
      </c>
      <c r="AP2141" s="36" t="s">
        <v>1652</v>
      </c>
      <c r="AQ2141" s="36" t="s">
        <v>1653</v>
      </c>
    </row>
    <row r="2142" spans="1:43" x14ac:dyDescent="0.15">
      <c r="A2142" s="36" t="s">
        <v>392</v>
      </c>
      <c r="B2142" s="36" t="s">
        <v>1872</v>
      </c>
      <c r="C2142" s="36" t="s">
        <v>1873</v>
      </c>
      <c r="D2142" s="36" t="s">
        <v>1723</v>
      </c>
      <c r="E2142" s="36" t="s">
        <v>1724</v>
      </c>
      <c r="F2142" s="36" t="s">
        <v>372</v>
      </c>
      <c r="G2142" s="36" t="s">
        <v>1636</v>
      </c>
      <c r="H2142" s="36" t="s">
        <v>372</v>
      </c>
      <c r="I2142" s="36" t="s">
        <v>1636</v>
      </c>
      <c r="J2142" s="36" t="s">
        <v>1307</v>
      </c>
      <c r="K2142" s="36" t="s">
        <v>1725</v>
      </c>
      <c r="L2142" s="36" t="s">
        <v>1741</v>
      </c>
      <c r="M2142" s="36" t="s">
        <v>1727</v>
      </c>
      <c r="N2142" s="36" t="s">
        <v>1728</v>
      </c>
      <c r="O2142" s="36" t="s">
        <v>1729</v>
      </c>
      <c r="P2142" s="36" t="s">
        <v>1730</v>
      </c>
      <c r="Q2142" s="36" t="s">
        <v>1731</v>
      </c>
      <c r="R2142" s="36" t="s">
        <v>1732</v>
      </c>
      <c r="S2142" s="36" t="s">
        <v>1636</v>
      </c>
      <c r="T2142" s="36" t="s">
        <v>1636</v>
      </c>
      <c r="U2142" s="36" t="s">
        <v>1645</v>
      </c>
      <c r="V2142" s="36" t="s">
        <v>1646</v>
      </c>
      <c r="W2142" s="36" t="s">
        <v>1647</v>
      </c>
      <c r="X2142" s="36" t="s">
        <v>1667</v>
      </c>
      <c r="Y2142" s="36" t="s">
        <v>1649</v>
      </c>
      <c r="Z2142" s="36">
        <v>0.5</v>
      </c>
      <c r="AA2142" s="36">
        <v>0.5</v>
      </c>
      <c r="AB2142" s="36">
        <v>0</v>
      </c>
      <c r="AC2142" s="36">
        <v>0.5</v>
      </c>
      <c r="AD2142" s="36">
        <v>0</v>
      </c>
      <c r="AE2142" s="36">
        <v>0</v>
      </c>
      <c r="AF2142" s="36" t="s">
        <v>1798</v>
      </c>
      <c r="AG2142" s="36" t="s">
        <v>1307</v>
      </c>
      <c r="AH2142" s="36" t="s">
        <v>1725</v>
      </c>
      <c r="AI2142" s="36" t="s">
        <v>1800</v>
      </c>
      <c r="AJ2142" s="36" t="s">
        <v>1645</v>
      </c>
      <c r="AK2142" s="36" t="s">
        <v>337</v>
      </c>
      <c r="AL2142" s="36" t="s">
        <v>1650</v>
      </c>
      <c r="AM2142" s="36" t="s">
        <v>1651</v>
      </c>
      <c r="AN2142" s="36" t="s">
        <v>1645</v>
      </c>
      <c r="AO2142" s="36" t="s">
        <v>1636</v>
      </c>
      <c r="AP2142" s="36" t="s">
        <v>1652</v>
      </c>
      <c r="AQ2142" s="36" t="s">
        <v>1653</v>
      </c>
    </row>
    <row r="2143" spans="1:43" x14ac:dyDescent="0.15">
      <c r="A2143" s="36" t="s">
        <v>392</v>
      </c>
      <c r="B2143" s="36" t="s">
        <v>1742</v>
      </c>
      <c r="C2143" s="36" t="s">
        <v>1743</v>
      </c>
      <c r="D2143" s="36" t="s">
        <v>1723</v>
      </c>
      <c r="E2143" s="36" t="s">
        <v>1724</v>
      </c>
      <c r="F2143" s="36" t="s">
        <v>372</v>
      </c>
      <c r="G2143" s="36" t="s">
        <v>1636</v>
      </c>
      <c r="H2143" s="36" t="s">
        <v>372</v>
      </c>
      <c r="I2143" s="36" t="s">
        <v>1636</v>
      </c>
      <c r="J2143" s="36" t="s">
        <v>1307</v>
      </c>
      <c r="K2143" s="36" t="s">
        <v>1725</v>
      </c>
      <c r="L2143" s="36" t="s">
        <v>1744</v>
      </c>
      <c r="M2143" s="36" t="s">
        <v>1727</v>
      </c>
      <c r="N2143" s="36" t="s">
        <v>1728</v>
      </c>
      <c r="O2143" s="36" t="s">
        <v>1729</v>
      </c>
      <c r="P2143" s="36" t="s">
        <v>1730</v>
      </c>
      <c r="Q2143" s="36" t="s">
        <v>1731</v>
      </c>
      <c r="R2143" s="36" t="s">
        <v>1732</v>
      </c>
      <c r="S2143" s="36" t="s">
        <v>1636</v>
      </c>
      <c r="T2143" s="36" t="s">
        <v>1636</v>
      </c>
      <c r="U2143" s="36" t="s">
        <v>1645</v>
      </c>
      <c r="V2143" s="36" t="s">
        <v>1646</v>
      </c>
      <c r="W2143" s="36" t="s">
        <v>1665</v>
      </c>
      <c r="X2143" s="36" t="s">
        <v>1646</v>
      </c>
      <c r="Y2143" s="36" t="s">
        <v>1649</v>
      </c>
      <c r="Z2143" s="36">
        <v>51.47</v>
      </c>
      <c r="AA2143" s="36">
        <v>51.47</v>
      </c>
      <c r="AB2143" s="36">
        <v>0</v>
      </c>
      <c r="AC2143" s="36">
        <v>51.47</v>
      </c>
      <c r="AD2143" s="36">
        <v>0</v>
      </c>
      <c r="AE2143" s="36">
        <v>0</v>
      </c>
      <c r="AF2143" s="36" t="s">
        <v>1798</v>
      </c>
      <c r="AG2143" s="36" t="s">
        <v>1307</v>
      </c>
      <c r="AH2143" s="36" t="s">
        <v>1725</v>
      </c>
      <c r="AI2143" s="36" t="s">
        <v>1800</v>
      </c>
      <c r="AJ2143" s="36" t="s">
        <v>1645</v>
      </c>
      <c r="AK2143" s="36" t="s">
        <v>337</v>
      </c>
      <c r="AL2143" s="36" t="s">
        <v>1650</v>
      </c>
      <c r="AM2143" s="36" t="s">
        <v>1651</v>
      </c>
      <c r="AN2143" s="36" t="s">
        <v>1645</v>
      </c>
      <c r="AO2143" s="36" t="s">
        <v>1636</v>
      </c>
      <c r="AP2143" s="36" t="s">
        <v>1652</v>
      </c>
      <c r="AQ2143" s="36" t="s">
        <v>1653</v>
      </c>
    </row>
    <row r="2144" spans="1:43" x14ac:dyDescent="0.15">
      <c r="A2144" s="36" t="s">
        <v>392</v>
      </c>
      <c r="B2144" s="36" t="s">
        <v>1742</v>
      </c>
      <c r="C2144" s="36" t="s">
        <v>1743</v>
      </c>
      <c r="D2144" s="36" t="s">
        <v>1723</v>
      </c>
      <c r="E2144" s="36" t="s">
        <v>1724</v>
      </c>
      <c r="F2144" s="36" t="s">
        <v>372</v>
      </c>
      <c r="G2144" s="36" t="s">
        <v>1636</v>
      </c>
      <c r="H2144" s="36" t="s">
        <v>372</v>
      </c>
      <c r="I2144" s="36" t="s">
        <v>1636</v>
      </c>
      <c r="J2144" s="36" t="s">
        <v>1307</v>
      </c>
      <c r="K2144" s="36" t="s">
        <v>1725</v>
      </c>
      <c r="L2144" s="36" t="s">
        <v>1744</v>
      </c>
      <c r="M2144" s="36" t="s">
        <v>1727</v>
      </c>
      <c r="N2144" s="36" t="s">
        <v>1728</v>
      </c>
      <c r="O2144" s="36" t="s">
        <v>1729</v>
      </c>
      <c r="P2144" s="36" t="s">
        <v>1730</v>
      </c>
      <c r="Q2144" s="36" t="s">
        <v>1731</v>
      </c>
      <c r="R2144" s="36" t="s">
        <v>1732</v>
      </c>
      <c r="S2144" s="36" t="s">
        <v>1636</v>
      </c>
      <c r="T2144" s="36" t="s">
        <v>1636</v>
      </c>
      <c r="U2144" s="36" t="s">
        <v>1645</v>
      </c>
      <c r="V2144" s="36" t="s">
        <v>1646</v>
      </c>
      <c r="W2144" s="36" t="s">
        <v>1647</v>
      </c>
      <c r="X2144" s="36" t="s">
        <v>1667</v>
      </c>
      <c r="Y2144" s="36" t="s">
        <v>1649</v>
      </c>
      <c r="Z2144" s="36">
        <v>4.42</v>
      </c>
      <c r="AA2144" s="36">
        <v>4.42</v>
      </c>
      <c r="AB2144" s="36">
        <v>0</v>
      </c>
      <c r="AC2144" s="36">
        <v>4.42</v>
      </c>
      <c r="AD2144" s="36">
        <v>0</v>
      </c>
      <c r="AE2144" s="36">
        <v>0</v>
      </c>
      <c r="AF2144" s="36" t="s">
        <v>1798</v>
      </c>
      <c r="AG2144" s="36" t="s">
        <v>1307</v>
      </c>
      <c r="AH2144" s="36" t="s">
        <v>1725</v>
      </c>
      <c r="AI2144" s="36" t="s">
        <v>1800</v>
      </c>
      <c r="AJ2144" s="36" t="s">
        <v>1645</v>
      </c>
      <c r="AK2144" s="36" t="s">
        <v>337</v>
      </c>
      <c r="AL2144" s="36" t="s">
        <v>1650</v>
      </c>
      <c r="AM2144" s="36" t="s">
        <v>1651</v>
      </c>
      <c r="AN2144" s="36" t="s">
        <v>1645</v>
      </c>
      <c r="AO2144" s="36" t="s">
        <v>1636</v>
      </c>
      <c r="AP2144" s="36" t="s">
        <v>1652</v>
      </c>
      <c r="AQ2144" s="36" t="s">
        <v>1653</v>
      </c>
    </row>
    <row r="2145" spans="1:43" x14ac:dyDescent="0.15">
      <c r="A2145" s="36" t="s">
        <v>392</v>
      </c>
      <c r="B2145" s="36" t="s">
        <v>1745</v>
      </c>
      <c r="C2145" s="36" t="s">
        <v>1746</v>
      </c>
      <c r="D2145" s="36" t="s">
        <v>1747</v>
      </c>
      <c r="E2145" s="36" t="s">
        <v>1748</v>
      </c>
      <c r="F2145" s="36" t="s">
        <v>372</v>
      </c>
      <c r="G2145" s="36" t="s">
        <v>1636</v>
      </c>
      <c r="H2145" s="36" t="s">
        <v>372</v>
      </c>
      <c r="I2145" s="36" t="s">
        <v>1636</v>
      </c>
      <c r="J2145" s="36" t="s">
        <v>1749</v>
      </c>
      <c r="K2145" s="36" t="s">
        <v>1750</v>
      </c>
      <c r="L2145" s="36" t="s">
        <v>1751</v>
      </c>
      <c r="M2145" s="36" t="s">
        <v>1639</v>
      </c>
      <c r="N2145" s="36" t="s">
        <v>1640</v>
      </c>
      <c r="O2145" s="36" t="s">
        <v>1641</v>
      </c>
      <c r="P2145" s="36" t="s">
        <v>1642</v>
      </c>
      <c r="Q2145" s="36" t="s">
        <v>1643</v>
      </c>
      <c r="R2145" s="36" t="s">
        <v>1644</v>
      </c>
      <c r="S2145" s="36" t="s">
        <v>1636</v>
      </c>
      <c r="T2145" s="36" t="s">
        <v>1636</v>
      </c>
      <c r="U2145" s="36" t="s">
        <v>1645</v>
      </c>
      <c r="V2145" s="36" t="s">
        <v>1646</v>
      </c>
      <c r="W2145" s="36" t="s">
        <v>1665</v>
      </c>
      <c r="X2145" s="36" t="s">
        <v>1646</v>
      </c>
      <c r="Y2145" s="36" t="s">
        <v>1649</v>
      </c>
      <c r="Z2145" s="36">
        <v>9980.65</v>
      </c>
      <c r="AA2145" s="36">
        <v>9980.65</v>
      </c>
      <c r="AB2145" s="36">
        <v>0</v>
      </c>
      <c r="AC2145" s="36">
        <v>9980.65</v>
      </c>
      <c r="AD2145" s="36">
        <v>0</v>
      </c>
      <c r="AE2145" s="36">
        <v>0</v>
      </c>
      <c r="AF2145" s="36" t="s">
        <v>1798</v>
      </c>
      <c r="AG2145" s="36" t="s">
        <v>1749</v>
      </c>
      <c r="AH2145" s="36" t="s">
        <v>1802</v>
      </c>
      <c r="AI2145" s="36" t="s">
        <v>1799</v>
      </c>
      <c r="AJ2145" s="36" t="s">
        <v>1645</v>
      </c>
      <c r="AK2145" s="36" t="s">
        <v>337</v>
      </c>
      <c r="AL2145" s="36" t="s">
        <v>1650</v>
      </c>
      <c r="AM2145" s="36" t="s">
        <v>1651</v>
      </c>
      <c r="AN2145" s="36" t="s">
        <v>1645</v>
      </c>
      <c r="AO2145" s="36" t="s">
        <v>1636</v>
      </c>
      <c r="AP2145" s="36" t="s">
        <v>1678</v>
      </c>
      <c r="AQ2145" s="36" t="s">
        <v>1653</v>
      </c>
    </row>
    <row r="2146" spans="1:43" x14ac:dyDescent="0.15">
      <c r="A2146" s="36" t="s">
        <v>392</v>
      </c>
      <c r="B2146" s="36" t="s">
        <v>1745</v>
      </c>
      <c r="C2146" s="36" t="s">
        <v>1746</v>
      </c>
      <c r="D2146" s="36" t="s">
        <v>1747</v>
      </c>
      <c r="E2146" s="36" t="s">
        <v>1748</v>
      </c>
      <c r="F2146" s="36" t="s">
        <v>372</v>
      </c>
      <c r="G2146" s="36" t="s">
        <v>1636</v>
      </c>
      <c r="H2146" s="36" t="s">
        <v>372</v>
      </c>
      <c r="I2146" s="36" t="s">
        <v>1636</v>
      </c>
      <c r="J2146" s="36" t="s">
        <v>1749</v>
      </c>
      <c r="K2146" s="36" t="s">
        <v>1750</v>
      </c>
      <c r="L2146" s="36" t="s">
        <v>1751</v>
      </c>
      <c r="M2146" s="36" t="s">
        <v>1639</v>
      </c>
      <c r="N2146" s="36" t="s">
        <v>1640</v>
      </c>
      <c r="O2146" s="36" t="s">
        <v>1641</v>
      </c>
      <c r="P2146" s="36" t="s">
        <v>1642</v>
      </c>
      <c r="Q2146" s="36" t="s">
        <v>1643</v>
      </c>
      <c r="R2146" s="36" t="s">
        <v>1644</v>
      </c>
      <c r="S2146" s="36" t="s">
        <v>1636</v>
      </c>
      <c r="T2146" s="36" t="s">
        <v>1636</v>
      </c>
      <c r="U2146" s="36" t="s">
        <v>1645</v>
      </c>
      <c r="V2146" s="36" t="s">
        <v>1646</v>
      </c>
      <c r="W2146" s="36" t="s">
        <v>1647</v>
      </c>
      <c r="X2146" s="36" t="s">
        <v>1752</v>
      </c>
      <c r="Y2146" s="36" t="s">
        <v>1649</v>
      </c>
      <c r="Z2146" s="36">
        <v>19.350000000000001</v>
      </c>
      <c r="AA2146" s="36">
        <v>19.350000000000001</v>
      </c>
      <c r="AB2146" s="36">
        <v>0</v>
      </c>
      <c r="AC2146" s="36">
        <v>19.350000000000001</v>
      </c>
      <c r="AD2146" s="36">
        <v>0</v>
      </c>
      <c r="AE2146" s="36">
        <v>0</v>
      </c>
      <c r="AF2146" s="36" t="s">
        <v>1798</v>
      </c>
      <c r="AG2146" s="36" t="s">
        <v>1749</v>
      </c>
      <c r="AH2146" s="36" t="s">
        <v>1802</v>
      </c>
      <c r="AI2146" s="36" t="s">
        <v>1799</v>
      </c>
      <c r="AJ2146" s="36" t="s">
        <v>1645</v>
      </c>
      <c r="AK2146" s="36" t="s">
        <v>337</v>
      </c>
      <c r="AL2146" s="36" t="s">
        <v>1650</v>
      </c>
      <c r="AM2146" s="36" t="s">
        <v>1651</v>
      </c>
      <c r="AN2146" s="36" t="s">
        <v>1645</v>
      </c>
      <c r="AO2146" s="36" t="s">
        <v>1636</v>
      </c>
      <c r="AP2146" s="36" t="s">
        <v>1678</v>
      </c>
      <c r="AQ2146" s="36" t="s">
        <v>1653</v>
      </c>
    </row>
    <row r="2147" spans="1:43" x14ac:dyDescent="0.15">
      <c r="A2147" s="36" t="s">
        <v>392</v>
      </c>
      <c r="B2147" s="36" t="s">
        <v>1764</v>
      </c>
      <c r="C2147" s="36" t="s">
        <v>1765</v>
      </c>
      <c r="D2147" s="36" t="s">
        <v>1766</v>
      </c>
      <c r="E2147" s="36" t="s">
        <v>1767</v>
      </c>
      <c r="F2147" s="36" t="s">
        <v>372</v>
      </c>
      <c r="G2147" s="36" t="s">
        <v>1636</v>
      </c>
      <c r="H2147" s="36" t="s">
        <v>372</v>
      </c>
      <c r="I2147" s="36" t="s">
        <v>1636</v>
      </c>
      <c r="J2147" s="36" t="s">
        <v>1768</v>
      </c>
      <c r="K2147" s="36" t="s">
        <v>1769</v>
      </c>
      <c r="L2147" s="36" t="s">
        <v>1770</v>
      </c>
      <c r="M2147" s="36" t="s">
        <v>1639</v>
      </c>
      <c r="N2147" s="36" t="s">
        <v>1640</v>
      </c>
      <c r="O2147" s="36" t="s">
        <v>1641</v>
      </c>
      <c r="P2147" s="36" t="s">
        <v>1642</v>
      </c>
      <c r="Q2147" s="36" t="s">
        <v>1643</v>
      </c>
      <c r="R2147" s="36" t="s">
        <v>1644</v>
      </c>
      <c r="S2147" s="36" t="s">
        <v>1636</v>
      </c>
      <c r="T2147" s="36" t="s">
        <v>1636</v>
      </c>
      <c r="U2147" s="36" t="s">
        <v>1645</v>
      </c>
      <c r="V2147" s="36" t="s">
        <v>1646</v>
      </c>
      <c r="W2147" s="36" t="s">
        <v>1664</v>
      </c>
      <c r="X2147" s="36" t="s">
        <v>1646</v>
      </c>
      <c r="Y2147" s="36" t="s">
        <v>1649</v>
      </c>
      <c r="Z2147" s="36">
        <v>15161.1</v>
      </c>
      <c r="AA2147" s="36">
        <v>15161.1</v>
      </c>
      <c r="AB2147" s="36">
        <v>0</v>
      </c>
      <c r="AC2147" s="36">
        <v>15161.1</v>
      </c>
      <c r="AD2147" s="36">
        <v>0</v>
      </c>
      <c r="AE2147" s="36">
        <v>0</v>
      </c>
      <c r="AF2147" s="36" t="s">
        <v>1798</v>
      </c>
      <c r="AG2147" s="36" t="s">
        <v>1768</v>
      </c>
      <c r="AH2147" s="36" t="s">
        <v>1769</v>
      </c>
      <c r="AI2147" s="36" t="s">
        <v>1799</v>
      </c>
      <c r="AJ2147" s="36" t="s">
        <v>1645</v>
      </c>
      <c r="AK2147" s="36" t="s">
        <v>337</v>
      </c>
      <c r="AL2147" s="36" t="s">
        <v>1650</v>
      </c>
      <c r="AM2147" s="36" t="s">
        <v>1651</v>
      </c>
      <c r="AN2147" s="36" t="s">
        <v>1645</v>
      </c>
      <c r="AO2147" s="36" t="s">
        <v>1636</v>
      </c>
      <c r="AP2147" s="36" t="s">
        <v>1771</v>
      </c>
      <c r="AQ2147" s="36" t="s">
        <v>207</v>
      </c>
    </row>
    <row r="2148" spans="1:43" x14ac:dyDescent="0.15">
      <c r="A2148" s="36" t="s">
        <v>392</v>
      </c>
      <c r="B2148" s="36" t="s">
        <v>1764</v>
      </c>
      <c r="C2148" s="36" t="s">
        <v>1765</v>
      </c>
      <c r="D2148" s="36" t="s">
        <v>1766</v>
      </c>
      <c r="E2148" s="36" t="s">
        <v>1767</v>
      </c>
      <c r="F2148" s="36" t="s">
        <v>372</v>
      </c>
      <c r="G2148" s="36" t="s">
        <v>1636</v>
      </c>
      <c r="H2148" s="36" t="s">
        <v>372</v>
      </c>
      <c r="I2148" s="36" t="s">
        <v>1636</v>
      </c>
      <c r="J2148" s="36" t="s">
        <v>1768</v>
      </c>
      <c r="K2148" s="36" t="s">
        <v>1769</v>
      </c>
      <c r="L2148" s="36" t="s">
        <v>1770</v>
      </c>
      <c r="M2148" s="36" t="s">
        <v>1639</v>
      </c>
      <c r="N2148" s="36" t="s">
        <v>1640</v>
      </c>
      <c r="O2148" s="36" t="s">
        <v>1641</v>
      </c>
      <c r="P2148" s="36" t="s">
        <v>1642</v>
      </c>
      <c r="Q2148" s="36" t="s">
        <v>1643</v>
      </c>
      <c r="R2148" s="36" t="s">
        <v>1644</v>
      </c>
      <c r="S2148" s="36" t="s">
        <v>1636</v>
      </c>
      <c r="T2148" s="36" t="s">
        <v>1636</v>
      </c>
      <c r="U2148" s="36" t="s">
        <v>1645</v>
      </c>
      <c r="V2148" s="36" t="s">
        <v>1646</v>
      </c>
      <c r="W2148" s="36" t="s">
        <v>1665</v>
      </c>
      <c r="X2148" s="36" t="s">
        <v>1646</v>
      </c>
      <c r="Y2148" s="36" t="s">
        <v>1649</v>
      </c>
      <c r="Z2148" s="36">
        <v>37110.910000000003</v>
      </c>
      <c r="AA2148" s="36">
        <v>37110.910000000003</v>
      </c>
      <c r="AB2148" s="36">
        <v>0</v>
      </c>
      <c r="AC2148" s="36">
        <v>37110.910000000003</v>
      </c>
      <c r="AD2148" s="36">
        <v>0</v>
      </c>
      <c r="AE2148" s="36">
        <v>0</v>
      </c>
      <c r="AF2148" s="36" t="s">
        <v>1798</v>
      </c>
      <c r="AG2148" s="36" t="s">
        <v>1768</v>
      </c>
      <c r="AH2148" s="36" t="s">
        <v>1769</v>
      </c>
      <c r="AI2148" s="36" t="s">
        <v>1799</v>
      </c>
      <c r="AJ2148" s="36" t="s">
        <v>1645</v>
      </c>
      <c r="AK2148" s="36" t="s">
        <v>337</v>
      </c>
      <c r="AL2148" s="36" t="s">
        <v>1650</v>
      </c>
      <c r="AM2148" s="36" t="s">
        <v>1651</v>
      </c>
      <c r="AN2148" s="36" t="s">
        <v>1645</v>
      </c>
      <c r="AO2148" s="36" t="s">
        <v>1636</v>
      </c>
      <c r="AP2148" s="36" t="s">
        <v>1771</v>
      </c>
      <c r="AQ2148" s="36" t="s">
        <v>207</v>
      </c>
    </row>
    <row r="2149" spans="1:43" x14ac:dyDescent="0.15">
      <c r="A2149" s="36" t="s">
        <v>392</v>
      </c>
      <c r="B2149" s="36" t="s">
        <v>1764</v>
      </c>
      <c r="C2149" s="36" t="s">
        <v>1765</v>
      </c>
      <c r="D2149" s="36" t="s">
        <v>1766</v>
      </c>
      <c r="E2149" s="36" t="s">
        <v>1767</v>
      </c>
      <c r="F2149" s="36" t="s">
        <v>372</v>
      </c>
      <c r="G2149" s="36" t="s">
        <v>1636</v>
      </c>
      <c r="H2149" s="36" t="s">
        <v>372</v>
      </c>
      <c r="I2149" s="36" t="s">
        <v>1636</v>
      </c>
      <c r="J2149" s="36" t="s">
        <v>1768</v>
      </c>
      <c r="K2149" s="36" t="s">
        <v>1769</v>
      </c>
      <c r="L2149" s="36" t="s">
        <v>1770</v>
      </c>
      <c r="M2149" s="36" t="s">
        <v>1639</v>
      </c>
      <c r="N2149" s="36" t="s">
        <v>1640</v>
      </c>
      <c r="O2149" s="36" t="s">
        <v>1641</v>
      </c>
      <c r="P2149" s="36" t="s">
        <v>1642</v>
      </c>
      <c r="Q2149" s="36" t="s">
        <v>1643</v>
      </c>
      <c r="R2149" s="36" t="s">
        <v>1644</v>
      </c>
      <c r="S2149" s="36" t="s">
        <v>1636</v>
      </c>
      <c r="T2149" s="36" t="s">
        <v>1636</v>
      </c>
      <c r="U2149" s="36" t="s">
        <v>1645</v>
      </c>
      <c r="V2149" s="36" t="s">
        <v>1646</v>
      </c>
      <c r="W2149" s="36" t="s">
        <v>1670</v>
      </c>
      <c r="X2149" s="36" t="s">
        <v>1646</v>
      </c>
      <c r="Y2149" s="36" t="s">
        <v>1649</v>
      </c>
      <c r="Z2149" s="36">
        <v>2981.83</v>
      </c>
      <c r="AA2149" s="36">
        <v>2981.83</v>
      </c>
      <c r="AB2149" s="36">
        <v>0</v>
      </c>
      <c r="AC2149" s="36">
        <v>2981.83</v>
      </c>
      <c r="AD2149" s="36">
        <v>0</v>
      </c>
      <c r="AE2149" s="36">
        <v>0</v>
      </c>
      <c r="AF2149" s="36" t="s">
        <v>1798</v>
      </c>
      <c r="AG2149" s="36" t="s">
        <v>1768</v>
      </c>
      <c r="AH2149" s="36" t="s">
        <v>1769</v>
      </c>
      <c r="AI2149" s="36" t="s">
        <v>1799</v>
      </c>
      <c r="AJ2149" s="36" t="s">
        <v>1645</v>
      </c>
      <c r="AK2149" s="36" t="s">
        <v>337</v>
      </c>
      <c r="AL2149" s="36" t="s">
        <v>1650</v>
      </c>
      <c r="AM2149" s="36" t="s">
        <v>1651</v>
      </c>
      <c r="AN2149" s="36" t="s">
        <v>1645</v>
      </c>
      <c r="AO2149" s="36" t="s">
        <v>1636</v>
      </c>
      <c r="AP2149" s="36" t="s">
        <v>1771</v>
      </c>
      <c r="AQ2149" s="36" t="s">
        <v>207</v>
      </c>
    </row>
    <row r="2150" spans="1:43" x14ac:dyDescent="0.15">
      <c r="A2150" s="36" t="s">
        <v>392</v>
      </c>
      <c r="B2150" s="36" t="s">
        <v>1772</v>
      </c>
      <c r="C2150" s="36" t="s">
        <v>1773</v>
      </c>
      <c r="D2150" s="36" t="s">
        <v>1766</v>
      </c>
      <c r="E2150" s="36" t="s">
        <v>1767</v>
      </c>
      <c r="F2150" s="36" t="s">
        <v>372</v>
      </c>
      <c r="G2150" s="36" t="s">
        <v>1636</v>
      </c>
      <c r="H2150" s="36" t="s">
        <v>372</v>
      </c>
      <c r="I2150" s="36" t="s">
        <v>1636</v>
      </c>
      <c r="J2150" s="36" t="s">
        <v>1768</v>
      </c>
      <c r="K2150" s="36" t="s">
        <v>1769</v>
      </c>
      <c r="L2150" s="36" t="s">
        <v>1774</v>
      </c>
      <c r="M2150" s="36" t="s">
        <v>1639</v>
      </c>
      <c r="N2150" s="36" t="s">
        <v>1640</v>
      </c>
      <c r="O2150" s="36" t="s">
        <v>1641</v>
      </c>
      <c r="P2150" s="36" t="s">
        <v>1642</v>
      </c>
      <c r="Q2150" s="36" t="s">
        <v>1643</v>
      </c>
      <c r="R2150" s="36" t="s">
        <v>1644</v>
      </c>
      <c r="S2150" s="36" t="s">
        <v>1636</v>
      </c>
      <c r="T2150" s="36" t="s">
        <v>1636</v>
      </c>
      <c r="U2150" s="36" t="s">
        <v>1645</v>
      </c>
      <c r="V2150" s="36" t="s">
        <v>1646</v>
      </c>
      <c r="W2150" s="36" t="s">
        <v>1657</v>
      </c>
      <c r="X2150" s="36" t="s">
        <v>1658</v>
      </c>
      <c r="Y2150" s="36" t="s">
        <v>1649</v>
      </c>
      <c r="Z2150" s="36">
        <v>24000</v>
      </c>
      <c r="AA2150" s="36">
        <v>24000</v>
      </c>
      <c r="AB2150" s="36">
        <v>0</v>
      </c>
      <c r="AC2150" s="36">
        <v>24000</v>
      </c>
      <c r="AD2150" s="36">
        <v>0</v>
      </c>
      <c r="AE2150" s="36">
        <v>0</v>
      </c>
      <c r="AF2150" s="36" t="s">
        <v>1798</v>
      </c>
      <c r="AG2150" s="36" t="s">
        <v>1768</v>
      </c>
      <c r="AH2150" s="36" t="s">
        <v>1769</v>
      </c>
      <c r="AI2150" s="36" t="s">
        <v>1799</v>
      </c>
      <c r="AJ2150" s="36" t="s">
        <v>1645</v>
      </c>
      <c r="AK2150" s="36" t="s">
        <v>337</v>
      </c>
      <c r="AL2150" s="36" t="s">
        <v>1650</v>
      </c>
      <c r="AM2150" s="36" t="s">
        <v>1651</v>
      </c>
      <c r="AN2150" s="36" t="s">
        <v>1645</v>
      </c>
      <c r="AO2150" s="36" t="s">
        <v>1636</v>
      </c>
      <c r="AP2150" s="36" t="s">
        <v>1771</v>
      </c>
      <c r="AQ2150" s="36" t="s">
        <v>207</v>
      </c>
    </row>
    <row r="2151" spans="1:43" x14ac:dyDescent="0.15">
      <c r="A2151" s="36" t="s">
        <v>392</v>
      </c>
      <c r="B2151" s="36" t="s">
        <v>1775</v>
      </c>
      <c r="C2151" s="36" t="s">
        <v>1776</v>
      </c>
      <c r="D2151" s="36" t="s">
        <v>1766</v>
      </c>
      <c r="E2151" s="36" t="s">
        <v>1767</v>
      </c>
      <c r="F2151" s="36" t="s">
        <v>372</v>
      </c>
      <c r="G2151" s="36" t="s">
        <v>1636</v>
      </c>
      <c r="H2151" s="36" t="s">
        <v>372</v>
      </c>
      <c r="I2151" s="36" t="s">
        <v>1636</v>
      </c>
      <c r="J2151" s="36" t="s">
        <v>1768</v>
      </c>
      <c r="K2151" s="36" t="s">
        <v>1769</v>
      </c>
      <c r="L2151" s="36" t="s">
        <v>1777</v>
      </c>
      <c r="M2151" s="36" t="s">
        <v>1639</v>
      </c>
      <c r="N2151" s="36" t="s">
        <v>1640</v>
      </c>
      <c r="O2151" s="36" t="s">
        <v>1641</v>
      </c>
      <c r="P2151" s="36" t="s">
        <v>1642</v>
      </c>
      <c r="Q2151" s="36" t="s">
        <v>1643</v>
      </c>
      <c r="R2151" s="36" t="s">
        <v>1644</v>
      </c>
      <c r="S2151" s="36" t="s">
        <v>1636</v>
      </c>
      <c r="T2151" s="36" t="s">
        <v>1636</v>
      </c>
      <c r="U2151" s="36" t="s">
        <v>1645</v>
      </c>
      <c r="V2151" s="36" t="s">
        <v>1646</v>
      </c>
      <c r="W2151" s="36" t="s">
        <v>1664</v>
      </c>
      <c r="X2151" s="36" t="s">
        <v>1646</v>
      </c>
      <c r="Y2151" s="36" t="s">
        <v>1649</v>
      </c>
      <c r="Z2151" s="36">
        <v>588.53</v>
      </c>
      <c r="AA2151" s="36">
        <v>588.53</v>
      </c>
      <c r="AB2151" s="36">
        <v>0</v>
      </c>
      <c r="AC2151" s="36">
        <v>588.53</v>
      </c>
      <c r="AD2151" s="36">
        <v>0</v>
      </c>
      <c r="AE2151" s="36">
        <v>0</v>
      </c>
      <c r="AF2151" s="36" t="s">
        <v>1798</v>
      </c>
      <c r="AG2151" s="36" t="s">
        <v>1768</v>
      </c>
      <c r="AH2151" s="36" t="s">
        <v>1769</v>
      </c>
      <c r="AI2151" s="36" t="s">
        <v>1799</v>
      </c>
      <c r="AJ2151" s="36" t="s">
        <v>1645</v>
      </c>
      <c r="AK2151" s="36" t="s">
        <v>337</v>
      </c>
      <c r="AL2151" s="36" t="s">
        <v>1650</v>
      </c>
      <c r="AM2151" s="36" t="s">
        <v>1651</v>
      </c>
      <c r="AN2151" s="36" t="s">
        <v>1645</v>
      </c>
      <c r="AO2151" s="36" t="s">
        <v>1636</v>
      </c>
      <c r="AP2151" s="36" t="s">
        <v>1767</v>
      </c>
      <c r="AQ2151" s="36" t="s">
        <v>207</v>
      </c>
    </row>
    <row r="2152" spans="1:43" x14ac:dyDescent="0.15">
      <c r="A2152" s="36" t="s">
        <v>392</v>
      </c>
      <c r="B2152" s="36" t="s">
        <v>1775</v>
      </c>
      <c r="C2152" s="36" t="s">
        <v>1776</v>
      </c>
      <c r="D2152" s="36" t="s">
        <v>1766</v>
      </c>
      <c r="E2152" s="36" t="s">
        <v>1767</v>
      </c>
      <c r="F2152" s="36" t="s">
        <v>372</v>
      </c>
      <c r="G2152" s="36" t="s">
        <v>1636</v>
      </c>
      <c r="H2152" s="36" t="s">
        <v>372</v>
      </c>
      <c r="I2152" s="36" t="s">
        <v>1636</v>
      </c>
      <c r="J2152" s="36" t="s">
        <v>1768</v>
      </c>
      <c r="K2152" s="36" t="s">
        <v>1769</v>
      </c>
      <c r="L2152" s="36" t="s">
        <v>1777</v>
      </c>
      <c r="M2152" s="36" t="s">
        <v>1639</v>
      </c>
      <c r="N2152" s="36" t="s">
        <v>1640</v>
      </c>
      <c r="O2152" s="36" t="s">
        <v>1641</v>
      </c>
      <c r="P2152" s="36" t="s">
        <v>1642</v>
      </c>
      <c r="Q2152" s="36" t="s">
        <v>1643</v>
      </c>
      <c r="R2152" s="36" t="s">
        <v>1644</v>
      </c>
      <c r="S2152" s="36" t="s">
        <v>1636</v>
      </c>
      <c r="T2152" s="36" t="s">
        <v>1636</v>
      </c>
      <c r="U2152" s="36" t="s">
        <v>1645</v>
      </c>
      <c r="V2152" s="36" t="s">
        <v>1646</v>
      </c>
      <c r="W2152" s="36" t="s">
        <v>1665</v>
      </c>
      <c r="X2152" s="36" t="s">
        <v>1646</v>
      </c>
      <c r="Y2152" s="36" t="s">
        <v>1649</v>
      </c>
      <c r="Z2152" s="36">
        <v>1085.32</v>
      </c>
      <c r="AA2152" s="36">
        <v>1085.32</v>
      </c>
      <c r="AB2152" s="36">
        <v>0</v>
      </c>
      <c r="AC2152" s="36">
        <v>1085.32</v>
      </c>
      <c r="AD2152" s="36">
        <v>0</v>
      </c>
      <c r="AE2152" s="36">
        <v>0</v>
      </c>
      <c r="AF2152" s="36" t="s">
        <v>1798</v>
      </c>
      <c r="AG2152" s="36" t="s">
        <v>1768</v>
      </c>
      <c r="AH2152" s="36" t="s">
        <v>1769</v>
      </c>
      <c r="AI2152" s="36" t="s">
        <v>1799</v>
      </c>
      <c r="AJ2152" s="36" t="s">
        <v>1645</v>
      </c>
      <c r="AK2152" s="36" t="s">
        <v>337</v>
      </c>
      <c r="AL2152" s="36" t="s">
        <v>1650</v>
      </c>
      <c r="AM2152" s="36" t="s">
        <v>1651</v>
      </c>
      <c r="AN2152" s="36" t="s">
        <v>1645</v>
      </c>
      <c r="AO2152" s="36" t="s">
        <v>1636</v>
      </c>
      <c r="AP2152" s="36" t="s">
        <v>1767</v>
      </c>
      <c r="AQ2152" s="36" t="s">
        <v>207</v>
      </c>
    </row>
    <row r="2153" spans="1:43" x14ac:dyDescent="0.15">
      <c r="A2153" s="36" t="s">
        <v>392</v>
      </c>
      <c r="B2153" s="36" t="s">
        <v>1775</v>
      </c>
      <c r="C2153" s="36" t="s">
        <v>1776</v>
      </c>
      <c r="D2153" s="36" t="s">
        <v>1766</v>
      </c>
      <c r="E2153" s="36" t="s">
        <v>1767</v>
      </c>
      <c r="F2153" s="36" t="s">
        <v>372</v>
      </c>
      <c r="G2153" s="36" t="s">
        <v>1636</v>
      </c>
      <c r="H2153" s="36" t="s">
        <v>372</v>
      </c>
      <c r="I2153" s="36" t="s">
        <v>1636</v>
      </c>
      <c r="J2153" s="36" t="s">
        <v>1768</v>
      </c>
      <c r="K2153" s="36" t="s">
        <v>1769</v>
      </c>
      <c r="L2153" s="36" t="s">
        <v>1777</v>
      </c>
      <c r="M2153" s="36" t="s">
        <v>1639</v>
      </c>
      <c r="N2153" s="36" t="s">
        <v>1640</v>
      </c>
      <c r="O2153" s="36" t="s">
        <v>1641</v>
      </c>
      <c r="P2153" s="36" t="s">
        <v>1642</v>
      </c>
      <c r="Q2153" s="36" t="s">
        <v>1643</v>
      </c>
      <c r="R2153" s="36" t="s">
        <v>1644</v>
      </c>
      <c r="S2153" s="36" t="s">
        <v>1636</v>
      </c>
      <c r="T2153" s="36" t="s">
        <v>1636</v>
      </c>
      <c r="U2153" s="36" t="s">
        <v>1645</v>
      </c>
      <c r="V2153" s="36" t="s">
        <v>1646</v>
      </c>
      <c r="W2153" s="36" t="s">
        <v>1647</v>
      </c>
      <c r="X2153" s="36" t="s">
        <v>1667</v>
      </c>
      <c r="Y2153" s="36" t="s">
        <v>1649</v>
      </c>
      <c r="Z2153" s="36">
        <v>36.21</v>
      </c>
      <c r="AA2153" s="36">
        <v>36.21</v>
      </c>
      <c r="AB2153" s="36">
        <v>0</v>
      </c>
      <c r="AC2153" s="36">
        <v>36.21</v>
      </c>
      <c r="AD2153" s="36">
        <v>0</v>
      </c>
      <c r="AE2153" s="36">
        <v>0</v>
      </c>
      <c r="AF2153" s="36" t="s">
        <v>1798</v>
      </c>
      <c r="AG2153" s="36" t="s">
        <v>1768</v>
      </c>
      <c r="AH2153" s="36" t="s">
        <v>1769</v>
      </c>
      <c r="AI2153" s="36" t="s">
        <v>1799</v>
      </c>
      <c r="AJ2153" s="36" t="s">
        <v>1645</v>
      </c>
      <c r="AK2153" s="36" t="s">
        <v>337</v>
      </c>
      <c r="AL2153" s="36" t="s">
        <v>1650</v>
      </c>
      <c r="AM2153" s="36" t="s">
        <v>1651</v>
      </c>
      <c r="AN2153" s="36" t="s">
        <v>1645</v>
      </c>
      <c r="AO2153" s="36" t="s">
        <v>1636</v>
      </c>
      <c r="AP2153" s="36" t="s">
        <v>1767</v>
      </c>
      <c r="AQ2153" s="36" t="s">
        <v>207</v>
      </c>
    </row>
    <row r="2154" spans="1:43" x14ac:dyDescent="0.15">
      <c r="A2154" s="36" t="s">
        <v>392</v>
      </c>
      <c r="B2154" s="36" t="s">
        <v>1775</v>
      </c>
      <c r="C2154" s="36" t="s">
        <v>1776</v>
      </c>
      <c r="D2154" s="36" t="s">
        <v>1766</v>
      </c>
      <c r="E2154" s="36" t="s">
        <v>1767</v>
      </c>
      <c r="F2154" s="36" t="s">
        <v>372</v>
      </c>
      <c r="G2154" s="36" t="s">
        <v>1636</v>
      </c>
      <c r="H2154" s="36" t="s">
        <v>372</v>
      </c>
      <c r="I2154" s="36" t="s">
        <v>1636</v>
      </c>
      <c r="J2154" s="36" t="s">
        <v>1768</v>
      </c>
      <c r="K2154" s="36" t="s">
        <v>1769</v>
      </c>
      <c r="L2154" s="36" t="s">
        <v>1777</v>
      </c>
      <c r="M2154" s="36" t="s">
        <v>1639</v>
      </c>
      <c r="N2154" s="36" t="s">
        <v>1640</v>
      </c>
      <c r="O2154" s="36" t="s">
        <v>1641</v>
      </c>
      <c r="P2154" s="36" t="s">
        <v>1642</v>
      </c>
      <c r="Q2154" s="36" t="s">
        <v>1643</v>
      </c>
      <c r="R2154" s="36" t="s">
        <v>1644</v>
      </c>
      <c r="S2154" s="36" t="s">
        <v>1636</v>
      </c>
      <c r="T2154" s="36" t="s">
        <v>1636</v>
      </c>
      <c r="U2154" s="36" t="s">
        <v>1645</v>
      </c>
      <c r="V2154" s="36" t="s">
        <v>1646</v>
      </c>
      <c r="W2154" s="36" t="s">
        <v>1670</v>
      </c>
      <c r="X2154" s="36" t="s">
        <v>1646</v>
      </c>
      <c r="Y2154" s="36" t="s">
        <v>1649</v>
      </c>
      <c r="Z2154" s="36">
        <v>289.94</v>
      </c>
      <c r="AA2154" s="36">
        <v>289.94</v>
      </c>
      <c r="AB2154" s="36">
        <v>0</v>
      </c>
      <c r="AC2154" s="36">
        <v>289.94</v>
      </c>
      <c r="AD2154" s="36">
        <v>0</v>
      </c>
      <c r="AE2154" s="36">
        <v>0</v>
      </c>
      <c r="AF2154" s="36" t="s">
        <v>1798</v>
      </c>
      <c r="AG2154" s="36" t="s">
        <v>1768</v>
      </c>
      <c r="AH2154" s="36" t="s">
        <v>1769</v>
      </c>
      <c r="AI2154" s="36" t="s">
        <v>1799</v>
      </c>
      <c r="AJ2154" s="36" t="s">
        <v>1645</v>
      </c>
      <c r="AK2154" s="36" t="s">
        <v>337</v>
      </c>
      <c r="AL2154" s="36" t="s">
        <v>1650</v>
      </c>
      <c r="AM2154" s="36" t="s">
        <v>1651</v>
      </c>
      <c r="AN2154" s="36" t="s">
        <v>1645</v>
      </c>
      <c r="AO2154" s="36" t="s">
        <v>1636</v>
      </c>
      <c r="AP2154" s="36" t="s">
        <v>1767</v>
      </c>
      <c r="AQ2154" s="36" t="s">
        <v>207</v>
      </c>
    </row>
    <row r="2155" spans="1:43" x14ac:dyDescent="0.15">
      <c r="A2155" s="36" t="s">
        <v>392</v>
      </c>
      <c r="B2155" s="36" t="s">
        <v>1840</v>
      </c>
      <c r="C2155" s="36" t="s">
        <v>1841</v>
      </c>
      <c r="D2155" s="36" t="s">
        <v>1842</v>
      </c>
      <c r="E2155" s="36" t="s">
        <v>1843</v>
      </c>
      <c r="F2155" s="36" t="s">
        <v>372</v>
      </c>
      <c r="G2155" s="36" t="s">
        <v>1636</v>
      </c>
      <c r="H2155" s="36" t="s">
        <v>372</v>
      </c>
      <c r="I2155" s="36" t="s">
        <v>1636</v>
      </c>
      <c r="J2155" s="36" t="s">
        <v>1768</v>
      </c>
      <c r="K2155" s="36" t="s">
        <v>1807</v>
      </c>
      <c r="L2155" s="36" t="s">
        <v>1844</v>
      </c>
      <c r="M2155" s="36" t="s">
        <v>1639</v>
      </c>
      <c r="N2155" s="36" t="s">
        <v>1640</v>
      </c>
      <c r="O2155" s="36" t="s">
        <v>1641</v>
      </c>
      <c r="P2155" s="36" t="s">
        <v>1642</v>
      </c>
      <c r="Q2155" s="36" t="s">
        <v>1643</v>
      </c>
      <c r="R2155" s="36" t="s">
        <v>1644</v>
      </c>
      <c r="S2155" s="36" t="s">
        <v>1636</v>
      </c>
      <c r="T2155" s="36" t="s">
        <v>1636</v>
      </c>
      <c r="U2155" s="36" t="s">
        <v>1645</v>
      </c>
      <c r="V2155" s="36" t="s">
        <v>1646</v>
      </c>
      <c r="W2155" s="36" t="s">
        <v>1647</v>
      </c>
      <c r="X2155" s="36" t="s">
        <v>1648</v>
      </c>
      <c r="Y2155" s="36" t="s">
        <v>1649</v>
      </c>
      <c r="Z2155" s="36">
        <v>803.22</v>
      </c>
      <c r="AA2155" s="36">
        <v>769.01</v>
      </c>
      <c r="AB2155" s="36">
        <v>34.21</v>
      </c>
      <c r="AC2155" s="36">
        <v>769.01</v>
      </c>
      <c r="AD2155" s="36">
        <v>0</v>
      </c>
      <c r="AE2155" s="36">
        <v>0</v>
      </c>
      <c r="AF2155" s="36" t="s">
        <v>1798</v>
      </c>
      <c r="AG2155" s="36" t="s">
        <v>1768</v>
      </c>
      <c r="AH2155" s="36" t="s">
        <v>1807</v>
      </c>
      <c r="AI2155" s="36" t="s">
        <v>1799</v>
      </c>
      <c r="AJ2155" s="36" t="s">
        <v>1645</v>
      </c>
      <c r="AK2155" s="36" t="s">
        <v>337</v>
      </c>
      <c r="AL2155" s="36" t="s">
        <v>1650</v>
      </c>
      <c r="AM2155" s="36" t="s">
        <v>1651</v>
      </c>
      <c r="AN2155" s="36" t="s">
        <v>1645</v>
      </c>
      <c r="AO2155" s="36" t="s">
        <v>1636</v>
      </c>
      <c r="AP2155" s="36" t="s">
        <v>1652</v>
      </c>
      <c r="AQ2155" s="36" t="s">
        <v>1653</v>
      </c>
    </row>
    <row r="2156" spans="1:43" x14ac:dyDescent="0.15">
      <c r="A2156" s="36" t="s">
        <v>392</v>
      </c>
      <c r="B2156" s="36" t="s">
        <v>1845</v>
      </c>
      <c r="C2156" s="36" t="s">
        <v>1846</v>
      </c>
      <c r="D2156" s="36" t="s">
        <v>1842</v>
      </c>
      <c r="E2156" s="36" t="s">
        <v>1843</v>
      </c>
      <c r="F2156" s="36" t="s">
        <v>372</v>
      </c>
      <c r="G2156" s="36" t="s">
        <v>1636</v>
      </c>
      <c r="H2156" s="36" t="s">
        <v>372</v>
      </c>
      <c r="I2156" s="36" t="s">
        <v>1636</v>
      </c>
      <c r="J2156" s="36" t="s">
        <v>1768</v>
      </c>
      <c r="K2156" s="36" t="s">
        <v>1807</v>
      </c>
      <c r="L2156" s="36" t="s">
        <v>1847</v>
      </c>
      <c r="M2156" s="36" t="s">
        <v>1639</v>
      </c>
      <c r="N2156" s="36" t="s">
        <v>1640</v>
      </c>
      <c r="O2156" s="36" t="s">
        <v>1641</v>
      </c>
      <c r="P2156" s="36" t="s">
        <v>1642</v>
      </c>
      <c r="Q2156" s="36" t="s">
        <v>1643</v>
      </c>
      <c r="R2156" s="36" t="s">
        <v>1644</v>
      </c>
      <c r="S2156" s="36" t="s">
        <v>1636</v>
      </c>
      <c r="T2156" s="36" t="s">
        <v>1636</v>
      </c>
      <c r="U2156" s="36" t="s">
        <v>1645</v>
      </c>
      <c r="V2156" s="36" t="s">
        <v>1646</v>
      </c>
      <c r="W2156" s="36" t="s">
        <v>1665</v>
      </c>
      <c r="X2156" s="36" t="s">
        <v>1646</v>
      </c>
      <c r="Y2156" s="36" t="s">
        <v>1649</v>
      </c>
      <c r="Z2156" s="36">
        <v>120.82</v>
      </c>
      <c r="AA2156" s="36">
        <v>120.82</v>
      </c>
      <c r="AB2156" s="36">
        <v>0</v>
      </c>
      <c r="AC2156" s="36">
        <v>120.82</v>
      </c>
      <c r="AD2156" s="36">
        <v>0</v>
      </c>
      <c r="AE2156" s="36">
        <v>0</v>
      </c>
      <c r="AF2156" s="36" t="s">
        <v>1798</v>
      </c>
      <c r="AG2156" s="36" t="s">
        <v>1768</v>
      </c>
      <c r="AH2156" s="36" t="s">
        <v>1807</v>
      </c>
      <c r="AI2156" s="36" t="s">
        <v>1799</v>
      </c>
      <c r="AJ2156" s="36" t="s">
        <v>1645</v>
      </c>
      <c r="AK2156" s="36" t="s">
        <v>337</v>
      </c>
      <c r="AL2156" s="36" t="s">
        <v>1650</v>
      </c>
      <c r="AM2156" s="36" t="s">
        <v>1651</v>
      </c>
      <c r="AN2156" s="36" t="s">
        <v>1645</v>
      </c>
      <c r="AO2156" s="36" t="s">
        <v>1636</v>
      </c>
      <c r="AP2156" s="36" t="s">
        <v>1652</v>
      </c>
      <c r="AQ2156" s="36" t="s">
        <v>1653</v>
      </c>
    </row>
    <row r="2157" spans="1:43" x14ac:dyDescent="0.15">
      <c r="A2157" s="36" t="s">
        <v>392</v>
      </c>
      <c r="B2157" s="36" t="s">
        <v>1845</v>
      </c>
      <c r="C2157" s="36" t="s">
        <v>1846</v>
      </c>
      <c r="D2157" s="36" t="s">
        <v>1842</v>
      </c>
      <c r="E2157" s="36" t="s">
        <v>1843</v>
      </c>
      <c r="F2157" s="36" t="s">
        <v>372</v>
      </c>
      <c r="G2157" s="36" t="s">
        <v>1636</v>
      </c>
      <c r="H2157" s="36" t="s">
        <v>372</v>
      </c>
      <c r="I2157" s="36" t="s">
        <v>1636</v>
      </c>
      <c r="J2157" s="36" t="s">
        <v>1768</v>
      </c>
      <c r="K2157" s="36" t="s">
        <v>1807</v>
      </c>
      <c r="L2157" s="36" t="s">
        <v>1847</v>
      </c>
      <c r="M2157" s="36" t="s">
        <v>1639</v>
      </c>
      <c r="N2157" s="36" t="s">
        <v>1640</v>
      </c>
      <c r="O2157" s="36" t="s">
        <v>1641</v>
      </c>
      <c r="P2157" s="36" t="s">
        <v>1642</v>
      </c>
      <c r="Q2157" s="36" t="s">
        <v>1643</v>
      </c>
      <c r="R2157" s="36" t="s">
        <v>1644</v>
      </c>
      <c r="S2157" s="36" t="s">
        <v>1636</v>
      </c>
      <c r="T2157" s="36" t="s">
        <v>1636</v>
      </c>
      <c r="U2157" s="36" t="s">
        <v>1645</v>
      </c>
      <c r="V2157" s="36" t="s">
        <v>1646</v>
      </c>
      <c r="W2157" s="36" t="s">
        <v>1647</v>
      </c>
      <c r="X2157" s="36" t="s">
        <v>1667</v>
      </c>
      <c r="Y2157" s="36" t="s">
        <v>1649</v>
      </c>
      <c r="Z2157" s="36">
        <v>340.09</v>
      </c>
      <c r="AA2157" s="36">
        <v>340.09</v>
      </c>
      <c r="AB2157" s="36">
        <v>0</v>
      </c>
      <c r="AC2157" s="36">
        <v>340.09</v>
      </c>
      <c r="AD2157" s="36">
        <v>0</v>
      </c>
      <c r="AE2157" s="36">
        <v>0</v>
      </c>
      <c r="AF2157" s="36" t="s">
        <v>1798</v>
      </c>
      <c r="AG2157" s="36" t="s">
        <v>1768</v>
      </c>
      <c r="AH2157" s="36" t="s">
        <v>1807</v>
      </c>
      <c r="AI2157" s="36" t="s">
        <v>1799</v>
      </c>
      <c r="AJ2157" s="36" t="s">
        <v>1645</v>
      </c>
      <c r="AK2157" s="36" t="s">
        <v>337</v>
      </c>
      <c r="AL2157" s="36" t="s">
        <v>1650</v>
      </c>
      <c r="AM2157" s="36" t="s">
        <v>1651</v>
      </c>
      <c r="AN2157" s="36" t="s">
        <v>1645</v>
      </c>
      <c r="AO2157" s="36" t="s">
        <v>1636</v>
      </c>
      <c r="AP2157" s="36" t="s">
        <v>1652</v>
      </c>
      <c r="AQ2157" s="36" t="s">
        <v>1653</v>
      </c>
    </row>
    <row r="2158" spans="1:43" x14ac:dyDescent="0.15">
      <c r="A2158" s="36" t="s">
        <v>392</v>
      </c>
      <c r="B2158" s="36" t="s">
        <v>1876</v>
      </c>
      <c r="C2158" s="36" t="s">
        <v>1877</v>
      </c>
      <c r="D2158" s="36" t="s">
        <v>1842</v>
      </c>
      <c r="E2158" s="36" t="s">
        <v>1843</v>
      </c>
      <c r="F2158" s="36" t="s">
        <v>372</v>
      </c>
      <c r="G2158" s="36" t="s">
        <v>1636</v>
      </c>
      <c r="H2158" s="36" t="s">
        <v>372</v>
      </c>
      <c r="I2158" s="36" t="s">
        <v>1636</v>
      </c>
      <c r="J2158" s="36" t="s">
        <v>1768</v>
      </c>
      <c r="K2158" s="36" t="s">
        <v>1807</v>
      </c>
      <c r="L2158" s="36" t="s">
        <v>1878</v>
      </c>
      <c r="M2158" s="36" t="s">
        <v>1639</v>
      </c>
      <c r="N2158" s="36" t="s">
        <v>1640</v>
      </c>
      <c r="O2158" s="36" t="s">
        <v>1641</v>
      </c>
      <c r="P2158" s="36" t="s">
        <v>1642</v>
      </c>
      <c r="Q2158" s="36" t="s">
        <v>1643</v>
      </c>
      <c r="R2158" s="36" t="s">
        <v>1644</v>
      </c>
      <c r="S2158" s="36" t="s">
        <v>1636</v>
      </c>
      <c r="T2158" s="36" t="s">
        <v>1636</v>
      </c>
      <c r="U2158" s="36" t="s">
        <v>1645</v>
      </c>
      <c r="V2158" s="36" t="s">
        <v>1646</v>
      </c>
      <c r="W2158" s="36" t="s">
        <v>1665</v>
      </c>
      <c r="X2158" s="36" t="s">
        <v>1646</v>
      </c>
      <c r="Y2158" s="36" t="s">
        <v>1649</v>
      </c>
      <c r="Z2158" s="36">
        <v>31.78</v>
      </c>
      <c r="AA2158" s="36">
        <v>31.78</v>
      </c>
      <c r="AB2158" s="36">
        <v>0</v>
      </c>
      <c r="AC2158" s="36">
        <v>31.78</v>
      </c>
      <c r="AD2158" s="36">
        <v>0</v>
      </c>
      <c r="AE2158" s="36">
        <v>0</v>
      </c>
      <c r="AF2158" s="36" t="s">
        <v>1798</v>
      </c>
      <c r="AG2158" s="36" t="s">
        <v>1768</v>
      </c>
      <c r="AH2158" s="36" t="s">
        <v>1807</v>
      </c>
      <c r="AI2158" s="36" t="s">
        <v>1799</v>
      </c>
      <c r="AJ2158" s="36" t="s">
        <v>1645</v>
      </c>
      <c r="AK2158" s="36" t="s">
        <v>337</v>
      </c>
      <c r="AL2158" s="36" t="s">
        <v>1650</v>
      </c>
      <c r="AM2158" s="36" t="s">
        <v>1651</v>
      </c>
      <c r="AN2158" s="36" t="s">
        <v>1645</v>
      </c>
      <c r="AO2158" s="36" t="s">
        <v>1636</v>
      </c>
      <c r="AP2158" s="36" t="s">
        <v>1652</v>
      </c>
      <c r="AQ2158" s="36" t="s">
        <v>1653</v>
      </c>
    </row>
    <row r="2159" spans="1:43" x14ac:dyDescent="0.15">
      <c r="A2159" s="36" t="s">
        <v>392</v>
      </c>
      <c r="B2159" s="36" t="s">
        <v>1876</v>
      </c>
      <c r="C2159" s="36" t="s">
        <v>1877</v>
      </c>
      <c r="D2159" s="36" t="s">
        <v>1842</v>
      </c>
      <c r="E2159" s="36" t="s">
        <v>1843</v>
      </c>
      <c r="F2159" s="36" t="s">
        <v>372</v>
      </c>
      <c r="G2159" s="36" t="s">
        <v>1636</v>
      </c>
      <c r="H2159" s="36" t="s">
        <v>372</v>
      </c>
      <c r="I2159" s="36" t="s">
        <v>1636</v>
      </c>
      <c r="J2159" s="36" t="s">
        <v>1768</v>
      </c>
      <c r="K2159" s="36" t="s">
        <v>1807</v>
      </c>
      <c r="L2159" s="36" t="s">
        <v>1878</v>
      </c>
      <c r="M2159" s="36" t="s">
        <v>1639</v>
      </c>
      <c r="N2159" s="36" t="s">
        <v>1640</v>
      </c>
      <c r="O2159" s="36" t="s">
        <v>1641</v>
      </c>
      <c r="P2159" s="36" t="s">
        <v>1642</v>
      </c>
      <c r="Q2159" s="36" t="s">
        <v>1643</v>
      </c>
      <c r="R2159" s="36" t="s">
        <v>1644</v>
      </c>
      <c r="S2159" s="36" t="s">
        <v>1636</v>
      </c>
      <c r="T2159" s="36" t="s">
        <v>1636</v>
      </c>
      <c r="U2159" s="36" t="s">
        <v>1645</v>
      </c>
      <c r="V2159" s="36" t="s">
        <v>1646</v>
      </c>
      <c r="W2159" s="36" t="s">
        <v>1647</v>
      </c>
      <c r="X2159" s="36" t="s">
        <v>1752</v>
      </c>
      <c r="Y2159" s="36" t="s">
        <v>1649</v>
      </c>
      <c r="Z2159" s="36">
        <v>6.82</v>
      </c>
      <c r="AA2159" s="36">
        <v>6.82</v>
      </c>
      <c r="AB2159" s="36">
        <v>0</v>
      </c>
      <c r="AC2159" s="36">
        <v>6.82</v>
      </c>
      <c r="AD2159" s="36">
        <v>0</v>
      </c>
      <c r="AE2159" s="36">
        <v>0</v>
      </c>
      <c r="AF2159" s="36" t="s">
        <v>1798</v>
      </c>
      <c r="AG2159" s="36" t="s">
        <v>1768</v>
      </c>
      <c r="AH2159" s="36" t="s">
        <v>1807</v>
      </c>
      <c r="AI2159" s="36" t="s">
        <v>1799</v>
      </c>
      <c r="AJ2159" s="36" t="s">
        <v>1645</v>
      </c>
      <c r="AK2159" s="36" t="s">
        <v>337</v>
      </c>
      <c r="AL2159" s="36" t="s">
        <v>1650</v>
      </c>
      <c r="AM2159" s="36" t="s">
        <v>1651</v>
      </c>
      <c r="AN2159" s="36" t="s">
        <v>1645</v>
      </c>
      <c r="AO2159" s="36" t="s">
        <v>1636</v>
      </c>
      <c r="AP2159" s="36" t="s">
        <v>1652</v>
      </c>
      <c r="AQ2159" s="36" t="s">
        <v>1653</v>
      </c>
    </row>
    <row r="2160" spans="1:43" x14ac:dyDescent="0.15">
      <c r="A2160" s="36" t="s">
        <v>379</v>
      </c>
      <c r="B2160" s="36" t="s">
        <v>1632</v>
      </c>
      <c r="C2160" s="36" t="s">
        <v>1633</v>
      </c>
      <c r="D2160" s="36" t="s">
        <v>1634</v>
      </c>
      <c r="E2160" s="36" t="s">
        <v>1635</v>
      </c>
      <c r="F2160" s="36" t="s">
        <v>372</v>
      </c>
      <c r="G2160" s="36" t="s">
        <v>1636</v>
      </c>
      <c r="H2160" s="36" t="s">
        <v>372</v>
      </c>
      <c r="I2160" s="36" t="s">
        <v>1636</v>
      </c>
      <c r="J2160" s="36" t="s">
        <v>1637</v>
      </c>
      <c r="K2160" s="36" t="s">
        <v>599</v>
      </c>
      <c r="L2160" s="36" t="s">
        <v>1638</v>
      </c>
      <c r="M2160" s="36" t="s">
        <v>1639</v>
      </c>
      <c r="N2160" s="36" t="s">
        <v>1640</v>
      </c>
      <c r="O2160" s="36" t="s">
        <v>1641</v>
      </c>
      <c r="P2160" s="36" t="s">
        <v>1642</v>
      </c>
      <c r="Q2160" s="36" t="s">
        <v>1643</v>
      </c>
      <c r="R2160" s="36" t="s">
        <v>1644</v>
      </c>
      <c r="S2160" s="36" t="s">
        <v>1636</v>
      </c>
      <c r="T2160" s="36" t="s">
        <v>1636</v>
      </c>
      <c r="U2160" s="36" t="s">
        <v>1645</v>
      </c>
      <c r="V2160" s="36" t="s">
        <v>1646</v>
      </c>
      <c r="W2160" s="36" t="s">
        <v>1647</v>
      </c>
      <c r="X2160" s="36" t="s">
        <v>1648</v>
      </c>
      <c r="Y2160" s="36" t="s">
        <v>1649</v>
      </c>
      <c r="Z2160" s="36">
        <v>4597.03</v>
      </c>
      <c r="AA2160" s="36">
        <v>4597.03</v>
      </c>
      <c r="AB2160" s="36">
        <v>0</v>
      </c>
      <c r="AC2160" s="36">
        <v>4597.03</v>
      </c>
      <c r="AD2160" s="36">
        <v>0</v>
      </c>
      <c r="AE2160" s="36">
        <v>0</v>
      </c>
      <c r="AF2160" s="36" t="s">
        <v>1798</v>
      </c>
      <c r="AG2160" s="36" t="s">
        <v>1637</v>
      </c>
      <c r="AH2160" s="36" t="s">
        <v>599</v>
      </c>
      <c r="AI2160" s="36" t="s">
        <v>1799</v>
      </c>
      <c r="AJ2160" s="36" t="s">
        <v>1645</v>
      </c>
      <c r="AK2160" s="36" t="s">
        <v>337</v>
      </c>
      <c r="AL2160" s="36" t="s">
        <v>1650</v>
      </c>
      <c r="AM2160" s="36" t="s">
        <v>1651</v>
      </c>
      <c r="AN2160" s="36" t="s">
        <v>1645</v>
      </c>
      <c r="AO2160" s="36" t="s">
        <v>1636</v>
      </c>
      <c r="AP2160" s="36" t="s">
        <v>1652</v>
      </c>
      <c r="AQ2160" s="36" t="s">
        <v>1653</v>
      </c>
    </row>
    <row r="2161" spans="1:43" x14ac:dyDescent="0.15">
      <c r="A2161" s="36" t="s">
        <v>379</v>
      </c>
      <c r="B2161" s="36" t="s">
        <v>1654</v>
      </c>
      <c r="C2161" s="36" t="s">
        <v>1870</v>
      </c>
      <c r="D2161" s="36" t="s">
        <v>1634</v>
      </c>
      <c r="E2161" s="36" t="s">
        <v>1635</v>
      </c>
      <c r="F2161" s="36" t="s">
        <v>372</v>
      </c>
      <c r="G2161" s="36" t="s">
        <v>1636</v>
      </c>
      <c r="H2161" s="36" t="s">
        <v>372</v>
      </c>
      <c r="I2161" s="36" t="s">
        <v>1636</v>
      </c>
      <c r="J2161" s="36" t="s">
        <v>1637</v>
      </c>
      <c r="K2161" s="36" t="s">
        <v>599</v>
      </c>
      <c r="L2161" s="36" t="s">
        <v>1656</v>
      </c>
      <c r="M2161" s="36" t="s">
        <v>1639</v>
      </c>
      <c r="N2161" s="36" t="s">
        <v>1640</v>
      </c>
      <c r="O2161" s="36" t="s">
        <v>1641</v>
      </c>
      <c r="P2161" s="36" t="s">
        <v>1642</v>
      </c>
      <c r="Q2161" s="36" t="s">
        <v>1643</v>
      </c>
      <c r="R2161" s="36" t="s">
        <v>1644</v>
      </c>
      <c r="S2161" s="36" t="s">
        <v>1636</v>
      </c>
      <c r="T2161" s="36" t="s">
        <v>1636</v>
      </c>
      <c r="U2161" s="36" t="s">
        <v>1645</v>
      </c>
      <c r="V2161" s="36" t="s">
        <v>1646</v>
      </c>
      <c r="W2161" s="36" t="s">
        <v>1657</v>
      </c>
      <c r="X2161" s="36" t="s">
        <v>1658</v>
      </c>
      <c r="Y2161" s="36" t="s">
        <v>1649</v>
      </c>
      <c r="Z2161" s="36">
        <v>15000</v>
      </c>
      <c r="AA2161" s="36">
        <v>15000</v>
      </c>
      <c r="AB2161" s="36">
        <v>0</v>
      </c>
      <c r="AC2161" s="36">
        <v>15000</v>
      </c>
      <c r="AD2161" s="36">
        <v>0</v>
      </c>
      <c r="AE2161" s="36">
        <v>0</v>
      </c>
      <c r="AF2161" s="36" t="s">
        <v>1798</v>
      </c>
      <c r="AG2161" s="36" t="s">
        <v>1637</v>
      </c>
      <c r="AH2161" s="36" t="s">
        <v>599</v>
      </c>
      <c r="AI2161" s="36" t="s">
        <v>1799</v>
      </c>
      <c r="AJ2161" s="36" t="s">
        <v>1645</v>
      </c>
      <c r="AK2161" s="36" t="s">
        <v>337</v>
      </c>
      <c r="AL2161" s="36" t="s">
        <v>1650</v>
      </c>
      <c r="AM2161" s="36" t="s">
        <v>1651</v>
      </c>
      <c r="AN2161" s="36" t="s">
        <v>1645</v>
      </c>
      <c r="AO2161" s="36" t="s">
        <v>1636</v>
      </c>
      <c r="AP2161" s="36" t="s">
        <v>1652</v>
      </c>
      <c r="AQ2161" s="36" t="s">
        <v>1653</v>
      </c>
    </row>
    <row r="2162" spans="1:43" x14ac:dyDescent="0.15">
      <c r="A2162" s="36" t="s">
        <v>379</v>
      </c>
      <c r="B2162" s="36" t="s">
        <v>1659</v>
      </c>
      <c r="C2162" s="36" t="s">
        <v>1660</v>
      </c>
      <c r="D2162" s="36" t="s">
        <v>1661</v>
      </c>
      <c r="E2162" s="36" t="s">
        <v>1662</v>
      </c>
      <c r="F2162" s="36" t="s">
        <v>372</v>
      </c>
      <c r="G2162" s="36" t="s">
        <v>1636</v>
      </c>
      <c r="H2162" s="36" t="s">
        <v>372</v>
      </c>
      <c r="I2162" s="36" t="s">
        <v>1636</v>
      </c>
      <c r="J2162" s="36" t="s">
        <v>1637</v>
      </c>
      <c r="K2162" s="36" t="s">
        <v>599</v>
      </c>
      <c r="L2162" s="36" t="s">
        <v>1663</v>
      </c>
      <c r="M2162" s="36" t="s">
        <v>1639</v>
      </c>
      <c r="N2162" s="36" t="s">
        <v>1640</v>
      </c>
      <c r="O2162" s="36" t="s">
        <v>1641</v>
      </c>
      <c r="P2162" s="36" t="s">
        <v>1642</v>
      </c>
      <c r="Q2162" s="36" t="s">
        <v>1643</v>
      </c>
      <c r="R2162" s="36" t="s">
        <v>1644</v>
      </c>
      <c r="S2162" s="36" t="s">
        <v>1636</v>
      </c>
      <c r="T2162" s="36" t="s">
        <v>1636</v>
      </c>
      <c r="U2162" s="36" t="s">
        <v>1645</v>
      </c>
      <c r="V2162" s="36" t="s">
        <v>1646</v>
      </c>
      <c r="W2162" s="36" t="s">
        <v>1664</v>
      </c>
      <c r="X2162" s="36" t="s">
        <v>1646</v>
      </c>
      <c r="Y2162" s="36" t="s">
        <v>1649</v>
      </c>
      <c r="Z2162" s="36">
        <v>388.55</v>
      </c>
      <c r="AA2162" s="36">
        <v>388.55</v>
      </c>
      <c r="AB2162" s="36">
        <v>0</v>
      </c>
      <c r="AC2162" s="36">
        <v>388.55</v>
      </c>
      <c r="AD2162" s="36">
        <v>0</v>
      </c>
      <c r="AE2162" s="36">
        <v>0</v>
      </c>
      <c r="AF2162" s="36" t="s">
        <v>1798</v>
      </c>
      <c r="AG2162" s="36" t="s">
        <v>1637</v>
      </c>
      <c r="AH2162" s="36" t="s">
        <v>599</v>
      </c>
      <c r="AI2162" s="36" t="s">
        <v>1799</v>
      </c>
      <c r="AJ2162" s="36" t="s">
        <v>1645</v>
      </c>
      <c r="AK2162" s="36" t="s">
        <v>337</v>
      </c>
      <c r="AL2162" s="36" t="s">
        <v>1650</v>
      </c>
      <c r="AM2162" s="36" t="s">
        <v>1651</v>
      </c>
      <c r="AN2162" s="36" t="s">
        <v>1645</v>
      </c>
      <c r="AO2162" s="36" t="s">
        <v>1636</v>
      </c>
      <c r="AP2162" s="36" t="s">
        <v>1652</v>
      </c>
      <c r="AQ2162" s="36" t="s">
        <v>1653</v>
      </c>
    </row>
    <row r="2163" spans="1:43" x14ac:dyDescent="0.15">
      <c r="A2163" s="36" t="s">
        <v>379</v>
      </c>
      <c r="B2163" s="36" t="s">
        <v>1659</v>
      </c>
      <c r="C2163" s="36" t="s">
        <v>1660</v>
      </c>
      <c r="D2163" s="36" t="s">
        <v>1661</v>
      </c>
      <c r="E2163" s="36" t="s">
        <v>1662</v>
      </c>
      <c r="F2163" s="36" t="s">
        <v>372</v>
      </c>
      <c r="G2163" s="36" t="s">
        <v>1636</v>
      </c>
      <c r="H2163" s="36" t="s">
        <v>372</v>
      </c>
      <c r="I2163" s="36" t="s">
        <v>1636</v>
      </c>
      <c r="J2163" s="36" t="s">
        <v>1637</v>
      </c>
      <c r="K2163" s="36" t="s">
        <v>599</v>
      </c>
      <c r="L2163" s="36" t="s">
        <v>1663</v>
      </c>
      <c r="M2163" s="36" t="s">
        <v>1639</v>
      </c>
      <c r="N2163" s="36" t="s">
        <v>1640</v>
      </c>
      <c r="O2163" s="36" t="s">
        <v>1641</v>
      </c>
      <c r="P2163" s="36" t="s">
        <v>1642</v>
      </c>
      <c r="Q2163" s="36" t="s">
        <v>1643</v>
      </c>
      <c r="R2163" s="36" t="s">
        <v>1644</v>
      </c>
      <c r="S2163" s="36" t="s">
        <v>1636</v>
      </c>
      <c r="T2163" s="36" t="s">
        <v>1636</v>
      </c>
      <c r="U2163" s="36" t="s">
        <v>1645</v>
      </c>
      <c r="V2163" s="36" t="s">
        <v>1646</v>
      </c>
      <c r="W2163" s="36" t="s">
        <v>1665</v>
      </c>
      <c r="X2163" s="36" t="s">
        <v>1646</v>
      </c>
      <c r="Y2163" s="36" t="s">
        <v>1649</v>
      </c>
      <c r="Z2163" s="36">
        <v>8251.26</v>
      </c>
      <c r="AA2163" s="36">
        <v>8251.26</v>
      </c>
      <c r="AB2163" s="36">
        <v>0</v>
      </c>
      <c r="AC2163" s="36">
        <v>8251.26</v>
      </c>
      <c r="AD2163" s="36">
        <v>0</v>
      </c>
      <c r="AE2163" s="36">
        <v>0</v>
      </c>
      <c r="AF2163" s="36" t="s">
        <v>1798</v>
      </c>
      <c r="AG2163" s="36" t="s">
        <v>1637</v>
      </c>
      <c r="AH2163" s="36" t="s">
        <v>599</v>
      </c>
      <c r="AI2163" s="36" t="s">
        <v>1799</v>
      </c>
      <c r="AJ2163" s="36" t="s">
        <v>1645</v>
      </c>
      <c r="AK2163" s="36" t="s">
        <v>337</v>
      </c>
      <c r="AL2163" s="36" t="s">
        <v>1650</v>
      </c>
      <c r="AM2163" s="36" t="s">
        <v>1651</v>
      </c>
      <c r="AN2163" s="36" t="s">
        <v>1645</v>
      </c>
      <c r="AO2163" s="36" t="s">
        <v>1636</v>
      </c>
      <c r="AP2163" s="36" t="s">
        <v>1652</v>
      </c>
      <c r="AQ2163" s="36" t="s">
        <v>1653</v>
      </c>
    </row>
    <row r="2164" spans="1:43" x14ac:dyDescent="0.15">
      <c r="A2164" s="36" t="s">
        <v>379</v>
      </c>
      <c r="B2164" s="36" t="s">
        <v>1659</v>
      </c>
      <c r="C2164" s="36" t="s">
        <v>1660</v>
      </c>
      <c r="D2164" s="36" t="s">
        <v>1661</v>
      </c>
      <c r="E2164" s="36" t="s">
        <v>1662</v>
      </c>
      <c r="F2164" s="36" t="s">
        <v>372</v>
      </c>
      <c r="G2164" s="36" t="s">
        <v>1636</v>
      </c>
      <c r="H2164" s="36" t="s">
        <v>372</v>
      </c>
      <c r="I2164" s="36" t="s">
        <v>1636</v>
      </c>
      <c r="J2164" s="36" t="s">
        <v>1637</v>
      </c>
      <c r="K2164" s="36" t="s">
        <v>599</v>
      </c>
      <c r="L2164" s="36" t="s">
        <v>1663</v>
      </c>
      <c r="M2164" s="36" t="s">
        <v>1639</v>
      </c>
      <c r="N2164" s="36" t="s">
        <v>1640</v>
      </c>
      <c r="O2164" s="36" t="s">
        <v>1641</v>
      </c>
      <c r="P2164" s="36" t="s">
        <v>1642</v>
      </c>
      <c r="Q2164" s="36" t="s">
        <v>1643</v>
      </c>
      <c r="R2164" s="36" t="s">
        <v>1644</v>
      </c>
      <c r="S2164" s="36" t="s">
        <v>1636</v>
      </c>
      <c r="T2164" s="36" t="s">
        <v>1636</v>
      </c>
      <c r="U2164" s="36" t="s">
        <v>1645</v>
      </c>
      <c r="V2164" s="36" t="s">
        <v>1646</v>
      </c>
      <c r="W2164" s="36" t="s">
        <v>1647</v>
      </c>
      <c r="X2164" s="36" t="s">
        <v>1667</v>
      </c>
      <c r="Y2164" s="36" t="s">
        <v>1649</v>
      </c>
      <c r="Z2164" s="36">
        <v>55.49</v>
      </c>
      <c r="AA2164" s="36">
        <v>55.49</v>
      </c>
      <c r="AB2164" s="36">
        <v>0</v>
      </c>
      <c r="AC2164" s="36">
        <v>55.49</v>
      </c>
      <c r="AD2164" s="36">
        <v>0</v>
      </c>
      <c r="AE2164" s="36">
        <v>0</v>
      </c>
      <c r="AF2164" s="36" t="s">
        <v>1798</v>
      </c>
      <c r="AG2164" s="36" t="s">
        <v>1637</v>
      </c>
      <c r="AH2164" s="36" t="s">
        <v>599</v>
      </c>
      <c r="AI2164" s="36" t="s">
        <v>1799</v>
      </c>
      <c r="AJ2164" s="36" t="s">
        <v>1645</v>
      </c>
      <c r="AK2164" s="36" t="s">
        <v>337</v>
      </c>
      <c r="AL2164" s="36" t="s">
        <v>1650</v>
      </c>
      <c r="AM2164" s="36" t="s">
        <v>1651</v>
      </c>
      <c r="AN2164" s="36" t="s">
        <v>1645</v>
      </c>
      <c r="AO2164" s="36" t="s">
        <v>1636</v>
      </c>
      <c r="AP2164" s="36" t="s">
        <v>1652</v>
      </c>
      <c r="AQ2164" s="36" t="s">
        <v>1653</v>
      </c>
    </row>
    <row r="2165" spans="1:43" x14ac:dyDescent="0.15">
      <c r="A2165" s="36" t="s">
        <v>379</v>
      </c>
      <c r="B2165" s="36" t="s">
        <v>1659</v>
      </c>
      <c r="C2165" s="36" t="s">
        <v>1660</v>
      </c>
      <c r="D2165" s="36" t="s">
        <v>1661</v>
      </c>
      <c r="E2165" s="36" t="s">
        <v>1662</v>
      </c>
      <c r="F2165" s="36" t="s">
        <v>372</v>
      </c>
      <c r="G2165" s="36" t="s">
        <v>1636</v>
      </c>
      <c r="H2165" s="36" t="s">
        <v>372</v>
      </c>
      <c r="I2165" s="36" t="s">
        <v>1636</v>
      </c>
      <c r="J2165" s="36" t="s">
        <v>1637</v>
      </c>
      <c r="K2165" s="36" t="s">
        <v>599</v>
      </c>
      <c r="L2165" s="36" t="s">
        <v>1663</v>
      </c>
      <c r="M2165" s="36" t="s">
        <v>1639</v>
      </c>
      <c r="N2165" s="36" t="s">
        <v>1640</v>
      </c>
      <c r="O2165" s="36" t="s">
        <v>1641</v>
      </c>
      <c r="P2165" s="36" t="s">
        <v>1642</v>
      </c>
      <c r="Q2165" s="36" t="s">
        <v>1643</v>
      </c>
      <c r="R2165" s="36" t="s">
        <v>1644</v>
      </c>
      <c r="S2165" s="36" t="s">
        <v>1636</v>
      </c>
      <c r="T2165" s="36" t="s">
        <v>1636</v>
      </c>
      <c r="U2165" s="36" t="s">
        <v>1645</v>
      </c>
      <c r="V2165" s="36" t="s">
        <v>1646</v>
      </c>
      <c r="W2165" s="36" t="s">
        <v>1668</v>
      </c>
      <c r="X2165" s="36" t="s">
        <v>1646</v>
      </c>
      <c r="Y2165" s="36" t="s">
        <v>1649</v>
      </c>
      <c r="Z2165" s="36">
        <v>1.92</v>
      </c>
      <c r="AA2165" s="36">
        <v>1.92</v>
      </c>
      <c r="AB2165" s="36">
        <v>0</v>
      </c>
      <c r="AC2165" s="36">
        <v>1.92</v>
      </c>
      <c r="AD2165" s="36">
        <v>0</v>
      </c>
      <c r="AE2165" s="36">
        <v>0</v>
      </c>
      <c r="AF2165" s="36" t="s">
        <v>1798</v>
      </c>
      <c r="AG2165" s="36" t="s">
        <v>1637</v>
      </c>
      <c r="AH2165" s="36" t="s">
        <v>599</v>
      </c>
      <c r="AI2165" s="36" t="s">
        <v>1799</v>
      </c>
      <c r="AJ2165" s="36" t="s">
        <v>1645</v>
      </c>
      <c r="AK2165" s="36" t="s">
        <v>337</v>
      </c>
      <c r="AL2165" s="36" t="s">
        <v>1650</v>
      </c>
      <c r="AM2165" s="36" t="s">
        <v>1651</v>
      </c>
      <c r="AN2165" s="36" t="s">
        <v>1645</v>
      </c>
      <c r="AO2165" s="36" t="s">
        <v>1636</v>
      </c>
      <c r="AP2165" s="36" t="s">
        <v>1652</v>
      </c>
      <c r="AQ2165" s="36" t="s">
        <v>1653</v>
      </c>
    </row>
    <row r="2166" spans="1:43" x14ac:dyDescent="0.15">
      <c r="A2166" s="36" t="s">
        <v>379</v>
      </c>
      <c r="B2166" s="36" t="s">
        <v>1659</v>
      </c>
      <c r="C2166" s="36" t="s">
        <v>1660</v>
      </c>
      <c r="D2166" s="36" t="s">
        <v>1661</v>
      </c>
      <c r="E2166" s="36" t="s">
        <v>1662</v>
      </c>
      <c r="F2166" s="36" t="s">
        <v>372</v>
      </c>
      <c r="G2166" s="36" t="s">
        <v>1636</v>
      </c>
      <c r="H2166" s="36" t="s">
        <v>372</v>
      </c>
      <c r="I2166" s="36" t="s">
        <v>1636</v>
      </c>
      <c r="J2166" s="36" t="s">
        <v>1637</v>
      </c>
      <c r="K2166" s="36" t="s">
        <v>599</v>
      </c>
      <c r="L2166" s="36" t="s">
        <v>1663</v>
      </c>
      <c r="M2166" s="36" t="s">
        <v>1639</v>
      </c>
      <c r="N2166" s="36" t="s">
        <v>1640</v>
      </c>
      <c r="O2166" s="36" t="s">
        <v>1641</v>
      </c>
      <c r="P2166" s="36" t="s">
        <v>1642</v>
      </c>
      <c r="Q2166" s="36" t="s">
        <v>1643</v>
      </c>
      <c r="R2166" s="36" t="s">
        <v>1644</v>
      </c>
      <c r="S2166" s="36" t="s">
        <v>1636</v>
      </c>
      <c r="T2166" s="36" t="s">
        <v>1636</v>
      </c>
      <c r="U2166" s="36" t="s">
        <v>1645</v>
      </c>
      <c r="V2166" s="36" t="s">
        <v>1646</v>
      </c>
      <c r="W2166" s="36" t="s">
        <v>1669</v>
      </c>
      <c r="X2166" s="36" t="s">
        <v>1646</v>
      </c>
      <c r="Y2166" s="36" t="s">
        <v>1649</v>
      </c>
      <c r="Z2166" s="36">
        <v>140.99</v>
      </c>
      <c r="AA2166" s="36">
        <v>140.99</v>
      </c>
      <c r="AB2166" s="36">
        <v>0</v>
      </c>
      <c r="AC2166" s="36">
        <v>140.99</v>
      </c>
      <c r="AD2166" s="36">
        <v>0</v>
      </c>
      <c r="AE2166" s="36">
        <v>0</v>
      </c>
      <c r="AF2166" s="36" t="s">
        <v>1798</v>
      </c>
      <c r="AG2166" s="36" t="s">
        <v>1637</v>
      </c>
      <c r="AH2166" s="36" t="s">
        <v>599</v>
      </c>
      <c r="AI2166" s="36" t="s">
        <v>1799</v>
      </c>
      <c r="AJ2166" s="36" t="s">
        <v>1645</v>
      </c>
      <c r="AK2166" s="36" t="s">
        <v>337</v>
      </c>
      <c r="AL2166" s="36" t="s">
        <v>1650</v>
      </c>
      <c r="AM2166" s="36" t="s">
        <v>1651</v>
      </c>
      <c r="AN2166" s="36" t="s">
        <v>1645</v>
      </c>
      <c r="AO2166" s="36" t="s">
        <v>1636</v>
      </c>
      <c r="AP2166" s="36" t="s">
        <v>1652</v>
      </c>
      <c r="AQ2166" s="36" t="s">
        <v>1653</v>
      </c>
    </row>
    <row r="2167" spans="1:43" x14ac:dyDescent="0.15">
      <c r="A2167" s="36" t="s">
        <v>379</v>
      </c>
      <c r="B2167" s="36" t="s">
        <v>1659</v>
      </c>
      <c r="C2167" s="36" t="s">
        <v>1660</v>
      </c>
      <c r="D2167" s="36" t="s">
        <v>1661</v>
      </c>
      <c r="E2167" s="36" t="s">
        <v>1662</v>
      </c>
      <c r="F2167" s="36" t="s">
        <v>372</v>
      </c>
      <c r="G2167" s="36" t="s">
        <v>1636</v>
      </c>
      <c r="H2167" s="36" t="s">
        <v>372</v>
      </c>
      <c r="I2167" s="36" t="s">
        <v>1636</v>
      </c>
      <c r="J2167" s="36" t="s">
        <v>1637</v>
      </c>
      <c r="K2167" s="36" t="s">
        <v>599</v>
      </c>
      <c r="L2167" s="36" t="s">
        <v>1663</v>
      </c>
      <c r="M2167" s="36" t="s">
        <v>1639</v>
      </c>
      <c r="N2167" s="36" t="s">
        <v>1640</v>
      </c>
      <c r="O2167" s="36" t="s">
        <v>1641</v>
      </c>
      <c r="P2167" s="36" t="s">
        <v>1642</v>
      </c>
      <c r="Q2167" s="36" t="s">
        <v>1643</v>
      </c>
      <c r="R2167" s="36" t="s">
        <v>1644</v>
      </c>
      <c r="S2167" s="36" t="s">
        <v>1636</v>
      </c>
      <c r="T2167" s="36" t="s">
        <v>1636</v>
      </c>
      <c r="U2167" s="36" t="s">
        <v>1645</v>
      </c>
      <c r="V2167" s="36" t="s">
        <v>1646</v>
      </c>
      <c r="W2167" s="36" t="s">
        <v>1670</v>
      </c>
      <c r="X2167" s="36" t="s">
        <v>1646</v>
      </c>
      <c r="Y2167" s="36" t="s">
        <v>1649</v>
      </c>
      <c r="Z2167" s="36">
        <v>161.79</v>
      </c>
      <c r="AA2167" s="36">
        <v>161.79</v>
      </c>
      <c r="AB2167" s="36">
        <v>0</v>
      </c>
      <c r="AC2167" s="36">
        <v>161.79</v>
      </c>
      <c r="AD2167" s="36">
        <v>0</v>
      </c>
      <c r="AE2167" s="36">
        <v>0</v>
      </c>
      <c r="AF2167" s="36" t="s">
        <v>1798</v>
      </c>
      <c r="AG2167" s="36" t="s">
        <v>1637</v>
      </c>
      <c r="AH2167" s="36" t="s">
        <v>599</v>
      </c>
      <c r="AI2167" s="36" t="s">
        <v>1799</v>
      </c>
      <c r="AJ2167" s="36" t="s">
        <v>1645</v>
      </c>
      <c r="AK2167" s="36" t="s">
        <v>337</v>
      </c>
      <c r="AL2167" s="36" t="s">
        <v>1650</v>
      </c>
      <c r="AM2167" s="36" t="s">
        <v>1651</v>
      </c>
      <c r="AN2167" s="36" t="s">
        <v>1645</v>
      </c>
      <c r="AO2167" s="36" t="s">
        <v>1636</v>
      </c>
      <c r="AP2167" s="36" t="s">
        <v>1652</v>
      </c>
      <c r="AQ2167" s="36" t="s">
        <v>1653</v>
      </c>
    </row>
    <row r="2168" spans="1:43" x14ac:dyDescent="0.15">
      <c r="A2168" s="36" t="s">
        <v>379</v>
      </c>
      <c r="B2168" s="36" t="s">
        <v>1671</v>
      </c>
      <c r="C2168" s="36" t="s">
        <v>1672</v>
      </c>
      <c r="D2168" s="36" t="s">
        <v>1673</v>
      </c>
      <c r="E2168" s="36" t="s">
        <v>1674</v>
      </c>
      <c r="F2168" s="36" t="s">
        <v>372</v>
      </c>
      <c r="G2168" s="36" t="s">
        <v>1636</v>
      </c>
      <c r="H2168" s="36" t="s">
        <v>372</v>
      </c>
      <c r="I2168" s="36" t="s">
        <v>1636</v>
      </c>
      <c r="J2168" s="36" t="s">
        <v>1675</v>
      </c>
      <c r="K2168" s="36" t="s">
        <v>1676</v>
      </c>
      <c r="L2168" s="36" t="s">
        <v>1677</v>
      </c>
      <c r="M2168" s="36" t="s">
        <v>1639</v>
      </c>
      <c r="N2168" s="36" t="s">
        <v>1640</v>
      </c>
      <c r="O2168" s="36" t="s">
        <v>1641</v>
      </c>
      <c r="P2168" s="36" t="s">
        <v>1642</v>
      </c>
      <c r="Q2168" s="36" t="s">
        <v>1643</v>
      </c>
      <c r="R2168" s="36" t="s">
        <v>1644</v>
      </c>
      <c r="S2168" s="36" t="s">
        <v>1636</v>
      </c>
      <c r="T2168" s="36" t="s">
        <v>1636</v>
      </c>
      <c r="U2168" s="36" t="s">
        <v>1645</v>
      </c>
      <c r="V2168" s="36" t="s">
        <v>1646</v>
      </c>
      <c r="W2168" s="36" t="s">
        <v>1679</v>
      </c>
      <c r="X2168" s="36" t="s">
        <v>1646</v>
      </c>
      <c r="Y2168" s="36" t="s">
        <v>1649</v>
      </c>
      <c r="Z2168" s="36">
        <v>2294.9699999999998</v>
      </c>
      <c r="AA2168" s="36">
        <v>2294.9699999999998</v>
      </c>
      <c r="AB2168" s="36">
        <v>0</v>
      </c>
      <c r="AC2168" s="36">
        <v>2294.9699999999998</v>
      </c>
      <c r="AD2168" s="36">
        <v>0</v>
      </c>
      <c r="AE2168" s="36">
        <v>0</v>
      </c>
      <c r="AF2168" s="36" t="s">
        <v>1798</v>
      </c>
      <c r="AG2168" s="36" t="s">
        <v>1675</v>
      </c>
      <c r="AH2168" s="36" t="s">
        <v>1676</v>
      </c>
      <c r="AI2168" s="36" t="s">
        <v>1800</v>
      </c>
      <c r="AJ2168" s="36" t="s">
        <v>1645</v>
      </c>
      <c r="AK2168" s="36" t="s">
        <v>337</v>
      </c>
      <c r="AL2168" s="36" t="s">
        <v>1650</v>
      </c>
      <c r="AM2168" s="36" t="s">
        <v>1651</v>
      </c>
      <c r="AN2168" s="36" t="s">
        <v>1645</v>
      </c>
      <c r="AO2168" s="36" t="s">
        <v>1636</v>
      </c>
      <c r="AP2168" s="36" t="s">
        <v>1678</v>
      </c>
      <c r="AQ2168" s="36" t="s">
        <v>1653</v>
      </c>
    </row>
    <row r="2169" spans="1:43" x14ac:dyDescent="0.15">
      <c r="A2169" s="36" t="s">
        <v>379</v>
      </c>
      <c r="B2169" s="36" t="s">
        <v>1680</v>
      </c>
      <c r="C2169" s="36" t="s">
        <v>1681</v>
      </c>
      <c r="D2169" s="36" t="s">
        <v>1634</v>
      </c>
      <c r="E2169" s="36" t="s">
        <v>1635</v>
      </c>
      <c r="F2169" s="36" t="s">
        <v>372</v>
      </c>
      <c r="G2169" s="36" t="s">
        <v>1636</v>
      </c>
      <c r="H2169" s="36" t="s">
        <v>372</v>
      </c>
      <c r="I2169" s="36" t="s">
        <v>1636</v>
      </c>
      <c r="J2169" s="36" t="s">
        <v>1637</v>
      </c>
      <c r="K2169" s="36" t="s">
        <v>599</v>
      </c>
      <c r="L2169" s="36" t="s">
        <v>1682</v>
      </c>
      <c r="M2169" s="36" t="s">
        <v>1639</v>
      </c>
      <c r="N2169" s="36" t="s">
        <v>1640</v>
      </c>
      <c r="O2169" s="36" t="s">
        <v>1641</v>
      </c>
      <c r="P2169" s="36" t="s">
        <v>1642</v>
      </c>
      <c r="Q2169" s="36" t="s">
        <v>1643</v>
      </c>
      <c r="R2169" s="36" t="s">
        <v>1644</v>
      </c>
      <c r="S2169" s="36" t="s">
        <v>1636</v>
      </c>
      <c r="T2169" s="36" t="s">
        <v>1636</v>
      </c>
      <c r="U2169" s="36" t="s">
        <v>1645</v>
      </c>
      <c r="V2169" s="36" t="s">
        <v>1646</v>
      </c>
      <c r="W2169" s="36" t="s">
        <v>1657</v>
      </c>
      <c r="X2169" s="36" t="s">
        <v>1658</v>
      </c>
      <c r="Y2169" s="36" t="s">
        <v>1649</v>
      </c>
      <c r="Z2169" s="36">
        <v>10000</v>
      </c>
      <c r="AA2169" s="36">
        <v>9998.65</v>
      </c>
      <c r="AB2169" s="36">
        <v>1.35</v>
      </c>
      <c r="AC2169" s="36">
        <v>9998.65</v>
      </c>
      <c r="AD2169" s="36">
        <v>0</v>
      </c>
      <c r="AE2169" s="36">
        <v>0</v>
      </c>
      <c r="AF2169" s="36" t="s">
        <v>1798</v>
      </c>
      <c r="AG2169" s="36" t="s">
        <v>1637</v>
      </c>
      <c r="AH2169" s="36" t="s">
        <v>599</v>
      </c>
      <c r="AI2169" s="36" t="s">
        <v>1799</v>
      </c>
      <c r="AJ2169" s="36" t="s">
        <v>1645</v>
      </c>
      <c r="AK2169" s="36" t="s">
        <v>337</v>
      </c>
      <c r="AL2169" s="36" t="s">
        <v>1650</v>
      </c>
      <c r="AM2169" s="36" t="s">
        <v>1651</v>
      </c>
      <c r="AN2169" s="36" t="s">
        <v>1645</v>
      </c>
      <c r="AO2169" s="36" t="s">
        <v>1636</v>
      </c>
      <c r="AP2169" s="36" t="s">
        <v>1652</v>
      </c>
      <c r="AQ2169" s="36" t="s">
        <v>1653</v>
      </c>
    </row>
    <row r="2170" spans="1:43" x14ac:dyDescent="0.15">
      <c r="A2170" s="36" t="s">
        <v>379</v>
      </c>
      <c r="B2170" s="36" t="s">
        <v>1683</v>
      </c>
      <c r="C2170" s="36" t="s">
        <v>1684</v>
      </c>
      <c r="D2170" s="36" t="s">
        <v>1634</v>
      </c>
      <c r="E2170" s="36" t="s">
        <v>1635</v>
      </c>
      <c r="F2170" s="36" t="s">
        <v>372</v>
      </c>
      <c r="G2170" s="36" t="s">
        <v>1636</v>
      </c>
      <c r="H2170" s="36" t="s">
        <v>372</v>
      </c>
      <c r="I2170" s="36" t="s">
        <v>1636</v>
      </c>
      <c r="J2170" s="36" t="s">
        <v>1637</v>
      </c>
      <c r="K2170" s="36" t="s">
        <v>599</v>
      </c>
      <c r="L2170" s="36" t="s">
        <v>1685</v>
      </c>
      <c r="M2170" s="36" t="s">
        <v>1639</v>
      </c>
      <c r="N2170" s="36" t="s">
        <v>1640</v>
      </c>
      <c r="O2170" s="36" t="s">
        <v>1641</v>
      </c>
      <c r="P2170" s="36" t="s">
        <v>1642</v>
      </c>
      <c r="Q2170" s="36" t="s">
        <v>1643</v>
      </c>
      <c r="R2170" s="36" t="s">
        <v>1644</v>
      </c>
      <c r="S2170" s="36" t="s">
        <v>1636</v>
      </c>
      <c r="T2170" s="36" t="s">
        <v>1636</v>
      </c>
      <c r="U2170" s="36" t="s">
        <v>1645</v>
      </c>
      <c r="V2170" s="36" t="s">
        <v>1646</v>
      </c>
      <c r="W2170" s="36" t="s">
        <v>1657</v>
      </c>
      <c r="X2170" s="36" t="s">
        <v>1658</v>
      </c>
      <c r="Y2170" s="36" t="s">
        <v>1649</v>
      </c>
      <c r="Z2170" s="36">
        <v>1819.27</v>
      </c>
      <c r="AA2170" s="36">
        <v>1819.27</v>
      </c>
      <c r="AB2170" s="36">
        <v>0</v>
      </c>
      <c r="AC2170" s="36">
        <v>1819.27</v>
      </c>
      <c r="AD2170" s="36">
        <v>0</v>
      </c>
      <c r="AE2170" s="36">
        <v>0</v>
      </c>
      <c r="AF2170" s="36" t="s">
        <v>1798</v>
      </c>
      <c r="AG2170" s="36" t="s">
        <v>1637</v>
      </c>
      <c r="AH2170" s="36" t="s">
        <v>599</v>
      </c>
      <c r="AI2170" s="36" t="s">
        <v>1799</v>
      </c>
      <c r="AJ2170" s="36" t="s">
        <v>1645</v>
      </c>
      <c r="AK2170" s="36" t="s">
        <v>337</v>
      </c>
      <c r="AL2170" s="36" t="s">
        <v>1650</v>
      </c>
      <c r="AM2170" s="36" t="s">
        <v>1651</v>
      </c>
      <c r="AN2170" s="36" t="s">
        <v>1645</v>
      </c>
      <c r="AO2170" s="36" t="s">
        <v>1636</v>
      </c>
      <c r="AP2170" s="36" t="s">
        <v>1652</v>
      </c>
      <c r="AQ2170" s="36" t="s">
        <v>1653</v>
      </c>
    </row>
    <row r="2171" spans="1:43" x14ac:dyDescent="0.15">
      <c r="A2171" s="36" t="s">
        <v>379</v>
      </c>
      <c r="B2171" s="36" t="s">
        <v>1686</v>
      </c>
      <c r="C2171" s="36" t="s">
        <v>1687</v>
      </c>
      <c r="D2171" s="36" t="s">
        <v>1634</v>
      </c>
      <c r="E2171" s="36" t="s">
        <v>1635</v>
      </c>
      <c r="F2171" s="36" t="s">
        <v>372</v>
      </c>
      <c r="G2171" s="36" t="s">
        <v>1636</v>
      </c>
      <c r="H2171" s="36" t="s">
        <v>372</v>
      </c>
      <c r="I2171" s="36" t="s">
        <v>1636</v>
      </c>
      <c r="J2171" s="36" t="s">
        <v>1637</v>
      </c>
      <c r="K2171" s="36" t="s">
        <v>599</v>
      </c>
      <c r="L2171" s="36" t="s">
        <v>1688</v>
      </c>
      <c r="M2171" s="36" t="s">
        <v>1639</v>
      </c>
      <c r="N2171" s="36" t="s">
        <v>1640</v>
      </c>
      <c r="O2171" s="36" t="s">
        <v>1641</v>
      </c>
      <c r="P2171" s="36" t="s">
        <v>1642</v>
      </c>
      <c r="Q2171" s="36" t="s">
        <v>1643</v>
      </c>
      <c r="R2171" s="36" t="s">
        <v>1644</v>
      </c>
      <c r="S2171" s="36" t="s">
        <v>1636</v>
      </c>
      <c r="T2171" s="36" t="s">
        <v>1636</v>
      </c>
      <c r="U2171" s="36" t="s">
        <v>1645</v>
      </c>
      <c r="V2171" s="36" t="s">
        <v>1646</v>
      </c>
      <c r="W2171" s="36" t="s">
        <v>1657</v>
      </c>
      <c r="X2171" s="36" t="s">
        <v>1658</v>
      </c>
      <c r="Y2171" s="36" t="s">
        <v>1649</v>
      </c>
      <c r="Z2171" s="36">
        <v>792.68</v>
      </c>
      <c r="AA2171" s="36">
        <v>792.68</v>
      </c>
      <c r="AB2171" s="36">
        <v>0</v>
      </c>
      <c r="AC2171" s="36">
        <v>792.68</v>
      </c>
      <c r="AD2171" s="36">
        <v>0</v>
      </c>
      <c r="AE2171" s="36">
        <v>0</v>
      </c>
      <c r="AF2171" s="36" t="s">
        <v>1798</v>
      </c>
      <c r="AG2171" s="36" t="s">
        <v>1637</v>
      </c>
      <c r="AH2171" s="36" t="s">
        <v>599</v>
      </c>
      <c r="AI2171" s="36" t="s">
        <v>1799</v>
      </c>
      <c r="AJ2171" s="36" t="s">
        <v>1645</v>
      </c>
      <c r="AK2171" s="36" t="s">
        <v>337</v>
      </c>
      <c r="AL2171" s="36" t="s">
        <v>1650</v>
      </c>
      <c r="AM2171" s="36" t="s">
        <v>1651</v>
      </c>
      <c r="AN2171" s="36" t="s">
        <v>1645</v>
      </c>
      <c r="AO2171" s="36" t="s">
        <v>1636</v>
      </c>
      <c r="AP2171" s="36" t="s">
        <v>1652</v>
      </c>
      <c r="AQ2171" s="36" t="s">
        <v>1653</v>
      </c>
    </row>
    <row r="2172" spans="1:43" x14ac:dyDescent="0.15">
      <c r="A2172" s="36" t="s">
        <v>379</v>
      </c>
      <c r="B2172" s="36" t="s">
        <v>1689</v>
      </c>
      <c r="C2172" s="36" t="s">
        <v>1690</v>
      </c>
      <c r="D2172" s="36" t="s">
        <v>1634</v>
      </c>
      <c r="E2172" s="36" t="s">
        <v>1635</v>
      </c>
      <c r="F2172" s="36" t="s">
        <v>372</v>
      </c>
      <c r="G2172" s="36" t="s">
        <v>1636</v>
      </c>
      <c r="H2172" s="36" t="s">
        <v>372</v>
      </c>
      <c r="I2172" s="36" t="s">
        <v>1636</v>
      </c>
      <c r="J2172" s="36" t="s">
        <v>1637</v>
      </c>
      <c r="K2172" s="36" t="s">
        <v>599</v>
      </c>
      <c r="L2172" s="36" t="s">
        <v>1691</v>
      </c>
      <c r="M2172" s="36" t="s">
        <v>1639</v>
      </c>
      <c r="N2172" s="36" t="s">
        <v>1640</v>
      </c>
      <c r="O2172" s="36" t="s">
        <v>1641</v>
      </c>
      <c r="P2172" s="36" t="s">
        <v>1642</v>
      </c>
      <c r="Q2172" s="36" t="s">
        <v>1643</v>
      </c>
      <c r="R2172" s="36" t="s">
        <v>1644</v>
      </c>
      <c r="S2172" s="36" t="s">
        <v>1636</v>
      </c>
      <c r="T2172" s="36" t="s">
        <v>1636</v>
      </c>
      <c r="U2172" s="36" t="s">
        <v>1645</v>
      </c>
      <c r="V2172" s="36" t="s">
        <v>1646</v>
      </c>
      <c r="W2172" s="36" t="s">
        <v>1657</v>
      </c>
      <c r="X2172" s="36" t="s">
        <v>1658</v>
      </c>
      <c r="Y2172" s="36" t="s">
        <v>1649</v>
      </c>
      <c r="Z2172" s="36">
        <v>1982.05</v>
      </c>
      <c r="AA2172" s="36">
        <v>1982.05</v>
      </c>
      <c r="AB2172" s="36">
        <v>0</v>
      </c>
      <c r="AC2172" s="36">
        <v>1982.05</v>
      </c>
      <c r="AD2172" s="36">
        <v>0</v>
      </c>
      <c r="AE2172" s="36">
        <v>0</v>
      </c>
      <c r="AF2172" s="36" t="s">
        <v>1798</v>
      </c>
      <c r="AG2172" s="36" t="s">
        <v>1637</v>
      </c>
      <c r="AH2172" s="36" t="s">
        <v>599</v>
      </c>
      <c r="AI2172" s="36" t="s">
        <v>1799</v>
      </c>
      <c r="AJ2172" s="36" t="s">
        <v>1645</v>
      </c>
      <c r="AK2172" s="36" t="s">
        <v>337</v>
      </c>
      <c r="AL2172" s="36" t="s">
        <v>1650</v>
      </c>
      <c r="AM2172" s="36" t="s">
        <v>1651</v>
      </c>
      <c r="AN2172" s="36" t="s">
        <v>1645</v>
      </c>
      <c r="AO2172" s="36" t="s">
        <v>1636</v>
      </c>
      <c r="AP2172" s="36" t="s">
        <v>1652</v>
      </c>
      <c r="AQ2172" s="36" t="s">
        <v>1653</v>
      </c>
    </row>
    <row r="2173" spans="1:43" x14ac:dyDescent="0.15">
      <c r="A2173" s="36" t="s">
        <v>379</v>
      </c>
      <c r="B2173" s="36" t="s">
        <v>1826</v>
      </c>
      <c r="C2173" s="36" t="s">
        <v>1827</v>
      </c>
      <c r="D2173" s="36" t="s">
        <v>1634</v>
      </c>
      <c r="E2173" s="36" t="s">
        <v>1635</v>
      </c>
      <c r="F2173" s="36" t="s">
        <v>372</v>
      </c>
      <c r="G2173" s="36" t="s">
        <v>1636</v>
      </c>
      <c r="H2173" s="36" t="s">
        <v>372</v>
      </c>
      <c r="I2173" s="36" t="s">
        <v>1636</v>
      </c>
      <c r="J2173" s="36" t="s">
        <v>1637</v>
      </c>
      <c r="K2173" s="36" t="s">
        <v>599</v>
      </c>
      <c r="L2173" s="36" t="s">
        <v>1691</v>
      </c>
      <c r="M2173" s="36" t="s">
        <v>1639</v>
      </c>
      <c r="N2173" s="36" t="s">
        <v>1640</v>
      </c>
      <c r="O2173" s="36" t="s">
        <v>1641</v>
      </c>
      <c r="P2173" s="36" t="s">
        <v>1642</v>
      </c>
      <c r="Q2173" s="36" t="s">
        <v>1643</v>
      </c>
      <c r="R2173" s="36" t="s">
        <v>1644</v>
      </c>
      <c r="S2173" s="36" t="s">
        <v>1636</v>
      </c>
      <c r="T2173" s="36" t="s">
        <v>1636</v>
      </c>
      <c r="U2173" s="36" t="s">
        <v>1645</v>
      </c>
      <c r="V2173" s="36" t="s">
        <v>1646</v>
      </c>
      <c r="W2173" s="36" t="s">
        <v>1657</v>
      </c>
      <c r="X2173" s="36" t="s">
        <v>1658</v>
      </c>
      <c r="Y2173" s="36" t="s">
        <v>1649</v>
      </c>
      <c r="Z2173" s="36">
        <v>25000</v>
      </c>
      <c r="AA2173" s="36">
        <v>25000</v>
      </c>
      <c r="AB2173" s="36">
        <v>0</v>
      </c>
      <c r="AC2173" s="36">
        <v>25000</v>
      </c>
      <c r="AD2173" s="36">
        <v>0</v>
      </c>
      <c r="AE2173" s="36">
        <v>0</v>
      </c>
      <c r="AF2173" s="36" t="s">
        <v>1798</v>
      </c>
      <c r="AG2173" s="36" t="s">
        <v>1637</v>
      </c>
      <c r="AH2173" s="36" t="s">
        <v>599</v>
      </c>
      <c r="AI2173" s="36" t="s">
        <v>1799</v>
      </c>
      <c r="AJ2173" s="36" t="s">
        <v>1645</v>
      </c>
      <c r="AK2173" s="36" t="s">
        <v>337</v>
      </c>
      <c r="AL2173" s="36" t="s">
        <v>1650</v>
      </c>
      <c r="AM2173" s="36" t="s">
        <v>1651</v>
      </c>
      <c r="AN2173" s="36" t="s">
        <v>1645</v>
      </c>
      <c r="AO2173" s="36" t="s">
        <v>1636</v>
      </c>
      <c r="AP2173" s="36" t="s">
        <v>1652</v>
      </c>
      <c r="AQ2173" s="36" t="s">
        <v>1653</v>
      </c>
    </row>
    <row r="2174" spans="1:43" x14ac:dyDescent="0.15">
      <c r="A2174" s="36" t="s">
        <v>379</v>
      </c>
      <c r="B2174" s="36" t="s">
        <v>1692</v>
      </c>
      <c r="C2174" s="36" t="s">
        <v>1693</v>
      </c>
      <c r="D2174" s="36" t="s">
        <v>1634</v>
      </c>
      <c r="E2174" s="36" t="s">
        <v>1635</v>
      </c>
      <c r="F2174" s="36" t="s">
        <v>372</v>
      </c>
      <c r="G2174" s="36" t="s">
        <v>1636</v>
      </c>
      <c r="H2174" s="36" t="s">
        <v>372</v>
      </c>
      <c r="I2174" s="36" t="s">
        <v>1636</v>
      </c>
      <c r="J2174" s="36" t="s">
        <v>1637</v>
      </c>
      <c r="K2174" s="36" t="s">
        <v>599</v>
      </c>
      <c r="L2174" s="36" t="s">
        <v>1691</v>
      </c>
      <c r="M2174" s="36" t="s">
        <v>1639</v>
      </c>
      <c r="N2174" s="36" t="s">
        <v>1640</v>
      </c>
      <c r="O2174" s="36" t="s">
        <v>1641</v>
      </c>
      <c r="P2174" s="36" t="s">
        <v>1642</v>
      </c>
      <c r="Q2174" s="36" t="s">
        <v>1643</v>
      </c>
      <c r="R2174" s="36" t="s">
        <v>1644</v>
      </c>
      <c r="S2174" s="36" t="s">
        <v>1636</v>
      </c>
      <c r="T2174" s="36" t="s">
        <v>1636</v>
      </c>
      <c r="U2174" s="36" t="s">
        <v>1645</v>
      </c>
      <c r="V2174" s="36" t="s">
        <v>1646</v>
      </c>
      <c r="W2174" s="36" t="s">
        <v>1657</v>
      </c>
      <c r="X2174" s="36" t="s">
        <v>1658</v>
      </c>
      <c r="Y2174" s="36" t="s">
        <v>1649</v>
      </c>
      <c r="Z2174" s="36">
        <v>1388.05</v>
      </c>
      <c r="AA2174" s="36">
        <v>1376.17</v>
      </c>
      <c r="AB2174" s="36">
        <v>11.88</v>
      </c>
      <c r="AC2174" s="36">
        <v>1376.17</v>
      </c>
      <c r="AD2174" s="36">
        <v>0</v>
      </c>
      <c r="AE2174" s="36">
        <v>0</v>
      </c>
      <c r="AF2174" s="36" t="s">
        <v>1798</v>
      </c>
      <c r="AG2174" s="36" t="s">
        <v>1637</v>
      </c>
      <c r="AH2174" s="36" t="s">
        <v>599</v>
      </c>
      <c r="AI2174" s="36" t="s">
        <v>1799</v>
      </c>
      <c r="AJ2174" s="36" t="s">
        <v>1645</v>
      </c>
      <c r="AK2174" s="36" t="s">
        <v>337</v>
      </c>
      <c r="AL2174" s="36" t="s">
        <v>1650</v>
      </c>
      <c r="AM2174" s="36" t="s">
        <v>1651</v>
      </c>
      <c r="AN2174" s="36" t="s">
        <v>1645</v>
      </c>
      <c r="AO2174" s="36" t="s">
        <v>1636</v>
      </c>
      <c r="AP2174" s="36" t="s">
        <v>1652</v>
      </c>
      <c r="AQ2174" s="36" t="s">
        <v>1653</v>
      </c>
    </row>
    <row r="2175" spans="1:43" x14ac:dyDescent="0.15">
      <c r="A2175" s="36" t="s">
        <v>379</v>
      </c>
      <c r="B2175" s="36" t="s">
        <v>1860</v>
      </c>
      <c r="C2175" s="36" t="s">
        <v>1871</v>
      </c>
      <c r="D2175" s="36" t="s">
        <v>1634</v>
      </c>
      <c r="E2175" s="36" t="s">
        <v>1635</v>
      </c>
      <c r="F2175" s="36" t="s">
        <v>372</v>
      </c>
      <c r="G2175" s="36" t="s">
        <v>1636</v>
      </c>
      <c r="H2175" s="36" t="s">
        <v>372</v>
      </c>
      <c r="I2175" s="36" t="s">
        <v>1636</v>
      </c>
      <c r="J2175" s="36" t="s">
        <v>1637</v>
      </c>
      <c r="K2175" s="36" t="s">
        <v>599</v>
      </c>
      <c r="L2175" s="36" t="s">
        <v>1862</v>
      </c>
      <c r="M2175" s="36" t="s">
        <v>1639</v>
      </c>
      <c r="N2175" s="36" t="s">
        <v>1640</v>
      </c>
      <c r="O2175" s="36" t="s">
        <v>1641</v>
      </c>
      <c r="P2175" s="36" t="s">
        <v>1642</v>
      </c>
      <c r="Q2175" s="36" t="s">
        <v>1643</v>
      </c>
      <c r="R2175" s="36" t="s">
        <v>1644</v>
      </c>
      <c r="S2175" s="36" t="s">
        <v>1636</v>
      </c>
      <c r="T2175" s="36" t="s">
        <v>1636</v>
      </c>
      <c r="U2175" s="36" t="s">
        <v>1645</v>
      </c>
      <c r="V2175" s="36" t="s">
        <v>1646</v>
      </c>
      <c r="W2175" s="36" t="s">
        <v>1657</v>
      </c>
      <c r="X2175" s="36" t="s">
        <v>1658</v>
      </c>
      <c r="Y2175" s="36" t="s">
        <v>1649</v>
      </c>
      <c r="Z2175" s="36">
        <v>15000</v>
      </c>
      <c r="AA2175" s="36">
        <v>15000</v>
      </c>
      <c r="AB2175" s="36">
        <v>0</v>
      </c>
      <c r="AC2175" s="36">
        <v>15000</v>
      </c>
      <c r="AD2175" s="36">
        <v>0</v>
      </c>
      <c r="AE2175" s="36">
        <v>0</v>
      </c>
      <c r="AF2175" s="36" t="s">
        <v>1798</v>
      </c>
      <c r="AG2175" s="36" t="s">
        <v>1637</v>
      </c>
      <c r="AH2175" s="36" t="s">
        <v>599</v>
      </c>
      <c r="AI2175" s="36" t="s">
        <v>1799</v>
      </c>
      <c r="AJ2175" s="36" t="s">
        <v>1645</v>
      </c>
      <c r="AK2175" s="36" t="s">
        <v>337</v>
      </c>
      <c r="AL2175" s="36" t="s">
        <v>1650</v>
      </c>
      <c r="AM2175" s="36" t="s">
        <v>1651</v>
      </c>
      <c r="AN2175" s="36" t="s">
        <v>1645</v>
      </c>
      <c r="AO2175" s="36" t="s">
        <v>1636</v>
      </c>
      <c r="AP2175" s="36" t="s">
        <v>1652</v>
      </c>
      <c r="AQ2175" s="36" t="s">
        <v>1653</v>
      </c>
    </row>
    <row r="2176" spans="1:43" x14ac:dyDescent="0.15">
      <c r="A2176" s="36" t="s">
        <v>379</v>
      </c>
      <c r="B2176" s="36" t="s">
        <v>1694</v>
      </c>
      <c r="C2176" s="36" t="s">
        <v>1695</v>
      </c>
      <c r="D2176" s="36" t="s">
        <v>1634</v>
      </c>
      <c r="E2176" s="36" t="s">
        <v>1635</v>
      </c>
      <c r="F2176" s="36" t="s">
        <v>372</v>
      </c>
      <c r="G2176" s="36" t="s">
        <v>1636</v>
      </c>
      <c r="H2176" s="36" t="s">
        <v>372</v>
      </c>
      <c r="I2176" s="36" t="s">
        <v>1636</v>
      </c>
      <c r="J2176" s="36" t="s">
        <v>1637</v>
      </c>
      <c r="K2176" s="36" t="s">
        <v>599</v>
      </c>
      <c r="L2176" s="36" t="s">
        <v>1696</v>
      </c>
      <c r="M2176" s="36" t="s">
        <v>1639</v>
      </c>
      <c r="N2176" s="36" t="s">
        <v>1640</v>
      </c>
      <c r="O2176" s="36" t="s">
        <v>1641</v>
      </c>
      <c r="P2176" s="36" t="s">
        <v>1642</v>
      </c>
      <c r="Q2176" s="36" t="s">
        <v>1643</v>
      </c>
      <c r="R2176" s="36" t="s">
        <v>1644</v>
      </c>
      <c r="S2176" s="36" t="s">
        <v>1636</v>
      </c>
      <c r="T2176" s="36" t="s">
        <v>1636</v>
      </c>
      <c r="U2176" s="36" t="s">
        <v>1645</v>
      </c>
      <c r="V2176" s="36" t="s">
        <v>1646</v>
      </c>
      <c r="W2176" s="36" t="s">
        <v>1647</v>
      </c>
      <c r="X2176" s="36" t="s">
        <v>1648</v>
      </c>
      <c r="Y2176" s="36" t="s">
        <v>1649</v>
      </c>
      <c r="Z2176" s="36">
        <v>426.14</v>
      </c>
      <c r="AA2176" s="36">
        <v>426.14</v>
      </c>
      <c r="AB2176" s="36">
        <v>0</v>
      </c>
      <c r="AC2176" s="36">
        <v>426.14</v>
      </c>
      <c r="AD2176" s="36">
        <v>0</v>
      </c>
      <c r="AE2176" s="36">
        <v>0</v>
      </c>
      <c r="AF2176" s="36" t="s">
        <v>1798</v>
      </c>
      <c r="AG2176" s="36" t="s">
        <v>1637</v>
      </c>
      <c r="AH2176" s="36" t="s">
        <v>599</v>
      </c>
      <c r="AI2176" s="36" t="s">
        <v>1799</v>
      </c>
      <c r="AJ2176" s="36" t="s">
        <v>1645</v>
      </c>
      <c r="AK2176" s="36" t="s">
        <v>337</v>
      </c>
      <c r="AL2176" s="36" t="s">
        <v>1650</v>
      </c>
      <c r="AM2176" s="36" t="s">
        <v>1651</v>
      </c>
      <c r="AN2176" s="36" t="s">
        <v>1645</v>
      </c>
      <c r="AO2176" s="36" t="s">
        <v>1636</v>
      </c>
      <c r="AP2176" s="36" t="s">
        <v>1652</v>
      </c>
      <c r="AQ2176" s="36" t="s">
        <v>1653</v>
      </c>
    </row>
    <row r="2177" spans="1:43" x14ac:dyDescent="0.15">
      <c r="A2177" s="36" t="s">
        <v>379</v>
      </c>
      <c r="B2177" s="36" t="s">
        <v>1697</v>
      </c>
      <c r="C2177" s="36" t="s">
        <v>1698</v>
      </c>
      <c r="D2177" s="36" t="s">
        <v>1634</v>
      </c>
      <c r="E2177" s="36" t="s">
        <v>1635</v>
      </c>
      <c r="F2177" s="36" t="s">
        <v>372</v>
      </c>
      <c r="G2177" s="36" t="s">
        <v>1636</v>
      </c>
      <c r="H2177" s="36" t="s">
        <v>372</v>
      </c>
      <c r="I2177" s="36" t="s">
        <v>1636</v>
      </c>
      <c r="J2177" s="36" t="s">
        <v>1637</v>
      </c>
      <c r="K2177" s="36" t="s">
        <v>599</v>
      </c>
      <c r="L2177" s="36" t="s">
        <v>1699</v>
      </c>
      <c r="M2177" s="36" t="s">
        <v>1639</v>
      </c>
      <c r="N2177" s="36" t="s">
        <v>1640</v>
      </c>
      <c r="O2177" s="36" t="s">
        <v>1641</v>
      </c>
      <c r="P2177" s="36" t="s">
        <v>1642</v>
      </c>
      <c r="Q2177" s="36" t="s">
        <v>1643</v>
      </c>
      <c r="R2177" s="36" t="s">
        <v>1644</v>
      </c>
      <c r="S2177" s="36" t="s">
        <v>1636</v>
      </c>
      <c r="T2177" s="36" t="s">
        <v>1636</v>
      </c>
      <c r="U2177" s="36" t="s">
        <v>1645</v>
      </c>
      <c r="V2177" s="36" t="s">
        <v>1646</v>
      </c>
      <c r="W2177" s="36" t="s">
        <v>1657</v>
      </c>
      <c r="X2177" s="36" t="s">
        <v>1658</v>
      </c>
      <c r="Y2177" s="36" t="s">
        <v>1649</v>
      </c>
      <c r="Z2177" s="36">
        <v>134.38</v>
      </c>
      <c r="AA2177" s="36">
        <v>102.43</v>
      </c>
      <c r="AB2177" s="36">
        <v>31.95</v>
      </c>
      <c r="AC2177" s="36">
        <v>102.43</v>
      </c>
      <c r="AD2177" s="36">
        <v>0</v>
      </c>
      <c r="AE2177" s="36">
        <v>0</v>
      </c>
      <c r="AF2177" s="36" t="s">
        <v>1798</v>
      </c>
      <c r="AG2177" s="36" t="s">
        <v>1637</v>
      </c>
      <c r="AH2177" s="36" t="s">
        <v>599</v>
      </c>
      <c r="AI2177" s="36" t="s">
        <v>1799</v>
      </c>
      <c r="AJ2177" s="36" t="s">
        <v>1645</v>
      </c>
      <c r="AK2177" s="36" t="s">
        <v>337</v>
      </c>
      <c r="AL2177" s="36" t="s">
        <v>1650</v>
      </c>
      <c r="AM2177" s="36" t="s">
        <v>1651</v>
      </c>
      <c r="AN2177" s="36" t="s">
        <v>1645</v>
      </c>
      <c r="AO2177" s="36" t="s">
        <v>1636</v>
      </c>
      <c r="AP2177" s="36" t="s">
        <v>1652</v>
      </c>
      <c r="AQ2177" s="36" t="s">
        <v>1653</v>
      </c>
    </row>
    <row r="2178" spans="1:43" x14ac:dyDescent="0.15">
      <c r="A2178" s="36" t="s">
        <v>379</v>
      </c>
      <c r="B2178" s="36" t="s">
        <v>1700</v>
      </c>
      <c r="C2178" s="36" t="s">
        <v>1701</v>
      </c>
      <c r="D2178" s="36" t="s">
        <v>1673</v>
      </c>
      <c r="E2178" s="36" t="s">
        <v>1674</v>
      </c>
      <c r="F2178" s="36" t="s">
        <v>372</v>
      </c>
      <c r="G2178" s="36" t="s">
        <v>1636</v>
      </c>
      <c r="H2178" s="36" t="s">
        <v>372</v>
      </c>
      <c r="I2178" s="36" t="s">
        <v>1636</v>
      </c>
      <c r="J2178" s="36" t="s">
        <v>1675</v>
      </c>
      <c r="K2178" s="36" t="s">
        <v>1676</v>
      </c>
      <c r="L2178" s="36" t="s">
        <v>1702</v>
      </c>
      <c r="M2178" s="36" t="s">
        <v>1639</v>
      </c>
      <c r="N2178" s="36" t="s">
        <v>1640</v>
      </c>
      <c r="O2178" s="36" t="s">
        <v>1641</v>
      </c>
      <c r="P2178" s="36" t="s">
        <v>1642</v>
      </c>
      <c r="Q2178" s="36" t="s">
        <v>1643</v>
      </c>
      <c r="R2178" s="36" t="s">
        <v>1644</v>
      </c>
      <c r="S2178" s="36" t="s">
        <v>1636</v>
      </c>
      <c r="T2178" s="36" t="s">
        <v>1636</v>
      </c>
      <c r="U2178" s="36" t="s">
        <v>1645</v>
      </c>
      <c r="V2178" s="36" t="s">
        <v>1646</v>
      </c>
      <c r="W2178" s="36" t="s">
        <v>1664</v>
      </c>
      <c r="X2178" s="36" t="s">
        <v>1646</v>
      </c>
      <c r="Y2178" s="36" t="s">
        <v>1649</v>
      </c>
      <c r="Z2178" s="36">
        <v>28.77</v>
      </c>
      <c r="AA2178" s="36">
        <v>26.81</v>
      </c>
      <c r="AB2178" s="36">
        <v>1.96</v>
      </c>
      <c r="AC2178" s="36">
        <v>26.81</v>
      </c>
      <c r="AD2178" s="36">
        <v>0</v>
      </c>
      <c r="AE2178" s="36">
        <v>0</v>
      </c>
      <c r="AF2178" s="36" t="s">
        <v>1798</v>
      </c>
      <c r="AG2178" s="36" t="s">
        <v>1675</v>
      </c>
      <c r="AH2178" s="36" t="s">
        <v>1676</v>
      </c>
      <c r="AI2178" s="36" t="s">
        <v>1800</v>
      </c>
      <c r="AJ2178" s="36" t="s">
        <v>1645</v>
      </c>
      <c r="AK2178" s="36" t="s">
        <v>337</v>
      </c>
      <c r="AL2178" s="36" t="s">
        <v>1650</v>
      </c>
      <c r="AM2178" s="36" t="s">
        <v>1651</v>
      </c>
      <c r="AN2178" s="36" t="s">
        <v>1645</v>
      </c>
      <c r="AO2178" s="36" t="s">
        <v>1636</v>
      </c>
      <c r="AP2178" s="36" t="s">
        <v>1678</v>
      </c>
      <c r="AQ2178" s="36" t="s">
        <v>1653</v>
      </c>
    </row>
    <row r="2179" spans="1:43" x14ac:dyDescent="0.15">
      <c r="A2179" s="36" t="s">
        <v>379</v>
      </c>
      <c r="B2179" s="36" t="s">
        <v>1700</v>
      </c>
      <c r="C2179" s="36" t="s">
        <v>1701</v>
      </c>
      <c r="D2179" s="36" t="s">
        <v>1673</v>
      </c>
      <c r="E2179" s="36" t="s">
        <v>1674</v>
      </c>
      <c r="F2179" s="36" t="s">
        <v>372</v>
      </c>
      <c r="G2179" s="36" t="s">
        <v>1636</v>
      </c>
      <c r="H2179" s="36" t="s">
        <v>372</v>
      </c>
      <c r="I2179" s="36" t="s">
        <v>1636</v>
      </c>
      <c r="J2179" s="36" t="s">
        <v>1675</v>
      </c>
      <c r="K2179" s="36" t="s">
        <v>1676</v>
      </c>
      <c r="L2179" s="36" t="s">
        <v>1702</v>
      </c>
      <c r="M2179" s="36" t="s">
        <v>1639</v>
      </c>
      <c r="N2179" s="36" t="s">
        <v>1640</v>
      </c>
      <c r="O2179" s="36" t="s">
        <v>1641</v>
      </c>
      <c r="P2179" s="36" t="s">
        <v>1642</v>
      </c>
      <c r="Q2179" s="36" t="s">
        <v>1643</v>
      </c>
      <c r="R2179" s="36" t="s">
        <v>1644</v>
      </c>
      <c r="S2179" s="36" t="s">
        <v>1636</v>
      </c>
      <c r="T2179" s="36" t="s">
        <v>1636</v>
      </c>
      <c r="U2179" s="36" t="s">
        <v>1645</v>
      </c>
      <c r="V2179" s="36" t="s">
        <v>1646</v>
      </c>
      <c r="W2179" s="36" t="s">
        <v>1665</v>
      </c>
      <c r="X2179" s="36" t="s">
        <v>1646</v>
      </c>
      <c r="Y2179" s="36" t="s">
        <v>1649</v>
      </c>
      <c r="Z2179" s="36">
        <v>4.96</v>
      </c>
      <c r="AA2179" s="36">
        <v>4.09</v>
      </c>
      <c r="AB2179" s="36">
        <v>0.87</v>
      </c>
      <c r="AC2179" s="36">
        <v>4.09</v>
      </c>
      <c r="AD2179" s="36">
        <v>0</v>
      </c>
      <c r="AE2179" s="36">
        <v>0</v>
      </c>
      <c r="AF2179" s="36" t="s">
        <v>1798</v>
      </c>
      <c r="AG2179" s="36" t="s">
        <v>1675</v>
      </c>
      <c r="AH2179" s="36" t="s">
        <v>1676</v>
      </c>
      <c r="AI2179" s="36" t="s">
        <v>1800</v>
      </c>
      <c r="AJ2179" s="36" t="s">
        <v>1645</v>
      </c>
      <c r="AK2179" s="36" t="s">
        <v>337</v>
      </c>
      <c r="AL2179" s="36" t="s">
        <v>1650</v>
      </c>
      <c r="AM2179" s="36" t="s">
        <v>1651</v>
      </c>
      <c r="AN2179" s="36" t="s">
        <v>1645</v>
      </c>
      <c r="AO2179" s="36" t="s">
        <v>1636</v>
      </c>
      <c r="AP2179" s="36" t="s">
        <v>1678</v>
      </c>
      <c r="AQ2179" s="36" t="s">
        <v>1653</v>
      </c>
    </row>
    <row r="2180" spans="1:43" x14ac:dyDescent="0.15">
      <c r="A2180" s="36" t="s">
        <v>379</v>
      </c>
      <c r="B2180" s="36" t="s">
        <v>1700</v>
      </c>
      <c r="C2180" s="36" t="s">
        <v>1701</v>
      </c>
      <c r="D2180" s="36" t="s">
        <v>1673</v>
      </c>
      <c r="E2180" s="36" t="s">
        <v>1674</v>
      </c>
      <c r="F2180" s="36" t="s">
        <v>372</v>
      </c>
      <c r="G2180" s="36" t="s">
        <v>1636</v>
      </c>
      <c r="H2180" s="36" t="s">
        <v>372</v>
      </c>
      <c r="I2180" s="36" t="s">
        <v>1636</v>
      </c>
      <c r="J2180" s="36" t="s">
        <v>1675</v>
      </c>
      <c r="K2180" s="36" t="s">
        <v>1676</v>
      </c>
      <c r="L2180" s="36" t="s">
        <v>1702</v>
      </c>
      <c r="M2180" s="36" t="s">
        <v>1639</v>
      </c>
      <c r="N2180" s="36" t="s">
        <v>1640</v>
      </c>
      <c r="O2180" s="36" t="s">
        <v>1641</v>
      </c>
      <c r="P2180" s="36" t="s">
        <v>1642</v>
      </c>
      <c r="Q2180" s="36" t="s">
        <v>1643</v>
      </c>
      <c r="R2180" s="36" t="s">
        <v>1644</v>
      </c>
      <c r="S2180" s="36" t="s">
        <v>1636</v>
      </c>
      <c r="T2180" s="36" t="s">
        <v>1636</v>
      </c>
      <c r="U2180" s="36" t="s">
        <v>1645</v>
      </c>
      <c r="V2180" s="36" t="s">
        <v>1646</v>
      </c>
      <c r="W2180" s="36" t="s">
        <v>1647</v>
      </c>
      <c r="X2180" s="36" t="s">
        <v>1667</v>
      </c>
      <c r="Y2180" s="36" t="s">
        <v>1649</v>
      </c>
      <c r="Z2180" s="36">
        <v>0.38</v>
      </c>
      <c r="AA2180" s="36">
        <v>0.35</v>
      </c>
      <c r="AB2180" s="36">
        <v>0.03</v>
      </c>
      <c r="AC2180" s="36">
        <v>0.35</v>
      </c>
      <c r="AD2180" s="36">
        <v>0</v>
      </c>
      <c r="AE2180" s="36">
        <v>0</v>
      </c>
      <c r="AF2180" s="36" t="s">
        <v>1798</v>
      </c>
      <c r="AG2180" s="36" t="s">
        <v>1675</v>
      </c>
      <c r="AH2180" s="36" t="s">
        <v>1676</v>
      </c>
      <c r="AI2180" s="36" t="s">
        <v>1800</v>
      </c>
      <c r="AJ2180" s="36" t="s">
        <v>1645</v>
      </c>
      <c r="AK2180" s="36" t="s">
        <v>337</v>
      </c>
      <c r="AL2180" s="36" t="s">
        <v>1650</v>
      </c>
      <c r="AM2180" s="36" t="s">
        <v>1651</v>
      </c>
      <c r="AN2180" s="36" t="s">
        <v>1645</v>
      </c>
      <c r="AO2180" s="36" t="s">
        <v>1636</v>
      </c>
      <c r="AP2180" s="36" t="s">
        <v>1678</v>
      </c>
      <c r="AQ2180" s="36" t="s">
        <v>1653</v>
      </c>
    </row>
    <row r="2181" spans="1:43" x14ac:dyDescent="0.15">
      <c r="A2181" s="36" t="s">
        <v>379</v>
      </c>
      <c r="B2181" s="36" t="s">
        <v>1700</v>
      </c>
      <c r="C2181" s="36" t="s">
        <v>1701</v>
      </c>
      <c r="D2181" s="36" t="s">
        <v>1673</v>
      </c>
      <c r="E2181" s="36" t="s">
        <v>1674</v>
      </c>
      <c r="F2181" s="36" t="s">
        <v>372</v>
      </c>
      <c r="G2181" s="36" t="s">
        <v>1636</v>
      </c>
      <c r="H2181" s="36" t="s">
        <v>372</v>
      </c>
      <c r="I2181" s="36" t="s">
        <v>1636</v>
      </c>
      <c r="J2181" s="36" t="s">
        <v>1675</v>
      </c>
      <c r="K2181" s="36" t="s">
        <v>1676</v>
      </c>
      <c r="L2181" s="36" t="s">
        <v>1702</v>
      </c>
      <c r="M2181" s="36" t="s">
        <v>1639</v>
      </c>
      <c r="N2181" s="36" t="s">
        <v>1640</v>
      </c>
      <c r="O2181" s="36" t="s">
        <v>1641</v>
      </c>
      <c r="P2181" s="36" t="s">
        <v>1642</v>
      </c>
      <c r="Q2181" s="36" t="s">
        <v>1643</v>
      </c>
      <c r="R2181" s="36" t="s">
        <v>1644</v>
      </c>
      <c r="S2181" s="36" t="s">
        <v>1636</v>
      </c>
      <c r="T2181" s="36" t="s">
        <v>1636</v>
      </c>
      <c r="U2181" s="36" t="s">
        <v>1645</v>
      </c>
      <c r="V2181" s="36" t="s">
        <v>1646</v>
      </c>
      <c r="W2181" s="36" t="s">
        <v>1669</v>
      </c>
      <c r="X2181" s="36" t="s">
        <v>1646</v>
      </c>
      <c r="Y2181" s="36" t="s">
        <v>1649</v>
      </c>
      <c r="Z2181" s="36">
        <v>3.49</v>
      </c>
      <c r="AA2181" s="36">
        <v>2.73</v>
      </c>
      <c r="AB2181" s="36">
        <v>0.76</v>
      </c>
      <c r="AC2181" s="36">
        <v>2.73</v>
      </c>
      <c r="AD2181" s="36">
        <v>0</v>
      </c>
      <c r="AE2181" s="36">
        <v>0</v>
      </c>
      <c r="AF2181" s="36" t="s">
        <v>1798</v>
      </c>
      <c r="AG2181" s="36" t="s">
        <v>1675</v>
      </c>
      <c r="AH2181" s="36" t="s">
        <v>1676</v>
      </c>
      <c r="AI2181" s="36" t="s">
        <v>1800</v>
      </c>
      <c r="AJ2181" s="36" t="s">
        <v>1645</v>
      </c>
      <c r="AK2181" s="36" t="s">
        <v>337</v>
      </c>
      <c r="AL2181" s="36" t="s">
        <v>1650</v>
      </c>
      <c r="AM2181" s="36" t="s">
        <v>1651</v>
      </c>
      <c r="AN2181" s="36" t="s">
        <v>1645</v>
      </c>
      <c r="AO2181" s="36" t="s">
        <v>1636</v>
      </c>
      <c r="AP2181" s="36" t="s">
        <v>1678</v>
      </c>
      <c r="AQ2181" s="36" t="s">
        <v>1653</v>
      </c>
    </row>
    <row r="2182" spans="1:43" x14ac:dyDescent="0.15">
      <c r="A2182" s="36" t="s">
        <v>379</v>
      </c>
      <c r="B2182" s="36" t="s">
        <v>1700</v>
      </c>
      <c r="C2182" s="36" t="s">
        <v>1701</v>
      </c>
      <c r="D2182" s="36" t="s">
        <v>1673</v>
      </c>
      <c r="E2182" s="36" t="s">
        <v>1674</v>
      </c>
      <c r="F2182" s="36" t="s">
        <v>372</v>
      </c>
      <c r="G2182" s="36" t="s">
        <v>1636</v>
      </c>
      <c r="H2182" s="36" t="s">
        <v>372</v>
      </c>
      <c r="I2182" s="36" t="s">
        <v>1636</v>
      </c>
      <c r="J2182" s="36" t="s">
        <v>1675</v>
      </c>
      <c r="K2182" s="36" t="s">
        <v>1676</v>
      </c>
      <c r="L2182" s="36" t="s">
        <v>1702</v>
      </c>
      <c r="M2182" s="36" t="s">
        <v>1639</v>
      </c>
      <c r="N2182" s="36" t="s">
        <v>1640</v>
      </c>
      <c r="O2182" s="36" t="s">
        <v>1641</v>
      </c>
      <c r="P2182" s="36" t="s">
        <v>1642</v>
      </c>
      <c r="Q2182" s="36" t="s">
        <v>1643</v>
      </c>
      <c r="R2182" s="36" t="s">
        <v>1644</v>
      </c>
      <c r="S2182" s="36" t="s">
        <v>1636</v>
      </c>
      <c r="T2182" s="36" t="s">
        <v>1636</v>
      </c>
      <c r="U2182" s="36" t="s">
        <v>1645</v>
      </c>
      <c r="V2182" s="36" t="s">
        <v>1646</v>
      </c>
      <c r="W2182" s="36" t="s">
        <v>1657</v>
      </c>
      <c r="X2182" s="36" t="s">
        <v>1658</v>
      </c>
      <c r="Y2182" s="36" t="s">
        <v>1649</v>
      </c>
      <c r="Z2182" s="36">
        <v>103.2</v>
      </c>
      <c r="AA2182" s="36">
        <v>94.63</v>
      </c>
      <c r="AB2182" s="36">
        <v>8.57</v>
      </c>
      <c r="AC2182" s="36">
        <v>94.63</v>
      </c>
      <c r="AD2182" s="36">
        <v>0</v>
      </c>
      <c r="AE2182" s="36">
        <v>0</v>
      </c>
      <c r="AF2182" s="36" t="s">
        <v>1798</v>
      </c>
      <c r="AG2182" s="36" t="s">
        <v>1675</v>
      </c>
      <c r="AH2182" s="36" t="s">
        <v>1676</v>
      </c>
      <c r="AI2182" s="36" t="s">
        <v>1800</v>
      </c>
      <c r="AJ2182" s="36" t="s">
        <v>1645</v>
      </c>
      <c r="AK2182" s="36" t="s">
        <v>337</v>
      </c>
      <c r="AL2182" s="36" t="s">
        <v>1650</v>
      </c>
      <c r="AM2182" s="36" t="s">
        <v>1651</v>
      </c>
      <c r="AN2182" s="36" t="s">
        <v>1645</v>
      </c>
      <c r="AO2182" s="36" t="s">
        <v>1636</v>
      </c>
      <c r="AP2182" s="36" t="s">
        <v>1678</v>
      </c>
      <c r="AQ2182" s="36" t="s">
        <v>1653</v>
      </c>
    </row>
    <row r="2183" spans="1:43" x14ac:dyDescent="0.15">
      <c r="A2183" s="36" t="s">
        <v>379</v>
      </c>
      <c r="B2183" s="36" t="s">
        <v>1700</v>
      </c>
      <c r="C2183" s="36" t="s">
        <v>1701</v>
      </c>
      <c r="D2183" s="36" t="s">
        <v>1673</v>
      </c>
      <c r="E2183" s="36" t="s">
        <v>1674</v>
      </c>
      <c r="F2183" s="36" t="s">
        <v>372</v>
      </c>
      <c r="G2183" s="36" t="s">
        <v>1636</v>
      </c>
      <c r="H2183" s="36" t="s">
        <v>372</v>
      </c>
      <c r="I2183" s="36" t="s">
        <v>1636</v>
      </c>
      <c r="J2183" s="36" t="s">
        <v>1675</v>
      </c>
      <c r="K2183" s="36" t="s">
        <v>1676</v>
      </c>
      <c r="L2183" s="36" t="s">
        <v>1702</v>
      </c>
      <c r="M2183" s="36" t="s">
        <v>1639</v>
      </c>
      <c r="N2183" s="36" t="s">
        <v>1640</v>
      </c>
      <c r="O2183" s="36" t="s">
        <v>1641</v>
      </c>
      <c r="P2183" s="36" t="s">
        <v>1642</v>
      </c>
      <c r="Q2183" s="36" t="s">
        <v>1643</v>
      </c>
      <c r="R2183" s="36" t="s">
        <v>1644</v>
      </c>
      <c r="S2183" s="36" t="s">
        <v>1636</v>
      </c>
      <c r="T2183" s="36" t="s">
        <v>1636</v>
      </c>
      <c r="U2183" s="36" t="s">
        <v>1645</v>
      </c>
      <c r="V2183" s="36" t="s">
        <v>1646</v>
      </c>
      <c r="W2183" s="36" t="s">
        <v>1670</v>
      </c>
      <c r="X2183" s="36" t="s">
        <v>1646</v>
      </c>
      <c r="Y2183" s="36" t="s">
        <v>1649</v>
      </c>
      <c r="Z2183" s="36">
        <v>0.32</v>
      </c>
      <c r="AA2183" s="36">
        <v>0.28000000000000003</v>
      </c>
      <c r="AB2183" s="36">
        <v>0.04</v>
      </c>
      <c r="AC2183" s="36">
        <v>0.28000000000000003</v>
      </c>
      <c r="AD2183" s="36">
        <v>0</v>
      </c>
      <c r="AE2183" s="36">
        <v>0</v>
      </c>
      <c r="AF2183" s="36" t="s">
        <v>1798</v>
      </c>
      <c r="AG2183" s="36" t="s">
        <v>1675</v>
      </c>
      <c r="AH2183" s="36" t="s">
        <v>1676</v>
      </c>
      <c r="AI2183" s="36" t="s">
        <v>1800</v>
      </c>
      <c r="AJ2183" s="36" t="s">
        <v>1645</v>
      </c>
      <c r="AK2183" s="36" t="s">
        <v>337</v>
      </c>
      <c r="AL2183" s="36" t="s">
        <v>1650</v>
      </c>
      <c r="AM2183" s="36" t="s">
        <v>1651</v>
      </c>
      <c r="AN2183" s="36" t="s">
        <v>1645</v>
      </c>
      <c r="AO2183" s="36" t="s">
        <v>1636</v>
      </c>
      <c r="AP2183" s="36" t="s">
        <v>1678</v>
      </c>
      <c r="AQ2183" s="36" t="s">
        <v>1653</v>
      </c>
    </row>
    <row r="2184" spans="1:43" x14ac:dyDescent="0.15">
      <c r="A2184" s="36" t="s">
        <v>379</v>
      </c>
      <c r="B2184" s="36" t="s">
        <v>1700</v>
      </c>
      <c r="C2184" s="36" t="s">
        <v>1701</v>
      </c>
      <c r="D2184" s="36" t="s">
        <v>1673</v>
      </c>
      <c r="E2184" s="36" t="s">
        <v>1674</v>
      </c>
      <c r="F2184" s="36" t="s">
        <v>372</v>
      </c>
      <c r="G2184" s="36" t="s">
        <v>1636</v>
      </c>
      <c r="H2184" s="36" t="s">
        <v>372</v>
      </c>
      <c r="I2184" s="36" t="s">
        <v>1636</v>
      </c>
      <c r="J2184" s="36" t="s">
        <v>1675</v>
      </c>
      <c r="K2184" s="36" t="s">
        <v>1676</v>
      </c>
      <c r="L2184" s="36" t="s">
        <v>1702</v>
      </c>
      <c r="M2184" s="36" t="s">
        <v>1639</v>
      </c>
      <c r="N2184" s="36" t="s">
        <v>1640</v>
      </c>
      <c r="O2184" s="36" t="s">
        <v>1641</v>
      </c>
      <c r="P2184" s="36" t="s">
        <v>1642</v>
      </c>
      <c r="Q2184" s="36" t="s">
        <v>1643</v>
      </c>
      <c r="R2184" s="36" t="s">
        <v>1644</v>
      </c>
      <c r="S2184" s="36" t="s">
        <v>1636</v>
      </c>
      <c r="T2184" s="36" t="s">
        <v>1636</v>
      </c>
      <c r="U2184" s="36" t="s">
        <v>1645</v>
      </c>
      <c r="V2184" s="36" t="s">
        <v>1646</v>
      </c>
      <c r="W2184" s="36" t="s">
        <v>1679</v>
      </c>
      <c r="X2184" s="36" t="s">
        <v>1646</v>
      </c>
      <c r="Y2184" s="36" t="s">
        <v>1649</v>
      </c>
      <c r="Z2184" s="36">
        <v>1694.92</v>
      </c>
      <c r="AA2184" s="36">
        <v>1611.73</v>
      </c>
      <c r="AB2184" s="36">
        <v>83.19</v>
      </c>
      <c r="AC2184" s="36">
        <v>1611.73</v>
      </c>
      <c r="AD2184" s="36">
        <v>0</v>
      </c>
      <c r="AE2184" s="36">
        <v>0</v>
      </c>
      <c r="AF2184" s="36" t="s">
        <v>1798</v>
      </c>
      <c r="AG2184" s="36" t="s">
        <v>1675</v>
      </c>
      <c r="AH2184" s="36" t="s">
        <v>1676</v>
      </c>
      <c r="AI2184" s="36" t="s">
        <v>1800</v>
      </c>
      <c r="AJ2184" s="36" t="s">
        <v>1645</v>
      </c>
      <c r="AK2184" s="36" t="s">
        <v>337</v>
      </c>
      <c r="AL2184" s="36" t="s">
        <v>1650</v>
      </c>
      <c r="AM2184" s="36" t="s">
        <v>1651</v>
      </c>
      <c r="AN2184" s="36" t="s">
        <v>1645</v>
      </c>
      <c r="AO2184" s="36" t="s">
        <v>1636</v>
      </c>
      <c r="AP2184" s="36" t="s">
        <v>1678</v>
      </c>
      <c r="AQ2184" s="36" t="s">
        <v>1653</v>
      </c>
    </row>
    <row r="2185" spans="1:43" x14ac:dyDescent="0.15">
      <c r="A2185" s="36" t="s">
        <v>379</v>
      </c>
      <c r="B2185" s="36" t="s">
        <v>1703</v>
      </c>
      <c r="C2185" s="36" t="s">
        <v>1704</v>
      </c>
      <c r="D2185" s="36" t="s">
        <v>1673</v>
      </c>
      <c r="E2185" s="36" t="s">
        <v>1674</v>
      </c>
      <c r="F2185" s="36" t="s">
        <v>372</v>
      </c>
      <c r="G2185" s="36" t="s">
        <v>1636</v>
      </c>
      <c r="H2185" s="36" t="s">
        <v>372</v>
      </c>
      <c r="I2185" s="36" t="s">
        <v>1636</v>
      </c>
      <c r="J2185" s="36" t="s">
        <v>1675</v>
      </c>
      <c r="K2185" s="36" t="s">
        <v>1676</v>
      </c>
      <c r="L2185" s="36" t="s">
        <v>1705</v>
      </c>
      <c r="M2185" s="36" t="s">
        <v>1639</v>
      </c>
      <c r="N2185" s="36" t="s">
        <v>1640</v>
      </c>
      <c r="O2185" s="36" t="s">
        <v>1641</v>
      </c>
      <c r="P2185" s="36" t="s">
        <v>1642</v>
      </c>
      <c r="Q2185" s="36" t="s">
        <v>1643</v>
      </c>
      <c r="R2185" s="36" t="s">
        <v>1644</v>
      </c>
      <c r="S2185" s="36" t="s">
        <v>1636</v>
      </c>
      <c r="T2185" s="36" t="s">
        <v>1636</v>
      </c>
      <c r="U2185" s="36" t="s">
        <v>1645</v>
      </c>
      <c r="V2185" s="36" t="s">
        <v>1646</v>
      </c>
      <c r="W2185" s="36" t="s">
        <v>1647</v>
      </c>
      <c r="X2185" s="36" t="s">
        <v>1667</v>
      </c>
      <c r="Y2185" s="36" t="s">
        <v>1649</v>
      </c>
      <c r="Z2185" s="36">
        <v>4.0199999999999996</v>
      </c>
      <c r="AA2185" s="36">
        <v>4.0199999999999996</v>
      </c>
      <c r="AB2185" s="36">
        <v>0</v>
      </c>
      <c r="AC2185" s="36">
        <v>4.0199999999999996</v>
      </c>
      <c r="AD2185" s="36">
        <v>0</v>
      </c>
      <c r="AE2185" s="36">
        <v>0</v>
      </c>
      <c r="AF2185" s="36" t="s">
        <v>1798</v>
      </c>
      <c r="AG2185" s="36" t="s">
        <v>1675</v>
      </c>
      <c r="AH2185" s="36" t="s">
        <v>1676</v>
      </c>
      <c r="AI2185" s="36" t="s">
        <v>1800</v>
      </c>
      <c r="AJ2185" s="36" t="s">
        <v>1645</v>
      </c>
      <c r="AK2185" s="36" t="s">
        <v>337</v>
      </c>
      <c r="AL2185" s="36" t="s">
        <v>1650</v>
      </c>
      <c r="AM2185" s="36" t="s">
        <v>1651</v>
      </c>
      <c r="AN2185" s="36" t="s">
        <v>1645</v>
      </c>
      <c r="AO2185" s="36" t="s">
        <v>1636</v>
      </c>
      <c r="AP2185" s="36" t="s">
        <v>1678</v>
      </c>
      <c r="AQ2185" s="36" t="s">
        <v>1653</v>
      </c>
    </row>
    <row r="2186" spans="1:43" x14ac:dyDescent="0.15">
      <c r="A2186" s="36" t="s">
        <v>379</v>
      </c>
      <c r="B2186" s="36" t="s">
        <v>1703</v>
      </c>
      <c r="C2186" s="36" t="s">
        <v>1704</v>
      </c>
      <c r="D2186" s="36" t="s">
        <v>1673</v>
      </c>
      <c r="E2186" s="36" t="s">
        <v>1674</v>
      </c>
      <c r="F2186" s="36" t="s">
        <v>372</v>
      </c>
      <c r="G2186" s="36" t="s">
        <v>1636</v>
      </c>
      <c r="H2186" s="36" t="s">
        <v>372</v>
      </c>
      <c r="I2186" s="36" t="s">
        <v>1636</v>
      </c>
      <c r="J2186" s="36" t="s">
        <v>1675</v>
      </c>
      <c r="K2186" s="36" t="s">
        <v>1676</v>
      </c>
      <c r="L2186" s="36" t="s">
        <v>1705</v>
      </c>
      <c r="M2186" s="36" t="s">
        <v>1639</v>
      </c>
      <c r="N2186" s="36" t="s">
        <v>1640</v>
      </c>
      <c r="O2186" s="36" t="s">
        <v>1641</v>
      </c>
      <c r="P2186" s="36" t="s">
        <v>1642</v>
      </c>
      <c r="Q2186" s="36" t="s">
        <v>1643</v>
      </c>
      <c r="R2186" s="36" t="s">
        <v>1644</v>
      </c>
      <c r="S2186" s="36" t="s">
        <v>1636</v>
      </c>
      <c r="T2186" s="36" t="s">
        <v>1636</v>
      </c>
      <c r="U2186" s="36" t="s">
        <v>1645</v>
      </c>
      <c r="V2186" s="36" t="s">
        <v>1646</v>
      </c>
      <c r="W2186" s="36" t="s">
        <v>1679</v>
      </c>
      <c r="X2186" s="36" t="s">
        <v>1646</v>
      </c>
      <c r="Y2186" s="36" t="s">
        <v>1649</v>
      </c>
      <c r="Z2186" s="36">
        <v>2175.73</v>
      </c>
      <c r="AA2186" s="36">
        <v>2175.73</v>
      </c>
      <c r="AB2186" s="36">
        <v>0</v>
      </c>
      <c r="AC2186" s="36">
        <v>2175.73</v>
      </c>
      <c r="AD2186" s="36">
        <v>0</v>
      </c>
      <c r="AE2186" s="36">
        <v>0</v>
      </c>
      <c r="AF2186" s="36" t="s">
        <v>1798</v>
      </c>
      <c r="AG2186" s="36" t="s">
        <v>1675</v>
      </c>
      <c r="AH2186" s="36" t="s">
        <v>1676</v>
      </c>
      <c r="AI2186" s="36" t="s">
        <v>1800</v>
      </c>
      <c r="AJ2186" s="36" t="s">
        <v>1645</v>
      </c>
      <c r="AK2186" s="36" t="s">
        <v>337</v>
      </c>
      <c r="AL2186" s="36" t="s">
        <v>1650</v>
      </c>
      <c r="AM2186" s="36" t="s">
        <v>1651</v>
      </c>
      <c r="AN2186" s="36" t="s">
        <v>1645</v>
      </c>
      <c r="AO2186" s="36" t="s">
        <v>1636</v>
      </c>
      <c r="AP2186" s="36" t="s">
        <v>1678</v>
      </c>
      <c r="AQ2186" s="36" t="s">
        <v>1653</v>
      </c>
    </row>
    <row r="2187" spans="1:43" x14ac:dyDescent="0.15">
      <c r="A2187" s="36" t="s">
        <v>379</v>
      </c>
      <c r="B2187" s="36" t="s">
        <v>1706</v>
      </c>
      <c r="C2187" s="36" t="s">
        <v>1707</v>
      </c>
      <c r="D2187" s="36" t="s">
        <v>1673</v>
      </c>
      <c r="E2187" s="36" t="s">
        <v>1674</v>
      </c>
      <c r="F2187" s="36" t="s">
        <v>372</v>
      </c>
      <c r="G2187" s="36" t="s">
        <v>1636</v>
      </c>
      <c r="H2187" s="36" t="s">
        <v>372</v>
      </c>
      <c r="I2187" s="36" t="s">
        <v>1636</v>
      </c>
      <c r="J2187" s="36" t="s">
        <v>1675</v>
      </c>
      <c r="K2187" s="36" t="s">
        <v>1676</v>
      </c>
      <c r="L2187" s="36" t="s">
        <v>1708</v>
      </c>
      <c r="M2187" s="36" t="s">
        <v>1639</v>
      </c>
      <c r="N2187" s="36" t="s">
        <v>1640</v>
      </c>
      <c r="O2187" s="36" t="s">
        <v>1641</v>
      </c>
      <c r="P2187" s="36" t="s">
        <v>1642</v>
      </c>
      <c r="Q2187" s="36" t="s">
        <v>1643</v>
      </c>
      <c r="R2187" s="36" t="s">
        <v>1644</v>
      </c>
      <c r="S2187" s="36" t="s">
        <v>1636</v>
      </c>
      <c r="T2187" s="36" t="s">
        <v>1636</v>
      </c>
      <c r="U2187" s="36" t="s">
        <v>1645</v>
      </c>
      <c r="V2187" s="36" t="s">
        <v>1646</v>
      </c>
      <c r="W2187" s="36" t="s">
        <v>1657</v>
      </c>
      <c r="X2187" s="36" t="s">
        <v>1658</v>
      </c>
      <c r="Y2187" s="36" t="s">
        <v>1649</v>
      </c>
      <c r="Z2187" s="36">
        <v>141.13</v>
      </c>
      <c r="AA2187" s="36">
        <v>141.13</v>
      </c>
      <c r="AB2187" s="36">
        <v>0</v>
      </c>
      <c r="AC2187" s="36">
        <v>141.13</v>
      </c>
      <c r="AD2187" s="36">
        <v>0</v>
      </c>
      <c r="AE2187" s="36">
        <v>0</v>
      </c>
      <c r="AF2187" s="36" t="s">
        <v>1798</v>
      </c>
      <c r="AG2187" s="36" t="s">
        <v>1675</v>
      </c>
      <c r="AH2187" s="36" t="s">
        <v>1676</v>
      </c>
      <c r="AI2187" s="36" t="s">
        <v>1800</v>
      </c>
      <c r="AJ2187" s="36" t="s">
        <v>1645</v>
      </c>
      <c r="AK2187" s="36" t="s">
        <v>337</v>
      </c>
      <c r="AL2187" s="36" t="s">
        <v>1650</v>
      </c>
      <c r="AM2187" s="36" t="s">
        <v>1651</v>
      </c>
      <c r="AN2187" s="36" t="s">
        <v>1645</v>
      </c>
      <c r="AO2187" s="36" t="s">
        <v>1636</v>
      </c>
      <c r="AP2187" s="36" t="s">
        <v>1678</v>
      </c>
      <c r="AQ2187" s="36" t="s">
        <v>1653</v>
      </c>
    </row>
    <row r="2188" spans="1:43" x14ac:dyDescent="0.15">
      <c r="A2188" s="36" t="s">
        <v>379</v>
      </c>
      <c r="B2188" s="36" t="s">
        <v>1709</v>
      </c>
      <c r="C2188" s="36" t="s">
        <v>1710</v>
      </c>
      <c r="D2188" s="36" t="s">
        <v>1673</v>
      </c>
      <c r="E2188" s="36" t="s">
        <v>1674</v>
      </c>
      <c r="F2188" s="36" t="s">
        <v>372</v>
      </c>
      <c r="G2188" s="36" t="s">
        <v>1636</v>
      </c>
      <c r="H2188" s="36" t="s">
        <v>372</v>
      </c>
      <c r="I2188" s="36" t="s">
        <v>1636</v>
      </c>
      <c r="J2188" s="36" t="s">
        <v>1675</v>
      </c>
      <c r="K2188" s="36" t="s">
        <v>1676</v>
      </c>
      <c r="L2188" s="36" t="s">
        <v>1711</v>
      </c>
      <c r="M2188" s="36" t="s">
        <v>1639</v>
      </c>
      <c r="N2188" s="36" t="s">
        <v>1640</v>
      </c>
      <c r="O2188" s="36" t="s">
        <v>1641</v>
      </c>
      <c r="P2188" s="36" t="s">
        <v>1642</v>
      </c>
      <c r="Q2188" s="36" t="s">
        <v>1643</v>
      </c>
      <c r="R2188" s="36" t="s">
        <v>1644</v>
      </c>
      <c r="S2188" s="36" t="s">
        <v>1636</v>
      </c>
      <c r="T2188" s="36" t="s">
        <v>1636</v>
      </c>
      <c r="U2188" s="36" t="s">
        <v>1645</v>
      </c>
      <c r="V2188" s="36" t="s">
        <v>1646</v>
      </c>
      <c r="W2188" s="36" t="s">
        <v>1664</v>
      </c>
      <c r="X2188" s="36" t="s">
        <v>1646</v>
      </c>
      <c r="Y2188" s="36" t="s">
        <v>1649</v>
      </c>
      <c r="Z2188" s="36">
        <v>100.68</v>
      </c>
      <c r="AA2188" s="36">
        <v>86.26</v>
      </c>
      <c r="AB2188" s="36">
        <v>14.42</v>
      </c>
      <c r="AC2188" s="36">
        <v>86.26</v>
      </c>
      <c r="AD2188" s="36">
        <v>0</v>
      </c>
      <c r="AE2188" s="36">
        <v>0</v>
      </c>
      <c r="AF2188" s="36" t="s">
        <v>1798</v>
      </c>
      <c r="AG2188" s="36" t="s">
        <v>666</v>
      </c>
      <c r="AH2188" s="36" t="s">
        <v>1801</v>
      </c>
      <c r="AI2188" s="36" t="s">
        <v>1800</v>
      </c>
      <c r="AJ2188" s="36" t="s">
        <v>1645</v>
      </c>
      <c r="AK2188" s="36" t="s">
        <v>337</v>
      </c>
      <c r="AL2188" s="36" t="s">
        <v>1650</v>
      </c>
      <c r="AM2188" s="36" t="s">
        <v>1651</v>
      </c>
      <c r="AN2188" s="36" t="s">
        <v>1645</v>
      </c>
      <c r="AO2188" s="36" t="s">
        <v>1636</v>
      </c>
      <c r="AP2188" s="36" t="s">
        <v>1678</v>
      </c>
      <c r="AQ2188" s="36" t="s">
        <v>1653</v>
      </c>
    </row>
    <row r="2189" spans="1:43" x14ac:dyDescent="0.15">
      <c r="A2189" s="36" t="s">
        <v>379</v>
      </c>
      <c r="B2189" s="36" t="s">
        <v>1709</v>
      </c>
      <c r="C2189" s="36" t="s">
        <v>1710</v>
      </c>
      <c r="D2189" s="36" t="s">
        <v>1673</v>
      </c>
      <c r="E2189" s="36" t="s">
        <v>1674</v>
      </c>
      <c r="F2189" s="36" t="s">
        <v>372</v>
      </c>
      <c r="G2189" s="36" t="s">
        <v>1636</v>
      </c>
      <c r="H2189" s="36" t="s">
        <v>372</v>
      </c>
      <c r="I2189" s="36" t="s">
        <v>1636</v>
      </c>
      <c r="J2189" s="36" t="s">
        <v>1675</v>
      </c>
      <c r="K2189" s="36" t="s">
        <v>1676</v>
      </c>
      <c r="L2189" s="36" t="s">
        <v>1711</v>
      </c>
      <c r="M2189" s="36" t="s">
        <v>1639</v>
      </c>
      <c r="N2189" s="36" t="s">
        <v>1640</v>
      </c>
      <c r="O2189" s="36" t="s">
        <v>1641</v>
      </c>
      <c r="P2189" s="36" t="s">
        <v>1642</v>
      </c>
      <c r="Q2189" s="36" t="s">
        <v>1643</v>
      </c>
      <c r="R2189" s="36" t="s">
        <v>1644</v>
      </c>
      <c r="S2189" s="36" t="s">
        <v>1636</v>
      </c>
      <c r="T2189" s="36" t="s">
        <v>1636</v>
      </c>
      <c r="U2189" s="36" t="s">
        <v>1645</v>
      </c>
      <c r="V2189" s="36" t="s">
        <v>1646</v>
      </c>
      <c r="W2189" s="36" t="s">
        <v>1665</v>
      </c>
      <c r="X2189" s="36" t="s">
        <v>1646</v>
      </c>
      <c r="Y2189" s="36" t="s">
        <v>1649</v>
      </c>
      <c r="Z2189" s="36">
        <v>87.59</v>
      </c>
      <c r="AA2189" s="36">
        <v>61.34</v>
      </c>
      <c r="AB2189" s="36">
        <v>26.25</v>
      </c>
      <c r="AC2189" s="36">
        <v>61.34</v>
      </c>
      <c r="AD2189" s="36">
        <v>0</v>
      </c>
      <c r="AE2189" s="36">
        <v>0</v>
      </c>
      <c r="AF2189" s="36" t="s">
        <v>1798</v>
      </c>
      <c r="AG2189" s="36" t="s">
        <v>666</v>
      </c>
      <c r="AH2189" s="36" t="s">
        <v>1801</v>
      </c>
      <c r="AI2189" s="36" t="s">
        <v>1800</v>
      </c>
      <c r="AJ2189" s="36" t="s">
        <v>1645</v>
      </c>
      <c r="AK2189" s="36" t="s">
        <v>337</v>
      </c>
      <c r="AL2189" s="36" t="s">
        <v>1650</v>
      </c>
      <c r="AM2189" s="36" t="s">
        <v>1651</v>
      </c>
      <c r="AN2189" s="36" t="s">
        <v>1645</v>
      </c>
      <c r="AO2189" s="36" t="s">
        <v>1636</v>
      </c>
      <c r="AP2189" s="36" t="s">
        <v>1678</v>
      </c>
      <c r="AQ2189" s="36" t="s">
        <v>1653</v>
      </c>
    </row>
    <row r="2190" spans="1:43" x14ac:dyDescent="0.15">
      <c r="A2190" s="36" t="s">
        <v>379</v>
      </c>
      <c r="B2190" s="36" t="s">
        <v>1709</v>
      </c>
      <c r="C2190" s="36" t="s">
        <v>1710</v>
      </c>
      <c r="D2190" s="36" t="s">
        <v>1673</v>
      </c>
      <c r="E2190" s="36" t="s">
        <v>1674</v>
      </c>
      <c r="F2190" s="36" t="s">
        <v>372</v>
      </c>
      <c r="G2190" s="36" t="s">
        <v>1636</v>
      </c>
      <c r="H2190" s="36" t="s">
        <v>372</v>
      </c>
      <c r="I2190" s="36" t="s">
        <v>1636</v>
      </c>
      <c r="J2190" s="36" t="s">
        <v>1675</v>
      </c>
      <c r="K2190" s="36" t="s">
        <v>1676</v>
      </c>
      <c r="L2190" s="36" t="s">
        <v>1711</v>
      </c>
      <c r="M2190" s="36" t="s">
        <v>1639</v>
      </c>
      <c r="N2190" s="36" t="s">
        <v>1640</v>
      </c>
      <c r="O2190" s="36" t="s">
        <v>1641</v>
      </c>
      <c r="P2190" s="36" t="s">
        <v>1642</v>
      </c>
      <c r="Q2190" s="36" t="s">
        <v>1643</v>
      </c>
      <c r="R2190" s="36" t="s">
        <v>1644</v>
      </c>
      <c r="S2190" s="36" t="s">
        <v>1636</v>
      </c>
      <c r="T2190" s="36" t="s">
        <v>1636</v>
      </c>
      <c r="U2190" s="36" t="s">
        <v>1645</v>
      </c>
      <c r="V2190" s="36" t="s">
        <v>1646</v>
      </c>
      <c r="W2190" s="36" t="s">
        <v>1669</v>
      </c>
      <c r="X2190" s="36" t="s">
        <v>1646</v>
      </c>
      <c r="Y2190" s="36" t="s">
        <v>1649</v>
      </c>
      <c r="Z2190" s="36">
        <v>80.84</v>
      </c>
      <c r="AA2190" s="36">
        <v>64.83</v>
      </c>
      <c r="AB2190" s="36">
        <v>16.010000000000002</v>
      </c>
      <c r="AC2190" s="36">
        <v>64.83</v>
      </c>
      <c r="AD2190" s="36">
        <v>0</v>
      </c>
      <c r="AE2190" s="36">
        <v>0</v>
      </c>
      <c r="AF2190" s="36" t="s">
        <v>1798</v>
      </c>
      <c r="AG2190" s="36" t="s">
        <v>666</v>
      </c>
      <c r="AH2190" s="36" t="s">
        <v>1801</v>
      </c>
      <c r="AI2190" s="36" t="s">
        <v>1800</v>
      </c>
      <c r="AJ2190" s="36" t="s">
        <v>1645</v>
      </c>
      <c r="AK2190" s="36" t="s">
        <v>337</v>
      </c>
      <c r="AL2190" s="36" t="s">
        <v>1650</v>
      </c>
      <c r="AM2190" s="36" t="s">
        <v>1651</v>
      </c>
      <c r="AN2190" s="36" t="s">
        <v>1645</v>
      </c>
      <c r="AO2190" s="36" t="s">
        <v>1636</v>
      </c>
      <c r="AP2190" s="36" t="s">
        <v>1678</v>
      </c>
      <c r="AQ2190" s="36" t="s">
        <v>1653</v>
      </c>
    </row>
    <row r="2191" spans="1:43" x14ac:dyDescent="0.15">
      <c r="A2191" s="36" t="s">
        <v>379</v>
      </c>
      <c r="B2191" s="36" t="s">
        <v>1709</v>
      </c>
      <c r="C2191" s="36" t="s">
        <v>1710</v>
      </c>
      <c r="D2191" s="36" t="s">
        <v>1673</v>
      </c>
      <c r="E2191" s="36" t="s">
        <v>1674</v>
      </c>
      <c r="F2191" s="36" t="s">
        <v>372</v>
      </c>
      <c r="G2191" s="36" t="s">
        <v>1636</v>
      </c>
      <c r="H2191" s="36" t="s">
        <v>372</v>
      </c>
      <c r="I2191" s="36" t="s">
        <v>1636</v>
      </c>
      <c r="J2191" s="36" t="s">
        <v>1675</v>
      </c>
      <c r="K2191" s="36" t="s">
        <v>1676</v>
      </c>
      <c r="L2191" s="36" t="s">
        <v>1711</v>
      </c>
      <c r="M2191" s="36" t="s">
        <v>1639</v>
      </c>
      <c r="N2191" s="36" t="s">
        <v>1640</v>
      </c>
      <c r="O2191" s="36" t="s">
        <v>1641</v>
      </c>
      <c r="P2191" s="36" t="s">
        <v>1642</v>
      </c>
      <c r="Q2191" s="36" t="s">
        <v>1643</v>
      </c>
      <c r="R2191" s="36" t="s">
        <v>1644</v>
      </c>
      <c r="S2191" s="36" t="s">
        <v>1636</v>
      </c>
      <c r="T2191" s="36" t="s">
        <v>1636</v>
      </c>
      <c r="U2191" s="36" t="s">
        <v>1645</v>
      </c>
      <c r="V2191" s="36" t="s">
        <v>1646</v>
      </c>
      <c r="W2191" s="36" t="s">
        <v>1670</v>
      </c>
      <c r="X2191" s="36" t="s">
        <v>1646</v>
      </c>
      <c r="Y2191" s="36" t="s">
        <v>1649</v>
      </c>
      <c r="Z2191" s="36">
        <v>13.96</v>
      </c>
      <c r="AA2191" s="36">
        <v>10.54</v>
      </c>
      <c r="AB2191" s="36">
        <v>3.42</v>
      </c>
      <c r="AC2191" s="36">
        <v>10.54</v>
      </c>
      <c r="AD2191" s="36">
        <v>0</v>
      </c>
      <c r="AE2191" s="36">
        <v>0</v>
      </c>
      <c r="AF2191" s="36" t="s">
        <v>1798</v>
      </c>
      <c r="AG2191" s="36" t="s">
        <v>666</v>
      </c>
      <c r="AH2191" s="36" t="s">
        <v>1801</v>
      </c>
      <c r="AI2191" s="36" t="s">
        <v>1800</v>
      </c>
      <c r="AJ2191" s="36" t="s">
        <v>1645</v>
      </c>
      <c r="AK2191" s="36" t="s">
        <v>337</v>
      </c>
      <c r="AL2191" s="36" t="s">
        <v>1650</v>
      </c>
      <c r="AM2191" s="36" t="s">
        <v>1651</v>
      </c>
      <c r="AN2191" s="36" t="s">
        <v>1645</v>
      </c>
      <c r="AO2191" s="36" t="s">
        <v>1636</v>
      </c>
      <c r="AP2191" s="36" t="s">
        <v>1678</v>
      </c>
      <c r="AQ2191" s="36" t="s">
        <v>1653</v>
      </c>
    </row>
    <row r="2192" spans="1:43" x14ac:dyDescent="0.15">
      <c r="A2192" s="36" t="s">
        <v>379</v>
      </c>
      <c r="B2192" s="36" t="s">
        <v>1712</v>
      </c>
      <c r="C2192" s="36" t="s">
        <v>1713</v>
      </c>
      <c r="D2192" s="36" t="s">
        <v>1673</v>
      </c>
      <c r="E2192" s="36" t="s">
        <v>1674</v>
      </c>
      <c r="F2192" s="36" t="s">
        <v>372</v>
      </c>
      <c r="G2192" s="36" t="s">
        <v>1636</v>
      </c>
      <c r="H2192" s="36" t="s">
        <v>372</v>
      </c>
      <c r="I2192" s="36" t="s">
        <v>1636</v>
      </c>
      <c r="J2192" s="36" t="s">
        <v>1675</v>
      </c>
      <c r="K2192" s="36" t="s">
        <v>1676</v>
      </c>
      <c r="L2192" s="36" t="s">
        <v>1714</v>
      </c>
      <c r="M2192" s="36" t="s">
        <v>1639</v>
      </c>
      <c r="N2192" s="36" t="s">
        <v>1640</v>
      </c>
      <c r="O2192" s="36" t="s">
        <v>1641</v>
      </c>
      <c r="P2192" s="36" t="s">
        <v>1642</v>
      </c>
      <c r="Q2192" s="36" t="s">
        <v>1643</v>
      </c>
      <c r="R2192" s="36" t="s">
        <v>1644</v>
      </c>
      <c r="S2192" s="36" t="s">
        <v>1636</v>
      </c>
      <c r="T2192" s="36" t="s">
        <v>1636</v>
      </c>
      <c r="U2192" s="36" t="s">
        <v>1645</v>
      </c>
      <c r="V2192" s="36" t="s">
        <v>1646</v>
      </c>
      <c r="W2192" s="36" t="s">
        <v>1664</v>
      </c>
      <c r="X2192" s="36" t="s">
        <v>1646</v>
      </c>
      <c r="Y2192" s="36" t="s">
        <v>1649</v>
      </c>
      <c r="Z2192" s="36">
        <v>682.65</v>
      </c>
      <c r="AA2192" s="36">
        <v>682.65</v>
      </c>
      <c r="AB2192" s="36">
        <v>0</v>
      </c>
      <c r="AC2192" s="36">
        <v>682.65</v>
      </c>
      <c r="AD2192" s="36">
        <v>0</v>
      </c>
      <c r="AE2192" s="36">
        <v>0</v>
      </c>
      <c r="AF2192" s="36" t="s">
        <v>1798</v>
      </c>
      <c r="AG2192" s="36" t="s">
        <v>1675</v>
      </c>
      <c r="AH2192" s="36" t="s">
        <v>1676</v>
      </c>
      <c r="AI2192" s="36" t="s">
        <v>1800</v>
      </c>
      <c r="AJ2192" s="36" t="s">
        <v>1645</v>
      </c>
      <c r="AK2192" s="36" t="s">
        <v>337</v>
      </c>
      <c r="AL2192" s="36" t="s">
        <v>1650</v>
      </c>
      <c r="AM2192" s="36" t="s">
        <v>1651</v>
      </c>
      <c r="AN2192" s="36" t="s">
        <v>1645</v>
      </c>
      <c r="AO2192" s="36" t="s">
        <v>1636</v>
      </c>
      <c r="AP2192" s="36" t="s">
        <v>1678</v>
      </c>
      <c r="AQ2192" s="36" t="s">
        <v>1653</v>
      </c>
    </row>
    <row r="2193" spans="1:43" x14ac:dyDescent="0.15">
      <c r="A2193" s="36" t="s">
        <v>379</v>
      </c>
      <c r="B2193" s="36" t="s">
        <v>1712</v>
      </c>
      <c r="C2193" s="36" t="s">
        <v>1713</v>
      </c>
      <c r="D2193" s="36" t="s">
        <v>1673</v>
      </c>
      <c r="E2193" s="36" t="s">
        <v>1674</v>
      </c>
      <c r="F2193" s="36" t="s">
        <v>372</v>
      </c>
      <c r="G2193" s="36" t="s">
        <v>1636</v>
      </c>
      <c r="H2193" s="36" t="s">
        <v>372</v>
      </c>
      <c r="I2193" s="36" t="s">
        <v>1636</v>
      </c>
      <c r="J2193" s="36" t="s">
        <v>1675</v>
      </c>
      <c r="K2193" s="36" t="s">
        <v>1676</v>
      </c>
      <c r="L2193" s="36" t="s">
        <v>1714</v>
      </c>
      <c r="M2193" s="36" t="s">
        <v>1639</v>
      </c>
      <c r="N2193" s="36" t="s">
        <v>1640</v>
      </c>
      <c r="O2193" s="36" t="s">
        <v>1641</v>
      </c>
      <c r="P2193" s="36" t="s">
        <v>1642</v>
      </c>
      <c r="Q2193" s="36" t="s">
        <v>1643</v>
      </c>
      <c r="R2193" s="36" t="s">
        <v>1644</v>
      </c>
      <c r="S2193" s="36" t="s">
        <v>1636</v>
      </c>
      <c r="T2193" s="36" t="s">
        <v>1636</v>
      </c>
      <c r="U2193" s="36" t="s">
        <v>1645</v>
      </c>
      <c r="V2193" s="36" t="s">
        <v>1646</v>
      </c>
      <c r="W2193" s="36" t="s">
        <v>1665</v>
      </c>
      <c r="X2193" s="36" t="s">
        <v>1646</v>
      </c>
      <c r="Y2193" s="36" t="s">
        <v>1649</v>
      </c>
      <c r="Z2193" s="36">
        <v>1343.61</v>
      </c>
      <c r="AA2193" s="36">
        <v>1343.61</v>
      </c>
      <c r="AB2193" s="36">
        <v>0</v>
      </c>
      <c r="AC2193" s="36">
        <v>1343.61</v>
      </c>
      <c r="AD2193" s="36">
        <v>0</v>
      </c>
      <c r="AE2193" s="36">
        <v>0</v>
      </c>
      <c r="AF2193" s="36" t="s">
        <v>1798</v>
      </c>
      <c r="AG2193" s="36" t="s">
        <v>1675</v>
      </c>
      <c r="AH2193" s="36" t="s">
        <v>1676</v>
      </c>
      <c r="AI2193" s="36" t="s">
        <v>1800</v>
      </c>
      <c r="AJ2193" s="36" t="s">
        <v>1645</v>
      </c>
      <c r="AK2193" s="36" t="s">
        <v>337</v>
      </c>
      <c r="AL2193" s="36" t="s">
        <v>1650</v>
      </c>
      <c r="AM2193" s="36" t="s">
        <v>1651</v>
      </c>
      <c r="AN2193" s="36" t="s">
        <v>1645</v>
      </c>
      <c r="AO2193" s="36" t="s">
        <v>1636</v>
      </c>
      <c r="AP2193" s="36" t="s">
        <v>1678</v>
      </c>
      <c r="AQ2193" s="36" t="s">
        <v>1653</v>
      </c>
    </row>
    <row r="2194" spans="1:43" x14ac:dyDescent="0.15">
      <c r="A2194" s="36" t="s">
        <v>379</v>
      </c>
      <c r="B2194" s="36" t="s">
        <v>1712</v>
      </c>
      <c r="C2194" s="36" t="s">
        <v>1713</v>
      </c>
      <c r="D2194" s="36" t="s">
        <v>1673</v>
      </c>
      <c r="E2194" s="36" t="s">
        <v>1674</v>
      </c>
      <c r="F2194" s="36" t="s">
        <v>372</v>
      </c>
      <c r="G2194" s="36" t="s">
        <v>1636</v>
      </c>
      <c r="H2194" s="36" t="s">
        <v>372</v>
      </c>
      <c r="I2194" s="36" t="s">
        <v>1636</v>
      </c>
      <c r="J2194" s="36" t="s">
        <v>1675</v>
      </c>
      <c r="K2194" s="36" t="s">
        <v>1676</v>
      </c>
      <c r="L2194" s="36" t="s">
        <v>1714</v>
      </c>
      <c r="M2194" s="36" t="s">
        <v>1639</v>
      </c>
      <c r="N2194" s="36" t="s">
        <v>1640</v>
      </c>
      <c r="O2194" s="36" t="s">
        <v>1641</v>
      </c>
      <c r="P2194" s="36" t="s">
        <v>1642</v>
      </c>
      <c r="Q2194" s="36" t="s">
        <v>1643</v>
      </c>
      <c r="R2194" s="36" t="s">
        <v>1644</v>
      </c>
      <c r="S2194" s="36" t="s">
        <v>1636</v>
      </c>
      <c r="T2194" s="36" t="s">
        <v>1636</v>
      </c>
      <c r="U2194" s="36" t="s">
        <v>1645</v>
      </c>
      <c r="V2194" s="36" t="s">
        <v>1646</v>
      </c>
      <c r="W2194" s="36" t="s">
        <v>1647</v>
      </c>
      <c r="X2194" s="36" t="s">
        <v>1667</v>
      </c>
      <c r="Y2194" s="36" t="s">
        <v>1649</v>
      </c>
      <c r="Z2194" s="36">
        <v>0.06</v>
      </c>
      <c r="AA2194" s="36">
        <v>0.06</v>
      </c>
      <c r="AB2194" s="36">
        <v>0</v>
      </c>
      <c r="AC2194" s="36">
        <v>0.06</v>
      </c>
      <c r="AD2194" s="36">
        <v>0</v>
      </c>
      <c r="AE2194" s="36">
        <v>0</v>
      </c>
      <c r="AF2194" s="36" t="s">
        <v>1798</v>
      </c>
      <c r="AG2194" s="36" t="s">
        <v>1675</v>
      </c>
      <c r="AH2194" s="36" t="s">
        <v>1676</v>
      </c>
      <c r="AI2194" s="36" t="s">
        <v>1800</v>
      </c>
      <c r="AJ2194" s="36" t="s">
        <v>1645</v>
      </c>
      <c r="AK2194" s="36" t="s">
        <v>337</v>
      </c>
      <c r="AL2194" s="36" t="s">
        <v>1650</v>
      </c>
      <c r="AM2194" s="36" t="s">
        <v>1651</v>
      </c>
      <c r="AN2194" s="36" t="s">
        <v>1645</v>
      </c>
      <c r="AO2194" s="36" t="s">
        <v>1636</v>
      </c>
      <c r="AP2194" s="36" t="s">
        <v>1678</v>
      </c>
      <c r="AQ2194" s="36" t="s">
        <v>1653</v>
      </c>
    </row>
    <row r="2195" spans="1:43" x14ac:dyDescent="0.15">
      <c r="A2195" s="36" t="s">
        <v>379</v>
      </c>
      <c r="B2195" s="36" t="s">
        <v>1712</v>
      </c>
      <c r="C2195" s="36" t="s">
        <v>1713</v>
      </c>
      <c r="D2195" s="36" t="s">
        <v>1673</v>
      </c>
      <c r="E2195" s="36" t="s">
        <v>1674</v>
      </c>
      <c r="F2195" s="36" t="s">
        <v>372</v>
      </c>
      <c r="G2195" s="36" t="s">
        <v>1636</v>
      </c>
      <c r="H2195" s="36" t="s">
        <v>372</v>
      </c>
      <c r="I2195" s="36" t="s">
        <v>1636</v>
      </c>
      <c r="J2195" s="36" t="s">
        <v>1675</v>
      </c>
      <c r="K2195" s="36" t="s">
        <v>1676</v>
      </c>
      <c r="L2195" s="36" t="s">
        <v>1714</v>
      </c>
      <c r="M2195" s="36" t="s">
        <v>1639</v>
      </c>
      <c r="N2195" s="36" t="s">
        <v>1640</v>
      </c>
      <c r="O2195" s="36" t="s">
        <v>1641</v>
      </c>
      <c r="P2195" s="36" t="s">
        <v>1642</v>
      </c>
      <c r="Q2195" s="36" t="s">
        <v>1643</v>
      </c>
      <c r="R2195" s="36" t="s">
        <v>1644</v>
      </c>
      <c r="S2195" s="36" t="s">
        <v>1636</v>
      </c>
      <c r="T2195" s="36" t="s">
        <v>1636</v>
      </c>
      <c r="U2195" s="36" t="s">
        <v>1645</v>
      </c>
      <c r="V2195" s="36" t="s">
        <v>1646</v>
      </c>
      <c r="W2195" s="36" t="s">
        <v>1669</v>
      </c>
      <c r="X2195" s="36" t="s">
        <v>1646</v>
      </c>
      <c r="Y2195" s="36" t="s">
        <v>1649</v>
      </c>
      <c r="Z2195" s="36">
        <v>201.41</v>
      </c>
      <c r="AA2195" s="36">
        <v>201.41</v>
      </c>
      <c r="AB2195" s="36">
        <v>0</v>
      </c>
      <c r="AC2195" s="36">
        <v>201.41</v>
      </c>
      <c r="AD2195" s="36">
        <v>0</v>
      </c>
      <c r="AE2195" s="36">
        <v>0</v>
      </c>
      <c r="AF2195" s="36" t="s">
        <v>1798</v>
      </c>
      <c r="AG2195" s="36" t="s">
        <v>1675</v>
      </c>
      <c r="AH2195" s="36" t="s">
        <v>1676</v>
      </c>
      <c r="AI2195" s="36" t="s">
        <v>1800</v>
      </c>
      <c r="AJ2195" s="36" t="s">
        <v>1645</v>
      </c>
      <c r="AK2195" s="36" t="s">
        <v>337</v>
      </c>
      <c r="AL2195" s="36" t="s">
        <v>1650</v>
      </c>
      <c r="AM2195" s="36" t="s">
        <v>1651</v>
      </c>
      <c r="AN2195" s="36" t="s">
        <v>1645</v>
      </c>
      <c r="AO2195" s="36" t="s">
        <v>1636</v>
      </c>
      <c r="AP2195" s="36" t="s">
        <v>1678</v>
      </c>
      <c r="AQ2195" s="36" t="s">
        <v>1653</v>
      </c>
    </row>
    <row r="2196" spans="1:43" x14ac:dyDescent="0.15">
      <c r="A2196" s="36" t="s">
        <v>379</v>
      </c>
      <c r="B2196" s="36" t="s">
        <v>1712</v>
      </c>
      <c r="C2196" s="36" t="s">
        <v>1713</v>
      </c>
      <c r="D2196" s="36" t="s">
        <v>1673</v>
      </c>
      <c r="E2196" s="36" t="s">
        <v>1674</v>
      </c>
      <c r="F2196" s="36" t="s">
        <v>372</v>
      </c>
      <c r="G2196" s="36" t="s">
        <v>1636</v>
      </c>
      <c r="H2196" s="36" t="s">
        <v>372</v>
      </c>
      <c r="I2196" s="36" t="s">
        <v>1636</v>
      </c>
      <c r="J2196" s="36" t="s">
        <v>1675</v>
      </c>
      <c r="K2196" s="36" t="s">
        <v>1676</v>
      </c>
      <c r="L2196" s="36" t="s">
        <v>1714</v>
      </c>
      <c r="M2196" s="36" t="s">
        <v>1639</v>
      </c>
      <c r="N2196" s="36" t="s">
        <v>1640</v>
      </c>
      <c r="O2196" s="36" t="s">
        <v>1641</v>
      </c>
      <c r="P2196" s="36" t="s">
        <v>1642</v>
      </c>
      <c r="Q2196" s="36" t="s">
        <v>1643</v>
      </c>
      <c r="R2196" s="36" t="s">
        <v>1644</v>
      </c>
      <c r="S2196" s="36" t="s">
        <v>1636</v>
      </c>
      <c r="T2196" s="36" t="s">
        <v>1636</v>
      </c>
      <c r="U2196" s="36" t="s">
        <v>1645</v>
      </c>
      <c r="V2196" s="36" t="s">
        <v>1646</v>
      </c>
      <c r="W2196" s="36" t="s">
        <v>1670</v>
      </c>
      <c r="X2196" s="36" t="s">
        <v>1646</v>
      </c>
      <c r="Y2196" s="36" t="s">
        <v>1649</v>
      </c>
      <c r="Z2196" s="36">
        <v>44.2</v>
      </c>
      <c r="AA2196" s="36">
        <v>44.2</v>
      </c>
      <c r="AB2196" s="36">
        <v>0</v>
      </c>
      <c r="AC2196" s="36">
        <v>44.2</v>
      </c>
      <c r="AD2196" s="36">
        <v>0</v>
      </c>
      <c r="AE2196" s="36">
        <v>0</v>
      </c>
      <c r="AF2196" s="36" t="s">
        <v>1798</v>
      </c>
      <c r="AG2196" s="36" t="s">
        <v>1675</v>
      </c>
      <c r="AH2196" s="36" t="s">
        <v>1676</v>
      </c>
      <c r="AI2196" s="36" t="s">
        <v>1800</v>
      </c>
      <c r="AJ2196" s="36" t="s">
        <v>1645</v>
      </c>
      <c r="AK2196" s="36" t="s">
        <v>337</v>
      </c>
      <c r="AL2196" s="36" t="s">
        <v>1650</v>
      </c>
      <c r="AM2196" s="36" t="s">
        <v>1651</v>
      </c>
      <c r="AN2196" s="36" t="s">
        <v>1645</v>
      </c>
      <c r="AO2196" s="36" t="s">
        <v>1636</v>
      </c>
      <c r="AP2196" s="36" t="s">
        <v>1678</v>
      </c>
      <c r="AQ2196" s="36" t="s">
        <v>1653</v>
      </c>
    </row>
    <row r="2197" spans="1:43" x14ac:dyDescent="0.15">
      <c r="A2197" s="36" t="s">
        <v>379</v>
      </c>
      <c r="B2197" s="36" t="s">
        <v>1715</v>
      </c>
      <c r="C2197" s="36" t="s">
        <v>1716</v>
      </c>
      <c r="D2197" s="36" t="s">
        <v>1661</v>
      </c>
      <c r="E2197" s="36" t="s">
        <v>1662</v>
      </c>
      <c r="F2197" s="36" t="s">
        <v>372</v>
      </c>
      <c r="G2197" s="36" t="s">
        <v>1636</v>
      </c>
      <c r="H2197" s="36" t="s">
        <v>372</v>
      </c>
      <c r="I2197" s="36" t="s">
        <v>1636</v>
      </c>
      <c r="J2197" s="36" t="s">
        <v>1637</v>
      </c>
      <c r="K2197" s="36" t="s">
        <v>599</v>
      </c>
      <c r="L2197" s="36" t="s">
        <v>1717</v>
      </c>
      <c r="M2197" s="36" t="s">
        <v>1639</v>
      </c>
      <c r="N2197" s="36" t="s">
        <v>1640</v>
      </c>
      <c r="O2197" s="36" t="s">
        <v>1641</v>
      </c>
      <c r="P2197" s="36" t="s">
        <v>1642</v>
      </c>
      <c r="Q2197" s="36" t="s">
        <v>1643</v>
      </c>
      <c r="R2197" s="36" t="s">
        <v>1644</v>
      </c>
      <c r="S2197" s="36" t="s">
        <v>1636</v>
      </c>
      <c r="T2197" s="36" t="s">
        <v>1636</v>
      </c>
      <c r="U2197" s="36" t="s">
        <v>1645</v>
      </c>
      <c r="V2197" s="36" t="s">
        <v>1646</v>
      </c>
      <c r="W2197" s="36" t="s">
        <v>1664</v>
      </c>
      <c r="X2197" s="36" t="s">
        <v>1646</v>
      </c>
      <c r="Y2197" s="36" t="s">
        <v>1649</v>
      </c>
      <c r="Z2197" s="36">
        <v>35.880000000000003</v>
      </c>
      <c r="AA2197" s="36">
        <v>35.880000000000003</v>
      </c>
      <c r="AB2197" s="36">
        <v>0</v>
      </c>
      <c r="AC2197" s="36">
        <v>35.880000000000003</v>
      </c>
      <c r="AD2197" s="36">
        <v>0</v>
      </c>
      <c r="AE2197" s="36">
        <v>0</v>
      </c>
      <c r="AF2197" s="36" t="s">
        <v>1798</v>
      </c>
      <c r="AG2197" s="36" t="s">
        <v>1637</v>
      </c>
      <c r="AH2197" s="36" t="s">
        <v>599</v>
      </c>
      <c r="AI2197" s="36" t="s">
        <v>1799</v>
      </c>
      <c r="AJ2197" s="36" t="s">
        <v>1645</v>
      </c>
      <c r="AK2197" s="36" t="s">
        <v>337</v>
      </c>
      <c r="AL2197" s="36" t="s">
        <v>1650</v>
      </c>
      <c r="AM2197" s="36" t="s">
        <v>1651</v>
      </c>
      <c r="AN2197" s="36" t="s">
        <v>1645</v>
      </c>
      <c r="AO2197" s="36" t="s">
        <v>1636</v>
      </c>
      <c r="AP2197" s="36" t="s">
        <v>1652</v>
      </c>
      <c r="AQ2197" s="36" t="s">
        <v>1653</v>
      </c>
    </row>
    <row r="2198" spans="1:43" x14ac:dyDescent="0.15">
      <c r="A2198" s="36" t="s">
        <v>379</v>
      </c>
      <c r="B2198" s="36" t="s">
        <v>1715</v>
      </c>
      <c r="C2198" s="36" t="s">
        <v>1716</v>
      </c>
      <c r="D2198" s="36" t="s">
        <v>1661</v>
      </c>
      <c r="E2198" s="36" t="s">
        <v>1662</v>
      </c>
      <c r="F2198" s="36" t="s">
        <v>372</v>
      </c>
      <c r="G2198" s="36" t="s">
        <v>1636</v>
      </c>
      <c r="H2198" s="36" t="s">
        <v>372</v>
      </c>
      <c r="I2198" s="36" t="s">
        <v>1636</v>
      </c>
      <c r="J2198" s="36" t="s">
        <v>1637</v>
      </c>
      <c r="K2198" s="36" t="s">
        <v>599</v>
      </c>
      <c r="L2198" s="36" t="s">
        <v>1717</v>
      </c>
      <c r="M2198" s="36" t="s">
        <v>1639</v>
      </c>
      <c r="N2198" s="36" t="s">
        <v>1640</v>
      </c>
      <c r="O2198" s="36" t="s">
        <v>1641</v>
      </c>
      <c r="P2198" s="36" t="s">
        <v>1642</v>
      </c>
      <c r="Q2198" s="36" t="s">
        <v>1643</v>
      </c>
      <c r="R2198" s="36" t="s">
        <v>1644</v>
      </c>
      <c r="S2198" s="36" t="s">
        <v>1636</v>
      </c>
      <c r="T2198" s="36" t="s">
        <v>1636</v>
      </c>
      <c r="U2198" s="36" t="s">
        <v>1645</v>
      </c>
      <c r="V2198" s="36" t="s">
        <v>1646</v>
      </c>
      <c r="W2198" s="36" t="s">
        <v>1665</v>
      </c>
      <c r="X2198" s="36" t="s">
        <v>1646</v>
      </c>
      <c r="Y2198" s="36" t="s">
        <v>1649</v>
      </c>
      <c r="Z2198" s="36">
        <v>2225.7600000000002</v>
      </c>
      <c r="AA2198" s="36">
        <v>2225.7600000000002</v>
      </c>
      <c r="AB2198" s="36">
        <v>0</v>
      </c>
      <c r="AC2198" s="36">
        <v>2225.7600000000002</v>
      </c>
      <c r="AD2198" s="36">
        <v>0</v>
      </c>
      <c r="AE2198" s="36">
        <v>0</v>
      </c>
      <c r="AF2198" s="36" t="s">
        <v>1798</v>
      </c>
      <c r="AG2198" s="36" t="s">
        <v>1637</v>
      </c>
      <c r="AH2198" s="36" t="s">
        <v>599</v>
      </c>
      <c r="AI2198" s="36" t="s">
        <v>1799</v>
      </c>
      <c r="AJ2198" s="36" t="s">
        <v>1645</v>
      </c>
      <c r="AK2198" s="36" t="s">
        <v>337</v>
      </c>
      <c r="AL2198" s="36" t="s">
        <v>1650</v>
      </c>
      <c r="AM2198" s="36" t="s">
        <v>1651</v>
      </c>
      <c r="AN2198" s="36" t="s">
        <v>1645</v>
      </c>
      <c r="AO2198" s="36" t="s">
        <v>1636</v>
      </c>
      <c r="AP2198" s="36" t="s">
        <v>1652</v>
      </c>
      <c r="AQ2198" s="36" t="s">
        <v>1653</v>
      </c>
    </row>
    <row r="2199" spans="1:43" x14ac:dyDescent="0.15">
      <c r="A2199" s="36" t="s">
        <v>379</v>
      </c>
      <c r="B2199" s="36" t="s">
        <v>1715</v>
      </c>
      <c r="C2199" s="36" t="s">
        <v>1716</v>
      </c>
      <c r="D2199" s="36" t="s">
        <v>1661</v>
      </c>
      <c r="E2199" s="36" t="s">
        <v>1662</v>
      </c>
      <c r="F2199" s="36" t="s">
        <v>372</v>
      </c>
      <c r="G2199" s="36" t="s">
        <v>1636</v>
      </c>
      <c r="H2199" s="36" t="s">
        <v>372</v>
      </c>
      <c r="I2199" s="36" t="s">
        <v>1636</v>
      </c>
      <c r="J2199" s="36" t="s">
        <v>1637</v>
      </c>
      <c r="K2199" s="36" t="s">
        <v>599</v>
      </c>
      <c r="L2199" s="36" t="s">
        <v>1717</v>
      </c>
      <c r="M2199" s="36" t="s">
        <v>1639</v>
      </c>
      <c r="N2199" s="36" t="s">
        <v>1640</v>
      </c>
      <c r="O2199" s="36" t="s">
        <v>1641</v>
      </c>
      <c r="P2199" s="36" t="s">
        <v>1642</v>
      </c>
      <c r="Q2199" s="36" t="s">
        <v>1643</v>
      </c>
      <c r="R2199" s="36" t="s">
        <v>1644</v>
      </c>
      <c r="S2199" s="36" t="s">
        <v>1636</v>
      </c>
      <c r="T2199" s="36" t="s">
        <v>1636</v>
      </c>
      <c r="U2199" s="36" t="s">
        <v>1645</v>
      </c>
      <c r="V2199" s="36" t="s">
        <v>1646</v>
      </c>
      <c r="W2199" s="36" t="s">
        <v>1647</v>
      </c>
      <c r="X2199" s="36" t="s">
        <v>1667</v>
      </c>
      <c r="Y2199" s="36" t="s">
        <v>1649</v>
      </c>
      <c r="Z2199" s="36">
        <v>4.79</v>
      </c>
      <c r="AA2199" s="36">
        <v>4.79</v>
      </c>
      <c r="AB2199" s="36">
        <v>0</v>
      </c>
      <c r="AC2199" s="36">
        <v>4.79</v>
      </c>
      <c r="AD2199" s="36">
        <v>0</v>
      </c>
      <c r="AE2199" s="36">
        <v>0</v>
      </c>
      <c r="AF2199" s="36" t="s">
        <v>1798</v>
      </c>
      <c r="AG2199" s="36" t="s">
        <v>1637</v>
      </c>
      <c r="AH2199" s="36" t="s">
        <v>599</v>
      </c>
      <c r="AI2199" s="36" t="s">
        <v>1799</v>
      </c>
      <c r="AJ2199" s="36" t="s">
        <v>1645</v>
      </c>
      <c r="AK2199" s="36" t="s">
        <v>337</v>
      </c>
      <c r="AL2199" s="36" t="s">
        <v>1650</v>
      </c>
      <c r="AM2199" s="36" t="s">
        <v>1651</v>
      </c>
      <c r="AN2199" s="36" t="s">
        <v>1645</v>
      </c>
      <c r="AO2199" s="36" t="s">
        <v>1636</v>
      </c>
      <c r="AP2199" s="36" t="s">
        <v>1652</v>
      </c>
      <c r="AQ2199" s="36" t="s">
        <v>1653</v>
      </c>
    </row>
    <row r="2200" spans="1:43" x14ac:dyDescent="0.15">
      <c r="A2200" s="36" t="s">
        <v>379</v>
      </c>
      <c r="B2200" s="36" t="s">
        <v>1715</v>
      </c>
      <c r="C2200" s="36" t="s">
        <v>1716</v>
      </c>
      <c r="D2200" s="36" t="s">
        <v>1661</v>
      </c>
      <c r="E2200" s="36" t="s">
        <v>1662</v>
      </c>
      <c r="F2200" s="36" t="s">
        <v>372</v>
      </c>
      <c r="G2200" s="36" t="s">
        <v>1636</v>
      </c>
      <c r="H2200" s="36" t="s">
        <v>372</v>
      </c>
      <c r="I2200" s="36" t="s">
        <v>1636</v>
      </c>
      <c r="J2200" s="36" t="s">
        <v>1637</v>
      </c>
      <c r="K2200" s="36" t="s">
        <v>599</v>
      </c>
      <c r="L2200" s="36" t="s">
        <v>1717</v>
      </c>
      <c r="M2200" s="36" t="s">
        <v>1639</v>
      </c>
      <c r="N2200" s="36" t="s">
        <v>1640</v>
      </c>
      <c r="O2200" s="36" t="s">
        <v>1641</v>
      </c>
      <c r="P2200" s="36" t="s">
        <v>1642</v>
      </c>
      <c r="Q2200" s="36" t="s">
        <v>1643</v>
      </c>
      <c r="R2200" s="36" t="s">
        <v>1644</v>
      </c>
      <c r="S2200" s="36" t="s">
        <v>1636</v>
      </c>
      <c r="T2200" s="36" t="s">
        <v>1636</v>
      </c>
      <c r="U2200" s="36" t="s">
        <v>1645</v>
      </c>
      <c r="V2200" s="36" t="s">
        <v>1646</v>
      </c>
      <c r="W2200" s="36" t="s">
        <v>1669</v>
      </c>
      <c r="X2200" s="36" t="s">
        <v>1646</v>
      </c>
      <c r="Y2200" s="36" t="s">
        <v>1649</v>
      </c>
      <c r="Z2200" s="36">
        <v>29.24</v>
      </c>
      <c r="AA2200" s="36">
        <v>29.24</v>
      </c>
      <c r="AB2200" s="36">
        <v>0</v>
      </c>
      <c r="AC2200" s="36">
        <v>29.24</v>
      </c>
      <c r="AD2200" s="36">
        <v>0</v>
      </c>
      <c r="AE2200" s="36">
        <v>0</v>
      </c>
      <c r="AF2200" s="36" t="s">
        <v>1798</v>
      </c>
      <c r="AG2200" s="36" t="s">
        <v>1637</v>
      </c>
      <c r="AH2200" s="36" t="s">
        <v>599</v>
      </c>
      <c r="AI2200" s="36" t="s">
        <v>1799</v>
      </c>
      <c r="AJ2200" s="36" t="s">
        <v>1645</v>
      </c>
      <c r="AK2200" s="36" t="s">
        <v>337</v>
      </c>
      <c r="AL2200" s="36" t="s">
        <v>1650</v>
      </c>
      <c r="AM2200" s="36" t="s">
        <v>1651</v>
      </c>
      <c r="AN2200" s="36" t="s">
        <v>1645</v>
      </c>
      <c r="AO2200" s="36" t="s">
        <v>1636</v>
      </c>
      <c r="AP2200" s="36" t="s">
        <v>1652</v>
      </c>
      <c r="AQ2200" s="36" t="s">
        <v>1653</v>
      </c>
    </row>
    <row r="2201" spans="1:43" x14ac:dyDescent="0.15">
      <c r="A2201" s="36" t="s">
        <v>379</v>
      </c>
      <c r="B2201" s="36" t="s">
        <v>1715</v>
      </c>
      <c r="C2201" s="36" t="s">
        <v>1716</v>
      </c>
      <c r="D2201" s="36" t="s">
        <v>1661</v>
      </c>
      <c r="E2201" s="36" t="s">
        <v>1662</v>
      </c>
      <c r="F2201" s="36" t="s">
        <v>372</v>
      </c>
      <c r="G2201" s="36" t="s">
        <v>1636</v>
      </c>
      <c r="H2201" s="36" t="s">
        <v>372</v>
      </c>
      <c r="I2201" s="36" t="s">
        <v>1636</v>
      </c>
      <c r="J2201" s="36" t="s">
        <v>1637</v>
      </c>
      <c r="K2201" s="36" t="s">
        <v>599</v>
      </c>
      <c r="L2201" s="36" t="s">
        <v>1717</v>
      </c>
      <c r="M2201" s="36" t="s">
        <v>1639</v>
      </c>
      <c r="N2201" s="36" t="s">
        <v>1640</v>
      </c>
      <c r="O2201" s="36" t="s">
        <v>1641</v>
      </c>
      <c r="P2201" s="36" t="s">
        <v>1642</v>
      </c>
      <c r="Q2201" s="36" t="s">
        <v>1643</v>
      </c>
      <c r="R2201" s="36" t="s">
        <v>1644</v>
      </c>
      <c r="S2201" s="36" t="s">
        <v>1636</v>
      </c>
      <c r="T2201" s="36" t="s">
        <v>1636</v>
      </c>
      <c r="U2201" s="36" t="s">
        <v>1645</v>
      </c>
      <c r="V2201" s="36" t="s">
        <v>1646</v>
      </c>
      <c r="W2201" s="36" t="s">
        <v>1670</v>
      </c>
      <c r="X2201" s="36" t="s">
        <v>1646</v>
      </c>
      <c r="Y2201" s="36" t="s">
        <v>1649</v>
      </c>
      <c r="Z2201" s="36">
        <v>204.33</v>
      </c>
      <c r="AA2201" s="36">
        <v>204.33</v>
      </c>
      <c r="AB2201" s="36">
        <v>0</v>
      </c>
      <c r="AC2201" s="36">
        <v>204.33</v>
      </c>
      <c r="AD2201" s="36">
        <v>0</v>
      </c>
      <c r="AE2201" s="36">
        <v>0</v>
      </c>
      <c r="AF2201" s="36" t="s">
        <v>1798</v>
      </c>
      <c r="AG2201" s="36" t="s">
        <v>1637</v>
      </c>
      <c r="AH2201" s="36" t="s">
        <v>599</v>
      </c>
      <c r="AI2201" s="36" t="s">
        <v>1799</v>
      </c>
      <c r="AJ2201" s="36" t="s">
        <v>1645</v>
      </c>
      <c r="AK2201" s="36" t="s">
        <v>337</v>
      </c>
      <c r="AL2201" s="36" t="s">
        <v>1650</v>
      </c>
      <c r="AM2201" s="36" t="s">
        <v>1651</v>
      </c>
      <c r="AN2201" s="36" t="s">
        <v>1645</v>
      </c>
      <c r="AO2201" s="36" t="s">
        <v>1636</v>
      </c>
      <c r="AP2201" s="36" t="s">
        <v>1652</v>
      </c>
      <c r="AQ2201" s="36" t="s">
        <v>1653</v>
      </c>
    </row>
    <row r="2202" spans="1:43" x14ac:dyDescent="0.15">
      <c r="A2202" s="36" t="s">
        <v>379</v>
      </c>
      <c r="B2202" s="36" t="s">
        <v>1718</v>
      </c>
      <c r="C2202" s="36" t="s">
        <v>1719</v>
      </c>
      <c r="D2202" s="36" t="s">
        <v>1661</v>
      </c>
      <c r="E2202" s="36" t="s">
        <v>1662</v>
      </c>
      <c r="F2202" s="36" t="s">
        <v>372</v>
      </c>
      <c r="G2202" s="36" t="s">
        <v>1636</v>
      </c>
      <c r="H2202" s="36" t="s">
        <v>372</v>
      </c>
      <c r="I2202" s="36" t="s">
        <v>1636</v>
      </c>
      <c r="J2202" s="36" t="s">
        <v>1637</v>
      </c>
      <c r="K2202" s="36" t="s">
        <v>599</v>
      </c>
      <c r="L2202" s="36" t="s">
        <v>1720</v>
      </c>
      <c r="M2202" s="36" t="s">
        <v>1639</v>
      </c>
      <c r="N2202" s="36" t="s">
        <v>1640</v>
      </c>
      <c r="O2202" s="36" t="s">
        <v>1641</v>
      </c>
      <c r="P2202" s="36" t="s">
        <v>1642</v>
      </c>
      <c r="Q2202" s="36" t="s">
        <v>1643</v>
      </c>
      <c r="R2202" s="36" t="s">
        <v>1644</v>
      </c>
      <c r="S2202" s="36" t="s">
        <v>1636</v>
      </c>
      <c r="T2202" s="36" t="s">
        <v>1636</v>
      </c>
      <c r="U2202" s="36" t="s">
        <v>1645</v>
      </c>
      <c r="V2202" s="36" t="s">
        <v>1646</v>
      </c>
      <c r="W2202" s="36" t="s">
        <v>1665</v>
      </c>
      <c r="X2202" s="36" t="s">
        <v>1646</v>
      </c>
      <c r="Y2202" s="36" t="s">
        <v>1649</v>
      </c>
      <c r="Z2202" s="36">
        <v>2493.2199999999998</v>
      </c>
      <c r="AA2202" s="36">
        <v>2493.2199999999998</v>
      </c>
      <c r="AB2202" s="36">
        <v>0</v>
      </c>
      <c r="AC2202" s="36">
        <v>2493.2199999999998</v>
      </c>
      <c r="AD2202" s="36">
        <v>0</v>
      </c>
      <c r="AE2202" s="36">
        <v>0</v>
      </c>
      <c r="AF2202" s="36" t="s">
        <v>1798</v>
      </c>
      <c r="AG2202" s="36" t="s">
        <v>1637</v>
      </c>
      <c r="AH2202" s="36" t="s">
        <v>599</v>
      </c>
      <c r="AI2202" s="36" t="s">
        <v>1799</v>
      </c>
      <c r="AJ2202" s="36" t="s">
        <v>1645</v>
      </c>
      <c r="AK2202" s="36" t="s">
        <v>337</v>
      </c>
      <c r="AL2202" s="36" t="s">
        <v>1650</v>
      </c>
      <c r="AM2202" s="36" t="s">
        <v>1651</v>
      </c>
      <c r="AN2202" s="36" t="s">
        <v>1645</v>
      </c>
      <c r="AO2202" s="36" t="s">
        <v>1636</v>
      </c>
      <c r="AP2202" s="36" t="s">
        <v>1652</v>
      </c>
      <c r="AQ2202" s="36" t="s">
        <v>1653</v>
      </c>
    </row>
    <row r="2203" spans="1:43" x14ac:dyDescent="0.15">
      <c r="A2203" s="36" t="s">
        <v>379</v>
      </c>
      <c r="B2203" s="36" t="s">
        <v>1718</v>
      </c>
      <c r="C2203" s="36" t="s">
        <v>1719</v>
      </c>
      <c r="D2203" s="36" t="s">
        <v>1661</v>
      </c>
      <c r="E2203" s="36" t="s">
        <v>1662</v>
      </c>
      <c r="F2203" s="36" t="s">
        <v>372</v>
      </c>
      <c r="G2203" s="36" t="s">
        <v>1636</v>
      </c>
      <c r="H2203" s="36" t="s">
        <v>372</v>
      </c>
      <c r="I2203" s="36" t="s">
        <v>1636</v>
      </c>
      <c r="J2203" s="36" t="s">
        <v>1637</v>
      </c>
      <c r="K2203" s="36" t="s">
        <v>599</v>
      </c>
      <c r="L2203" s="36" t="s">
        <v>1720</v>
      </c>
      <c r="M2203" s="36" t="s">
        <v>1639</v>
      </c>
      <c r="N2203" s="36" t="s">
        <v>1640</v>
      </c>
      <c r="O2203" s="36" t="s">
        <v>1641</v>
      </c>
      <c r="P2203" s="36" t="s">
        <v>1642</v>
      </c>
      <c r="Q2203" s="36" t="s">
        <v>1643</v>
      </c>
      <c r="R2203" s="36" t="s">
        <v>1644</v>
      </c>
      <c r="S2203" s="36" t="s">
        <v>1636</v>
      </c>
      <c r="T2203" s="36" t="s">
        <v>1636</v>
      </c>
      <c r="U2203" s="36" t="s">
        <v>1645</v>
      </c>
      <c r="V2203" s="36" t="s">
        <v>1646</v>
      </c>
      <c r="W2203" s="36" t="s">
        <v>1647</v>
      </c>
      <c r="X2203" s="36" t="s">
        <v>1667</v>
      </c>
      <c r="Y2203" s="36" t="s">
        <v>1649</v>
      </c>
      <c r="Z2203" s="36">
        <v>6.78</v>
      </c>
      <c r="AA2203" s="36">
        <v>6.78</v>
      </c>
      <c r="AB2203" s="36">
        <v>0</v>
      </c>
      <c r="AC2203" s="36">
        <v>6.78</v>
      </c>
      <c r="AD2203" s="36">
        <v>0</v>
      </c>
      <c r="AE2203" s="36">
        <v>0</v>
      </c>
      <c r="AF2203" s="36" t="s">
        <v>1798</v>
      </c>
      <c r="AG2203" s="36" t="s">
        <v>1637</v>
      </c>
      <c r="AH2203" s="36" t="s">
        <v>599</v>
      </c>
      <c r="AI2203" s="36" t="s">
        <v>1799</v>
      </c>
      <c r="AJ2203" s="36" t="s">
        <v>1645</v>
      </c>
      <c r="AK2203" s="36" t="s">
        <v>337</v>
      </c>
      <c r="AL2203" s="36" t="s">
        <v>1650</v>
      </c>
      <c r="AM2203" s="36" t="s">
        <v>1651</v>
      </c>
      <c r="AN2203" s="36" t="s">
        <v>1645</v>
      </c>
      <c r="AO2203" s="36" t="s">
        <v>1636</v>
      </c>
      <c r="AP2203" s="36" t="s">
        <v>1652</v>
      </c>
      <c r="AQ2203" s="36" t="s">
        <v>1653</v>
      </c>
    </row>
    <row r="2204" spans="1:43" x14ac:dyDescent="0.15">
      <c r="A2204" s="36" t="s">
        <v>379</v>
      </c>
      <c r="B2204" s="36" t="s">
        <v>1721</v>
      </c>
      <c r="C2204" s="36" t="s">
        <v>1722</v>
      </c>
      <c r="D2204" s="36" t="s">
        <v>1723</v>
      </c>
      <c r="E2204" s="36" t="s">
        <v>1724</v>
      </c>
      <c r="F2204" s="36" t="s">
        <v>372</v>
      </c>
      <c r="G2204" s="36" t="s">
        <v>1636</v>
      </c>
      <c r="H2204" s="36" t="s">
        <v>372</v>
      </c>
      <c r="I2204" s="36" t="s">
        <v>1636</v>
      </c>
      <c r="J2204" s="36" t="s">
        <v>1307</v>
      </c>
      <c r="K2204" s="36" t="s">
        <v>1725</v>
      </c>
      <c r="L2204" s="36" t="s">
        <v>1726</v>
      </c>
      <c r="M2204" s="36" t="s">
        <v>1727</v>
      </c>
      <c r="N2204" s="36" t="s">
        <v>1728</v>
      </c>
      <c r="O2204" s="36" t="s">
        <v>1729</v>
      </c>
      <c r="P2204" s="36" t="s">
        <v>1730</v>
      </c>
      <c r="Q2204" s="36" t="s">
        <v>1731</v>
      </c>
      <c r="R2204" s="36" t="s">
        <v>1732</v>
      </c>
      <c r="S2204" s="36" t="s">
        <v>1636</v>
      </c>
      <c r="T2204" s="36" t="s">
        <v>1636</v>
      </c>
      <c r="U2204" s="36" t="s">
        <v>1645</v>
      </c>
      <c r="V2204" s="36" t="s">
        <v>1646</v>
      </c>
      <c r="W2204" s="36" t="s">
        <v>1665</v>
      </c>
      <c r="X2204" s="36" t="s">
        <v>1646</v>
      </c>
      <c r="Y2204" s="36" t="s">
        <v>1649</v>
      </c>
      <c r="Z2204" s="36">
        <v>31.48</v>
      </c>
      <c r="AA2204" s="36">
        <v>31.48</v>
      </c>
      <c r="AB2204" s="36">
        <v>0</v>
      </c>
      <c r="AC2204" s="36">
        <v>31.48</v>
      </c>
      <c r="AD2204" s="36">
        <v>0</v>
      </c>
      <c r="AE2204" s="36">
        <v>0</v>
      </c>
      <c r="AF2204" s="36" t="s">
        <v>1798</v>
      </c>
      <c r="AG2204" s="36" t="s">
        <v>1307</v>
      </c>
      <c r="AH2204" s="36" t="s">
        <v>1725</v>
      </c>
      <c r="AI2204" s="36" t="s">
        <v>1800</v>
      </c>
      <c r="AJ2204" s="36" t="s">
        <v>1645</v>
      </c>
      <c r="AK2204" s="36" t="s">
        <v>337</v>
      </c>
      <c r="AL2204" s="36" t="s">
        <v>1650</v>
      </c>
      <c r="AM2204" s="36" t="s">
        <v>1651</v>
      </c>
      <c r="AN2204" s="36" t="s">
        <v>1645</v>
      </c>
      <c r="AO2204" s="36" t="s">
        <v>1636</v>
      </c>
      <c r="AP2204" s="36" t="s">
        <v>1652</v>
      </c>
      <c r="AQ2204" s="36" t="s">
        <v>1653</v>
      </c>
    </row>
    <row r="2205" spans="1:43" x14ac:dyDescent="0.15">
      <c r="A2205" s="36" t="s">
        <v>379</v>
      </c>
      <c r="B2205" s="36" t="s">
        <v>1721</v>
      </c>
      <c r="C2205" s="36" t="s">
        <v>1722</v>
      </c>
      <c r="D2205" s="36" t="s">
        <v>1723</v>
      </c>
      <c r="E2205" s="36" t="s">
        <v>1724</v>
      </c>
      <c r="F2205" s="36" t="s">
        <v>372</v>
      </c>
      <c r="G2205" s="36" t="s">
        <v>1636</v>
      </c>
      <c r="H2205" s="36" t="s">
        <v>372</v>
      </c>
      <c r="I2205" s="36" t="s">
        <v>1636</v>
      </c>
      <c r="J2205" s="36" t="s">
        <v>1307</v>
      </c>
      <c r="K2205" s="36" t="s">
        <v>1725</v>
      </c>
      <c r="L2205" s="36" t="s">
        <v>1726</v>
      </c>
      <c r="M2205" s="36" t="s">
        <v>1727</v>
      </c>
      <c r="N2205" s="36" t="s">
        <v>1728</v>
      </c>
      <c r="O2205" s="36" t="s">
        <v>1729</v>
      </c>
      <c r="P2205" s="36" t="s">
        <v>1730</v>
      </c>
      <c r="Q2205" s="36" t="s">
        <v>1731</v>
      </c>
      <c r="R2205" s="36" t="s">
        <v>1732</v>
      </c>
      <c r="S2205" s="36" t="s">
        <v>1636</v>
      </c>
      <c r="T2205" s="36" t="s">
        <v>1636</v>
      </c>
      <c r="U2205" s="36" t="s">
        <v>1645</v>
      </c>
      <c r="V2205" s="36" t="s">
        <v>1646</v>
      </c>
      <c r="W2205" s="36" t="s">
        <v>1647</v>
      </c>
      <c r="X2205" s="36" t="s">
        <v>1667</v>
      </c>
      <c r="Y2205" s="36" t="s">
        <v>1649</v>
      </c>
      <c r="Z2205" s="36">
        <v>2.02</v>
      </c>
      <c r="AA2205" s="36">
        <v>2.02</v>
      </c>
      <c r="AB2205" s="36">
        <v>0</v>
      </c>
      <c r="AC2205" s="36">
        <v>2.02</v>
      </c>
      <c r="AD2205" s="36">
        <v>0</v>
      </c>
      <c r="AE2205" s="36">
        <v>0</v>
      </c>
      <c r="AF2205" s="36" t="s">
        <v>1798</v>
      </c>
      <c r="AG2205" s="36" t="s">
        <v>1307</v>
      </c>
      <c r="AH2205" s="36" t="s">
        <v>1725</v>
      </c>
      <c r="AI2205" s="36" t="s">
        <v>1800</v>
      </c>
      <c r="AJ2205" s="36" t="s">
        <v>1645</v>
      </c>
      <c r="AK2205" s="36" t="s">
        <v>337</v>
      </c>
      <c r="AL2205" s="36" t="s">
        <v>1650</v>
      </c>
      <c r="AM2205" s="36" t="s">
        <v>1651</v>
      </c>
      <c r="AN2205" s="36" t="s">
        <v>1645</v>
      </c>
      <c r="AO2205" s="36" t="s">
        <v>1636</v>
      </c>
      <c r="AP2205" s="36" t="s">
        <v>1652</v>
      </c>
      <c r="AQ2205" s="36" t="s">
        <v>1653</v>
      </c>
    </row>
    <row r="2206" spans="1:43" x14ac:dyDescent="0.15">
      <c r="A2206" s="36" t="s">
        <v>379</v>
      </c>
      <c r="B2206" s="36" t="s">
        <v>1874</v>
      </c>
      <c r="C2206" s="36" t="s">
        <v>1875</v>
      </c>
      <c r="D2206" s="36" t="s">
        <v>1723</v>
      </c>
      <c r="E2206" s="36" t="s">
        <v>1724</v>
      </c>
      <c r="F2206" s="36" t="s">
        <v>372</v>
      </c>
      <c r="G2206" s="36" t="s">
        <v>1636</v>
      </c>
      <c r="H2206" s="36" t="s">
        <v>372</v>
      </c>
      <c r="I2206" s="36" t="s">
        <v>1636</v>
      </c>
      <c r="J2206" s="36" t="s">
        <v>1307</v>
      </c>
      <c r="K2206" s="36" t="s">
        <v>1725</v>
      </c>
      <c r="L2206" s="36" t="s">
        <v>1726</v>
      </c>
      <c r="M2206" s="36" t="s">
        <v>1727</v>
      </c>
      <c r="N2206" s="36" t="s">
        <v>1728</v>
      </c>
      <c r="O2206" s="36" t="s">
        <v>1729</v>
      </c>
      <c r="P2206" s="36" t="s">
        <v>1730</v>
      </c>
      <c r="Q2206" s="36" t="s">
        <v>1731</v>
      </c>
      <c r="R2206" s="36" t="s">
        <v>1732</v>
      </c>
      <c r="S2206" s="36" t="s">
        <v>1636</v>
      </c>
      <c r="T2206" s="36" t="s">
        <v>1636</v>
      </c>
      <c r="U2206" s="36" t="s">
        <v>1645</v>
      </c>
      <c r="V2206" s="36" t="s">
        <v>1646</v>
      </c>
      <c r="W2206" s="36" t="s">
        <v>1665</v>
      </c>
      <c r="X2206" s="36" t="s">
        <v>1646</v>
      </c>
      <c r="Y2206" s="36" t="s">
        <v>1649</v>
      </c>
      <c r="Z2206" s="36">
        <v>38.799999999999997</v>
      </c>
      <c r="AA2206" s="36">
        <v>38.799999999999997</v>
      </c>
      <c r="AB2206" s="36">
        <v>0</v>
      </c>
      <c r="AC2206" s="36">
        <v>38.799999999999997</v>
      </c>
      <c r="AD2206" s="36">
        <v>0</v>
      </c>
      <c r="AE2206" s="36">
        <v>0</v>
      </c>
      <c r="AF2206" s="36" t="s">
        <v>1798</v>
      </c>
      <c r="AG2206" s="36" t="s">
        <v>1307</v>
      </c>
      <c r="AH2206" s="36" t="s">
        <v>1725</v>
      </c>
      <c r="AI2206" s="36" t="s">
        <v>1800</v>
      </c>
      <c r="AJ2206" s="36" t="s">
        <v>1645</v>
      </c>
      <c r="AK2206" s="36" t="s">
        <v>337</v>
      </c>
      <c r="AL2206" s="36" t="s">
        <v>1650</v>
      </c>
      <c r="AM2206" s="36" t="s">
        <v>1651</v>
      </c>
      <c r="AN2206" s="36" t="s">
        <v>1645</v>
      </c>
      <c r="AO2206" s="36" t="s">
        <v>1636</v>
      </c>
      <c r="AP2206" s="36" t="s">
        <v>1652</v>
      </c>
      <c r="AQ2206" s="36" t="s">
        <v>1653</v>
      </c>
    </row>
    <row r="2207" spans="1:43" x14ac:dyDescent="0.15">
      <c r="A2207" s="36" t="s">
        <v>379</v>
      </c>
      <c r="B2207" s="36" t="s">
        <v>1874</v>
      </c>
      <c r="C2207" s="36" t="s">
        <v>1875</v>
      </c>
      <c r="D2207" s="36" t="s">
        <v>1723</v>
      </c>
      <c r="E2207" s="36" t="s">
        <v>1724</v>
      </c>
      <c r="F2207" s="36" t="s">
        <v>372</v>
      </c>
      <c r="G2207" s="36" t="s">
        <v>1636</v>
      </c>
      <c r="H2207" s="36" t="s">
        <v>372</v>
      </c>
      <c r="I2207" s="36" t="s">
        <v>1636</v>
      </c>
      <c r="J2207" s="36" t="s">
        <v>1307</v>
      </c>
      <c r="K2207" s="36" t="s">
        <v>1725</v>
      </c>
      <c r="L2207" s="36" t="s">
        <v>1726</v>
      </c>
      <c r="M2207" s="36" t="s">
        <v>1727</v>
      </c>
      <c r="N2207" s="36" t="s">
        <v>1728</v>
      </c>
      <c r="O2207" s="36" t="s">
        <v>1729</v>
      </c>
      <c r="P2207" s="36" t="s">
        <v>1730</v>
      </c>
      <c r="Q2207" s="36" t="s">
        <v>1731</v>
      </c>
      <c r="R2207" s="36" t="s">
        <v>1732</v>
      </c>
      <c r="S2207" s="36" t="s">
        <v>1636</v>
      </c>
      <c r="T2207" s="36" t="s">
        <v>1636</v>
      </c>
      <c r="U2207" s="36" t="s">
        <v>1645</v>
      </c>
      <c r="V2207" s="36" t="s">
        <v>1646</v>
      </c>
      <c r="W2207" s="36" t="s">
        <v>1647</v>
      </c>
      <c r="X2207" s="36" t="s">
        <v>1667</v>
      </c>
      <c r="Y2207" s="36" t="s">
        <v>1649</v>
      </c>
      <c r="Z2207" s="36">
        <v>11.88</v>
      </c>
      <c r="AA2207" s="36">
        <v>11.88</v>
      </c>
      <c r="AB2207" s="36">
        <v>0</v>
      </c>
      <c r="AC2207" s="36">
        <v>11.88</v>
      </c>
      <c r="AD2207" s="36">
        <v>0</v>
      </c>
      <c r="AE2207" s="36">
        <v>0</v>
      </c>
      <c r="AF2207" s="36" t="s">
        <v>1798</v>
      </c>
      <c r="AG2207" s="36" t="s">
        <v>1307</v>
      </c>
      <c r="AH2207" s="36" t="s">
        <v>1725</v>
      </c>
      <c r="AI2207" s="36" t="s">
        <v>1800</v>
      </c>
      <c r="AJ2207" s="36" t="s">
        <v>1645</v>
      </c>
      <c r="AK2207" s="36" t="s">
        <v>337</v>
      </c>
      <c r="AL2207" s="36" t="s">
        <v>1650</v>
      </c>
      <c r="AM2207" s="36" t="s">
        <v>1651</v>
      </c>
      <c r="AN2207" s="36" t="s">
        <v>1645</v>
      </c>
      <c r="AO2207" s="36" t="s">
        <v>1636</v>
      </c>
      <c r="AP2207" s="36" t="s">
        <v>1652</v>
      </c>
      <c r="AQ2207" s="36" t="s">
        <v>1653</v>
      </c>
    </row>
    <row r="2208" spans="1:43" x14ac:dyDescent="0.15">
      <c r="A2208" s="36" t="s">
        <v>379</v>
      </c>
      <c r="B2208" s="36" t="s">
        <v>1733</v>
      </c>
      <c r="C2208" s="36" t="s">
        <v>1734</v>
      </c>
      <c r="D2208" s="36" t="s">
        <v>1723</v>
      </c>
      <c r="E2208" s="36" t="s">
        <v>1724</v>
      </c>
      <c r="F2208" s="36" t="s">
        <v>372</v>
      </c>
      <c r="G2208" s="36" t="s">
        <v>1636</v>
      </c>
      <c r="H2208" s="36" t="s">
        <v>372</v>
      </c>
      <c r="I2208" s="36" t="s">
        <v>1636</v>
      </c>
      <c r="J2208" s="36" t="s">
        <v>1307</v>
      </c>
      <c r="K2208" s="36" t="s">
        <v>1725</v>
      </c>
      <c r="L2208" s="36" t="s">
        <v>1735</v>
      </c>
      <c r="M2208" s="36" t="s">
        <v>1727</v>
      </c>
      <c r="N2208" s="36" t="s">
        <v>1728</v>
      </c>
      <c r="O2208" s="36" t="s">
        <v>1729</v>
      </c>
      <c r="P2208" s="36" t="s">
        <v>1730</v>
      </c>
      <c r="Q2208" s="36" t="s">
        <v>1731</v>
      </c>
      <c r="R2208" s="36" t="s">
        <v>1732</v>
      </c>
      <c r="S2208" s="36" t="s">
        <v>1636</v>
      </c>
      <c r="T2208" s="36" t="s">
        <v>1636</v>
      </c>
      <c r="U2208" s="36" t="s">
        <v>1645</v>
      </c>
      <c r="V2208" s="36" t="s">
        <v>1646</v>
      </c>
      <c r="W2208" s="36" t="s">
        <v>1664</v>
      </c>
      <c r="X2208" s="36" t="s">
        <v>1646</v>
      </c>
      <c r="Y2208" s="36" t="s">
        <v>1649</v>
      </c>
      <c r="Z2208" s="36">
        <v>46.72</v>
      </c>
      <c r="AA2208" s="36">
        <v>46.72</v>
      </c>
      <c r="AB2208" s="36">
        <v>0</v>
      </c>
      <c r="AC2208" s="36">
        <v>46.72</v>
      </c>
      <c r="AD2208" s="36">
        <v>0</v>
      </c>
      <c r="AE2208" s="36">
        <v>0</v>
      </c>
      <c r="AF2208" s="36" t="s">
        <v>1798</v>
      </c>
      <c r="AG2208" s="36" t="s">
        <v>1307</v>
      </c>
      <c r="AH2208" s="36" t="s">
        <v>1725</v>
      </c>
      <c r="AI2208" s="36" t="s">
        <v>1800</v>
      </c>
      <c r="AJ2208" s="36" t="s">
        <v>1645</v>
      </c>
      <c r="AK2208" s="36" t="s">
        <v>337</v>
      </c>
      <c r="AL2208" s="36" t="s">
        <v>1650</v>
      </c>
      <c r="AM2208" s="36" t="s">
        <v>1651</v>
      </c>
      <c r="AN2208" s="36" t="s">
        <v>1645</v>
      </c>
      <c r="AO2208" s="36" t="s">
        <v>1636</v>
      </c>
      <c r="AP2208" s="36" t="s">
        <v>1652</v>
      </c>
      <c r="AQ2208" s="36" t="s">
        <v>1653</v>
      </c>
    </row>
    <row r="2209" spans="1:43" x14ac:dyDescent="0.15">
      <c r="A2209" s="36" t="s">
        <v>379</v>
      </c>
      <c r="B2209" s="36" t="s">
        <v>1733</v>
      </c>
      <c r="C2209" s="36" t="s">
        <v>1734</v>
      </c>
      <c r="D2209" s="36" t="s">
        <v>1723</v>
      </c>
      <c r="E2209" s="36" t="s">
        <v>1724</v>
      </c>
      <c r="F2209" s="36" t="s">
        <v>372</v>
      </c>
      <c r="G2209" s="36" t="s">
        <v>1636</v>
      </c>
      <c r="H2209" s="36" t="s">
        <v>372</v>
      </c>
      <c r="I2209" s="36" t="s">
        <v>1636</v>
      </c>
      <c r="J2209" s="36" t="s">
        <v>1307</v>
      </c>
      <c r="K2209" s="36" t="s">
        <v>1725</v>
      </c>
      <c r="L2209" s="36" t="s">
        <v>1735</v>
      </c>
      <c r="M2209" s="36" t="s">
        <v>1727</v>
      </c>
      <c r="N2209" s="36" t="s">
        <v>1728</v>
      </c>
      <c r="O2209" s="36" t="s">
        <v>1729</v>
      </c>
      <c r="P2209" s="36" t="s">
        <v>1730</v>
      </c>
      <c r="Q2209" s="36" t="s">
        <v>1731</v>
      </c>
      <c r="R2209" s="36" t="s">
        <v>1732</v>
      </c>
      <c r="S2209" s="36" t="s">
        <v>1636</v>
      </c>
      <c r="T2209" s="36" t="s">
        <v>1636</v>
      </c>
      <c r="U2209" s="36" t="s">
        <v>1645</v>
      </c>
      <c r="V2209" s="36" t="s">
        <v>1646</v>
      </c>
      <c r="W2209" s="36" t="s">
        <v>1665</v>
      </c>
      <c r="X2209" s="36" t="s">
        <v>1646</v>
      </c>
      <c r="Y2209" s="36" t="s">
        <v>1649</v>
      </c>
      <c r="Z2209" s="36">
        <v>1509.03</v>
      </c>
      <c r="AA2209" s="36">
        <v>1509.03</v>
      </c>
      <c r="AB2209" s="36">
        <v>0</v>
      </c>
      <c r="AC2209" s="36">
        <v>1509.03</v>
      </c>
      <c r="AD2209" s="36">
        <v>0</v>
      </c>
      <c r="AE2209" s="36">
        <v>0</v>
      </c>
      <c r="AF2209" s="36" t="s">
        <v>1798</v>
      </c>
      <c r="AG2209" s="36" t="s">
        <v>1307</v>
      </c>
      <c r="AH2209" s="36" t="s">
        <v>1725</v>
      </c>
      <c r="AI2209" s="36" t="s">
        <v>1800</v>
      </c>
      <c r="AJ2209" s="36" t="s">
        <v>1645</v>
      </c>
      <c r="AK2209" s="36" t="s">
        <v>337</v>
      </c>
      <c r="AL2209" s="36" t="s">
        <v>1650</v>
      </c>
      <c r="AM2209" s="36" t="s">
        <v>1651</v>
      </c>
      <c r="AN2209" s="36" t="s">
        <v>1645</v>
      </c>
      <c r="AO2209" s="36" t="s">
        <v>1636</v>
      </c>
      <c r="AP2209" s="36" t="s">
        <v>1652</v>
      </c>
      <c r="AQ2209" s="36" t="s">
        <v>1653</v>
      </c>
    </row>
    <row r="2210" spans="1:43" x14ac:dyDescent="0.15">
      <c r="A2210" s="36" t="s">
        <v>379</v>
      </c>
      <c r="B2210" s="36" t="s">
        <v>1733</v>
      </c>
      <c r="C2210" s="36" t="s">
        <v>1734</v>
      </c>
      <c r="D2210" s="36" t="s">
        <v>1723</v>
      </c>
      <c r="E2210" s="36" t="s">
        <v>1724</v>
      </c>
      <c r="F2210" s="36" t="s">
        <v>372</v>
      </c>
      <c r="G2210" s="36" t="s">
        <v>1636</v>
      </c>
      <c r="H2210" s="36" t="s">
        <v>372</v>
      </c>
      <c r="I2210" s="36" t="s">
        <v>1636</v>
      </c>
      <c r="J2210" s="36" t="s">
        <v>1307</v>
      </c>
      <c r="K2210" s="36" t="s">
        <v>1725</v>
      </c>
      <c r="L2210" s="36" t="s">
        <v>1735</v>
      </c>
      <c r="M2210" s="36" t="s">
        <v>1727</v>
      </c>
      <c r="N2210" s="36" t="s">
        <v>1728</v>
      </c>
      <c r="O2210" s="36" t="s">
        <v>1729</v>
      </c>
      <c r="P2210" s="36" t="s">
        <v>1730</v>
      </c>
      <c r="Q2210" s="36" t="s">
        <v>1731</v>
      </c>
      <c r="R2210" s="36" t="s">
        <v>1732</v>
      </c>
      <c r="S2210" s="36" t="s">
        <v>1636</v>
      </c>
      <c r="T2210" s="36" t="s">
        <v>1636</v>
      </c>
      <c r="U2210" s="36" t="s">
        <v>1645</v>
      </c>
      <c r="V2210" s="36" t="s">
        <v>1646</v>
      </c>
      <c r="W2210" s="36" t="s">
        <v>1647</v>
      </c>
      <c r="X2210" s="36" t="s">
        <v>1667</v>
      </c>
      <c r="Y2210" s="36" t="s">
        <v>1649</v>
      </c>
      <c r="Z2210" s="36">
        <v>19.11</v>
      </c>
      <c r="AA2210" s="36">
        <v>19.11</v>
      </c>
      <c r="AB2210" s="36">
        <v>0</v>
      </c>
      <c r="AC2210" s="36">
        <v>19.11</v>
      </c>
      <c r="AD2210" s="36">
        <v>0</v>
      </c>
      <c r="AE2210" s="36">
        <v>0</v>
      </c>
      <c r="AF2210" s="36" t="s">
        <v>1798</v>
      </c>
      <c r="AG2210" s="36" t="s">
        <v>1307</v>
      </c>
      <c r="AH2210" s="36" t="s">
        <v>1725</v>
      </c>
      <c r="AI2210" s="36" t="s">
        <v>1800</v>
      </c>
      <c r="AJ2210" s="36" t="s">
        <v>1645</v>
      </c>
      <c r="AK2210" s="36" t="s">
        <v>337</v>
      </c>
      <c r="AL2210" s="36" t="s">
        <v>1650</v>
      </c>
      <c r="AM2210" s="36" t="s">
        <v>1651</v>
      </c>
      <c r="AN2210" s="36" t="s">
        <v>1645</v>
      </c>
      <c r="AO2210" s="36" t="s">
        <v>1636</v>
      </c>
      <c r="AP2210" s="36" t="s">
        <v>1652</v>
      </c>
      <c r="AQ2210" s="36" t="s">
        <v>1653</v>
      </c>
    </row>
    <row r="2211" spans="1:43" x14ac:dyDescent="0.15">
      <c r="A2211" s="36" t="s">
        <v>379</v>
      </c>
      <c r="B2211" s="36" t="s">
        <v>1736</v>
      </c>
      <c r="C2211" s="36" t="s">
        <v>1737</v>
      </c>
      <c r="D2211" s="36" t="s">
        <v>1723</v>
      </c>
      <c r="E2211" s="36" t="s">
        <v>1724</v>
      </c>
      <c r="F2211" s="36" t="s">
        <v>372</v>
      </c>
      <c r="G2211" s="36" t="s">
        <v>1636</v>
      </c>
      <c r="H2211" s="36" t="s">
        <v>372</v>
      </c>
      <c r="I2211" s="36" t="s">
        <v>1636</v>
      </c>
      <c r="J2211" s="36" t="s">
        <v>1307</v>
      </c>
      <c r="K2211" s="36" t="s">
        <v>1725</v>
      </c>
      <c r="L2211" s="36" t="s">
        <v>1738</v>
      </c>
      <c r="M2211" s="36" t="s">
        <v>1727</v>
      </c>
      <c r="N2211" s="36" t="s">
        <v>1728</v>
      </c>
      <c r="O2211" s="36" t="s">
        <v>1729</v>
      </c>
      <c r="P2211" s="36" t="s">
        <v>1730</v>
      </c>
      <c r="Q2211" s="36" t="s">
        <v>1731</v>
      </c>
      <c r="R2211" s="36" t="s">
        <v>1732</v>
      </c>
      <c r="S2211" s="36" t="s">
        <v>1636</v>
      </c>
      <c r="T2211" s="36" t="s">
        <v>1636</v>
      </c>
      <c r="U2211" s="36" t="s">
        <v>1645</v>
      </c>
      <c r="V2211" s="36" t="s">
        <v>1646</v>
      </c>
      <c r="W2211" s="36" t="s">
        <v>1664</v>
      </c>
      <c r="X2211" s="36" t="s">
        <v>1646</v>
      </c>
      <c r="Y2211" s="36" t="s">
        <v>1649</v>
      </c>
      <c r="Z2211" s="36">
        <v>4.2699999999999996</v>
      </c>
      <c r="AA2211" s="36">
        <v>4.2699999999999996</v>
      </c>
      <c r="AB2211" s="36">
        <v>0</v>
      </c>
      <c r="AC2211" s="36">
        <v>4.2699999999999996</v>
      </c>
      <c r="AD2211" s="36">
        <v>0</v>
      </c>
      <c r="AE2211" s="36">
        <v>0</v>
      </c>
      <c r="AF2211" s="36" t="s">
        <v>1798</v>
      </c>
      <c r="AG2211" s="36" t="s">
        <v>1307</v>
      </c>
      <c r="AH2211" s="36" t="s">
        <v>1725</v>
      </c>
      <c r="AI2211" s="36" t="s">
        <v>1800</v>
      </c>
      <c r="AJ2211" s="36" t="s">
        <v>1645</v>
      </c>
      <c r="AK2211" s="36" t="s">
        <v>337</v>
      </c>
      <c r="AL2211" s="36" t="s">
        <v>1650</v>
      </c>
      <c r="AM2211" s="36" t="s">
        <v>1651</v>
      </c>
      <c r="AN2211" s="36" t="s">
        <v>1645</v>
      </c>
      <c r="AO2211" s="36" t="s">
        <v>1636</v>
      </c>
      <c r="AP2211" s="36" t="s">
        <v>1652</v>
      </c>
      <c r="AQ2211" s="36" t="s">
        <v>1653</v>
      </c>
    </row>
    <row r="2212" spans="1:43" x14ac:dyDescent="0.15">
      <c r="A2212" s="36" t="s">
        <v>379</v>
      </c>
      <c r="B2212" s="36" t="s">
        <v>1736</v>
      </c>
      <c r="C2212" s="36" t="s">
        <v>1737</v>
      </c>
      <c r="D2212" s="36" t="s">
        <v>1723</v>
      </c>
      <c r="E2212" s="36" t="s">
        <v>1724</v>
      </c>
      <c r="F2212" s="36" t="s">
        <v>372</v>
      </c>
      <c r="G2212" s="36" t="s">
        <v>1636</v>
      </c>
      <c r="H2212" s="36" t="s">
        <v>372</v>
      </c>
      <c r="I2212" s="36" t="s">
        <v>1636</v>
      </c>
      <c r="J2212" s="36" t="s">
        <v>1307</v>
      </c>
      <c r="K2212" s="36" t="s">
        <v>1725</v>
      </c>
      <c r="L2212" s="36" t="s">
        <v>1738</v>
      </c>
      <c r="M2212" s="36" t="s">
        <v>1727</v>
      </c>
      <c r="N2212" s="36" t="s">
        <v>1728</v>
      </c>
      <c r="O2212" s="36" t="s">
        <v>1729</v>
      </c>
      <c r="P2212" s="36" t="s">
        <v>1730</v>
      </c>
      <c r="Q2212" s="36" t="s">
        <v>1731</v>
      </c>
      <c r="R2212" s="36" t="s">
        <v>1732</v>
      </c>
      <c r="S2212" s="36" t="s">
        <v>1636</v>
      </c>
      <c r="T2212" s="36" t="s">
        <v>1636</v>
      </c>
      <c r="U2212" s="36" t="s">
        <v>1645</v>
      </c>
      <c r="V2212" s="36" t="s">
        <v>1646</v>
      </c>
      <c r="W2212" s="36" t="s">
        <v>1665</v>
      </c>
      <c r="X2212" s="36" t="s">
        <v>1646</v>
      </c>
      <c r="Y2212" s="36" t="s">
        <v>1649</v>
      </c>
      <c r="Z2212" s="36">
        <v>25.2</v>
      </c>
      <c r="AA2212" s="36">
        <v>25.2</v>
      </c>
      <c r="AB2212" s="36">
        <v>0</v>
      </c>
      <c r="AC2212" s="36">
        <v>25.2</v>
      </c>
      <c r="AD2212" s="36">
        <v>0</v>
      </c>
      <c r="AE2212" s="36">
        <v>0</v>
      </c>
      <c r="AF2212" s="36" t="s">
        <v>1798</v>
      </c>
      <c r="AG2212" s="36" t="s">
        <v>1307</v>
      </c>
      <c r="AH2212" s="36" t="s">
        <v>1725</v>
      </c>
      <c r="AI2212" s="36" t="s">
        <v>1800</v>
      </c>
      <c r="AJ2212" s="36" t="s">
        <v>1645</v>
      </c>
      <c r="AK2212" s="36" t="s">
        <v>337</v>
      </c>
      <c r="AL2212" s="36" t="s">
        <v>1650</v>
      </c>
      <c r="AM2212" s="36" t="s">
        <v>1651</v>
      </c>
      <c r="AN2212" s="36" t="s">
        <v>1645</v>
      </c>
      <c r="AO2212" s="36" t="s">
        <v>1636</v>
      </c>
      <c r="AP2212" s="36" t="s">
        <v>1652</v>
      </c>
      <c r="AQ2212" s="36" t="s">
        <v>1653</v>
      </c>
    </row>
    <row r="2213" spans="1:43" x14ac:dyDescent="0.15">
      <c r="A2213" s="36" t="s">
        <v>379</v>
      </c>
      <c r="B2213" s="36" t="s">
        <v>1736</v>
      </c>
      <c r="C2213" s="36" t="s">
        <v>1737</v>
      </c>
      <c r="D2213" s="36" t="s">
        <v>1723</v>
      </c>
      <c r="E2213" s="36" t="s">
        <v>1724</v>
      </c>
      <c r="F2213" s="36" t="s">
        <v>372</v>
      </c>
      <c r="G2213" s="36" t="s">
        <v>1636</v>
      </c>
      <c r="H2213" s="36" t="s">
        <v>372</v>
      </c>
      <c r="I2213" s="36" t="s">
        <v>1636</v>
      </c>
      <c r="J2213" s="36" t="s">
        <v>1307</v>
      </c>
      <c r="K2213" s="36" t="s">
        <v>1725</v>
      </c>
      <c r="L2213" s="36" t="s">
        <v>1738</v>
      </c>
      <c r="M2213" s="36" t="s">
        <v>1727</v>
      </c>
      <c r="N2213" s="36" t="s">
        <v>1728</v>
      </c>
      <c r="O2213" s="36" t="s">
        <v>1729</v>
      </c>
      <c r="P2213" s="36" t="s">
        <v>1730</v>
      </c>
      <c r="Q2213" s="36" t="s">
        <v>1731</v>
      </c>
      <c r="R2213" s="36" t="s">
        <v>1732</v>
      </c>
      <c r="S2213" s="36" t="s">
        <v>1636</v>
      </c>
      <c r="T2213" s="36" t="s">
        <v>1636</v>
      </c>
      <c r="U2213" s="36" t="s">
        <v>1645</v>
      </c>
      <c r="V2213" s="36" t="s">
        <v>1646</v>
      </c>
      <c r="W2213" s="36" t="s">
        <v>1647</v>
      </c>
      <c r="X2213" s="36" t="s">
        <v>1667</v>
      </c>
      <c r="Y2213" s="36" t="s">
        <v>1649</v>
      </c>
      <c r="Z2213" s="36">
        <v>2.17</v>
      </c>
      <c r="AA2213" s="36">
        <v>2.17</v>
      </c>
      <c r="AB2213" s="36">
        <v>0</v>
      </c>
      <c r="AC2213" s="36">
        <v>2.17</v>
      </c>
      <c r="AD2213" s="36">
        <v>0</v>
      </c>
      <c r="AE2213" s="36">
        <v>0</v>
      </c>
      <c r="AF2213" s="36" t="s">
        <v>1798</v>
      </c>
      <c r="AG2213" s="36" t="s">
        <v>1307</v>
      </c>
      <c r="AH2213" s="36" t="s">
        <v>1725</v>
      </c>
      <c r="AI2213" s="36" t="s">
        <v>1800</v>
      </c>
      <c r="AJ2213" s="36" t="s">
        <v>1645</v>
      </c>
      <c r="AK2213" s="36" t="s">
        <v>337</v>
      </c>
      <c r="AL2213" s="36" t="s">
        <v>1650</v>
      </c>
      <c r="AM2213" s="36" t="s">
        <v>1651</v>
      </c>
      <c r="AN2213" s="36" t="s">
        <v>1645</v>
      </c>
      <c r="AO2213" s="36" t="s">
        <v>1636</v>
      </c>
      <c r="AP2213" s="36" t="s">
        <v>1652</v>
      </c>
      <c r="AQ2213" s="36" t="s">
        <v>1653</v>
      </c>
    </row>
    <row r="2214" spans="1:43" x14ac:dyDescent="0.15">
      <c r="A2214" s="36" t="s">
        <v>379</v>
      </c>
      <c r="B2214" s="36" t="s">
        <v>1739</v>
      </c>
      <c r="C2214" s="36" t="s">
        <v>1740</v>
      </c>
      <c r="D2214" s="36" t="s">
        <v>1723</v>
      </c>
      <c r="E2214" s="36" t="s">
        <v>1724</v>
      </c>
      <c r="F2214" s="36" t="s">
        <v>372</v>
      </c>
      <c r="G2214" s="36" t="s">
        <v>1636</v>
      </c>
      <c r="H2214" s="36" t="s">
        <v>372</v>
      </c>
      <c r="I2214" s="36" t="s">
        <v>1636</v>
      </c>
      <c r="J2214" s="36" t="s">
        <v>1307</v>
      </c>
      <c r="K2214" s="36" t="s">
        <v>1725</v>
      </c>
      <c r="L2214" s="36" t="s">
        <v>1741</v>
      </c>
      <c r="M2214" s="36" t="s">
        <v>1727</v>
      </c>
      <c r="N2214" s="36" t="s">
        <v>1728</v>
      </c>
      <c r="O2214" s="36" t="s">
        <v>1729</v>
      </c>
      <c r="P2214" s="36" t="s">
        <v>1730</v>
      </c>
      <c r="Q2214" s="36" t="s">
        <v>1731</v>
      </c>
      <c r="R2214" s="36" t="s">
        <v>1732</v>
      </c>
      <c r="S2214" s="36" t="s">
        <v>1636</v>
      </c>
      <c r="T2214" s="36" t="s">
        <v>1636</v>
      </c>
      <c r="U2214" s="36" t="s">
        <v>1645</v>
      </c>
      <c r="V2214" s="36" t="s">
        <v>1646</v>
      </c>
      <c r="W2214" s="36" t="s">
        <v>1665</v>
      </c>
      <c r="X2214" s="36" t="s">
        <v>1646</v>
      </c>
      <c r="Y2214" s="36" t="s">
        <v>1649</v>
      </c>
      <c r="Z2214" s="36">
        <v>191.44</v>
      </c>
      <c r="AA2214" s="36">
        <v>191.44</v>
      </c>
      <c r="AB2214" s="36">
        <v>0</v>
      </c>
      <c r="AC2214" s="36">
        <v>191.44</v>
      </c>
      <c r="AD2214" s="36">
        <v>0</v>
      </c>
      <c r="AE2214" s="36">
        <v>0</v>
      </c>
      <c r="AF2214" s="36" t="s">
        <v>1798</v>
      </c>
      <c r="AG2214" s="36" t="s">
        <v>1307</v>
      </c>
      <c r="AH2214" s="36" t="s">
        <v>1725</v>
      </c>
      <c r="AI2214" s="36" t="s">
        <v>1800</v>
      </c>
      <c r="AJ2214" s="36" t="s">
        <v>1645</v>
      </c>
      <c r="AK2214" s="36" t="s">
        <v>337</v>
      </c>
      <c r="AL2214" s="36" t="s">
        <v>1650</v>
      </c>
      <c r="AM2214" s="36" t="s">
        <v>1651</v>
      </c>
      <c r="AN2214" s="36" t="s">
        <v>1645</v>
      </c>
      <c r="AO2214" s="36" t="s">
        <v>1636</v>
      </c>
      <c r="AP2214" s="36" t="s">
        <v>1652</v>
      </c>
      <c r="AQ2214" s="36" t="s">
        <v>1653</v>
      </c>
    </row>
    <row r="2215" spans="1:43" x14ac:dyDescent="0.15">
      <c r="A2215" s="36" t="s">
        <v>379</v>
      </c>
      <c r="B2215" s="36" t="s">
        <v>1739</v>
      </c>
      <c r="C2215" s="36" t="s">
        <v>1740</v>
      </c>
      <c r="D2215" s="36" t="s">
        <v>1723</v>
      </c>
      <c r="E2215" s="36" t="s">
        <v>1724</v>
      </c>
      <c r="F2215" s="36" t="s">
        <v>372</v>
      </c>
      <c r="G2215" s="36" t="s">
        <v>1636</v>
      </c>
      <c r="H2215" s="36" t="s">
        <v>372</v>
      </c>
      <c r="I2215" s="36" t="s">
        <v>1636</v>
      </c>
      <c r="J2215" s="36" t="s">
        <v>1307</v>
      </c>
      <c r="K2215" s="36" t="s">
        <v>1725</v>
      </c>
      <c r="L2215" s="36" t="s">
        <v>1741</v>
      </c>
      <c r="M2215" s="36" t="s">
        <v>1727</v>
      </c>
      <c r="N2215" s="36" t="s">
        <v>1728</v>
      </c>
      <c r="O2215" s="36" t="s">
        <v>1729</v>
      </c>
      <c r="P2215" s="36" t="s">
        <v>1730</v>
      </c>
      <c r="Q2215" s="36" t="s">
        <v>1731</v>
      </c>
      <c r="R2215" s="36" t="s">
        <v>1732</v>
      </c>
      <c r="S2215" s="36" t="s">
        <v>1636</v>
      </c>
      <c r="T2215" s="36" t="s">
        <v>1636</v>
      </c>
      <c r="U2215" s="36" t="s">
        <v>1645</v>
      </c>
      <c r="V2215" s="36" t="s">
        <v>1646</v>
      </c>
      <c r="W2215" s="36" t="s">
        <v>1647</v>
      </c>
      <c r="X2215" s="36" t="s">
        <v>1667</v>
      </c>
      <c r="Y2215" s="36" t="s">
        <v>1649</v>
      </c>
      <c r="Z2215" s="36">
        <v>1.35</v>
      </c>
      <c r="AA2215" s="36">
        <v>1.35</v>
      </c>
      <c r="AB2215" s="36">
        <v>0</v>
      </c>
      <c r="AC2215" s="36">
        <v>1.35</v>
      </c>
      <c r="AD2215" s="36">
        <v>0</v>
      </c>
      <c r="AE2215" s="36">
        <v>0</v>
      </c>
      <c r="AF2215" s="36" t="s">
        <v>1798</v>
      </c>
      <c r="AG2215" s="36" t="s">
        <v>1307</v>
      </c>
      <c r="AH2215" s="36" t="s">
        <v>1725</v>
      </c>
      <c r="AI2215" s="36" t="s">
        <v>1800</v>
      </c>
      <c r="AJ2215" s="36" t="s">
        <v>1645</v>
      </c>
      <c r="AK2215" s="36" t="s">
        <v>337</v>
      </c>
      <c r="AL2215" s="36" t="s">
        <v>1650</v>
      </c>
      <c r="AM2215" s="36" t="s">
        <v>1651</v>
      </c>
      <c r="AN2215" s="36" t="s">
        <v>1645</v>
      </c>
      <c r="AO2215" s="36" t="s">
        <v>1636</v>
      </c>
      <c r="AP2215" s="36" t="s">
        <v>1652</v>
      </c>
      <c r="AQ2215" s="36" t="s">
        <v>1653</v>
      </c>
    </row>
    <row r="2216" spans="1:43" x14ac:dyDescent="0.15">
      <c r="A2216" s="36" t="s">
        <v>379</v>
      </c>
      <c r="B2216" s="36" t="s">
        <v>1872</v>
      </c>
      <c r="C2216" s="36" t="s">
        <v>1873</v>
      </c>
      <c r="D2216" s="36" t="s">
        <v>1723</v>
      </c>
      <c r="E2216" s="36" t="s">
        <v>1724</v>
      </c>
      <c r="F2216" s="36" t="s">
        <v>372</v>
      </c>
      <c r="G2216" s="36" t="s">
        <v>1636</v>
      </c>
      <c r="H2216" s="36" t="s">
        <v>372</v>
      </c>
      <c r="I2216" s="36" t="s">
        <v>1636</v>
      </c>
      <c r="J2216" s="36" t="s">
        <v>1307</v>
      </c>
      <c r="K2216" s="36" t="s">
        <v>1725</v>
      </c>
      <c r="L2216" s="36" t="s">
        <v>1741</v>
      </c>
      <c r="M2216" s="36" t="s">
        <v>1727</v>
      </c>
      <c r="N2216" s="36" t="s">
        <v>1728</v>
      </c>
      <c r="O2216" s="36" t="s">
        <v>1729</v>
      </c>
      <c r="P2216" s="36" t="s">
        <v>1730</v>
      </c>
      <c r="Q2216" s="36" t="s">
        <v>1731</v>
      </c>
      <c r="R2216" s="36" t="s">
        <v>1732</v>
      </c>
      <c r="S2216" s="36" t="s">
        <v>1636</v>
      </c>
      <c r="T2216" s="36" t="s">
        <v>1636</v>
      </c>
      <c r="U2216" s="36" t="s">
        <v>1645</v>
      </c>
      <c r="V2216" s="36" t="s">
        <v>1646</v>
      </c>
      <c r="W2216" s="36" t="s">
        <v>1664</v>
      </c>
      <c r="X2216" s="36" t="s">
        <v>1646</v>
      </c>
      <c r="Y2216" s="36" t="s">
        <v>1649</v>
      </c>
      <c r="Z2216" s="36">
        <v>5.34</v>
      </c>
      <c r="AA2216" s="36">
        <v>5.34</v>
      </c>
      <c r="AB2216" s="36">
        <v>0</v>
      </c>
      <c r="AC2216" s="36">
        <v>5.34</v>
      </c>
      <c r="AD2216" s="36">
        <v>0</v>
      </c>
      <c r="AE2216" s="36">
        <v>0</v>
      </c>
      <c r="AF2216" s="36" t="s">
        <v>1798</v>
      </c>
      <c r="AG2216" s="36" t="s">
        <v>1307</v>
      </c>
      <c r="AH2216" s="36" t="s">
        <v>1725</v>
      </c>
      <c r="AI2216" s="36" t="s">
        <v>1800</v>
      </c>
      <c r="AJ2216" s="36" t="s">
        <v>1645</v>
      </c>
      <c r="AK2216" s="36" t="s">
        <v>337</v>
      </c>
      <c r="AL2216" s="36" t="s">
        <v>1650</v>
      </c>
      <c r="AM2216" s="36" t="s">
        <v>1651</v>
      </c>
      <c r="AN2216" s="36" t="s">
        <v>1645</v>
      </c>
      <c r="AO2216" s="36" t="s">
        <v>1636</v>
      </c>
      <c r="AP2216" s="36" t="s">
        <v>1652</v>
      </c>
      <c r="AQ2216" s="36" t="s">
        <v>1653</v>
      </c>
    </row>
    <row r="2217" spans="1:43" x14ac:dyDescent="0.15">
      <c r="A2217" s="36" t="s">
        <v>379</v>
      </c>
      <c r="B2217" s="36" t="s">
        <v>1872</v>
      </c>
      <c r="C2217" s="36" t="s">
        <v>1873</v>
      </c>
      <c r="D2217" s="36" t="s">
        <v>1723</v>
      </c>
      <c r="E2217" s="36" t="s">
        <v>1724</v>
      </c>
      <c r="F2217" s="36" t="s">
        <v>372</v>
      </c>
      <c r="G2217" s="36" t="s">
        <v>1636</v>
      </c>
      <c r="H2217" s="36" t="s">
        <v>372</v>
      </c>
      <c r="I2217" s="36" t="s">
        <v>1636</v>
      </c>
      <c r="J2217" s="36" t="s">
        <v>1307</v>
      </c>
      <c r="K2217" s="36" t="s">
        <v>1725</v>
      </c>
      <c r="L2217" s="36" t="s">
        <v>1741</v>
      </c>
      <c r="M2217" s="36" t="s">
        <v>1727</v>
      </c>
      <c r="N2217" s="36" t="s">
        <v>1728</v>
      </c>
      <c r="O2217" s="36" t="s">
        <v>1729</v>
      </c>
      <c r="P2217" s="36" t="s">
        <v>1730</v>
      </c>
      <c r="Q2217" s="36" t="s">
        <v>1731</v>
      </c>
      <c r="R2217" s="36" t="s">
        <v>1732</v>
      </c>
      <c r="S2217" s="36" t="s">
        <v>1636</v>
      </c>
      <c r="T2217" s="36" t="s">
        <v>1636</v>
      </c>
      <c r="U2217" s="36" t="s">
        <v>1645</v>
      </c>
      <c r="V2217" s="36" t="s">
        <v>1646</v>
      </c>
      <c r="W2217" s="36" t="s">
        <v>1665</v>
      </c>
      <c r="X2217" s="36" t="s">
        <v>1646</v>
      </c>
      <c r="Y2217" s="36" t="s">
        <v>1649</v>
      </c>
      <c r="Z2217" s="36">
        <v>13.68</v>
      </c>
      <c r="AA2217" s="36">
        <v>13.68</v>
      </c>
      <c r="AB2217" s="36">
        <v>0</v>
      </c>
      <c r="AC2217" s="36">
        <v>13.68</v>
      </c>
      <c r="AD2217" s="36">
        <v>0</v>
      </c>
      <c r="AE2217" s="36">
        <v>0</v>
      </c>
      <c r="AF2217" s="36" t="s">
        <v>1798</v>
      </c>
      <c r="AG2217" s="36" t="s">
        <v>1307</v>
      </c>
      <c r="AH2217" s="36" t="s">
        <v>1725</v>
      </c>
      <c r="AI2217" s="36" t="s">
        <v>1800</v>
      </c>
      <c r="AJ2217" s="36" t="s">
        <v>1645</v>
      </c>
      <c r="AK2217" s="36" t="s">
        <v>337</v>
      </c>
      <c r="AL2217" s="36" t="s">
        <v>1650</v>
      </c>
      <c r="AM2217" s="36" t="s">
        <v>1651</v>
      </c>
      <c r="AN2217" s="36" t="s">
        <v>1645</v>
      </c>
      <c r="AO2217" s="36" t="s">
        <v>1636</v>
      </c>
      <c r="AP2217" s="36" t="s">
        <v>1652</v>
      </c>
      <c r="AQ2217" s="36" t="s">
        <v>1653</v>
      </c>
    </row>
    <row r="2218" spans="1:43" x14ac:dyDescent="0.15">
      <c r="A2218" s="36" t="s">
        <v>379</v>
      </c>
      <c r="B2218" s="36" t="s">
        <v>1872</v>
      </c>
      <c r="C2218" s="36" t="s">
        <v>1873</v>
      </c>
      <c r="D2218" s="36" t="s">
        <v>1723</v>
      </c>
      <c r="E2218" s="36" t="s">
        <v>1724</v>
      </c>
      <c r="F2218" s="36" t="s">
        <v>372</v>
      </c>
      <c r="G2218" s="36" t="s">
        <v>1636</v>
      </c>
      <c r="H2218" s="36" t="s">
        <v>372</v>
      </c>
      <c r="I2218" s="36" t="s">
        <v>1636</v>
      </c>
      <c r="J2218" s="36" t="s">
        <v>1307</v>
      </c>
      <c r="K2218" s="36" t="s">
        <v>1725</v>
      </c>
      <c r="L2218" s="36" t="s">
        <v>1741</v>
      </c>
      <c r="M2218" s="36" t="s">
        <v>1727</v>
      </c>
      <c r="N2218" s="36" t="s">
        <v>1728</v>
      </c>
      <c r="O2218" s="36" t="s">
        <v>1729</v>
      </c>
      <c r="P2218" s="36" t="s">
        <v>1730</v>
      </c>
      <c r="Q2218" s="36" t="s">
        <v>1731</v>
      </c>
      <c r="R2218" s="36" t="s">
        <v>1732</v>
      </c>
      <c r="S2218" s="36" t="s">
        <v>1636</v>
      </c>
      <c r="T2218" s="36" t="s">
        <v>1636</v>
      </c>
      <c r="U2218" s="36" t="s">
        <v>1645</v>
      </c>
      <c r="V2218" s="36" t="s">
        <v>1646</v>
      </c>
      <c r="W2218" s="36" t="s">
        <v>1647</v>
      </c>
      <c r="X2218" s="36" t="s">
        <v>1667</v>
      </c>
      <c r="Y2218" s="36" t="s">
        <v>1649</v>
      </c>
      <c r="Z2218" s="36">
        <v>1.48</v>
      </c>
      <c r="AA2218" s="36">
        <v>1.48</v>
      </c>
      <c r="AB2218" s="36">
        <v>0</v>
      </c>
      <c r="AC2218" s="36">
        <v>1.48</v>
      </c>
      <c r="AD2218" s="36">
        <v>0</v>
      </c>
      <c r="AE2218" s="36">
        <v>0</v>
      </c>
      <c r="AF2218" s="36" t="s">
        <v>1798</v>
      </c>
      <c r="AG2218" s="36" t="s">
        <v>1307</v>
      </c>
      <c r="AH2218" s="36" t="s">
        <v>1725</v>
      </c>
      <c r="AI2218" s="36" t="s">
        <v>1800</v>
      </c>
      <c r="AJ2218" s="36" t="s">
        <v>1645</v>
      </c>
      <c r="AK2218" s="36" t="s">
        <v>337</v>
      </c>
      <c r="AL2218" s="36" t="s">
        <v>1650</v>
      </c>
      <c r="AM2218" s="36" t="s">
        <v>1651</v>
      </c>
      <c r="AN2218" s="36" t="s">
        <v>1645</v>
      </c>
      <c r="AO2218" s="36" t="s">
        <v>1636</v>
      </c>
      <c r="AP2218" s="36" t="s">
        <v>1652</v>
      </c>
      <c r="AQ2218" s="36" t="s">
        <v>1653</v>
      </c>
    </row>
    <row r="2219" spans="1:43" x14ac:dyDescent="0.15">
      <c r="A2219" s="36" t="s">
        <v>379</v>
      </c>
      <c r="B2219" s="36" t="s">
        <v>1742</v>
      </c>
      <c r="C2219" s="36" t="s">
        <v>1743</v>
      </c>
      <c r="D2219" s="36" t="s">
        <v>1723</v>
      </c>
      <c r="E2219" s="36" t="s">
        <v>1724</v>
      </c>
      <c r="F2219" s="36" t="s">
        <v>372</v>
      </c>
      <c r="G2219" s="36" t="s">
        <v>1636</v>
      </c>
      <c r="H2219" s="36" t="s">
        <v>372</v>
      </c>
      <c r="I2219" s="36" t="s">
        <v>1636</v>
      </c>
      <c r="J2219" s="36" t="s">
        <v>1307</v>
      </c>
      <c r="K2219" s="36" t="s">
        <v>1725</v>
      </c>
      <c r="L2219" s="36" t="s">
        <v>1744</v>
      </c>
      <c r="M2219" s="36" t="s">
        <v>1727</v>
      </c>
      <c r="N2219" s="36" t="s">
        <v>1728</v>
      </c>
      <c r="O2219" s="36" t="s">
        <v>1729</v>
      </c>
      <c r="P2219" s="36" t="s">
        <v>1730</v>
      </c>
      <c r="Q2219" s="36" t="s">
        <v>1731</v>
      </c>
      <c r="R2219" s="36" t="s">
        <v>1732</v>
      </c>
      <c r="S2219" s="36" t="s">
        <v>1636</v>
      </c>
      <c r="T2219" s="36" t="s">
        <v>1636</v>
      </c>
      <c r="U2219" s="36" t="s">
        <v>1645</v>
      </c>
      <c r="V2219" s="36" t="s">
        <v>1646</v>
      </c>
      <c r="W2219" s="36" t="s">
        <v>1665</v>
      </c>
      <c r="X2219" s="36" t="s">
        <v>1646</v>
      </c>
      <c r="Y2219" s="36" t="s">
        <v>1649</v>
      </c>
      <c r="Z2219" s="36">
        <v>65.75</v>
      </c>
      <c r="AA2219" s="36">
        <v>65.75</v>
      </c>
      <c r="AB2219" s="36">
        <v>0</v>
      </c>
      <c r="AC2219" s="36">
        <v>65.75</v>
      </c>
      <c r="AD2219" s="36">
        <v>0</v>
      </c>
      <c r="AE2219" s="36">
        <v>0</v>
      </c>
      <c r="AF2219" s="36" t="s">
        <v>1798</v>
      </c>
      <c r="AG2219" s="36" t="s">
        <v>1307</v>
      </c>
      <c r="AH2219" s="36" t="s">
        <v>1725</v>
      </c>
      <c r="AI2219" s="36" t="s">
        <v>1800</v>
      </c>
      <c r="AJ2219" s="36" t="s">
        <v>1645</v>
      </c>
      <c r="AK2219" s="36" t="s">
        <v>337</v>
      </c>
      <c r="AL2219" s="36" t="s">
        <v>1650</v>
      </c>
      <c r="AM2219" s="36" t="s">
        <v>1651</v>
      </c>
      <c r="AN2219" s="36" t="s">
        <v>1645</v>
      </c>
      <c r="AO2219" s="36" t="s">
        <v>1636</v>
      </c>
      <c r="AP2219" s="36" t="s">
        <v>1652</v>
      </c>
      <c r="AQ2219" s="36" t="s">
        <v>1653</v>
      </c>
    </row>
    <row r="2220" spans="1:43" x14ac:dyDescent="0.15">
      <c r="A2220" s="36" t="s">
        <v>379</v>
      </c>
      <c r="B2220" s="36" t="s">
        <v>1742</v>
      </c>
      <c r="C2220" s="36" t="s">
        <v>1743</v>
      </c>
      <c r="D2220" s="36" t="s">
        <v>1723</v>
      </c>
      <c r="E2220" s="36" t="s">
        <v>1724</v>
      </c>
      <c r="F2220" s="36" t="s">
        <v>372</v>
      </c>
      <c r="G2220" s="36" t="s">
        <v>1636</v>
      </c>
      <c r="H2220" s="36" t="s">
        <v>372</v>
      </c>
      <c r="I2220" s="36" t="s">
        <v>1636</v>
      </c>
      <c r="J2220" s="36" t="s">
        <v>1307</v>
      </c>
      <c r="K2220" s="36" t="s">
        <v>1725</v>
      </c>
      <c r="L2220" s="36" t="s">
        <v>1744</v>
      </c>
      <c r="M2220" s="36" t="s">
        <v>1727</v>
      </c>
      <c r="N2220" s="36" t="s">
        <v>1728</v>
      </c>
      <c r="O2220" s="36" t="s">
        <v>1729</v>
      </c>
      <c r="P2220" s="36" t="s">
        <v>1730</v>
      </c>
      <c r="Q2220" s="36" t="s">
        <v>1731</v>
      </c>
      <c r="R2220" s="36" t="s">
        <v>1732</v>
      </c>
      <c r="S2220" s="36" t="s">
        <v>1636</v>
      </c>
      <c r="T2220" s="36" t="s">
        <v>1636</v>
      </c>
      <c r="U2220" s="36" t="s">
        <v>1645</v>
      </c>
      <c r="V2220" s="36" t="s">
        <v>1646</v>
      </c>
      <c r="W2220" s="36" t="s">
        <v>1647</v>
      </c>
      <c r="X2220" s="36" t="s">
        <v>1667</v>
      </c>
      <c r="Y2220" s="36" t="s">
        <v>1649</v>
      </c>
      <c r="Z2220" s="36">
        <v>10.3</v>
      </c>
      <c r="AA2220" s="36">
        <v>10.3</v>
      </c>
      <c r="AB2220" s="36">
        <v>0</v>
      </c>
      <c r="AC2220" s="36">
        <v>10.3</v>
      </c>
      <c r="AD2220" s="36">
        <v>0</v>
      </c>
      <c r="AE2220" s="36">
        <v>0</v>
      </c>
      <c r="AF2220" s="36" t="s">
        <v>1798</v>
      </c>
      <c r="AG2220" s="36" t="s">
        <v>1307</v>
      </c>
      <c r="AH2220" s="36" t="s">
        <v>1725</v>
      </c>
      <c r="AI2220" s="36" t="s">
        <v>1800</v>
      </c>
      <c r="AJ2220" s="36" t="s">
        <v>1645</v>
      </c>
      <c r="AK2220" s="36" t="s">
        <v>337</v>
      </c>
      <c r="AL2220" s="36" t="s">
        <v>1650</v>
      </c>
      <c r="AM2220" s="36" t="s">
        <v>1651</v>
      </c>
      <c r="AN2220" s="36" t="s">
        <v>1645</v>
      </c>
      <c r="AO2220" s="36" t="s">
        <v>1636</v>
      </c>
      <c r="AP2220" s="36" t="s">
        <v>1652</v>
      </c>
      <c r="AQ2220" s="36" t="s">
        <v>1653</v>
      </c>
    </row>
    <row r="2221" spans="1:43" x14ac:dyDescent="0.15">
      <c r="A2221" s="36" t="s">
        <v>379</v>
      </c>
      <c r="B2221" s="36" t="s">
        <v>1745</v>
      </c>
      <c r="C2221" s="36" t="s">
        <v>1746</v>
      </c>
      <c r="D2221" s="36" t="s">
        <v>1747</v>
      </c>
      <c r="E2221" s="36" t="s">
        <v>1748</v>
      </c>
      <c r="F2221" s="36" t="s">
        <v>372</v>
      </c>
      <c r="G2221" s="36" t="s">
        <v>1636</v>
      </c>
      <c r="H2221" s="36" t="s">
        <v>372</v>
      </c>
      <c r="I2221" s="36" t="s">
        <v>1636</v>
      </c>
      <c r="J2221" s="36" t="s">
        <v>1749</v>
      </c>
      <c r="K2221" s="36" t="s">
        <v>1750</v>
      </c>
      <c r="L2221" s="36" t="s">
        <v>1751</v>
      </c>
      <c r="M2221" s="36" t="s">
        <v>1639</v>
      </c>
      <c r="N2221" s="36" t="s">
        <v>1640</v>
      </c>
      <c r="O2221" s="36" t="s">
        <v>1641</v>
      </c>
      <c r="P2221" s="36" t="s">
        <v>1642</v>
      </c>
      <c r="Q2221" s="36" t="s">
        <v>1643</v>
      </c>
      <c r="R2221" s="36" t="s">
        <v>1644</v>
      </c>
      <c r="S2221" s="36" t="s">
        <v>1636</v>
      </c>
      <c r="T2221" s="36" t="s">
        <v>1636</v>
      </c>
      <c r="U2221" s="36" t="s">
        <v>1645</v>
      </c>
      <c r="V2221" s="36" t="s">
        <v>1646</v>
      </c>
      <c r="W2221" s="36" t="s">
        <v>1665</v>
      </c>
      <c r="X2221" s="36" t="s">
        <v>1646</v>
      </c>
      <c r="Y2221" s="36" t="s">
        <v>1649</v>
      </c>
      <c r="Z2221" s="36">
        <v>6053.77</v>
      </c>
      <c r="AA2221" s="36">
        <v>6053.77</v>
      </c>
      <c r="AB2221" s="36">
        <v>0</v>
      </c>
      <c r="AC2221" s="36">
        <v>6053.77</v>
      </c>
      <c r="AD2221" s="36">
        <v>0</v>
      </c>
      <c r="AE2221" s="36">
        <v>0</v>
      </c>
      <c r="AF2221" s="36" t="s">
        <v>1798</v>
      </c>
      <c r="AG2221" s="36" t="s">
        <v>1749</v>
      </c>
      <c r="AH2221" s="36" t="s">
        <v>1802</v>
      </c>
      <c r="AI2221" s="36" t="s">
        <v>1799</v>
      </c>
      <c r="AJ2221" s="36" t="s">
        <v>1645</v>
      </c>
      <c r="AK2221" s="36" t="s">
        <v>337</v>
      </c>
      <c r="AL2221" s="36" t="s">
        <v>1650</v>
      </c>
      <c r="AM2221" s="36" t="s">
        <v>1651</v>
      </c>
      <c r="AN2221" s="36" t="s">
        <v>1645</v>
      </c>
      <c r="AO2221" s="36" t="s">
        <v>1636</v>
      </c>
      <c r="AP2221" s="36" t="s">
        <v>1678</v>
      </c>
      <c r="AQ2221" s="36" t="s">
        <v>1653</v>
      </c>
    </row>
    <row r="2222" spans="1:43" x14ac:dyDescent="0.15">
      <c r="A2222" s="36" t="s">
        <v>379</v>
      </c>
      <c r="B2222" s="36" t="s">
        <v>1745</v>
      </c>
      <c r="C2222" s="36" t="s">
        <v>1746</v>
      </c>
      <c r="D2222" s="36" t="s">
        <v>1747</v>
      </c>
      <c r="E2222" s="36" t="s">
        <v>1748</v>
      </c>
      <c r="F2222" s="36" t="s">
        <v>372</v>
      </c>
      <c r="G2222" s="36" t="s">
        <v>1636</v>
      </c>
      <c r="H2222" s="36" t="s">
        <v>372</v>
      </c>
      <c r="I2222" s="36" t="s">
        <v>1636</v>
      </c>
      <c r="J2222" s="36" t="s">
        <v>1749</v>
      </c>
      <c r="K2222" s="36" t="s">
        <v>1750</v>
      </c>
      <c r="L2222" s="36" t="s">
        <v>1751</v>
      </c>
      <c r="M2222" s="36" t="s">
        <v>1639</v>
      </c>
      <c r="N2222" s="36" t="s">
        <v>1640</v>
      </c>
      <c r="O2222" s="36" t="s">
        <v>1641</v>
      </c>
      <c r="P2222" s="36" t="s">
        <v>1642</v>
      </c>
      <c r="Q2222" s="36" t="s">
        <v>1643</v>
      </c>
      <c r="R2222" s="36" t="s">
        <v>1644</v>
      </c>
      <c r="S2222" s="36" t="s">
        <v>1636</v>
      </c>
      <c r="T2222" s="36" t="s">
        <v>1636</v>
      </c>
      <c r="U2222" s="36" t="s">
        <v>1645</v>
      </c>
      <c r="V2222" s="36" t="s">
        <v>1646</v>
      </c>
      <c r="W2222" s="36" t="s">
        <v>1647</v>
      </c>
      <c r="X2222" s="36" t="s">
        <v>1752</v>
      </c>
      <c r="Y2222" s="36" t="s">
        <v>1649</v>
      </c>
      <c r="Z2222" s="36">
        <v>13.25</v>
      </c>
      <c r="AA2222" s="36">
        <v>13.25</v>
      </c>
      <c r="AB2222" s="36">
        <v>0</v>
      </c>
      <c r="AC2222" s="36">
        <v>13.25</v>
      </c>
      <c r="AD2222" s="36">
        <v>0</v>
      </c>
      <c r="AE2222" s="36">
        <v>0</v>
      </c>
      <c r="AF2222" s="36" t="s">
        <v>1798</v>
      </c>
      <c r="AG2222" s="36" t="s">
        <v>1749</v>
      </c>
      <c r="AH2222" s="36" t="s">
        <v>1802</v>
      </c>
      <c r="AI2222" s="36" t="s">
        <v>1799</v>
      </c>
      <c r="AJ2222" s="36" t="s">
        <v>1645</v>
      </c>
      <c r="AK2222" s="36" t="s">
        <v>337</v>
      </c>
      <c r="AL2222" s="36" t="s">
        <v>1650</v>
      </c>
      <c r="AM2222" s="36" t="s">
        <v>1651</v>
      </c>
      <c r="AN2222" s="36" t="s">
        <v>1645</v>
      </c>
      <c r="AO2222" s="36" t="s">
        <v>1636</v>
      </c>
      <c r="AP2222" s="36" t="s">
        <v>1678</v>
      </c>
      <c r="AQ2222" s="36" t="s">
        <v>1653</v>
      </c>
    </row>
    <row r="2223" spans="1:43" x14ac:dyDescent="0.15">
      <c r="A2223" s="36" t="s">
        <v>379</v>
      </c>
      <c r="B2223" s="36" t="s">
        <v>1764</v>
      </c>
      <c r="C2223" s="36" t="s">
        <v>1765</v>
      </c>
      <c r="D2223" s="36" t="s">
        <v>1766</v>
      </c>
      <c r="E2223" s="36" t="s">
        <v>1767</v>
      </c>
      <c r="F2223" s="36" t="s">
        <v>372</v>
      </c>
      <c r="G2223" s="36" t="s">
        <v>1636</v>
      </c>
      <c r="H2223" s="36" t="s">
        <v>372</v>
      </c>
      <c r="I2223" s="36" t="s">
        <v>1636</v>
      </c>
      <c r="J2223" s="36" t="s">
        <v>1768</v>
      </c>
      <c r="K2223" s="36" t="s">
        <v>1769</v>
      </c>
      <c r="L2223" s="36" t="s">
        <v>1770</v>
      </c>
      <c r="M2223" s="36" t="s">
        <v>1639</v>
      </c>
      <c r="N2223" s="36" t="s">
        <v>1640</v>
      </c>
      <c r="O2223" s="36" t="s">
        <v>1641</v>
      </c>
      <c r="P2223" s="36" t="s">
        <v>1642</v>
      </c>
      <c r="Q2223" s="36" t="s">
        <v>1643</v>
      </c>
      <c r="R2223" s="36" t="s">
        <v>1644</v>
      </c>
      <c r="S2223" s="36" t="s">
        <v>1636</v>
      </c>
      <c r="T2223" s="36" t="s">
        <v>1636</v>
      </c>
      <c r="U2223" s="36" t="s">
        <v>1645</v>
      </c>
      <c r="V2223" s="36" t="s">
        <v>1646</v>
      </c>
      <c r="W2223" s="36" t="s">
        <v>1664</v>
      </c>
      <c r="X2223" s="36" t="s">
        <v>1646</v>
      </c>
      <c r="Y2223" s="36" t="s">
        <v>1649</v>
      </c>
      <c r="Z2223" s="36">
        <v>13831.29</v>
      </c>
      <c r="AA2223" s="36">
        <v>13831.29</v>
      </c>
      <c r="AB2223" s="36">
        <v>0</v>
      </c>
      <c r="AC2223" s="36">
        <v>13831.29</v>
      </c>
      <c r="AD2223" s="36">
        <v>0</v>
      </c>
      <c r="AE2223" s="36">
        <v>0</v>
      </c>
      <c r="AF2223" s="36" t="s">
        <v>1798</v>
      </c>
      <c r="AG2223" s="36" t="s">
        <v>1768</v>
      </c>
      <c r="AH2223" s="36" t="s">
        <v>1769</v>
      </c>
      <c r="AI2223" s="36" t="s">
        <v>1799</v>
      </c>
      <c r="AJ2223" s="36" t="s">
        <v>1645</v>
      </c>
      <c r="AK2223" s="36" t="s">
        <v>337</v>
      </c>
      <c r="AL2223" s="36" t="s">
        <v>1650</v>
      </c>
      <c r="AM2223" s="36" t="s">
        <v>1651</v>
      </c>
      <c r="AN2223" s="36" t="s">
        <v>1645</v>
      </c>
      <c r="AO2223" s="36" t="s">
        <v>1636</v>
      </c>
      <c r="AP2223" s="36" t="s">
        <v>1771</v>
      </c>
      <c r="AQ2223" s="36" t="s">
        <v>207</v>
      </c>
    </row>
    <row r="2224" spans="1:43" x14ac:dyDescent="0.15">
      <c r="A2224" s="36" t="s">
        <v>379</v>
      </c>
      <c r="B2224" s="36" t="s">
        <v>1764</v>
      </c>
      <c r="C2224" s="36" t="s">
        <v>1765</v>
      </c>
      <c r="D2224" s="36" t="s">
        <v>1766</v>
      </c>
      <c r="E2224" s="36" t="s">
        <v>1767</v>
      </c>
      <c r="F2224" s="36" t="s">
        <v>372</v>
      </c>
      <c r="G2224" s="36" t="s">
        <v>1636</v>
      </c>
      <c r="H2224" s="36" t="s">
        <v>372</v>
      </c>
      <c r="I2224" s="36" t="s">
        <v>1636</v>
      </c>
      <c r="J2224" s="36" t="s">
        <v>1768</v>
      </c>
      <c r="K2224" s="36" t="s">
        <v>1769</v>
      </c>
      <c r="L2224" s="36" t="s">
        <v>1770</v>
      </c>
      <c r="M2224" s="36" t="s">
        <v>1639</v>
      </c>
      <c r="N2224" s="36" t="s">
        <v>1640</v>
      </c>
      <c r="O2224" s="36" t="s">
        <v>1641</v>
      </c>
      <c r="P2224" s="36" t="s">
        <v>1642</v>
      </c>
      <c r="Q2224" s="36" t="s">
        <v>1643</v>
      </c>
      <c r="R2224" s="36" t="s">
        <v>1644</v>
      </c>
      <c r="S2224" s="36" t="s">
        <v>1636</v>
      </c>
      <c r="T2224" s="36" t="s">
        <v>1636</v>
      </c>
      <c r="U2224" s="36" t="s">
        <v>1645</v>
      </c>
      <c r="V2224" s="36" t="s">
        <v>1646</v>
      </c>
      <c r="W2224" s="36" t="s">
        <v>1665</v>
      </c>
      <c r="X2224" s="36" t="s">
        <v>1646</v>
      </c>
      <c r="Y2224" s="36" t="s">
        <v>1649</v>
      </c>
      <c r="Z2224" s="36">
        <v>39111.230000000003</v>
      </c>
      <c r="AA2224" s="36">
        <v>39111.230000000003</v>
      </c>
      <c r="AB2224" s="36">
        <v>0</v>
      </c>
      <c r="AC2224" s="36">
        <v>39111.230000000003</v>
      </c>
      <c r="AD2224" s="36">
        <v>0</v>
      </c>
      <c r="AE2224" s="36">
        <v>0</v>
      </c>
      <c r="AF2224" s="36" t="s">
        <v>1798</v>
      </c>
      <c r="AG2224" s="36" t="s">
        <v>1768</v>
      </c>
      <c r="AH2224" s="36" t="s">
        <v>1769</v>
      </c>
      <c r="AI2224" s="36" t="s">
        <v>1799</v>
      </c>
      <c r="AJ2224" s="36" t="s">
        <v>1645</v>
      </c>
      <c r="AK2224" s="36" t="s">
        <v>337</v>
      </c>
      <c r="AL2224" s="36" t="s">
        <v>1650</v>
      </c>
      <c r="AM2224" s="36" t="s">
        <v>1651</v>
      </c>
      <c r="AN2224" s="36" t="s">
        <v>1645</v>
      </c>
      <c r="AO2224" s="36" t="s">
        <v>1636</v>
      </c>
      <c r="AP2224" s="36" t="s">
        <v>1771</v>
      </c>
      <c r="AQ2224" s="36" t="s">
        <v>207</v>
      </c>
    </row>
    <row r="2225" spans="1:43" x14ac:dyDescent="0.15">
      <c r="A2225" s="36" t="s">
        <v>379</v>
      </c>
      <c r="B2225" s="36" t="s">
        <v>1764</v>
      </c>
      <c r="C2225" s="36" t="s">
        <v>1765</v>
      </c>
      <c r="D2225" s="36" t="s">
        <v>1766</v>
      </c>
      <c r="E2225" s="36" t="s">
        <v>1767</v>
      </c>
      <c r="F2225" s="36" t="s">
        <v>372</v>
      </c>
      <c r="G2225" s="36" t="s">
        <v>1636</v>
      </c>
      <c r="H2225" s="36" t="s">
        <v>372</v>
      </c>
      <c r="I2225" s="36" t="s">
        <v>1636</v>
      </c>
      <c r="J2225" s="36" t="s">
        <v>1768</v>
      </c>
      <c r="K2225" s="36" t="s">
        <v>1769</v>
      </c>
      <c r="L2225" s="36" t="s">
        <v>1770</v>
      </c>
      <c r="M2225" s="36" t="s">
        <v>1639</v>
      </c>
      <c r="N2225" s="36" t="s">
        <v>1640</v>
      </c>
      <c r="O2225" s="36" t="s">
        <v>1641</v>
      </c>
      <c r="P2225" s="36" t="s">
        <v>1642</v>
      </c>
      <c r="Q2225" s="36" t="s">
        <v>1643</v>
      </c>
      <c r="R2225" s="36" t="s">
        <v>1644</v>
      </c>
      <c r="S2225" s="36" t="s">
        <v>1636</v>
      </c>
      <c r="T2225" s="36" t="s">
        <v>1636</v>
      </c>
      <c r="U2225" s="36" t="s">
        <v>1645</v>
      </c>
      <c r="V2225" s="36" t="s">
        <v>1646</v>
      </c>
      <c r="W2225" s="36" t="s">
        <v>1670</v>
      </c>
      <c r="X2225" s="36" t="s">
        <v>1646</v>
      </c>
      <c r="Y2225" s="36" t="s">
        <v>1649</v>
      </c>
      <c r="Z2225" s="36">
        <v>2737.48</v>
      </c>
      <c r="AA2225" s="36">
        <v>2737.48</v>
      </c>
      <c r="AB2225" s="36">
        <v>0</v>
      </c>
      <c r="AC2225" s="36">
        <v>2737.48</v>
      </c>
      <c r="AD2225" s="36">
        <v>0</v>
      </c>
      <c r="AE2225" s="36">
        <v>0</v>
      </c>
      <c r="AF2225" s="36" t="s">
        <v>1798</v>
      </c>
      <c r="AG2225" s="36" t="s">
        <v>1768</v>
      </c>
      <c r="AH2225" s="36" t="s">
        <v>1769</v>
      </c>
      <c r="AI2225" s="36" t="s">
        <v>1799</v>
      </c>
      <c r="AJ2225" s="36" t="s">
        <v>1645</v>
      </c>
      <c r="AK2225" s="36" t="s">
        <v>337</v>
      </c>
      <c r="AL2225" s="36" t="s">
        <v>1650</v>
      </c>
      <c r="AM2225" s="36" t="s">
        <v>1651</v>
      </c>
      <c r="AN2225" s="36" t="s">
        <v>1645</v>
      </c>
      <c r="AO2225" s="36" t="s">
        <v>1636</v>
      </c>
      <c r="AP2225" s="36" t="s">
        <v>1771</v>
      </c>
      <c r="AQ2225" s="36" t="s">
        <v>207</v>
      </c>
    </row>
    <row r="2226" spans="1:43" x14ac:dyDescent="0.15">
      <c r="A2226" s="36" t="s">
        <v>379</v>
      </c>
      <c r="B2226" s="36" t="s">
        <v>1772</v>
      </c>
      <c r="C2226" s="36" t="s">
        <v>1773</v>
      </c>
      <c r="D2226" s="36" t="s">
        <v>1766</v>
      </c>
      <c r="E2226" s="36" t="s">
        <v>1767</v>
      </c>
      <c r="F2226" s="36" t="s">
        <v>372</v>
      </c>
      <c r="G2226" s="36" t="s">
        <v>1636</v>
      </c>
      <c r="H2226" s="36" t="s">
        <v>372</v>
      </c>
      <c r="I2226" s="36" t="s">
        <v>1636</v>
      </c>
      <c r="J2226" s="36" t="s">
        <v>1768</v>
      </c>
      <c r="K2226" s="36" t="s">
        <v>1769</v>
      </c>
      <c r="L2226" s="36" t="s">
        <v>1774</v>
      </c>
      <c r="M2226" s="36" t="s">
        <v>1639</v>
      </c>
      <c r="N2226" s="36" t="s">
        <v>1640</v>
      </c>
      <c r="O2226" s="36" t="s">
        <v>1641</v>
      </c>
      <c r="P2226" s="36" t="s">
        <v>1642</v>
      </c>
      <c r="Q2226" s="36" t="s">
        <v>1643</v>
      </c>
      <c r="R2226" s="36" t="s">
        <v>1644</v>
      </c>
      <c r="S2226" s="36" t="s">
        <v>1636</v>
      </c>
      <c r="T2226" s="36" t="s">
        <v>1636</v>
      </c>
      <c r="U2226" s="36" t="s">
        <v>1645</v>
      </c>
      <c r="V2226" s="36" t="s">
        <v>1646</v>
      </c>
      <c r="W2226" s="36" t="s">
        <v>1657</v>
      </c>
      <c r="X2226" s="36" t="s">
        <v>1658</v>
      </c>
      <c r="Y2226" s="36" t="s">
        <v>1649</v>
      </c>
      <c r="Z2226" s="36">
        <v>29826.83</v>
      </c>
      <c r="AA2226" s="36">
        <v>29826.83</v>
      </c>
      <c r="AB2226" s="36">
        <v>0</v>
      </c>
      <c r="AC2226" s="36">
        <v>29826.83</v>
      </c>
      <c r="AD2226" s="36">
        <v>0</v>
      </c>
      <c r="AE2226" s="36">
        <v>0</v>
      </c>
      <c r="AF2226" s="36" t="s">
        <v>1798</v>
      </c>
      <c r="AG2226" s="36" t="s">
        <v>1768</v>
      </c>
      <c r="AH2226" s="36" t="s">
        <v>1769</v>
      </c>
      <c r="AI2226" s="36" t="s">
        <v>1799</v>
      </c>
      <c r="AJ2226" s="36" t="s">
        <v>1645</v>
      </c>
      <c r="AK2226" s="36" t="s">
        <v>337</v>
      </c>
      <c r="AL2226" s="36" t="s">
        <v>1650</v>
      </c>
      <c r="AM2226" s="36" t="s">
        <v>1651</v>
      </c>
      <c r="AN2226" s="36" t="s">
        <v>1645</v>
      </c>
      <c r="AO2226" s="36" t="s">
        <v>1636</v>
      </c>
      <c r="AP2226" s="36" t="s">
        <v>1771</v>
      </c>
      <c r="AQ2226" s="36" t="s">
        <v>207</v>
      </c>
    </row>
    <row r="2227" spans="1:43" x14ac:dyDescent="0.15">
      <c r="A2227" s="36" t="s">
        <v>379</v>
      </c>
      <c r="B2227" s="36" t="s">
        <v>1775</v>
      </c>
      <c r="C2227" s="36" t="s">
        <v>1776</v>
      </c>
      <c r="D2227" s="36" t="s">
        <v>1766</v>
      </c>
      <c r="E2227" s="36" t="s">
        <v>1767</v>
      </c>
      <c r="F2227" s="36" t="s">
        <v>372</v>
      </c>
      <c r="G2227" s="36" t="s">
        <v>1636</v>
      </c>
      <c r="H2227" s="36" t="s">
        <v>372</v>
      </c>
      <c r="I2227" s="36" t="s">
        <v>1636</v>
      </c>
      <c r="J2227" s="36" t="s">
        <v>1768</v>
      </c>
      <c r="K2227" s="36" t="s">
        <v>1769</v>
      </c>
      <c r="L2227" s="36" t="s">
        <v>1777</v>
      </c>
      <c r="M2227" s="36" t="s">
        <v>1639</v>
      </c>
      <c r="N2227" s="36" t="s">
        <v>1640</v>
      </c>
      <c r="O2227" s="36" t="s">
        <v>1641</v>
      </c>
      <c r="P2227" s="36" t="s">
        <v>1642</v>
      </c>
      <c r="Q2227" s="36" t="s">
        <v>1643</v>
      </c>
      <c r="R2227" s="36" t="s">
        <v>1644</v>
      </c>
      <c r="S2227" s="36" t="s">
        <v>1636</v>
      </c>
      <c r="T2227" s="36" t="s">
        <v>1636</v>
      </c>
      <c r="U2227" s="36" t="s">
        <v>1645</v>
      </c>
      <c r="V2227" s="36" t="s">
        <v>1646</v>
      </c>
      <c r="W2227" s="36" t="s">
        <v>1664</v>
      </c>
      <c r="X2227" s="36" t="s">
        <v>1646</v>
      </c>
      <c r="Y2227" s="36" t="s">
        <v>1649</v>
      </c>
      <c r="Z2227" s="36">
        <v>236.23</v>
      </c>
      <c r="AA2227" s="36">
        <v>236.23</v>
      </c>
      <c r="AB2227" s="36">
        <v>0</v>
      </c>
      <c r="AC2227" s="36">
        <v>236.23</v>
      </c>
      <c r="AD2227" s="36">
        <v>0</v>
      </c>
      <c r="AE2227" s="36">
        <v>0</v>
      </c>
      <c r="AF2227" s="36" t="s">
        <v>1798</v>
      </c>
      <c r="AG2227" s="36" t="s">
        <v>1768</v>
      </c>
      <c r="AH2227" s="36" t="s">
        <v>1769</v>
      </c>
      <c r="AI2227" s="36" t="s">
        <v>1799</v>
      </c>
      <c r="AJ2227" s="36" t="s">
        <v>1645</v>
      </c>
      <c r="AK2227" s="36" t="s">
        <v>337</v>
      </c>
      <c r="AL2227" s="36" t="s">
        <v>1650</v>
      </c>
      <c r="AM2227" s="36" t="s">
        <v>1651</v>
      </c>
      <c r="AN2227" s="36" t="s">
        <v>1645</v>
      </c>
      <c r="AO2227" s="36" t="s">
        <v>1636</v>
      </c>
      <c r="AP2227" s="36" t="s">
        <v>1767</v>
      </c>
      <c r="AQ2227" s="36" t="s">
        <v>207</v>
      </c>
    </row>
    <row r="2228" spans="1:43" x14ac:dyDescent="0.15">
      <c r="A2228" s="36" t="s">
        <v>379</v>
      </c>
      <c r="B2228" s="36" t="s">
        <v>1775</v>
      </c>
      <c r="C2228" s="36" t="s">
        <v>1776</v>
      </c>
      <c r="D2228" s="36" t="s">
        <v>1766</v>
      </c>
      <c r="E2228" s="36" t="s">
        <v>1767</v>
      </c>
      <c r="F2228" s="36" t="s">
        <v>372</v>
      </c>
      <c r="G2228" s="36" t="s">
        <v>1636</v>
      </c>
      <c r="H2228" s="36" t="s">
        <v>372</v>
      </c>
      <c r="I2228" s="36" t="s">
        <v>1636</v>
      </c>
      <c r="J2228" s="36" t="s">
        <v>1768</v>
      </c>
      <c r="K2228" s="36" t="s">
        <v>1769</v>
      </c>
      <c r="L2228" s="36" t="s">
        <v>1777</v>
      </c>
      <c r="M2228" s="36" t="s">
        <v>1639</v>
      </c>
      <c r="N2228" s="36" t="s">
        <v>1640</v>
      </c>
      <c r="O2228" s="36" t="s">
        <v>1641</v>
      </c>
      <c r="P2228" s="36" t="s">
        <v>1642</v>
      </c>
      <c r="Q2228" s="36" t="s">
        <v>1643</v>
      </c>
      <c r="R2228" s="36" t="s">
        <v>1644</v>
      </c>
      <c r="S2228" s="36" t="s">
        <v>1636</v>
      </c>
      <c r="T2228" s="36" t="s">
        <v>1636</v>
      </c>
      <c r="U2228" s="36" t="s">
        <v>1645</v>
      </c>
      <c r="V2228" s="36" t="s">
        <v>1646</v>
      </c>
      <c r="W2228" s="36" t="s">
        <v>1665</v>
      </c>
      <c r="X2228" s="36" t="s">
        <v>1646</v>
      </c>
      <c r="Y2228" s="36" t="s">
        <v>1649</v>
      </c>
      <c r="Z2228" s="36">
        <v>633.51</v>
      </c>
      <c r="AA2228" s="36">
        <v>633.51</v>
      </c>
      <c r="AB2228" s="36">
        <v>0</v>
      </c>
      <c r="AC2228" s="36">
        <v>633.51</v>
      </c>
      <c r="AD2228" s="36">
        <v>0</v>
      </c>
      <c r="AE2228" s="36">
        <v>0</v>
      </c>
      <c r="AF2228" s="36" t="s">
        <v>1798</v>
      </c>
      <c r="AG2228" s="36" t="s">
        <v>1768</v>
      </c>
      <c r="AH2228" s="36" t="s">
        <v>1769</v>
      </c>
      <c r="AI2228" s="36" t="s">
        <v>1799</v>
      </c>
      <c r="AJ2228" s="36" t="s">
        <v>1645</v>
      </c>
      <c r="AK2228" s="36" t="s">
        <v>337</v>
      </c>
      <c r="AL2228" s="36" t="s">
        <v>1650</v>
      </c>
      <c r="AM2228" s="36" t="s">
        <v>1651</v>
      </c>
      <c r="AN2228" s="36" t="s">
        <v>1645</v>
      </c>
      <c r="AO2228" s="36" t="s">
        <v>1636</v>
      </c>
      <c r="AP2228" s="36" t="s">
        <v>1767</v>
      </c>
      <c r="AQ2228" s="36" t="s">
        <v>207</v>
      </c>
    </row>
    <row r="2229" spans="1:43" x14ac:dyDescent="0.15">
      <c r="A2229" s="36" t="s">
        <v>379</v>
      </c>
      <c r="B2229" s="36" t="s">
        <v>1775</v>
      </c>
      <c r="C2229" s="36" t="s">
        <v>1776</v>
      </c>
      <c r="D2229" s="36" t="s">
        <v>1766</v>
      </c>
      <c r="E2229" s="36" t="s">
        <v>1767</v>
      </c>
      <c r="F2229" s="36" t="s">
        <v>372</v>
      </c>
      <c r="G2229" s="36" t="s">
        <v>1636</v>
      </c>
      <c r="H2229" s="36" t="s">
        <v>372</v>
      </c>
      <c r="I2229" s="36" t="s">
        <v>1636</v>
      </c>
      <c r="J2229" s="36" t="s">
        <v>1768</v>
      </c>
      <c r="K2229" s="36" t="s">
        <v>1769</v>
      </c>
      <c r="L2229" s="36" t="s">
        <v>1777</v>
      </c>
      <c r="M2229" s="36" t="s">
        <v>1639</v>
      </c>
      <c r="N2229" s="36" t="s">
        <v>1640</v>
      </c>
      <c r="O2229" s="36" t="s">
        <v>1641</v>
      </c>
      <c r="P2229" s="36" t="s">
        <v>1642</v>
      </c>
      <c r="Q2229" s="36" t="s">
        <v>1643</v>
      </c>
      <c r="R2229" s="36" t="s">
        <v>1644</v>
      </c>
      <c r="S2229" s="36" t="s">
        <v>1636</v>
      </c>
      <c r="T2229" s="36" t="s">
        <v>1636</v>
      </c>
      <c r="U2229" s="36" t="s">
        <v>1645</v>
      </c>
      <c r="V2229" s="36" t="s">
        <v>1646</v>
      </c>
      <c r="W2229" s="36" t="s">
        <v>1647</v>
      </c>
      <c r="X2229" s="36" t="s">
        <v>1667</v>
      </c>
      <c r="Y2229" s="36" t="s">
        <v>1649</v>
      </c>
      <c r="Z2229" s="36">
        <v>5.07</v>
      </c>
      <c r="AA2229" s="36">
        <v>5.07</v>
      </c>
      <c r="AB2229" s="36">
        <v>0</v>
      </c>
      <c r="AC2229" s="36">
        <v>5.07</v>
      </c>
      <c r="AD2229" s="36">
        <v>0</v>
      </c>
      <c r="AE2229" s="36">
        <v>0</v>
      </c>
      <c r="AF2229" s="36" t="s">
        <v>1798</v>
      </c>
      <c r="AG2229" s="36" t="s">
        <v>1768</v>
      </c>
      <c r="AH2229" s="36" t="s">
        <v>1769</v>
      </c>
      <c r="AI2229" s="36" t="s">
        <v>1799</v>
      </c>
      <c r="AJ2229" s="36" t="s">
        <v>1645</v>
      </c>
      <c r="AK2229" s="36" t="s">
        <v>337</v>
      </c>
      <c r="AL2229" s="36" t="s">
        <v>1650</v>
      </c>
      <c r="AM2229" s="36" t="s">
        <v>1651</v>
      </c>
      <c r="AN2229" s="36" t="s">
        <v>1645</v>
      </c>
      <c r="AO2229" s="36" t="s">
        <v>1636</v>
      </c>
      <c r="AP2229" s="36" t="s">
        <v>1767</v>
      </c>
      <c r="AQ2229" s="36" t="s">
        <v>207</v>
      </c>
    </row>
    <row r="2230" spans="1:43" x14ac:dyDescent="0.15">
      <c r="A2230" s="36" t="s">
        <v>379</v>
      </c>
      <c r="B2230" s="36" t="s">
        <v>1775</v>
      </c>
      <c r="C2230" s="36" t="s">
        <v>1776</v>
      </c>
      <c r="D2230" s="36" t="s">
        <v>1766</v>
      </c>
      <c r="E2230" s="36" t="s">
        <v>1767</v>
      </c>
      <c r="F2230" s="36" t="s">
        <v>372</v>
      </c>
      <c r="G2230" s="36" t="s">
        <v>1636</v>
      </c>
      <c r="H2230" s="36" t="s">
        <v>372</v>
      </c>
      <c r="I2230" s="36" t="s">
        <v>1636</v>
      </c>
      <c r="J2230" s="36" t="s">
        <v>1768</v>
      </c>
      <c r="K2230" s="36" t="s">
        <v>1769</v>
      </c>
      <c r="L2230" s="36" t="s">
        <v>1777</v>
      </c>
      <c r="M2230" s="36" t="s">
        <v>1639</v>
      </c>
      <c r="N2230" s="36" t="s">
        <v>1640</v>
      </c>
      <c r="O2230" s="36" t="s">
        <v>1641</v>
      </c>
      <c r="P2230" s="36" t="s">
        <v>1642</v>
      </c>
      <c r="Q2230" s="36" t="s">
        <v>1643</v>
      </c>
      <c r="R2230" s="36" t="s">
        <v>1644</v>
      </c>
      <c r="S2230" s="36" t="s">
        <v>1636</v>
      </c>
      <c r="T2230" s="36" t="s">
        <v>1636</v>
      </c>
      <c r="U2230" s="36" t="s">
        <v>1645</v>
      </c>
      <c r="V2230" s="36" t="s">
        <v>1646</v>
      </c>
      <c r="W2230" s="36" t="s">
        <v>1670</v>
      </c>
      <c r="X2230" s="36" t="s">
        <v>1646</v>
      </c>
      <c r="Y2230" s="36" t="s">
        <v>1649</v>
      </c>
      <c r="Z2230" s="36">
        <v>125.19</v>
      </c>
      <c r="AA2230" s="36">
        <v>125.19</v>
      </c>
      <c r="AB2230" s="36">
        <v>0</v>
      </c>
      <c r="AC2230" s="36">
        <v>125.19</v>
      </c>
      <c r="AD2230" s="36">
        <v>0</v>
      </c>
      <c r="AE2230" s="36">
        <v>0</v>
      </c>
      <c r="AF2230" s="36" t="s">
        <v>1798</v>
      </c>
      <c r="AG2230" s="36" t="s">
        <v>1768</v>
      </c>
      <c r="AH2230" s="36" t="s">
        <v>1769</v>
      </c>
      <c r="AI2230" s="36" t="s">
        <v>1799</v>
      </c>
      <c r="AJ2230" s="36" t="s">
        <v>1645</v>
      </c>
      <c r="AK2230" s="36" t="s">
        <v>337</v>
      </c>
      <c r="AL2230" s="36" t="s">
        <v>1650</v>
      </c>
      <c r="AM2230" s="36" t="s">
        <v>1651</v>
      </c>
      <c r="AN2230" s="36" t="s">
        <v>1645</v>
      </c>
      <c r="AO2230" s="36" t="s">
        <v>1636</v>
      </c>
      <c r="AP2230" s="36" t="s">
        <v>1767</v>
      </c>
      <c r="AQ2230" s="36" t="s">
        <v>207</v>
      </c>
    </row>
    <row r="2231" spans="1:43" x14ac:dyDescent="0.15">
      <c r="A2231" s="36" t="s">
        <v>379</v>
      </c>
      <c r="B2231" s="36" t="s">
        <v>1840</v>
      </c>
      <c r="C2231" s="36" t="s">
        <v>1841</v>
      </c>
      <c r="D2231" s="36" t="s">
        <v>1842</v>
      </c>
      <c r="E2231" s="36" t="s">
        <v>1843</v>
      </c>
      <c r="F2231" s="36" t="s">
        <v>372</v>
      </c>
      <c r="G2231" s="36" t="s">
        <v>1636</v>
      </c>
      <c r="H2231" s="36" t="s">
        <v>372</v>
      </c>
      <c r="I2231" s="36" t="s">
        <v>1636</v>
      </c>
      <c r="J2231" s="36" t="s">
        <v>1768</v>
      </c>
      <c r="K2231" s="36" t="s">
        <v>1807</v>
      </c>
      <c r="L2231" s="36" t="s">
        <v>1844</v>
      </c>
      <c r="M2231" s="36" t="s">
        <v>1639</v>
      </c>
      <c r="N2231" s="36" t="s">
        <v>1640</v>
      </c>
      <c r="O2231" s="36" t="s">
        <v>1641</v>
      </c>
      <c r="P2231" s="36" t="s">
        <v>1642</v>
      </c>
      <c r="Q2231" s="36" t="s">
        <v>1643</v>
      </c>
      <c r="R2231" s="36" t="s">
        <v>1644</v>
      </c>
      <c r="S2231" s="36" t="s">
        <v>1636</v>
      </c>
      <c r="T2231" s="36" t="s">
        <v>1636</v>
      </c>
      <c r="U2231" s="36" t="s">
        <v>1645</v>
      </c>
      <c r="V2231" s="36" t="s">
        <v>1646</v>
      </c>
      <c r="W2231" s="36" t="s">
        <v>1647</v>
      </c>
      <c r="X2231" s="36" t="s">
        <v>1648</v>
      </c>
      <c r="Y2231" s="36" t="s">
        <v>1649</v>
      </c>
      <c r="Z2231" s="36">
        <v>1457.76</v>
      </c>
      <c r="AA2231" s="36">
        <v>1457.76</v>
      </c>
      <c r="AB2231" s="36">
        <v>0</v>
      </c>
      <c r="AC2231" s="36">
        <v>1457.76</v>
      </c>
      <c r="AD2231" s="36">
        <v>0</v>
      </c>
      <c r="AE2231" s="36">
        <v>0</v>
      </c>
      <c r="AF2231" s="36" t="s">
        <v>1798</v>
      </c>
      <c r="AG2231" s="36" t="s">
        <v>1768</v>
      </c>
      <c r="AH2231" s="36" t="s">
        <v>1807</v>
      </c>
      <c r="AI2231" s="36" t="s">
        <v>1799</v>
      </c>
      <c r="AJ2231" s="36" t="s">
        <v>1645</v>
      </c>
      <c r="AK2231" s="36" t="s">
        <v>337</v>
      </c>
      <c r="AL2231" s="36" t="s">
        <v>1650</v>
      </c>
      <c r="AM2231" s="36" t="s">
        <v>1651</v>
      </c>
      <c r="AN2231" s="36" t="s">
        <v>1645</v>
      </c>
      <c r="AO2231" s="36" t="s">
        <v>1636</v>
      </c>
      <c r="AP2231" s="36" t="s">
        <v>1652</v>
      </c>
      <c r="AQ2231" s="36" t="s">
        <v>1653</v>
      </c>
    </row>
    <row r="2232" spans="1:43" x14ac:dyDescent="0.15">
      <c r="A2232" s="36" t="s">
        <v>379</v>
      </c>
      <c r="B2232" s="36" t="s">
        <v>1845</v>
      </c>
      <c r="C2232" s="36" t="s">
        <v>1846</v>
      </c>
      <c r="D2232" s="36" t="s">
        <v>1842</v>
      </c>
      <c r="E2232" s="36" t="s">
        <v>1843</v>
      </c>
      <c r="F2232" s="36" t="s">
        <v>372</v>
      </c>
      <c r="G2232" s="36" t="s">
        <v>1636</v>
      </c>
      <c r="H2232" s="36" t="s">
        <v>372</v>
      </c>
      <c r="I2232" s="36" t="s">
        <v>1636</v>
      </c>
      <c r="J2232" s="36" t="s">
        <v>1768</v>
      </c>
      <c r="K2232" s="36" t="s">
        <v>1807</v>
      </c>
      <c r="L2232" s="36" t="s">
        <v>1847</v>
      </c>
      <c r="M2232" s="36" t="s">
        <v>1639</v>
      </c>
      <c r="N2232" s="36" t="s">
        <v>1640</v>
      </c>
      <c r="O2232" s="36" t="s">
        <v>1641</v>
      </c>
      <c r="P2232" s="36" t="s">
        <v>1642</v>
      </c>
      <c r="Q2232" s="36" t="s">
        <v>1643</v>
      </c>
      <c r="R2232" s="36" t="s">
        <v>1644</v>
      </c>
      <c r="S2232" s="36" t="s">
        <v>1636</v>
      </c>
      <c r="T2232" s="36" t="s">
        <v>1636</v>
      </c>
      <c r="U2232" s="36" t="s">
        <v>1645</v>
      </c>
      <c r="V2232" s="36" t="s">
        <v>1646</v>
      </c>
      <c r="W2232" s="36" t="s">
        <v>1665</v>
      </c>
      <c r="X2232" s="36" t="s">
        <v>1646</v>
      </c>
      <c r="Y2232" s="36" t="s">
        <v>1649</v>
      </c>
      <c r="Z2232" s="36">
        <v>826.75</v>
      </c>
      <c r="AA2232" s="36">
        <v>826.75</v>
      </c>
      <c r="AB2232" s="36">
        <v>0</v>
      </c>
      <c r="AC2232" s="36">
        <v>826.75</v>
      </c>
      <c r="AD2232" s="36">
        <v>0</v>
      </c>
      <c r="AE2232" s="36">
        <v>0</v>
      </c>
      <c r="AF2232" s="36" t="s">
        <v>1798</v>
      </c>
      <c r="AG2232" s="36" t="s">
        <v>1768</v>
      </c>
      <c r="AH2232" s="36" t="s">
        <v>1807</v>
      </c>
      <c r="AI2232" s="36" t="s">
        <v>1799</v>
      </c>
      <c r="AJ2232" s="36" t="s">
        <v>1645</v>
      </c>
      <c r="AK2232" s="36" t="s">
        <v>337</v>
      </c>
      <c r="AL2232" s="36" t="s">
        <v>1650</v>
      </c>
      <c r="AM2232" s="36" t="s">
        <v>1651</v>
      </c>
      <c r="AN2232" s="36" t="s">
        <v>1645</v>
      </c>
      <c r="AO2232" s="36" t="s">
        <v>1636</v>
      </c>
      <c r="AP2232" s="36" t="s">
        <v>1652</v>
      </c>
      <c r="AQ2232" s="36" t="s">
        <v>1653</v>
      </c>
    </row>
    <row r="2233" spans="1:43" x14ac:dyDescent="0.15">
      <c r="A2233" s="36" t="s">
        <v>379</v>
      </c>
      <c r="B2233" s="36" t="s">
        <v>1845</v>
      </c>
      <c r="C2233" s="36" t="s">
        <v>1846</v>
      </c>
      <c r="D2233" s="36" t="s">
        <v>1842</v>
      </c>
      <c r="E2233" s="36" t="s">
        <v>1843</v>
      </c>
      <c r="F2233" s="36" t="s">
        <v>372</v>
      </c>
      <c r="G2233" s="36" t="s">
        <v>1636</v>
      </c>
      <c r="H2233" s="36" t="s">
        <v>372</v>
      </c>
      <c r="I2233" s="36" t="s">
        <v>1636</v>
      </c>
      <c r="J2233" s="36" t="s">
        <v>1768</v>
      </c>
      <c r="K2233" s="36" t="s">
        <v>1807</v>
      </c>
      <c r="L2233" s="36" t="s">
        <v>1847</v>
      </c>
      <c r="M2233" s="36" t="s">
        <v>1639</v>
      </c>
      <c r="N2233" s="36" t="s">
        <v>1640</v>
      </c>
      <c r="O2233" s="36" t="s">
        <v>1641</v>
      </c>
      <c r="P2233" s="36" t="s">
        <v>1642</v>
      </c>
      <c r="Q2233" s="36" t="s">
        <v>1643</v>
      </c>
      <c r="R2233" s="36" t="s">
        <v>1644</v>
      </c>
      <c r="S2233" s="36" t="s">
        <v>1636</v>
      </c>
      <c r="T2233" s="36" t="s">
        <v>1636</v>
      </c>
      <c r="U2233" s="36" t="s">
        <v>1645</v>
      </c>
      <c r="V2233" s="36" t="s">
        <v>1646</v>
      </c>
      <c r="W2233" s="36" t="s">
        <v>1647</v>
      </c>
      <c r="X2233" s="36" t="s">
        <v>1667</v>
      </c>
      <c r="Y2233" s="36" t="s">
        <v>1649</v>
      </c>
      <c r="Z2233" s="36">
        <v>173.25</v>
      </c>
      <c r="AA2233" s="36">
        <v>173.25</v>
      </c>
      <c r="AB2233" s="36">
        <v>0</v>
      </c>
      <c r="AC2233" s="36">
        <v>173.25</v>
      </c>
      <c r="AD2233" s="36">
        <v>0</v>
      </c>
      <c r="AE2233" s="36">
        <v>0</v>
      </c>
      <c r="AF2233" s="36" t="s">
        <v>1798</v>
      </c>
      <c r="AG2233" s="36" t="s">
        <v>1768</v>
      </c>
      <c r="AH2233" s="36" t="s">
        <v>1807</v>
      </c>
      <c r="AI2233" s="36" t="s">
        <v>1799</v>
      </c>
      <c r="AJ2233" s="36" t="s">
        <v>1645</v>
      </c>
      <c r="AK2233" s="36" t="s">
        <v>337</v>
      </c>
      <c r="AL2233" s="36" t="s">
        <v>1650</v>
      </c>
      <c r="AM2233" s="36" t="s">
        <v>1651</v>
      </c>
      <c r="AN2233" s="36" t="s">
        <v>1645</v>
      </c>
      <c r="AO2233" s="36" t="s">
        <v>1636</v>
      </c>
      <c r="AP2233" s="36" t="s">
        <v>1652</v>
      </c>
      <c r="AQ2233" s="36" t="s">
        <v>1653</v>
      </c>
    </row>
    <row r="2234" spans="1:43" x14ac:dyDescent="0.15">
      <c r="A2234" s="36" t="s">
        <v>379</v>
      </c>
      <c r="B2234" s="36" t="s">
        <v>1876</v>
      </c>
      <c r="C2234" s="36" t="s">
        <v>1877</v>
      </c>
      <c r="D2234" s="36" t="s">
        <v>1842</v>
      </c>
      <c r="E2234" s="36" t="s">
        <v>1843</v>
      </c>
      <c r="F2234" s="36" t="s">
        <v>372</v>
      </c>
      <c r="G2234" s="36" t="s">
        <v>1636</v>
      </c>
      <c r="H2234" s="36" t="s">
        <v>372</v>
      </c>
      <c r="I2234" s="36" t="s">
        <v>1636</v>
      </c>
      <c r="J2234" s="36" t="s">
        <v>1768</v>
      </c>
      <c r="K2234" s="36" t="s">
        <v>1807</v>
      </c>
      <c r="L2234" s="36" t="s">
        <v>1878</v>
      </c>
      <c r="M2234" s="36" t="s">
        <v>1639</v>
      </c>
      <c r="N2234" s="36" t="s">
        <v>1640</v>
      </c>
      <c r="O2234" s="36" t="s">
        <v>1641</v>
      </c>
      <c r="P2234" s="36" t="s">
        <v>1642</v>
      </c>
      <c r="Q2234" s="36" t="s">
        <v>1643</v>
      </c>
      <c r="R2234" s="36" t="s">
        <v>1644</v>
      </c>
      <c r="S2234" s="36" t="s">
        <v>1636</v>
      </c>
      <c r="T2234" s="36" t="s">
        <v>1636</v>
      </c>
      <c r="U2234" s="36" t="s">
        <v>1645</v>
      </c>
      <c r="V2234" s="36" t="s">
        <v>1646</v>
      </c>
      <c r="W2234" s="36" t="s">
        <v>1665</v>
      </c>
      <c r="X2234" s="36" t="s">
        <v>1646</v>
      </c>
      <c r="Y2234" s="36" t="s">
        <v>1649</v>
      </c>
      <c r="Z2234" s="36">
        <v>46.33</v>
      </c>
      <c r="AA2234" s="36">
        <v>46.33</v>
      </c>
      <c r="AB2234" s="36">
        <v>0</v>
      </c>
      <c r="AC2234" s="36">
        <v>46.33</v>
      </c>
      <c r="AD2234" s="36">
        <v>0</v>
      </c>
      <c r="AE2234" s="36">
        <v>0</v>
      </c>
      <c r="AF2234" s="36" t="s">
        <v>1798</v>
      </c>
      <c r="AG2234" s="36" t="s">
        <v>1768</v>
      </c>
      <c r="AH2234" s="36" t="s">
        <v>1807</v>
      </c>
      <c r="AI2234" s="36" t="s">
        <v>1799</v>
      </c>
      <c r="AJ2234" s="36" t="s">
        <v>1645</v>
      </c>
      <c r="AK2234" s="36" t="s">
        <v>337</v>
      </c>
      <c r="AL2234" s="36" t="s">
        <v>1650</v>
      </c>
      <c r="AM2234" s="36" t="s">
        <v>1651</v>
      </c>
      <c r="AN2234" s="36" t="s">
        <v>1645</v>
      </c>
      <c r="AO2234" s="36" t="s">
        <v>1636</v>
      </c>
      <c r="AP2234" s="36" t="s">
        <v>1652</v>
      </c>
      <c r="AQ2234" s="36" t="s">
        <v>1653</v>
      </c>
    </row>
    <row r="2235" spans="1:43" x14ac:dyDescent="0.15">
      <c r="A2235" s="36" t="s">
        <v>379</v>
      </c>
      <c r="B2235" s="36" t="s">
        <v>1876</v>
      </c>
      <c r="C2235" s="36" t="s">
        <v>1877</v>
      </c>
      <c r="D2235" s="36" t="s">
        <v>1842</v>
      </c>
      <c r="E2235" s="36" t="s">
        <v>1843</v>
      </c>
      <c r="F2235" s="36" t="s">
        <v>372</v>
      </c>
      <c r="G2235" s="36" t="s">
        <v>1636</v>
      </c>
      <c r="H2235" s="36" t="s">
        <v>372</v>
      </c>
      <c r="I2235" s="36" t="s">
        <v>1636</v>
      </c>
      <c r="J2235" s="36" t="s">
        <v>1768</v>
      </c>
      <c r="K2235" s="36" t="s">
        <v>1807</v>
      </c>
      <c r="L2235" s="36" t="s">
        <v>1878</v>
      </c>
      <c r="M2235" s="36" t="s">
        <v>1639</v>
      </c>
      <c r="N2235" s="36" t="s">
        <v>1640</v>
      </c>
      <c r="O2235" s="36" t="s">
        <v>1641</v>
      </c>
      <c r="P2235" s="36" t="s">
        <v>1642</v>
      </c>
      <c r="Q2235" s="36" t="s">
        <v>1643</v>
      </c>
      <c r="R2235" s="36" t="s">
        <v>1644</v>
      </c>
      <c r="S2235" s="36" t="s">
        <v>1636</v>
      </c>
      <c r="T2235" s="36" t="s">
        <v>1636</v>
      </c>
      <c r="U2235" s="36" t="s">
        <v>1645</v>
      </c>
      <c r="V2235" s="36" t="s">
        <v>1646</v>
      </c>
      <c r="W2235" s="36" t="s">
        <v>1647</v>
      </c>
      <c r="X2235" s="36" t="s">
        <v>1752</v>
      </c>
      <c r="Y2235" s="36" t="s">
        <v>1649</v>
      </c>
      <c r="Z2235" s="36">
        <v>12.3</v>
      </c>
      <c r="AA2235" s="36">
        <v>12.3</v>
      </c>
      <c r="AB2235" s="36">
        <v>0</v>
      </c>
      <c r="AC2235" s="36">
        <v>12.3</v>
      </c>
      <c r="AD2235" s="36">
        <v>0</v>
      </c>
      <c r="AE2235" s="36">
        <v>0</v>
      </c>
      <c r="AF2235" s="36" t="s">
        <v>1798</v>
      </c>
      <c r="AG2235" s="36" t="s">
        <v>1768</v>
      </c>
      <c r="AH2235" s="36" t="s">
        <v>1807</v>
      </c>
      <c r="AI2235" s="36" t="s">
        <v>1799</v>
      </c>
      <c r="AJ2235" s="36" t="s">
        <v>1645</v>
      </c>
      <c r="AK2235" s="36" t="s">
        <v>337</v>
      </c>
      <c r="AL2235" s="36" t="s">
        <v>1650</v>
      </c>
      <c r="AM2235" s="36" t="s">
        <v>1651</v>
      </c>
      <c r="AN2235" s="36" t="s">
        <v>1645</v>
      </c>
      <c r="AO2235" s="36" t="s">
        <v>1636</v>
      </c>
      <c r="AP2235" s="36" t="s">
        <v>1652</v>
      </c>
      <c r="AQ2235" s="36" t="s">
        <v>1653</v>
      </c>
    </row>
    <row r="2236" spans="1:43" x14ac:dyDescent="0.15">
      <c r="A2236" s="36" t="s">
        <v>367</v>
      </c>
      <c r="B2236" s="36" t="s">
        <v>1632</v>
      </c>
      <c r="C2236" s="36" t="s">
        <v>1633</v>
      </c>
      <c r="D2236" s="36" t="s">
        <v>1634</v>
      </c>
      <c r="E2236" s="36" t="s">
        <v>1635</v>
      </c>
      <c r="F2236" s="36" t="s">
        <v>372</v>
      </c>
      <c r="G2236" s="36" t="s">
        <v>1636</v>
      </c>
      <c r="H2236" s="36" t="s">
        <v>372</v>
      </c>
      <c r="I2236" s="36" t="s">
        <v>1636</v>
      </c>
      <c r="J2236" s="36" t="s">
        <v>1637</v>
      </c>
      <c r="K2236" s="36" t="s">
        <v>599</v>
      </c>
      <c r="L2236" s="36" t="s">
        <v>1638</v>
      </c>
      <c r="M2236" s="36" t="s">
        <v>1639</v>
      </c>
      <c r="N2236" s="36" t="s">
        <v>1640</v>
      </c>
      <c r="O2236" s="36" t="s">
        <v>1641</v>
      </c>
      <c r="P2236" s="36" t="s">
        <v>1642</v>
      </c>
      <c r="Q2236" s="36" t="s">
        <v>1643</v>
      </c>
      <c r="R2236" s="36" t="s">
        <v>1644</v>
      </c>
      <c r="S2236" s="36" t="s">
        <v>1636</v>
      </c>
      <c r="T2236" s="36" t="s">
        <v>1636</v>
      </c>
      <c r="U2236" s="36" t="s">
        <v>1645</v>
      </c>
      <c r="V2236" s="36" t="s">
        <v>1646</v>
      </c>
      <c r="W2236" s="36" t="s">
        <v>1647</v>
      </c>
      <c r="X2236" s="36" t="s">
        <v>1648</v>
      </c>
      <c r="Y2236" s="36" t="s">
        <v>1649</v>
      </c>
      <c r="Z2236" s="36">
        <v>4889.97</v>
      </c>
      <c r="AA2236" s="36">
        <v>4889.97</v>
      </c>
      <c r="AB2236" s="36">
        <v>0</v>
      </c>
      <c r="AC2236" s="36">
        <v>4889.97</v>
      </c>
      <c r="AD2236" s="36">
        <v>0</v>
      </c>
      <c r="AE2236" s="36">
        <v>0</v>
      </c>
      <c r="AF2236" s="36" t="s">
        <v>1798</v>
      </c>
      <c r="AG2236" s="36" t="s">
        <v>1637</v>
      </c>
      <c r="AH2236" s="36" t="s">
        <v>599</v>
      </c>
      <c r="AI2236" s="36" t="s">
        <v>1799</v>
      </c>
      <c r="AJ2236" s="36" t="s">
        <v>1645</v>
      </c>
      <c r="AK2236" s="36" t="s">
        <v>337</v>
      </c>
      <c r="AL2236" s="36" t="s">
        <v>1650</v>
      </c>
      <c r="AM2236" s="36" t="s">
        <v>1651</v>
      </c>
      <c r="AN2236" s="36" t="s">
        <v>1645</v>
      </c>
      <c r="AO2236" s="36" t="s">
        <v>1636</v>
      </c>
      <c r="AP2236" s="36" t="s">
        <v>1652</v>
      </c>
      <c r="AQ2236" s="36" t="s">
        <v>1653</v>
      </c>
    </row>
    <row r="2237" spans="1:43" x14ac:dyDescent="0.15">
      <c r="A2237" s="36" t="s">
        <v>367</v>
      </c>
      <c r="B2237" s="36" t="s">
        <v>1654</v>
      </c>
      <c r="C2237" s="36" t="s">
        <v>1870</v>
      </c>
      <c r="D2237" s="36" t="s">
        <v>1634</v>
      </c>
      <c r="E2237" s="36" t="s">
        <v>1635</v>
      </c>
      <c r="F2237" s="36" t="s">
        <v>372</v>
      </c>
      <c r="G2237" s="36" t="s">
        <v>1636</v>
      </c>
      <c r="H2237" s="36" t="s">
        <v>372</v>
      </c>
      <c r="I2237" s="36" t="s">
        <v>1636</v>
      </c>
      <c r="J2237" s="36" t="s">
        <v>1637</v>
      </c>
      <c r="K2237" s="36" t="s">
        <v>599</v>
      </c>
      <c r="L2237" s="36" t="s">
        <v>1656</v>
      </c>
      <c r="M2237" s="36" t="s">
        <v>1639</v>
      </c>
      <c r="N2237" s="36" t="s">
        <v>1640</v>
      </c>
      <c r="O2237" s="36" t="s">
        <v>1641</v>
      </c>
      <c r="P2237" s="36" t="s">
        <v>1642</v>
      </c>
      <c r="Q2237" s="36" t="s">
        <v>1643</v>
      </c>
      <c r="R2237" s="36" t="s">
        <v>1644</v>
      </c>
      <c r="S2237" s="36" t="s">
        <v>1636</v>
      </c>
      <c r="T2237" s="36" t="s">
        <v>1636</v>
      </c>
      <c r="U2237" s="36" t="s">
        <v>1645</v>
      </c>
      <c r="V2237" s="36" t="s">
        <v>1646</v>
      </c>
      <c r="W2237" s="36" t="s">
        <v>1657</v>
      </c>
      <c r="X2237" s="36" t="s">
        <v>1658</v>
      </c>
      <c r="Y2237" s="36" t="s">
        <v>1649</v>
      </c>
      <c r="Z2237" s="36">
        <v>15000</v>
      </c>
      <c r="AA2237" s="36">
        <v>14881.23</v>
      </c>
      <c r="AB2237" s="36">
        <v>118.77</v>
      </c>
      <c r="AC2237" s="36">
        <v>14881.23</v>
      </c>
      <c r="AD2237" s="36">
        <v>0</v>
      </c>
      <c r="AE2237" s="36">
        <v>0</v>
      </c>
      <c r="AF2237" s="36" t="s">
        <v>1798</v>
      </c>
      <c r="AG2237" s="36" t="s">
        <v>1637</v>
      </c>
      <c r="AH2237" s="36" t="s">
        <v>599</v>
      </c>
      <c r="AI2237" s="36" t="s">
        <v>1799</v>
      </c>
      <c r="AJ2237" s="36" t="s">
        <v>1645</v>
      </c>
      <c r="AK2237" s="36" t="s">
        <v>337</v>
      </c>
      <c r="AL2237" s="36" t="s">
        <v>1650</v>
      </c>
      <c r="AM2237" s="36" t="s">
        <v>1651</v>
      </c>
      <c r="AN2237" s="36" t="s">
        <v>1645</v>
      </c>
      <c r="AO2237" s="36" t="s">
        <v>1636</v>
      </c>
      <c r="AP2237" s="36" t="s">
        <v>1652</v>
      </c>
      <c r="AQ2237" s="36" t="s">
        <v>1653</v>
      </c>
    </row>
    <row r="2238" spans="1:43" x14ac:dyDescent="0.15">
      <c r="A2238" s="36" t="s">
        <v>367</v>
      </c>
      <c r="B2238" s="36" t="s">
        <v>1659</v>
      </c>
      <c r="C2238" s="36" t="s">
        <v>1660</v>
      </c>
      <c r="D2238" s="36" t="s">
        <v>1661</v>
      </c>
      <c r="E2238" s="36" t="s">
        <v>1662</v>
      </c>
      <c r="F2238" s="36" t="s">
        <v>372</v>
      </c>
      <c r="G2238" s="36" t="s">
        <v>1636</v>
      </c>
      <c r="H2238" s="36" t="s">
        <v>372</v>
      </c>
      <c r="I2238" s="36" t="s">
        <v>1636</v>
      </c>
      <c r="J2238" s="36" t="s">
        <v>1637</v>
      </c>
      <c r="K2238" s="36" t="s">
        <v>599</v>
      </c>
      <c r="L2238" s="36" t="s">
        <v>1663</v>
      </c>
      <c r="M2238" s="36" t="s">
        <v>1639</v>
      </c>
      <c r="N2238" s="36" t="s">
        <v>1640</v>
      </c>
      <c r="O2238" s="36" t="s">
        <v>1641</v>
      </c>
      <c r="P2238" s="36" t="s">
        <v>1642</v>
      </c>
      <c r="Q2238" s="36" t="s">
        <v>1643</v>
      </c>
      <c r="R2238" s="36" t="s">
        <v>1644</v>
      </c>
      <c r="S2238" s="36" t="s">
        <v>1636</v>
      </c>
      <c r="T2238" s="36" t="s">
        <v>1636</v>
      </c>
      <c r="U2238" s="36" t="s">
        <v>1645</v>
      </c>
      <c r="V2238" s="36" t="s">
        <v>1646</v>
      </c>
      <c r="W2238" s="36" t="s">
        <v>1664</v>
      </c>
      <c r="X2238" s="36" t="s">
        <v>1646</v>
      </c>
      <c r="Y2238" s="36" t="s">
        <v>1649</v>
      </c>
      <c r="Z2238" s="36">
        <v>355.22</v>
      </c>
      <c r="AA2238" s="36">
        <v>355.22</v>
      </c>
      <c r="AB2238" s="36">
        <v>0</v>
      </c>
      <c r="AC2238" s="36">
        <v>355.22</v>
      </c>
      <c r="AD2238" s="36">
        <v>0</v>
      </c>
      <c r="AE2238" s="36">
        <v>0</v>
      </c>
      <c r="AF2238" s="36" t="s">
        <v>1798</v>
      </c>
      <c r="AG2238" s="36" t="s">
        <v>1637</v>
      </c>
      <c r="AH2238" s="36" t="s">
        <v>599</v>
      </c>
      <c r="AI2238" s="36" t="s">
        <v>1799</v>
      </c>
      <c r="AJ2238" s="36" t="s">
        <v>1645</v>
      </c>
      <c r="AK2238" s="36" t="s">
        <v>337</v>
      </c>
      <c r="AL2238" s="36" t="s">
        <v>1650</v>
      </c>
      <c r="AM2238" s="36" t="s">
        <v>1651</v>
      </c>
      <c r="AN2238" s="36" t="s">
        <v>1645</v>
      </c>
      <c r="AO2238" s="36" t="s">
        <v>1636</v>
      </c>
      <c r="AP2238" s="36" t="s">
        <v>1652</v>
      </c>
      <c r="AQ2238" s="36" t="s">
        <v>1653</v>
      </c>
    </row>
    <row r="2239" spans="1:43" x14ac:dyDescent="0.15">
      <c r="A2239" s="36" t="s">
        <v>367</v>
      </c>
      <c r="B2239" s="36" t="s">
        <v>1659</v>
      </c>
      <c r="C2239" s="36" t="s">
        <v>1660</v>
      </c>
      <c r="D2239" s="36" t="s">
        <v>1661</v>
      </c>
      <c r="E2239" s="36" t="s">
        <v>1662</v>
      </c>
      <c r="F2239" s="36" t="s">
        <v>372</v>
      </c>
      <c r="G2239" s="36" t="s">
        <v>1636</v>
      </c>
      <c r="H2239" s="36" t="s">
        <v>372</v>
      </c>
      <c r="I2239" s="36" t="s">
        <v>1636</v>
      </c>
      <c r="J2239" s="36" t="s">
        <v>1637</v>
      </c>
      <c r="K2239" s="36" t="s">
        <v>599</v>
      </c>
      <c r="L2239" s="36" t="s">
        <v>1663</v>
      </c>
      <c r="M2239" s="36" t="s">
        <v>1639</v>
      </c>
      <c r="N2239" s="36" t="s">
        <v>1640</v>
      </c>
      <c r="O2239" s="36" t="s">
        <v>1641</v>
      </c>
      <c r="P2239" s="36" t="s">
        <v>1642</v>
      </c>
      <c r="Q2239" s="36" t="s">
        <v>1643</v>
      </c>
      <c r="R2239" s="36" t="s">
        <v>1644</v>
      </c>
      <c r="S2239" s="36" t="s">
        <v>1636</v>
      </c>
      <c r="T2239" s="36" t="s">
        <v>1636</v>
      </c>
      <c r="U2239" s="36" t="s">
        <v>1645</v>
      </c>
      <c r="V2239" s="36" t="s">
        <v>1646</v>
      </c>
      <c r="W2239" s="36" t="s">
        <v>1665</v>
      </c>
      <c r="X2239" s="36" t="s">
        <v>1646</v>
      </c>
      <c r="Y2239" s="36" t="s">
        <v>1649</v>
      </c>
      <c r="Z2239" s="36">
        <v>8232.9</v>
      </c>
      <c r="AA2239" s="36">
        <v>8232.9</v>
      </c>
      <c r="AB2239" s="36">
        <v>0</v>
      </c>
      <c r="AC2239" s="36">
        <v>8232.9</v>
      </c>
      <c r="AD2239" s="36">
        <v>0</v>
      </c>
      <c r="AE2239" s="36">
        <v>0</v>
      </c>
      <c r="AF2239" s="36" t="s">
        <v>1798</v>
      </c>
      <c r="AG2239" s="36" t="s">
        <v>1637</v>
      </c>
      <c r="AH2239" s="36" t="s">
        <v>599</v>
      </c>
      <c r="AI2239" s="36" t="s">
        <v>1799</v>
      </c>
      <c r="AJ2239" s="36" t="s">
        <v>1645</v>
      </c>
      <c r="AK2239" s="36" t="s">
        <v>337</v>
      </c>
      <c r="AL2239" s="36" t="s">
        <v>1650</v>
      </c>
      <c r="AM2239" s="36" t="s">
        <v>1651</v>
      </c>
      <c r="AN2239" s="36" t="s">
        <v>1645</v>
      </c>
      <c r="AO2239" s="36" t="s">
        <v>1636</v>
      </c>
      <c r="AP2239" s="36" t="s">
        <v>1652</v>
      </c>
      <c r="AQ2239" s="36" t="s">
        <v>1653</v>
      </c>
    </row>
    <row r="2240" spans="1:43" x14ac:dyDescent="0.15">
      <c r="A2240" s="36" t="s">
        <v>367</v>
      </c>
      <c r="B2240" s="36" t="s">
        <v>1659</v>
      </c>
      <c r="C2240" s="36" t="s">
        <v>1660</v>
      </c>
      <c r="D2240" s="36" t="s">
        <v>1661</v>
      </c>
      <c r="E2240" s="36" t="s">
        <v>1662</v>
      </c>
      <c r="F2240" s="36" t="s">
        <v>372</v>
      </c>
      <c r="G2240" s="36" t="s">
        <v>1636</v>
      </c>
      <c r="H2240" s="36" t="s">
        <v>372</v>
      </c>
      <c r="I2240" s="36" t="s">
        <v>1636</v>
      </c>
      <c r="J2240" s="36" t="s">
        <v>1637</v>
      </c>
      <c r="K2240" s="36" t="s">
        <v>599</v>
      </c>
      <c r="L2240" s="36" t="s">
        <v>1663</v>
      </c>
      <c r="M2240" s="36" t="s">
        <v>1639</v>
      </c>
      <c r="N2240" s="36" t="s">
        <v>1640</v>
      </c>
      <c r="O2240" s="36" t="s">
        <v>1641</v>
      </c>
      <c r="P2240" s="36" t="s">
        <v>1642</v>
      </c>
      <c r="Q2240" s="36" t="s">
        <v>1643</v>
      </c>
      <c r="R2240" s="36" t="s">
        <v>1644</v>
      </c>
      <c r="S2240" s="36" t="s">
        <v>1636</v>
      </c>
      <c r="T2240" s="36" t="s">
        <v>1636</v>
      </c>
      <c r="U2240" s="36" t="s">
        <v>1645</v>
      </c>
      <c r="V2240" s="36" t="s">
        <v>1646</v>
      </c>
      <c r="W2240" s="36" t="s">
        <v>1647</v>
      </c>
      <c r="X2240" s="36" t="s">
        <v>1667</v>
      </c>
      <c r="Y2240" s="36" t="s">
        <v>1649</v>
      </c>
      <c r="Z2240" s="36">
        <v>68.489999999999995</v>
      </c>
      <c r="AA2240" s="36">
        <v>68.489999999999995</v>
      </c>
      <c r="AB2240" s="36">
        <v>0</v>
      </c>
      <c r="AC2240" s="36">
        <v>68.489999999999995</v>
      </c>
      <c r="AD2240" s="36">
        <v>0</v>
      </c>
      <c r="AE2240" s="36">
        <v>0</v>
      </c>
      <c r="AF2240" s="36" t="s">
        <v>1798</v>
      </c>
      <c r="AG2240" s="36" t="s">
        <v>1637</v>
      </c>
      <c r="AH2240" s="36" t="s">
        <v>599</v>
      </c>
      <c r="AI2240" s="36" t="s">
        <v>1799</v>
      </c>
      <c r="AJ2240" s="36" t="s">
        <v>1645</v>
      </c>
      <c r="AK2240" s="36" t="s">
        <v>337</v>
      </c>
      <c r="AL2240" s="36" t="s">
        <v>1650</v>
      </c>
      <c r="AM2240" s="36" t="s">
        <v>1651</v>
      </c>
      <c r="AN2240" s="36" t="s">
        <v>1645</v>
      </c>
      <c r="AO2240" s="36" t="s">
        <v>1636</v>
      </c>
      <c r="AP2240" s="36" t="s">
        <v>1652</v>
      </c>
      <c r="AQ2240" s="36" t="s">
        <v>1653</v>
      </c>
    </row>
    <row r="2241" spans="1:43" x14ac:dyDescent="0.15">
      <c r="A2241" s="36" t="s">
        <v>367</v>
      </c>
      <c r="B2241" s="36" t="s">
        <v>1659</v>
      </c>
      <c r="C2241" s="36" t="s">
        <v>1660</v>
      </c>
      <c r="D2241" s="36" t="s">
        <v>1661</v>
      </c>
      <c r="E2241" s="36" t="s">
        <v>1662</v>
      </c>
      <c r="F2241" s="36" t="s">
        <v>372</v>
      </c>
      <c r="G2241" s="36" t="s">
        <v>1636</v>
      </c>
      <c r="H2241" s="36" t="s">
        <v>372</v>
      </c>
      <c r="I2241" s="36" t="s">
        <v>1636</v>
      </c>
      <c r="J2241" s="36" t="s">
        <v>1637</v>
      </c>
      <c r="K2241" s="36" t="s">
        <v>599</v>
      </c>
      <c r="L2241" s="36" t="s">
        <v>1663</v>
      </c>
      <c r="M2241" s="36" t="s">
        <v>1639</v>
      </c>
      <c r="N2241" s="36" t="s">
        <v>1640</v>
      </c>
      <c r="O2241" s="36" t="s">
        <v>1641</v>
      </c>
      <c r="P2241" s="36" t="s">
        <v>1642</v>
      </c>
      <c r="Q2241" s="36" t="s">
        <v>1643</v>
      </c>
      <c r="R2241" s="36" t="s">
        <v>1644</v>
      </c>
      <c r="S2241" s="36" t="s">
        <v>1636</v>
      </c>
      <c r="T2241" s="36" t="s">
        <v>1636</v>
      </c>
      <c r="U2241" s="36" t="s">
        <v>1645</v>
      </c>
      <c r="V2241" s="36" t="s">
        <v>1646</v>
      </c>
      <c r="W2241" s="36" t="s">
        <v>1668</v>
      </c>
      <c r="X2241" s="36" t="s">
        <v>1646</v>
      </c>
      <c r="Y2241" s="36" t="s">
        <v>1649</v>
      </c>
      <c r="Z2241" s="36">
        <v>3.29</v>
      </c>
      <c r="AA2241" s="36">
        <v>3.29</v>
      </c>
      <c r="AB2241" s="36">
        <v>0</v>
      </c>
      <c r="AC2241" s="36">
        <v>3.29</v>
      </c>
      <c r="AD2241" s="36">
        <v>0</v>
      </c>
      <c r="AE2241" s="36">
        <v>0</v>
      </c>
      <c r="AF2241" s="36" t="s">
        <v>1798</v>
      </c>
      <c r="AG2241" s="36" t="s">
        <v>1637</v>
      </c>
      <c r="AH2241" s="36" t="s">
        <v>599</v>
      </c>
      <c r="AI2241" s="36" t="s">
        <v>1799</v>
      </c>
      <c r="AJ2241" s="36" t="s">
        <v>1645</v>
      </c>
      <c r="AK2241" s="36" t="s">
        <v>337</v>
      </c>
      <c r="AL2241" s="36" t="s">
        <v>1650</v>
      </c>
      <c r="AM2241" s="36" t="s">
        <v>1651</v>
      </c>
      <c r="AN2241" s="36" t="s">
        <v>1645</v>
      </c>
      <c r="AO2241" s="36" t="s">
        <v>1636</v>
      </c>
      <c r="AP2241" s="36" t="s">
        <v>1652</v>
      </c>
      <c r="AQ2241" s="36" t="s">
        <v>1653</v>
      </c>
    </row>
    <row r="2242" spans="1:43" x14ac:dyDescent="0.15">
      <c r="A2242" s="36" t="s">
        <v>367</v>
      </c>
      <c r="B2242" s="36" t="s">
        <v>1659</v>
      </c>
      <c r="C2242" s="36" t="s">
        <v>1660</v>
      </c>
      <c r="D2242" s="36" t="s">
        <v>1661</v>
      </c>
      <c r="E2242" s="36" t="s">
        <v>1662</v>
      </c>
      <c r="F2242" s="36" t="s">
        <v>372</v>
      </c>
      <c r="G2242" s="36" t="s">
        <v>1636</v>
      </c>
      <c r="H2242" s="36" t="s">
        <v>372</v>
      </c>
      <c r="I2242" s="36" t="s">
        <v>1636</v>
      </c>
      <c r="J2242" s="36" t="s">
        <v>1637</v>
      </c>
      <c r="K2242" s="36" t="s">
        <v>599</v>
      </c>
      <c r="L2242" s="36" t="s">
        <v>1663</v>
      </c>
      <c r="M2242" s="36" t="s">
        <v>1639</v>
      </c>
      <c r="N2242" s="36" t="s">
        <v>1640</v>
      </c>
      <c r="O2242" s="36" t="s">
        <v>1641</v>
      </c>
      <c r="P2242" s="36" t="s">
        <v>1642</v>
      </c>
      <c r="Q2242" s="36" t="s">
        <v>1643</v>
      </c>
      <c r="R2242" s="36" t="s">
        <v>1644</v>
      </c>
      <c r="S2242" s="36" t="s">
        <v>1636</v>
      </c>
      <c r="T2242" s="36" t="s">
        <v>1636</v>
      </c>
      <c r="U2242" s="36" t="s">
        <v>1645</v>
      </c>
      <c r="V2242" s="36" t="s">
        <v>1646</v>
      </c>
      <c r="W2242" s="36" t="s">
        <v>1669</v>
      </c>
      <c r="X2242" s="36" t="s">
        <v>1646</v>
      </c>
      <c r="Y2242" s="36" t="s">
        <v>1649</v>
      </c>
      <c r="Z2242" s="36">
        <v>163.47999999999999</v>
      </c>
      <c r="AA2242" s="36">
        <v>163.47999999999999</v>
      </c>
      <c r="AB2242" s="36">
        <v>0</v>
      </c>
      <c r="AC2242" s="36">
        <v>163.47999999999999</v>
      </c>
      <c r="AD2242" s="36">
        <v>0</v>
      </c>
      <c r="AE2242" s="36">
        <v>0</v>
      </c>
      <c r="AF2242" s="36" t="s">
        <v>1798</v>
      </c>
      <c r="AG2242" s="36" t="s">
        <v>1637</v>
      </c>
      <c r="AH2242" s="36" t="s">
        <v>599</v>
      </c>
      <c r="AI2242" s="36" t="s">
        <v>1799</v>
      </c>
      <c r="AJ2242" s="36" t="s">
        <v>1645</v>
      </c>
      <c r="AK2242" s="36" t="s">
        <v>337</v>
      </c>
      <c r="AL2242" s="36" t="s">
        <v>1650</v>
      </c>
      <c r="AM2242" s="36" t="s">
        <v>1651</v>
      </c>
      <c r="AN2242" s="36" t="s">
        <v>1645</v>
      </c>
      <c r="AO2242" s="36" t="s">
        <v>1636</v>
      </c>
      <c r="AP2242" s="36" t="s">
        <v>1652</v>
      </c>
      <c r="AQ2242" s="36" t="s">
        <v>1653</v>
      </c>
    </row>
    <row r="2243" spans="1:43" x14ac:dyDescent="0.15">
      <c r="A2243" s="36" t="s">
        <v>367</v>
      </c>
      <c r="B2243" s="36" t="s">
        <v>1659</v>
      </c>
      <c r="C2243" s="36" t="s">
        <v>1660</v>
      </c>
      <c r="D2243" s="36" t="s">
        <v>1661</v>
      </c>
      <c r="E2243" s="36" t="s">
        <v>1662</v>
      </c>
      <c r="F2243" s="36" t="s">
        <v>372</v>
      </c>
      <c r="G2243" s="36" t="s">
        <v>1636</v>
      </c>
      <c r="H2243" s="36" t="s">
        <v>372</v>
      </c>
      <c r="I2243" s="36" t="s">
        <v>1636</v>
      </c>
      <c r="J2243" s="36" t="s">
        <v>1637</v>
      </c>
      <c r="K2243" s="36" t="s">
        <v>599</v>
      </c>
      <c r="L2243" s="36" t="s">
        <v>1663</v>
      </c>
      <c r="M2243" s="36" t="s">
        <v>1639</v>
      </c>
      <c r="N2243" s="36" t="s">
        <v>1640</v>
      </c>
      <c r="O2243" s="36" t="s">
        <v>1641</v>
      </c>
      <c r="P2243" s="36" t="s">
        <v>1642</v>
      </c>
      <c r="Q2243" s="36" t="s">
        <v>1643</v>
      </c>
      <c r="R2243" s="36" t="s">
        <v>1644</v>
      </c>
      <c r="S2243" s="36" t="s">
        <v>1636</v>
      </c>
      <c r="T2243" s="36" t="s">
        <v>1636</v>
      </c>
      <c r="U2243" s="36" t="s">
        <v>1645</v>
      </c>
      <c r="V2243" s="36" t="s">
        <v>1646</v>
      </c>
      <c r="W2243" s="36" t="s">
        <v>1670</v>
      </c>
      <c r="X2243" s="36" t="s">
        <v>1646</v>
      </c>
      <c r="Y2243" s="36" t="s">
        <v>1649</v>
      </c>
      <c r="Z2243" s="36">
        <v>176.62</v>
      </c>
      <c r="AA2243" s="36">
        <v>176.62</v>
      </c>
      <c r="AB2243" s="36">
        <v>0</v>
      </c>
      <c r="AC2243" s="36">
        <v>176.62</v>
      </c>
      <c r="AD2243" s="36">
        <v>0</v>
      </c>
      <c r="AE2243" s="36">
        <v>0</v>
      </c>
      <c r="AF2243" s="36" t="s">
        <v>1798</v>
      </c>
      <c r="AG2243" s="36" t="s">
        <v>1637</v>
      </c>
      <c r="AH2243" s="36" t="s">
        <v>599</v>
      </c>
      <c r="AI2243" s="36" t="s">
        <v>1799</v>
      </c>
      <c r="AJ2243" s="36" t="s">
        <v>1645</v>
      </c>
      <c r="AK2243" s="36" t="s">
        <v>337</v>
      </c>
      <c r="AL2243" s="36" t="s">
        <v>1650</v>
      </c>
      <c r="AM2243" s="36" t="s">
        <v>1651</v>
      </c>
      <c r="AN2243" s="36" t="s">
        <v>1645</v>
      </c>
      <c r="AO2243" s="36" t="s">
        <v>1636</v>
      </c>
      <c r="AP2243" s="36" t="s">
        <v>1652</v>
      </c>
      <c r="AQ2243" s="36" t="s">
        <v>1653</v>
      </c>
    </row>
    <row r="2244" spans="1:43" x14ac:dyDescent="0.15">
      <c r="A2244" s="36" t="s">
        <v>367</v>
      </c>
      <c r="B2244" s="36" t="s">
        <v>1671</v>
      </c>
      <c r="C2244" s="36" t="s">
        <v>1672</v>
      </c>
      <c r="D2244" s="36" t="s">
        <v>1673</v>
      </c>
      <c r="E2244" s="36" t="s">
        <v>1674</v>
      </c>
      <c r="F2244" s="36" t="s">
        <v>372</v>
      </c>
      <c r="G2244" s="36" t="s">
        <v>1636</v>
      </c>
      <c r="H2244" s="36" t="s">
        <v>372</v>
      </c>
      <c r="I2244" s="36" t="s">
        <v>1636</v>
      </c>
      <c r="J2244" s="36" t="s">
        <v>1675</v>
      </c>
      <c r="K2244" s="36" t="s">
        <v>1676</v>
      </c>
      <c r="L2244" s="36" t="s">
        <v>1677</v>
      </c>
      <c r="M2244" s="36" t="s">
        <v>1639</v>
      </c>
      <c r="N2244" s="36" t="s">
        <v>1640</v>
      </c>
      <c r="O2244" s="36" t="s">
        <v>1641</v>
      </c>
      <c r="P2244" s="36" t="s">
        <v>1642</v>
      </c>
      <c r="Q2244" s="36" t="s">
        <v>1643</v>
      </c>
      <c r="R2244" s="36" t="s">
        <v>1644</v>
      </c>
      <c r="S2244" s="36" t="s">
        <v>1636</v>
      </c>
      <c r="T2244" s="36" t="s">
        <v>1636</v>
      </c>
      <c r="U2244" s="36" t="s">
        <v>1645</v>
      </c>
      <c r="V2244" s="36" t="s">
        <v>1646</v>
      </c>
      <c r="W2244" s="36" t="s">
        <v>1679</v>
      </c>
      <c r="X2244" s="36" t="s">
        <v>1646</v>
      </c>
      <c r="Y2244" s="36" t="s">
        <v>1649</v>
      </c>
      <c r="Z2244" s="36">
        <v>2150.6799999999998</v>
      </c>
      <c r="AA2244" s="36">
        <v>2150.6799999999998</v>
      </c>
      <c r="AB2244" s="36">
        <v>0</v>
      </c>
      <c r="AC2244" s="36">
        <v>2150.6799999999998</v>
      </c>
      <c r="AD2244" s="36">
        <v>0</v>
      </c>
      <c r="AE2244" s="36">
        <v>0</v>
      </c>
      <c r="AF2244" s="36" t="s">
        <v>1798</v>
      </c>
      <c r="AG2244" s="36" t="s">
        <v>1675</v>
      </c>
      <c r="AH2244" s="36" t="s">
        <v>1676</v>
      </c>
      <c r="AI2244" s="36" t="s">
        <v>1800</v>
      </c>
      <c r="AJ2244" s="36" t="s">
        <v>1645</v>
      </c>
      <c r="AK2244" s="36" t="s">
        <v>337</v>
      </c>
      <c r="AL2244" s="36" t="s">
        <v>1650</v>
      </c>
      <c r="AM2244" s="36" t="s">
        <v>1651</v>
      </c>
      <c r="AN2244" s="36" t="s">
        <v>1645</v>
      </c>
      <c r="AO2244" s="36" t="s">
        <v>1636</v>
      </c>
      <c r="AP2244" s="36" t="s">
        <v>1678</v>
      </c>
      <c r="AQ2244" s="36" t="s">
        <v>1653</v>
      </c>
    </row>
    <row r="2245" spans="1:43" x14ac:dyDescent="0.15">
      <c r="A2245" s="36" t="s">
        <v>367</v>
      </c>
      <c r="B2245" s="36" t="s">
        <v>1680</v>
      </c>
      <c r="C2245" s="36" t="s">
        <v>1681</v>
      </c>
      <c r="D2245" s="36" t="s">
        <v>1634</v>
      </c>
      <c r="E2245" s="36" t="s">
        <v>1635</v>
      </c>
      <c r="F2245" s="36" t="s">
        <v>372</v>
      </c>
      <c r="G2245" s="36" t="s">
        <v>1636</v>
      </c>
      <c r="H2245" s="36" t="s">
        <v>372</v>
      </c>
      <c r="I2245" s="36" t="s">
        <v>1636</v>
      </c>
      <c r="J2245" s="36" t="s">
        <v>1637</v>
      </c>
      <c r="K2245" s="36" t="s">
        <v>599</v>
      </c>
      <c r="L2245" s="36" t="s">
        <v>1682</v>
      </c>
      <c r="M2245" s="36" t="s">
        <v>1639</v>
      </c>
      <c r="N2245" s="36" t="s">
        <v>1640</v>
      </c>
      <c r="O2245" s="36" t="s">
        <v>1641</v>
      </c>
      <c r="P2245" s="36" t="s">
        <v>1642</v>
      </c>
      <c r="Q2245" s="36" t="s">
        <v>1643</v>
      </c>
      <c r="R2245" s="36" t="s">
        <v>1644</v>
      </c>
      <c r="S2245" s="36" t="s">
        <v>1636</v>
      </c>
      <c r="T2245" s="36" t="s">
        <v>1636</v>
      </c>
      <c r="U2245" s="36" t="s">
        <v>1645</v>
      </c>
      <c r="V2245" s="36" t="s">
        <v>1646</v>
      </c>
      <c r="W2245" s="36" t="s">
        <v>1657</v>
      </c>
      <c r="X2245" s="36" t="s">
        <v>1658</v>
      </c>
      <c r="Y2245" s="36" t="s">
        <v>1649</v>
      </c>
      <c r="Z2245" s="36">
        <v>10000</v>
      </c>
      <c r="AA2245" s="36">
        <v>9866.6200000000008</v>
      </c>
      <c r="AB2245" s="36">
        <v>133.38</v>
      </c>
      <c r="AC2245" s="36">
        <v>9866.6200000000008</v>
      </c>
      <c r="AD2245" s="36">
        <v>0</v>
      </c>
      <c r="AE2245" s="36">
        <v>0</v>
      </c>
      <c r="AF2245" s="36" t="s">
        <v>1798</v>
      </c>
      <c r="AG2245" s="36" t="s">
        <v>1637</v>
      </c>
      <c r="AH2245" s="36" t="s">
        <v>599</v>
      </c>
      <c r="AI2245" s="36" t="s">
        <v>1799</v>
      </c>
      <c r="AJ2245" s="36" t="s">
        <v>1645</v>
      </c>
      <c r="AK2245" s="36" t="s">
        <v>337</v>
      </c>
      <c r="AL2245" s="36" t="s">
        <v>1650</v>
      </c>
      <c r="AM2245" s="36" t="s">
        <v>1651</v>
      </c>
      <c r="AN2245" s="36" t="s">
        <v>1645</v>
      </c>
      <c r="AO2245" s="36" t="s">
        <v>1636</v>
      </c>
      <c r="AP2245" s="36" t="s">
        <v>1652</v>
      </c>
      <c r="AQ2245" s="36" t="s">
        <v>1653</v>
      </c>
    </row>
    <row r="2246" spans="1:43" x14ac:dyDescent="0.15">
      <c r="A2246" s="36" t="s">
        <v>367</v>
      </c>
      <c r="B2246" s="36" t="s">
        <v>1683</v>
      </c>
      <c r="C2246" s="36" t="s">
        <v>1684</v>
      </c>
      <c r="D2246" s="36" t="s">
        <v>1634</v>
      </c>
      <c r="E2246" s="36" t="s">
        <v>1635</v>
      </c>
      <c r="F2246" s="36" t="s">
        <v>372</v>
      </c>
      <c r="G2246" s="36" t="s">
        <v>1636</v>
      </c>
      <c r="H2246" s="36" t="s">
        <v>372</v>
      </c>
      <c r="I2246" s="36" t="s">
        <v>1636</v>
      </c>
      <c r="J2246" s="36" t="s">
        <v>1637</v>
      </c>
      <c r="K2246" s="36" t="s">
        <v>599</v>
      </c>
      <c r="L2246" s="36" t="s">
        <v>1685</v>
      </c>
      <c r="M2246" s="36" t="s">
        <v>1639</v>
      </c>
      <c r="N2246" s="36" t="s">
        <v>1640</v>
      </c>
      <c r="O2246" s="36" t="s">
        <v>1641</v>
      </c>
      <c r="P2246" s="36" t="s">
        <v>1642</v>
      </c>
      <c r="Q2246" s="36" t="s">
        <v>1643</v>
      </c>
      <c r="R2246" s="36" t="s">
        <v>1644</v>
      </c>
      <c r="S2246" s="36" t="s">
        <v>1636</v>
      </c>
      <c r="T2246" s="36" t="s">
        <v>1636</v>
      </c>
      <c r="U2246" s="36" t="s">
        <v>1645</v>
      </c>
      <c r="V2246" s="36" t="s">
        <v>1646</v>
      </c>
      <c r="W2246" s="36" t="s">
        <v>1657</v>
      </c>
      <c r="X2246" s="36" t="s">
        <v>1658</v>
      </c>
      <c r="Y2246" s="36" t="s">
        <v>1649</v>
      </c>
      <c r="Z2246" s="36">
        <v>1007.37</v>
      </c>
      <c r="AA2246" s="36">
        <v>1007.37</v>
      </c>
      <c r="AB2246" s="36">
        <v>0</v>
      </c>
      <c r="AC2246" s="36">
        <v>1007.37</v>
      </c>
      <c r="AD2246" s="36">
        <v>0</v>
      </c>
      <c r="AE2246" s="36">
        <v>0</v>
      </c>
      <c r="AF2246" s="36" t="s">
        <v>1798</v>
      </c>
      <c r="AG2246" s="36" t="s">
        <v>1637</v>
      </c>
      <c r="AH2246" s="36" t="s">
        <v>599</v>
      </c>
      <c r="AI2246" s="36" t="s">
        <v>1799</v>
      </c>
      <c r="AJ2246" s="36" t="s">
        <v>1645</v>
      </c>
      <c r="AK2246" s="36" t="s">
        <v>337</v>
      </c>
      <c r="AL2246" s="36" t="s">
        <v>1650</v>
      </c>
      <c r="AM2246" s="36" t="s">
        <v>1651</v>
      </c>
      <c r="AN2246" s="36" t="s">
        <v>1645</v>
      </c>
      <c r="AO2246" s="36" t="s">
        <v>1636</v>
      </c>
      <c r="AP2246" s="36" t="s">
        <v>1652</v>
      </c>
      <c r="AQ2246" s="36" t="s">
        <v>1653</v>
      </c>
    </row>
    <row r="2247" spans="1:43" x14ac:dyDescent="0.15">
      <c r="A2247" s="36" t="s">
        <v>367</v>
      </c>
      <c r="B2247" s="36" t="s">
        <v>1686</v>
      </c>
      <c r="C2247" s="36" t="s">
        <v>1687</v>
      </c>
      <c r="D2247" s="36" t="s">
        <v>1634</v>
      </c>
      <c r="E2247" s="36" t="s">
        <v>1635</v>
      </c>
      <c r="F2247" s="36" t="s">
        <v>372</v>
      </c>
      <c r="G2247" s="36" t="s">
        <v>1636</v>
      </c>
      <c r="H2247" s="36" t="s">
        <v>372</v>
      </c>
      <c r="I2247" s="36" t="s">
        <v>1636</v>
      </c>
      <c r="J2247" s="36" t="s">
        <v>1637</v>
      </c>
      <c r="K2247" s="36" t="s">
        <v>599</v>
      </c>
      <c r="L2247" s="36" t="s">
        <v>1688</v>
      </c>
      <c r="M2247" s="36" t="s">
        <v>1639</v>
      </c>
      <c r="N2247" s="36" t="s">
        <v>1640</v>
      </c>
      <c r="O2247" s="36" t="s">
        <v>1641</v>
      </c>
      <c r="P2247" s="36" t="s">
        <v>1642</v>
      </c>
      <c r="Q2247" s="36" t="s">
        <v>1643</v>
      </c>
      <c r="R2247" s="36" t="s">
        <v>1644</v>
      </c>
      <c r="S2247" s="36" t="s">
        <v>1636</v>
      </c>
      <c r="T2247" s="36" t="s">
        <v>1636</v>
      </c>
      <c r="U2247" s="36" t="s">
        <v>1645</v>
      </c>
      <c r="V2247" s="36" t="s">
        <v>1646</v>
      </c>
      <c r="W2247" s="36" t="s">
        <v>1657</v>
      </c>
      <c r="X2247" s="36" t="s">
        <v>1658</v>
      </c>
      <c r="Y2247" s="36" t="s">
        <v>1649</v>
      </c>
      <c r="Z2247" s="36">
        <v>963.46</v>
      </c>
      <c r="AA2247" s="36">
        <v>963.46</v>
      </c>
      <c r="AB2247" s="36">
        <v>0</v>
      </c>
      <c r="AC2247" s="36">
        <v>963.46</v>
      </c>
      <c r="AD2247" s="36">
        <v>0</v>
      </c>
      <c r="AE2247" s="36">
        <v>0</v>
      </c>
      <c r="AF2247" s="36" t="s">
        <v>1798</v>
      </c>
      <c r="AG2247" s="36" t="s">
        <v>1637</v>
      </c>
      <c r="AH2247" s="36" t="s">
        <v>599</v>
      </c>
      <c r="AI2247" s="36" t="s">
        <v>1799</v>
      </c>
      <c r="AJ2247" s="36" t="s">
        <v>1645</v>
      </c>
      <c r="AK2247" s="36" t="s">
        <v>337</v>
      </c>
      <c r="AL2247" s="36" t="s">
        <v>1650</v>
      </c>
      <c r="AM2247" s="36" t="s">
        <v>1651</v>
      </c>
      <c r="AN2247" s="36" t="s">
        <v>1645</v>
      </c>
      <c r="AO2247" s="36" t="s">
        <v>1636</v>
      </c>
      <c r="AP2247" s="36" t="s">
        <v>1652</v>
      </c>
      <c r="AQ2247" s="36" t="s">
        <v>1653</v>
      </c>
    </row>
    <row r="2248" spans="1:43" x14ac:dyDescent="0.15">
      <c r="A2248" s="36" t="s">
        <v>367</v>
      </c>
      <c r="B2248" s="36" t="s">
        <v>1689</v>
      </c>
      <c r="C2248" s="36" t="s">
        <v>1690</v>
      </c>
      <c r="D2248" s="36" t="s">
        <v>1634</v>
      </c>
      <c r="E2248" s="36" t="s">
        <v>1635</v>
      </c>
      <c r="F2248" s="36" t="s">
        <v>372</v>
      </c>
      <c r="G2248" s="36" t="s">
        <v>1636</v>
      </c>
      <c r="H2248" s="36" t="s">
        <v>372</v>
      </c>
      <c r="I2248" s="36" t="s">
        <v>1636</v>
      </c>
      <c r="J2248" s="36" t="s">
        <v>1637</v>
      </c>
      <c r="K2248" s="36" t="s">
        <v>599</v>
      </c>
      <c r="L2248" s="36" t="s">
        <v>1691</v>
      </c>
      <c r="M2248" s="36" t="s">
        <v>1639</v>
      </c>
      <c r="N2248" s="36" t="s">
        <v>1640</v>
      </c>
      <c r="O2248" s="36" t="s">
        <v>1641</v>
      </c>
      <c r="P2248" s="36" t="s">
        <v>1642</v>
      </c>
      <c r="Q2248" s="36" t="s">
        <v>1643</v>
      </c>
      <c r="R2248" s="36" t="s">
        <v>1644</v>
      </c>
      <c r="S2248" s="36" t="s">
        <v>1636</v>
      </c>
      <c r="T2248" s="36" t="s">
        <v>1636</v>
      </c>
      <c r="U2248" s="36" t="s">
        <v>1645</v>
      </c>
      <c r="V2248" s="36" t="s">
        <v>1646</v>
      </c>
      <c r="W2248" s="36" t="s">
        <v>1657</v>
      </c>
      <c r="X2248" s="36" t="s">
        <v>1658</v>
      </c>
      <c r="Y2248" s="36" t="s">
        <v>1649</v>
      </c>
      <c r="Z2248" s="36">
        <v>1535.4</v>
      </c>
      <c r="AA2248" s="36">
        <v>1535.4</v>
      </c>
      <c r="AB2248" s="36">
        <v>0</v>
      </c>
      <c r="AC2248" s="36">
        <v>1535.4</v>
      </c>
      <c r="AD2248" s="36">
        <v>0</v>
      </c>
      <c r="AE2248" s="36">
        <v>0</v>
      </c>
      <c r="AF2248" s="36" t="s">
        <v>1798</v>
      </c>
      <c r="AG2248" s="36" t="s">
        <v>1637</v>
      </c>
      <c r="AH2248" s="36" t="s">
        <v>599</v>
      </c>
      <c r="AI2248" s="36" t="s">
        <v>1799</v>
      </c>
      <c r="AJ2248" s="36" t="s">
        <v>1645</v>
      </c>
      <c r="AK2248" s="36" t="s">
        <v>337</v>
      </c>
      <c r="AL2248" s="36" t="s">
        <v>1650</v>
      </c>
      <c r="AM2248" s="36" t="s">
        <v>1651</v>
      </c>
      <c r="AN2248" s="36" t="s">
        <v>1645</v>
      </c>
      <c r="AO2248" s="36" t="s">
        <v>1636</v>
      </c>
      <c r="AP2248" s="36" t="s">
        <v>1652</v>
      </c>
      <c r="AQ2248" s="36" t="s">
        <v>1653</v>
      </c>
    </row>
    <row r="2249" spans="1:43" x14ac:dyDescent="0.15">
      <c r="A2249" s="36" t="s">
        <v>367</v>
      </c>
      <c r="B2249" s="36" t="s">
        <v>1826</v>
      </c>
      <c r="C2249" s="36" t="s">
        <v>1827</v>
      </c>
      <c r="D2249" s="36" t="s">
        <v>1634</v>
      </c>
      <c r="E2249" s="36" t="s">
        <v>1635</v>
      </c>
      <c r="F2249" s="36" t="s">
        <v>372</v>
      </c>
      <c r="G2249" s="36" t="s">
        <v>1636</v>
      </c>
      <c r="H2249" s="36" t="s">
        <v>372</v>
      </c>
      <c r="I2249" s="36" t="s">
        <v>1636</v>
      </c>
      <c r="J2249" s="36" t="s">
        <v>1637</v>
      </c>
      <c r="K2249" s="36" t="s">
        <v>599</v>
      </c>
      <c r="L2249" s="36" t="s">
        <v>1691</v>
      </c>
      <c r="M2249" s="36" t="s">
        <v>1639</v>
      </c>
      <c r="N2249" s="36" t="s">
        <v>1640</v>
      </c>
      <c r="O2249" s="36" t="s">
        <v>1641</v>
      </c>
      <c r="P2249" s="36" t="s">
        <v>1642</v>
      </c>
      <c r="Q2249" s="36" t="s">
        <v>1643</v>
      </c>
      <c r="R2249" s="36" t="s">
        <v>1644</v>
      </c>
      <c r="S2249" s="36" t="s">
        <v>1636</v>
      </c>
      <c r="T2249" s="36" t="s">
        <v>1636</v>
      </c>
      <c r="U2249" s="36" t="s">
        <v>1645</v>
      </c>
      <c r="V2249" s="36" t="s">
        <v>1646</v>
      </c>
      <c r="W2249" s="36" t="s">
        <v>1657</v>
      </c>
      <c r="X2249" s="36" t="s">
        <v>1658</v>
      </c>
      <c r="Y2249" s="36" t="s">
        <v>1649</v>
      </c>
      <c r="Z2249" s="36">
        <v>30000</v>
      </c>
      <c r="AA2249" s="36">
        <v>29874.02</v>
      </c>
      <c r="AB2249" s="36">
        <v>125.98</v>
      </c>
      <c r="AC2249" s="36">
        <v>29874.02</v>
      </c>
      <c r="AD2249" s="36">
        <v>0</v>
      </c>
      <c r="AE2249" s="36">
        <v>0</v>
      </c>
      <c r="AF2249" s="36" t="s">
        <v>1798</v>
      </c>
      <c r="AG2249" s="36" t="s">
        <v>1637</v>
      </c>
      <c r="AH2249" s="36" t="s">
        <v>599</v>
      </c>
      <c r="AI2249" s="36" t="s">
        <v>1799</v>
      </c>
      <c r="AJ2249" s="36" t="s">
        <v>1645</v>
      </c>
      <c r="AK2249" s="36" t="s">
        <v>337</v>
      </c>
      <c r="AL2249" s="36" t="s">
        <v>1650</v>
      </c>
      <c r="AM2249" s="36" t="s">
        <v>1651</v>
      </c>
      <c r="AN2249" s="36" t="s">
        <v>1645</v>
      </c>
      <c r="AO2249" s="36" t="s">
        <v>1636</v>
      </c>
      <c r="AP2249" s="36" t="s">
        <v>1652</v>
      </c>
      <c r="AQ2249" s="36" t="s">
        <v>1653</v>
      </c>
    </row>
    <row r="2250" spans="1:43" x14ac:dyDescent="0.15">
      <c r="A2250" s="36" t="s">
        <v>367</v>
      </c>
      <c r="B2250" s="36" t="s">
        <v>1692</v>
      </c>
      <c r="C2250" s="36" t="s">
        <v>1693</v>
      </c>
      <c r="D2250" s="36" t="s">
        <v>1634</v>
      </c>
      <c r="E2250" s="36" t="s">
        <v>1635</v>
      </c>
      <c r="F2250" s="36" t="s">
        <v>372</v>
      </c>
      <c r="G2250" s="36" t="s">
        <v>1636</v>
      </c>
      <c r="H2250" s="36" t="s">
        <v>372</v>
      </c>
      <c r="I2250" s="36" t="s">
        <v>1636</v>
      </c>
      <c r="J2250" s="36" t="s">
        <v>1637</v>
      </c>
      <c r="K2250" s="36" t="s">
        <v>599</v>
      </c>
      <c r="L2250" s="36" t="s">
        <v>1691</v>
      </c>
      <c r="M2250" s="36" t="s">
        <v>1639</v>
      </c>
      <c r="N2250" s="36" t="s">
        <v>1640</v>
      </c>
      <c r="O2250" s="36" t="s">
        <v>1641</v>
      </c>
      <c r="P2250" s="36" t="s">
        <v>1642</v>
      </c>
      <c r="Q2250" s="36" t="s">
        <v>1643</v>
      </c>
      <c r="R2250" s="36" t="s">
        <v>1644</v>
      </c>
      <c r="S2250" s="36" t="s">
        <v>1636</v>
      </c>
      <c r="T2250" s="36" t="s">
        <v>1636</v>
      </c>
      <c r="U2250" s="36" t="s">
        <v>1645</v>
      </c>
      <c r="V2250" s="36" t="s">
        <v>1646</v>
      </c>
      <c r="W2250" s="36" t="s">
        <v>1657</v>
      </c>
      <c r="X2250" s="36" t="s">
        <v>1658</v>
      </c>
      <c r="Y2250" s="36" t="s">
        <v>1649</v>
      </c>
      <c r="Z2250" s="36">
        <v>1541.35</v>
      </c>
      <c r="AA2250" s="36">
        <v>1541.35</v>
      </c>
      <c r="AB2250" s="36">
        <v>0</v>
      </c>
      <c r="AC2250" s="36">
        <v>1541.35</v>
      </c>
      <c r="AD2250" s="36">
        <v>0</v>
      </c>
      <c r="AE2250" s="36">
        <v>0</v>
      </c>
      <c r="AF2250" s="36" t="s">
        <v>1798</v>
      </c>
      <c r="AG2250" s="36" t="s">
        <v>1637</v>
      </c>
      <c r="AH2250" s="36" t="s">
        <v>599</v>
      </c>
      <c r="AI2250" s="36" t="s">
        <v>1799</v>
      </c>
      <c r="AJ2250" s="36" t="s">
        <v>1645</v>
      </c>
      <c r="AK2250" s="36" t="s">
        <v>337</v>
      </c>
      <c r="AL2250" s="36" t="s">
        <v>1650</v>
      </c>
      <c r="AM2250" s="36" t="s">
        <v>1651</v>
      </c>
      <c r="AN2250" s="36" t="s">
        <v>1645</v>
      </c>
      <c r="AO2250" s="36" t="s">
        <v>1636</v>
      </c>
      <c r="AP2250" s="36" t="s">
        <v>1652</v>
      </c>
      <c r="AQ2250" s="36" t="s">
        <v>1653</v>
      </c>
    </row>
    <row r="2251" spans="1:43" x14ac:dyDescent="0.15">
      <c r="A2251" s="36" t="s">
        <v>367</v>
      </c>
      <c r="B2251" s="36" t="s">
        <v>1860</v>
      </c>
      <c r="C2251" s="36" t="s">
        <v>1871</v>
      </c>
      <c r="D2251" s="36" t="s">
        <v>1634</v>
      </c>
      <c r="E2251" s="36" t="s">
        <v>1635</v>
      </c>
      <c r="F2251" s="36" t="s">
        <v>372</v>
      </c>
      <c r="G2251" s="36" t="s">
        <v>1636</v>
      </c>
      <c r="H2251" s="36" t="s">
        <v>372</v>
      </c>
      <c r="I2251" s="36" t="s">
        <v>1636</v>
      </c>
      <c r="J2251" s="36" t="s">
        <v>1637</v>
      </c>
      <c r="K2251" s="36" t="s">
        <v>599</v>
      </c>
      <c r="L2251" s="36" t="s">
        <v>1862</v>
      </c>
      <c r="M2251" s="36" t="s">
        <v>1639</v>
      </c>
      <c r="N2251" s="36" t="s">
        <v>1640</v>
      </c>
      <c r="O2251" s="36" t="s">
        <v>1641</v>
      </c>
      <c r="P2251" s="36" t="s">
        <v>1642</v>
      </c>
      <c r="Q2251" s="36" t="s">
        <v>1643</v>
      </c>
      <c r="R2251" s="36" t="s">
        <v>1644</v>
      </c>
      <c r="S2251" s="36" t="s">
        <v>1636</v>
      </c>
      <c r="T2251" s="36" t="s">
        <v>1636</v>
      </c>
      <c r="U2251" s="36" t="s">
        <v>1645</v>
      </c>
      <c r="V2251" s="36" t="s">
        <v>1646</v>
      </c>
      <c r="W2251" s="36" t="s">
        <v>1657</v>
      </c>
      <c r="X2251" s="36" t="s">
        <v>1658</v>
      </c>
      <c r="Y2251" s="36" t="s">
        <v>1649</v>
      </c>
      <c r="Z2251" s="36">
        <v>15000</v>
      </c>
      <c r="AA2251" s="36">
        <v>14974.8</v>
      </c>
      <c r="AB2251" s="36">
        <v>25.2</v>
      </c>
      <c r="AC2251" s="36">
        <v>14974.8</v>
      </c>
      <c r="AD2251" s="36">
        <v>0</v>
      </c>
      <c r="AE2251" s="36">
        <v>0</v>
      </c>
      <c r="AF2251" s="36" t="s">
        <v>1798</v>
      </c>
      <c r="AG2251" s="36" t="s">
        <v>1637</v>
      </c>
      <c r="AH2251" s="36" t="s">
        <v>599</v>
      </c>
      <c r="AI2251" s="36" t="s">
        <v>1799</v>
      </c>
      <c r="AJ2251" s="36" t="s">
        <v>1645</v>
      </c>
      <c r="AK2251" s="36" t="s">
        <v>337</v>
      </c>
      <c r="AL2251" s="36" t="s">
        <v>1650</v>
      </c>
      <c r="AM2251" s="36" t="s">
        <v>1651</v>
      </c>
      <c r="AN2251" s="36" t="s">
        <v>1645</v>
      </c>
      <c r="AO2251" s="36" t="s">
        <v>1636</v>
      </c>
      <c r="AP2251" s="36" t="s">
        <v>1652</v>
      </c>
      <c r="AQ2251" s="36" t="s">
        <v>1653</v>
      </c>
    </row>
    <row r="2252" spans="1:43" x14ac:dyDescent="0.15">
      <c r="A2252" s="36" t="s">
        <v>367</v>
      </c>
      <c r="B2252" s="36" t="s">
        <v>1694</v>
      </c>
      <c r="C2252" s="36" t="s">
        <v>1695</v>
      </c>
      <c r="D2252" s="36" t="s">
        <v>1634</v>
      </c>
      <c r="E2252" s="36" t="s">
        <v>1635</v>
      </c>
      <c r="F2252" s="36" t="s">
        <v>372</v>
      </c>
      <c r="G2252" s="36" t="s">
        <v>1636</v>
      </c>
      <c r="H2252" s="36" t="s">
        <v>372</v>
      </c>
      <c r="I2252" s="36" t="s">
        <v>1636</v>
      </c>
      <c r="J2252" s="36" t="s">
        <v>1637</v>
      </c>
      <c r="K2252" s="36" t="s">
        <v>599</v>
      </c>
      <c r="L2252" s="36" t="s">
        <v>1696</v>
      </c>
      <c r="M2252" s="36" t="s">
        <v>1639</v>
      </c>
      <c r="N2252" s="36" t="s">
        <v>1640</v>
      </c>
      <c r="O2252" s="36" t="s">
        <v>1641</v>
      </c>
      <c r="P2252" s="36" t="s">
        <v>1642</v>
      </c>
      <c r="Q2252" s="36" t="s">
        <v>1643</v>
      </c>
      <c r="R2252" s="36" t="s">
        <v>1644</v>
      </c>
      <c r="S2252" s="36" t="s">
        <v>1636</v>
      </c>
      <c r="T2252" s="36" t="s">
        <v>1636</v>
      </c>
      <c r="U2252" s="36" t="s">
        <v>1645</v>
      </c>
      <c r="V2252" s="36" t="s">
        <v>1646</v>
      </c>
      <c r="W2252" s="36" t="s">
        <v>1647</v>
      </c>
      <c r="X2252" s="36" t="s">
        <v>1648</v>
      </c>
      <c r="Y2252" s="36" t="s">
        <v>1649</v>
      </c>
      <c r="Z2252" s="36">
        <v>387.76</v>
      </c>
      <c r="AA2252" s="36">
        <v>387.76</v>
      </c>
      <c r="AB2252" s="36">
        <v>0</v>
      </c>
      <c r="AC2252" s="36">
        <v>387.76</v>
      </c>
      <c r="AD2252" s="36">
        <v>0</v>
      </c>
      <c r="AE2252" s="36">
        <v>0</v>
      </c>
      <c r="AF2252" s="36" t="s">
        <v>1798</v>
      </c>
      <c r="AG2252" s="36" t="s">
        <v>1637</v>
      </c>
      <c r="AH2252" s="36" t="s">
        <v>599</v>
      </c>
      <c r="AI2252" s="36" t="s">
        <v>1799</v>
      </c>
      <c r="AJ2252" s="36" t="s">
        <v>1645</v>
      </c>
      <c r="AK2252" s="36" t="s">
        <v>337</v>
      </c>
      <c r="AL2252" s="36" t="s">
        <v>1650</v>
      </c>
      <c r="AM2252" s="36" t="s">
        <v>1651</v>
      </c>
      <c r="AN2252" s="36" t="s">
        <v>1645</v>
      </c>
      <c r="AO2252" s="36" t="s">
        <v>1636</v>
      </c>
      <c r="AP2252" s="36" t="s">
        <v>1652</v>
      </c>
      <c r="AQ2252" s="36" t="s">
        <v>1653</v>
      </c>
    </row>
    <row r="2253" spans="1:43" x14ac:dyDescent="0.15">
      <c r="A2253" s="36" t="s">
        <v>367</v>
      </c>
      <c r="B2253" s="36" t="s">
        <v>1697</v>
      </c>
      <c r="C2253" s="36" t="s">
        <v>1698</v>
      </c>
      <c r="D2253" s="36" t="s">
        <v>1634</v>
      </c>
      <c r="E2253" s="36" t="s">
        <v>1635</v>
      </c>
      <c r="F2253" s="36" t="s">
        <v>372</v>
      </c>
      <c r="G2253" s="36" t="s">
        <v>1636</v>
      </c>
      <c r="H2253" s="36" t="s">
        <v>372</v>
      </c>
      <c r="I2253" s="36" t="s">
        <v>1636</v>
      </c>
      <c r="J2253" s="36" t="s">
        <v>1637</v>
      </c>
      <c r="K2253" s="36" t="s">
        <v>599</v>
      </c>
      <c r="L2253" s="36" t="s">
        <v>1699</v>
      </c>
      <c r="M2253" s="36" t="s">
        <v>1639</v>
      </c>
      <c r="N2253" s="36" t="s">
        <v>1640</v>
      </c>
      <c r="O2253" s="36" t="s">
        <v>1641</v>
      </c>
      <c r="P2253" s="36" t="s">
        <v>1642</v>
      </c>
      <c r="Q2253" s="36" t="s">
        <v>1643</v>
      </c>
      <c r="R2253" s="36" t="s">
        <v>1644</v>
      </c>
      <c r="S2253" s="36" t="s">
        <v>1636</v>
      </c>
      <c r="T2253" s="36" t="s">
        <v>1636</v>
      </c>
      <c r="U2253" s="36" t="s">
        <v>1645</v>
      </c>
      <c r="V2253" s="36" t="s">
        <v>1646</v>
      </c>
      <c r="W2253" s="36" t="s">
        <v>1657</v>
      </c>
      <c r="X2253" s="36" t="s">
        <v>1658</v>
      </c>
      <c r="Y2253" s="36" t="s">
        <v>1649</v>
      </c>
      <c r="Z2253" s="36">
        <v>12.46</v>
      </c>
      <c r="AA2253" s="36">
        <v>12.46</v>
      </c>
      <c r="AB2253" s="36">
        <v>0</v>
      </c>
      <c r="AC2253" s="36">
        <v>12.46</v>
      </c>
      <c r="AD2253" s="36">
        <v>0</v>
      </c>
      <c r="AE2253" s="36">
        <v>0</v>
      </c>
      <c r="AF2253" s="36" t="s">
        <v>1798</v>
      </c>
      <c r="AG2253" s="36" t="s">
        <v>1637</v>
      </c>
      <c r="AH2253" s="36" t="s">
        <v>599</v>
      </c>
      <c r="AI2253" s="36" t="s">
        <v>1799</v>
      </c>
      <c r="AJ2253" s="36" t="s">
        <v>1645</v>
      </c>
      <c r="AK2253" s="36" t="s">
        <v>337</v>
      </c>
      <c r="AL2253" s="36" t="s">
        <v>1650</v>
      </c>
      <c r="AM2253" s="36" t="s">
        <v>1651</v>
      </c>
      <c r="AN2253" s="36" t="s">
        <v>1645</v>
      </c>
      <c r="AO2253" s="36" t="s">
        <v>1636</v>
      </c>
      <c r="AP2253" s="36" t="s">
        <v>1652</v>
      </c>
      <c r="AQ2253" s="36" t="s">
        <v>1653</v>
      </c>
    </row>
    <row r="2254" spans="1:43" x14ac:dyDescent="0.15">
      <c r="A2254" s="36" t="s">
        <v>367</v>
      </c>
      <c r="B2254" s="36" t="s">
        <v>1700</v>
      </c>
      <c r="C2254" s="36" t="s">
        <v>1701</v>
      </c>
      <c r="D2254" s="36" t="s">
        <v>1673</v>
      </c>
      <c r="E2254" s="36" t="s">
        <v>1674</v>
      </c>
      <c r="F2254" s="36" t="s">
        <v>372</v>
      </c>
      <c r="G2254" s="36" t="s">
        <v>1636</v>
      </c>
      <c r="H2254" s="36" t="s">
        <v>372</v>
      </c>
      <c r="I2254" s="36" t="s">
        <v>1636</v>
      </c>
      <c r="J2254" s="36" t="s">
        <v>1675</v>
      </c>
      <c r="K2254" s="36" t="s">
        <v>1676</v>
      </c>
      <c r="L2254" s="36" t="s">
        <v>1702</v>
      </c>
      <c r="M2254" s="36" t="s">
        <v>1639</v>
      </c>
      <c r="N2254" s="36" t="s">
        <v>1640</v>
      </c>
      <c r="O2254" s="36" t="s">
        <v>1641</v>
      </c>
      <c r="P2254" s="36" t="s">
        <v>1642</v>
      </c>
      <c r="Q2254" s="36" t="s">
        <v>1643</v>
      </c>
      <c r="R2254" s="36" t="s">
        <v>1644</v>
      </c>
      <c r="S2254" s="36" t="s">
        <v>1636</v>
      </c>
      <c r="T2254" s="36" t="s">
        <v>1636</v>
      </c>
      <c r="U2254" s="36" t="s">
        <v>1645</v>
      </c>
      <c r="V2254" s="36" t="s">
        <v>1646</v>
      </c>
      <c r="W2254" s="36" t="s">
        <v>1664</v>
      </c>
      <c r="X2254" s="36" t="s">
        <v>1646</v>
      </c>
      <c r="Y2254" s="36" t="s">
        <v>1649</v>
      </c>
      <c r="Z2254" s="36">
        <v>29.78</v>
      </c>
      <c r="AA2254" s="36">
        <v>29.78</v>
      </c>
      <c r="AB2254" s="36">
        <v>0</v>
      </c>
      <c r="AC2254" s="36">
        <v>29.78</v>
      </c>
      <c r="AD2254" s="36">
        <v>0</v>
      </c>
      <c r="AE2254" s="36">
        <v>0</v>
      </c>
      <c r="AF2254" s="36" t="s">
        <v>1798</v>
      </c>
      <c r="AG2254" s="36" t="s">
        <v>1675</v>
      </c>
      <c r="AH2254" s="36" t="s">
        <v>1676</v>
      </c>
      <c r="AI2254" s="36" t="s">
        <v>1800</v>
      </c>
      <c r="AJ2254" s="36" t="s">
        <v>1645</v>
      </c>
      <c r="AK2254" s="36" t="s">
        <v>337</v>
      </c>
      <c r="AL2254" s="36" t="s">
        <v>1650</v>
      </c>
      <c r="AM2254" s="36" t="s">
        <v>1651</v>
      </c>
      <c r="AN2254" s="36" t="s">
        <v>1645</v>
      </c>
      <c r="AO2254" s="36" t="s">
        <v>1636</v>
      </c>
      <c r="AP2254" s="36" t="s">
        <v>1678</v>
      </c>
      <c r="AQ2254" s="36" t="s">
        <v>1653</v>
      </c>
    </row>
    <row r="2255" spans="1:43" x14ac:dyDescent="0.15">
      <c r="A2255" s="36" t="s">
        <v>367</v>
      </c>
      <c r="B2255" s="36" t="s">
        <v>1700</v>
      </c>
      <c r="C2255" s="36" t="s">
        <v>1701</v>
      </c>
      <c r="D2255" s="36" t="s">
        <v>1673</v>
      </c>
      <c r="E2255" s="36" t="s">
        <v>1674</v>
      </c>
      <c r="F2255" s="36" t="s">
        <v>372</v>
      </c>
      <c r="G2255" s="36" t="s">
        <v>1636</v>
      </c>
      <c r="H2255" s="36" t="s">
        <v>372</v>
      </c>
      <c r="I2255" s="36" t="s">
        <v>1636</v>
      </c>
      <c r="J2255" s="36" t="s">
        <v>1675</v>
      </c>
      <c r="K2255" s="36" t="s">
        <v>1676</v>
      </c>
      <c r="L2255" s="36" t="s">
        <v>1702</v>
      </c>
      <c r="M2255" s="36" t="s">
        <v>1639</v>
      </c>
      <c r="N2255" s="36" t="s">
        <v>1640</v>
      </c>
      <c r="O2255" s="36" t="s">
        <v>1641</v>
      </c>
      <c r="P2255" s="36" t="s">
        <v>1642</v>
      </c>
      <c r="Q2255" s="36" t="s">
        <v>1643</v>
      </c>
      <c r="R2255" s="36" t="s">
        <v>1644</v>
      </c>
      <c r="S2255" s="36" t="s">
        <v>1636</v>
      </c>
      <c r="T2255" s="36" t="s">
        <v>1636</v>
      </c>
      <c r="U2255" s="36" t="s">
        <v>1645</v>
      </c>
      <c r="V2255" s="36" t="s">
        <v>1646</v>
      </c>
      <c r="W2255" s="36" t="s">
        <v>1665</v>
      </c>
      <c r="X2255" s="36" t="s">
        <v>1646</v>
      </c>
      <c r="Y2255" s="36" t="s">
        <v>1649</v>
      </c>
      <c r="Z2255" s="36">
        <v>2.25</v>
      </c>
      <c r="AA2255" s="36">
        <v>2.25</v>
      </c>
      <c r="AB2255" s="36">
        <v>0</v>
      </c>
      <c r="AC2255" s="36">
        <v>2.25</v>
      </c>
      <c r="AD2255" s="36">
        <v>0</v>
      </c>
      <c r="AE2255" s="36">
        <v>0</v>
      </c>
      <c r="AF2255" s="36" t="s">
        <v>1798</v>
      </c>
      <c r="AG2255" s="36" t="s">
        <v>1675</v>
      </c>
      <c r="AH2255" s="36" t="s">
        <v>1676</v>
      </c>
      <c r="AI2255" s="36" t="s">
        <v>1800</v>
      </c>
      <c r="AJ2255" s="36" t="s">
        <v>1645</v>
      </c>
      <c r="AK2255" s="36" t="s">
        <v>337</v>
      </c>
      <c r="AL2255" s="36" t="s">
        <v>1650</v>
      </c>
      <c r="AM2255" s="36" t="s">
        <v>1651</v>
      </c>
      <c r="AN2255" s="36" t="s">
        <v>1645</v>
      </c>
      <c r="AO2255" s="36" t="s">
        <v>1636</v>
      </c>
      <c r="AP2255" s="36" t="s">
        <v>1678</v>
      </c>
      <c r="AQ2255" s="36" t="s">
        <v>1653</v>
      </c>
    </row>
    <row r="2256" spans="1:43" x14ac:dyDescent="0.15">
      <c r="A2256" s="36" t="s">
        <v>367</v>
      </c>
      <c r="B2256" s="36" t="s">
        <v>1700</v>
      </c>
      <c r="C2256" s="36" t="s">
        <v>1701</v>
      </c>
      <c r="D2256" s="36" t="s">
        <v>1673</v>
      </c>
      <c r="E2256" s="36" t="s">
        <v>1674</v>
      </c>
      <c r="F2256" s="36" t="s">
        <v>372</v>
      </c>
      <c r="G2256" s="36" t="s">
        <v>1636</v>
      </c>
      <c r="H2256" s="36" t="s">
        <v>372</v>
      </c>
      <c r="I2256" s="36" t="s">
        <v>1636</v>
      </c>
      <c r="J2256" s="36" t="s">
        <v>1675</v>
      </c>
      <c r="K2256" s="36" t="s">
        <v>1676</v>
      </c>
      <c r="L2256" s="36" t="s">
        <v>1702</v>
      </c>
      <c r="M2256" s="36" t="s">
        <v>1639</v>
      </c>
      <c r="N2256" s="36" t="s">
        <v>1640</v>
      </c>
      <c r="O2256" s="36" t="s">
        <v>1641</v>
      </c>
      <c r="P2256" s="36" t="s">
        <v>1642</v>
      </c>
      <c r="Q2256" s="36" t="s">
        <v>1643</v>
      </c>
      <c r="R2256" s="36" t="s">
        <v>1644</v>
      </c>
      <c r="S2256" s="36" t="s">
        <v>1636</v>
      </c>
      <c r="T2256" s="36" t="s">
        <v>1636</v>
      </c>
      <c r="U2256" s="36" t="s">
        <v>1645</v>
      </c>
      <c r="V2256" s="36" t="s">
        <v>1646</v>
      </c>
      <c r="W2256" s="36" t="s">
        <v>1647</v>
      </c>
      <c r="X2256" s="36" t="s">
        <v>1667</v>
      </c>
      <c r="Y2256" s="36" t="s">
        <v>1649</v>
      </c>
      <c r="Z2256" s="36">
        <v>0.21</v>
      </c>
      <c r="AA2256" s="36">
        <v>0.21</v>
      </c>
      <c r="AB2256" s="36">
        <v>0</v>
      </c>
      <c r="AC2256" s="36">
        <v>0.21</v>
      </c>
      <c r="AD2256" s="36">
        <v>0</v>
      </c>
      <c r="AE2256" s="36">
        <v>0</v>
      </c>
      <c r="AF2256" s="36" t="s">
        <v>1798</v>
      </c>
      <c r="AG2256" s="36" t="s">
        <v>1675</v>
      </c>
      <c r="AH2256" s="36" t="s">
        <v>1676</v>
      </c>
      <c r="AI2256" s="36" t="s">
        <v>1800</v>
      </c>
      <c r="AJ2256" s="36" t="s">
        <v>1645</v>
      </c>
      <c r="AK2256" s="36" t="s">
        <v>337</v>
      </c>
      <c r="AL2256" s="36" t="s">
        <v>1650</v>
      </c>
      <c r="AM2256" s="36" t="s">
        <v>1651</v>
      </c>
      <c r="AN2256" s="36" t="s">
        <v>1645</v>
      </c>
      <c r="AO2256" s="36" t="s">
        <v>1636</v>
      </c>
      <c r="AP2256" s="36" t="s">
        <v>1678</v>
      </c>
      <c r="AQ2256" s="36" t="s">
        <v>1653</v>
      </c>
    </row>
    <row r="2257" spans="1:43" x14ac:dyDescent="0.15">
      <c r="A2257" s="36" t="s">
        <v>367</v>
      </c>
      <c r="B2257" s="36" t="s">
        <v>1700</v>
      </c>
      <c r="C2257" s="36" t="s">
        <v>1701</v>
      </c>
      <c r="D2257" s="36" t="s">
        <v>1673</v>
      </c>
      <c r="E2257" s="36" t="s">
        <v>1674</v>
      </c>
      <c r="F2257" s="36" t="s">
        <v>372</v>
      </c>
      <c r="G2257" s="36" t="s">
        <v>1636</v>
      </c>
      <c r="H2257" s="36" t="s">
        <v>372</v>
      </c>
      <c r="I2257" s="36" t="s">
        <v>1636</v>
      </c>
      <c r="J2257" s="36" t="s">
        <v>1675</v>
      </c>
      <c r="K2257" s="36" t="s">
        <v>1676</v>
      </c>
      <c r="L2257" s="36" t="s">
        <v>1702</v>
      </c>
      <c r="M2257" s="36" t="s">
        <v>1639</v>
      </c>
      <c r="N2257" s="36" t="s">
        <v>1640</v>
      </c>
      <c r="O2257" s="36" t="s">
        <v>1641</v>
      </c>
      <c r="P2257" s="36" t="s">
        <v>1642</v>
      </c>
      <c r="Q2257" s="36" t="s">
        <v>1643</v>
      </c>
      <c r="R2257" s="36" t="s">
        <v>1644</v>
      </c>
      <c r="S2257" s="36" t="s">
        <v>1636</v>
      </c>
      <c r="T2257" s="36" t="s">
        <v>1636</v>
      </c>
      <c r="U2257" s="36" t="s">
        <v>1645</v>
      </c>
      <c r="V2257" s="36" t="s">
        <v>1646</v>
      </c>
      <c r="W2257" s="36" t="s">
        <v>1669</v>
      </c>
      <c r="X2257" s="36" t="s">
        <v>1646</v>
      </c>
      <c r="Y2257" s="36" t="s">
        <v>1649</v>
      </c>
      <c r="Z2257" s="36">
        <v>0.62</v>
      </c>
      <c r="AA2257" s="36">
        <v>0.62</v>
      </c>
      <c r="AB2257" s="36">
        <v>0</v>
      </c>
      <c r="AC2257" s="36">
        <v>0.62</v>
      </c>
      <c r="AD2257" s="36">
        <v>0</v>
      </c>
      <c r="AE2257" s="36">
        <v>0</v>
      </c>
      <c r="AF2257" s="36" t="s">
        <v>1798</v>
      </c>
      <c r="AG2257" s="36" t="s">
        <v>1675</v>
      </c>
      <c r="AH2257" s="36" t="s">
        <v>1676</v>
      </c>
      <c r="AI2257" s="36" t="s">
        <v>1800</v>
      </c>
      <c r="AJ2257" s="36" t="s">
        <v>1645</v>
      </c>
      <c r="AK2257" s="36" t="s">
        <v>337</v>
      </c>
      <c r="AL2257" s="36" t="s">
        <v>1650</v>
      </c>
      <c r="AM2257" s="36" t="s">
        <v>1651</v>
      </c>
      <c r="AN2257" s="36" t="s">
        <v>1645</v>
      </c>
      <c r="AO2257" s="36" t="s">
        <v>1636</v>
      </c>
      <c r="AP2257" s="36" t="s">
        <v>1678</v>
      </c>
      <c r="AQ2257" s="36" t="s">
        <v>1653</v>
      </c>
    </row>
    <row r="2258" spans="1:43" x14ac:dyDescent="0.15">
      <c r="A2258" s="36" t="s">
        <v>367</v>
      </c>
      <c r="B2258" s="36" t="s">
        <v>1700</v>
      </c>
      <c r="C2258" s="36" t="s">
        <v>1701</v>
      </c>
      <c r="D2258" s="36" t="s">
        <v>1673</v>
      </c>
      <c r="E2258" s="36" t="s">
        <v>1674</v>
      </c>
      <c r="F2258" s="36" t="s">
        <v>372</v>
      </c>
      <c r="G2258" s="36" t="s">
        <v>1636</v>
      </c>
      <c r="H2258" s="36" t="s">
        <v>372</v>
      </c>
      <c r="I2258" s="36" t="s">
        <v>1636</v>
      </c>
      <c r="J2258" s="36" t="s">
        <v>1675</v>
      </c>
      <c r="K2258" s="36" t="s">
        <v>1676</v>
      </c>
      <c r="L2258" s="36" t="s">
        <v>1702</v>
      </c>
      <c r="M2258" s="36" t="s">
        <v>1639</v>
      </c>
      <c r="N2258" s="36" t="s">
        <v>1640</v>
      </c>
      <c r="O2258" s="36" t="s">
        <v>1641</v>
      </c>
      <c r="P2258" s="36" t="s">
        <v>1642</v>
      </c>
      <c r="Q2258" s="36" t="s">
        <v>1643</v>
      </c>
      <c r="R2258" s="36" t="s">
        <v>1644</v>
      </c>
      <c r="S2258" s="36" t="s">
        <v>1636</v>
      </c>
      <c r="T2258" s="36" t="s">
        <v>1636</v>
      </c>
      <c r="U2258" s="36" t="s">
        <v>1645</v>
      </c>
      <c r="V2258" s="36" t="s">
        <v>1646</v>
      </c>
      <c r="W2258" s="36" t="s">
        <v>1657</v>
      </c>
      <c r="X2258" s="36" t="s">
        <v>1658</v>
      </c>
      <c r="Y2258" s="36" t="s">
        <v>1649</v>
      </c>
      <c r="Z2258" s="36">
        <v>94.23</v>
      </c>
      <c r="AA2258" s="36">
        <v>94.23</v>
      </c>
      <c r="AB2258" s="36">
        <v>0</v>
      </c>
      <c r="AC2258" s="36">
        <v>94.23</v>
      </c>
      <c r="AD2258" s="36">
        <v>0</v>
      </c>
      <c r="AE2258" s="36">
        <v>0</v>
      </c>
      <c r="AF2258" s="36" t="s">
        <v>1798</v>
      </c>
      <c r="AG2258" s="36" t="s">
        <v>1675</v>
      </c>
      <c r="AH2258" s="36" t="s">
        <v>1676</v>
      </c>
      <c r="AI2258" s="36" t="s">
        <v>1800</v>
      </c>
      <c r="AJ2258" s="36" t="s">
        <v>1645</v>
      </c>
      <c r="AK2258" s="36" t="s">
        <v>337</v>
      </c>
      <c r="AL2258" s="36" t="s">
        <v>1650</v>
      </c>
      <c r="AM2258" s="36" t="s">
        <v>1651</v>
      </c>
      <c r="AN2258" s="36" t="s">
        <v>1645</v>
      </c>
      <c r="AO2258" s="36" t="s">
        <v>1636</v>
      </c>
      <c r="AP2258" s="36" t="s">
        <v>1678</v>
      </c>
      <c r="AQ2258" s="36" t="s">
        <v>1653</v>
      </c>
    </row>
    <row r="2259" spans="1:43" x14ac:dyDescent="0.15">
      <c r="A2259" s="36" t="s">
        <v>367</v>
      </c>
      <c r="B2259" s="36" t="s">
        <v>1700</v>
      </c>
      <c r="C2259" s="36" t="s">
        <v>1701</v>
      </c>
      <c r="D2259" s="36" t="s">
        <v>1673</v>
      </c>
      <c r="E2259" s="36" t="s">
        <v>1674</v>
      </c>
      <c r="F2259" s="36" t="s">
        <v>372</v>
      </c>
      <c r="G2259" s="36" t="s">
        <v>1636</v>
      </c>
      <c r="H2259" s="36" t="s">
        <v>372</v>
      </c>
      <c r="I2259" s="36" t="s">
        <v>1636</v>
      </c>
      <c r="J2259" s="36" t="s">
        <v>1675</v>
      </c>
      <c r="K2259" s="36" t="s">
        <v>1676</v>
      </c>
      <c r="L2259" s="36" t="s">
        <v>1702</v>
      </c>
      <c r="M2259" s="36" t="s">
        <v>1639</v>
      </c>
      <c r="N2259" s="36" t="s">
        <v>1640</v>
      </c>
      <c r="O2259" s="36" t="s">
        <v>1641</v>
      </c>
      <c r="P2259" s="36" t="s">
        <v>1642</v>
      </c>
      <c r="Q2259" s="36" t="s">
        <v>1643</v>
      </c>
      <c r="R2259" s="36" t="s">
        <v>1644</v>
      </c>
      <c r="S2259" s="36" t="s">
        <v>1636</v>
      </c>
      <c r="T2259" s="36" t="s">
        <v>1636</v>
      </c>
      <c r="U2259" s="36" t="s">
        <v>1645</v>
      </c>
      <c r="V2259" s="36" t="s">
        <v>1646</v>
      </c>
      <c r="W2259" s="36" t="s">
        <v>1670</v>
      </c>
      <c r="X2259" s="36" t="s">
        <v>1646</v>
      </c>
      <c r="Y2259" s="36" t="s">
        <v>1649</v>
      </c>
      <c r="Z2259" s="36">
        <v>0.03</v>
      </c>
      <c r="AA2259" s="36">
        <v>0.03</v>
      </c>
      <c r="AB2259" s="36">
        <v>0</v>
      </c>
      <c r="AC2259" s="36">
        <v>0.03</v>
      </c>
      <c r="AD2259" s="36">
        <v>0</v>
      </c>
      <c r="AE2259" s="36">
        <v>0</v>
      </c>
      <c r="AF2259" s="36" t="s">
        <v>1798</v>
      </c>
      <c r="AG2259" s="36" t="s">
        <v>1675</v>
      </c>
      <c r="AH2259" s="36" t="s">
        <v>1676</v>
      </c>
      <c r="AI2259" s="36" t="s">
        <v>1800</v>
      </c>
      <c r="AJ2259" s="36" t="s">
        <v>1645</v>
      </c>
      <c r="AK2259" s="36" t="s">
        <v>337</v>
      </c>
      <c r="AL2259" s="36" t="s">
        <v>1650</v>
      </c>
      <c r="AM2259" s="36" t="s">
        <v>1651</v>
      </c>
      <c r="AN2259" s="36" t="s">
        <v>1645</v>
      </c>
      <c r="AO2259" s="36" t="s">
        <v>1636</v>
      </c>
      <c r="AP2259" s="36" t="s">
        <v>1678</v>
      </c>
      <c r="AQ2259" s="36" t="s">
        <v>1653</v>
      </c>
    </row>
    <row r="2260" spans="1:43" x14ac:dyDescent="0.15">
      <c r="A2260" s="36" t="s">
        <v>367</v>
      </c>
      <c r="B2260" s="36" t="s">
        <v>1700</v>
      </c>
      <c r="C2260" s="36" t="s">
        <v>1701</v>
      </c>
      <c r="D2260" s="36" t="s">
        <v>1673</v>
      </c>
      <c r="E2260" s="36" t="s">
        <v>1674</v>
      </c>
      <c r="F2260" s="36" t="s">
        <v>372</v>
      </c>
      <c r="G2260" s="36" t="s">
        <v>1636</v>
      </c>
      <c r="H2260" s="36" t="s">
        <v>372</v>
      </c>
      <c r="I2260" s="36" t="s">
        <v>1636</v>
      </c>
      <c r="J2260" s="36" t="s">
        <v>1675</v>
      </c>
      <c r="K2260" s="36" t="s">
        <v>1676</v>
      </c>
      <c r="L2260" s="36" t="s">
        <v>1702</v>
      </c>
      <c r="M2260" s="36" t="s">
        <v>1639</v>
      </c>
      <c r="N2260" s="36" t="s">
        <v>1640</v>
      </c>
      <c r="O2260" s="36" t="s">
        <v>1641</v>
      </c>
      <c r="P2260" s="36" t="s">
        <v>1642</v>
      </c>
      <c r="Q2260" s="36" t="s">
        <v>1643</v>
      </c>
      <c r="R2260" s="36" t="s">
        <v>1644</v>
      </c>
      <c r="S2260" s="36" t="s">
        <v>1636</v>
      </c>
      <c r="T2260" s="36" t="s">
        <v>1636</v>
      </c>
      <c r="U2260" s="36" t="s">
        <v>1645</v>
      </c>
      <c r="V2260" s="36" t="s">
        <v>1646</v>
      </c>
      <c r="W2260" s="36" t="s">
        <v>1679</v>
      </c>
      <c r="X2260" s="36" t="s">
        <v>1646</v>
      </c>
      <c r="Y2260" s="36" t="s">
        <v>1649</v>
      </c>
      <c r="Z2260" s="36">
        <v>3308.38</v>
      </c>
      <c r="AA2260" s="36">
        <v>3308.38</v>
      </c>
      <c r="AB2260" s="36">
        <v>0</v>
      </c>
      <c r="AC2260" s="36">
        <v>3308.38</v>
      </c>
      <c r="AD2260" s="36">
        <v>0</v>
      </c>
      <c r="AE2260" s="36">
        <v>0</v>
      </c>
      <c r="AF2260" s="36" t="s">
        <v>1798</v>
      </c>
      <c r="AG2260" s="36" t="s">
        <v>1675</v>
      </c>
      <c r="AH2260" s="36" t="s">
        <v>1676</v>
      </c>
      <c r="AI2260" s="36" t="s">
        <v>1800</v>
      </c>
      <c r="AJ2260" s="36" t="s">
        <v>1645</v>
      </c>
      <c r="AK2260" s="36" t="s">
        <v>337</v>
      </c>
      <c r="AL2260" s="36" t="s">
        <v>1650</v>
      </c>
      <c r="AM2260" s="36" t="s">
        <v>1651</v>
      </c>
      <c r="AN2260" s="36" t="s">
        <v>1645</v>
      </c>
      <c r="AO2260" s="36" t="s">
        <v>1636</v>
      </c>
      <c r="AP2260" s="36" t="s">
        <v>1678</v>
      </c>
      <c r="AQ2260" s="36" t="s">
        <v>1653</v>
      </c>
    </row>
    <row r="2261" spans="1:43" x14ac:dyDescent="0.15">
      <c r="A2261" s="36" t="s">
        <v>367</v>
      </c>
      <c r="B2261" s="36" t="s">
        <v>1703</v>
      </c>
      <c r="C2261" s="36" t="s">
        <v>1704</v>
      </c>
      <c r="D2261" s="36" t="s">
        <v>1673</v>
      </c>
      <c r="E2261" s="36" t="s">
        <v>1674</v>
      </c>
      <c r="F2261" s="36" t="s">
        <v>372</v>
      </c>
      <c r="G2261" s="36" t="s">
        <v>1636</v>
      </c>
      <c r="H2261" s="36" t="s">
        <v>372</v>
      </c>
      <c r="I2261" s="36" t="s">
        <v>1636</v>
      </c>
      <c r="J2261" s="36" t="s">
        <v>1675</v>
      </c>
      <c r="K2261" s="36" t="s">
        <v>1676</v>
      </c>
      <c r="L2261" s="36" t="s">
        <v>1705</v>
      </c>
      <c r="M2261" s="36" t="s">
        <v>1639</v>
      </c>
      <c r="N2261" s="36" t="s">
        <v>1640</v>
      </c>
      <c r="O2261" s="36" t="s">
        <v>1641</v>
      </c>
      <c r="P2261" s="36" t="s">
        <v>1642</v>
      </c>
      <c r="Q2261" s="36" t="s">
        <v>1643</v>
      </c>
      <c r="R2261" s="36" t="s">
        <v>1644</v>
      </c>
      <c r="S2261" s="36" t="s">
        <v>1636</v>
      </c>
      <c r="T2261" s="36" t="s">
        <v>1636</v>
      </c>
      <c r="U2261" s="36" t="s">
        <v>1645</v>
      </c>
      <c r="V2261" s="36" t="s">
        <v>1646</v>
      </c>
      <c r="W2261" s="36" t="s">
        <v>1647</v>
      </c>
      <c r="X2261" s="36" t="s">
        <v>1667</v>
      </c>
      <c r="Y2261" s="36" t="s">
        <v>1649</v>
      </c>
      <c r="Z2261" s="36">
        <v>11.79</v>
      </c>
      <c r="AA2261" s="36">
        <v>11.47</v>
      </c>
      <c r="AB2261" s="36">
        <v>0.32</v>
      </c>
      <c r="AC2261" s="36">
        <v>11.47</v>
      </c>
      <c r="AD2261" s="36">
        <v>0</v>
      </c>
      <c r="AE2261" s="36">
        <v>0</v>
      </c>
      <c r="AF2261" s="36" t="s">
        <v>1798</v>
      </c>
      <c r="AG2261" s="36" t="s">
        <v>1675</v>
      </c>
      <c r="AH2261" s="36" t="s">
        <v>1676</v>
      </c>
      <c r="AI2261" s="36" t="s">
        <v>1800</v>
      </c>
      <c r="AJ2261" s="36" t="s">
        <v>1645</v>
      </c>
      <c r="AK2261" s="36" t="s">
        <v>337</v>
      </c>
      <c r="AL2261" s="36" t="s">
        <v>1650</v>
      </c>
      <c r="AM2261" s="36" t="s">
        <v>1651</v>
      </c>
      <c r="AN2261" s="36" t="s">
        <v>1645</v>
      </c>
      <c r="AO2261" s="36" t="s">
        <v>1636</v>
      </c>
      <c r="AP2261" s="36" t="s">
        <v>1678</v>
      </c>
      <c r="AQ2261" s="36" t="s">
        <v>1653</v>
      </c>
    </row>
    <row r="2262" spans="1:43" x14ac:dyDescent="0.15">
      <c r="A2262" s="36" t="s">
        <v>367</v>
      </c>
      <c r="B2262" s="36" t="s">
        <v>1703</v>
      </c>
      <c r="C2262" s="36" t="s">
        <v>1704</v>
      </c>
      <c r="D2262" s="36" t="s">
        <v>1673</v>
      </c>
      <c r="E2262" s="36" t="s">
        <v>1674</v>
      </c>
      <c r="F2262" s="36" t="s">
        <v>372</v>
      </c>
      <c r="G2262" s="36" t="s">
        <v>1636</v>
      </c>
      <c r="H2262" s="36" t="s">
        <v>372</v>
      </c>
      <c r="I2262" s="36" t="s">
        <v>1636</v>
      </c>
      <c r="J2262" s="36" t="s">
        <v>1675</v>
      </c>
      <c r="K2262" s="36" t="s">
        <v>1676</v>
      </c>
      <c r="L2262" s="36" t="s">
        <v>1705</v>
      </c>
      <c r="M2262" s="36" t="s">
        <v>1639</v>
      </c>
      <c r="N2262" s="36" t="s">
        <v>1640</v>
      </c>
      <c r="O2262" s="36" t="s">
        <v>1641</v>
      </c>
      <c r="P2262" s="36" t="s">
        <v>1642</v>
      </c>
      <c r="Q2262" s="36" t="s">
        <v>1643</v>
      </c>
      <c r="R2262" s="36" t="s">
        <v>1644</v>
      </c>
      <c r="S2262" s="36" t="s">
        <v>1636</v>
      </c>
      <c r="T2262" s="36" t="s">
        <v>1636</v>
      </c>
      <c r="U2262" s="36" t="s">
        <v>1645</v>
      </c>
      <c r="V2262" s="36" t="s">
        <v>1646</v>
      </c>
      <c r="W2262" s="36" t="s">
        <v>1679</v>
      </c>
      <c r="X2262" s="36" t="s">
        <v>1646</v>
      </c>
      <c r="Y2262" s="36" t="s">
        <v>1649</v>
      </c>
      <c r="Z2262" s="36">
        <v>3515.26</v>
      </c>
      <c r="AA2262" s="36">
        <v>3439.9</v>
      </c>
      <c r="AB2262" s="36">
        <v>75.36</v>
      </c>
      <c r="AC2262" s="36">
        <v>3439.9</v>
      </c>
      <c r="AD2262" s="36">
        <v>0</v>
      </c>
      <c r="AE2262" s="36">
        <v>0</v>
      </c>
      <c r="AF2262" s="36" t="s">
        <v>1798</v>
      </c>
      <c r="AG2262" s="36" t="s">
        <v>1675</v>
      </c>
      <c r="AH2262" s="36" t="s">
        <v>1676</v>
      </c>
      <c r="AI2262" s="36" t="s">
        <v>1800</v>
      </c>
      <c r="AJ2262" s="36" t="s">
        <v>1645</v>
      </c>
      <c r="AK2262" s="36" t="s">
        <v>337</v>
      </c>
      <c r="AL2262" s="36" t="s">
        <v>1650</v>
      </c>
      <c r="AM2262" s="36" t="s">
        <v>1651</v>
      </c>
      <c r="AN2262" s="36" t="s">
        <v>1645</v>
      </c>
      <c r="AO2262" s="36" t="s">
        <v>1636</v>
      </c>
      <c r="AP2262" s="36" t="s">
        <v>1678</v>
      </c>
      <c r="AQ2262" s="36" t="s">
        <v>1653</v>
      </c>
    </row>
    <row r="2263" spans="1:43" x14ac:dyDescent="0.15">
      <c r="A2263" s="36" t="s">
        <v>367</v>
      </c>
      <c r="B2263" s="36" t="s">
        <v>1706</v>
      </c>
      <c r="C2263" s="36" t="s">
        <v>1707</v>
      </c>
      <c r="D2263" s="36" t="s">
        <v>1673</v>
      </c>
      <c r="E2263" s="36" t="s">
        <v>1674</v>
      </c>
      <c r="F2263" s="36" t="s">
        <v>372</v>
      </c>
      <c r="G2263" s="36" t="s">
        <v>1636</v>
      </c>
      <c r="H2263" s="36" t="s">
        <v>372</v>
      </c>
      <c r="I2263" s="36" t="s">
        <v>1636</v>
      </c>
      <c r="J2263" s="36" t="s">
        <v>1675</v>
      </c>
      <c r="K2263" s="36" t="s">
        <v>1676</v>
      </c>
      <c r="L2263" s="36" t="s">
        <v>1708</v>
      </c>
      <c r="M2263" s="36" t="s">
        <v>1639</v>
      </c>
      <c r="N2263" s="36" t="s">
        <v>1640</v>
      </c>
      <c r="O2263" s="36" t="s">
        <v>1641</v>
      </c>
      <c r="P2263" s="36" t="s">
        <v>1642</v>
      </c>
      <c r="Q2263" s="36" t="s">
        <v>1643</v>
      </c>
      <c r="R2263" s="36" t="s">
        <v>1644</v>
      </c>
      <c r="S2263" s="36" t="s">
        <v>1636</v>
      </c>
      <c r="T2263" s="36" t="s">
        <v>1636</v>
      </c>
      <c r="U2263" s="36" t="s">
        <v>1645</v>
      </c>
      <c r="V2263" s="36" t="s">
        <v>1646</v>
      </c>
      <c r="W2263" s="36" t="s">
        <v>1657</v>
      </c>
      <c r="X2263" s="36" t="s">
        <v>1658</v>
      </c>
      <c r="Y2263" s="36" t="s">
        <v>1649</v>
      </c>
      <c r="Z2263" s="36">
        <v>90.75</v>
      </c>
      <c r="AA2263" s="36">
        <v>90.75</v>
      </c>
      <c r="AB2263" s="36">
        <v>0</v>
      </c>
      <c r="AC2263" s="36">
        <v>90.75</v>
      </c>
      <c r="AD2263" s="36">
        <v>0</v>
      </c>
      <c r="AE2263" s="36">
        <v>0</v>
      </c>
      <c r="AF2263" s="36" t="s">
        <v>1798</v>
      </c>
      <c r="AG2263" s="36" t="s">
        <v>1675</v>
      </c>
      <c r="AH2263" s="36" t="s">
        <v>1676</v>
      </c>
      <c r="AI2263" s="36" t="s">
        <v>1800</v>
      </c>
      <c r="AJ2263" s="36" t="s">
        <v>1645</v>
      </c>
      <c r="AK2263" s="36" t="s">
        <v>337</v>
      </c>
      <c r="AL2263" s="36" t="s">
        <v>1650</v>
      </c>
      <c r="AM2263" s="36" t="s">
        <v>1651</v>
      </c>
      <c r="AN2263" s="36" t="s">
        <v>1645</v>
      </c>
      <c r="AO2263" s="36" t="s">
        <v>1636</v>
      </c>
      <c r="AP2263" s="36" t="s">
        <v>1678</v>
      </c>
      <c r="AQ2263" s="36" t="s">
        <v>1653</v>
      </c>
    </row>
    <row r="2264" spans="1:43" x14ac:dyDescent="0.15">
      <c r="A2264" s="36" t="s">
        <v>367</v>
      </c>
      <c r="B2264" s="36" t="s">
        <v>1709</v>
      </c>
      <c r="C2264" s="36" t="s">
        <v>1710</v>
      </c>
      <c r="D2264" s="36" t="s">
        <v>1673</v>
      </c>
      <c r="E2264" s="36" t="s">
        <v>1674</v>
      </c>
      <c r="F2264" s="36" t="s">
        <v>372</v>
      </c>
      <c r="G2264" s="36" t="s">
        <v>1636</v>
      </c>
      <c r="H2264" s="36" t="s">
        <v>372</v>
      </c>
      <c r="I2264" s="36" t="s">
        <v>1636</v>
      </c>
      <c r="J2264" s="36" t="s">
        <v>1675</v>
      </c>
      <c r="K2264" s="36" t="s">
        <v>1676</v>
      </c>
      <c r="L2264" s="36" t="s">
        <v>1711</v>
      </c>
      <c r="M2264" s="36" t="s">
        <v>1639</v>
      </c>
      <c r="N2264" s="36" t="s">
        <v>1640</v>
      </c>
      <c r="O2264" s="36" t="s">
        <v>1641</v>
      </c>
      <c r="P2264" s="36" t="s">
        <v>1642</v>
      </c>
      <c r="Q2264" s="36" t="s">
        <v>1643</v>
      </c>
      <c r="R2264" s="36" t="s">
        <v>1644</v>
      </c>
      <c r="S2264" s="36" t="s">
        <v>1636</v>
      </c>
      <c r="T2264" s="36" t="s">
        <v>1636</v>
      </c>
      <c r="U2264" s="36" t="s">
        <v>1645</v>
      </c>
      <c r="V2264" s="36" t="s">
        <v>1646</v>
      </c>
      <c r="W2264" s="36" t="s">
        <v>1664</v>
      </c>
      <c r="X2264" s="36" t="s">
        <v>1646</v>
      </c>
      <c r="Y2264" s="36" t="s">
        <v>1649</v>
      </c>
      <c r="Z2264" s="36">
        <v>142.41</v>
      </c>
      <c r="AA2264" s="36">
        <v>142.41</v>
      </c>
      <c r="AB2264" s="36">
        <v>0</v>
      </c>
      <c r="AC2264" s="36">
        <v>142.41</v>
      </c>
      <c r="AD2264" s="36">
        <v>0</v>
      </c>
      <c r="AE2264" s="36">
        <v>0</v>
      </c>
      <c r="AF2264" s="36" t="s">
        <v>1798</v>
      </c>
      <c r="AG2264" s="36" t="s">
        <v>666</v>
      </c>
      <c r="AH2264" s="36" t="s">
        <v>1801</v>
      </c>
      <c r="AI2264" s="36" t="s">
        <v>1800</v>
      </c>
      <c r="AJ2264" s="36" t="s">
        <v>1645</v>
      </c>
      <c r="AK2264" s="36" t="s">
        <v>337</v>
      </c>
      <c r="AL2264" s="36" t="s">
        <v>1650</v>
      </c>
      <c r="AM2264" s="36" t="s">
        <v>1651</v>
      </c>
      <c r="AN2264" s="36" t="s">
        <v>1645</v>
      </c>
      <c r="AO2264" s="36" t="s">
        <v>1636</v>
      </c>
      <c r="AP2264" s="36" t="s">
        <v>1678</v>
      </c>
      <c r="AQ2264" s="36" t="s">
        <v>1653</v>
      </c>
    </row>
    <row r="2265" spans="1:43" x14ac:dyDescent="0.15">
      <c r="A2265" s="36" t="s">
        <v>367</v>
      </c>
      <c r="B2265" s="36" t="s">
        <v>1709</v>
      </c>
      <c r="C2265" s="36" t="s">
        <v>1710</v>
      </c>
      <c r="D2265" s="36" t="s">
        <v>1673</v>
      </c>
      <c r="E2265" s="36" t="s">
        <v>1674</v>
      </c>
      <c r="F2265" s="36" t="s">
        <v>372</v>
      </c>
      <c r="G2265" s="36" t="s">
        <v>1636</v>
      </c>
      <c r="H2265" s="36" t="s">
        <v>372</v>
      </c>
      <c r="I2265" s="36" t="s">
        <v>1636</v>
      </c>
      <c r="J2265" s="36" t="s">
        <v>1675</v>
      </c>
      <c r="K2265" s="36" t="s">
        <v>1676</v>
      </c>
      <c r="L2265" s="36" t="s">
        <v>1711</v>
      </c>
      <c r="M2265" s="36" t="s">
        <v>1639</v>
      </c>
      <c r="N2265" s="36" t="s">
        <v>1640</v>
      </c>
      <c r="O2265" s="36" t="s">
        <v>1641</v>
      </c>
      <c r="P2265" s="36" t="s">
        <v>1642</v>
      </c>
      <c r="Q2265" s="36" t="s">
        <v>1643</v>
      </c>
      <c r="R2265" s="36" t="s">
        <v>1644</v>
      </c>
      <c r="S2265" s="36" t="s">
        <v>1636</v>
      </c>
      <c r="T2265" s="36" t="s">
        <v>1636</v>
      </c>
      <c r="U2265" s="36" t="s">
        <v>1645</v>
      </c>
      <c r="V2265" s="36" t="s">
        <v>1646</v>
      </c>
      <c r="W2265" s="36" t="s">
        <v>1665</v>
      </c>
      <c r="X2265" s="36" t="s">
        <v>1646</v>
      </c>
      <c r="Y2265" s="36" t="s">
        <v>1649</v>
      </c>
      <c r="Z2265" s="36">
        <v>115.72</v>
      </c>
      <c r="AA2265" s="36">
        <v>115.72</v>
      </c>
      <c r="AB2265" s="36">
        <v>0</v>
      </c>
      <c r="AC2265" s="36">
        <v>115.72</v>
      </c>
      <c r="AD2265" s="36">
        <v>0</v>
      </c>
      <c r="AE2265" s="36">
        <v>0</v>
      </c>
      <c r="AF2265" s="36" t="s">
        <v>1798</v>
      </c>
      <c r="AG2265" s="36" t="s">
        <v>666</v>
      </c>
      <c r="AH2265" s="36" t="s">
        <v>1801</v>
      </c>
      <c r="AI2265" s="36" t="s">
        <v>1800</v>
      </c>
      <c r="AJ2265" s="36" t="s">
        <v>1645</v>
      </c>
      <c r="AK2265" s="36" t="s">
        <v>337</v>
      </c>
      <c r="AL2265" s="36" t="s">
        <v>1650</v>
      </c>
      <c r="AM2265" s="36" t="s">
        <v>1651</v>
      </c>
      <c r="AN2265" s="36" t="s">
        <v>1645</v>
      </c>
      <c r="AO2265" s="36" t="s">
        <v>1636</v>
      </c>
      <c r="AP2265" s="36" t="s">
        <v>1678</v>
      </c>
      <c r="AQ2265" s="36" t="s">
        <v>1653</v>
      </c>
    </row>
    <row r="2266" spans="1:43" x14ac:dyDescent="0.15">
      <c r="A2266" s="36" t="s">
        <v>367</v>
      </c>
      <c r="B2266" s="36" t="s">
        <v>1709</v>
      </c>
      <c r="C2266" s="36" t="s">
        <v>1710</v>
      </c>
      <c r="D2266" s="36" t="s">
        <v>1673</v>
      </c>
      <c r="E2266" s="36" t="s">
        <v>1674</v>
      </c>
      <c r="F2266" s="36" t="s">
        <v>372</v>
      </c>
      <c r="G2266" s="36" t="s">
        <v>1636</v>
      </c>
      <c r="H2266" s="36" t="s">
        <v>372</v>
      </c>
      <c r="I2266" s="36" t="s">
        <v>1636</v>
      </c>
      <c r="J2266" s="36" t="s">
        <v>1675</v>
      </c>
      <c r="K2266" s="36" t="s">
        <v>1676</v>
      </c>
      <c r="L2266" s="36" t="s">
        <v>1711</v>
      </c>
      <c r="M2266" s="36" t="s">
        <v>1639</v>
      </c>
      <c r="N2266" s="36" t="s">
        <v>1640</v>
      </c>
      <c r="O2266" s="36" t="s">
        <v>1641</v>
      </c>
      <c r="P2266" s="36" t="s">
        <v>1642</v>
      </c>
      <c r="Q2266" s="36" t="s">
        <v>1643</v>
      </c>
      <c r="R2266" s="36" t="s">
        <v>1644</v>
      </c>
      <c r="S2266" s="36" t="s">
        <v>1636</v>
      </c>
      <c r="T2266" s="36" t="s">
        <v>1636</v>
      </c>
      <c r="U2266" s="36" t="s">
        <v>1645</v>
      </c>
      <c r="V2266" s="36" t="s">
        <v>1646</v>
      </c>
      <c r="W2266" s="36" t="s">
        <v>1669</v>
      </c>
      <c r="X2266" s="36" t="s">
        <v>1646</v>
      </c>
      <c r="Y2266" s="36" t="s">
        <v>1649</v>
      </c>
      <c r="Z2266" s="36">
        <v>142.34</v>
      </c>
      <c r="AA2266" s="36">
        <v>142.34</v>
      </c>
      <c r="AB2266" s="36">
        <v>0</v>
      </c>
      <c r="AC2266" s="36">
        <v>142.34</v>
      </c>
      <c r="AD2266" s="36">
        <v>0</v>
      </c>
      <c r="AE2266" s="36">
        <v>0</v>
      </c>
      <c r="AF2266" s="36" t="s">
        <v>1798</v>
      </c>
      <c r="AG2266" s="36" t="s">
        <v>666</v>
      </c>
      <c r="AH2266" s="36" t="s">
        <v>1801</v>
      </c>
      <c r="AI2266" s="36" t="s">
        <v>1800</v>
      </c>
      <c r="AJ2266" s="36" t="s">
        <v>1645</v>
      </c>
      <c r="AK2266" s="36" t="s">
        <v>337</v>
      </c>
      <c r="AL2266" s="36" t="s">
        <v>1650</v>
      </c>
      <c r="AM2266" s="36" t="s">
        <v>1651</v>
      </c>
      <c r="AN2266" s="36" t="s">
        <v>1645</v>
      </c>
      <c r="AO2266" s="36" t="s">
        <v>1636</v>
      </c>
      <c r="AP2266" s="36" t="s">
        <v>1678</v>
      </c>
      <c r="AQ2266" s="36" t="s">
        <v>1653</v>
      </c>
    </row>
    <row r="2267" spans="1:43" x14ac:dyDescent="0.15">
      <c r="A2267" s="36" t="s">
        <v>367</v>
      </c>
      <c r="B2267" s="36" t="s">
        <v>1709</v>
      </c>
      <c r="C2267" s="36" t="s">
        <v>1710</v>
      </c>
      <c r="D2267" s="36" t="s">
        <v>1673</v>
      </c>
      <c r="E2267" s="36" t="s">
        <v>1674</v>
      </c>
      <c r="F2267" s="36" t="s">
        <v>372</v>
      </c>
      <c r="G2267" s="36" t="s">
        <v>1636</v>
      </c>
      <c r="H2267" s="36" t="s">
        <v>372</v>
      </c>
      <c r="I2267" s="36" t="s">
        <v>1636</v>
      </c>
      <c r="J2267" s="36" t="s">
        <v>1675</v>
      </c>
      <c r="K2267" s="36" t="s">
        <v>1676</v>
      </c>
      <c r="L2267" s="36" t="s">
        <v>1711</v>
      </c>
      <c r="M2267" s="36" t="s">
        <v>1639</v>
      </c>
      <c r="N2267" s="36" t="s">
        <v>1640</v>
      </c>
      <c r="O2267" s="36" t="s">
        <v>1641</v>
      </c>
      <c r="P2267" s="36" t="s">
        <v>1642</v>
      </c>
      <c r="Q2267" s="36" t="s">
        <v>1643</v>
      </c>
      <c r="R2267" s="36" t="s">
        <v>1644</v>
      </c>
      <c r="S2267" s="36" t="s">
        <v>1636</v>
      </c>
      <c r="T2267" s="36" t="s">
        <v>1636</v>
      </c>
      <c r="U2267" s="36" t="s">
        <v>1645</v>
      </c>
      <c r="V2267" s="36" t="s">
        <v>1646</v>
      </c>
      <c r="W2267" s="36" t="s">
        <v>1670</v>
      </c>
      <c r="X2267" s="36" t="s">
        <v>1646</v>
      </c>
      <c r="Y2267" s="36" t="s">
        <v>1649</v>
      </c>
      <c r="Z2267" s="36">
        <v>14.36</v>
      </c>
      <c r="AA2267" s="36">
        <v>14.36</v>
      </c>
      <c r="AB2267" s="36">
        <v>0</v>
      </c>
      <c r="AC2267" s="36">
        <v>14.36</v>
      </c>
      <c r="AD2267" s="36">
        <v>0</v>
      </c>
      <c r="AE2267" s="36">
        <v>0</v>
      </c>
      <c r="AF2267" s="36" t="s">
        <v>1798</v>
      </c>
      <c r="AG2267" s="36" t="s">
        <v>666</v>
      </c>
      <c r="AH2267" s="36" t="s">
        <v>1801</v>
      </c>
      <c r="AI2267" s="36" t="s">
        <v>1800</v>
      </c>
      <c r="AJ2267" s="36" t="s">
        <v>1645</v>
      </c>
      <c r="AK2267" s="36" t="s">
        <v>337</v>
      </c>
      <c r="AL2267" s="36" t="s">
        <v>1650</v>
      </c>
      <c r="AM2267" s="36" t="s">
        <v>1651</v>
      </c>
      <c r="AN2267" s="36" t="s">
        <v>1645</v>
      </c>
      <c r="AO2267" s="36" t="s">
        <v>1636</v>
      </c>
      <c r="AP2267" s="36" t="s">
        <v>1678</v>
      </c>
      <c r="AQ2267" s="36" t="s">
        <v>1653</v>
      </c>
    </row>
    <row r="2268" spans="1:43" x14ac:dyDescent="0.15">
      <c r="A2268" s="36" t="s">
        <v>367</v>
      </c>
      <c r="B2268" s="36" t="s">
        <v>1712</v>
      </c>
      <c r="C2268" s="36" t="s">
        <v>1713</v>
      </c>
      <c r="D2268" s="36" t="s">
        <v>1673</v>
      </c>
      <c r="E2268" s="36" t="s">
        <v>1674</v>
      </c>
      <c r="F2268" s="36" t="s">
        <v>372</v>
      </c>
      <c r="G2268" s="36" t="s">
        <v>1636</v>
      </c>
      <c r="H2268" s="36" t="s">
        <v>372</v>
      </c>
      <c r="I2268" s="36" t="s">
        <v>1636</v>
      </c>
      <c r="J2268" s="36" t="s">
        <v>1675</v>
      </c>
      <c r="K2268" s="36" t="s">
        <v>1676</v>
      </c>
      <c r="L2268" s="36" t="s">
        <v>1714</v>
      </c>
      <c r="M2268" s="36" t="s">
        <v>1639</v>
      </c>
      <c r="N2268" s="36" t="s">
        <v>1640</v>
      </c>
      <c r="O2268" s="36" t="s">
        <v>1641</v>
      </c>
      <c r="P2268" s="36" t="s">
        <v>1642</v>
      </c>
      <c r="Q2268" s="36" t="s">
        <v>1643</v>
      </c>
      <c r="R2268" s="36" t="s">
        <v>1644</v>
      </c>
      <c r="S2268" s="36" t="s">
        <v>1636</v>
      </c>
      <c r="T2268" s="36" t="s">
        <v>1636</v>
      </c>
      <c r="U2268" s="36" t="s">
        <v>1645</v>
      </c>
      <c r="V2268" s="36" t="s">
        <v>1646</v>
      </c>
      <c r="W2268" s="36" t="s">
        <v>1664</v>
      </c>
      <c r="X2268" s="36" t="s">
        <v>1646</v>
      </c>
      <c r="Y2268" s="36" t="s">
        <v>1649</v>
      </c>
      <c r="Z2268" s="36">
        <v>660.14</v>
      </c>
      <c r="AA2268" s="36">
        <v>660.14</v>
      </c>
      <c r="AB2268" s="36">
        <v>0</v>
      </c>
      <c r="AC2268" s="36">
        <v>660.14</v>
      </c>
      <c r="AD2268" s="36">
        <v>0</v>
      </c>
      <c r="AE2268" s="36">
        <v>0</v>
      </c>
      <c r="AF2268" s="36" t="s">
        <v>1798</v>
      </c>
      <c r="AG2268" s="36" t="s">
        <v>1675</v>
      </c>
      <c r="AH2268" s="36" t="s">
        <v>1676</v>
      </c>
      <c r="AI2268" s="36" t="s">
        <v>1800</v>
      </c>
      <c r="AJ2268" s="36" t="s">
        <v>1645</v>
      </c>
      <c r="AK2268" s="36" t="s">
        <v>337</v>
      </c>
      <c r="AL2268" s="36" t="s">
        <v>1650</v>
      </c>
      <c r="AM2268" s="36" t="s">
        <v>1651</v>
      </c>
      <c r="AN2268" s="36" t="s">
        <v>1645</v>
      </c>
      <c r="AO2268" s="36" t="s">
        <v>1636</v>
      </c>
      <c r="AP2268" s="36" t="s">
        <v>1678</v>
      </c>
      <c r="AQ2268" s="36" t="s">
        <v>1653</v>
      </c>
    </row>
    <row r="2269" spans="1:43" x14ac:dyDescent="0.15">
      <c r="A2269" s="36" t="s">
        <v>367</v>
      </c>
      <c r="B2269" s="36" t="s">
        <v>1712</v>
      </c>
      <c r="C2269" s="36" t="s">
        <v>1713</v>
      </c>
      <c r="D2269" s="36" t="s">
        <v>1673</v>
      </c>
      <c r="E2269" s="36" t="s">
        <v>1674</v>
      </c>
      <c r="F2269" s="36" t="s">
        <v>372</v>
      </c>
      <c r="G2269" s="36" t="s">
        <v>1636</v>
      </c>
      <c r="H2269" s="36" t="s">
        <v>372</v>
      </c>
      <c r="I2269" s="36" t="s">
        <v>1636</v>
      </c>
      <c r="J2269" s="36" t="s">
        <v>1675</v>
      </c>
      <c r="K2269" s="36" t="s">
        <v>1676</v>
      </c>
      <c r="L2269" s="36" t="s">
        <v>1714</v>
      </c>
      <c r="M2269" s="36" t="s">
        <v>1639</v>
      </c>
      <c r="N2269" s="36" t="s">
        <v>1640</v>
      </c>
      <c r="O2269" s="36" t="s">
        <v>1641</v>
      </c>
      <c r="P2269" s="36" t="s">
        <v>1642</v>
      </c>
      <c r="Q2269" s="36" t="s">
        <v>1643</v>
      </c>
      <c r="R2269" s="36" t="s">
        <v>1644</v>
      </c>
      <c r="S2269" s="36" t="s">
        <v>1636</v>
      </c>
      <c r="T2269" s="36" t="s">
        <v>1636</v>
      </c>
      <c r="U2269" s="36" t="s">
        <v>1645</v>
      </c>
      <c r="V2269" s="36" t="s">
        <v>1646</v>
      </c>
      <c r="W2269" s="36" t="s">
        <v>1665</v>
      </c>
      <c r="X2269" s="36" t="s">
        <v>1646</v>
      </c>
      <c r="Y2269" s="36" t="s">
        <v>1649</v>
      </c>
      <c r="Z2269" s="36">
        <v>1504.59</v>
      </c>
      <c r="AA2269" s="36">
        <v>1504.59</v>
      </c>
      <c r="AB2269" s="36">
        <v>0</v>
      </c>
      <c r="AC2269" s="36">
        <v>1504.59</v>
      </c>
      <c r="AD2269" s="36">
        <v>0</v>
      </c>
      <c r="AE2269" s="36">
        <v>0</v>
      </c>
      <c r="AF2269" s="36" t="s">
        <v>1798</v>
      </c>
      <c r="AG2269" s="36" t="s">
        <v>1675</v>
      </c>
      <c r="AH2269" s="36" t="s">
        <v>1676</v>
      </c>
      <c r="AI2269" s="36" t="s">
        <v>1800</v>
      </c>
      <c r="AJ2269" s="36" t="s">
        <v>1645</v>
      </c>
      <c r="AK2269" s="36" t="s">
        <v>337</v>
      </c>
      <c r="AL2269" s="36" t="s">
        <v>1650</v>
      </c>
      <c r="AM2269" s="36" t="s">
        <v>1651</v>
      </c>
      <c r="AN2269" s="36" t="s">
        <v>1645</v>
      </c>
      <c r="AO2269" s="36" t="s">
        <v>1636</v>
      </c>
      <c r="AP2269" s="36" t="s">
        <v>1678</v>
      </c>
      <c r="AQ2269" s="36" t="s">
        <v>1653</v>
      </c>
    </row>
    <row r="2270" spans="1:43" x14ac:dyDescent="0.15">
      <c r="A2270" s="36" t="s">
        <v>367</v>
      </c>
      <c r="B2270" s="36" t="s">
        <v>1712</v>
      </c>
      <c r="C2270" s="36" t="s">
        <v>1713</v>
      </c>
      <c r="D2270" s="36" t="s">
        <v>1673</v>
      </c>
      <c r="E2270" s="36" t="s">
        <v>1674</v>
      </c>
      <c r="F2270" s="36" t="s">
        <v>372</v>
      </c>
      <c r="G2270" s="36" t="s">
        <v>1636</v>
      </c>
      <c r="H2270" s="36" t="s">
        <v>372</v>
      </c>
      <c r="I2270" s="36" t="s">
        <v>1636</v>
      </c>
      <c r="J2270" s="36" t="s">
        <v>1675</v>
      </c>
      <c r="K2270" s="36" t="s">
        <v>1676</v>
      </c>
      <c r="L2270" s="36" t="s">
        <v>1714</v>
      </c>
      <c r="M2270" s="36" t="s">
        <v>1639</v>
      </c>
      <c r="N2270" s="36" t="s">
        <v>1640</v>
      </c>
      <c r="O2270" s="36" t="s">
        <v>1641</v>
      </c>
      <c r="P2270" s="36" t="s">
        <v>1642</v>
      </c>
      <c r="Q2270" s="36" t="s">
        <v>1643</v>
      </c>
      <c r="R2270" s="36" t="s">
        <v>1644</v>
      </c>
      <c r="S2270" s="36" t="s">
        <v>1636</v>
      </c>
      <c r="T2270" s="36" t="s">
        <v>1636</v>
      </c>
      <c r="U2270" s="36" t="s">
        <v>1645</v>
      </c>
      <c r="V2270" s="36" t="s">
        <v>1646</v>
      </c>
      <c r="W2270" s="36" t="s">
        <v>1647</v>
      </c>
      <c r="X2270" s="36" t="s">
        <v>1667</v>
      </c>
      <c r="Y2270" s="36" t="s">
        <v>1649</v>
      </c>
      <c r="Z2270" s="36">
        <v>0.02</v>
      </c>
      <c r="AA2270" s="36">
        <v>0.02</v>
      </c>
      <c r="AB2270" s="36">
        <v>0</v>
      </c>
      <c r="AC2270" s="36">
        <v>0.02</v>
      </c>
      <c r="AD2270" s="36">
        <v>0</v>
      </c>
      <c r="AE2270" s="36">
        <v>0</v>
      </c>
      <c r="AF2270" s="36" t="s">
        <v>1798</v>
      </c>
      <c r="AG2270" s="36" t="s">
        <v>1675</v>
      </c>
      <c r="AH2270" s="36" t="s">
        <v>1676</v>
      </c>
      <c r="AI2270" s="36" t="s">
        <v>1800</v>
      </c>
      <c r="AJ2270" s="36" t="s">
        <v>1645</v>
      </c>
      <c r="AK2270" s="36" t="s">
        <v>337</v>
      </c>
      <c r="AL2270" s="36" t="s">
        <v>1650</v>
      </c>
      <c r="AM2270" s="36" t="s">
        <v>1651</v>
      </c>
      <c r="AN2270" s="36" t="s">
        <v>1645</v>
      </c>
      <c r="AO2270" s="36" t="s">
        <v>1636</v>
      </c>
      <c r="AP2270" s="36" t="s">
        <v>1678</v>
      </c>
      <c r="AQ2270" s="36" t="s">
        <v>1653</v>
      </c>
    </row>
    <row r="2271" spans="1:43" x14ac:dyDescent="0.15">
      <c r="A2271" s="36" t="s">
        <v>367</v>
      </c>
      <c r="B2271" s="36" t="s">
        <v>1712</v>
      </c>
      <c r="C2271" s="36" t="s">
        <v>1713</v>
      </c>
      <c r="D2271" s="36" t="s">
        <v>1673</v>
      </c>
      <c r="E2271" s="36" t="s">
        <v>1674</v>
      </c>
      <c r="F2271" s="36" t="s">
        <v>372</v>
      </c>
      <c r="G2271" s="36" t="s">
        <v>1636</v>
      </c>
      <c r="H2271" s="36" t="s">
        <v>372</v>
      </c>
      <c r="I2271" s="36" t="s">
        <v>1636</v>
      </c>
      <c r="J2271" s="36" t="s">
        <v>1675</v>
      </c>
      <c r="K2271" s="36" t="s">
        <v>1676</v>
      </c>
      <c r="L2271" s="36" t="s">
        <v>1714</v>
      </c>
      <c r="M2271" s="36" t="s">
        <v>1639</v>
      </c>
      <c r="N2271" s="36" t="s">
        <v>1640</v>
      </c>
      <c r="O2271" s="36" t="s">
        <v>1641</v>
      </c>
      <c r="P2271" s="36" t="s">
        <v>1642</v>
      </c>
      <c r="Q2271" s="36" t="s">
        <v>1643</v>
      </c>
      <c r="R2271" s="36" t="s">
        <v>1644</v>
      </c>
      <c r="S2271" s="36" t="s">
        <v>1636</v>
      </c>
      <c r="T2271" s="36" t="s">
        <v>1636</v>
      </c>
      <c r="U2271" s="36" t="s">
        <v>1645</v>
      </c>
      <c r="V2271" s="36" t="s">
        <v>1646</v>
      </c>
      <c r="W2271" s="36" t="s">
        <v>1669</v>
      </c>
      <c r="X2271" s="36" t="s">
        <v>1646</v>
      </c>
      <c r="Y2271" s="36" t="s">
        <v>1649</v>
      </c>
      <c r="Z2271" s="36">
        <v>288.25</v>
      </c>
      <c r="AA2271" s="36">
        <v>288.25</v>
      </c>
      <c r="AB2271" s="36">
        <v>0</v>
      </c>
      <c r="AC2271" s="36">
        <v>288.25</v>
      </c>
      <c r="AD2271" s="36">
        <v>0</v>
      </c>
      <c r="AE2271" s="36">
        <v>0</v>
      </c>
      <c r="AF2271" s="36" t="s">
        <v>1798</v>
      </c>
      <c r="AG2271" s="36" t="s">
        <v>1675</v>
      </c>
      <c r="AH2271" s="36" t="s">
        <v>1676</v>
      </c>
      <c r="AI2271" s="36" t="s">
        <v>1800</v>
      </c>
      <c r="AJ2271" s="36" t="s">
        <v>1645</v>
      </c>
      <c r="AK2271" s="36" t="s">
        <v>337</v>
      </c>
      <c r="AL2271" s="36" t="s">
        <v>1650</v>
      </c>
      <c r="AM2271" s="36" t="s">
        <v>1651</v>
      </c>
      <c r="AN2271" s="36" t="s">
        <v>1645</v>
      </c>
      <c r="AO2271" s="36" t="s">
        <v>1636</v>
      </c>
      <c r="AP2271" s="36" t="s">
        <v>1678</v>
      </c>
      <c r="AQ2271" s="36" t="s">
        <v>1653</v>
      </c>
    </row>
    <row r="2272" spans="1:43" x14ac:dyDescent="0.15">
      <c r="A2272" s="36" t="s">
        <v>367</v>
      </c>
      <c r="B2272" s="36" t="s">
        <v>1712</v>
      </c>
      <c r="C2272" s="36" t="s">
        <v>1713</v>
      </c>
      <c r="D2272" s="36" t="s">
        <v>1673</v>
      </c>
      <c r="E2272" s="36" t="s">
        <v>1674</v>
      </c>
      <c r="F2272" s="36" t="s">
        <v>372</v>
      </c>
      <c r="G2272" s="36" t="s">
        <v>1636</v>
      </c>
      <c r="H2272" s="36" t="s">
        <v>372</v>
      </c>
      <c r="I2272" s="36" t="s">
        <v>1636</v>
      </c>
      <c r="J2272" s="36" t="s">
        <v>1675</v>
      </c>
      <c r="K2272" s="36" t="s">
        <v>1676</v>
      </c>
      <c r="L2272" s="36" t="s">
        <v>1714</v>
      </c>
      <c r="M2272" s="36" t="s">
        <v>1639</v>
      </c>
      <c r="N2272" s="36" t="s">
        <v>1640</v>
      </c>
      <c r="O2272" s="36" t="s">
        <v>1641</v>
      </c>
      <c r="P2272" s="36" t="s">
        <v>1642</v>
      </c>
      <c r="Q2272" s="36" t="s">
        <v>1643</v>
      </c>
      <c r="R2272" s="36" t="s">
        <v>1644</v>
      </c>
      <c r="S2272" s="36" t="s">
        <v>1636</v>
      </c>
      <c r="T2272" s="36" t="s">
        <v>1636</v>
      </c>
      <c r="U2272" s="36" t="s">
        <v>1645</v>
      </c>
      <c r="V2272" s="36" t="s">
        <v>1646</v>
      </c>
      <c r="W2272" s="36" t="s">
        <v>1670</v>
      </c>
      <c r="X2272" s="36" t="s">
        <v>1646</v>
      </c>
      <c r="Y2272" s="36" t="s">
        <v>1649</v>
      </c>
      <c r="Z2272" s="36">
        <v>41.34</v>
      </c>
      <c r="AA2272" s="36">
        <v>41.34</v>
      </c>
      <c r="AB2272" s="36">
        <v>0</v>
      </c>
      <c r="AC2272" s="36">
        <v>41.34</v>
      </c>
      <c r="AD2272" s="36">
        <v>0</v>
      </c>
      <c r="AE2272" s="36">
        <v>0</v>
      </c>
      <c r="AF2272" s="36" t="s">
        <v>1798</v>
      </c>
      <c r="AG2272" s="36" t="s">
        <v>1675</v>
      </c>
      <c r="AH2272" s="36" t="s">
        <v>1676</v>
      </c>
      <c r="AI2272" s="36" t="s">
        <v>1800</v>
      </c>
      <c r="AJ2272" s="36" t="s">
        <v>1645</v>
      </c>
      <c r="AK2272" s="36" t="s">
        <v>337</v>
      </c>
      <c r="AL2272" s="36" t="s">
        <v>1650</v>
      </c>
      <c r="AM2272" s="36" t="s">
        <v>1651</v>
      </c>
      <c r="AN2272" s="36" t="s">
        <v>1645</v>
      </c>
      <c r="AO2272" s="36" t="s">
        <v>1636</v>
      </c>
      <c r="AP2272" s="36" t="s">
        <v>1678</v>
      </c>
      <c r="AQ2272" s="36" t="s">
        <v>1653</v>
      </c>
    </row>
    <row r="2273" spans="1:43" x14ac:dyDescent="0.15">
      <c r="A2273" s="36" t="s">
        <v>367</v>
      </c>
      <c r="B2273" s="36" t="s">
        <v>1715</v>
      </c>
      <c r="C2273" s="36" t="s">
        <v>1716</v>
      </c>
      <c r="D2273" s="36" t="s">
        <v>1661</v>
      </c>
      <c r="E2273" s="36" t="s">
        <v>1662</v>
      </c>
      <c r="F2273" s="36" t="s">
        <v>372</v>
      </c>
      <c r="G2273" s="36" t="s">
        <v>1636</v>
      </c>
      <c r="H2273" s="36" t="s">
        <v>372</v>
      </c>
      <c r="I2273" s="36" t="s">
        <v>1636</v>
      </c>
      <c r="J2273" s="36" t="s">
        <v>1637</v>
      </c>
      <c r="K2273" s="36" t="s">
        <v>599</v>
      </c>
      <c r="L2273" s="36" t="s">
        <v>1717</v>
      </c>
      <c r="M2273" s="36" t="s">
        <v>1639</v>
      </c>
      <c r="N2273" s="36" t="s">
        <v>1640</v>
      </c>
      <c r="O2273" s="36" t="s">
        <v>1641</v>
      </c>
      <c r="P2273" s="36" t="s">
        <v>1642</v>
      </c>
      <c r="Q2273" s="36" t="s">
        <v>1643</v>
      </c>
      <c r="R2273" s="36" t="s">
        <v>1644</v>
      </c>
      <c r="S2273" s="36" t="s">
        <v>1636</v>
      </c>
      <c r="T2273" s="36" t="s">
        <v>1636</v>
      </c>
      <c r="U2273" s="36" t="s">
        <v>1645</v>
      </c>
      <c r="V2273" s="36" t="s">
        <v>1646</v>
      </c>
      <c r="W2273" s="36" t="s">
        <v>1664</v>
      </c>
      <c r="X2273" s="36" t="s">
        <v>1646</v>
      </c>
      <c r="Y2273" s="36" t="s">
        <v>1649</v>
      </c>
      <c r="Z2273" s="36">
        <v>10.5</v>
      </c>
      <c r="AA2273" s="36">
        <v>10.5</v>
      </c>
      <c r="AB2273" s="36">
        <v>0</v>
      </c>
      <c r="AC2273" s="36">
        <v>10.5</v>
      </c>
      <c r="AD2273" s="36">
        <v>0</v>
      </c>
      <c r="AE2273" s="36">
        <v>0</v>
      </c>
      <c r="AF2273" s="36" t="s">
        <v>1798</v>
      </c>
      <c r="AG2273" s="36" t="s">
        <v>1637</v>
      </c>
      <c r="AH2273" s="36" t="s">
        <v>599</v>
      </c>
      <c r="AI2273" s="36" t="s">
        <v>1799</v>
      </c>
      <c r="AJ2273" s="36" t="s">
        <v>1645</v>
      </c>
      <c r="AK2273" s="36" t="s">
        <v>337</v>
      </c>
      <c r="AL2273" s="36" t="s">
        <v>1650</v>
      </c>
      <c r="AM2273" s="36" t="s">
        <v>1651</v>
      </c>
      <c r="AN2273" s="36" t="s">
        <v>1645</v>
      </c>
      <c r="AO2273" s="36" t="s">
        <v>1636</v>
      </c>
      <c r="AP2273" s="36" t="s">
        <v>1652</v>
      </c>
      <c r="AQ2273" s="36" t="s">
        <v>1653</v>
      </c>
    </row>
    <row r="2274" spans="1:43" x14ac:dyDescent="0.15">
      <c r="A2274" s="36" t="s">
        <v>367</v>
      </c>
      <c r="B2274" s="36" t="s">
        <v>1715</v>
      </c>
      <c r="C2274" s="36" t="s">
        <v>1716</v>
      </c>
      <c r="D2274" s="36" t="s">
        <v>1661</v>
      </c>
      <c r="E2274" s="36" t="s">
        <v>1662</v>
      </c>
      <c r="F2274" s="36" t="s">
        <v>372</v>
      </c>
      <c r="G2274" s="36" t="s">
        <v>1636</v>
      </c>
      <c r="H2274" s="36" t="s">
        <v>372</v>
      </c>
      <c r="I2274" s="36" t="s">
        <v>1636</v>
      </c>
      <c r="J2274" s="36" t="s">
        <v>1637</v>
      </c>
      <c r="K2274" s="36" t="s">
        <v>599</v>
      </c>
      <c r="L2274" s="36" t="s">
        <v>1717</v>
      </c>
      <c r="M2274" s="36" t="s">
        <v>1639</v>
      </c>
      <c r="N2274" s="36" t="s">
        <v>1640</v>
      </c>
      <c r="O2274" s="36" t="s">
        <v>1641</v>
      </c>
      <c r="P2274" s="36" t="s">
        <v>1642</v>
      </c>
      <c r="Q2274" s="36" t="s">
        <v>1643</v>
      </c>
      <c r="R2274" s="36" t="s">
        <v>1644</v>
      </c>
      <c r="S2274" s="36" t="s">
        <v>1636</v>
      </c>
      <c r="T2274" s="36" t="s">
        <v>1636</v>
      </c>
      <c r="U2274" s="36" t="s">
        <v>1645</v>
      </c>
      <c r="V2274" s="36" t="s">
        <v>1646</v>
      </c>
      <c r="W2274" s="36" t="s">
        <v>1665</v>
      </c>
      <c r="X2274" s="36" t="s">
        <v>1646</v>
      </c>
      <c r="Y2274" s="36" t="s">
        <v>1649</v>
      </c>
      <c r="Z2274" s="36">
        <v>2149.41</v>
      </c>
      <c r="AA2274" s="36">
        <v>2149.41</v>
      </c>
      <c r="AB2274" s="36">
        <v>0</v>
      </c>
      <c r="AC2274" s="36">
        <v>2149.41</v>
      </c>
      <c r="AD2274" s="36">
        <v>0</v>
      </c>
      <c r="AE2274" s="36">
        <v>0</v>
      </c>
      <c r="AF2274" s="36" t="s">
        <v>1798</v>
      </c>
      <c r="AG2274" s="36" t="s">
        <v>1637</v>
      </c>
      <c r="AH2274" s="36" t="s">
        <v>599</v>
      </c>
      <c r="AI2274" s="36" t="s">
        <v>1799</v>
      </c>
      <c r="AJ2274" s="36" t="s">
        <v>1645</v>
      </c>
      <c r="AK2274" s="36" t="s">
        <v>337</v>
      </c>
      <c r="AL2274" s="36" t="s">
        <v>1650</v>
      </c>
      <c r="AM2274" s="36" t="s">
        <v>1651</v>
      </c>
      <c r="AN2274" s="36" t="s">
        <v>1645</v>
      </c>
      <c r="AO2274" s="36" t="s">
        <v>1636</v>
      </c>
      <c r="AP2274" s="36" t="s">
        <v>1652</v>
      </c>
      <c r="AQ2274" s="36" t="s">
        <v>1653</v>
      </c>
    </row>
    <row r="2275" spans="1:43" x14ac:dyDescent="0.15">
      <c r="A2275" s="36" t="s">
        <v>367</v>
      </c>
      <c r="B2275" s="36" t="s">
        <v>1715</v>
      </c>
      <c r="C2275" s="36" t="s">
        <v>1716</v>
      </c>
      <c r="D2275" s="36" t="s">
        <v>1661</v>
      </c>
      <c r="E2275" s="36" t="s">
        <v>1662</v>
      </c>
      <c r="F2275" s="36" t="s">
        <v>372</v>
      </c>
      <c r="G2275" s="36" t="s">
        <v>1636</v>
      </c>
      <c r="H2275" s="36" t="s">
        <v>372</v>
      </c>
      <c r="I2275" s="36" t="s">
        <v>1636</v>
      </c>
      <c r="J2275" s="36" t="s">
        <v>1637</v>
      </c>
      <c r="K2275" s="36" t="s">
        <v>599</v>
      </c>
      <c r="L2275" s="36" t="s">
        <v>1717</v>
      </c>
      <c r="M2275" s="36" t="s">
        <v>1639</v>
      </c>
      <c r="N2275" s="36" t="s">
        <v>1640</v>
      </c>
      <c r="O2275" s="36" t="s">
        <v>1641</v>
      </c>
      <c r="P2275" s="36" t="s">
        <v>1642</v>
      </c>
      <c r="Q2275" s="36" t="s">
        <v>1643</v>
      </c>
      <c r="R2275" s="36" t="s">
        <v>1644</v>
      </c>
      <c r="S2275" s="36" t="s">
        <v>1636</v>
      </c>
      <c r="T2275" s="36" t="s">
        <v>1636</v>
      </c>
      <c r="U2275" s="36" t="s">
        <v>1645</v>
      </c>
      <c r="V2275" s="36" t="s">
        <v>1646</v>
      </c>
      <c r="W2275" s="36" t="s">
        <v>1647</v>
      </c>
      <c r="X2275" s="36" t="s">
        <v>1667</v>
      </c>
      <c r="Y2275" s="36" t="s">
        <v>1649</v>
      </c>
      <c r="Z2275" s="36">
        <v>2.21</v>
      </c>
      <c r="AA2275" s="36">
        <v>2.21</v>
      </c>
      <c r="AB2275" s="36">
        <v>0</v>
      </c>
      <c r="AC2275" s="36">
        <v>2.21</v>
      </c>
      <c r="AD2275" s="36">
        <v>0</v>
      </c>
      <c r="AE2275" s="36">
        <v>0</v>
      </c>
      <c r="AF2275" s="36" t="s">
        <v>1798</v>
      </c>
      <c r="AG2275" s="36" t="s">
        <v>1637</v>
      </c>
      <c r="AH2275" s="36" t="s">
        <v>599</v>
      </c>
      <c r="AI2275" s="36" t="s">
        <v>1799</v>
      </c>
      <c r="AJ2275" s="36" t="s">
        <v>1645</v>
      </c>
      <c r="AK2275" s="36" t="s">
        <v>337</v>
      </c>
      <c r="AL2275" s="36" t="s">
        <v>1650</v>
      </c>
      <c r="AM2275" s="36" t="s">
        <v>1651</v>
      </c>
      <c r="AN2275" s="36" t="s">
        <v>1645</v>
      </c>
      <c r="AO2275" s="36" t="s">
        <v>1636</v>
      </c>
      <c r="AP2275" s="36" t="s">
        <v>1652</v>
      </c>
      <c r="AQ2275" s="36" t="s">
        <v>1653</v>
      </c>
    </row>
    <row r="2276" spans="1:43" x14ac:dyDescent="0.15">
      <c r="A2276" s="36" t="s">
        <v>367</v>
      </c>
      <c r="B2276" s="36" t="s">
        <v>1715</v>
      </c>
      <c r="C2276" s="36" t="s">
        <v>1716</v>
      </c>
      <c r="D2276" s="36" t="s">
        <v>1661</v>
      </c>
      <c r="E2276" s="36" t="s">
        <v>1662</v>
      </c>
      <c r="F2276" s="36" t="s">
        <v>372</v>
      </c>
      <c r="G2276" s="36" t="s">
        <v>1636</v>
      </c>
      <c r="H2276" s="36" t="s">
        <v>372</v>
      </c>
      <c r="I2276" s="36" t="s">
        <v>1636</v>
      </c>
      <c r="J2276" s="36" t="s">
        <v>1637</v>
      </c>
      <c r="K2276" s="36" t="s">
        <v>599</v>
      </c>
      <c r="L2276" s="36" t="s">
        <v>1717</v>
      </c>
      <c r="M2276" s="36" t="s">
        <v>1639</v>
      </c>
      <c r="N2276" s="36" t="s">
        <v>1640</v>
      </c>
      <c r="O2276" s="36" t="s">
        <v>1641</v>
      </c>
      <c r="P2276" s="36" t="s">
        <v>1642</v>
      </c>
      <c r="Q2276" s="36" t="s">
        <v>1643</v>
      </c>
      <c r="R2276" s="36" t="s">
        <v>1644</v>
      </c>
      <c r="S2276" s="36" t="s">
        <v>1636</v>
      </c>
      <c r="T2276" s="36" t="s">
        <v>1636</v>
      </c>
      <c r="U2276" s="36" t="s">
        <v>1645</v>
      </c>
      <c r="V2276" s="36" t="s">
        <v>1646</v>
      </c>
      <c r="W2276" s="36" t="s">
        <v>1669</v>
      </c>
      <c r="X2276" s="36" t="s">
        <v>1646</v>
      </c>
      <c r="Y2276" s="36" t="s">
        <v>1649</v>
      </c>
      <c r="Z2276" s="36">
        <v>6.66</v>
      </c>
      <c r="AA2276" s="36">
        <v>6.66</v>
      </c>
      <c r="AB2276" s="36">
        <v>0</v>
      </c>
      <c r="AC2276" s="36">
        <v>6.66</v>
      </c>
      <c r="AD2276" s="36">
        <v>0</v>
      </c>
      <c r="AE2276" s="36">
        <v>0</v>
      </c>
      <c r="AF2276" s="36" t="s">
        <v>1798</v>
      </c>
      <c r="AG2276" s="36" t="s">
        <v>1637</v>
      </c>
      <c r="AH2276" s="36" t="s">
        <v>599</v>
      </c>
      <c r="AI2276" s="36" t="s">
        <v>1799</v>
      </c>
      <c r="AJ2276" s="36" t="s">
        <v>1645</v>
      </c>
      <c r="AK2276" s="36" t="s">
        <v>337</v>
      </c>
      <c r="AL2276" s="36" t="s">
        <v>1650</v>
      </c>
      <c r="AM2276" s="36" t="s">
        <v>1651</v>
      </c>
      <c r="AN2276" s="36" t="s">
        <v>1645</v>
      </c>
      <c r="AO2276" s="36" t="s">
        <v>1636</v>
      </c>
      <c r="AP2276" s="36" t="s">
        <v>1652</v>
      </c>
      <c r="AQ2276" s="36" t="s">
        <v>1653</v>
      </c>
    </row>
    <row r="2277" spans="1:43" x14ac:dyDescent="0.15">
      <c r="A2277" s="36" t="s">
        <v>367</v>
      </c>
      <c r="B2277" s="36" t="s">
        <v>1715</v>
      </c>
      <c r="C2277" s="36" t="s">
        <v>1716</v>
      </c>
      <c r="D2277" s="36" t="s">
        <v>1661</v>
      </c>
      <c r="E2277" s="36" t="s">
        <v>1662</v>
      </c>
      <c r="F2277" s="36" t="s">
        <v>372</v>
      </c>
      <c r="G2277" s="36" t="s">
        <v>1636</v>
      </c>
      <c r="H2277" s="36" t="s">
        <v>372</v>
      </c>
      <c r="I2277" s="36" t="s">
        <v>1636</v>
      </c>
      <c r="J2277" s="36" t="s">
        <v>1637</v>
      </c>
      <c r="K2277" s="36" t="s">
        <v>599</v>
      </c>
      <c r="L2277" s="36" t="s">
        <v>1717</v>
      </c>
      <c r="M2277" s="36" t="s">
        <v>1639</v>
      </c>
      <c r="N2277" s="36" t="s">
        <v>1640</v>
      </c>
      <c r="O2277" s="36" t="s">
        <v>1641</v>
      </c>
      <c r="P2277" s="36" t="s">
        <v>1642</v>
      </c>
      <c r="Q2277" s="36" t="s">
        <v>1643</v>
      </c>
      <c r="R2277" s="36" t="s">
        <v>1644</v>
      </c>
      <c r="S2277" s="36" t="s">
        <v>1636</v>
      </c>
      <c r="T2277" s="36" t="s">
        <v>1636</v>
      </c>
      <c r="U2277" s="36" t="s">
        <v>1645</v>
      </c>
      <c r="V2277" s="36" t="s">
        <v>1646</v>
      </c>
      <c r="W2277" s="36" t="s">
        <v>1670</v>
      </c>
      <c r="X2277" s="36" t="s">
        <v>1646</v>
      </c>
      <c r="Y2277" s="36" t="s">
        <v>1649</v>
      </c>
      <c r="Z2277" s="36">
        <v>331.22</v>
      </c>
      <c r="AA2277" s="36">
        <v>331.22</v>
      </c>
      <c r="AB2277" s="36">
        <v>0</v>
      </c>
      <c r="AC2277" s="36">
        <v>331.22</v>
      </c>
      <c r="AD2277" s="36">
        <v>0</v>
      </c>
      <c r="AE2277" s="36">
        <v>0</v>
      </c>
      <c r="AF2277" s="36" t="s">
        <v>1798</v>
      </c>
      <c r="AG2277" s="36" t="s">
        <v>1637</v>
      </c>
      <c r="AH2277" s="36" t="s">
        <v>599</v>
      </c>
      <c r="AI2277" s="36" t="s">
        <v>1799</v>
      </c>
      <c r="AJ2277" s="36" t="s">
        <v>1645</v>
      </c>
      <c r="AK2277" s="36" t="s">
        <v>337</v>
      </c>
      <c r="AL2277" s="36" t="s">
        <v>1650</v>
      </c>
      <c r="AM2277" s="36" t="s">
        <v>1651</v>
      </c>
      <c r="AN2277" s="36" t="s">
        <v>1645</v>
      </c>
      <c r="AO2277" s="36" t="s">
        <v>1636</v>
      </c>
      <c r="AP2277" s="36" t="s">
        <v>1652</v>
      </c>
      <c r="AQ2277" s="36" t="s">
        <v>1653</v>
      </c>
    </row>
    <row r="2278" spans="1:43" x14ac:dyDescent="0.15">
      <c r="A2278" s="36" t="s">
        <v>367</v>
      </c>
      <c r="B2278" s="36" t="s">
        <v>1718</v>
      </c>
      <c r="C2278" s="36" t="s">
        <v>1719</v>
      </c>
      <c r="D2278" s="36" t="s">
        <v>1661</v>
      </c>
      <c r="E2278" s="36" t="s">
        <v>1662</v>
      </c>
      <c r="F2278" s="36" t="s">
        <v>372</v>
      </c>
      <c r="G2278" s="36" t="s">
        <v>1636</v>
      </c>
      <c r="H2278" s="36" t="s">
        <v>372</v>
      </c>
      <c r="I2278" s="36" t="s">
        <v>1636</v>
      </c>
      <c r="J2278" s="36" t="s">
        <v>1637</v>
      </c>
      <c r="K2278" s="36" t="s">
        <v>599</v>
      </c>
      <c r="L2278" s="36" t="s">
        <v>1720</v>
      </c>
      <c r="M2278" s="36" t="s">
        <v>1639</v>
      </c>
      <c r="N2278" s="36" t="s">
        <v>1640</v>
      </c>
      <c r="O2278" s="36" t="s">
        <v>1641</v>
      </c>
      <c r="P2278" s="36" t="s">
        <v>1642</v>
      </c>
      <c r="Q2278" s="36" t="s">
        <v>1643</v>
      </c>
      <c r="R2278" s="36" t="s">
        <v>1644</v>
      </c>
      <c r="S2278" s="36" t="s">
        <v>1636</v>
      </c>
      <c r="T2278" s="36" t="s">
        <v>1636</v>
      </c>
      <c r="U2278" s="36" t="s">
        <v>1645</v>
      </c>
      <c r="V2278" s="36" t="s">
        <v>1646</v>
      </c>
      <c r="W2278" s="36" t="s">
        <v>1665</v>
      </c>
      <c r="X2278" s="36" t="s">
        <v>1646</v>
      </c>
      <c r="Y2278" s="36" t="s">
        <v>1649</v>
      </c>
      <c r="Z2278" s="36">
        <v>2494.66</v>
      </c>
      <c r="AA2278" s="36">
        <v>2494.66</v>
      </c>
      <c r="AB2278" s="36">
        <v>0</v>
      </c>
      <c r="AC2278" s="36">
        <v>2494.66</v>
      </c>
      <c r="AD2278" s="36">
        <v>0</v>
      </c>
      <c r="AE2278" s="36">
        <v>0</v>
      </c>
      <c r="AF2278" s="36" t="s">
        <v>1798</v>
      </c>
      <c r="AG2278" s="36" t="s">
        <v>1637</v>
      </c>
      <c r="AH2278" s="36" t="s">
        <v>599</v>
      </c>
      <c r="AI2278" s="36" t="s">
        <v>1799</v>
      </c>
      <c r="AJ2278" s="36" t="s">
        <v>1645</v>
      </c>
      <c r="AK2278" s="36" t="s">
        <v>337</v>
      </c>
      <c r="AL2278" s="36" t="s">
        <v>1650</v>
      </c>
      <c r="AM2278" s="36" t="s">
        <v>1651</v>
      </c>
      <c r="AN2278" s="36" t="s">
        <v>1645</v>
      </c>
      <c r="AO2278" s="36" t="s">
        <v>1636</v>
      </c>
      <c r="AP2278" s="36" t="s">
        <v>1652</v>
      </c>
      <c r="AQ2278" s="36" t="s">
        <v>1653</v>
      </c>
    </row>
    <row r="2279" spans="1:43" x14ac:dyDescent="0.15">
      <c r="A2279" s="36" t="s">
        <v>367</v>
      </c>
      <c r="B2279" s="36" t="s">
        <v>1718</v>
      </c>
      <c r="C2279" s="36" t="s">
        <v>1719</v>
      </c>
      <c r="D2279" s="36" t="s">
        <v>1661</v>
      </c>
      <c r="E2279" s="36" t="s">
        <v>1662</v>
      </c>
      <c r="F2279" s="36" t="s">
        <v>372</v>
      </c>
      <c r="G2279" s="36" t="s">
        <v>1636</v>
      </c>
      <c r="H2279" s="36" t="s">
        <v>372</v>
      </c>
      <c r="I2279" s="36" t="s">
        <v>1636</v>
      </c>
      <c r="J2279" s="36" t="s">
        <v>1637</v>
      </c>
      <c r="K2279" s="36" t="s">
        <v>599</v>
      </c>
      <c r="L2279" s="36" t="s">
        <v>1720</v>
      </c>
      <c r="M2279" s="36" t="s">
        <v>1639</v>
      </c>
      <c r="N2279" s="36" t="s">
        <v>1640</v>
      </c>
      <c r="O2279" s="36" t="s">
        <v>1641</v>
      </c>
      <c r="P2279" s="36" t="s">
        <v>1642</v>
      </c>
      <c r="Q2279" s="36" t="s">
        <v>1643</v>
      </c>
      <c r="R2279" s="36" t="s">
        <v>1644</v>
      </c>
      <c r="S2279" s="36" t="s">
        <v>1636</v>
      </c>
      <c r="T2279" s="36" t="s">
        <v>1636</v>
      </c>
      <c r="U2279" s="36" t="s">
        <v>1645</v>
      </c>
      <c r="V2279" s="36" t="s">
        <v>1646</v>
      </c>
      <c r="W2279" s="36" t="s">
        <v>1647</v>
      </c>
      <c r="X2279" s="36" t="s">
        <v>1667</v>
      </c>
      <c r="Y2279" s="36" t="s">
        <v>1649</v>
      </c>
      <c r="Z2279" s="36">
        <v>5.34</v>
      </c>
      <c r="AA2279" s="36">
        <v>5.34</v>
      </c>
      <c r="AB2279" s="36">
        <v>0</v>
      </c>
      <c r="AC2279" s="36">
        <v>5.34</v>
      </c>
      <c r="AD2279" s="36">
        <v>0</v>
      </c>
      <c r="AE2279" s="36">
        <v>0</v>
      </c>
      <c r="AF2279" s="36" t="s">
        <v>1798</v>
      </c>
      <c r="AG2279" s="36" t="s">
        <v>1637</v>
      </c>
      <c r="AH2279" s="36" t="s">
        <v>599</v>
      </c>
      <c r="AI2279" s="36" t="s">
        <v>1799</v>
      </c>
      <c r="AJ2279" s="36" t="s">
        <v>1645</v>
      </c>
      <c r="AK2279" s="36" t="s">
        <v>337</v>
      </c>
      <c r="AL2279" s="36" t="s">
        <v>1650</v>
      </c>
      <c r="AM2279" s="36" t="s">
        <v>1651</v>
      </c>
      <c r="AN2279" s="36" t="s">
        <v>1645</v>
      </c>
      <c r="AO2279" s="36" t="s">
        <v>1636</v>
      </c>
      <c r="AP2279" s="36" t="s">
        <v>1652</v>
      </c>
      <c r="AQ2279" s="36" t="s">
        <v>1653</v>
      </c>
    </row>
    <row r="2280" spans="1:43" x14ac:dyDescent="0.15">
      <c r="A2280" s="36" t="s">
        <v>367</v>
      </c>
      <c r="B2280" s="36" t="s">
        <v>1721</v>
      </c>
      <c r="C2280" s="36" t="s">
        <v>1722</v>
      </c>
      <c r="D2280" s="36" t="s">
        <v>1723</v>
      </c>
      <c r="E2280" s="36" t="s">
        <v>1724</v>
      </c>
      <c r="F2280" s="36" t="s">
        <v>372</v>
      </c>
      <c r="G2280" s="36" t="s">
        <v>1636</v>
      </c>
      <c r="H2280" s="36" t="s">
        <v>372</v>
      </c>
      <c r="I2280" s="36" t="s">
        <v>1636</v>
      </c>
      <c r="J2280" s="36" t="s">
        <v>1307</v>
      </c>
      <c r="K2280" s="36" t="s">
        <v>1725</v>
      </c>
      <c r="L2280" s="36" t="s">
        <v>1726</v>
      </c>
      <c r="M2280" s="36" t="s">
        <v>1727</v>
      </c>
      <c r="N2280" s="36" t="s">
        <v>1728</v>
      </c>
      <c r="O2280" s="36" t="s">
        <v>1729</v>
      </c>
      <c r="P2280" s="36" t="s">
        <v>1730</v>
      </c>
      <c r="Q2280" s="36" t="s">
        <v>1731</v>
      </c>
      <c r="R2280" s="36" t="s">
        <v>1732</v>
      </c>
      <c r="S2280" s="36" t="s">
        <v>1636</v>
      </c>
      <c r="T2280" s="36" t="s">
        <v>1636</v>
      </c>
      <c r="U2280" s="36" t="s">
        <v>1645</v>
      </c>
      <c r="V2280" s="36" t="s">
        <v>1646</v>
      </c>
      <c r="W2280" s="36" t="s">
        <v>1665</v>
      </c>
      <c r="X2280" s="36" t="s">
        <v>1646</v>
      </c>
      <c r="Y2280" s="36" t="s">
        <v>1649</v>
      </c>
      <c r="Z2280" s="36">
        <v>27.88</v>
      </c>
      <c r="AA2280" s="36">
        <v>27.88</v>
      </c>
      <c r="AB2280" s="36">
        <v>0</v>
      </c>
      <c r="AC2280" s="36">
        <v>27.88</v>
      </c>
      <c r="AD2280" s="36">
        <v>0</v>
      </c>
      <c r="AE2280" s="36">
        <v>0</v>
      </c>
      <c r="AF2280" s="36" t="s">
        <v>1798</v>
      </c>
      <c r="AG2280" s="36" t="s">
        <v>1307</v>
      </c>
      <c r="AH2280" s="36" t="s">
        <v>1725</v>
      </c>
      <c r="AI2280" s="36" t="s">
        <v>1800</v>
      </c>
      <c r="AJ2280" s="36" t="s">
        <v>1645</v>
      </c>
      <c r="AK2280" s="36" t="s">
        <v>337</v>
      </c>
      <c r="AL2280" s="36" t="s">
        <v>1650</v>
      </c>
      <c r="AM2280" s="36" t="s">
        <v>1651</v>
      </c>
      <c r="AN2280" s="36" t="s">
        <v>1645</v>
      </c>
      <c r="AO2280" s="36" t="s">
        <v>1636</v>
      </c>
      <c r="AP2280" s="36" t="s">
        <v>1652</v>
      </c>
      <c r="AQ2280" s="36" t="s">
        <v>1653</v>
      </c>
    </row>
    <row r="2281" spans="1:43" x14ac:dyDescent="0.15">
      <c r="A2281" s="36" t="s">
        <v>367</v>
      </c>
      <c r="B2281" s="36" t="s">
        <v>1721</v>
      </c>
      <c r="C2281" s="36" t="s">
        <v>1722</v>
      </c>
      <c r="D2281" s="36" t="s">
        <v>1723</v>
      </c>
      <c r="E2281" s="36" t="s">
        <v>1724</v>
      </c>
      <c r="F2281" s="36" t="s">
        <v>372</v>
      </c>
      <c r="G2281" s="36" t="s">
        <v>1636</v>
      </c>
      <c r="H2281" s="36" t="s">
        <v>372</v>
      </c>
      <c r="I2281" s="36" t="s">
        <v>1636</v>
      </c>
      <c r="J2281" s="36" t="s">
        <v>1307</v>
      </c>
      <c r="K2281" s="36" t="s">
        <v>1725</v>
      </c>
      <c r="L2281" s="36" t="s">
        <v>1726</v>
      </c>
      <c r="M2281" s="36" t="s">
        <v>1727</v>
      </c>
      <c r="N2281" s="36" t="s">
        <v>1728</v>
      </c>
      <c r="O2281" s="36" t="s">
        <v>1729</v>
      </c>
      <c r="P2281" s="36" t="s">
        <v>1730</v>
      </c>
      <c r="Q2281" s="36" t="s">
        <v>1731</v>
      </c>
      <c r="R2281" s="36" t="s">
        <v>1732</v>
      </c>
      <c r="S2281" s="36" t="s">
        <v>1636</v>
      </c>
      <c r="T2281" s="36" t="s">
        <v>1636</v>
      </c>
      <c r="U2281" s="36" t="s">
        <v>1645</v>
      </c>
      <c r="V2281" s="36" t="s">
        <v>1646</v>
      </c>
      <c r="W2281" s="36" t="s">
        <v>1647</v>
      </c>
      <c r="X2281" s="36" t="s">
        <v>1667</v>
      </c>
      <c r="Y2281" s="36" t="s">
        <v>1649</v>
      </c>
      <c r="Z2281" s="36">
        <v>2.37</v>
      </c>
      <c r="AA2281" s="36">
        <v>2.37</v>
      </c>
      <c r="AB2281" s="36">
        <v>0</v>
      </c>
      <c r="AC2281" s="36">
        <v>2.37</v>
      </c>
      <c r="AD2281" s="36">
        <v>0</v>
      </c>
      <c r="AE2281" s="36">
        <v>0</v>
      </c>
      <c r="AF2281" s="36" t="s">
        <v>1798</v>
      </c>
      <c r="AG2281" s="36" t="s">
        <v>1307</v>
      </c>
      <c r="AH2281" s="36" t="s">
        <v>1725</v>
      </c>
      <c r="AI2281" s="36" t="s">
        <v>1800</v>
      </c>
      <c r="AJ2281" s="36" t="s">
        <v>1645</v>
      </c>
      <c r="AK2281" s="36" t="s">
        <v>337</v>
      </c>
      <c r="AL2281" s="36" t="s">
        <v>1650</v>
      </c>
      <c r="AM2281" s="36" t="s">
        <v>1651</v>
      </c>
      <c r="AN2281" s="36" t="s">
        <v>1645</v>
      </c>
      <c r="AO2281" s="36" t="s">
        <v>1636</v>
      </c>
      <c r="AP2281" s="36" t="s">
        <v>1652</v>
      </c>
      <c r="AQ2281" s="36" t="s">
        <v>1653</v>
      </c>
    </row>
    <row r="2282" spans="1:43" x14ac:dyDescent="0.15">
      <c r="A2282" s="36" t="s">
        <v>367</v>
      </c>
      <c r="B2282" s="36" t="s">
        <v>1874</v>
      </c>
      <c r="C2282" s="36" t="s">
        <v>1875</v>
      </c>
      <c r="D2282" s="36" t="s">
        <v>1723</v>
      </c>
      <c r="E2282" s="36" t="s">
        <v>1724</v>
      </c>
      <c r="F2282" s="36" t="s">
        <v>372</v>
      </c>
      <c r="G2282" s="36" t="s">
        <v>1636</v>
      </c>
      <c r="H2282" s="36" t="s">
        <v>372</v>
      </c>
      <c r="I2282" s="36" t="s">
        <v>1636</v>
      </c>
      <c r="J2282" s="36" t="s">
        <v>1307</v>
      </c>
      <c r="K2282" s="36" t="s">
        <v>1725</v>
      </c>
      <c r="L2282" s="36" t="s">
        <v>1726</v>
      </c>
      <c r="M2282" s="36" t="s">
        <v>1727</v>
      </c>
      <c r="N2282" s="36" t="s">
        <v>1728</v>
      </c>
      <c r="O2282" s="36" t="s">
        <v>1729</v>
      </c>
      <c r="P2282" s="36" t="s">
        <v>1730</v>
      </c>
      <c r="Q2282" s="36" t="s">
        <v>1731</v>
      </c>
      <c r="R2282" s="36" t="s">
        <v>1732</v>
      </c>
      <c r="S2282" s="36" t="s">
        <v>1636</v>
      </c>
      <c r="T2282" s="36" t="s">
        <v>1636</v>
      </c>
      <c r="U2282" s="36" t="s">
        <v>1645</v>
      </c>
      <c r="V2282" s="36" t="s">
        <v>1646</v>
      </c>
      <c r="W2282" s="36" t="s">
        <v>1665</v>
      </c>
      <c r="X2282" s="36" t="s">
        <v>1646</v>
      </c>
      <c r="Y2282" s="36" t="s">
        <v>1649</v>
      </c>
      <c r="Z2282" s="36">
        <v>398.41</v>
      </c>
      <c r="AA2282" s="36">
        <v>398.41</v>
      </c>
      <c r="AB2282" s="36">
        <v>0</v>
      </c>
      <c r="AC2282" s="36">
        <v>398.41</v>
      </c>
      <c r="AD2282" s="36">
        <v>0</v>
      </c>
      <c r="AE2282" s="36">
        <v>0</v>
      </c>
      <c r="AF2282" s="36" t="s">
        <v>1798</v>
      </c>
      <c r="AG2282" s="36" t="s">
        <v>1307</v>
      </c>
      <c r="AH2282" s="36" t="s">
        <v>1725</v>
      </c>
      <c r="AI2282" s="36" t="s">
        <v>1800</v>
      </c>
      <c r="AJ2282" s="36" t="s">
        <v>1645</v>
      </c>
      <c r="AK2282" s="36" t="s">
        <v>337</v>
      </c>
      <c r="AL2282" s="36" t="s">
        <v>1650</v>
      </c>
      <c r="AM2282" s="36" t="s">
        <v>1651</v>
      </c>
      <c r="AN2282" s="36" t="s">
        <v>1645</v>
      </c>
      <c r="AO2282" s="36" t="s">
        <v>1636</v>
      </c>
      <c r="AP2282" s="36" t="s">
        <v>1652</v>
      </c>
      <c r="AQ2282" s="36" t="s">
        <v>1653</v>
      </c>
    </row>
    <row r="2283" spans="1:43" x14ac:dyDescent="0.15">
      <c r="A2283" s="36" t="s">
        <v>367</v>
      </c>
      <c r="B2283" s="36" t="s">
        <v>1874</v>
      </c>
      <c r="C2283" s="36" t="s">
        <v>1875</v>
      </c>
      <c r="D2283" s="36" t="s">
        <v>1723</v>
      </c>
      <c r="E2283" s="36" t="s">
        <v>1724</v>
      </c>
      <c r="F2283" s="36" t="s">
        <v>372</v>
      </c>
      <c r="G2283" s="36" t="s">
        <v>1636</v>
      </c>
      <c r="H2283" s="36" t="s">
        <v>372</v>
      </c>
      <c r="I2283" s="36" t="s">
        <v>1636</v>
      </c>
      <c r="J2283" s="36" t="s">
        <v>1307</v>
      </c>
      <c r="K2283" s="36" t="s">
        <v>1725</v>
      </c>
      <c r="L2283" s="36" t="s">
        <v>1726</v>
      </c>
      <c r="M2283" s="36" t="s">
        <v>1727</v>
      </c>
      <c r="N2283" s="36" t="s">
        <v>1728</v>
      </c>
      <c r="O2283" s="36" t="s">
        <v>1729</v>
      </c>
      <c r="P2283" s="36" t="s">
        <v>1730</v>
      </c>
      <c r="Q2283" s="36" t="s">
        <v>1731</v>
      </c>
      <c r="R2283" s="36" t="s">
        <v>1732</v>
      </c>
      <c r="S2283" s="36" t="s">
        <v>1636</v>
      </c>
      <c r="T2283" s="36" t="s">
        <v>1636</v>
      </c>
      <c r="U2283" s="36" t="s">
        <v>1645</v>
      </c>
      <c r="V2283" s="36" t="s">
        <v>1646</v>
      </c>
      <c r="W2283" s="36" t="s">
        <v>1647</v>
      </c>
      <c r="X2283" s="36" t="s">
        <v>1667</v>
      </c>
      <c r="Y2283" s="36" t="s">
        <v>1649</v>
      </c>
      <c r="Z2283" s="36">
        <v>12.12</v>
      </c>
      <c r="AA2283" s="36">
        <v>12.12</v>
      </c>
      <c r="AB2283" s="36">
        <v>0</v>
      </c>
      <c r="AC2283" s="36">
        <v>12.12</v>
      </c>
      <c r="AD2283" s="36">
        <v>0</v>
      </c>
      <c r="AE2283" s="36">
        <v>0</v>
      </c>
      <c r="AF2283" s="36" t="s">
        <v>1798</v>
      </c>
      <c r="AG2283" s="36" t="s">
        <v>1307</v>
      </c>
      <c r="AH2283" s="36" t="s">
        <v>1725</v>
      </c>
      <c r="AI2283" s="36" t="s">
        <v>1800</v>
      </c>
      <c r="AJ2283" s="36" t="s">
        <v>1645</v>
      </c>
      <c r="AK2283" s="36" t="s">
        <v>337</v>
      </c>
      <c r="AL2283" s="36" t="s">
        <v>1650</v>
      </c>
      <c r="AM2283" s="36" t="s">
        <v>1651</v>
      </c>
      <c r="AN2283" s="36" t="s">
        <v>1645</v>
      </c>
      <c r="AO2283" s="36" t="s">
        <v>1636</v>
      </c>
      <c r="AP2283" s="36" t="s">
        <v>1652</v>
      </c>
      <c r="AQ2283" s="36" t="s">
        <v>1653</v>
      </c>
    </row>
    <row r="2284" spans="1:43" x14ac:dyDescent="0.15">
      <c r="A2284" s="36" t="s">
        <v>367</v>
      </c>
      <c r="B2284" s="36" t="s">
        <v>1733</v>
      </c>
      <c r="C2284" s="36" t="s">
        <v>1734</v>
      </c>
      <c r="D2284" s="36" t="s">
        <v>1723</v>
      </c>
      <c r="E2284" s="36" t="s">
        <v>1724</v>
      </c>
      <c r="F2284" s="36" t="s">
        <v>372</v>
      </c>
      <c r="G2284" s="36" t="s">
        <v>1636</v>
      </c>
      <c r="H2284" s="36" t="s">
        <v>372</v>
      </c>
      <c r="I2284" s="36" t="s">
        <v>1636</v>
      </c>
      <c r="J2284" s="36" t="s">
        <v>1307</v>
      </c>
      <c r="K2284" s="36" t="s">
        <v>1725</v>
      </c>
      <c r="L2284" s="36" t="s">
        <v>1735</v>
      </c>
      <c r="M2284" s="36" t="s">
        <v>1727</v>
      </c>
      <c r="N2284" s="36" t="s">
        <v>1728</v>
      </c>
      <c r="O2284" s="36" t="s">
        <v>1729</v>
      </c>
      <c r="P2284" s="36" t="s">
        <v>1730</v>
      </c>
      <c r="Q2284" s="36" t="s">
        <v>1731</v>
      </c>
      <c r="R2284" s="36" t="s">
        <v>1732</v>
      </c>
      <c r="S2284" s="36" t="s">
        <v>1636</v>
      </c>
      <c r="T2284" s="36" t="s">
        <v>1636</v>
      </c>
      <c r="U2284" s="36" t="s">
        <v>1645</v>
      </c>
      <c r="V2284" s="36" t="s">
        <v>1646</v>
      </c>
      <c r="W2284" s="36" t="s">
        <v>1664</v>
      </c>
      <c r="X2284" s="36" t="s">
        <v>1646</v>
      </c>
      <c r="Y2284" s="36" t="s">
        <v>1649</v>
      </c>
      <c r="Z2284" s="36">
        <v>44.88</v>
      </c>
      <c r="AA2284" s="36">
        <v>44.88</v>
      </c>
      <c r="AB2284" s="36">
        <v>0</v>
      </c>
      <c r="AC2284" s="36">
        <v>44.88</v>
      </c>
      <c r="AD2284" s="36">
        <v>0</v>
      </c>
      <c r="AE2284" s="36">
        <v>0</v>
      </c>
      <c r="AF2284" s="36" t="s">
        <v>1798</v>
      </c>
      <c r="AG2284" s="36" t="s">
        <v>1307</v>
      </c>
      <c r="AH2284" s="36" t="s">
        <v>1725</v>
      </c>
      <c r="AI2284" s="36" t="s">
        <v>1800</v>
      </c>
      <c r="AJ2284" s="36" t="s">
        <v>1645</v>
      </c>
      <c r="AK2284" s="36" t="s">
        <v>337</v>
      </c>
      <c r="AL2284" s="36" t="s">
        <v>1650</v>
      </c>
      <c r="AM2284" s="36" t="s">
        <v>1651</v>
      </c>
      <c r="AN2284" s="36" t="s">
        <v>1645</v>
      </c>
      <c r="AO2284" s="36" t="s">
        <v>1636</v>
      </c>
      <c r="AP2284" s="36" t="s">
        <v>1652</v>
      </c>
      <c r="AQ2284" s="36" t="s">
        <v>1653</v>
      </c>
    </row>
    <row r="2285" spans="1:43" x14ac:dyDescent="0.15">
      <c r="A2285" s="36" t="s">
        <v>367</v>
      </c>
      <c r="B2285" s="36" t="s">
        <v>1733</v>
      </c>
      <c r="C2285" s="36" t="s">
        <v>1734</v>
      </c>
      <c r="D2285" s="36" t="s">
        <v>1723</v>
      </c>
      <c r="E2285" s="36" t="s">
        <v>1724</v>
      </c>
      <c r="F2285" s="36" t="s">
        <v>372</v>
      </c>
      <c r="G2285" s="36" t="s">
        <v>1636</v>
      </c>
      <c r="H2285" s="36" t="s">
        <v>372</v>
      </c>
      <c r="I2285" s="36" t="s">
        <v>1636</v>
      </c>
      <c r="J2285" s="36" t="s">
        <v>1307</v>
      </c>
      <c r="K2285" s="36" t="s">
        <v>1725</v>
      </c>
      <c r="L2285" s="36" t="s">
        <v>1735</v>
      </c>
      <c r="M2285" s="36" t="s">
        <v>1727</v>
      </c>
      <c r="N2285" s="36" t="s">
        <v>1728</v>
      </c>
      <c r="O2285" s="36" t="s">
        <v>1729</v>
      </c>
      <c r="P2285" s="36" t="s">
        <v>1730</v>
      </c>
      <c r="Q2285" s="36" t="s">
        <v>1731</v>
      </c>
      <c r="R2285" s="36" t="s">
        <v>1732</v>
      </c>
      <c r="S2285" s="36" t="s">
        <v>1636</v>
      </c>
      <c r="T2285" s="36" t="s">
        <v>1636</v>
      </c>
      <c r="U2285" s="36" t="s">
        <v>1645</v>
      </c>
      <c r="V2285" s="36" t="s">
        <v>1646</v>
      </c>
      <c r="W2285" s="36" t="s">
        <v>1665</v>
      </c>
      <c r="X2285" s="36" t="s">
        <v>1646</v>
      </c>
      <c r="Y2285" s="36" t="s">
        <v>1649</v>
      </c>
      <c r="Z2285" s="36">
        <v>2228.4299999999998</v>
      </c>
      <c r="AA2285" s="36">
        <v>2228.4299999999998</v>
      </c>
      <c r="AB2285" s="36">
        <v>0</v>
      </c>
      <c r="AC2285" s="36">
        <v>2228.4299999999998</v>
      </c>
      <c r="AD2285" s="36">
        <v>0</v>
      </c>
      <c r="AE2285" s="36">
        <v>0</v>
      </c>
      <c r="AF2285" s="36" t="s">
        <v>1798</v>
      </c>
      <c r="AG2285" s="36" t="s">
        <v>1307</v>
      </c>
      <c r="AH2285" s="36" t="s">
        <v>1725</v>
      </c>
      <c r="AI2285" s="36" t="s">
        <v>1800</v>
      </c>
      <c r="AJ2285" s="36" t="s">
        <v>1645</v>
      </c>
      <c r="AK2285" s="36" t="s">
        <v>337</v>
      </c>
      <c r="AL2285" s="36" t="s">
        <v>1650</v>
      </c>
      <c r="AM2285" s="36" t="s">
        <v>1651</v>
      </c>
      <c r="AN2285" s="36" t="s">
        <v>1645</v>
      </c>
      <c r="AO2285" s="36" t="s">
        <v>1636</v>
      </c>
      <c r="AP2285" s="36" t="s">
        <v>1652</v>
      </c>
      <c r="AQ2285" s="36" t="s">
        <v>1653</v>
      </c>
    </row>
    <row r="2286" spans="1:43" x14ac:dyDescent="0.15">
      <c r="A2286" s="36" t="s">
        <v>367</v>
      </c>
      <c r="B2286" s="36" t="s">
        <v>1733</v>
      </c>
      <c r="C2286" s="36" t="s">
        <v>1734</v>
      </c>
      <c r="D2286" s="36" t="s">
        <v>1723</v>
      </c>
      <c r="E2286" s="36" t="s">
        <v>1724</v>
      </c>
      <c r="F2286" s="36" t="s">
        <v>372</v>
      </c>
      <c r="G2286" s="36" t="s">
        <v>1636</v>
      </c>
      <c r="H2286" s="36" t="s">
        <v>372</v>
      </c>
      <c r="I2286" s="36" t="s">
        <v>1636</v>
      </c>
      <c r="J2286" s="36" t="s">
        <v>1307</v>
      </c>
      <c r="K2286" s="36" t="s">
        <v>1725</v>
      </c>
      <c r="L2286" s="36" t="s">
        <v>1735</v>
      </c>
      <c r="M2286" s="36" t="s">
        <v>1727</v>
      </c>
      <c r="N2286" s="36" t="s">
        <v>1728</v>
      </c>
      <c r="O2286" s="36" t="s">
        <v>1729</v>
      </c>
      <c r="P2286" s="36" t="s">
        <v>1730</v>
      </c>
      <c r="Q2286" s="36" t="s">
        <v>1731</v>
      </c>
      <c r="R2286" s="36" t="s">
        <v>1732</v>
      </c>
      <c r="S2286" s="36" t="s">
        <v>1636</v>
      </c>
      <c r="T2286" s="36" t="s">
        <v>1636</v>
      </c>
      <c r="U2286" s="36" t="s">
        <v>1645</v>
      </c>
      <c r="V2286" s="36" t="s">
        <v>1646</v>
      </c>
      <c r="W2286" s="36" t="s">
        <v>1647</v>
      </c>
      <c r="X2286" s="36" t="s">
        <v>1667</v>
      </c>
      <c r="Y2286" s="36" t="s">
        <v>1649</v>
      </c>
      <c r="Z2286" s="36">
        <v>8.43</v>
      </c>
      <c r="AA2286" s="36">
        <v>8.43</v>
      </c>
      <c r="AB2286" s="36">
        <v>0</v>
      </c>
      <c r="AC2286" s="36">
        <v>8.43</v>
      </c>
      <c r="AD2286" s="36">
        <v>0</v>
      </c>
      <c r="AE2286" s="36">
        <v>0</v>
      </c>
      <c r="AF2286" s="36" t="s">
        <v>1798</v>
      </c>
      <c r="AG2286" s="36" t="s">
        <v>1307</v>
      </c>
      <c r="AH2286" s="36" t="s">
        <v>1725</v>
      </c>
      <c r="AI2286" s="36" t="s">
        <v>1800</v>
      </c>
      <c r="AJ2286" s="36" t="s">
        <v>1645</v>
      </c>
      <c r="AK2286" s="36" t="s">
        <v>337</v>
      </c>
      <c r="AL2286" s="36" t="s">
        <v>1650</v>
      </c>
      <c r="AM2286" s="36" t="s">
        <v>1651</v>
      </c>
      <c r="AN2286" s="36" t="s">
        <v>1645</v>
      </c>
      <c r="AO2286" s="36" t="s">
        <v>1636</v>
      </c>
      <c r="AP2286" s="36" t="s">
        <v>1652</v>
      </c>
      <c r="AQ2286" s="36" t="s">
        <v>1653</v>
      </c>
    </row>
    <row r="2287" spans="1:43" x14ac:dyDescent="0.15">
      <c r="A2287" s="36" t="s">
        <v>367</v>
      </c>
      <c r="B2287" s="36" t="s">
        <v>1736</v>
      </c>
      <c r="C2287" s="36" t="s">
        <v>1737</v>
      </c>
      <c r="D2287" s="36" t="s">
        <v>1723</v>
      </c>
      <c r="E2287" s="36" t="s">
        <v>1724</v>
      </c>
      <c r="F2287" s="36" t="s">
        <v>372</v>
      </c>
      <c r="G2287" s="36" t="s">
        <v>1636</v>
      </c>
      <c r="H2287" s="36" t="s">
        <v>372</v>
      </c>
      <c r="I2287" s="36" t="s">
        <v>1636</v>
      </c>
      <c r="J2287" s="36" t="s">
        <v>1307</v>
      </c>
      <c r="K2287" s="36" t="s">
        <v>1725</v>
      </c>
      <c r="L2287" s="36" t="s">
        <v>1738</v>
      </c>
      <c r="M2287" s="36" t="s">
        <v>1727</v>
      </c>
      <c r="N2287" s="36" t="s">
        <v>1728</v>
      </c>
      <c r="O2287" s="36" t="s">
        <v>1729</v>
      </c>
      <c r="P2287" s="36" t="s">
        <v>1730</v>
      </c>
      <c r="Q2287" s="36" t="s">
        <v>1731</v>
      </c>
      <c r="R2287" s="36" t="s">
        <v>1732</v>
      </c>
      <c r="S2287" s="36" t="s">
        <v>1636</v>
      </c>
      <c r="T2287" s="36" t="s">
        <v>1636</v>
      </c>
      <c r="U2287" s="36" t="s">
        <v>1645</v>
      </c>
      <c r="V2287" s="36" t="s">
        <v>1646</v>
      </c>
      <c r="W2287" s="36" t="s">
        <v>1664</v>
      </c>
      <c r="X2287" s="36" t="s">
        <v>1646</v>
      </c>
      <c r="Y2287" s="36" t="s">
        <v>1649</v>
      </c>
      <c r="Z2287" s="36">
        <v>1.74</v>
      </c>
      <c r="AA2287" s="36">
        <v>1.74</v>
      </c>
      <c r="AB2287" s="36">
        <v>0</v>
      </c>
      <c r="AC2287" s="36">
        <v>1.74</v>
      </c>
      <c r="AD2287" s="36">
        <v>0</v>
      </c>
      <c r="AE2287" s="36">
        <v>0</v>
      </c>
      <c r="AF2287" s="36" t="s">
        <v>1798</v>
      </c>
      <c r="AG2287" s="36" t="s">
        <v>1307</v>
      </c>
      <c r="AH2287" s="36" t="s">
        <v>1725</v>
      </c>
      <c r="AI2287" s="36" t="s">
        <v>1800</v>
      </c>
      <c r="AJ2287" s="36" t="s">
        <v>1645</v>
      </c>
      <c r="AK2287" s="36" t="s">
        <v>337</v>
      </c>
      <c r="AL2287" s="36" t="s">
        <v>1650</v>
      </c>
      <c r="AM2287" s="36" t="s">
        <v>1651</v>
      </c>
      <c r="AN2287" s="36" t="s">
        <v>1645</v>
      </c>
      <c r="AO2287" s="36" t="s">
        <v>1636</v>
      </c>
      <c r="AP2287" s="36" t="s">
        <v>1652</v>
      </c>
      <c r="AQ2287" s="36" t="s">
        <v>1653</v>
      </c>
    </row>
    <row r="2288" spans="1:43" x14ac:dyDescent="0.15">
      <c r="A2288" s="36" t="s">
        <v>367</v>
      </c>
      <c r="B2288" s="36" t="s">
        <v>1736</v>
      </c>
      <c r="C2288" s="36" t="s">
        <v>1737</v>
      </c>
      <c r="D2288" s="36" t="s">
        <v>1723</v>
      </c>
      <c r="E2288" s="36" t="s">
        <v>1724</v>
      </c>
      <c r="F2288" s="36" t="s">
        <v>372</v>
      </c>
      <c r="G2288" s="36" t="s">
        <v>1636</v>
      </c>
      <c r="H2288" s="36" t="s">
        <v>372</v>
      </c>
      <c r="I2288" s="36" t="s">
        <v>1636</v>
      </c>
      <c r="J2288" s="36" t="s">
        <v>1307</v>
      </c>
      <c r="K2288" s="36" t="s">
        <v>1725</v>
      </c>
      <c r="L2288" s="36" t="s">
        <v>1738</v>
      </c>
      <c r="M2288" s="36" t="s">
        <v>1727</v>
      </c>
      <c r="N2288" s="36" t="s">
        <v>1728</v>
      </c>
      <c r="O2288" s="36" t="s">
        <v>1729</v>
      </c>
      <c r="P2288" s="36" t="s">
        <v>1730</v>
      </c>
      <c r="Q2288" s="36" t="s">
        <v>1731</v>
      </c>
      <c r="R2288" s="36" t="s">
        <v>1732</v>
      </c>
      <c r="S2288" s="36" t="s">
        <v>1636</v>
      </c>
      <c r="T2288" s="36" t="s">
        <v>1636</v>
      </c>
      <c r="U2288" s="36" t="s">
        <v>1645</v>
      </c>
      <c r="V2288" s="36" t="s">
        <v>1646</v>
      </c>
      <c r="W2288" s="36" t="s">
        <v>1665</v>
      </c>
      <c r="X2288" s="36" t="s">
        <v>1646</v>
      </c>
      <c r="Y2288" s="36" t="s">
        <v>1649</v>
      </c>
      <c r="Z2288" s="36">
        <v>20.32</v>
      </c>
      <c r="AA2288" s="36">
        <v>20.32</v>
      </c>
      <c r="AB2288" s="36">
        <v>0</v>
      </c>
      <c r="AC2288" s="36">
        <v>20.32</v>
      </c>
      <c r="AD2288" s="36">
        <v>0</v>
      </c>
      <c r="AE2288" s="36">
        <v>0</v>
      </c>
      <c r="AF2288" s="36" t="s">
        <v>1798</v>
      </c>
      <c r="AG2288" s="36" t="s">
        <v>1307</v>
      </c>
      <c r="AH2288" s="36" t="s">
        <v>1725</v>
      </c>
      <c r="AI2288" s="36" t="s">
        <v>1800</v>
      </c>
      <c r="AJ2288" s="36" t="s">
        <v>1645</v>
      </c>
      <c r="AK2288" s="36" t="s">
        <v>337</v>
      </c>
      <c r="AL2288" s="36" t="s">
        <v>1650</v>
      </c>
      <c r="AM2288" s="36" t="s">
        <v>1651</v>
      </c>
      <c r="AN2288" s="36" t="s">
        <v>1645</v>
      </c>
      <c r="AO2288" s="36" t="s">
        <v>1636</v>
      </c>
      <c r="AP2288" s="36" t="s">
        <v>1652</v>
      </c>
      <c r="AQ2288" s="36" t="s">
        <v>1653</v>
      </c>
    </row>
    <row r="2289" spans="1:43" x14ac:dyDescent="0.15">
      <c r="A2289" s="36" t="s">
        <v>367</v>
      </c>
      <c r="B2289" s="36" t="s">
        <v>1736</v>
      </c>
      <c r="C2289" s="36" t="s">
        <v>1737</v>
      </c>
      <c r="D2289" s="36" t="s">
        <v>1723</v>
      </c>
      <c r="E2289" s="36" t="s">
        <v>1724</v>
      </c>
      <c r="F2289" s="36" t="s">
        <v>372</v>
      </c>
      <c r="G2289" s="36" t="s">
        <v>1636</v>
      </c>
      <c r="H2289" s="36" t="s">
        <v>372</v>
      </c>
      <c r="I2289" s="36" t="s">
        <v>1636</v>
      </c>
      <c r="J2289" s="36" t="s">
        <v>1307</v>
      </c>
      <c r="K2289" s="36" t="s">
        <v>1725</v>
      </c>
      <c r="L2289" s="36" t="s">
        <v>1738</v>
      </c>
      <c r="M2289" s="36" t="s">
        <v>1727</v>
      </c>
      <c r="N2289" s="36" t="s">
        <v>1728</v>
      </c>
      <c r="O2289" s="36" t="s">
        <v>1729</v>
      </c>
      <c r="P2289" s="36" t="s">
        <v>1730</v>
      </c>
      <c r="Q2289" s="36" t="s">
        <v>1731</v>
      </c>
      <c r="R2289" s="36" t="s">
        <v>1732</v>
      </c>
      <c r="S2289" s="36" t="s">
        <v>1636</v>
      </c>
      <c r="T2289" s="36" t="s">
        <v>1636</v>
      </c>
      <c r="U2289" s="36" t="s">
        <v>1645</v>
      </c>
      <c r="V2289" s="36" t="s">
        <v>1646</v>
      </c>
      <c r="W2289" s="36" t="s">
        <v>1647</v>
      </c>
      <c r="X2289" s="36" t="s">
        <v>1667</v>
      </c>
      <c r="Y2289" s="36" t="s">
        <v>1649</v>
      </c>
      <c r="Z2289" s="36">
        <v>0.25</v>
      </c>
      <c r="AA2289" s="36">
        <v>0.25</v>
      </c>
      <c r="AB2289" s="36">
        <v>0</v>
      </c>
      <c r="AC2289" s="36">
        <v>0.25</v>
      </c>
      <c r="AD2289" s="36">
        <v>0</v>
      </c>
      <c r="AE2289" s="36">
        <v>0</v>
      </c>
      <c r="AF2289" s="36" t="s">
        <v>1798</v>
      </c>
      <c r="AG2289" s="36" t="s">
        <v>1307</v>
      </c>
      <c r="AH2289" s="36" t="s">
        <v>1725</v>
      </c>
      <c r="AI2289" s="36" t="s">
        <v>1800</v>
      </c>
      <c r="AJ2289" s="36" t="s">
        <v>1645</v>
      </c>
      <c r="AK2289" s="36" t="s">
        <v>337</v>
      </c>
      <c r="AL2289" s="36" t="s">
        <v>1650</v>
      </c>
      <c r="AM2289" s="36" t="s">
        <v>1651</v>
      </c>
      <c r="AN2289" s="36" t="s">
        <v>1645</v>
      </c>
      <c r="AO2289" s="36" t="s">
        <v>1636</v>
      </c>
      <c r="AP2289" s="36" t="s">
        <v>1652</v>
      </c>
      <c r="AQ2289" s="36" t="s">
        <v>1653</v>
      </c>
    </row>
    <row r="2290" spans="1:43" x14ac:dyDescent="0.15">
      <c r="A2290" s="36" t="s">
        <v>367</v>
      </c>
      <c r="B2290" s="36" t="s">
        <v>1739</v>
      </c>
      <c r="C2290" s="36" t="s">
        <v>1740</v>
      </c>
      <c r="D2290" s="36" t="s">
        <v>1723</v>
      </c>
      <c r="E2290" s="36" t="s">
        <v>1724</v>
      </c>
      <c r="F2290" s="36" t="s">
        <v>372</v>
      </c>
      <c r="G2290" s="36" t="s">
        <v>1636</v>
      </c>
      <c r="H2290" s="36" t="s">
        <v>372</v>
      </c>
      <c r="I2290" s="36" t="s">
        <v>1636</v>
      </c>
      <c r="J2290" s="36" t="s">
        <v>1307</v>
      </c>
      <c r="K2290" s="36" t="s">
        <v>1725</v>
      </c>
      <c r="L2290" s="36" t="s">
        <v>1741</v>
      </c>
      <c r="M2290" s="36" t="s">
        <v>1727</v>
      </c>
      <c r="N2290" s="36" t="s">
        <v>1728</v>
      </c>
      <c r="O2290" s="36" t="s">
        <v>1729</v>
      </c>
      <c r="P2290" s="36" t="s">
        <v>1730</v>
      </c>
      <c r="Q2290" s="36" t="s">
        <v>1731</v>
      </c>
      <c r="R2290" s="36" t="s">
        <v>1732</v>
      </c>
      <c r="S2290" s="36" t="s">
        <v>1636</v>
      </c>
      <c r="T2290" s="36" t="s">
        <v>1636</v>
      </c>
      <c r="U2290" s="36" t="s">
        <v>1645</v>
      </c>
      <c r="V2290" s="36" t="s">
        <v>1646</v>
      </c>
      <c r="W2290" s="36" t="s">
        <v>1665</v>
      </c>
      <c r="X2290" s="36" t="s">
        <v>1646</v>
      </c>
      <c r="Y2290" s="36" t="s">
        <v>1649</v>
      </c>
      <c r="Z2290" s="36">
        <v>393.05</v>
      </c>
      <c r="AA2290" s="36">
        <v>393.05</v>
      </c>
      <c r="AB2290" s="36">
        <v>0</v>
      </c>
      <c r="AC2290" s="36">
        <v>393.05</v>
      </c>
      <c r="AD2290" s="36">
        <v>0</v>
      </c>
      <c r="AE2290" s="36">
        <v>0</v>
      </c>
      <c r="AF2290" s="36" t="s">
        <v>1798</v>
      </c>
      <c r="AG2290" s="36" t="s">
        <v>1307</v>
      </c>
      <c r="AH2290" s="36" t="s">
        <v>1725</v>
      </c>
      <c r="AI2290" s="36" t="s">
        <v>1800</v>
      </c>
      <c r="AJ2290" s="36" t="s">
        <v>1645</v>
      </c>
      <c r="AK2290" s="36" t="s">
        <v>337</v>
      </c>
      <c r="AL2290" s="36" t="s">
        <v>1650</v>
      </c>
      <c r="AM2290" s="36" t="s">
        <v>1651</v>
      </c>
      <c r="AN2290" s="36" t="s">
        <v>1645</v>
      </c>
      <c r="AO2290" s="36" t="s">
        <v>1636</v>
      </c>
      <c r="AP2290" s="36" t="s">
        <v>1652</v>
      </c>
      <c r="AQ2290" s="36" t="s">
        <v>1653</v>
      </c>
    </row>
    <row r="2291" spans="1:43" x14ac:dyDescent="0.15">
      <c r="A2291" s="36" t="s">
        <v>367</v>
      </c>
      <c r="B2291" s="36" t="s">
        <v>1739</v>
      </c>
      <c r="C2291" s="36" t="s">
        <v>1740</v>
      </c>
      <c r="D2291" s="36" t="s">
        <v>1723</v>
      </c>
      <c r="E2291" s="36" t="s">
        <v>1724</v>
      </c>
      <c r="F2291" s="36" t="s">
        <v>372</v>
      </c>
      <c r="G2291" s="36" t="s">
        <v>1636</v>
      </c>
      <c r="H2291" s="36" t="s">
        <v>372</v>
      </c>
      <c r="I2291" s="36" t="s">
        <v>1636</v>
      </c>
      <c r="J2291" s="36" t="s">
        <v>1307</v>
      </c>
      <c r="K2291" s="36" t="s">
        <v>1725</v>
      </c>
      <c r="L2291" s="36" t="s">
        <v>1741</v>
      </c>
      <c r="M2291" s="36" t="s">
        <v>1727</v>
      </c>
      <c r="N2291" s="36" t="s">
        <v>1728</v>
      </c>
      <c r="O2291" s="36" t="s">
        <v>1729</v>
      </c>
      <c r="P2291" s="36" t="s">
        <v>1730</v>
      </c>
      <c r="Q2291" s="36" t="s">
        <v>1731</v>
      </c>
      <c r="R2291" s="36" t="s">
        <v>1732</v>
      </c>
      <c r="S2291" s="36" t="s">
        <v>1636</v>
      </c>
      <c r="T2291" s="36" t="s">
        <v>1636</v>
      </c>
      <c r="U2291" s="36" t="s">
        <v>1645</v>
      </c>
      <c r="V2291" s="36" t="s">
        <v>1646</v>
      </c>
      <c r="W2291" s="36" t="s">
        <v>1647</v>
      </c>
      <c r="X2291" s="36" t="s">
        <v>1667</v>
      </c>
      <c r="Y2291" s="36" t="s">
        <v>1649</v>
      </c>
      <c r="Z2291" s="36">
        <v>2.82</v>
      </c>
      <c r="AA2291" s="36">
        <v>2.82</v>
      </c>
      <c r="AB2291" s="36">
        <v>0</v>
      </c>
      <c r="AC2291" s="36">
        <v>2.82</v>
      </c>
      <c r="AD2291" s="36">
        <v>0</v>
      </c>
      <c r="AE2291" s="36">
        <v>0</v>
      </c>
      <c r="AF2291" s="36" t="s">
        <v>1798</v>
      </c>
      <c r="AG2291" s="36" t="s">
        <v>1307</v>
      </c>
      <c r="AH2291" s="36" t="s">
        <v>1725</v>
      </c>
      <c r="AI2291" s="36" t="s">
        <v>1800</v>
      </c>
      <c r="AJ2291" s="36" t="s">
        <v>1645</v>
      </c>
      <c r="AK2291" s="36" t="s">
        <v>337</v>
      </c>
      <c r="AL2291" s="36" t="s">
        <v>1650</v>
      </c>
      <c r="AM2291" s="36" t="s">
        <v>1651</v>
      </c>
      <c r="AN2291" s="36" t="s">
        <v>1645</v>
      </c>
      <c r="AO2291" s="36" t="s">
        <v>1636</v>
      </c>
      <c r="AP2291" s="36" t="s">
        <v>1652</v>
      </c>
      <c r="AQ2291" s="36" t="s">
        <v>1653</v>
      </c>
    </row>
    <row r="2292" spans="1:43" x14ac:dyDescent="0.15">
      <c r="A2292" s="36" t="s">
        <v>367</v>
      </c>
      <c r="B2292" s="36" t="s">
        <v>1872</v>
      </c>
      <c r="C2292" s="36" t="s">
        <v>1873</v>
      </c>
      <c r="D2292" s="36" t="s">
        <v>1723</v>
      </c>
      <c r="E2292" s="36" t="s">
        <v>1724</v>
      </c>
      <c r="F2292" s="36" t="s">
        <v>372</v>
      </c>
      <c r="G2292" s="36" t="s">
        <v>1636</v>
      </c>
      <c r="H2292" s="36" t="s">
        <v>372</v>
      </c>
      <c r="I2292" s="36" t="s">
        <v>1636</v>
      </c>
      <c r="J2292" s="36" t="s">
        <v>1307</v>
      </c>
      <c r="K2292" s="36" t="s">
        <v>1725</v>
      </c>
      <c r="L2292" s="36" t="s">
        <v>1741</v>
      </c>
      <c r="M2292" s="36" t="s">
        <v>1727</v>
      </c>
      <c r="N2292" s="36" t="s">
        <v>1728</v>
      </c>
      <c r="O2292" s="36" t="s">
        <v>1729</v>
      </c>
      <c r="P2292" s="36" t="s">
        <v>1730</v>
      </c>
      <c r="Q2292" s="36" t="s">
        <v>1731</v>
      </c>
      <c r="R2292" s="36" t="s">
        <v>1732</v>
      </c>
      <c r="S2292" s="36" t="s">
        <v>1636</v>
      </c>
      <c r="T2292" s="36" t="s">
        <v>1636</v>
      </c>
      <c r="U2292" s="36" t="s">
        <v>1645</v>
      </c>
      <c r="V2292" s="36" t="s">
        <v>1646</v>
      </c>
      <c r="W2292" s="36" t="s">
        <v>1664</v>
      </c>
      <c r="X2292" s="36" t="s">
        <v>1646</v>
      </c>
      <c r="Y2292" s="36" t="s">
        <v>1649</v>
      </c>
      <c r="Z2292" s="36">
        <v>10.4</v>
      </c>
      <c r="AA2292" s="36">
        <v>10.4</v>
      </c>
      <c r="AB2292" s="36">
        <v>0</v>
      </c>
      <c r="AC2292" s="36">
        <v>10.4</v>
      </c>
      <c r="AD2292" s="36">
        <v>0</v>
      </c>
      <c r="AE2292" s="36">
        <v>0</v>
      </c>
      <c r="AF2292" s="36" t="s">
        <v>1798</v>
      </c>
      <c r="AG2292" s="36" t="s">
        <v>1307</v>
      </c>
      <c r="AH2292" s="36" t="s">
        <v>1725</v>
      </c>
      <c r="AI2292" s="36" t="s">
        <v>1800</v>
      </c>
      <c r="AJ2292" s="36" t="s">
        <v>1645</v>
      </c>
      <c r="AK2292" s="36" t="s">
        <v>337</v>
      </c>
      <c r="AL2292" s="36" t="s">
        <v>1650</v>
      </c>
      <c r="AM2292" s="36" t="s">
        <v>1651</v>
      </c>
      <c r="AN2292" s="36" t="s">
        <v>1645</v>
      </c>
      <c r="AO2292" s="36" t="s">
        <v>1636</v>
      </c>
      <c r="AP2292" s="36" t="s">
        <v>1652</v>
      </c>
      <c r="AQ2292" s="36" t="s">
        <v>1653</v>
      </c>
    </row>
    <row r="2293" spans="1:43" x14ac:dyDescent="0.15">
      <c r="A2293" s="36" t="s">
        <v>367</v>
      </c>
      <c r="B2293" s="36" t="s">
        <v>1872</v>
      </c>
      <c r="C2293" s="36" t="s">
        <v>1873</v>
      </c>
      <c r="D2293" s="36" t="s">
        <v>1723</v>
      </c>
      <c r="E2293" s="36" t="s">
        <v>1724</v>
      </c>
      <c r="F2293" s="36" t="s">
        <v>372</v>
      </c>
      <c r="G2293" s="36" t="s">
        <v>1636</v>
      </c>
      <c r="H2293" s="36" t="s">
        <v>372</v>
      </c>
      <c r="I2293" s="36" t="s">
        <v>1636</v>
      </c>
      <c r="J2293" s="36" t="s">
        <v>1307</v>
      </c>
      <c r="K2293" s="36" t="s">
        <v>1725</v>
      </c>
      <c r="L2293" s="36" t="s">
        <v>1741</v>
      </c>
      <c r="M2293" s="36" t="s">
        <v>1727</v>
      </c>
      <c r="N2293" s="36" t="s">
        <v>1728</v>
      </c>
      <c r="O2293" s="36" t="s">
        <v>1729</v>
      </c>
      <c r="P2293" s="36" t="s">
        <v>1730</v>
      </c>
      <c r="Q2293" s="36" t="s">
        <v>1731</v>
      </c>
      <c r="R2293" s="36" t="s">
        <v>1732</v>
      </c>
      <c r="S2293" s="36" t="s">
        <v>1636</v>
      </c>
      <c r="T2293" s="36" t="s">
        <v>1636</v>
      </c>
      <c r="U2293" s="36" t="s">
        <v>1645</v>
      </c>
      <c r="V2293" s="36" t="s">
        <v>1646</v>
      </c>
      <c r="W2293" s="36" t="s">
        <v>1665</v>
      </c>
      <c r="X2293" s="36" t="s">
        <v>1646</v>
      </c>
      <c r="Y2293" s="36" t="s">
        <v>1649</v>
      </c>
      <c r="Z2293" s="36">
        <v>26.92</v>
      </c>
      <c r="AA2293" s="36">
        <v>26.92</v>
      </c>
      <c r="AB2293" s="36">
        <v>0</v>
      </c>
      <c r="AC2293" s="36">
        <v>26.92</v>
      </c>
      <c r="AD2293" s="36">
        <v>0</v>
      </c>
      <c r="AE2293" s="36">
        <v>0</v>
      </c>
      <c r="AF2293" s="36" t="s">
        <v>1798</v>
      </c>
      <c r="AG2293" s="36" t="s">
        <v>1307</v>
      </c>
      <c r="AH2293" s="36" t="s">
        <v>1725</v>
      </c>
      <c r="AI2293" s="36" t="s">
        <v>1800</v>
      </c>
      <c r="AJ2293" s="36" t="s">
        <v>1645</v>
      </c>
      <c r="AK2293" s="36" t="s">
        <v>337</v>
      </c>
      <c r="AL2293" s="36" t="s">
        <v>1650</v>
      </c>
      <c r="AM2293" s="36" t="s">
        <v>1651</v>
      </c>
      <c r="AN2293" s="36" t="s">
        <v>1645</v>
      </c>
      <c r="AO2293" s="36" t="s">
        <v>1636</v>
      </c>
      <c r="AP2293" s="36" t="s">
        <v>1652</v>
      </c>
      <c r="AQ2293" s="36" t="s">
        <v>1653</v>
      </c>
    </row>
    <row r="2294" spans="1:43" x14ac:dyDescent="0.15">
      <c r="A2294" s="36" t="s">
        <v>367</v>
      </c>
      <c r="B2294" s="36" t="s">
        <v>1872</v>
      </c>
      <c r="C2294" s="36" t="s">
        <v>1873</v>
      </c>
      <c r="D2294" s="36" t="s">
        <v>1723</v>
      </c>
      <c r="E2294" s="36" t="s">
        <v>1724</v>
      </c>
      <c r="F2294" s="36" t="s">
        <v>372</v>
      </c>
      <c r="G2294" s="36" t="s">
        <v>1636</v>
      </c>
      <c r="H2294" s="36" t="s">
        <v>372</v>
      </c>
      <c r="I2294" s="36" t="s">
        <v>1636</v>
      </c>
      <c r="J2294" s="36" t="s">
        <v>1307</v>
      </c>
      <c r="K2294" s="36" t="s">
        <v>1725</v>
      </c>
      <c r="L2294" s="36" t="s">
        <v>1741</v>
      </c>
      <c r="M2294" s="36" t="s">
        <v>1727</v>
      </c>
      <c r="N2294" s="36" t="s">
        <v>1728</v>
      </c>
      <c r="O2294" s="36" t="s">
        <v>1729</v>
      </c>
      <c r="P2294" s="36" t="s">
        <v>1730</v>
      </c>
      <c r="Q2294" s="36" t="s">
        <v>1731</v>
      </c>
      <c r="R2294" s="36" t="s">
        <v>1732</v>
      </c>
      <c r="S2294" s="36" t="s">
        <v>1636</v>
      </c>
      <c r="T2294" s="36" t="s">
        <v>1636</v>
      </c>
      <c r="U2294" s="36" t="s">
        <v>1645</v>
      </c>
      <c r="V2294" s="36" t="s">
        <v>1646</v>
      </c>
      <c r="W2294" s="36" t="s">
        <v>1647</v>
      </c>
      <c r="X2294" s="36" t="s">
        <v>1667</v>
      </c>
      <c r="Y2294" s="36" t="s">
        <v>1649</v>
      </c>
      <c r="Z2294" s="36">
        <v>0.61</v>
      </c>
      <c r="AA2294" s="36">
        <v>0.61</v>
      </c>
      <c r="AB2294" s="36">
        <v>0</v>
      </c>
      <c r="AC2294" s="36">
        <v>0.61</v>
      </c>
      <c r="AD2294" s="36">
        <v>0</v>
      </c>
      <c r="AE2294" s="36">
        <v>0</v>
      </c>
      <c r="AF2294" s="36" t="s">
        <v>1798</v>
      </c>
      <c r="AG2294" s="36" t="s">
        <v>1307</v>
      </c>
      <c r="AH2294" s="36" t="s">
        <v>1725</v>
      </c>
      <c r="AI2294" s="36" t="s">
        <v>1800</v>
      </c>
      <c r="AJ2294" s="36" t="s">
        <v>1645</v>
      </c>
      <c r="AK2294" s="36" t="s">
        <v>337</v>
      </c>
      <c r="AL2294" s="36" t="s">
        <v>1650</v>
      </c>
      <c r="AM2294" s="36" t="s">
        <v>1651</v>
      </c>
      <c r="AN2294" s="36" t="s">
        <v>1645</v>
      </c>
      <c r="AO2294" s="36" t="s">
        <v>1636</v>
      </c>
      <c r="AP2294" s="36" t="s">
        <v>1652</v>
      </c>
      <c r="AQ2294" s="36" t="s">
        <v>1653</v>
      </c>
    </row>
    <row r="2295" spans="1:43" x14ac:dyDescent="0.15">
      <c r="A2295" s="36" t="s">
        <v>367</v>
      </c>
      <c r="B2295" s="36" t="s">
        <v>1742</v>
      </c>
      <c r="C2295" s="36" t="s">
        <v>1743</v>
      </c>
      <c r="D2295" s="36" t="s">
        <v>1723</v>
      </c>
      <c r="E2295" s="36" t="s">
        <v>1724</v>
      </c>
      <c r="F2295" s="36" t="s">
        <v>372</v>
      </c>
      <c r="G2295" s="36" t="s">
        <v>1636</v>
      </c>
      <c r="H2295" s="36" t="s">
        <v>372</v>
      </c>
      <c r="I2295" s="36" t="s">
        <v>1636</v>
      </c>
      <c r="J2295" s="36" t="s">
        <v>1307</v>
      </c>
      <c r="K2295" s="36" t="s">
        <v>1725</v>
      </c>
      <c r="L2295" s="36" t="s">
        <v>1744</v>
      </c>
      <c r="M2295" s="36" t="s">
        <v>1727</v>
      </c>
      <c r="N2295" s="36" t="s">
        <v>1728</v>
      </c>
      <c r="O2295" s="36" t="s">
        <v>1729</v>
      </c>
      <c r="P2295" s="36" t="s">
        <v>1730</v>
      </c>
      <c r="Q2295" s="36" t="s">
        <v>1731</v>
      </c>
      <c r="R2295" s="36" t="s">
        <v>1732</v>
      </c>
      <c r="S2295" s="36" t="s">
        <v>1636</v>
      </c>
      <c r="T2295" s="36" t="s">
        <v>1636</v>
      </c>
      <c r="U2295" s="36" t="s">
        <v>1645</v>
      </c>
      <c r="V2295" s="36" t="s">
        <v>1646</v>
      </c>
      <c r="W2295" s="36" t="s">
        <v>1665</v>
      </c>
      <c r="X2295" s="36" t="s">
        <v>1646</v>
      </c>
      <c r="Y2295" s="36" t="s">
        <v>1649</v>
      </c>
      <c r="Z2295" s="36">
        <v>115.23</v>
      </c>
      <c r="AA2295" s="36">
        <v>115.23</v>
      </c>
      <c r="AB2295" s="36">
        <v>0</v>
      </c>
      <c r="AC2295" s="36">
        <v>115.23</v>
      </c>
      <c r="AD2295" s="36">
        <v>0</v>
      </c>
      <c r="AE2295" s="36">
        <v>0</v>
      </c>
      <c r="AF2295" s="36" t="s">
        <v>1798</v>
      </c>
      <c r="AG2295" s="36" t="s">
        <v>1307</v>
      </c>
      <c r="AH2295" s="36" t="s">
        <v>1725</v>
      </c>
      <c r="AI2295" s="36" t="s">
        <v>1800</v>
      </c>
      <c r="AJ2295" s="36" t="s">
        <v>1645</v>
      </c>
      <c r="AK2295" s="36" t="s">
        <v>337</v>
      </c>
      <c r="AL2295" s="36" t="s">
        <v>1650</v>
      </c>
      <c r="AM2295" s="36" t="s">
        <v>1651</v>
      </c>
      <c r="AN2295" s="36" t="s">
        <v>1645</v>
      </c>
      <c r="AO2295" s="36" t="s">
        <v>1636</v>
      </c>
      <c r="AP2295" s="36" t="s">
        <v>1652</v>
      </c>
      <c r="AQ2295" s="36" t="s">
        <v>1653</v>
      </c>
    </row>
    <row r="2296" spans="1:43" x14ac:dyDescent="0.15">
      <c r="A2296" s="36" t="s">
        <v>367</v>
      </c>
      <c r="B2296" s="36" t="s">
        <v>1742</v>
      </c>
      <c r="C2296" s="36" t="s">
        <v>1743</v>
      </c>
      <c r="D2296" s="36" t="s">
        <v>1723</v>
      </c>
      <c r="E2296" s="36" t="s">
        <v>1724</v>
      </c>
      <c r="F2296" s="36" t="s">
        <v>372</v>
      </c>
      <c r="G2296" s="36" t="s">
        <v>1636</v>
      </c>
      <c r="H2296" s="36" t="s">
        <v>372</v>
      </c>
      <c r="I2296" s="36" t="s">
        <v>1636</v>
      </c>
      <c r="J2296" s="36" t="s">
        <v>1307</v>
      </c>
      <c r="K2296" s="36" t="s">
        <v>1725</v>
      </c>
      <c r="L2296" s="36" t="s">
        <v>1744</v>
      </c>
      <c r="M2296" s="36" t="s">
        <v>1727</v>
      </c>
      <c r="N2296" s="36" t="s">
        <v>1728</v>
      </c>
      <c r="O2296" s="36" t="s">
        <v>1729</v>
      </c>
      <c r="P2296" s="36" t="s">
        <v>1730</v>
      </c>
      <c r="Q2296" s="36" t="s">
        <v>1731</v>
      </c>
      <c r="R2296" s="36" t="s">
        <v>1732</v>
      </c>
      <c r="S2296" s="36" t="s">
        <v>1636</v>
      </c>
      <c r="T2296" s="36" t="s">
        <v>1636</v>
      </c>
      <c r="U2296" s="36" t="s">
        <v>1645</v>
      </c>
      <c r="V2296" s="36" t="s">
        <v>1646</v>
      </c>
      <c r="W2296" s="36" t="s">
        <v>1647</v>
      </c>
      <c r="X2296" s="36" t="s">
        <v>1667</v>
      </c>
      <c r="Y2296" s="36" t="s">
        <v>1649</v>
      </c>
      <c r="Z2296" s="36">
        <v>21.2</v>
      </c>
      <c r="AA2296" s="36">
        <v>21.2</v>
      </c>
      <c r="AB2296" s="36">
        <v>0</v>
      </c>
      <c r="AC2296" s="36">
        <v>21.2</v>
      </c>
      <c r="AD2296" s="36">
        <v>0</v>
      </c>
      <c r="AE2296" s="36">
        <v>0</v>
      </c>
      <c r="AF2296" s="36" t="s">
        <v>1798</v>
      </c>
      <c r="AG2296" s="36" t="s">
        <v>1307</v>
      </c>
      <c r="AH2296" s="36" t="s">
        <v>1725</v>
      </c>
      <c r="AI2296" s="36" t="s">
        <v>1800</v>
      </c>
      <c r="AJ2296" s="36" t="s">
        <v>1645</v>
      </c>
      <c r="AK2296" s="36" t="s">
        <v>337</v>
      </c>
      <c r="AL2296" s="36" t="s">
        <v>1650</v>
      </c>
      <c r="AM2296" s="36" t="s">
        <v>1651</v>
      </c>
      <c r="AN2296" s="36" t="s">
        <v>1645</v>
      </c>
      <c r="AO2296" s="36" t="s">
        <v>1636</v>
      </c>
      <c r="AP2296" s="36" t="s">
        <v>1652</v>
      </c>
      <c r="AQ2296" s="36" t="s">
        <v>1653</v>
      </c>
    </row>
    <row r="2297" spans="1:43" x14ac:dyDescent="0.15">
      <c r="A2297" s="36" t="s">
        <v>367</v>
      </c>
      <c r="B2297" s="36" t="s">
        <v>1745</v>
      </c>
      <c r="C2297" s="36" t="s">
        <v>1746</v>
      </c>
      <c r="D2297" s="36" t="s">
        <v>1747</v>
      </c>
      <c r="E2297" s="36" t="s">
        <v>1748</v>
      </c>
      <c r="F2297" s="36" t="s">
        <v>372</v>
      </c>
      <c r="G2297" s="36" t="s">
        <v>1636</v>
      </c>
      <c r="H2297" s="36" t="s">
        <v>372</v>
      </c>
      <c r="I2297" s="36" t="s">
        <v>1636</v>
      </c>
      <c r="J2297" s="36" t="s">
        <v>1749</v>
      </c>
      <c r="K2297" s="36" t="s">
        <v>1750</v>
      </c>
      <c r="L2297" s="36" t="s">
        <v>1751</v>
      </c>
      <c r="M2297" s="36" t="s">
        <v>1639</v>
      </c>
      <c r="N2297" s="36" t="s">
        <v>1640</v>
      </c>
      <c r="O2297" s="36" t="s">
        <v>1641</v>
      </c>
      <c r="P2297" s="36" t="s">
        <v>1642</v>
      </c>
      <c r="Q2297" s="36" t="s">
        <v>1643</v>
      </c>
      <c r="R2297" s="36" t="s">
        <v>1644</v>
      </c>
      <c r="S2297" s="36" t="s">
        <v>1636</v>
      </c>
      <c r="T2297" s="36" t="s">
        <v>1636</v>
      </c>
      <c r="U2297" s="36" t="s">
        <v>1645</v>
      </c>
      <c r="V2297" s="36" t="s">
        <v>1646</v>
      </c>
      <c r="W2297" s="36" t="s">
        <v>1665</v>
      </c>
      <c r="X2297" s="36" t="s">
        <v>1646</v>
      </c>
      <c r="Y2297" s="36" t="s">
        <v>1649</v>
      </c>
      <c r="Z2297" s="36">
        <v>9929.3700000000008</v>
      </c>
      <c r="AA2297" s="36">
        <v>9929.3700000000008</v>
      </c>
      <c r="AB2297" s="36">
        <v>0</v>
      </c>
      <c r="AC2297" s="36">
        <v>9929.3700000000008</v>
      </c>
      <c r="AD2297" s="36">
        <v>0</v>
      </c>
      <c r="AE2297" s="36">
        <v>0</v>
      </c>
      <c r="AF2297" s="36" t="s">
        <v>1798</v>
      </c>
      <c r="AG2297" s="36" t="s">
        <v>1749</v>
      </c>
      <c r="AH2297" s="36" t="s">
        <v>1802</v>
      </c>
      <c r="AI2297" s="36" t="s">
        <v>1799</v>
      </c>
      <c r="AJ2297" s="36" t="s">
        <v>1645</v>
      </c>
      <c r="AK2297" s="36" t="s">
        <v>337</v>
      </c>
      <c r="AL2297" s="36" t="s">
        <v>1650</v>
      </c>
      <c r="AM2297" s="36" t="s">
        <v>1651</v>
      </c>
      <c r="AN2297" s="36" t="s">
        <v>1645</v>
      </c>
      <c r="AO2297" s="36" t="s">
        <v>1636</v>
      </c>
      <c r="AP2297" s="36" t="s">
        <v>1678</v>
      </c>
      <c r="AQ2297" s="36" t="s">
        <v>1653</v>
      </c>
    </row>
    <row r="2298" spans="1:43" x14ac:dyDescent="0.15">
      <c r="A2298" s="36" t="s">
        <v>367</v>
      </c>
      <c r="B2298" s="36" t="s">
        <v>1745</v>
      </c>
      <c r="C2298" s="36" t="s">
        <v>1746</v>
      </c>
      <c r="D2298" s="36" t="s">
        <v>1747</v>
      </c>
      <c r="E2298" s="36" t="s">
        <v>1748</v>
      </c>
      <c r="F2298" s="36" t="s">
        <v>372</v>
      </c>
      <c r="G2298" s="36" t="s">
        <v>1636</v>
      </c>
      <c r="H2298" s="36" t="s">
        <v>372</v>
      </c>
      <c r="I2298" s="36" t="s">
        <v>1636</v>
      </c>
      <c r="J2298" s="36" t="s">
        <v>1749</v>
      </c>
      <c r="K2298" s="36" t="s">
        <v>1750</v>
      </c>
      <c r="L2298" s="36" t="s">
        <v>1751</v>
      </c>
      <c r="M2298" s="36" t="s">
        <v>1639</v>
      </c>
      <c r="N2298" s="36" t="s">
        <v>1640</v>
      </c>
      <c r="O2298" s="36" t="s">
        <v>1641</v>
      </c>
      <c r="P2298" s="36" t="s">
        <v>1642</v>
      </c>
      <c r="Q2298" s="36" t="s">
        <v>1643</v>
      </c>
      <c r="R2298" s="36" t="s">
        <v>1644</v>
      </c>
      <c r="S2298" s="36" t="s">
        <v>1636</v>
      </c>
      <c r="T2298" s="36" t="s">
        <v>1636</v>
      </c>
      <c r="U2298" s="36" t="s">
        <v>1645</v>
      </c>
      <c r="V2298" s="36" t="s">
        <v>1646</v>
      </c>
      <c r="W2298" s="36" t="s">
        <v>1647</v>
      </c>
      <c r="X2298" s="36" t="s">
        <v>1752</v>
      </c>
      <c r="Y2298" s="36" t="s">
        <v>1649</v>
      </c>
      <c r="Z2298" s="36">
        <v>70.63</v>
      </c>
      <c r="AA2298" s="36">
        <v>70.63</v>
      </c>
      <c r="AB2298" s="36">
        <v>0</v>
      </c>
      <c r="AC2298" s="36">
        <v>70.63</v>
      </c>
      <c r="AD2298" s="36">
        <v>0</v>
      </c>
      <c r="AE2298" s="36">
        <v>0</v>
      </c>
      <c r="AF2298" s="36" t="s">
        <v>1798</v>
      </c>
      <c r="AG2298" s="36" t="s">
        <v>1749</v>
      </c>
      <c r="AH2298" s="36" t="s">
        <v>1802</v>
      </c>
      <c r="AI2298" s="36" t="s">
        <v>1799</v>
      </c>
      <c r="AJ2298" s="36" t="s">
        <v>1645</v>
      </c>
      <c r="AK2298" s="36" t="s">
        <v>337</v>
      </c>
      <c r="AL2298" s="36" t="s">
        <v>1650</v>
      </c>
      <c r="AM2298" s="36" t="s">
        <v>1651</v>
      </c>
      <c r="AN2298" s="36" t="s">
        <v>1645</v>
      </c>
      <c r="AO2298" s="36" t="s">
        <v>1636</v>
      </c>
      <c r="AP2298" s="36" t="s">
        <v>1678</v>
      </c>
      <c r="AQ2298" s="36" t="s">
        <v>1653</v>
      </c>
    </row>
    <row r="2299" spans="1:43" x14ac:dyDescent="0.15">
      <c r="A2299" s="36" t="s">
        <v>367</v>
      </c>
      <c r="B2299" s="36" t="s">
        <v>1764</v>
      </c>
      <c r="C2299" s="36" t="s">
        <v>1765</v>
      </c>
      <c r="D2299" s="36" t="s">
        <v>1766</v>
      </c>
      <c r="E2299" s="36" t="s">
        <v>1767</v>
      </c>
      <c r="F2299" s="36" t="s">
        <v>372</v>
      </c>
      <c r="G2299" s="36" t="s">
        <v>1636</v>
      </c>
      <c r="H2299" s="36" t="s">
        <v>372</v>
      </c>
      <c r="I2299" s="36" t="s">
        <v>1636</v>
      </c>
      <c r="J2299" s="36" t="s">
        <v>1768</v>
      </c>
      <c r="K2299" s="36" t="s">
        <v>1769</v>
      </c>
      <c r="L2299" s="36" t="s">
        <v>1770</v>
      </c>
      <c r="M2299" s="36" t="s">
        <v>1639</v>
      </c>
      <c r="N2299" s="36" t="s">
        <v>1640</v>
      </c>
      <c r="O2299" s="36" t="s">
        <v>1641</v>
      </c>
      <c r="P2299" s="36" t="s">
        <v>1642</v>
      </c>
      <c r="Q2299" s="36" t="s">
        <v>1643</v>
      </c>
      <c r="R2299" s="36" t="s">
        <v>1644</v>
      </c>
      <c r="S2299" s="36" t="s">
        <v>1636</v>
      </c>
      <c r="T2299" s="36" t="s">
        <v>1636</v>
      </c>
      <c r="U2299" s="36" t="s">
        <v>1645</v>
      </c>
      <c r="V2299" s="36" t="s">
        <v>1646</v>
      </c>
      <c r="W2299" s="36" t="s">
        <v>1664</v>
      </c>
      <c r="X2299" s="36" t="s">
        <v>1646</v>
      </c>
      <c r="Y2299" s="36" t="s">
        <v>1649</v>
      </c>
      <c r="Z2299" s="36">
        <v>14061.78</v>
      </c>
      <c r="AA2299" s="36">
        <v>14061.78</v>
      </c>
      <c r="AB2299" s="36">
        <v>0</v>
      </c>
      <c r="AC2299" s="36">
        <v>14061.78</v>
      </c>
      <c r="AD2299" s="36">
        <v>0</v>
      </c>
      <c r="AE2299" s="36">
        <v>0</v>
      </c>
      <c r="AF2299" s="36" t="s">
        <v>1798</v>
      </c>
      <c r="AG2299" s="36" t="s">
        <v>1768</v>
      </c>
      <c r="AH2299" s="36" t="s">
        <v>1769</v>
      </c>
      <c r="AI2299" s="36" t="s">
        <v>1799</v>
      </c>
      <c r="AJ2299" s="36" t="s">
        <v>1645</v>
      </c>
      <c r="AK2299" s="36" t="s">
        <v>337</v>
      </c>
      <c r="AL2299" s="36" t="s">
        <v>1650</v>
      </c>
      <c r="AM2299" s="36" t="s">
        <v>1651</v>
      </c>
      <c r="AN2299" s="36" t="s">
        <v>1645</v>
      </c>
      <c r="AO2299" s="36" t="s">
        <v>1636</v>
      </c>
      <c r="AP2299" s="36" t="s">
        <v>1771</v>
      </c>
      <c r="AQ2299" s="36" t="s">
        <v>207</v>
      </c>
    </row>
    <row r="2300" spans="1:43" x14ac:dyDescent="0.15">
      <c r="A2300" s="36" t="s">
        <v>367</v>
      </c>
      <c r="B2300" s="36" t="s">
        <v>1764</v>
      </c>
      <c r="C2300" s="36" t="s">
        <v>1765</v>
      </c>
      <c r="D2300" s="36" t="s">
        <v>1766</v>
      </c>
      <c r="E2300" s="36" t="s">
        <v>1767</v>
      </c>
      <c r="F2300" s="36" t="s">
        <v>372</v>
      </c>
      <c r="G2300" s="36" t="s">
        <v>1636</v>
      </c>
      <c r="H2300" s="36" t="s">
        <v>372</v>
      </c>
      <c r="I2300" s="36" t="s">
        <v>1636</v>
      </c>
      <c r="J2300" s="36" t="s">
        <v>1768</v>
      </c>
      <c r="K2300" s="36" t="s">
        <v>1769</v>
      </c>
      <c r="L2300" s="36" t="s">
        <v>1770</v>
      </c>
      <c r="M2300" s="36" t="s">
        <v>1639</v>
      </c>
      <c r="N2300" s="36" t="s">
        <v>1640</v>
      </c>
      <c r="O2300" s="36" t="s">
        <v>1641</v>
      </c>
      <c r="P2300" s="36" t="s">
        <v>1642</v>
      </c>
      <c r="Q2300" s="36" t="s">
        <v>1643</v>
      </c>
      <c r="R2300" s="36" t="s">
        <v>1644</v>
      </c>
      <c r="S2300" s="36" t="s">
        <v>1636</v>
      </c>
      <c r="T2300" s="36" t="s">
        <v>1636</v>
      </c>
      <c r="U2300" s="36" t="s">
        <v>1645</v>
      </c>
      <c r="V2300" s="36" t="s">
        <v>1646</v>
      </c>
      <c r="W2300" s="36" t="s">
        <v>1665</v>
      </c>
      <c r="X2300" s="36" t="s">
        <v>1646</v>
      </c>
      <c r="Y2300" s="36" t="s">
        <v>1649</v>
      </c>
      <c r="Z2300" s="36">
        <v>38906.050000000003</v>
      </c>
      <c r="AA2300" s="36">
        <v>38906.050000000003</v>
      </c>
      <c r="AB2300" s="36">
        <v>0</v>
      </c>
      <c r="AC2300" s="36">
        <v>38906.050000000003</v>
      </c>
      <c r="AD2300" s="36">
        <v>0</v>
      </c>
      <c r="AE2300" s="36">
        <v>0</v>
      </c>
      <c r="AF2300" s="36" t="s">
        <v>1798</v>
      </c>
      <c r="AG2300" s="36" t="s">
        <v>1768</v>
      </c>
      <c r="AH2300" s="36" t="s">
        <v>1769</v>
      </c>
      <c r="AI2300" s="36" t="s">
        <v>1799</v>
      </c>
      <c r="AJ2300" s="36" t="s">
        <v>1645</v>
      </c>
      <c r="AK2300" s="36" t="s">
        <v>337</v>
      </c>
      <c r="AL2300" s="36" t="s">
        <v>1650</v>
      </c>
      <c r="AM2300" s="36" t="s">
        <v>1651</v>
      </c>
      <c r="AN2300" s="36" t="s">
        <v>1645</v>
      </c>
      <c r="AO2300" s="36" t="s">
        <v>1636</v>
      </c>
      <c r="AP2300" s="36" t="s">
        <v>1771</v>
      </c>
      <c r="AQ2300" s="36" t="s">
        <v>207</v>
      </c>
    </row>
    <row r="2301" spans="1:43" x14ac:dyDescent="0.15">
      <c r="A2301" s="36" t="s">
        <v>367</v>
      </c>
      <c r="B2301" s="36" t="s">
        <v>1764</v>
      </c>
      <c r="C2301" s="36" t="s">
        <v>1765</v>
      </c>
      <c r="D2301" s="36" t="s">
        <v>1766</v>
      </c>
      <c r="E2301" s="36" t="s">
        <v>1767</v>
      </c>
      <c r="F2301" s="36" t="s">
        <v>372</v>
      </c>
      <c r="G2301" s="36" t="s">
        <v>1636</v>
      </c>
      <c r="H2301" s="36" t="s">
        <v>372</v>
      </c>
      <c r="I2301" s="36" t="s">
        <v>1636</v>
      </c>
      <c r="J2301" s="36" t="s">
        <v>1768</v>
      </c>
      <c r="K2301" s="36" t="s">
        <v>1769</v>
      </c>
      <c r="L2301" s="36" t="s">
        <v>1770</v>
      </c>
      <c r="M2301" s="36" t="s">
        <v>1639</v>
      </c>
      <c r="N2301" s="36" t="s">
        <v>1640</v>
      </c>
      <c r="O2301" s="36" t="s">
        <v>1641</v>
      </c>
      <c r="P2301" s="36" t="s">
        <v>1642</v>
      </c>
      <c r="Q2301" s="36" t="s">
        <v>1643</v>
      </c>
      <c r="R2301" s="36" t="s">
        <v>1644</v>
      </c>
      <c r="S2301" s="36" t="s">
        <v>1636</v>
      </c>
      <c r="T2301" s="36" t="s">
        <v>1636</v>
      </c>
      <c r="U2301" s="36" t="s">
        <v>1645</v>
      </c>
      <c r="V2301" s="36" t="s">
        <v>1646</v>
      </c>
      <c r="W2301" s="36" t="s">
        <v>1670</v>
      </c>
      <c r="X2301" s="36" t="s">
        <v>1646</v>
      </c>
      <c r="Y2301" s="36" t="s">
        <v>1649</v>
      </c>
      <c r="Z2301" s="36">
        <v>2617.44</v>
      </c>
      <c r="AA2301" s="36">
        <v>2617.44</v>
      </c>
      <c r="AB2301" s="36">
        <v>0</v>
      </c>
      <c r="AC2301" s="36">
        <v>2617.44</v>
      </c>
      <c r="AD2301" s="36">
        <v>0</v>
      </c>
      <c r="AE2301" s="36">
        <v>0</v>
      </c>
      <c r="AF2301" s="36" t="s">
        <v>1798</v>
      </c>
      <c r="AG2301" s="36" t="s">
        <v>1768</v>
      </c>
      <c r="AH2301" s="36" t="s">
        <v>1769</v>
      </c>
      <c r="AI2301" s="36" t="s">
        <v>1799</v>
      </c>
      <c r="AJ2301" s="36" t="s">
        <v>1645</v>
      </c>
      <c r="AK2301" s="36" t="s">
        <v>337</v>
      </c>
      <c r="AL2301" s="36" t="s">
        <v>1650</v>
      </c>
      <c r="AM2301" s="36" t="s">
        <v>1651</v>
      </c>
      <c r="AN2301" s="36" t="s">
        <v>1645</v>
      </c>
      <c r="AO2301" s="36" t="s">
        <v>1636</v>
      </c>
      <c r="AP2301" s="36" t="s">
        <v>1771</v>
      </c>
      <c r="AQ2301" s="36" t="s">
        <v>207</v>
      </c>
    </row>
    <row r="2302" spans="1:43" x14ac:dyDescent="0.15">
      <c r="A2302" s="36" t="s">
        <v>367</v>
      </c>
      <c r="B2302" s="36" t="s">
        <v>1772</v>
      </c>
      <c r="C2302" s="36" t="s">
        <v>1773</v>
      </c>
      <c r="D2302" s="36" t="s">
        <v>1766</v>
      </c>
      <c r="E2302" s="36" t="s">
        <v>1767</v>
      </c>
      <c r="F2302" s="36" t="s">
        <v>372</v>
      </c>
      <c r="G2302" s="36" t="s">
        <v>1636</v>
      </c>
      <c r="H2302" s="36" t="s">
        <v>372</v>
      </c>
      <c r="I2302" s="36" t="s">
        <v>1636</v>
      </c>
      <c r="J2302" s="36" t="s">
        <v>1768</v>
      </c>
      <c r="K2302" s="36" t="s">
        <v>1769</v>
      </c>
      <c r="L2302" s="36" t="s">
        <v>1774</v>
      </c>
      <c r="M2302" s="36" t="s">
        <v>1639</v>
      </c>
      <c r="N2302" s="36" t="s">
        <v>1640</v>
      </c>
      <c r="O2302" s="36" t="s">
        <v>1641</v>
      </c>
      <c r="P2302" s="36" t="s">
        <v>1642</v>
      </c>
      <c r="Q2302" s="36" t="s">
        <v>1643</v>
      </c>
      <c r="R2302" s="36" t="s">
        <v>1644</v>
      </c>
      <c r="S2302" s="36" t="s">
        <v>1636</v>
      </c>
      <c r="T2302" s="36" t="s">
        <v>1636</v>
      </c>
      <c r="U2302" s="36" t="s">
        <v>1645</v>
      </c>
      <c r="V2302" s="36" t="s">
        <v>1646</v>
      </c>
      <c r="W2302" s="36" t="s">
        <v>1657</v>
      </c>
      <c r="X2302" s="36" t="s">
        <v>1658</v>
      </c>
      <c r="Y2302" s="36" t="s">
        <v>1649</v>
      </c>
      <c r="Z2302" s="36">
        <v>29950.05</v>
      </c>
      <c r="AA2302" s="36">
        <v>29950.05</v>
      </c>
      <c r="AB2302" s="36">
        <v>0</v>
      </c>
      <c r="AC2302" s="36">
        <v>29950.05</v>
      </c>
      <c r="AD2302" s="36">
        <v>0</v>
      </c>
      <c r="AE2302" s="36">
        <v>0</v>
      </c>
      <c r="AF2302" s="36" t="s">
        <v>1798</v>
      </c>
      <c r="AG2302" s="36" t="s">
        <v>1768</v>
      </c>
      <c r="AH2302" s="36" t="s">
        <v>1769</v>
      </c>
      <c r="AI2302" s="36" t="s">
        <v>1799</v>
      </c>
      <c r="AJ2302" s="36" t="s">
        <v>1645</v>
      </c>
      <c r="AK2302" s="36" t="s">
        <v>337</v>
      </c>
      <c r="AL2302" s="36" t="s">
        <v>1650</v>
      </c>
      <c r="AM2302" s="36" t="s">
        <v>1651</v>
      </c>
      <c r="AN2302" s="36" t="s">
        <v>1645</v>
      </c>
      <c r="AO2302" s="36" t="s">
        <v>1636</v>
      </c>
      <c r="AP2302" s="36" t="s">
        <v>1771</v>
      </c>
      <c r="AQ2302" s="36" t="s">
        <v>207</v>
      </c>
    </row>
    <row r="2303" spans="1:43" x14ac:dyDescent="0.15">
      <c r="A2303" s="36" t="s">
        <v>367</v>
      </c>
      <c r="B2303" s="36" t="s">
        <v>1775</v>
      </c>
      <c r="C2303" s="36" t="s">
        <v>1776</v>
      </c>
      <c r="D2303" s="36" t="s">
        <v>1766</v>
      </c>
      <c r="E2303" s="36" t="s">
        <v>1767</v>
      </c>
      <c r="F2303" s="36" t="s">
        <v>372</v>
      </c>
      <c r="G2303" s="36" t="s">
        <v>1636</v>
      </c>
      <c r="H2303" s="36" t="s">
        <v>372</v>
      </c>
      <c r="I2303" s="36" t="s">
        <v>1636</v>
      </c>
      <c r="J2303" s="36" t="s">
        <v>1768</v>
      </c>
      <c r="K2303" s="36" t="s">
        <v>1769</v>
      </c>
      <c r="L2303" s="36" t="s">
        <v>1777</v>
      </c>
      <c r="M2303" s="36" t="s">
        <v>1639</v>
      </c>
      <c r="N2303" s="36" t="s">
        <v>1640</v>
      </c>
      <c r="O2303" s="36" t="s">
        <v>1641</v>
      </c>
      <c r="P2303" s="36" t="s">
        <v>1642</v>
      </c>
      <c r="Q2303" s="36" t="s">
        <v>1643</v>
      </c>
      <c r="R2303" s="36" t="s">
        <v>1644</v>
      </c>
      <c r="S2303" s="36" t="s">
        <v>1636</v>
      </c>
      <c r="T2303" s="36" t="s">
        <v>1636</v>
      </c>
      <c r="U2303" s="36" t="s">
        <v>1645</v>
      </c>
      <c r="V2303" s="36" t="s">
        <v>1646</v>
      </c>
      <c r="W2303" s="36" t="s">
        <v>1664</v>
      </c>
      <c r="X2303" s="36" t="s">
        <v>1646</v>
      </c>
      <c r="Y2303" s="36" t="s">
        <v>1649</v>
      </c>
      <c r="Z2303" s="36">
        <v>212.58</v>
      </c>
      <c r="AA2303" s="36">
        <v>212.58</v>
      </c>
      <c r="AB2303" s="36">
        <v>0</v>
      </c>
      <c r="AC2303" s="36">
        <v>212.58</v>
      </c>
      <c r="AD2303" s="36">
        <v>0</v>
      </c>
      <c r="AE2303" s="36">
        <v>0</v>
      </c>
      <c r="AF2303" s="36" t="s">
        <v>1798</v>
      </c>
      <c r="AG2303" s="36" t="s">
        <v>1768</v>
      </c>
      <c r="AH2303" s="36" t="s">
        <v>1769</v>
      </c>
      <c r="AI2303" s="36" t="s">
        <v>1799</v>
      </c>
      <c r="AJ2303" s="36" t="s">
        <v>1645</v>
      </c>
      <c r="AK2303" s="36" t="s">
        <v>337</v>
      </c>
      <c r="AL2303" s="36" t="s">
        <v>1650</v>
      </c>
      <c r="AM2303" s="36" t="s">
        <v>1651</v>
      </c>
      <c r="AN2303" s="36" t="s">
        <v>1645</v>
      </c>
      <c r="AO2303" s="36" t="s">
        <v>1636</v>
      </c>
      <c r="AP2303" s="36" t="s">
        <v>1767</v>
      </c>
      <c r="AQ2303" s="36" t="s">
        <v>207</v>
      </c>
    </row>
    <row r="2304" spans="1:43" x14ac:dyDescent="0.15">
      <c r="A2304" s="36" t="s">
        <v>367</v>
      </c>
      <c r="B2304" s="36" t="s">
        <v>1775</v>
      </c>
      <c r="C2304" s="36" t="s">
        <v>1776</v>
      </c>
      <c r="D2304" s="36" t="s">
        <v>1766</v>
      </c>
      <c r="E2304" s="36" t="s">
        <v>1767</v>
      </c>
      <c r="F2304" s="36" t="s">
        <v>372</v>
      </c>
      <c r="G2304" s="36" t="s">
        <v>1636</v>
      </c>
      <c r="H2304" s="36" t="s">
        <v>372</v>
      </c>
      <c r="I2304" s="36" t="s">
        <v>1636</v>
      </c>
      <c r="J2304" s="36" t="s">
        <v>1768</v>
      </c>
      <c r="K2304" s="36" t="s">
        <v>1769</v>
      </c>
      <c r="L2304" s="36" t="s">
        <v>1777</v>
      </c>
      <c r="M2304" s="36" t="s">
        <v>1639</v>
      </c>
      <c r="N2304" s="36" t="s">
        <v>1640</v>
      </c>
      <c r="O2304" s="36" t="s">
        <v>1641</v>
      </c>
      <c r="P2304" s="36" t="s">
        <v>1642</v>
      </c>
      <c r="Q2304" s="36" t="s">
        <v>1643</v>
      </c>
      <c r="R2304" s="36" t="s">
        <v>1644</v>
      </c>
      <c r="S2304" s="36" t="s">
        <v>1636</v>
      </c>
      <c r="T2304" s="36" t="s">
        <v>1636</v>
      </c>
      <c r="U2304" s="36" t="s">
        <v>1645</v>
      </c>
      <c r="V2304" s="36" t="s">
        <v>1646</v>
      </c>
      <c r="W2304" s="36" t="s">
        <v>1665</v>
      </c>
      <c r="X2304" s="36" t="s">
        <v>1646</v>
      </c>
      <c r="Y2304" s="36" t="s">
        <v>1649</v>
      </c>
      <c r="Z2304" s="36">
        <v>688.05</v>
      </c>
      <c r="AA2304" s="36">
        <v>688.05</v>
      </c>
      <c r="AB2304" s="36">
        <v>0</v>
      </c>
      <c r="AC2304" s="36">
        <v>688.05</v>
      </c>
      <c r="AD2304" s="36">
        <v>0</v>
      </c>
      <c r="AE2304" s="36">
        <v>0</v>
      </c>
      <c r="AF2304" s="36" t="s">
        <v>1798</v>
      </c>
      <c r="AG2304" s="36" t="s">
        <v>1768</v>
      </c>
      <c r="AH2304" s="36" t="s">
        <v>1769</v>
      </c>
      <c r="AI2304" s="36" t="s">
        <v>1799</v>
      </c>
      <c r="AJ2304" s="36" t="s">
        <v>1645</v>
      </c>
      <c r="AK2304" s="36" t="s">
        <v>337</v>
      </c>
      <c r="AL2304" s="36" t="s">
        <v>1650</v>
      </c>
      <c r="AM2304" s="36" t="s">
        <v>1651</v>
      </c>
      <c r="AN2304" s="36" t="s">
        <v>1645</v>
      </c>
      <c r="AO2304" s="36" t="s">
        <v>1636</v>
      </c>
      <c r="AP2304" s="36" t="s">
        <v>1767</v>
      </c>
      <c r="AQ2304" s="36" t="s">
        <v>207</v>
      </c>
    </row>
    <row r="2305" spans="1:43" x14ac:dyDescent="0.15">
      <c r="A2305" s="36" t="s">
        <v>367</v>
      </c>
      <c r="B2305" s="36" t="s">
        <v>1775</v>
      </c>
      <c r="C2305" s="36" t="s">
        <v>1776</v>
      </c>
      <c r="D2305" s="36" t="s">
        <v>1766</v>
      </c>
      <c r="E2305" s="36" t="s">
        <v>1767</v>
      </c>
      <c r="F2305" s="36" t="s">
        <v>372</v>
      </c>
      <c r="G2305" s="36" t="s">
        <v>1636</v>
      </c>
      <c r="H2305" s="36" t="s">
        <v>372</v>
      </c>
      <c r="I2305" s="36" t="s">
        <v>1636</v>
      </c>
      <c r="J2305" s="36" t="s">
        <v>1768</v>
      </c>
      <c r="K2305" s="36" t="s">
        <v>1769</v>
      </c>
      <c r="L2305" s="36" t="s">
        <v>1777</v>
      </c>
      <c r="M2305" s="36" t="s">
        <v>1639</v>
      </c>
      <c r="N2305" s="36" t="s">
        <v>1640</v>
      </c>
      <c r="O2305" s="36" t="s">
        <v>1641</v>
      </c>
      <c r="P2305" s="36" t="s">
        <v>1642</v>
      </c>
      <c r="Q2305" s="36" t="s">
        <v>1643</v>
      </c>
      <c r="R2305" s="36" t="s">
        <v>1644</v>
      </c>
      <c r="S2305" s="36" t="s">
        <v>1636</v>
      </c>
      <c r="T2305" s="36" t="s">
        <v>1636</v>
      </c>
      <c r="U2305" s="36" t="s">
        <v>1645</v>
      </c>
      <c r="V2305" s="36" t="s">
        <v>1646</v>
      </c>
      <c r="W2305" s="36" t="s">
        <v>1647</v>
      </c>
      <c r="X2305" s="36" t="s">
        <v>1667</v>
      </c>
      <c r="Y2305" s="36" t="s">
        <v>1649</v>
      </c>
      <c r="Z2305" s="36">
        <v>2.14</v>
      </c>
      <c r="AA2305" s="36">
        <v>2.14</v>
      </c>
      <c r="AB2305" s="36">
        <v>0</v>
      </c>
      <c r="AC2305" s="36">
        <v>2.14</v>
      </c>
      <c r="AD2305" s="36">
        <v>0</v>
      </c>
      <c r="AE2305" s="36">
        <v>0</v>
      </c>
      <c r="AF2305" s="36" t="s">
        <v>1798</v>
      </c>
      <c r="AG2305" s="36" t="s">
        <v>1768</v>
      </c>
      <c r="AH2305" s="36" t="s">
        <v>1769</v>
      </c>
      <c r="AI2305" s="36" t="s">
        <v>1799</v>
      </c>
      <c r="AJ2305" s="36" t="s">
        <v>1645</v>
      </c>
      <c r="AK2305" s="36" t="s">
        <v>337</v>
      </c>
      <c r="AL2305" s="36" t="s">
        <v>1650</v>
      </c>
      <c r="AM2305" s="36" t="s">
        <v>1651</v>
      </c>
      <c r="AN2305" s="36" t="s">
        <v>1645</v>
      </c>
      <c r="AO2305" s="36" t="s">
        <v>1636</v>
      </c>
      <c r="AP2305" s="36" t="s">
        <v>1767</v>
      </c>
      <c r="AQ2305" s="36" t="s">
        <v>207</v>
      </c>
    </row>
    <row r="2306" spans="1:43" x14ac:dyDescent="0.15">
      <c r="A2306" s="36" t="s">
        <v>367</v>
      </c>
      <c r="B2306" s="36" t="s">
        <v>1775</v>
      </c>
      <c r="C2306" s="36" t="s">
        <v>1776</v>
      </c>
      <c r="D2306" s="36" t="s">
        <v>1766</v>
      </c>
      <c r="E2306" s="36" t="s">
        <v>1767</v>
      </c>
      <c r="F2306" s="36" t="s">
        <v>372</v>
      </c>
      <c r="G2306" s="36" t="s">
        <v>1636</v>
      </c>
      <c r="H2306" s="36" t="s">
        <v>372</v>
      </c>
      <c r="I2306" s="36" t="s">
        <v>1636</v>
      </c>
      <c r="J2306" s="36" t="s">
        <v>1768</v>
      </c>
      <c r="K2306" s="36" t="s">
        <v>1769</v>
      </c>
      <c r="L2306" s="36" t="s">
        <v>1777</v>
      </c>
      <c r="M2306" s="36" t="s">
        <v>1639</v>
      </c>
      <c r="N2306" s="36" t="s">
        <v>1640</v>
      </c>
      <c r="O2306" s="36" t="s">
        <v>1641</v>
      </c>
      <c r="P2306" s="36" t="s">
        <v>1642</v>
      </c>
      <c r="Q2306" s="36" t="s">
        <v>1643</v>
      </c>
      <c r="R2306" s="36" t="s">
        <v>1644</v>
      </c>
      <c r="S2306" s="36" t="s">
        <v>1636</v>
      </c>
      <c r="T2306" s="36" t="s">
        <v>1636</v>
      </c>
      <c r="U2306" s="36" t="s">
        <v>1645</v>
      </c>
      <c r="V2306" s="36" t="s">
        <v>1646</v>
      </c>
      <c r="W2306" s="36" t="s">
        <v>1670</v>
      </c>
      <c r="X2306" s="36" t="s">
        <v>1646</v>
      </c>
      <c r="Y2306" s="36" t="s">
        <v>1649</v>
      </c>
      <c r="Z2306" s="36">
        <v>97.23</v>
      </c>
      <c r="AA2306" s="36">
        <v>97.23</v>
      </c>
      <c r="AB2306" s="36">
        <v>0</v>
      </c>
      <c r="AC2306" s="36">
        <v>97.23</v>
      </c>
      <c r="AD2306" s="36">
        <v>0</v>
      </c>
      <c r="AE2306" s="36">
        <v>0</v>
      </c>
      <c r="AF2306" s="36" t="s">
        <v>1798</v>
      </c>
      <c r="AG2306" s="36" t="s">
        <v>1768</v>
      </c>
      <c r="AH2306" s="36" t="s">
        <v>1769</v>
      </c>
      <c r="AI2306" s="36" t="s">
        <v>1799</v>
      </c>
      <c r="AJ2306" s="36" t="s">
        <v>1645</v>
      </c>
      <c r="AK2306" s="36" t="s">
        <v>337</v>
      </c>
      <c r="AL2306" s="36" t="s">
        <v>1650</v>
      </c>
      <c r="AM2306" s="36" t="s">
        <v>1651</v>
      </c>
      <c r="AN2306" s="36" t="s">
        <v>1645</v>
      </c>
      <c r="AO2306" s="36" t="s">
        <v>1636</v>
      </c>
      <c r="AP2306" s="36" t="s">
        <v>1767</v>
      </c>
      <c r="AQ2306" s="36" t="s">
        <v>207</v>
      </c>
    </row>
    <row r="2307" spans="1:43" x14ac:dyDescent="0.15">
      <c r="A2307" s="36" t="s">
        <v>367</v>
      </c>
      <c r="B2307" s="36" t="s">
        <v>1840</v>
      </c>
      <c r="C2307" s="36" t="s">
        <v>1841</v>
      </c>
      <c r="D2307" s="36" t="s">
        <v>1842</v>
      </c>
      <c r="E2307" s="36" t="s">
        <v>1843</v>
      </c>
      <c r="F2307" s="36" t="s">
        <v>372</v>
      </c>
      <c r="G2307" s="36" t="s">
        <v>1636</v>
      </c>
      <c r="H2307" s="36" t="s">
        <v>372</v>
      </c>
      <c r="I2307" s="36" t="s">
        <v>1636</v>
      </c>
      <c r="J2307" s="36" t="s">
        <v>1768</v>
      </c>
      <c r="K2307" s="36" t="s">
        <v>1807</v>
      </c>
      <c r="L2307" s="36" t="s">
        <v>1844</v>
      </c>
      <c r="M2307" s="36" t="s">
        <v>1639</v>
      </c>
      <c r="N2307" s="36" t="s">
        <v>1640</v>
      </c>
      <c r="O2307" s="36" t="s">
        <v>1641</v>
      </c>
      <c r="P2307" s="36" t="s">
        <v>1642</v>
      </c>
      <c r="Q2307" s="36" t="s">
        <v>1643</v>
      </c>
      <c r="R2307" s="36" t="s">
        <v>1644</v>
      </c>
      <c r="S2307" s="36" t="s">
        <v>1636</v>
      </c>
      <c r="T2307" s="36" t="s">
        <v>1636</v>
      </c>
      <c r="U2307" s="36" t="s">
        <v>1645</v>
      </c>
      <c r="V2307" s="36" t="s">
        <v>1646</v>
      </c>
      <c r="W2307" s="36" t="s">
        <v>1647</v>
      </c>
      <c r="X2307" s="36" t="s">
        <v>1648</v>
      </c>
      <c r="Y2307" s="36" t="s">
        <v>1649</v>
      </c>
      <c r="Z2307" s="36">
        <v>1077.48</v>
      </c>
      <c r="AA2307" s="36">
        <v>1077.48</v>
      </c>
      <c r="AB2307" s="36">
        <v>0</v>
      </c>
      <c r="AC2307" s="36">
        <v>1077.48</v>
      </c>
      <c r="AD2307" s="36">
        <v>0</v>
      </c>
      <c r="AE2307" s="36">
        <v>0</v>
      </c>
      <c r="AF2307" s="36" t="s">
        <v>1798</v>
      </c>
      <c r="AG2307" s="36" t="s">
        <v>1768</v>
      </c>
      <c r="AH2307" s="36" t="s">
        <v>1807</v>
      </c>
      <c r="AI2307" s="36" t="s">
        <v>1799</v>
      </c>
      <c r="AJ2307" s="36" t="s">
        <v>1645</v>
      </c>
      <c r="AK2307" s="36" t="s">
        <v>337</v>
      </c>
      <c r="AL2307" s="36" t="s">
        <v>1650</v>
      </c>
      <c r="AM2307" s="36" t="s">
        <v>1651</v>
      </c>
      <c r="AN2307" s="36" t="s">
        <v>1645</v>
      </c>
      <c r="AO2307" s="36" t="s">
        <v>1636</v>
      </c>
      <c r="AP2307" s="36" t="s">
        <v>1652</v>
      </c>
      <c r="AQ2307" s="36" t="s">
        <v>1653</v>
      </c>
    </row>
    <row r="2308" spans="1:43" x14ac:dyDescent="0.15">
      <c r="A2308" s="36" t="s">
        <v>367</v>
      </c>
      <c r="B2308" s="36" t="s">
        <v>1845</v>
      </c>
      <c r="C2308" s="36" t="s">
        <v>1846</v>
      </c>
      <c r="D2308" s="36" t="s">
        <v>1842</v>
      </c>
      <c r="E2308" s="36" t="s">
        <v>1843</v>
      </c>
      <c r="F2308" s="36" t="s">
        <v>372</v>
      </c>
      <c r="G2308" s="36" t="s">
        <v>1636</v>
      </c>
      <c r="H2308" s="36" t="s">
        <v>372</v>
      </c>
      <c r="I2308" s="36" t="s">
        <v>1636</v>
      </c>
      <c r="J2308" s="36" t="s">
        <v>1768</v>
      </c>
      <c r="K2308" s="36" t="s">
        <v>1807</v>
      </c>
      <c r="L2308" s="36" t="s">
        <v>1847</v>
      </c>
      <c r="M2308" s="36" t="s">
        <v>1639</v>
      </c>
      <c r="N2308" s="36" t="s">
        <v>1640</v>
      </c>
      <c r="O2308" s="36" t="s">
        <v>1641</v>
      </c>
      <c r="P2308" s="36" t="s">
        <v>1642</v>
      </c>
      <c r="Q2308" s="36" t="s">
        <v>1643</v>
      </c>
      <c r="R2308" s="36" t="s">
        <v>1644</v>
      </c>
      <c r="S2308" s="36" t="s">
        <v>1636</v>
      </c>
      <c r="T2308" s="36" t="s">
        <v>1636</v>
      </c>
      <c r="U2308" s="36" t="s">
        <v>1645</v>
      </c>
      <c r="V2308" s="36" t="s">
        <v>1646</v>
      </c>
      <c r="W2308" s="36" t="s">
        <v>1665</v>
      </c>
      <c r="X2308" s="36" t="s">
        <v>1646</v>
      </c>
      <c r="Y2308" s="36" t="s">
        <v>1649</v>
      </c>
      <c r="Z2308" s="36">
        <v>546.46</v>
      </c>
      <c r="AA2308" s="36">
        <v>546.46</v>
      </c>
      <c r="AB2308" s="36">
        <v>0</v>
      </c>
      <c r="AC2308" s="36">
        <v>546.46</v>
      </c>
      <c r="AD2308" s="36">
        <v>0</v>
      </c>
      <c r="AE2308" s="36">
        <v>0</v>
      </c>
      <c r="AF2308" s="36" t="s">
        <v>1798</v>
      </c>
      <c r="AG2308" s="36" t="s">
        <v>1768</v>
      </c>
      <c r="AH2308" s="36" t="s">
        <v>1807</v>
      </c>
      <c r="AI2308" s="36" t="s">
        <v>1799</v>
      </c>
      <c r="AJ2308" s="36" t="s">
        <v>1645</v>
      </c>
      <c r="AK2308" s="36" t="s">
        <v>337</v>
      </c>
      <c r="AL2308" s="36" t="s">
        <v>1650</v>
      </c>
      <c r="AM2308" s="36" t="s">
        <v>1651</v>
      </c>
      <c r="AN2308" s="36" t="s">
        <v>1645</v>
      </c>
      <c r="AO2308" s="36" t="s">
        <v>1636</v>
      </c>
      <c r="AP2308" s="36" t="s">
        <v>1652</v>
      </c>
      <c r="AQ2308" s="36" t="s">
        <v>1653</v>
      </c>
    </row>
    <row r="2309" spans="1:43" x14ac:dyDescent="0.15">
      <c r="A2309" s="36" t="s">
        <v>367</v>
      </c>
      <c r="B2309" s="36" t="s">
        <v>1845</v>
      </c>
      <c r="C2309" s="36" t="s">
        <v>1846</v>
      </c>
      <c r="D2309" s="36" t="s">
        <v>1842</v>
      </c>
      <c r="E2309" s="36" t="s">
        <v>1843</v>
      </c>
      <c r="F2309" s="36" t="s">
        <v>372</v>
      </c>
      <c r="G2309" s="36" t="s">
        <v>1636</v>
      </c>
      <c r="H2309" s="36" t="s">
        <v>372</v>
      </c>
      <c r="I2309" s="36" t="s">
        <v>1636</v>
      </c>
      <c r="J2309" s="36" t="s">
        <v>1768</v>
      </c>
      <c r="K2309" s="36" t="s">
        <v>1807</v>
      </c>
      <c r="L2309" s="36" t="s">
        <v>1847</v>
      </c>
      <c r="M2309" s="36" t="s">
        <v>1639</v>
      </c>
      <c r="N2309" s="36" t="s">
        <v>1640</v>
      </c>
      <c r="O2309" s="36" t="s">
        <v>1641</v>
      </c>
      <c r="P2309" s="36" t="s">
        <v>1642</v>
      </c>
      <c r="Q2309" s="36" t="s">
        <v>1643</v>
      </c>
      <c r="R2309" s="36" t="s">
        <v>1644</v>
      </c>
      <c r="S2309" s="36" t="s">
        <v>1636</v>
      </c>
      <c r="T2309" s="36" t="s">
        <v>1636</v>
      </c>
      <c r="U2309" s="36" t="s">
        <v>1645</v>
      </c>
      <c r="V2309" s="36" t="s">
        <v>1646</v>
      </c>
      <c r="W2309" s="36" t="s">
        <v>1647</v>
      </c>
      <c r="X2309" s="36" t="s">
        <v>1667</v>
      </c>
      <c r="Y2309" s="36" t="s">
        <v>1649</v>
      </c>
      <c r="Z2309" s="36">
        <v>242.36</v>
      </c>
      <c r="AA2309" s="36">
        <v>242.36</v>
      </c>
      <c r="AB2309" s="36">
        <v>0</v>
      </c>
      <c r="AC2309" s="36">
        <v>242.36</v>
      </c>
      <c r="AD2309" s="36">
        <v>0</v>
      </c>
      <c r="AE2309" s="36">
        <v>0</v>
      </c>
      <c r="AF2309" s="36" t="s">
        <v>1798</v>
      </c>
      <c r="AG2309" s="36" t="s">
        <v>1768</v>
      </c>
      <c r="AH2309" s="36" t="s">
        <v>1807</v>
      </c>
      <c r="AI2309" s="36" t="s">
        <v>1799</v>
      </c>
      <c r="AJ2309" s="36" t="s">
        <v>1645</v>
      </c>
      <c r="AK2309" s="36" t="s">
        <v>337</v>
      </c>
      <c r="AL2309" s="36" t="s">
        <v>1650</v>
      </c>
      <c r="AM2309" s="36" t="s">
        <v>1651</v>
      </c>
      <c r="AN2309" s="36" t="s">
        <v>1645</v>
      </c>
      <c r="AO2309" s="36" t="s">
        <v>1636</v>
      </c>
      <c r="AP2309" s="36" t="s">
        <v>1652</v>
      </c>
      <c r="AQ2309" s="36" t="s">
        <v>1653</v>
      </c>
    </row>
    <row r="2310" spans="1:43" x14ac:dyDescent="0.15">
      <c r="A2310" s="36" t="s">
        <v>367</v>
      </c>
      <c r="B2310" s="36" t="s">
        <v>1876</v>
      </c>
      <c r="C2310" s="36" t="s">
        <v>1877</v>
      </c>
      <c r="D2310" s="36" t="s">
        <v>1842</v>
      </c>
      <c r="E2310" s="36" t="s">
        <v>1843</v>
      </c>
      <c r="F2310" s="36" t="s">
        <v>372</v>
      </c>
      <c r="G2310" s="36" t="s">
        <v>1636</v>
      </c>
      <c r="H2310" s="36" t="s">
        <v>372</v>
      </c>
      <c r="I2310" s="36" t="s">
        <v>1636</v>
      </c>
      <c r="J2310" s="36" t="s">
        <v>1768</v>
      </c>
      <c r="K2310" s="36" t="s">
        <v>1807</v>
      </c>
      <c r="L2310" s="36" t="s">
        <v>1878</v>
      </c>
      <c r="M2310" s="36" t="s">
        <v>1639</v>
      </c>
      <c r="N2310" s="36" t="s">
        <v>1640</v>
      </c>
      <c r="O2310" s="36" t="s">
        <v>1641</v>
      </c>
      <c r="P2310" s="36" t="s">
        <v>1642</v>
      </c>
      <c r="Q2310" s="36" t="s">
        <v>1643</v>
      </c>
      <c r="R2310" s="36" t="s">
        <v>1644</v>
      </c>
      <c r="S2310" s="36" t="s">
        <v>1636</v>
      </c>
      <c r="T2310" s="36" t="s">
        <v>1636</v>
      </c>
      <c r="U2310" s="36" t="s">
        <v>1645</v>
      </c>
      <c r="V2310" s="36" t="s">
        <v>1646</v>
      </c>
      <c r="W2310" s="36" t="s">
        <v>1665</v>
      </c>
      <c r="X2310" s="36" t="s">
        <v>1646</v>
      </c>
      <c r="Y2310" s="36" t="s">
        <v>1649</v>
      </c>
      <c r="Z2310" s="36">
        <v>52.44</v>
      </c>
      <c r="AA2310" s="36">
        <v>52.44</v>
      </c>
      <c r="AB2310" s="36">
        <v>0</v>
      </c>
      <c r="AC2310" s="36">
        <v>52.44</v>
      </c>
      <c r="AD2310" s="36">
        <v>0</v>
      </c>
      <c r="AE2310" s="36">
        <v>0</v>
      </c>
      <c r="AF2310" s="36" t="s">
        <v>1798</v>
      </c>
      <c r="AG2310" s="36" t="s">
        <v>1768</v>
      </c>
      <c r="AH2310" s="36" t="s">
        <v>1807</v>
      </c>
      <c r="AI2310" s="36" t="s">
        <v>1799</v>
      </c>
      <c r="AJ2310" s="36" t="s">
        <v>1645</v>
      </c>
      <c r="AK2310" s="36" t="s">
        <v>337</v>
      </c>
      <c r="AL2310" s="36" t="s">
        <v>1650</v>
      </c>
      <c r="AM2310" s="36" t="s">
        <v>1651</v>
      </c>
      <c r="AN2310" s="36" t="s">
        <v>1645</v>
      </c>
      <c r="AO2310" s="36" t="s">
        <v>1636</v>
      </c>
      <c r="AP2310" s="36" t="s">
        <v>1652</v>
      </c>
      <c r="AQ2310" s="36" t="s">
        <v>1653</v>
      </c>
    </row>
    <row r="2311" spans="1:43" x14ac:dyDescent="0.15">
      <c r="A2311" s="36" t="s">
        <v>367</v>
      </c>
      <c r="B2311" s="36" t="s">
        <v>1876</v>
      </c>
      <c r="C2311" s="36" t="s">
        <v>1877</v>
      </c>
      <c r="D2311" s="36" t="s">
        <v>1842</v>
      </c>
      <c r="E2311" s="36" t="s">
        <v>1843</v>
      </c>
      <c r="F2311" s="36" t="s">
        <v>372</v>
      </c>
      <c r="G2311" s="36" t="s">
        <v>1636</v>
      </c>
      <c r="H2311" s="36" t="s">
        <v>372</v>
      </c>
      <c r="I2311" s="36" t="s">
        <v>1636</v>
      </c>
      <c r="J2311" s="36" t="s">
        <v>1768</v>
      </c>
      <c r="K2311" s="36" t="s">
        <v>1807</v>
      </c>
      <c r="L2311" s="36" t="s">
        <v>1878</v>
      </c>
      <c r="M2311" s="36" t="s">
        <v>1639</v>
      </c>
      <c r="N2311" s="36" t="s">
        <v>1640</v>
      </c>
      <c r="O2311" s="36" t="s">
        <v>1641</v>
      </c>
      <c r="P2311" s="36" t="s">
        <v>1642</v>
      </c>
      <c r="Q2311" s="36" t="s">
        <v>1643</v>
      </c>
      <c r="R2311" s="36" t="s">
        <v>1644</v>
      </c>
      <c r="S2311" s="36" t="s">
        <v>1636</v>
      </c>
      <c r="T2311" s="36" t="s">
        <v>1636</v>
      </c>
      <c r="U2311" s="36" t="s">
        <v>1645</v>
      </c>
      <c r="V2311" s="36" t="s">
        <v>1646</v>
      </c>
      <c r="W2311" s="36" t="s">
        <v>1647</v>
      </c>
      <c r="X2311" s="36" t="s">
        <v>1752</v>
      </c>
      <c r="Y2311" s="36" t="s">
        <v>1649</v>
      </c>
      <c r="Z2311" s="36">
        <v>13.27</v>
      </c>
      <c r="AA2311" s="36">
        <v>13.27</v>
      </c>
      <c r="AB2311" s="36">
        <v>0</v>
      </c>
      <c r="AC2311" s="36">
        <v>13.27</v>
      </c>
      <c r="AD2311" s="36">
        <v>0</v>
      </c>
      <c r="AE2311" s="36">
        <v>0</v>
      </c>
      <c r="AF2311" s="36" t="s">
        <v>1798</v>
      </c>
      <c r="AG2311" s="36" t="s">
        <v>1768</v>
      </c>
      <c r="AH2311" s="36" t="s">
        <v>1807</v>
      </c>
      <c r="AI2311" s="36" t="s">
        <v>1799</v>
      </c>
      <c r="AJ2311" s="36" t="s">
        <v>1645</v>
      </c>
      <c r="AK2311" s="36" t="s">
        <v>337</v>
      </c>
      <c r="AL2311" s="36" t="s">
        <v>1650</v>
      </c>
      <c r="AM2311" s="36" t="s">
        <v>1651</v>
      </c>
      <c r="AN2311" s="36" t="s">
        <v>1645</v>
      </c>
      <c r="AO2311" s="36" t="s">
        <v>1636</v>
      </c>
      <c r="AP2311" s="36" t="s">
        <v>1652</v>
      </c>
      <c r="AQ2311" s="36" t="s">
        <v>1653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"/>
  <sheetViews>
    <sheetView workbookViewId="0">
      <selection activeCell="R1" sqref="R1:R1048576"/>
    </sheetView>
  </sheetViews>
  <sheetFormatPr defaultRowHeight="13.5" x14ac:dyDescent="0.15"/>
  <cols>
    <col min="1" max="1" width="22.875" style="61" bestFit="1" customWidth="1"/>
    <col min="2" max="3" width="9" style="61"/>
    <col min="4" max="4" width="33.875" style="61" bestFit="1" customWidth="1"/>
    <col min="5" max="5" width="33.875" style="61" customWidth="1"/>
    <col min="6" max="17" width="9" style="61"/>
    <col min="18" max="18" width="11.625" style="61" bestFit="1" customWidth="1"/>
    <col min="19" max="16384" width="9" style="61"/>
  </cols>
  <sheetData>
    <row r="1" spans="1:30" ht="14.25" x14ac:dyDescent="0.15">
      <c r="A1" s="61" t="s">
        <v>352</v>
      </c>
      <c r="B1" s="61" t="s">
        <v>353</v>
      </c>
      <c r="C1" s="61" t="s">
        <v>3164</v>
      </c>
      <c r="D1" s="61" t="s">
        <v>1905</v>
      </c>
      <c r="E1" s="62" t="s">
        <v>1631</v>
      </c>
      <c r="F1" s="61" t="s">
        <v>3165</v>
      </c>
      <c r="G1" s="61" t="s">
        <v>3166</v>
      </c>
      <c r="H1" s="61" t="s">
        <v>354</v>
      </c>
      <c r="I1" s="61" t="s">
        <v>355</v>
      </c>
      <c r="J1" s="61" t="s">
        <v>3167</v>
      </c>
      <c r="K1" s="61" t="s">
        <v>3168</v>
      </c>
      <c r="L1" s="61" t="s">
        <v>3169</v>
      </c>
      <c r="M1" s="61" t="s">
        <v>3170</v>
      </c>
      <c r="N1" s="61" t="s">
        <v>3171</v>
      </c>
      <c r="O1" s="61" t="s">
        <v>3172</v>
      </c>
      <c r="P1" s="61" t="s">
        <v>3173</v>
      </c>
      <c r="Q1" s="61" t="s">
        <v>358</v>
      </c>
      <c r="R1" s="63" t="s">
        <v>359</v>
      </c>
      <c r="S1" s="61" t="s">
        <v>3174</v>
      </c>
      <c r="T1" s="61" t="s">
        <v>3175</v>
      </c>
      <c r="U1" s="61" t="s">
        <v>3176</v>
      </c>
      <c r="V1" s="61" t="s">
        <v>3177</v>
      </c>
      <c r="W1" s="61" t="s">
        <v>3178</v>
      </c>
      <c r="X1" s="61" t="s">
        <v>3179</v>
      </c>
      <c r="Y1" s="61" t="s">
        <v>3180</v>
      </c>
      <c r="Z1" s="61" t="s">
        <v>3181</v>
      </c>
      <c r="AA1" s="61" t="s">
        <v>3182</v>
      </c>
      <c r="AB1" s="61" t="s">
        <v>3183</v>
      </c>
      <c r="AC1" s="61" t="s">
        <v>3184</v>
      </c>
      <c r="AD1" s="61" t="s">
        <v>3185</v>
      </c>
    </row>
    <row r="2" spans="1:30" x14ac:dyDescent="0.15">
      <c r="A2" s="61" t="s">
        <v>3186</v>
      </c>
      <c r="B2" s="61">
        <v>30052337</v>
      </c>
      <c r="D2" s="61" t="s">
        <v>3155</v>
      </c>
      <c r="E2" s="61" t="s">
        <v>3156</v>
      </c>
      <c r="G2" s="61" t="s">
        <v>3187</v>
      </c>
      <c r="H2" s="61" t="s">
        <v>3188</v>
      </c>
      <c r="I2" s="61" t="s">
        <v>3189</v>
      </c>
      <c r="J2" s="61" t="s">
        <v>3187</v>
      </c>
      <c r="K2" s="61" t="s">
        <v>3190</v>
      </c>
      <c r="L2" s="61" t="s">
        <v>3191</v>
      </c>
      <c r="M2" s="61" t="s">
        <v>3192</v>
      </c>
      <c r="N2" s="61" t="s">
        <v>3193</v>
      </c>
      <c r="O2" s="61">
        <v>1050262</v>
      </c>
      <c r="Q2" s="61">
        <v>997.59</v>
      </c>
      <c r="R2" s="61">
        <f>S2+T2</f>
        <v>997.59</v>
      </c>
      <c r="S2" s="61">
        <v>0</v>
      </c>
      <c r="T2" s="61">
        <v>997.59</v>
      </c>
      <c r="U2" s="61">
        <v>0</v>
      </c>
      <c r="V2" s="61">
        <v>0</v>
      </c>
      <c r="W2" s="61">
        <v>0</v>
      </c>
      <c r="X2" s="61">
        <v>0</v>
      </c>
      <c r="Y2" s="61">
        <v>0</v>
      </c>
      <c r="Z2" s="61">
        <v>0</v>
      </c>
      <c r="AA2" s="61">
        <v>0</v>
      </c>
      <c r="AB2" s="61">
        <v>0</v>
      </c>
      <c r="AC2" s="61">
        <v>0</v>
      </c>
      <c r="AD2" s="61">
        <v>0</v>
      </c>
    </row>
    <row r="3" spans="1:30" x14ac:dyDescent="0.15">
      <c r="A3" s="61" t="s">
        <v>3186</v>
      </c>
      <c r="B3" s="61">
        <v>30052336</v>
      </c>
      <c r="D3" s="61" t="s">
        <v>3155</v>
      </c>
      <c r="E3" s="61" t="s">
        <v>3156</v>
      </c>
      <c r="G3" s="61" t="s">
        <v>3187</v>
      </c>
      <c r="H3" s="61" t="s">
        <v>3188</v>
      </c>
      <c r="I3" s="61" t="s">
        <v>3189</v>
      </c>
      <c r="J3" s="61" t="s">
        <v>3187</v>
      </c>
      <c r="K3" s="61" t="s">
        <v>3190</v>
      </c>
      <c r="L3" s="61" t="s">
        <v>3191</v>
      </c>
      <c r="M3" s="61" t="s">
        <v>3192</v>
      </c>
      <c r="N3" s="61" t="s">
        <v>3193</v>
      </c>
      <c r="O3" s="61">
        <v>1050262</v>
      </c>
      <c r="Q3" s="61">
        <v>750.78</v>
      </c>
      <c r="R3" s="61">
        <f t="shared" ref="R3:R23" si="0">S3+T3</f>
        <v>750.78</v>
      </c>
      <c r="S3" s="61">
        <v>0</v>
      </c>
      <c r="T3" s="61">
        <v>750.78</v>
      </c>
      <c r="U3" s="61">
        <v>0</v>
      </c>
      <c r="V3" s="61">
        <v>0</v>
      </c>
      <c r="W3" s="61">
        <v>0</v>
      </c>
      <c r="X3" s="61">
        <v>0</v>
      </c>
      <c r="Y3" s="61">
        <v>0</v>
      </c>
      <c r="Z3" s="61">
        <v>0</v>
      </c>
      <c r="AA3" s="61">
        <v>0</v>
      </c>
      <c r="AB3" s="61">
        <v>0</v>
      </c>
      <c r="AC3" s="61">
        <v>0</v>
      </c>
      <c r="AD3" s="61">
        <v>0</v>
      </c>
    </row>
    <row r="4" spans="1:30" x14ac:dyDescent="0.15">
      <c r="A4" s="61" t="s">
        <v>3186</v>
      </c>
      <c r="B4" s="61">
        <v>29945242</v>
      </c>
      <c r="D4" s="61" t="s">
        <v>2118</v>
      </c>
      <c r="E4" s="61" t="s">
        <v>3158</v>
      </c>
      <c r="G4" s="61" t="s">
        <v>3187</v>
      </c>
      <c r="H4" s="61" t="s">
        <v>1307</v>
      </c>
      <c r="I4" s="61" t="s">
        <v>3194</v>
      </c>
      <c r="J4" s="61" t="s">
        <v>3187</v>
      </c>
      <c r="K4" s="61" t="s">
        <v>3190</v>
      </c>
      <c r="L4" s="61" t="s">
        <v>3191</v>
      </c>
      <c r="M4" s="61" t="s">
        <v>3195</v>
      </c>
      <c r="N4" s="61" t="s">
        <v>3193</v>
      </c>
      <c r="O4" s="61">
        <v>1050262</v>
      </c>
      <c r="Q4" s="61">
        <v>14265.9</v>
      </c>
      <c r="R4" s="61">
        <f t="shared" si="0"/>
        <v>14265.9</v>
      </c>
      <c r="S4" s="61">
        <v>0</v>
      </c>
      <c r="T4" s="61">
        <v>14265.9</v>
      </c>
      <c r="U4" s="61">
        <v>0</v>
      </c>
      <c r="V4" s="61">
        <v>0</v>
      </c>
      <c r="W4" s="61">
        <v>0</v>
      </c>
      <c r="X4" s="61">
        <v>0</v>
      </c>
      <c r="Y4" s="61">
        <v>0</v>
      </c>
      <c r="Z4" s="61">
        <v>0</v>
      </c>
      <c r="AA4" s="61">
        <v>0</v>
      </c>
      <c r="AB4" s="61">
        <v>0</v>
      </c>
      <c r="AC4" s="61">
        <v>0</v>
      </c>
      <c r="AD4" s="61">
        <v>0</v>
      </c>
    </row>
    <row r="5" spans="1:30" x14ac:dyDescent="0.15">
      <c r="A5" s="61" t="s">
        <v>3186</v>
      </c>
      <c r="B5" s="61">
        <v>29945241</v>
      </c>
      <c r="D5" s="61" t="s">
        <v>2118</v>
      </c>
      <c r="E5" s="61" t="s">
        <v>3158</v>
      </c>
      <c r="G5" s="61" t="s">
        <v>3187</v>
      </c>
      <c r="H5" s="61" t="s">
        <v>1307</v>
      </c>
      <c r="I5" s="61" t="s">
        <v>3194</v>
      </c>
      <c r="J5" s="61" t="s">
        <v>3187</v>
      </c>
      <c r="K5" s="61" t="s">
        <v>3190</v>
      </c>
      <c r="L5" s="61" t="s">
        <v>3191</v>
      </c>
      <c r="M5" s="61" t="s">
        <v>3195</v>
      </c>
      <c r="N5" s="61" t="s">
        <v>3193</v>
      </c>
      <c r="O5" s="61">
        <v>1050262</v>
      </c>
      <c r="Q5" s="61">
        <v>78988.87</v>
      </c>
      <c r="R5" s="61">
        <f t="shared" si="0"/>
        <v>78988.87</v>
      </c>
      <c r="S5" s="61">
        <v>0</v>
      </c>
      <c r="T5" s="61">
        <v>78988.87</v>
      </c>
      <c r="U5" s="61">
        <v>0</v>
      </c>
      <c r="V5" s="61">
        <v>0</v>
      </c>
      <c r="W5" s="61">
        <v>0</v>
      </c>
      <c r="X5" s="61">
        <v>0</v>
      </c>
      <c r="Y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</row>
    <row r="6" spans="1:30" x14ac:dyDescent="0.15">
      <c r="A6" s="61" t="s">
        <v>3186</v>
      </c>
      <c r="B6" s="61">
        <v>29859999</v>
      </c>
      <c r="D6" s="61" t="s">
        <v>3155</v>
      </c>
      <c r="E6" s="61" t="s">
        <v>3156</v>
      </c>
      <c r="G6" s="61" t="s">
        <v>3187</v>
      </c>
      <c r="H6" s="61" t="s">
        <v>3188</v>
      </c>
      <c r="I6" s="61" t="s">
        <v>3189</v>
      </c>
      <c r="J6" s="61" t="s">
        <v>3187</v>
      </c>
      <c r="K6" s="61" t="s">
        <v>3190</v>
      </c>
      <c r="L6" s="61" t="s">
        <v>3191</v>
      </c>
      <c r="M6" s="61" t="s">
        <v>3192</v>
      </c>
      <c r="N6" s="61" t="s">
        <v>3193</v>
      </c>
      <c r="O6" s="61">
        <v>1050262</v>
      </c>
      <c r="Q6" s="61">
        <v>14753.67</v>
      </c>
      <c r="R6" s="61">
        <f t="shared" si="0"/>
        <v>14753.67</v>
      </c>
      <c r="S6" s="61">
        <v>0</v>
      </c>
      <c r="T6" s="61">
        <v>14753.67</v>
      </c>
      <c r="U6" s="61">
        <v>0</v>
      </c>
      <c r="V6" s="61">
        <v>0</v>
      </c>
      <c r="W6" s="61">
        <v>0</v>
      </c>
      <c r="X6" s="61">
        <v>0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</row>
    <row r="7" spans="1:30" x14ac:dyDescent="0.15">
      <c r="A7" s="61" t="s">
        <v>3186</v>
      </c>
      <c r="B7" s="61">
        <v>29859937</v>
      </c>
      <c r="D7" s="61" t="s">
        <v>3155</v>
      </c>
      <c r="E7" s="61" t="s">
        <v>3156</v>
      </c>
      <c r="G7" s="61" t="s">
        <v>3187</v>
      </c>
      <c r="H7" s="61" t="s">
        <v>3188</v>
      </c>
      <c r="I7" s="61" t="s">
        <v>3189</v>
      </c>
      <c r="J7" s="61" t="s">
        <v>3187</v>
      </c>
      <c r="K7" s="61" t="s">
        <v>3190</v>
      </c>
      <c r="L7" s="61" t="s">
        <v>3191</v>
      </c>
      <c r="M7" s="61" t="s">
        <v>3192</v>
      </c>
      <c r="N7" s="61" t="s">
        <v>3193</v>
      </c>
      <c r="O7" s="61">
        <v>1050262</v>
      </c>
      <c r="Q7" s="61">
        <v>5498.42</v>
      </c>
      <c r="R7" s="61">
        <f t="shared" si="0"/>
        <v>5498.42</v>
      </c>
      <c r="S7" s="61">
        <v>0</v>
      </c>
      <c r="T7" s="61">
        <v>5498.42</v>
      </c>
      <c r="U7" s="61">
        <v>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</row>
    <row r="8" spans="1:30" x14ac:dyDescent="0.15">
      <c r="A8" s="61" t="s">
        <v>3186</v>
      </c>
      <c r="B8" s="61">
        <v>29859936</v>
      </c>
      <c r="D8" s="61" t="s">
        <v>3155</v>
      </c>
      <c r="E8" s="61" t="s">
        <v>3156</v>
      </c>
      <c r="G8" s="61" t="s">
        <v>3187</v>
      </c>
      <c r="H8" s="61" t="s">
        <v>3188</v>
      </c>
      <c r="I8" s="61" t="s">
        <v>3189</v>
      </c>
      <c r="J8" s="61" t="s">
        <v>3187</v>
      </c>
      <c r="K8" s="61" t="s">
        <v>3190</v>
      </c>
      <c r="L8" s="61" t="s">
        <v>3191</v>
      </c>
      <c r="M8" s="61" t="s">
        <v>3192</v>
      </c>
      <c r="N8" s="61" t="s">
        <v>3193</v>
      </c>
      <c r="O8" s="61">
        <v>1050262</v>
      </c>
      <c r="Q8" s="61">
        <v>23511.94</v>
      </c>
      <c r="R8" s="61">
        <f t="shared" si="0"/>
        <v>23511.94</v>
      </c>
      <c r="S8" s="61">
        <v>0</v>
      </c>
      <c r="T8" s="61">
        <v>23511.94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</row>
    <row r="9" spans="1:30" x14ac:dyDescent="0.15">
      <c r="A9" s="61" t="s">
        <v>3186</v>
      </c>
      <c r="B9" s="61">
        <v>29859933</v>
      </c>
      <c r="D9" s="61" t="s">
        <v>3155</v>
      </c>
      <c r="E9" s="61" t="s">
        <v>3156</v>
      </c>
      <c r="G9" s="61" t="s">
        <v>3187</v>
      </c>
      <c r="H9" s="61" t="s">
        <v>3188</v>
      </c>
      <c r="I9" s="61" t="s">
        <v>3189</v>
      </c>
      <c r="J9" s="61" t="s">
        <v>3187</v>
      </c>
      <c r="K9" s="61" t="s">
        <v>3190</v>
      </c>
      <c r="L9" s="61" t="s">
        <v>3191</v>
      </c>
      <c r="M9" s="61" t="s">
        <v>3192</v>
      </c>
      <c r="N9" s="61" t="s">
        <v>3193</v>
      </c>
      <c r="O9" s="61">
        <v>1050262</v>
      </c>
      <c r="Q9" s="61">
        <v>8538.9699999999993</v>
      </c>
      <c r="R9" s="61">
        <f t="shared" si="0"/>
        <v>8538.9699999999993</v>
      </c>
      <c r="S9" s="61">
        <v>0</v>
      </c>
      <c r="T9" s="61">
        <v>8538.9699999999993</v>
      </c>
      <c r="U9" s="61">
        <v>0</v>
      </c>
      <c r="V9" s="61">
        <v>0</v>
      </c>
      <c r="W9" s="61">
        <v>0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61">
        <v>0</v>
      </c>
    </row>
    <row r="10" spans="1:30" x14ac:dyDescent="0.15">
      <c r="A10" s="61" t="s">
        <v>3186</v>
      </c>
      <c r="B10" s="61">
        <v>29850175</v>
      </c>
      <c r="D10" s="61" t="s">
        <v>3155</v>
      </c>
      <c r="E10" s="61" t="s">
        <v>3156</v>
      </c>
      <c r="G10" s="61" t="s">
        <v>3187</v>
      </c>
      <c r="H10" s="61" t="s">
        <v>3188</v>
      </c>
      <c r="I10" s="61" t="s">
        <v>3189</v>
      </c>
      <c r="J10" s="61" t="s">
        <v>3187</v>
      </c>
      <c r="K10" s="61" t="s">
        <v>3190</v>
      </c>
      <c r="L10" s="61" t="s">
        <v>3191</v>
      </c>
      <c r="M10" s="61" t="s">
        <v>3192</v>
      </c>
      <c r="N10" s="61" t="s">
        <v>3193</v>
      </c>
      <c r="O10" s="61">
        <v>1050262</v>
      </c>
      <c r="Q10" s="61">
        <v>5938.33</v>
      </c>
      <c r="R10" s="61">
        <f t="shared" si="0"/>
        <v>5938.33</v>
      </c>
      <c r="S10" s="61">
        <v>0</v>
      </c>
      <c r="T10" s="61">
        <v>5938.33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</row>
    <row r="11" spans="1:30" x14ac:dyDescent="0.15">
      <c r="A11" s="61" t="s">
        <v>3186</v>
      </c>
      <c r="B11" s="61">
        <v>29701039</v>
      </c>
      <c r="D11" s="61" t="s">
        <v>3155</v>
      </c>
      <c r="E11" s="61" t="s">
        <v>3156</v>
      </c>
      <c r="G11" s="61" t="s">
        <v>3187</v>
      </c>
      <c r="H11" s="61" t="s">
        <v>3188</v>
      </c>
      <c r="I11" s="61" t="s">
        <v>3189</v>
      </c>
      <c r="J11" s="61" t="s">
        <v>3187</v>
      </c>
      <c r="K11" s="61" t="s">
        <v>3190</v>
      </c>
      <c r="L11" s="61" t="s">
        <v>3191</v>
      </c>
      <c r="M11" s="61" t="s">
        <v>3192</v>
      </c>
      <c r="N11" s="61" t="s">
        <v>3193</v>
      </c>
      <c r="O11" s="61">
        <v>1050262</v>
      </c>
      <c r="Q11" s="61">
        <v>3410.56</v>
      </c>
      <c r="R11" s="61">
        <f t="shared" si="0"/>
        <v>3410.56</v>
      </c>
      <c r="S11" s="61">
        <v>0</v>
      </c>
      <c r="T11" s="61">
        <v>3410.56</v>
      </c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61">
        <v>0</v>
      </c>
      <c r="AB11" s="61">
        <v>0</v>
      </c>
      <c r="AC11" s="61">
        <v>0</v>
      </c>
      <c r="AD11" s="61">
        <v>0</v>
      </c>
    </row>
    <row r="12" spans="1:30" x14ac:dyDescent="0.15">
      <c r="A12" s="61" t="s">
        <v>3186</v>
      </c>
      <c r="B12" s="61">
        <v>29647397</v>
      </c>
      <c r="D12" s="61" t="s">
        <v>2118</v>
      </c>
      <c r="E12" s="61" t="s">
        <v>3158</v>
      </c>
      <c r="G12" s="61" t="s">
        <v>3187</v>
      </c>
      <c r="H12" s="61" t="s">
        <v>3196</v>
      </c>
      <c r="I12" s="61" t="s">
        <v>3197</v>
      </c>
      <c r="J12" s="61" t="s">
        <v>3187</v>
      </c>
      <c r="K12" s="61" t="s">
        <v>3190</v>
      </c>
      <c r="L12" s="61" t="s">
        <v>3191</v>
      </c>
      <c r="M12" s="61" t="s">
        <v>3195</v>
      </c>
      <c r="N12" s="61" t="s">
        <v>3193</v>
      </c>
      <c r="O12" s="61">
        <v>1050262</v>
      </c>
      <c r="Q12" s="61">
        <v>16049.21</v>
      </c>
      <c r="R12" s="61">
        <f t="shared" si="0"/>
        <v>16049.21</v>
      </c>
      <c r="S12" s="61">
        <v>0</v>
      </c>
      <c r="T12" s="61">
        <v>16049.21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</row>
    <row r="13" spans="1:30" x14ac:dyDescent="0.15">
      <c r="A13" s="61" t="s">
        <v>3186</v>
      </c>
      <c r="B13" s="61">
        <v>29642916</v>
      </c>
      <c r="D13" s="61" t="s">
        <v>2118</v>
      </c>
      <c r="E13" s="61" t="s">
        <v>3158</v>
      </c>
      <c r="G13" s="61" t="s">
        <v>3187</v>
      </c>
      <c r="H13" s="61" t="s">
        <v>3196</v>
      </c>
      <c r="I13" s="61" t="s">
        <v>3197</v>
      </c>
      <c r="J13" s="61" t="s">
        <v>3187</v>
      </c>
      <c r="K13" s="61" t="s">
        <v>3190</v>
      </c>
      <c r="L13" s="61" t="s">
        <v>3191</v>
      </c>
      <c r="M13" s="61" t="s">
        <v>3195</v>
      </c>
      <c r="N13" s="61" t="s">
        <v>3193</v>
      </c>
      <c r="O13" s="61">
        <v>1050262</v>
      </c>
      <c r="Q13" s="61">
        <v>17519.18</v>
      </c>
      <c r="R13" s="61">
        <f t="shared" si="0"/>
        <v>16518.55</v>
      </c>
      <c r="S13" s="61">
        <v>0</v>
      </c>
      <c r="T13" s="61">
        <v>16518.55</v>
      </c>
      <c r="U13" s="61">
        <v>1000.63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1000.63</v>
      </c>
      <c r="AB13" s="61">
        <v>0</v>
      </c>
      <c r="AC13" s="61">
        <v>0</v>
      </c>
      <c r="AD13" s="61">
        <v>0</v>
      </c>
    </row>
    <row r="14" spans="1:30" x14ac:dyDescent="0.15">
      <c r="A14" s="61" t="s">
        <v>3186</v>
      </c>
      <c r="B14" s="61">
        <v>29642914</v>
      </c>
      <c r="D14" s="61" t="s">
        <v>2118</v>
      </c>
      <c r="E14" s="61" t="s">
        <v>3158</v>
      </c>
      <c r="G14" s="61" t="s">
        <v>3187</v>
      </c>
      <c r="H14" s="61" t="s">
        <v>3196</v>
      </c>
      <c r="I14" s="61" t="s">
        <v>3197</v>
      </c>
      <c r="J14" s="61" t="s">
        <v>3187</v>
      </c>
      <c r="K14" s="61" t="s">
        <v>3190</v>
      </c>
      <c r="L14" s="61" t="s">
        <v>3191</v>
      </c>
      <c r="M14" s="61" t="s">
        <v>3195</v>
      </c>
      <c r="N14" s="61" t="s">
        <v>3193</v>
      </c>
      <c r="O14" s="61">
        <v>1050262</v>
      </c>
      <c r="Q14" s="61">
        <v>1078.1400000000001</v>
      </c>
      <c r="R14" s="61">
        <f t="shared" si="0"/>
        <v>1078.1400000000001</v>
      </c>
      <c r="S14" s="61">
        <v>0</v>
      </c>
      <c r="T14" s="61">
        <v>1078.1400000000001</v>
      </c>
      <c r="U14" s="61">
        <v>0</v>
      </c>
      <c r="V14" s="61">
        <v>0</v>
      </c>
      <c r="W14" s="61">
        <v>0</v>
      </c>
      <c r="X14" s="61">
        <v>0</v>
      </c>
      <c r="Y14" s="61">
        <v>0</v>
      </c>
      <c r="Z14" s="61">
        <v>0</v>
      </c>
      <c r="AA14" s="61">
        <v>0</v>
      </c>
      <c r="AB14" s="61">
        <v>0</v>
      </c>
      <c r="AC14" s="61">
        <v>0</v>
      </c>
      <c r="AD14" s="61">
        <v>0</v>
      </c>
    </row>
    <row r="15" spans="1:30" x14ac:dyDescent="0.15">
      <c r="A15" s="61" t="s">
        <v>3186</v>
      </c>
      <c r="B15" s="61">
        <v>26966746</v>
      </c>
      <c r="D15" s="61" t="s">
        <v>3155</v>
      </c>
      <c r="E15" s="61" t="s">
        <v>3156</v>
      </c>
      <c r="G15" s="61" t="s">
        <v>3187</v>
      </c>
      <c r="H15" s="61" t="s">
        <v>3188</v>
      </c>
      <c r="I15" s="61" t="s">
        <v>3189</v>
      </c>
      <c r="J15" s="61" t="s">
        <v>3187</v>
      </c>
      <c r="K15" s="61" t="s">
        <v>3190</v>
      </c>
      <c r="L15" s="61" t="s">
        <v>3191</v>
      </c>
      <c r="M15" s="61" t="s">
        <v>3192</v>
      </c>
      <c r="N15" s="61" t="s">
        <v>3193</v>
      </c>
      <c r="O15" s="61">
        <v>1050262</v>
      </c>
      <c r="Q15" s="61">
        <v>307467.61</v>
      </c>
      <c r="R15" s="61">
        <f t="shared" si="0"/>
        <v>307467.61</v>
      </c>
      <c r="S15" s="61">
        <v>0</v>
      </c>
      <c r="T15" s="61">
        <v>307467.61</v>
      </c>
      <c r="U15" s="61">
        <v>0</v>
      </c>
      <c r="V15" s="61">
        <v>0</v>
      </c>
      <c r="W15" s="61">
        <v>0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61">
        <v>0</v>
      </c>
    </row>
    <row r="16" spans="1:30" x14ac:dyDescent="0.15">
      <c r="A16" s="61" t="s">
        <v>3186</v>
      </c>
      <c r="B16" s="61">
        <v>26932161</v>
      </c>
      <c r="D16" s="61" t="s">
        <v>3155</v>
      </c>
      <c r="E16" s="61" t="s">
        <v>3156</v>
      </c>
      <c r="G16" s="61" t="s">
        <v>3187</v>
      </c>
      <c r="H16" s="61" t="s">
        <v>3188</v>
      </c>
      <c r="I16" s="61" t="s">
        <v>3189</v>
      </c>
      <c r="J16" s="61" t="s">
        <v>3187</v>
      </c>
      <c r="K16" s="61" t="s">
        <v>3190</v>
      </c>
      <c r="L16" s="61" t="s">
        <v>3191</v>
      </c>
      <c r="M16" s="61" t="s">
        <v>3192</v>
      </c>
      <c r="N16" s="61" t="s">
        <v>3193</v>
      </c>
      <c r="O16" s="61">
        <v>1050262</v>
      </c>
      <c r="Q16" s="61">
        <v>68122.13</v>
      </c>
      <c r="R16" s="61">
        <f t="shared" si="0"/>
        <v>68122.13</v>
      </c>
      <c r="S16" s="61">
        <v>0</v>
      </c>
      <c r="T16" s="61">
        <v>68122.13</v>
      </c>
      <c r="U16" s="61">
        <v>0</v>
      </c>
      <c r="V16" s="61">
        <v>0</v>
      </c>
      <c r="W16" s="61">
        <v>0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61">
        <v>0</v>
      </c>
    </row>
    <row r="17" spans="1:30" x14ac:dyDescent="0.15">
      <c r="A17" s="61" t="s">
        <v>3186</v>
      </c>
      <c r="B17" s="61">
        <v>25067826</v>
      </c>
      <c r="D17" s="61" t="s">
        <v>2118</v>
      </c>
      <c r="E17" s="61" t="s">
        <v>3158</v>
      </c>
      <c r="G17" s="61" t="s">
        <v>3187</v>
      </c>
      <c r="H17" s="61" t="s">
        <v>1307</v>
      </c>
      <c r="I17" s="61" t="s">
        <v>3194</v>
      </c>
      <c r="J17" s="61" t="s">
        <v>3187</v>
      </c>
      <c r="K17" s="61" t="s">
        <v>3190</v>
      </c>
      <c r="L17" s="61" t="s">
        <v>3191</v>
      </c>
      <c r="M17" s="61" t="s">
        <v>3195</v>
      </c>
      <c r="N17" s="61" t="s">
        <v>3193</v>
      </c>
      <c r="O17" s="61">
        <v>1050262</v>
      </c>
      <c r="Q17" s="61">
        <v>401.89</v>
      </c>
      <c r="R17" s="61">
        <f t="shared" si="0"/>
        <v>401.89</v>
      </c>
      <c r="S17" s="61">
        <v>0</v>
      </c>
      <c r="T17" s="61">
        <v>401.89</v>
      </c>
      <c r="U17" s="61">
        <v>0</v>
      </c>
      <c r="V17" s="61">
        <v>0</v>
      </c>
      <c r="W17" s="61">
        <v>0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</row>
    <row r="18" spans="1:30" x14ac:dyDescent="0.15">
      <c r="A18" s="61" t="s">
        <v>3186</v>
      </c>
      <c r="B18" s="61">
        <v>25067825</v>
      </c>
      <c r="D18" s="61" t="s">
        <v>2118</v>
      </c>
      <c r="E18" s="61" t="s">
        <v>3158</v>
      </c>
      <c r="G18" s="61" t="s">
        <v>3187</v>
      </c>
      <c r="H18" s="61" t="s">
        <v>1307</v>
      </c>
      <c r="I18" s="61" t="s">
        <v>3194</v>
      </c>
      <c r="J18" s="61" t="s">
        <v>3187</v>
      </c>
      <c r="K18" s="61" t="s">
        <v>3190</v>
      </c>
      <c r="L18" s="61" t="s">
        <v>3191</v>
      </c>
      <c r="M18" s="61" t="s">
        <v>3195</v>
      </c>
      <c r="N18" s="61" t="s">
        <v>3193</v>
      </c>
      <c r="O18" s="61">
        <v>1050262</v>
      </c>
      <c r="Q18" s="61">
        <v>2884.14</v>
      </c>
      <c r="R18" s="61">
        <f t="shared" si="0"/>
        <v>2884.14</v>
      </c>
      <c r="S18" s="61">
        <v>0</v>
      </c>
      <c r="T18" s="61">
        <v>2884.14</v>
      </c>
      <c r="U18" s="61">
        <v>0</v>
      </c>
      <c r="V18" s="61">
        <v>0</v>
      </c>
      <c r="W18" s="61">
        <v>0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61">
        <v>0</v>
      </c>
    </row>
    <row r="19" spans="1:30" x14ac:dyDescent="0.15">
      <c r="A19" s="61" t="s">
        <v>3186</v>
      </c>
      <c r="B19" s="61">
        <v>25067824</v>
      </c>
      <c r="D19" s="61" t="s">
        <v>2118</v>
      </c>
      <c r="E19" s="61" t="s">
        <v>3158</v>
      </c>
      <c r="G19" s="61" t="s">
        <v>3187</v>
      </c>
      <c r="H19" s="61" t="s">
        <v>1307</v>
      </c>
      <c r="I19" s="61" t="s">
        <v>3194</v>
      </c>
      <c r="J19" s="61" t="s">
        <v>3187</v>
      </c>
      <c r="K19" s="61" t="s">
        <v>3190</v>
      </c>
      <c r="L19" s="61" t="s">
        <v>3191</v>
      </c>
      <c r="M19" s="61" t="s">
        <v>3195</v>
      </c>
      <c r="N19" s="61" t="s">
        <v>3193</v>
      </c>
      <c r="O19" s="61">
        <v>1050262</v>
      </c>
      <c r="Q19" s="61">
        <v>418.02</v>
      </c>
      <c r="R19" s="61">
        <f t="shared" si="0"/>
        <v>418.02</v>
      </c>
      <c r="S19" s="61">
        <v>0</v>
      </c>
      <c r="T19" s="61">
        <v>418.02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61">
        <v>0</v>
      </c>
    </row>
    <row r="20" spans="1:30" x14ac:dyDescent="0.15">
      <c r="A20" s="61" t="s">
        <v>3186</v>
      </c>
      <c r="B20" s="61">
        <v>25062269</v>
      </c>
      <c r="D20" s="61" t="s">
        <v>2118</v>
      </c>
      <c r="E20" s="61" t="s">
        <v>3158</v>
      </c>
      <c r="G20" s="61" t="s">
        <v>3187</v>
      </c>
      <c r="H20" s="61" t="s">
        <v>1307</v>
      </c>
      <c r="I20" s="61" t="s">
        <v>3194</v>
      </c>
      <c r="J20" s="61" t="s">
        <v>3187</v>
      </c>
      <c r="K20" s="61" t="s">
        <v>3190</v>
      </c>
      <c r="L20" s="61" t="s">
        <v>3191</v>
      </c>
      <c r="M20" s="61" t="s">
        <v>3195</v>
      </c>
      <c r="N20" s="61" t="s">
        <v>3193</v>
      </c>
      <c r="O20" s="61">
        <v>1050262</v>
      </c>
      <c r="Q20" s="61">
        <v>2380.7600000000002</v>
      </c>
      <c r="R20" s="61">
        <f t="shared" si="0"/>
        <v>2380.7600000000002</v>
      </c>
      <c r="S20" s="61">
        <v>0</v>
      </c>
      <c r="T20" s="61">
        <v>2380.7600000000002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61">
        <v>0</v>
      </c>
    </row>
    <row r="21" spans="1:30" x14ac:dyDescent="0.15">
      <c r="A21" s="61" t="s">
        <v>3186</v>
      </c>
      <c r="B21" s="61">
        <v>24709491</v>
      </c>
      <c r="D21" s="61" t="s">
        <v>2118</v>
      </c>
      <c r="E21" s="61" t="s">
        <v>3158</v>
      </c>
      <c r="G21" s="61" t="s">
        <v>3187</v>
      </c>
      <c r="H21" s="61" t="s">
        <v>3196</v>
      </c>
      <c r="I21" s="61" t="s">
        <v>3197</v>
      </c>
      <c r="J21" s="61" t="s">
        <v>3198</v>
      </c>
      <c r="K21" s="61" t="s">
        <v>3190</v>
      </c>
      <c r="L21" s="61" t="s">
        <v>3191</v>
      </c>
      <c r="M21" s="61" t="s">
        <v>3195</v>
      </c>
      <c r="N21" s="61" t="s">
        <v>3193</v>
      </c>
      <c r="O21" s="61">
        <v>1050262</v>
      </c>
      <c r="Q21" s="61">
        <v>112389.65</v>
      </c>
      <c r="R21" s="61">
        <f t="shared" si="0"/>
        <v>112389.65</v>
      </c>
      <c r="S21" s="61">
        <v>0</v>
      </c>
      <c r="T21" s="61">
        <v>112389.65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</row>
    <row r="22" spans="1:30" x14ac:dyDescent="0.15">
      <c r="A22" s="61" t="s">
        <v>3186</v>
      </c>
      <c r="B22" s="61">
        <v>21056086</v>
      </c>
      <c r="D22" s="61" t="s">
        <v>3159</v>
      </c>
      <c r="E22" s="61" t="e">
        <v>#N/A</v>
      </c>
      <c r="G22" s="61" t="s">
        <v>3187</v>
      </c>
      <c r="H22" s="61" t="s">
        <v>3188</v>
      </c>
      <c r="I22" s="61" t="s">
        <v>3199</v>
      </c>
      <c r="J22" s="61" t="s">
        <v>3198</v>
      </c>
      <c r="K22" s="61" t="s">
        <v>3200</v>
      </c>
      <c r="L22" s="61" t="s">
        <v>3191</v>
      </c>
      <c r="M22" s="61" t="s">
        <v>3201</v>
      </c>
      <c r="N22" s="61" t="s">
        <v>3193</v>
      </c>
      <c r="O22" s="61">
        <v>1050262</v>
      </c>
      <c r="Q22" s="61">
        <v>731.8</v>
      </c>
      <c r="R22" s="61">
        <f t="shared" si="0"/>
        <v>0</v>
      </c>
      <c r="S22" s="61">
        <v>0</v>
      </c>
      <c r="T22" s="61">
        <v>0</v>
      </c>
      <c r="U22" s="61">
        <v>731.8</v>
      </c>
      <c r="V22" s="61">
        <v>0</v>
      </c>
      <c r="W22" s="61">
        <v>0</v>
      </c>
      <c r="X22" s="61">
        <v>0</v>
      </c>
      <c r="Y22" s="61">
        <v>0</v>
      </c>
      <c r="Z22" s="61">
        <v>0</v>
      </c>
      <c r="AA22" s="61">
        <v>731.8</v>
      </c>
      <c r="AB22" s="61">
        <v>0</v>
      </c>
      <c r="AC22" s="61">
        <v>0</v>
      </c>
      <c r="AD22" s="61">
        <v>0</v>
      </c>
    </row>
    <row r="23" spans="1:30" x14ac:dyDescent="0.15">
      <c r="A23" s="61" t="s">
        <v>3186</v>
      </c>
      <c r="B23" s="61">
        <v>21056081</v>
      </c>
      <c r="D23" s="61" t="s">
        <v>3159</v>
      </c>
      <c r="E23" s="61" t="e">
        <v>#N/A</v>
      </c>
      <c r="G23" s="61" t="s">
        <v>3187</v>
      </c>
      <c r="H23" s="61" t="s">
        <v>3188</v>
      </c>
      <c r="I23" s="61" t="s">
        <v>3199</v>
      </c>
      <c r="J23" s="61" t="s">
        <v>3198</v>
      </c>
      <c r="K23" s="61" t="s">
        <v>3200</v>
      </c>
      <c r="L23" s="61" t="s">
        <v>3191</v>
      </c>
      <c r="M23" s="61" t="s">
        <v>3201</v>
      </c>
      <c r="N23" s="61" t="s">
        <v>3193</v>
      </c>
      <c r="O23" s="61">
        <v>1050262</v>
      </c>
      <c r="Q23" s="61">
        <v>594.52</v>
      </c>
      <c r="R23" s="61">
        <f t="shared" si="0"/>
        <v>0</v>
      </c>
      <c r="S23" s="61">
        <v>0</v>
      </c>
      <c r="T23" s="61">
        <v>0</v>
      </c>
      <c r="U23" s="61">
        <v>594.52</v>
      </c>
      <c r="V23" s="61">
        <v>0</v>
      </c>
      <c r="W23" s="61">
        <v>0</v>
      </c>
      <c r="X23" s="61">
        <v>0</v>
      </c>
      <c r="Y23" s="61">
        <v>0</v>
      </c>
      <c r="Z23" s="61">
        <v>0</v>
      </c>
      <c r="AA23" s="61">
        <v>594.52</v>
      </c>
      <c r="AB23" s="61">
        <v>0</v>
      </c>
      <c r="AC23" s="61">
        <v>0</v>
      </c>
      <c r="AD23" s="61"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E4" activeCellId="1" sqref="E2 E4"/>
    </sheetView>
  </sheetViews>
  <sheetFormatPr defaultColWidth="8.875" defaultRowHeight="13.5" x14ac:dyDescent="0.15"/>
  <cols>
    <col min="1" max="1" width="33.875" customWidth="1"/>
    <col min="2" max="2" width="50" customWidth="1"/>
    <col min="3" max="3" width="18.625" customWidth="1"/>
    <col min="4" max="4" width="16.125" customWidth="1"/>
    <col min="5" max="5" width="20.875" style="4" customWidth="1"/>
    <col min="6" max="6" width="18.5" customWidth="1"/>
  </cols>
  <sheetData>
    <row r="1" spans="1:6" x14ac:dyDescent="0.15">
      <c r="A1" s="49" t="s">
        <v>2</v>
      </c>
      <c r="B1" s="49" t="s">
        <v>1595</v>
      </c>
      <c r="C1" s="49" t="s">
        <v>1594</v>
      </c>
      <c r="D1" s="49" t="s">
        <v>2565</v>
      </c>
      <c r="E1" s="86" t="s">
        <v>2566</v>
      </c>
      <c r="F1" s="49" t="s">
        <v>2567</v>
      </c>
    </row>
    <row r="2" spans="1:6" x14ac:dyDescent="0.15">
      <c r="A2" s="50" t="s">
        <v>1992</v>
      </c>
      <c r="B2" s="50" t="s">
        <v>1985</v>
      </c>
      <c r="C2" s="51" t="s">
        <v>1986</v>
      </c>
      <c r="D2" s="51">
        <v>23000</v>
      </c>
      <c r="E2" s="87">
        <v>23000</v>
      </c>
      <c r="F2" s="51">
        <v>0</v>
      </c>
    </row>
    <row r="3" spans="1:6" x14ac:dyDescent="0.15">
      <c r="A3" s="50"/>
      <c r="B3" s="50" t="s">
        <v>2568</v>
      </c>
      <c r="C3" s="51" t="s">
        <v>2569</v>
      </c>
      <c r="D3" s="51">
        <v>0.09</v>
      </c>
      <c r="E3" s="87">
        <v>0</v>
      </c>
      <c r="F3" s="51">
        <v>0.09</v>
      </c>
    </row>
    <row r="4" spans="1:6" x14ac:dyDescent="0.15">
      <c r="A4" s="50"/>
      <c r="B4" s="50" t="s">
        <v>2068</v>
      </c>
      <c r="C4" s="51" t="s">
        <v>2069</v>
      </c>
      <c r="D4" s="51">
        <v>17000</v>
      </c>
      <c r="E4" s="87">
        <v>17000</v>
      </c>
      <c r="F4" s="51">
        <v>0</v>
      </c>
    </row>
    <row r="5" spans="1:6" x14ac:dyDescent="0.15">
      <c r="A5" s="52"/>
      <c r="B5" s="50" t="s">
        <v>2570</v>
      </c>
      <c r="C5" s="51" t="s">
        <v>2571</v>
      </c>
      <c r="D5" s="51">
        <v>11626.62</v>
      </c>
      <c r="E5" s="87">
        <v>11626.62</v>
      </c>
      <c r="F5" s="51">
        <v>0</v>
      </c>
    </row>
    <row r="6" spans="1:6" x14ac:dyDescent="0.15">
      <c r="A6" s="50" t="s">
        <v>1968</v>
      </c>
      <c r="B6" s="50" t="s">
        <v>2572</v>
      </c>
      <c r="C6" s="51" t="s">
        <v>2573</v>
      </c>
      <c r="D6" s="51">
        <v>263.49</v>
      </c>
      <c r="E6" s="87">
        <v>0</v>
      </c>
      <c r="F6" s="51">
        <v>263.49</v>
      </c>
    </row>
    <row r="7" spans="1:6" x14ac:dyDescent="0.15">
      <c r="A7" s="50"/>
      <c r="B7" s="50" t="s">
        <v>2574</v>
      </c>
      <c r="C7" s="51" t="s">
        <v>2575</v>
      </c>
      <c r="D7" s="51">
        <v>274.91000000000003</v>
      </c>
      <c r="E7" s="87">
        <v>0</v>
      </c>
      <c r="F7" s="51">
        <v>274.91000000000003</v>
      </c>
    </row>
    <row r="8" spans="1:6" x14ac:dyDescent="0.15">
      <c r="A8" s="50"/>
      <c r="B8" s="50" t="s">
        <v>2576</v>
      </c>
      <c r="C8" s="51" t="s">
        <v>2577</v>
      </c>
      <c r="D8" s="51">
        <v>541.37</v>
      </c>
      <c r="E8" s="87">
        <v>0</v>
      </c>
      <c r="F8" s="51">
        <v>541.37</v>
      </c>
    </row>
    <row r="9" spans="1:6" x14ac:dyDescent="0.15">
      <c r="A9" s="50"/>
      <c r="B9" s="50" t="s">
        <v>2219</v>
      </c>
      <c r="C9" s="51" t="s">
        <v>2220</v>
      </c>
      <c r="D9" s="51">
        <v>293.95</v>
      </c>
      <c r="E9" s="87">
        <v>0</v>
      </c>
      <c r="F9" s="51">
        <v>293.95</v>
      </c>
    </row>
    <row r="10" spans="1:6" x14ac:dyDescent="0.15">
      <c r="A10" s="52"/>
      <c r="B10" s="50" t="s">
        <v>2260</v>
      </c>
      <c r="C10" s="51" t="s">
        <v>2261</v>
      </c>
      <c r="D10" s="51">
        <v>1414.01</v>
      </c>
      <c r="E10" s="87">
        <v>0</v>
      </c>
      <c r="F10" s="51">
        <v>1414.01</v>
      </c>
    </row>
    <row r="11" spans="1:6" x14ac:dyDescent="0.15">
      <c r="A11" s="50" t="s">
        <v>2133</v>
      </c>
      <c r="B11" s="50" t="s">
        <v>2578</v>
      </c>
      <c r="C11" s="51" t="s">
        <v>2579</v>
      </c>
      <c r="D11" s="51">
        <v>8923.44</v>
      </c>
      <c r="E11" s="87">
        <v>6636.97</v>
      </c>
      <c r="F11" s="51">
        <v>2286.4699999999998</v>
      </c>
    </row>
    <row r="12" spans="1:6" x14ac:dyDescent="0.15">
      <c r="A12" s="50"/>
      <c r="B12" s="50" t="s">
        <v>2580</v>
      </c>
      <c r="C12" s="51" t="s">
        <v>2581</v>
      </c>
      <c r="D12" s="51">
        <v>11.98</v>
      </c>
      <c r="E12" s="87">
        <v>0</v>
      </c>
      <c r="F12" s="51">
        <v>11.98</v>
      </c>
    </row>
    <row r="13" spans="1:6" x14ac:dyDescent="0.15">
      <c r="A13" s="50"/>
      <c r="B13" s="50" t="s">
        <v>2582</v>
      </c>
      <c r="C13" s="51" t="s">
        <v>2583</v>
      </c>
      <c r="D13" s="51">
        <v>2062.67</v>
      </c>
      <c r="E13" s="87">
        <v>0</v>
      </c>
      <c r="F13" s="51">
        <v>2062.67</v>
      </c>
    </row>
    <row r="14" spans="1:6" x14ac:dyDescent="0.15">
      <c r="A14" s="50"/>
      <c r="B14" s="50" t="s">
        <v>2584</v>
      </c>
      <c r="C14" s="51" t="s">
        <v>2585</v>
      </c>
      <c r="D14" s="51">
        <v>834.46</v>
      </c>
      <c r="E14" s="87">
        <v>0</v>
      </c>
      <c r="F14" s="51">
        <v>834.46</v>
      </c>
    </row>
    <row r="15" spans="1:6" x14ac:dyDescent="0.15">
      <c r="A15" s="52"/>
      <c r="B15" s="50" t="s">
        <v>2586</v>
      </c>
      <c r="C15" s="51" t="s">
        <v>2587</v>
      </c>
      <c r="D15" s="51">
        <v>39160.46</v>
      </c>
      <c r="E15" s="87">
        <v>30073.34</v>
      </c>
      <c r="F15" s="51">
        <v>9087.1200000000008</v>
      </c>
    </row>
    <row r="16" spans="1:6" x14ac:dyDescent="0.15">
      <c r="A16" s="50" t="s">
        <v>2067</v>
      </c>
      <c r="B16" s="50" t="s">
        <v>2588</v>
      </c>
      <c r="C16" s="51" t="s">
        <v>2589</v>
      </c>
      <c r="D16" s="51">
        <v>253042.46</v>
      </c>
      <c r="E16" s="87">
        <v>0</v>
      </c>
      <c r="F16" s="51">
        <v>253042.46</v>
      </c>
    </row>
    <row r="17" spans="1:7" x14ac:dyDescent="0.15">
      <c r="A17" s="52"/>
      <c r="B17" s="50" t="s">
        <v>2590</v>
      </c>
      <c r="C17" s="51" t="s">
        <v>2591</v>
      </c>
      <c r="D17" s="51">
        <v>128183.84</v>
      </c>
      <c r="E17" s="87">
        <v>0</v>
      </c>
      <c r="F17" s="51">
        <v>128183.84</v>
      </c>
    </row>
    <row r="18" spans="1:7" x14ac:dyDescent="0.15">
      <c r="A18" s="50" t="s">
        <v>2592</v>
      </c>
      <c r="B18" s="50" t="s">
        <v>2593</v>
      </c>
      <c r="C18" s="51" t="s">
        <v>2594</v>
      </c>
      <c r="D18" s="51">
        <v>49302.9</v>
      </c>
      <c r="E18" s="87">
        <v>0</v>
      </c>
      <c r="F18" s="51">
        <v>49302.9</v>
      </c>
    </row>
    <row r="19" spans="1:7" x14ac:dyDescent="0.15">
      <c r="A19" s="50"/>
      <c r="B19" s="50" t="s">
        <v>2595</v>
      </c>
      <c r="C19" s="51" t="s">
        <v>2596</v>
      </c>
      <c r="D19" s="51">
        <v>27916.2</v>
      </c>
      <c r="E19" s="87">
        <v>0</v>
      </c>
      <c r="F19" s="51">
        <v>27916.2</v>
      </c>
    </row>
    <row r="20" spans="1:7" s="54" customFormat="1" x14ac:dyDescent="0.15">
      <c r="A20" s="53" t="s">
        <v>2597</v>
      </c>
      <c r="B20" s="53" t="s">
        <v>2598</v>
      </c>
      <c r="C20" s="54" t="s">
        <v>2599</v>
      </c>
      <c r="D20" s="54">
        <v>29607.95</v>
      </c>
      <c r="E20" s="88">
        <v>28282.62</v>
      </c>
      <c r="F20" s="54">
        <v>1325.33</v>
      </c>
      <c r="G20" s="54">
        <f>E20+E21</f>
        <v>37609.97</v>
      </c>
    </row>
    <row r="21" spans="1:7" s="54" customFormat="1" x14ac:dyDescent="0.15">
      <c r="B21" s="53" t="s">
        <v>2600</v>
      </c>
      <c r="C21" s="54" t="s">
        <v>2601</v>
      </c>
      <c r="D21" s="54">
        <v>9327.35</v>
      </c>
      <c r="E21" s="88">
        <v>9327.35</v>
      </c>
      <c r="F21" s="54">
        <v>0</v>
      </c>
    </row>
    <row r="22" spans="1:7" x14ac:dyDescent="0.15">
      <c r="A22" s="55" t="s">
        <v>2602</v>
      </c>
      <c r="B22" s="55"/>
      <c r="C22" s="55"/>
      <c r="D22" s="55">
        <f t="shared" ref="D22" si="0">SUM(D2:D21)</f>
        <v>602788.14999999991</v>
      </c>
      <c r="E22" s="89">
        <f>SUM(E2:E21)</f>
        <v>125946.90000000001</v>
      </c>
      <c r="F22" s="55">
        <f>SUM(F2:F21)</f>
        <v>476841.25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134"/>
  <sheetViews>
    <sheetView workbookViewId="0">
      <selection activeCell="S1" sqref="S1:S1048576"/>
    </sheetView>
  </sheetViews>
  <sheetFormatPr defaultColWidth="9" defaultRowHeight="13.5" x14ac:dyDescent="0.15"/>
  <cols>
    <col min="1" max="1" width="48.375" style="36" bestFit="1" customWidth="1"/>
    <col min="2" max="13" width="9" style="36"/>
    <col min="14" max="14" width="9.125" style="36" bestFit="1" customWidth="1"/>
    <col min="15" max="16" width="9" style="36"/>
    <col min="17" max="17" width="31.375" style="36" customWidth="1"/>
    <col min="18" max="18" width="9.125" style="36" bestFit="1" customWidth="1"/>
    <col min="19" max="19" width="19.125" style="46" customWidth="1"/>
    <col min="20" max="20" width="19.125" style="36" customWidth="1"/>
    <col min="21" max="34" width="9.125" style="36" bestFit="1" customWidth="1"/>
    <col min="35" max="35" width="9.5" style="36" bestFit="1" customWidth="1"/>
    <col min="36" max="44" width="9.125" style="36" bestFit="1" customWidth="1"/>
    <col min="45" max="45" width="9" style="36"/>
    <col min="46" max="47" width="11.5" style="36" customWidth="1"/>
    <col min="48" max="48" width="36" style="36" customWidth="1"/>
    <col min="49" max="16384" width="9" style="36"/>
  </cols>
  <sheetData>
    <row r="1" spans="1:49" x14ac:dyDescent="0.15">
      <c r="A1" s="36" t="s">
        <v>1905</v>
      </c>
      <c r="B1" s="36" t="s">
        <v>353</v>
      </c>
      <c r="C1" s="36" t="s">
        <v>6</v>
      </c>
      <c r="D1" s="36" t="s">
        <v>1906</v>
      </c>
      <c r="E1" s="36" t="s">
        <v>354</v>
      </c>
      <c r="F1" s="36" t="s">
        <v>355</v>
      </c>
      <c r="G1" s="36" t="s">
        <v>1907</v>
      </c>
      <c r="H1" s="36" t="s">
        <v>1908</v>
      </c>
      <c r="I1" s="36" t="s">
        <v>1909</v>
      </c>
      <c r="J1" s="36" t="s">
        <v>1910</v>
      </c>
      <c r="K1" s="36" t="s">
        <v>1911</v>
      </c>
      <c r="L1" s="36" t="s">
        <v>1912</v>
      </c>
      <c r="M1" s="36" t="s">
        <v>1913</v>
      </c>
      <c r="N1" s="36" t="s">
        <v>1914</v>
      </c>
      <c r="O1" s="36" t="s">
        <v>1915</v>
      </c>
      <c r="P1" s="36" t="s">
        <v>1916</v>
      </c>
      <c r="Q1" s="36" t="s">
        <v>1917</v>
      </c>
      <c r="R1" s="36" t="s">
        <v>358</v>
      </c>
      <c r="S1" s="46" t="s">
        <v>1918</v>
      </c>
      <c r="T1" s="36" t="s">
        <v>1919</v>
      </c>
      <c r="U1" s="36" t="s">
        <v>1920</v>
      </c>
      <c r="V1" s="36" t="s">
        <v>1617</v>
      </c>
      <c r="W1" s="36" t="s">
        <v>1921</v>
      </c>
      <c r="X1" s="36" t="s">
        <v>1922</v>
      </c>
      <c r="Y1" s="36" t="s">
        <v>1923</v>
      </c>
      <c r="Z1" s="36" t="s">
        <v>1924</v>
      </c>
      <c r="AA1" s="36" t="s">
        <v>1925</v>
      </c>
      <c r="AB1" s="36" t="s">
        <v>1926</v>
      </c>
      <c r="AC1" s="36" t="s">
        <v>1927</v>
      </c>
      <c r="AD1" s="36" t="s">
        <v>1928</v>
      </c>
      <c r="AE1" s="36" t="s">
        <v>1929</v>
      </c>
      <c r="AF1" s="36" t="s">
        <v>1930</v>
      </c>
      <c r="AG1" s="36" t="s">
        <v>1931</v>
      </c>
      <c r="AH1" s="36" t="s">
        <v>1932</v>
      </c>
      <c r="AI1" s="36" t="s">
        <v>1933</v>
      </c>
      <c r="AJ1" s="36" t="s">
        <v>1934</v>
      </c>
      <c r="AK1" s="36" t="s">
        <v>365</v>
      </c>
      <c r="AL1" s="36" t="s">
        <v>1935</v>
      </c>
      <c r="AM1" s="36" t="s">
        <v>1936</v>
      </c>
      <c r="AN1" s="36" t="s">
        <v>1937</v>
      </c>
      <c r="AO1" s="36" t="s">
        <v>1938</v>
      </c>
      <c r="AP1" s="36" t="s">
        <v>1939</v>
      </c>
      <c r="AQ1" s="36" t="s">
        <v>1940</v>
      </c>
      <c r="AR1" s="36" t="s">
        <v>1941</v>
      </c>
      <c r="AS1" s="36" t="s">
        <v>1942</v>
      </c>
      <c r="AT1" s="36" t="s">
        <v>1943</v>
      </c>
      <c r="AU1" s="36" t="s">
        <v>1944</v>
      </c>
      <c r="AV1" s="47" t="s">
        <v>1631</v>
      </c>
      <c r="AW1" s="47" t="s">
        <v>179</v>
      </c>
    </row>
    <row r="2" spans="1:49" hidden="1" x14ac:dyDescent="0.15">
      <c r="A2" s="36" t="s">
        <v>1945</v>
      </c>
      <c r="B2" s="36" t="s">
        <v>1946</v>
      </c>
      <c r="C2" s="36" t="s">
        <v>1947</v>
      </c>
      <c r="D2" s="36" t="s">
        <v>1636</v>
      </c>
      <c r="E2" s="36" t="s">
        <v>1948</v>
      </c>
      <c r="F2" s="36" t="s">
        <v>1949</v>
      </c>
      <c r="G2" s="36" t="s">
        <v>1950</v>
      </c>
      <c r="H2" s="36" t="s">
        <v>1951</v>
      </c>
      <c r="I2" s="36" t="s">
        <v>1952</v>
      </c>
      <c r="J2" s="36" t="s">
        <v>1953</v>
      </c>
      <c r="K2" s="36" t="s">
        <v>1954</v>
      </c>
      <c r="L2" s="36" t="s">
        <v>1955</v>
      </c>
      <c r="M2" s="36" t="s">
        <v>1956</v>
      </c>
      <c r="N2" s="36">
        <v>132</v>
      </c>
      <c r="O2" s="36" t="s">
        <v>1957</v>
      </c>
      <c r="P2" s="36" t="s">
        <v>1958</v>
      </c>
      <c r="Q2" s="36" t="s">
        <v>1959</v>
      </c>
      <c r="R2" s="36">
        <v>819055.65</v>
      </c>
      <c r="S2" s="46">
        <v>778114.92</v>
      </c>
      <c r="T2" s="36">
        <v>819055.65</v>
      </c>
      <c r="U2" s="36">
        <v>0</v>
      </c>
      <c r="V2" s="36">
        <v>40940.730000000003</v>
      </c>
      <c r="W2" s="36">
        <v>0</v>
      </c>
      <c r="X2" s="36">
        <v>0</v>
      </c>
      <c r="Y2" s="36">
        <v>0</v>
      </c>
      <c r="Z2" s="36">
        <v>0</v>
      </c>
      <c r="AA2" s="36">
        <v>819055.65</v>
      </c>
      <c r="AB2" s="36">
        <v>0</v>
      </c>
      <c r="AC2" s="36">
        <v>0</v>
      </c>
      <c r="AD2" s="36">
        <v>0</v>
      </c>
      <c r="AE2" s="36">
        <v>9995817.6999999993</v>
      </c>
      <c r="AF2" s="36">
        <v>0</v>
      </c>
      <c r="AG2" s="36">
        <v>0</v>
      </c>
      <c r="AH2" s="36">
        <v>0</v>
      </c>
      <c r="AI2" s="36">
        <v>17289095</v>
      </c>
      <c r="AJ2" s="36">
        <v>47.37</v>
      </c>
      <c r="AK2" s="36">
        <v>169503</v>
      </c>
      <c r="AL2" s="36">
        <v>0.98040000000000005</v>
      </c>
      <c r="AM2" s="36">
        <v>4.83</v>
      </c>
      <c r="AN2" s="36">
        <v>681</v>
      </c>
      <c r="AO2" s="36">
        <v>0.40179999999999999</v>
      </c>
      <c r="AP2" s="36">
        <v>1202.72</v>
      </c>
      <c r="AQ2" s="36">
        <v>1103989.76</v>
      </c>
      <c r="AR2" s="36">
        <v>9</v>
      </c>
      <c r="AS2" s="36" t="s">
        <v>1960</v>
      </c>
      <c r="AT2" s="36" t="s">
        <v>367</v>
      </c>
      <c r="AU2" s="36" t="s">
        <v>588</v>
      </c>
      <c r="AV2" s="36" t="s">
        <v>1898</v>
      </c>
      <c r="AW2" s="36" t="s">
        <v>1653</v>
      </c>
    </row>
    <row r="3" spans="1:49" hidden="1" x14ac:dyDescent="0.15">
      <c r="A3" s="36" t="s">
        <v>1961</v>
      </c>
      <c r="B3" s="36" t="s">
        <v>1962</v>
      </c>
      <c r="C3" s="36" t="s">
        <v>1947</v>
      </c>
      <c r="D3" s="36" t="s">
        <v>1636</v>
      </c>
      <c r="E3" s="36" t="s">
        <v>1307</v>
      </c>
      <c r="F3" s="36" t="s">
        <v>1963</v>
      </c>
      <c r="G3" s="36" t="s">
        <v>1964</v>
      </c>
      <c r="H3" s="36" t="s">
        <v>1951</v>
      </c>
      <c r="I3" s="36" t="s">
        <v>1952</v>
      </c>
      <c r="J3" s="36" t="s">
        <v>1953</v>
      </c>
      <c r="K3" s="36" t="s">
        <v>1954</v>
      </c>
      <c r="L3" s="36" t="s">
        <v>1955</v>
      </c>
      <c r="M3" s="36" t="s">
        <v>1965</v>
      </c>
      <c r="N3" s="36">
        <v>54</v>
      </c>
      <c r="O3" s="36" t="s">
        <v>1966</v>
      </c>
      <c r="P3" s="36" t="s">
        <v>1967</v>
      </c>
      <c r="Q3" s="36" t="s">
        <v>1968</v>
      </c>
      <c r="R3" s="36">
        <v>558600.73</v>
      </c>
      <c r="S3" s="46">
        <v>550919.51</v>
      </c>
      <c r="T3" s="36">
        <v>558600.73</v>
      </c>
      <c r="U3" s="36">
        <v>0</v>
      </c>
      <c r="V3" s="36">
        <v>7681.22</v>
      </c>
      <c r="W3" s="36">
        <v>0</v>
      </c>
      <c r="X3" s="36">
        <v>0</v>
      </c>
      <c r="Y3" s="36">
        <v>0</v>
      </c>
      <c r="Z3" s="36">
        <v>0</v>
      </c>
      <c r="AA3" s="36">
        <v>558600.73</v>
      </c>
      <c r="AB3" s="36">
        <v>0</v>
      </c>
      <c r="AC3" s="36">
        <v>0</v>
      </c>
      <c r="AD3" s="36">
        <v>0</v>
      </c>
      <c r="AE3" s="36">
        <v>561926.74</v>
      </c>
      <c r="AF3" s="36">
        <v>0</v>
      </c>
      <c r="AG3" s="36">
        <v>0</v>
      </c>
      <c r="AH3" s="36">
        <v>0</v>
      </c>
      <c r="AI3" s="36">
        <v>8865714</v>
      </c>
      <c r="AJ3" s="36">
        <v>63.01</v>
      </c>
      <c r="AK3" s="36">
        <v>95067</v>
      </c>
      <c r="AL3" s="36">
        <v>1.0723</v>
      </c>
      <c r="AM3" s="36">
        <v>5.88</v>
      </c>
      <c r="AN3" s="36">
        <v>4592</v>
      </c>
      <c r="AO3" s="36">
        <v>4.8303000000000003</v>
      </c>
      <c r="AP3" s="36">
        <v>121.65</v>
      </c>
      <c r="AQ3" s="36">
        <v>804000</v>
      </c>
      <c r="AR3" s="36">
        <v>14</v>
      </c>
      <c r="AS3" s="36" t="s">
        <v>1960</v>
      </c>
      <c r="AT3" s="36" t="s">
        <v>367</v>
      </c>
      <c r="AU3" s="36" t="s">
        <v>588</v>
      </c>
      <c r="AV3" s="36" t="s">
        <v>1896</v>
      </c>
      <c r="AW3" s="36" t="s">
        <v>1653</v>
      </c>
    </row>
    <row r="4" spans="1:49" hidden="1" x14ac:dyDescent="0.15">
      <c r="A4" s="36" t="s">
        <v>1969</v>
      </c>
      <c r="B4" s="36" t="s">
        <v>1970</v>
      </c>
      <c r="C4" s="36" t="s">
        <v>1947</v>
      </c>
      <c r="D4" s="36" t="s">
        <v>407</v>
      </c>
      <c r="E4" s="36" t="s">
        <v>1948</v>
      </c>
      <c r="F4" s="36" t="s">
        <v>1949</v>
      </c>
      <c r="G4" s="36" t="s">
        <v>1971</v>
      </c>
      <c r="H4" s="36" t="s">
        <v>1951</v>
      </c>
      <c r="I4" s="36" t="s">
        <v>1952</v>
      </c>
      <c r="J4" s="36" t="s">
        <v>1953</v>
      </c>
      <c r="K4" s="36" t="s">
        <v>1954</v>
      </c>
      <c r="L4" s="36" t="s">
        <v>1955</v>
      </c>
      <c r="M4" s="36" t="s">
        <v>1972</v>
      </c>
      <c r="N4" s="36">
        <v>78</v>
      </c>
      <c r="O4" s="36" t="s">
        <v>1973</v>
      </c>
      <c r="P4" s="36" t="s">
        <v>1958</v>
      </c>
      <c r="Q4" s="36" t="s">
        <v>1959</v>
      </c>
      <c r="R4" s="36">
        <v>433445.85</v>
      </c>
      <c r="S4" s="46">
        <v>431354.83</v>
      </c>
      <c r="T4" s="36">
        <v>433445.85</v>
      </c>
      <c r="U4" s="36">
        <v>0</v>
      </c>
      <c r="V4" s="36">
        <v>2091.02</v>
      </c>
      <c r="W4" s="36">
        <v>0</v>
      </c>
      <c r="X4" s="36">
        <v>0</v>
      </c>
      <c r="Y4" s="36">
        <v>0</v>
      </c>
      <c r="Z4" s="36">
        <v>0</v>
      </c>
      <c r="AA4" s="36">
        <v>433445.85</v>
      </c>
      <c r="AB4" s="36">
        <v>0</v>
      </c>
      <c r="AC4" s="36">
        <v>0</v>
      </c>
      <c r="AD4" s="36">
        <v>0</v>
      </c>
      <c r="AE4" s="36">
        <v>1190263.22</v>
      </c>
      <c r="AF4" s="36">
        <v>0</v>
      </c>
      <c r="AG4" s="36">
        <v>0</v>
      </c>
      <c r="AH4" s="36">
        <v>0</v>
      </c>
      <c r="AI4" s="36">
        <v>8665139</v>
      </c>
      <c r="AJ4" s="36">
        <v>50.02</v>
      </c>
      <c r="AK4" s="36">
        <v>75040</v>
      </c>
      <c r="AL4" s="36">
        <v>0.86599999999999999</v>
      </c>
      <c r="AM4" s="36">
        <v>5.78</v>
      </c>
      <c r="AN4" s="36">
        <v>338</v>
      </c>
      <c r="AO4" s="36">
        <v>0.45040000000000002</v>
      </c>
      <c r="AP4" s="36">
        <v>1282.3800000000001</v>
      </c>
      <c r="AQ4" s="36">
        <v>410000</v>
      </c>
      <c r="AR4" s="36">
        <v>5</v>
      </c>
      <c r="AS4" s="36" t="s">
        <v>1960</v>
      </c>
      <c r="AT4" s="36" t="s">
        <v>367</v>
      </c>
      <c r="AU4" s="36" t="s">
        <v>588</v>
      </c>
      <c r="AV4" s="36" t="s">
        <v>1898</v>
      </c>
      <c r="AW4" s="36" t="s">
        <v>1653</v>
      </c>
    </row>
    <row r="5" spans="1:49" hidden="1" x14ac:dyDescent="0.15">
      <c r="A5" s="36" t="s">
        <v>1974</v>
      </c>
      <c r="B5" s="36" t="s">
        <v>1975</v>
      </c>
      <c r="C5" s="36" t="s">
        <v>1947</v>
      </c>
      <c r="D5" s="36" t="s">
        <v>1976</v>
      </c>
      <c r="E5" s="36" t="s">
        <v>1948</v>
      </c>
      <c r="F5" s="36" t="s">
        <v>1949</v>
      </c>
      <c r="G5" s="36" t="s">
        <v>1977</v>
      </c>
      <c r="H5" s="36" t="s">
        <v>1951</v>
      </c>
      <c r="I5" s="36" t="s">
        <v>1952</v>
      </c>
      <c r="J5" s="36" t="s">
        <v>1953</v>
      </c>
      <c r="K5" s="36" t="s">
        <v>1954</v>
      </c>
      <c r="L5" s="36" t="s">
        <v>1955</v>
      </c>
      <c r="M5" s="36" t="s">
        <v>1978</v>
      </c>
      <c r="N5" s="36">
        <v>86</v>
      </c>
      <c r="O5" s="36" t="s">
        <v>1979</v>
      </c>
      <c r="P5" s="36" t="s">
        <v>1958</v>
      </c>
      <c r="Q5" s="36" t="s">
        <v>1959</v>
      </c>
      <c r="R5" s="36">
        <v>408784.61</v>
      </c>
      <c r="S5" s="46">
        <v>405003.75</v>
      </c>
      <c r="T5" s="36">
        <v>408784.61</v>
      </c>
      <c r="U5" s="36">
        <v>0</v>
      </c>
      <c r="V5" s="36">
        <v>3780.86</v>
      </c>
      <c r="W5" s="36">
        <v>0</v>
      </c>
      <c r="X5" s="36">
        <v>0</v>
      </c>
      <c r="Y5" s="36">
        <v>0</v>
      </c>
      <c r="Z5" s="36">
        <v>0</v>
      </c>
      <c r="AA5" s="36">
        <v>408784.61</v>
      </c>
      <c r="AB5" s="36">
        <v>0</v>
      </c>
      <c r="AC5" s="36">
        <v>0</v>
      </c>
      <c r="AD5" s="36">
        <v>0</v>
      </c>
      <c r="AE5" s="36">
        <v>751323.35</v>
      </c>
      <c r="AF5" s="36">
        <v>0</v>
      </c>
      <c r="AG5" s="36">
        <v>0</v>
      </c>
      <c r="AH5" s="36">
        <v>0</v>
      </c>
      <c r="AI5" s="36">
        <v>8216974</v>
      </c>
      <c r="AJ5" s="36">
        <v>49.75</v>
      </c>
      <c r="AK5" s="36">
        <v>43233</v>
      </c>
      <c r="AL5" s="36">
        <v>0.52610000000000001</v>
      </c>
      <c r="AM5" s="36">
        <v>9.4600000000000009</v>
      </c>
      <c r="AN5" s="36">
        <v>308</v>
      </c>
      <c r="AO5" s="36">
        <v>0.71240000000000003</v>
      </c>
      <c r="AP5" s="36">
        <v>1327.22</v>
      </c>
      <c r="AQ5" s="36">
        <v>447826.86</v>
      </c>
      <c r="AR5" s="36">
        <v>6</v>
      </c>
      <c r="AS5" s="36" t="s">
        <v>1960</v>
      </c>
      <c r="AT5" s="36" t="s">
        <v>367</v>
      </c>
      <c r="AU5" s="36" t="s">
        <v>588</v>
      </c>
      <c r="AV5" s="36" t="s">
        <v>1898</v>
      </c>
      <c r="AW5" s="36" t="s">
        <v>1653</v>
      </c>
    </row>
    <row r="6" spans="1:49" hidden="1" x14ac:dyDescent="0.15">
      <c r="A6" s="36" t="s">
        <v>1980</v>
      </c>
      <c r="B6" s="36" t="s">
        <v>1981</v>
      </c>
      <c r="C6" s="36" t="s">
        <v>1947</v>
      </c>
      <c r="D6" s="36" t="s">
        <v>1636</v>
      </c>
      <c r="E6" s="36" t="s">
        <v>1307</v>
      </c>
      <c r="F6" s="36" t="s">
        <v>1963</v>
      </c>
      <c r="G6" s="36" t="s">
        <v>1982</v>
      </c>
      <c r="H6" s="36" t="s">
        <v>1951</v>
      </c>
      <c r="I6" s="36" t="s">
        <v>1952</v>
      </c>
      <c r="J6" s="36" t="s">
        <v>1953</v>
      </c>
      <c r="K6" s="36" t="s">
        <v>1954</v>
      </c>
      <c r="L6" s="36" t="s">
        <v>1955</v>
      </c>
      <c r="M6" s="36" t="s">
        <v>1983</v>
      </c>
      <c r="N6" s="36">
        <v>55</v>
      </c>
      <c r="O6" s="36" t="s">
        <v>1984</v>
      </c>
      <c r="P6" s="36" t="s">
        <v>1967</v>
      </c>
      <c r="Q6" s="36" t="s">
        <v>1968</v>
      </c>
      <c r="R6" s="36">
        <v>407388.7</v>
      </c>
      <c r="S6" s="46">
        <v>393995.05</v>
      </c>
      <c r="T6" s="36">
        <v>407388.7</v>
      </c>
      <c r="U6" s="36">
        <v>0</v>
      </c>
      <c r="V6" s="36">
        <v>13393.65</v>
      </c>
      <c r="W6" s="36">
        <v>0</v>
      </c>
      <c r="X6" s="36">
        <v>0</v>
      </c>
      <c r="Y6" s="36">
        <v>0</v>
      </c>
      <c r="Z6" s="36">
        <v>0</v>
      </c>
      <c r="AA6" s="36">
        <v>407388.7</v>
      </c>
      <c r="AB6" s="36">
        <v>0</v>
      </c>
      <c r="AC6" s="36">
        <v>0</v>
      </c>
      <c r="AD6" s="36">
        <v>0</v>
      </c>
      <c r="AE6" s="36">
        <v>430837.74</v>
      </c>
      <c r="AF6" s="36">
        <v>0</v>
      </c>
      <c r="AG6" s="36">
        <v>0</v>
      </c>
      <c r="AH6" s="36">
        <v>0</v>
      </c>
      <c r="AI6" s="36">
        <v>5197270</v>
      </c>
      <c r="AJ6" s="36">
        <v>78.39</v>
      </c>
      <c r="AK6" s="36">
        <v>58203</v>
      </c>
      <c r="AL6" s="36">
        <v>1.1198999999999999</v>
      </c>
      <c r="AM6" s="36">
        <v>7</v>
      </c>
      <c r="AN6" s="36">
        <v>3231</v>
      </c>
      <c r="AO6" s="36">
        <v>5.5513000000000003</v>
      </c>
      <c r="AP6" s="36">
        <v>126.09</v>
      </c>
      <c r="AQ6" s="36">
        <v>1080000</v>
      </c>
      <c r="AR6" s="36">
        <v>11</v>
      </c>
      <c r="AS6" s="36" t="s">
        <v>1960</v>
      </c>
      <c r="AT6" s="36" t="s">
        <v>367</v>
      </c>
      <c r="AU6" s="36" t="s">
        <v>588</v>
      </c>
      <c r="AV6" s="36" t="s">
        <v>1896</v>
      </c>
      <c r="AW6" s="36" t="s">
        <v>1653</v>
      </c>
    </row>
    <row r="7" spans="1:49" s="90" customFormat="1" hidden="1" x14ac:dyDescent="0.15">
      <c r="A7" s="90" t="s">
        <v>1985</v>
      </c>
      <c r="B7" s="90" t="s">
        <v>1986</v>
      </c>
      <c r="C7" s="90" t="s">
        <v>1947</v>
      </c>
      <c r="D7" s="90" t="s">
        <v>1636</v>
      </c>
      <c r="E7" s="90" t="s">
        <v>666</v>
      </c>
      <c r="F7" s="90" t="s">
        <v>1987</v>
      </c>
      <c r="G7" s="90" t="s">
        <v>1988</v>
      </c>
      <c r="H7" s="90" t="s">
        <v>1951</v>
      </c>
      <c r="I7" s="90" t="s">
        <v>1952</v>
      </c>
      <c r="J7" s="90" t="s">
        <v>1953</v>
      </c>
      <c r="K7" s="90" t="s">
        <v>1954</v>
      </c>
      <c r="L7" s="90" t="s">
        <v>1955</v>
      </c>
      <c r="M7" s="90" t="s">
        <v>1989</v>
      </c>
      <c r="N7" s="90">
        <v>96</v>
      </c>
      <c r="O7" s="90" t="s">
        <v>1990</v>
      </c>
      <c r="P7" s="90" t="s">
        <v>1991</v>
      </c>
      <c r="Q7" s="90" t="s">
        <v>1992</v>
      </c>
      <c r="R7" s="90">
        <v>394956.43</v>
      </c>
      <c r="S7" s="91">
        <f>394670.1-23000</f>
        <v>371670.1</v>
      </c>
      <c r="T7" s="90">
        <v>394956.43</v>
      </c>
      <c r="U7" s="90">
        <v>0</v>
      </c>
      <c r="V7" s="90">
        <v>286.33</v>
      </c>
      <c r="W7" s="90">
        <v>0</v>
      </c>
      <c r="X7" s="90">
        <v>0</v>
      </c>
      <c r="Y7" s="90">
        <v>0</v>
      </c>
      <c r="Z7" s="90">
        <v>0</v>
      </c>
      <c r="AA7" s="90">
        <v>394956.43</v>
      </c>
      <c r="AB7" s="90">
        <v>0</v>
      </c>
      <c r="AC7" s="90">
        <v>0</v>
      </c>
      <c r="AD7" s="90">
        <v>0</v>
      </c>
      <c r="AE7" s="90">
        <v>923768.28</v>
      </c>
      <c r="AF7" s="90">
        <v>0</v>
      </c>
      <c r="AG7" s="90">
        <v>0</v>
      </c>
      <c r="AH7" s="90">
        <v>0</v>
      </c>
      <c r="AI7" s="90">
        <v>14338295</v>
      </c>
      <c r="AJ7" s="90">
        <v>27.55</v>
      </c>
      <c r="AK7" s="90">
        <v>160382</v>
      </c>
      <c r="AL7" s="90">
        <v>1.1186</v>
      </c>
      <c r="AM7" s="90">
        <v>2.46</v>
      </c>
      <c r="AN7" s="90">
        <v>14076</v>
      </c>
      <c r="AO7" s="90">
        <v>8.7765000000000004</v>
      </c>
      <c r="AP7" s="90">
        <v>28.06</v>
      </c>
      <c r="AQ7" s="90">
        <v>714132.28</v>
      </c>
      <c r="AR7" s="90">
        <v>6</v>
      </c>
      <c r="AS7" s="90" t="s">
        <v>1960</v>
      </c>
      <c r="AT7" s="90" t="s">
        <v>367</v>
      </c>
      <c r="AU7" s="90" t="s">
        <v>588</v>
      </c>
      <c r="AV7" s="90" t="s">
        <v>5037</v>
      </c>
      <c r="AW7" s="90" t="s">
        <v>1653</v>
      </c>
    </row>
    <row r="8" spans="1:49" hidden="1" x14ac:dyDescent="0.15">
      <c r="A8" s="36" t="s">
        <v>1993</v>
      </c>
      <c r="B8" s="36" t="s">
        <v>1994</v>
      </c>
      <c r="C8" s="36" t="s">
        <v>1947</v>
      </c>
      <c r="D8" s="36" t="s">
        <v>1636</v>
      </c>
      <c r="E8" s="36" t="s">
        <v>1637</v>
      </c>
      <c r="F8" s="36" t="s">
        <v>1995</v>
      </c>
      <c r="G8" s="36" t="s">
        <v>1996</v>
      </c>
      <c r="H8" s="36" t="s">
        <v>1951</v>
      </c>
      <c r="I8" s="36" t="s">
        <v>1952</v>
      </c>
      <c r="J8" s="36" t="s">
        <v>1953</v>
      </c>
      <c r="K8" s="36" t="s">
        <v>1954</v>
      </c>
      <c r="L8" s="36" t="s">
        <v>1955</v>
      </c>
      <c r="M8" s="36" t="s">
        <v>1997</v>
      </c>
      <c r="N8" s="36">
        <v>11</v>
      </c>
      <c r="O8" s="36" t="s">
        <v>1998</v>
      </c>
      <c r="P8" s="36" t="s">
        <v>1636</v>
      </c>
      <c r="Q8" s="36" t="s">
        <v>1999</v>
      </c>
      <c r="R8" s="36">
        <v>379655.56</v>
      </c>
      <c r="S8" s="46">
        <v>369580.46</v>
      </c>
      <c r="T8" s="36">
        <v>379655.56</v>
      </c>
      <c r="U8" s="36">
        <v>0</v>
      </c>
      <c r="V8" s="36">
        <v>10075.1</v>
      </c>
      <c r="W8" s="36">
        <v>0</v>
      </c>
      <c r="X8" s="36">
        <v>0</v>
      </c>
      <c r="Y8" s="36">
        <v>0</v>
      </c>
      <c r="Z8" s="36">
        <v>0</v>
      </c>
      <c r="AA8" s="36">
        <v>379655.56</v>
      </c>
      <c r="AB8" s="36">
        <v>0</v>
      </c>
      <c r="AC8" s="36">
        <v>0</v>
      </c>
      <c r="AD8" s="36">
        <v>0</v>
      </c>
      <c r="AE8" s="36">
        <v>379655.56</v>
      </c>
      <c r="AF8" s="36">
        <v>0</v>
      </c>
      <c r="AG8" s="36">
        <v>0</v>
      </c>
      <c r="AH8" s="36">
        <v>0</v>
      </c>
      <c r="AI8" s="36">
        <v>4272836</v>
      </c>
      <c r="AJ8" s="36">
        <v>88.85</v>
      </c>
      <c r="AK8" s="36">
        <v>44174</v>
      </c>
      <c r="AL8" s="36">
        <v>1.0338000000000001</v>
      </c>
      <c r="AM8" s="36">
        <v>8.59</v>
      </c>
      <c r="AN8" s="36">
        <v>1784</v>
      </c>
      <c r="AO8" s="36">
        <v>4.0385999999999997</v>
      </c>
      <c r="AP8" s="36">
        <v>212.81</v>
      </c>
      <c r="AQ8" s="36">
        <v>490000</v>
      </c>
      <c r="AR8" s="36">
        <v>6</v>
      </c>
      <c r="AS8" s="36" t="s">
        <v>1960</v>
      </c>
      <c r="AT8" s="36" t="s">
        <v>367</v>
      </c>
      <c r="AU8" s="36" t="s">
        <v>588</v>
      </c>
      <c r="AV8" s="36" t="s">
        <v>5037</v>
      </c>
      <c r="AW8" s="36" t="s">
        <v>1653</v>
      </c>
    </row>
    <row r="9" spans="1:49" hidden="1" x14ac:dyDescent="0.15">
      <c r="A9" s="36" t="s">
        <v>2000</v>
      </c>
      <c r="B9" s="36" t="s">
        <v>2001</v>
      </c>
      <c r="C9" s="36" t="s">
        <v>1947</v>
      </c>
      <c r="D9" s="36" t="s">
        <v>1636</v>
      </c>
      <c r="E9" s="36" t="s">
        <v>1637</v>
      </c>
      <c r="F9" s="36" t="s">
        <v>1995</v>
      </c>
      <c r="G9" s="36" t="s">
        <v>2002</v>
      </c>
      <c r="H9" s="36" t="s">
        <v>1951</v>
      </c>
      <c r="I9" s="36" t="s">
        <v>1952</v>
      </c>
      <c r="J9" s="36" t="s">
        <v>1953</v>
      </c>
      <c r="K9" s="36" t="s">
        <v>1954</v>
      </c>
      <c r="L9" s="36" t="s">
        <v>1955</v>
      </c>
      <c r="M9" s="36" t="s">
        <v>2003</v>
      </c>
      <c r="N9" s="36">
        <v>11</v>
      </c>
      <c r="O9" s="36" t="s">
        <v>1998</v>
      </c>
      <c r="P9" s="36" t="s">
        <v>1636</v>
      </c>
      <c r="Q9" s="36" t="s">
        <v>1999</v>
      </c>
      <c r="R9" s="36">
        <v>379054.01</v>
      </c>
      <c r="S9" s="46">
        <v>373302.5</v>
      </c>
      <c r="T9" s="36">
        <v>379054.01</v>
      </c>
      <c r="U9" s="36">
        <v>0</v>
      </c>
      <c r="V9" s="36">
        <v>5751.51</v>
      </c>
      <c r="W9" s="36">
        <v>0</v>
      </c>
      <c r="X9" s="36">
        <v>0</v>
      </c>
      <c r="Y9" s="36">
        <v>0</v>
      </c>
      <c r="Z9" s="36">
        <v>0</v>
      </c>
      <c r="AA9" s="36">
        <v>379054.01</v>
      </c>
      <c r="AB9" s="36">
        <v>0</v>
      </c>
      <c r="AC9" s="36">
        <v>0</v>
      </c>
      <c r="AD9" s="36">
        <v>0</v>
      </c>
      <c r="AE9" s="36">
        <v>379054.01</v>
      </c>
      <c r="AF9" s="36">
        <v>0</v>
      </c>
      <c r="AG9" s="36">
        <v>0</v>
      </c>
      <c r="AH9" s="36">
        <v>0</v>
      </c>
      <c r="AI9" s="36">
        <v>3912677</v>
      </c>
      <c r="AJ9" s="36">
        <v>96.88</v>
      </c>
      <c r="AK9" s="36">
        <v>36406</v>
      </c>
      <c r="AL9" s="36">
        <v>0.93049999999999999</v>
      </c>
      <c r="AM9" s="36">
        <v>10.41</v>
      </c>
      <c r="AN9" s="36">
        <v>1727</v>
      </c>
      <c r="AO9" s="36">
        <v>4.7436999999999996</v>
      </c>
      <c r="AP9" s="36">
        <v>219.49</v>
      </c>
      <c r="AQ9" s="36">
        <v>490000</v>
      </c>
      <c r="AR9" s="36">
        <v>6</v>
      </c>
      <c r="AS9" s="36" t="s">
        <v>1960</v>
      </c>
      <c r="AT9" s="36" t="s">
        <v>367</v>
      </c>
      <c r="AU9" s="36" t="s">
        <v>588</v>
      </c>
      <c r="AV9" s="36" t="s">
        <v>5037</v>
      </c>
      <c r="AW9" s="36" t="s">
        <v>1653</v>
      </c>
    </row>
    <row r="10" spans="1:49" hidden="1" x14ac:dyDescent="0.15">
      <c r="A10" s="36" t="s">
        <v>2004</v>
      </c>
      <c r="B10" s="36" t="s">
        <v>2005</v>
      </c>
      <c r="C10" s="36" t="s">
        <v>1947</v>
      </c>
      <c r="D10" s="36" t="s">
        <v>1636</v>
      </c>
      <c r="E10" s="36" t="s">
        <v>1637</v>
      </c>
      <c r="F10" s="36" t="s">
        <v>1995</v>
      </c>
      <c r="G10" s="36" t="s">
        <v>2006</v>
      </c>
      <c r="H10" s="36" t="s">
        <v>1951</v>
      </c>
      <c r="I10" s="36" t="s">
        <v>1952</v>
      </c>
      <c r="J10" s="36" t="s">
        <v>1953</v>
      </c>
      <c r="K10" s="36" t="s">
        <v>1954</v>
      </c>
      <c r="L10" s="36" t="s">
        <v>1955</v>
      </c>
      <c r="M10" s="36" t="s">
        <v>2007</v>
      </c>
      <c r="N10" s="36">
        <v>22</v>
      </c>
      <c r="O10" s="36" t="s">
        <v>2008</v>
      </c>
      <c r="P10" s="36" t="s">
        <v>1636</v>
      </c>
      <c r="Q10" s="36" t="s">
        <v>2009</v>
      </c>
      <c r="R10" s="36">
        <v>347689.72</v>
      </c>
      <c r="S10" s="46">
        <v>339109.42</v>
      </c>
      <c r="T10" s="36">
        <v>347689.72</v>
      </c>
      <c r="U10" s="36">
        <v>0</v>
      </c>
      <c r="V10" s="36">
        <v>8580.2999999999993</v>
      </c>
      <c r="W10" s="36">
        <v>0</v>
      </c>
      <c r="X10" s="36">
        <v>0</v>
      </c>
      <c r="Y10" s="36">
        <v>0</v>
      </c>
      <c r="Z10" s="36">
        <v>0</v>
      </c>
      <c r="AA10" s="36">
        <v>347689.72</v>
      </c>
      <c r="AB10" s="36">
        <v>0</v>
      </c>
      <c r="AC10" s="36">
        <v>0</v>
      </c>
      <c r="AD10" s="36">
        <v>0</v>
      </c>
      <c r="AE10" s="36">
        <v>347689.72</v>
      </c>
      <c r="AF10" s="36">
        <v>0</v>
      </c>
      <c r="AG10" s="36">
        <v>0</v>
      </c>
      <c r="AH10" s="36">
        <v>0</v>
      </c>
      <c r="AI10" s="36">
        <v>6335055</v>
      </c>
      <c r="AJ10" s="36">
        <v>54.88</v>
      </c>
      <c r="AK10" s="36">
        <v>52119</v>
      </c>
      <c r="AL10" s="36">
        <v>0.82269999999999999</v>
      </c>
      <c r="AM10" s="36">
        <v>6.67</v>
      </c>
      <c r="AN10" s="36">
        <v>1660</v>
      </c>
      <c r="AO10" s="36">
        <v>3.1850000000000001</v>
      </c>
      <c r="AP10" s="36">
        <v>209.45</v>
      </c>
      <c r="AQ10" s="36">
        <v>427467.41</v>
      </c>
      <c r="AR10" s="36">
        <v>11</v>
      </c>
      <c r="AS10" s="36" t="s">
        <v>1960</v>
      </c>
      <c r="AT10" s="36" t="s">
        <v>367</v>
      </c>
      <c r="AU10" s="36" t="s">
        <v>588</v>
      </c>
      <c r="AV10" s="36" t="s">
        <v>5037</v>
      </c>
      <c r="AW10" s="36" t="s">
        <v>1653</v>
      </c>
    </row>
    <row r="11" spans="1:49" hidden="1" x14ac:dyDescent="0.15">
      <c r="A11" s="36" t="s">
        <v>2010</v>
      </c>
      <c r="B11" s="36" t="s">
        <v>2011</v>
      </c>
      <c r="C11" s="36" t="s">
        <v>1947</v>
      </c>
      <c r="D11" s="36" t="s">
        <v>1636</v>
      </c>
      <c r="E11" s="36" t="s">
        <v>1948</v>
      </c>
      <c r="F11" s="36" t="s">
        <v>1949</v>
      </c>
      <c r="G11" s="36" t="s">
        <v>2012</v>
      </c>
      <c r="H11" s="36" t="s">
        <v>1951</v>
      </c>
      <c r="I11" s="36" t="s">
        <v>1952</v>
      </c>
      <c r="J11" s="36" t="s">
        <v>1953</v>
      </c>
      <c r="K11" s="36" t="s">
        <v>1954</v>
      </c>
      <c r="L11" s="36" t="s">
        <v>1955</v>
      </c>
      <c r="M11" s="36" t="s">
        <v>2013</v>
      </c>
      <c r="N11" s="36">
        <v>26</v>
      </c>
      <c r="O11" s="36" t="s">
        <v>2014</v>
      </c>
      <c r="P11" s="36" t="s">
        <v>1636</v>
      </c>
      <c r="Q11" s="36" t="s">
        <v>1959</v>
      </c>
      <c r="R11" s="36">
        <v>332493.59000000003</v>
      </c>
      <c r="S11" s="46">
        <v>330618.21999999997</v>
      </c>
      <c r="T11" s="36">
        <v>332493.59000000003</v>
      </c>
      <c r="U11" s="36">
        <v>0</v>
      </c>
      <c r="V11" s="36">
        <v>1875.37</v>
      </c>
      <c r="W11" s="36">
        <v>0</v>
      </c>
      <c r="X11" s="36">
        <v>0</v>
      </c>
      <c r="Y11" s="36">
        <v>0</v>
      </c>
      <c r="Z11" s="36">
        <v>0</v>
      </c>
      <c r="AA11" s="36">
        <v>332493.59000000003</v>
      </c>
      <c r="AB11" s="36">
        <v>0</v>
      </c>
      <c r="AC11" s="36">
        <v>0</v>
      </c>
      <c r="AD11" s="36">
        <v>0</v>
      </c>
      <c r="AE11" s="36">
        <v>332493.59000000003</v>
      </c>
      <c r="AF11" s="36">
        <v>0</v>
      </c>
      <c r="AG11" s="36">
        <v>0</v>
      </c>
      <c r="AH11" s="36">
        <v>0</v>
      </c>
      <c r="AI11" s="36">
        <v>8368319</v>
      </c>
      <c r="AJ11" s="36">
        <v>39.729999999999997</v>
      </c>
      <c r="AK11" s="36">
        <v>69698</v>
      </c>
      <c r="AL11" s="36">
        <v>0.83289999999999997</v>
      </c>
      <c r="AM11" s="36">
        <v>4.7699999999999996</v>
      </c>
      <c r="AN11" s="36">
        <v>272</v>
      </c>
      <c r="AO11" s="36">
        <v>0.39029999999999998</v>
      </c>
      <c r="AP11" s="36">
        <v>1222.4000000000001</v>
      </c>
      <c r="AQ11" s="36">
        <v>390000</v>
      </c>
      <c r="AR11" s="36">
        <v>7</v>
      </c>
      <c r="AS11" s="36" t="s">
        <v>1960</v>
      </c>
      <c r="AT11" s="36" t="s">
        <v>367</v>
      </c>
      <c r="AU11" s="36" t="s">
        <v>588</v>
      </c>
      <c r="AV11" s="36" t="s">
        <v>1898</v>
      </c>
      <c r="AW11" s="36" t="s">
        <v>1653</v>
      </c>
    </row>
    <row r="12" spans="1:49" hidden="1" x14ac:dyDescent="0.15">
      <c r="A12" s="36" t="s">
        <v>2015</v>
      </c>
      <c r="B12" s="36" t="s">
        <v>2016</v>
      </c>
      <c r="C12" s="36" t="s">
        <v>1947</v>
      </c>
      <c r="D12" s="36" t="s">
        <v>1636</v>
      </c>
      <c r="E12" s="36" t="s">
        <v>1948</v>
      </c>
      <c r="F12" s="36" t="s">
        <v>1949</v>
      </c>
      <c r="G12" s="36" t="s">
        <v>2017</v>
      </c>
      <c r="H12" s="36" t="s">
        <v>1951</v>
      </c>
      <c r="I12" s="36" t="s">
        <v>1952</v>
      </c>
      <c r="J12" s="36" t="s">
        <v>1953</v>
      </c>
      <c r="K12" s="36" t="s">
        <v>1954</v>
      </c>
      <c r="L12" s="36" t="s">
        <v>1955</v>
      </c>
      <c r="M12" s="36" t="s">
        <v>2018</v>
      </c>
      <c r="N12" s="36">
        <v>89</v>
      </c>
      <c r="O12" s="36" t="s">
        <v>2019</v>
      </c>
      <c r="P12" s="36" t="s">
        <v>1958</v>
      </c>
      <c r="Q12" s="36" t="s">
        <v>1959</v>
      </c>
      <c r="R12" s="36">
        <v>327065.23</v>
      </c>
      <c r="S12" s="46">
        <v>326908.88</v>
      </c>
      <c r="T12" s="36">
        <v>327065.23</v>
      </c>
      <c r="U12" s="36">
        <v>0</v>
      </c>
      <c r="V12" s="36">
        <v>156.35</v>
      </c>
      <c r="W12" s="36">
        <v>0</v>
      </c>
      <c r="X12" s="36">
        <v>0</v>
      </c>
      <c r="Y12" s="36">
        <v>0</v>
      </c>
      <c r="Z12" s="36">
        <v>0</v>
      </c>
      <c r="AA12" s="36">
        <v>327065.23</v>
      </c>
      <c r="AB12" s="36">
        <v>0</v>
      </c>
      <c r="AC12" s="36">
        <v>0</v>
      </c>
      <c r="AD12" s="36">
        <v>0</v>
      </c>
      <c r="AE12" s="36">
        <v>522705.08</v>
      </c>
      <c r="AF12" s="36">
        <v>0</v>
      </c>
      <c r="AG12" s="36">
        <v>0</v>
      </c>
      <c r="AH12" s="36">
        <v>0</v>
      </c>
      <c r="AI12" s="36">
        <v>6611365</v>
      </c>
      <c r="AJ12" s="36">
        <v>49.47</v>
      </c>
      <c r="AK12" s="36">
        <v>44926</v>
      </c>
      <c r="AL12" s="36">
        <v>0.67949999999999999</v>
      </c>
      <c r="AM12" s="36">
        <v>7.28</v>
      </c>
      <c r="AN12" s="36">
        <v>265</v>
      </c>
      <c r="AO12" s="36">
        <v>0.58989999999999998</v>
      </c>
      <c r="AP12" s="36">
        <v>1234.21</v>
      </c>
      <c r="AQ12" s="36">
        <v>412054.36</v>
      </c>
      <c r="AR12" s="36">
        <v>6</v>
      </c>
      <c r="AS12" s="36" t="s">
        <v>1960</v>
      </c>
      <c r="AT12" s="36" t="s">
        <v>367</v>
      </c>
      <c r="AU12" s="36" t="s">
        <v>588</v>
      </c>
      <c r="AV12" s="36" t="s">
        <v>1898</v>
      </c>
      <c r="AW12" s="36" t="s">
        <v>1653</v>
      </c>
    </row>
    <row r="13" spans="1:49" hidden="1" x14ac:dyDescent="0.15">
      <c r="A13" s="36" t="s">
        <v>2020</v>
      </c>
      <c r="B13" s="36" t="s">
        <v>2021</v>
      </c>
      <c r="C13" s="36" t="s">
        <v>1947</v>
      </c>
      <c r="D13" s="36" t="s">
        <v>2022</v>
      </c>
      <c r="E13" s="36" t="s">
        <v>1948</v>
      </c>
      <c r="F13" s="36" t="s">
        <v>1949</v>
      </c>
      <c r="G13" s="36" t="s">
        <v>2023</v>
      </c>
      <c r="H13" s="36" t="s">
        <v>1951</v>
      </c>
      <c r="I13" s="36" t="s">
        <v>1952</v>
      </c>
      <c r="J13" s="36" t="s">
        <v>1953</v>
      </c>
      <c r="K13" s="36" t="s">
        <v>1954</v>
      </c>
      <c r="L13" s="36" t="s">
        <v>1955</v>
      </c>
      <c r="M13" s="36" t="s">
        <v>1978</v>
      </c>
      <c r="N13" s="36">
        <v>86</v>
      </c>
      <c r="O13" s="36" t="s">
        <v>2024</v>
      </c>
      <c r="P13" s="36" t="s">
        <v>1958</v>
      </c>
      <c r="Q13" s="36" t="s">
        <v>1959</v>
      </c>
      <c r="R13" s="36">
        <v>282436.61</v>
      </c>
      <c r="S13" s="46">
        <v>282161.86</v>
      </c>
      <c r="T13" s="36">
        <v>282436.61</v>
      </c>
      <c r="U13" s="36">
        <v>0</v>
      </c>
      <c r="V13" s="36">
        <v>274.75</v>
      </c>
      <c r="W13" s="36">
        <v>0</v>
      </c>
      <c r="X13" s="36">
        <v>0</v>
      </c>
      <c r="Y13" s="36">
        <v>0</v>
      </c>
      <c r="Z13" s="36">
        <v>0</v>
      </c>
      <c r="AA13" s="36">
        <v>282436.61</v>
      </c>
      <c r="AB13" s="36">
        <v>0</v>
      </c>
      <c r="AC13" s="36">
        <v>0</v>
      </c>
      <c r="AD13" s="36">
        <v>0</v>
      </c>
      <c r="AE13" s="36">
        <v>841606.82</v>
      </c>
      <c r="AF13" s="36">
        <v>0</v>
      </c>
      <c r="AG13" s="36">
        <v>0</v>
      </c>
      <c r="AH13" s="36">
        <v>0</v>
      </c>
      <c r="AI13" s="36">
        <v>5773233</v>
      </c>
      <c r="AJ13" s="36">
        <v>48.92</v>
      </c>
      <c r="AK13" s="36">
        <v>49224</v>
      </c>
      <c r="AL13" s="36">
        <v>0.85260000000000002</v>
      </c>
      <c r="AM13" s="36">
        <v>5.74</v>
      </c>
      <c r="AN13" s="36">
        <v>240</v>
      </c>
      <c r="AO13" s="36">
        <v>0.48759999999999998</v>
      </c>
      <c r="AP13" s="36">
        <v>1176.82</v>
      </c>
      <c r="AQ13" s="36">
        <v>200000</v>
      </c>
      <c r="AR13" s="36">
        <v>2</v>
      </c>
      <c r="AS13" s="36" t="s">
        <v>1960</v>
      </c>
      <c r="AT13" s="36" t="s">
        <v>367</v>
      </c>
      <c r="AU13" s="36" t="s">
        <v>588</v>
      </c>
      <c r="AV13" s="36" t="s">
        <v>1898</v>
      </c>
      <c r="AW13" s="36" t="s">
        <v>1653</v>
      </c>
    </row>
    <row r="14" spans="1:49" hidden="1" x14ac:dyDescent="0.15">
      <c r="A14" s="36" t="s">
        <v>2025</v>
      </c>
      <c r="B14" s="36" t="s">
        <v>2026</v>
      </c>
      <c r="C14" s="36" t="s">
        <v>1947</v>
      </c>
      <c r="D14" s="36" t="s">
        <v>1636</v>
      </c>
      <c r="E14" s="36" t="s">
        <v>1948</v>
      </c>
      <c r="F14" s="36" t="s">
        <v>1949</v>
      </c>
      <c r="G14" s="36" t="s">
        <v>2027</v>
      </c>
      <c r="H14" s="36" t="s">
        <v>1951</v>
      </c>
      <c r="I14" s="36" t="s">
        <v>1952</v>
      </c>
      <c r="J14" s="36" t="s">
        <v>1953</v>
      </c>
      <c r="K14" s="36" t="s">
        <v>1954</v>
      </c>
      <c r="L14" s="36" t="s">
        <v>1955</v>
      </c>
      <c r="M14" s="36" t="s">
        <v>2028</v>
      </c>
      <c r="N14" s="36">
        <v>89</v>
      </c>
      <c r="O14" s="36" t="s">
        <v>1990</v>
      </c>
      <c r="P14" s="36" t="s">
        <v>1958</v>
      </c>
      <c r="Q14" s="36" t="s">
        <v>1959</v>
      </c>
      <c r="R14" s="36">
        <v>279973.28999999998</v>
      </c>
      <c r="S14" s="46">
        <v>274868.15000000002</v>
      </c>
      <c r="T14" s="36">
        <v>279973.28999999998</v>
      </c>
      <c r="U14" s="36">
        <v>0</v>
      </c>
      <c r="V14" s="36">
        <v>5105.1400000000003</v>
      </c>
      <c r="W14" s="36">
        <v>0</v>
      </c>
      <c r="X14" s="36">
        <v>0</v>
      </c>
      <c r="Y14" s="36">
        <v>0</v>
      </c>
      <c r="Z14" s="36">
        <v>0</v>
      </c>
      <c r="AA14" s="36">
        <v>279973.28999999998</v>
      </c>
      <c r="AB14" s="36">
        <v>0</v>
      </c>
      <c r="AC14" s="36">
        <v>0</v>
      </c>
      <c r="AD14" s="36">
        <v>0</v>
      </c>
      <c r="AE14" s="36">
        <v>1321819.52</v>
      </c>
      <c r="AF14" s="36">
        <v>0</v>
      </c>
      <c r="AG14" s="36">
        <v>0</v>
      </c>
      <c r="AH14" s="36">
        <v>0</v>
      </c>
      <c r="AI14" s="36">
        <v>6215489</v>
      </c>
      <c r="AJ14" s="36">
        <v>45.04</v>
      </c>
      <c r="AK14" s="36">
        <v>68749</v>
      </c>
      <c r="AL14" s="36">
        <v>1.1061000000000001</v>
      </c>
      <c r="AM14" s="36">
        <v>4.07</v>
      </c>
      <c r="AN14" s="36">
        <v>206</v>
      </c>
      <c r="AO14" s="36">
        <v>0.29959999999999998</v>
      </c>
      <c r="AP14" s="36">
        <v>1359.09</v>
      </c>
      <c r="AQ14" s="36">
        <v>401000</v>
      </c>
      <c r="AR14" s="36">
        <v>7</v>
      </c>
      <c r="AS14" s="36" t="s">
        <v>1960</v>
      </c>
      <c r="AT14" s="36" t="s">
        <v>367</v>
      </c>
      <c r="AU14" s="36" t="s">
        <v>588</v>
      </c>
      <c r="AV14" s="36" t="s">
        <v>1898</v>
      </c>
      <c r="AW14" s="36" t="s">
        <v>1653</v>
      </c>
    </row>
    <row r="15" spans="1:49" hidden="1" x14ac:dyDescent="0.15">
      <c r="A15" s="36" t="s">
        <v>2029</v>
      </c>
      <c r="B15" s="36" t="s">
        <v>2030</v>
      </c>
      <c r="C15" s="36" t="s">
        <v>1947</v>
      </c>
      <c r="D15" s="36" t="s">
        <v>1636</v>
      </c>
      <c r="E15" s="36" t="s">
        <v>1637</v>
      </c>
      <c r="F15" s="36" t="s">
        <v>1995</v>
      </c>
      <c r="G15" s="36" t="s">
        <v>2031</v>
      </c>
      <c r="H15" s="36" t="s">
        <v>1951</v>
      </c>
      <c r="I15" s="36" t="s">
        <v>1952</v>
      </c>
      <c r="J15" s="36" t="s">
        <v>1953</v>
      </c>
      <c r="K15" s="36" t="s">
        <v>1954</v>
      </c>
      <c r="L15" s="36" t="s">
        <v>1955</v>
      </c>
      <c r="M15" s="36" t="s">
        <v>2032</v>
      </c>
      <c r="N15" s="36">
        <v>54</v>
      </c>
      <c r="O15" s="36" t="s">
        <v>2033</v>
      </c>
      <c r="P15" s="36" t="s">
        <v>2034</v>
      </c>
      <c r="Q15" s="36" t="s">
        <v>2035</v>
      </c>
      <c r="R15" s="36">
        <v>279667.34000000003</v>
      </c>
      <c r="S15" s="46">
        <v>279667.34000000003</v>
      </c>
      <c r="T15" s="36">
        <v>279667.34000000003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279667.34000000003</v>
      </c>
      <c r="AB15" s="36">
        <v>0</v>
      </c>
      <c r="AC15" s="36">
        <v>0</v>
      </c>
      <c r="AD15" s="36">
        <v>0</v>
      </c>
      <c r="AE15" s="36">
        <v>421543.98</v>
      </c>
      <c r="AF15" s="36">
        <v>0</v>
      </c>
      <c r="AG15" s="36">
        <v>0</v>
      </c>
      <c r="AH15" s="36">
        <v>0</v>
      </c>
      <c r="AI15" s="36">
        <v>56585620</v>
      </c>
      <c r="AJ15" s="36">
        <v>4.9400000000000004</v>
      </c>
      <c r="AK15" s="36">
        <v>1024787</v>
      </c>
      <c r="AL15" s="36">
        <v>1.8109999999999999</v>
      </c>
      <c r="AM15" s="36">
        <v>0.27</v>
      </c>
      <c r="AN15" s="36">
        <v>1524</v>
      </c>
      <c r="AO15" s="36">
        <v>0.1487</v>
      </c>
      <c r="AP15" s="36">
        <v>183.51</v>
      </c>
      <c r="AQ15" s="36">
        <v>272167.09999999998</v>
      </c>
      <c r="AR15" s="36">
        <v>7</v>
      </c>
      <c r="AS15" s="36" t="s">
        <v>1960</v>
      </c>
      <c r="AT15" s="36" t="s">
        <v>367</v>
      </c>
      <c r="AU15" s="36" t="s">
        <v>588</v>
      </c>
      <c r="AV15" s="36" t="s">
        <v>1886</v>
      </c>
      <c r="AW15" s="36" t="s">
        <v>207</v>
      </c>
    </row>
    <row r="16" spans="1:49" hidden="1" x14ac:dyDescent="0.15">
      <c r="A16" s="36" t="s">
        <v>2036</v>
      </c>
      <c r="B16" s="36" t="s">
        <v>2037</v>
      </c>
      <c r="C16" s="36" t="s">
        <v>1947</v>
      </c>
      <c r="D16" s="36" t="s">
        <v>1636</v>
      </c>
      <c r="E16" s="36" t="s">
        <v>1948</v>
      </c>
      <c r="F16" s="36" t="s">
        <v>1949</v>
      </c>
      <c r="G16" s="36" t="s">
        <v>2038</v>
      </c>
      <c r="H16" s="36" t="s">
        <v>1951</v>
      </c>
      <c r="I16" s="36" t="s">
        <v>1952</v>
      </c>
      <c r="J16" s="36" t="s">
        <v>1953</v>
      </c>
      <c r="K16" s="36" t="s">
        <v>1954</v>
      </c>
      <c r="L16" s="36" t="s">
        <v>1955</v>
      </c>
      <c r="M16" s="36" t="s">
        <v>2039</v>
      </c>
      <c r="N16" s="36">
        <v>132</v>
      </c>
      <c r="O16" s="36" t="s">
        <v>2040</v>
      </c>
      <c r="P16" s="36" t="s">
        <v>1958</v>
      </c>
      <c r="Q16" s="36" t="s">
        <v>1959</v>
      </c>
      <c r="R16" s="36">
        <v>276089.93</v>
      </c>
      <c r="S16" s="46">
        <v>275921.03000000003</v>
      </c>
      <c r="T16" s="36">
        <v>276089.93</v>
      </c>
      <c r="U16" s="36">
        <v>0</v>
      </c>
      <c r="V16" s="36">
        <v>168.9</v>
      </c>
      <c r="W16" s="36">
        <v>0</v>
      </c>
      <c r="X16" s="36">
        <v>0</v>
      </c>
      <c r="Y16" s="36">
        <v>0</v>
      </c>
      <c r="Z16" s="36">
        <v>0</v>
      </c>
      <c r="AA16" s="36">
        <v>276089.93</v>
      </c>
      <c r="AB16" s="36">
        <v>0</v>
      </c>
      <c r="AC16" s="36">
        <v>0</v>
      </c>
      <c r="AD16" s="36">
        <v>0</v>
      </c>
      <c r="AE16" s="36">
        <v>2073194.38</v>
      </c>
      <c r="AF16" s="36">
        <v>0</v>
      </c>
      <c r="AG16" s="36">
        <v>0</v>
      </c>
      <c r="AH16" s="36">
        <v>0</v>
      </c>
      <c r="AI16" s="36">
        <v>6682663</v>
      </c>
      <c r="AJ16" s="36">
        <v>41.31</v>
      </c>
      <c r="AK16" s="36">
        <v>82215</v>
      </c>
      <c r="AL16" s="36">
        <v>1.2302999999999999</v>
      </c>
      <c r="AM16" s="36">
        <v>3.36</v>
      </c>
      <c r="AN16" s="36">
        <v>226</v>
      </c>
      <c r="AO16" s="36">
        <v>0.27489999999999998</v>
      </c>
      <c r="AP16" s="36">
        <v>1221.6400000000001</v>
      </c>
      <c r="AQ16" s="36">
        <v>351000</v>
      </c>
      <c r="AR16" s="36">
        <v>5</v>
      </c>
      <c r="AS16" s="36" t="s">
        <v>1960</v>
      </c>
      <c r="AT16" s="36" t="s">
        <v>367</v>
      </c>
      <c r="AU16" s="36" t="s">
        <v>588</v>
      </c>
      <c r="AV16" s="36" t="s">
        <v>1898</v>
      </c>
      <c r="AW16" s="36" t="s">
        <v>1653</v>
      </c>
    </row>
    <row r="17" spans="1:49" hidden="1" x14ac:dyDescent="0.15">
      <c r="A17" s="36" t="s">
        <v>2041</v>
      </c>
      <c r="B17" s="36" t="s">
        <v>2042</v>
      </c>
      <c r="C17" s="36" t="s">
        <v>1947</v>
      </c>
      <c r="D17" s="36" t="s">
        <v>1636</v>
      </c>
      <c r="E17" s="36" t="s">
        <v>1637</v>
      </c>
      <c r="F17" s="36" t="s">
        <v>1995</v>
      </c>
      <c r="G17" s="36" t="s">
        <v>2043</v>
      </c>
      <c r="H17" s="36" t="s">
        <v>1951</v>
      </c>
      <c r="I17" s="36" t="s">
        <v>1952</v>
      </c>
      <c r="J17" s="36" t="s">
        <v>1953</v>
      </c>
      <c r="K17" s="36" t="s">
        <v>1954</v>
      </c>
      <c r="L17" s="36" t="s">
        <v>1955</v>
      </c>
      <c r="M17" s="36" t="s">
        <v>2044</v>
      </c>
      <c r="N17" s="36">
        <v>22</v>
      </c>
      <c r="O17" s="36" t="s">
        <v>2045</v>
      </c>
      <c r="P17" s="36" t="s">
        <v>1636</v>
      </c>
      <c r="Q17" s="36" t="s">
        <v>2009</v>
      </c>
      <c r="R17" s="36">
        <v>259642.04</v>
      </c>
      <c r="S17" s="46">
        <v>257986.64</v>
      </c>
      <c r="T17" s="36">
        <v>259642.04</v>
      </c>
      <c r="U17" s="36">
        <v>0</v>
      </c>
      <c r="V17" s="36">
        <v>1655.4</v>
      </c>
      <c r="W17" s="36">
        <v>0</v>
      </c>
      <c r="X17" s="36">
        <v>0</v>
      </c>
      <c r="Y17" s="36">
        <v>0</v>
      </c>
      <c r="Z17" s="36">
        <v>0</v>
      </c>
      <c r="AA17" s="36">
        <v>259642.04</v>
      </c>
      <c r="AB17" s="36">
        <v>0</v>
      </c>
      <c r="AC17" s="36">
        <v>0</v>
      </c>
      <c r="AD17" s="36">
        <v>0</v>
      </c>
      <c r="AE17" s="36">
        <v>259642.04</v>
      </c>
      <c r="AF17" s="36">
        <v>0</v>
      </c>
      <c r="AG17" s="36">
        <v>0</v>
      </c>
      <c r="AH17" s="36">
        <v>0</v>
      </c>
      <c r="AI17" s="36">
        <v>3910426</v>
      </c>
      <c r="AJ17" s="36">
        <v>66.400000000000006</v>
      </c>
      <c r="AK17" s="36">
        <v>34644</v>
      </c>
      <c r="AL17" s="36">
        <v>0.88590000000000002</v>
      </c>
      <c r="AM17" s="36">
        <v>7.49</v>
      </c>
      <c r="AN17" s="36">
        <v>1177</v>
      </c>
      <c r="AO17" s="36">
        <v>3.3974000000000002</v>
      </c>
      <c r="AP17" s="36">
        <v>220.6</v>
      </c>
      <c r="AQ17" s="36">
        <v>328249.18</v>
      </c>
      <c r="AR17" s="36">
        <v>10</v>
      </c>
      <c r="AS17" s="36" t="s">
        <v>1960</v>
      </c>
      <c r="AT17" s="36" t="s">
        <v>367</v>
      </c>
      <c r="AU17" s="36" t="s">
        <v>588</v>
      </c>
      <c r="AV17" s="36" t="s">
        <v>5037</v>
      </c>
      <c r="AW17" s="36" t="s">
        <v>1653</v>
      </c>
    </row>
    <row r="18" spans="1:49" hidden="1" x14ac:dyDescent="0.15">
      <c r="A18" s="36" t="s">
        <v>2046</v>
      </c>
      <c r="B18" s="36" t="s">
        <v>2047</v>
      </c>
      <c r="C18" s="36" t="s">
        <v>1947</v>
      </c>
      <c r="D18" s="36" t="s">
        <v>1636</v>
      </c>
      <c r="E18" s="36" t="s">
        <v>1948</v>
      </c>
      <c r="F18" s="36" t="s">
        <v>1949</v>
      </c>
      <c r="G18" s="36" t="s">
        <v>2048</v>
      </c>
      <c r="H18" s="36" t="s">
        <v>1951</v>
      </c>
      <c r="I18" s="36" t="s">
        <v>1952</v>
      </c>
      <c r="J18" s="36" t="s">
        <v>1953</v>
      </c>
      <c r="K18" s="36" t="s">
        <v>1954</v>
      </c>
      <c r="L18" s="36" t="s">
        <v>1955</v>
      </c>
      <c r="M18" s="36" t="s">
        <v>2049</v>
      </c>
      <c r="N18" s="36">
        <v>78</v>
      </c>
      <c r="O18" s="36" t="s">
        <v>2050</v>
      </c>
      <c r="P18" s="36" t="s">
        <v>1958</v>
      </c>
      <c r="Q18" s="36" t="s">
        <v>2051</v>
      </c>
      <c r="R18" s="36">
        <v>251171.86</v>
      </c>
      <c r="S18" s="46">
        <v>250946.82</v>
      </c>
      <c r="T18" s="36">
        <v>251171.86</v>
      </c>
      <c r="U18" s="36">
        <v>0</v>
      </c>
      <c r="V18" s="36">
        <v>225.04</v>
      </c>
      <c r="W18" s="36">
        <v>0</v>
      </c>
      <c r="X18" s="36">
        <v>0</v>
      </c>
      <c r="Y18" s="36">
        <v>0</v>
      </c>
      <c r="Z18" s="36">
        <v>0</v>
      </c>
      <c r="AA18" s="36">
        <v>251171.86</v>
      </c>
      <c r="AB18" s="36">
        <v>0</v>
      </c>
      <c r="AC18" s="36">
        <v>0</v>
      </c>
      <c r="AD18" s="36">
        <v>0</v>
      </c>
      <c r="AE18" s="36">
        <v>277933.06</v>
      </c>
      <c r="AF18" s="36">
        <v>0</v>
      </c>
      <c r="AG18" s="36">
        <v>0</v>
      </c>
      <c r="AH18" s="36">
        <v>0</v>
      </c>
      <c r="AI18" s="36">
        <v>4896539</v>
      </c>
      <c r="AJ18" s="36">
        <v>51.3</v>
      </c>
      <c r="AK18" s="36">
        <v>57873</v>
      </c>
      <c r="AL18" s="36">
        <v>1.1819</v>
      </c>
      <c r="AM18" s="36">
        <v>4.34</v>
      </c>
      <c r="AN18" s="36">
        <v>214</v>
      </c>
      <c r="AO18" s="36">
        <v>0.36980000000000002</v>
      </c>
      <c r="AP18" s="36">
        <v>1173.7</v>
      </c>
      <c r="AQ18" s="36">
        <v>293297.99</v>
      </c>
      <c r="AR18" s="36">
        <v>10</v>
      </c>
      <c r="AS18" s="36" t="s">
        <v>1960</v>
      </c>
      <c r="AT18" s="36" t="s">
        <v>367</v>
      </c>
      <c r="AU18" s="36" t="s">
        <v>588</v>
      </c>
      <c r="AV18" s="36" t="s">
        <v>1898</v>
      </c>
      <c r="AW18" s="36" t="s">
        <v>1653</v>
      </c>
    </row>
    <row r="19" spans="1:49" hidden="1" x14ac:dyDescent="0.15">
      <c r="A19" s="36" t="s">
        <v>2052</v>
      </c>
      <c r="B19" s="36" t="s">
        <v>2053</v>
      </c>
      <c r="C19" s="36" t="s">
        <v>1947</v>
      </c>
      <c r="D19" s="36" t="s">
        <v>1636</v>
      </c>
      <c r="E19" s="36" t="s">
        <v>1637</v>
      </c>
      <c r="F19" s="36" t="s">
        <v>1995</v>
      </c>
      <c r="G19" s="36" t="s">
        <v>2054</v>
      </c>
      <c r="H19" s="36" t="s">
        <v>1951</v>
      </c>
      <c r="I19" s="36" t="s">
        <v>1952</v>
      </c>
      <c r="J19" s="36" t="s">
        <v>1953</v>
      </c>
      <c r="K19" s="36" t="s">
        <v>1954</v>
      </c>
      <c r="L19" s="36" t="s">
        <v>1955</v>
      </c>
      <c r="M19" s="36" t="s">
        <v>2055</v>
      </c>
      <c r="N19" s="36">
        <v>54</v>
      </c>
      <c r="O19" s="36" t="s">
        <v>2056</v>
      </c>
      <c r="P19" s="36" t="s">
        <v>2057</v>
      </c>
      <c r="Q19" s="36" t="s">
        <v>2058</v>
      </c>
      <c r="R19" s="36">
        <v>233418.04</v>
      </c>
      <c r="S19" s="46">
        <v>233418.04</v>
      </c>
      <c r="T19" s="36">
        <v>233418.04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233418.04</v>
      </c>
      <c r="AB19" s="36">
        <v>0</v>
      </c>
      <c r="AC19" s="36">
        <v>0</v>
      </c>
      <c r="AD19" s="36">
        <v>0</v>
      </c>
      <c r="AE19" s="36">
        <v>363288.49</v>
      </c>
      <c r="AF19" s="36">
        <v>0</v>
      </c>
      <c r="AG19" s="36">
        <v>0</v>
      </c>
      <c r="AH19" s="36">
        <v>0</v>
      </c>
      <c r="AI19" s="36">
        <v>5897888</v>
      </c>
      <c r="AJ19" s="36">
        <v>39.58</v>
      </c>
      <c r="AK19" s="36">
        <v>98734</v>
      </c>
      <c r="AL19" s="36">
        <v>1.6740999999999999</v>
      </c>
      <c r="AM19" s="36">
        <v>2.36</v>
      </c>
      <c r="AN19" s="36">
        <v>812</v>
      </c>
      <c r="AO19" s="36">
        <v>0.82240000000000002</v>
      </c>
      <c r="AP19" s="36">
        <v>287.45999999999998</v>
      </c>
      <c r="AQ19" s="36">
        <v>255000</v>
      </c>
      <c r="AR19" s="36">
        <v>8</v>
      </c>
      <c r="AS19" s="36" t="s">
        <v>1960</v>
      </c>
      <c r="AT19" s="36" t="s">
        <v>367</v>
      </c>
      <c r="AU19" s="36" t="s">
        <v>588</v>
      </c>
      <c r="AV19" s="36" t="s">
        <v>1890</v>
      </c>
      <c r="AW19" s="36" t="s">
        <v>207</v>
      </c>
    </row>
    <row r="20" spans="1:49" hidden="1" x14ac:dyDescent="0.15">
      <c r="A20" s="36" t="s">
        <v>2059</v>
      </c>
      <c r="B20" s="36" t="s">
        <v>2060</v>
      </c>
      <c r="C20" s="36" t="s">
        <v>1947</v>
      </c>
      <c r="D20" s="36" t="s">
        <v>1636</v>
      </c>
      <c r="E20" s="36" t="s">
        <v>2061</v>
      </c>
      <c r="F20" s="36" t="s">
        <v>2062</v>
      </c>
      <c r="G20" s="36" t="s">
        <v>2063</v>
      </c>
      <c r="H20" s="36" t="s">
        <v>1951</v>
      </c>
      <c r="I20" s="36" t="s">
        <v>1952</v>
      </c>
      <c r="J20" s="36" t="s">
        <v>1953</v>
      </c>
      <c r="K20" s="36" t="s">
        <v>1954</v>
      </c>
      <c r="L20" s="36" t="s">
        <v>1955</v>
      </c>
      <c r="M20" s="36" t="s">
        <v>2064</v>
      </c>
      <c r="N20" s="36">
        <v>56</v>
      </c>
      <c r="O20" s="36" t="s">
        <v>2065</v>
      </c>
      <c r="P20" s="36" t="s">
        <v>2066</v>
      </c>
      <c r="Q20" s="36" t="s">
        <v>2067</v>
      </c>
      <c r="R20" s="36">
        <v>230959.17</v>
      </c>
      <c r="S20" s="46">
        <v>230959.17</v>
      </c>
      <c r="T20" s="36">
        <v>230959.17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230959.17</v>
      </c>
      <c r="AB20" s="36">
        <v>0</v>
      </c>
      <c r="AC20" s="36">
        <v>0</v>
      </c>
      <c r="AD20" s="36">
        <v>0</v>
      </c>
      <c r="AE20" s="36">
        <v>245959.87</v>
      </c>
      <c r="AF20" s="36">
        <v>0</v>
      </c>
      <c r="AG20" s="36">
        <v>0</v>
      </c>
      <c r="AH20" s="36">
        <v>0</v>
      </c>
      <c r="AI20" s="36">
        <v>5135287</v>
      </c>
      <c r="AJ20" s="36">
        <v>44.97</v>
      </c>
      <c r="AK20" s="36">
        <v>25874</v>
      </c>
      <c r="AL20" s="36">
        <v>0.50380000000000003</v>
      </c>
      <c r="AM20" s="36">
        <v>8.93</v>
      </c>
      <c r="AN20" s="36">
        <v>642</v>
      </c>
      <c r="AO20" s="36">
        <v>2.4813000000000001</v>
      </c>
      <c r="AP20" s="36">
        <v>359.75</v>
      </c>
      <c r="AQ20" s="36">
        <v>320000</v>
      </c>
      <c r="AR20" s="36">
        <v>8</v>
      </c>
      <c r="AS20" s="36" t="s">
        <v>1960</v>
      </c>
      <c r="AT20" s="36" t="s">
        <v>367</v>
      </c>
      <c r="AU20" s="36" t="s">
        <v>588</v>
      </c>
      <c r="AV20" s="36" t="s">
        <v>5037</v>
      </c>
      <c r="AW20" s="36" t="s">
        <v>1653</v>
      </c>
    </row>
    <row r="21" spans="1:49" s="90" customFormat="1" hidden="1" x14ac:dyDescent="0.15">
      <c r="A21" s="90" t="s">
        <v>2068</v>
      </c>
      <c r="B21" s="90" t="s">
        <v>2069</v>
      </c>
      <c r="C21" s="90" t="s">
        <v>1947</v>
      </c>
      <c r="D21" s="90" t="s">
        <v>1636</v>
      </c>
      <c r="E21" s="90" t="s">
        <v>666</v>
      </c>
      <c r="F21" s="90" t="s">
        <v>1987</v>
      </c>
      <c r="G21" s="90" t="s">
        <v>2070</v>
      </c>
      <c r="H21" s="90" t="s">
        <v>1951</v>
      </c>
      <c r="I21" s="90" t="s">
        <v>1952</v>
      </c>
      <c r="J21" s="90" t="s">
        <v>1953</v>
      </c>
      <c r="K21" s="90" t="s">
        <v>1954</v>
      </c>
      <c r="L21" s="90" t="s">
        <v>1955</v>
      </c>
      <c r="M21" s="90" t="s">
        <v>2071</v>
      </c>
      <c r="N21" s="90">
        <v>96</v>
      </c>
      <c r="O21" s="90" t="s">
        <v>2072</v>
      </c>
      <c r="P21" s="90" t="s">
        <v>1991</v>
      </c>
      <c r="Q21" s="90" t="s">
        <v>1992</v>
      </c>
      <c r="R21" s="90">
        <v>228480.55</v>
      </c>
      <c r="S21" s="91">
        <f>228362.5-17000</f>
        <v>211362.5</v>
      </c>
      <c r="T21" s="90">
        <v>228480.55</v>
      </c>
      <c r="U21" s="90">
        <v>0</v>
      </c>
      <c r="V21" s="90">
        <v>118.05</v>
      </c>
      <c r="W21" s="90">
        <v>0</v>
      </c>
      <c r="X21" s="90">
        <v>0</v>
      </c>
      <c r="Y21" s="90">
        <v>0</v>
      </c>
      <c r="Z21" s="90">
        <v>0</v>
      </c>
      <c r="AA21" s="90">
        <v>228480.55</v>
      </c>
      <c r="AB21" s="90">
        <v>0</v>
      </c>
      <c r="AC21" s="90">
        <v>0</v>
      </c>
      <c r="AD21" s="90">
        <v>0</v>
      </c>
      <c r="AE21" s="90">
        <v>904626.87</v>
      </c>
      <c r="AF21" s="90">
        <v>0</v>
      </c>
      <c r="AG21" s="90">
        <v>0</v>
      </c>
      <c r="AH21" s="90">
        <v>0</v>
      </c>
      <c r="AI21" s="90">
        <v>9570757</v>
      </c>
      <c r="AJ21" s="90">
        <v>23.87</v>
      </c>
      <c r="AK21" s="90">
        <v>124850</v>
      </c>
      <c r="AL21" s="90">
        <v>1.3045</v>
      </c>
      <c r="AM21" s="90">
        <v>1.83</v>
      </c>
      <c r="AN21" s="90">
        <v>8074</v>
      </c>
      <c r="AO21" s="90">
        <v>6.4669999999999996</v>
      </c>
      <c r="AP21" s="90">
        <v>28.3</v>
      </c>
      <c r="AQ21" s="90">
        <v>299100.5</v>
      </c>
      <c r="AR21" s="90">
        <v>4</v>
      </c>
      <c r="AS21" s="90" t="s">
        <v>1636</v>
      </c>
      <c r="AT21" s="90" t="s">
        <v>367</v>
      </c>
      <c r="AU21" s="90" t="s">
        <v>588</v>
      </c>
      <c r="AV21" s="90" t="s">
        <v>5037</v>
      </c>
      <c r="AW21" s="90" t="s">
        <v>1653</v>
      </c>
    </row>
    <row r="22" spans="1:49" hidden="1" x14ac:dyDescent="0.15">
      <c r="A22" s="36" t="s">
        <v>2073</v>
      </c>
      <c r="B22" s="36" t="s">
        <v>2074</v>
      </c>
      <c r="C22" s="36" t="s">
        <v>1947</v>
      </c>
      <c r="D22" s="36" t="s">
        <v>1636</v>
      </c>
      <c r="E22" s="36" t="s">
        <v>1637</v>
      </c>
      <c r="F22" s="36" t="s">
        <v>1995</v>
      </c>
      <c r="G22" s="36" t="s">
        <v>2006</v>
      </c>
      <c r="H22" s="36" t="s">
        <v>1951</v>
      </c>
      <c r="I22" s="36" t="s">
        <v>1952</v>
      </c>
      <c r="J22" s="36" t="s">
        <v>1953</v>
      </c>
      <c r="K22" s="36" t="s">
        <v>1954</v>
      </c>
      <c r="L22" s="36" t="s">
        <v>1955</v>
      </c>
      <c r="M22" s="36" t="s">
        <v>2007</v>
      </c>
      <c r="N22" s="36">
        <v>22</v>
      </c>
      <c r="O22" s="36" t="s">
        <v>2045</v>
      </c>
      <c r="P22" s="36" t="s">
        <v>1636</v>
      </c>
      <c r="Q22" s="36" t="s">
        <v>2009</v>
      </c>
      <c r="R22" s="36">
        <v>227478.45</v>
      </c>
      <c r="S22" s="46">
        <v>224522.79</v>
      </c>
      <c r="T22" s="36">
        <v>227478.45</v>
      </c>
      <c r="U22" s="36">
        <v>0</v>
      </c>
      <c r="V22" s="36">
        <v>2955.66</v>
      </c>
      <c r="W22" s="36">
        <v>0</v>
      </c>
      <c r="X22" s="36">
        <v>0</v>
      </c>
      <c r="Y22" s="36">
        <v>0</v>
      </c>
      <c r="Z22" s="36">
        <v>0</v>
      </c>
      <c r="AA22" s="36">
        <v>227478.45</v>
      </c>
      <c r="AB22" s="36">
        <v>0</v>
      </c>
      <c r="AC22" s="36">
        <v>0</v>
      </c>
      <c r="AD22" s="36">
        <v>0</v>
      </c>
      <c r="AE22" s="36">
        <v>227478.45</v>
      </c>
      <c r="AF22" s="36">
        <v>0</v>
      </c>
      <c r="AG22" s="36">
        <v>0</v>
      </c>
      <c r="AH22" s="36">
        <v>0</v>
      </c>
      <c r="AI22" s="36">
        <v>3840517</v>
      </c>
      <c r="AJ22" s="36">
        <v>59.23</v>
      </c>
      <c r="AK22" s="36">
        <v>32330</v>
      </c>
      <c r="AL22" s="36">
        <v>0.84179999999999999</v>
      </c>
      <c r="AM22" s="36">
        <v>7.04</v>
      </c>
      <c r="AN22" s="36">
        <v>996</v>
      </c>
      <c r="AO22" s="36">
        <v>3.0807000000000002</v>
      </c>
      <c r="AP22" s="36">
        <v>228.39</v>
      </c>
      <c r="AQ22" s="36">
        <v>240000</v>
      </c>
      <c r="AR22" s="36">
        <v>9</v>
      </c>
      <c r="AS22" s="36" t="s">
        <v>1636</v>
      </c>
      <c r="AT22" s="36" t="s">
        <v>367</v>
      </c>
      <c r="AU22" s="36" t="s">
        <v>588</v>
      </c>
      <c r="AV22" s="36" t="s">
        <v>5037</v>
      </c>
      <c r="AW22" s="36" t="s">
        <v>1653</v>
      </c>
    </row>
    <row r="23" spans="1:49" hidden="1" x14ac:dyDescent="0.15">
      <c r="A23" s="36" t="s">
        <v>2075</v>
      </c>
      <c r="B23" s="36" t="s">
        <v>2076</v>
      </c>
      <c r="C23" s="36" t="s">
        <v>1947</v>
      </c>
      <c r="D23" s="36" t="s">
        <v>1636</v>
      </c>
      <c r="E23" s="36" t="s">
        <v>1637</v>
      </c>
      <c r="F23" s="36" t="s">
        <v>1995</v>
      </c>
      <c r="G23" s="36" t="s">
        <v>2077</v>
      </c>
      <c r="H23" s="36" t="s">
        <v>1951</v>
      </c>
      <c r="I23" s="36" t="s">
        <v>1952</v>
      </c>
      <c r="J23" s="36" t="s">
        <v>1953</v>
      </c>
      <c r="K23" s="36" t="s">
        <v>1954</v>
      </c>
      <c r="L23" s="36" t="s">
        <v>1955</v>
      </c>
      <c r="M23" s="36" t="s">
        <v>2078</v>
      </c>
      <c r="N23" s="36">
        <v>54</v>
      </c>
      <c r="O23" s="36" t="s">
        <v>2056</v>
      </c>
      <c r="P23" s="36" t="s">
        <v>2034</v>
      </c>
      <c r="Q23" s="36" t="s">
        <v>2035</v>
      </c>
      <c r="R23" s="36">
        <v>218287.08</v>
      </c>
      <c r="S23" s="46">
        <v>218287.08</v>
      </c>
      <c r="T23" s="36">
        <v>218287.08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218287.08</v>
      </c>
      <c r="AB23" s="36">
        <v>0</v>
      </c>
      <c r="AC23" s="36">
        <v>0</v>
      </c>
      <c r="AD23" s="36">
        <v>0</v>
      </c>
      <c r="AE23" s="36">
        <v>457189.62</v>
      </c>
      <c r="AF23" s="36">
        <v>0</v>
      </c>
      <c r="AG23" s="36">
        <v>0</v>
      </c>
      <c r="AH23" s="36">
        <v>0</v>
      </c>
      <c r="AI23" s="36">
        <v>3930526</v>
      </c>
      <c r="AJ23" s="36">
        <v>55.54</v>
      </c>
      <c r="AK23" s="36">
        <v>58986</v>
      </c>
      <c r="AL23" s="36">
        <v>1.5006999999999999</v>
      </c>
      <c r="AM23" s="36">
        <v>3.7</v>
      </c>
      <c r="AN23" s="36">
        <v>759</v>
      </c>
      <c r="AO23" s="36">
        <v>1.2867</v>
      </c>
      <c r="AP23" s="36">
        <v>287.60000000000002</v>
      </c>
      <c r="AQ23" s="36">
        <v>234826.28</v>
      </c>
      <c r="AR23" s="36">
        <v>5</v>
      </c>
      <c r="AS23" s="36" t="s">
        <v>1960</v>
      </c>
      <c r="AT23" s="36" t="s">
        <v>367</v>
      </c>
      <c r="AU23" s="36" t="s">
        <v>588</v>
      </c>
      <c r="AV23" s="36" t="s">
        <v>1886</v>
      </c>
      <c r="AW23" s="36" t="s">
        <v>207</v>
      </c>
    </row>
    <row r="24" spans="1:49" x14ac:dyDescent="0.15">
      <c r="A24" s="36" t="s">
        <v>2079</v>
      </c>
      <c r="B24" s="36" t="s">
        <v>2080</v>
      </c>
      <c r="C24" s="36" t="s">
        <v>1947</v>
      </c>
      <c r="D24" s="36" t="s">
        <v>1636</v>
      </c>
      <c r="E24" s="36" t="s">
        <v>1768</v>
      </c>
      <c r="F24" s="36" t="s">
        <v>1807</v>
      </c>
      <c r="G24" s="36" t="s">
        <v>2081</v>
      </c>
      <c r="H24" s="36" t="s">
        <v>1951</v>
      </c>
      <c r="I24" s="36" t="s">
        <v>1952</v>
      </c>
      <c r="J24" s="36" t="s">
        <v>1953</v>
      </c>
      <c r="K24" s="36" t="s">
        <v>1954</v>
      </c>
      <c r="L24" s="36" t="s">
        <v>1955</v>
      </c>
      <c r="M24" s="36" t="s">
        <v>2082</v>
      </c>
      <c r="N24" s="36">
        <v>61</v>
      </c>
      <c r="O24" s="36" t="s">
        <v>2083</v>
      </c>
      <c r="P24" s="36" t="s">
        <v>2084</v>
      </c>
      <c r="Q24" s="36" t="s">
        <v>1892</v>
      </c>
      <c r="R24" s="36">
        <v>215985.77</v>
      </c>
      <c r="S24" s="46">
        <v>209400.42</v>
      </c>
      <c r="T24" s="36">
        <v>215985.77</v>
      </c>
      <c r="U24" s="36">
        <v>0</v>
      </c>
      <c r="V24" s="36">
        <v>6585.35</v>
      </c>
      <c r="W24" s="36">
        <v>0</v>
      </c>
      <c r="X24" s="36">
        <v>0</v>
      </c>
      <c r="Y24" s="36">
        <v>0</v>
      </c>
      <c r="Z24" s="36">
        <v>0</v>
      </c>
      <c r="AA24" s="36">
        <v>215985.77</v>
      </c>
      <c r="AB24" s="36">
        <v>0</v>
      </c>
      <c r="AC24" s="36">
        <v>0</v>
      </c>
      <c r="AD24" s="36">
        <v>0</v>
      </c>
      <c r="AE24" s="36">
        <v>215985.77</v>
      </c>
      <c r="AF24" s="36">
        <v>0</v>
      </c>
      <c r="AG24" s="36">
        <v>0</v>
      </c>
      <c r="AH24" s="36">
        <v>0</v>
      </c>
      <c r="AI24" s="36">
        <v>10687653</v>
      </c>
      <c r="AJ24" s="36">
        <v>20.21</v>
      </c>
      <c r="AK24" s="36">
        <v>2261359</v>
      </c>
      <c r="AL24" s="36">
        <v>21.1586</v>
      </c>
      <c r="AM24" s="36">
        <v>0.1</v>
      </c>
      <c r="AN24" s="36">
        <v>8356</v>
      </c>
      <c r="AO24" s="36">
        <v>0.3695</v>
      </c>
      <c r="AP24" s="36">
        <v>25.85</v>
      </c>
      <c r="AQ24" s="36">
        <v>243700</v>
      </c>
      <c r="AR24" s="36">
        <v>20</v>
      </c>
      <c r="AS24" s="36" t="s">
        <v>1960</v>
      </c>
      <c r="AT24" s="36" t="s">
        <v>367</v>
      </c>
      <c r="AU24" s="36" t="s">
        <v>588</v>
      </c>
      <c r="AV24" s="36" t="s">
        <v>1892</v>
      </c>
      <c r="AW24" s="36" t="s">
        <v>1653</v>
      </c>
    </row>
    <row r="25" spans="1:49" hidden="1" x14ac:dyDescent="0.15">
      <c r="A25" s="36" t="s">
        <v>2085</v>
      </c>
      <c r="B25" s="36" t="s">
        <v>2086</v>
      </c>
      <c r="C25" s="36" t="s">
        <v>1947</v>
      </c>
      <c r="D25" s="36" t="s">
        <v>1636</v>
      </c>
      <c r="E25" s="36" t="s">
        <v>1637</v>
      </c>
      <c r="F25" s="36" t="s">
        <v>1995</v>
      </c>
      <c r="G25" s="36" t="s">
        <v>2087</v>
      </c>
      <c r="H25" s="36" t="s">
        <v>1951</v>
      </c>
      <c r="I25" s="36" t="s">
        <v>1952</v>
      </c>
      <c r="J25" s="36" t="s">
        <v>1953</v>
      </c>
      <c r="K25" s="36" t="s">
        <v>1954</v>
      </c>
      <c r="L25" s="36" t="s">
        <v>1955</v>
      </c>
      <c r="M25" s="36" t="s">
        <v>2032</v>
      </c>
      <c r="N25" s="36">
        <v>54</v>
      </c>
      <c r="O25" s="36" t="s">
        <v>2056</v>
      </c>
      <c r="P25" s="36" t="s">
        <v>2034</v>
      </c>
      <c r="Q25" s="36" t="s">
        <v>2035</v>
      </c>
      <c r="R25" s="36">
        <v>210286.77</v>
      </c>
      <c r="S25" s="46">
        <v>210286.77</v>
      </c>
      <c r="T25" s="36">
        <v>210286.77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210286.77</v>
      </c>
      <c r="AB25" s="36">
        <v>0</v>
      </c>
      <c r="AC25" s="36">
        <v>0</v>
      </c>
      <c r="AD25" s="36">
        <v>0</v>
      </c>
      <c r="AE25" s="36">
        <v>468597.4</v>
      </c>
      <c r="AF25" s="36">
        <v>0</v>
      </c>
      <c r="AG25" s="36">
        <v>0</v>
      </c>
      <c r="AH25" s="36">
        <v>0</v>
      </c>
      <c r="AI25" s="36">
        <v>3469486</v>
      </c>
      <c r="AJ25" s="36">
        <v>60.61</v>
      </c>
      <c r="AK25" s="36">
        <v>39529</v>
      </c>
      <c r="AL25" s="36">
        <v>1.1393</v>
      </c>
      <c r="AM25" s="36">
        <v>5.32</v>
      </c>
      <c r="AN25" s="36">
        <v>692</v>
      </c>
      <c r="AO25" s="36">
        <v>1.7505999999999999</v>
      </c>
      <c r="AP25" s="36">
        <v>303.88</v>
      </c>
      <c r="AQ25" s="36">
        <v>224287.56</v>
      </c>
      <c r="AR25" s="36">
        <v>4</v>
      </c>
      <c r="AS25" s="36" t="s">
        <v>1960</v>
      </c>
      <c r="AT25" s="36" t="s">
        <v>367</v>
      </c>
      <c r="AU25" s="36" t="s">
        <v>588</v>
      </c>
      <c r="AV25" s="36" t="s">
        <v>1886</v>
      </c>
      <c r="AW25" s="36" t="s">
        <v>207</v>
      </c>
    </row>
    <row r="26" spans="1:49" hidden="1" x14ac:dyDescent="0.15">
      <c r="A26" s="36" t="s">
        <v>2088</v>
      </c>
      <c r="B26" s="36" t="s">
        <v>2089</v>
      </c>
      <c r="C26" s="36" t="s">
        <v>1947</v>
      </c>
      <c r="D26" s="36" t="s">
        <v>400</v>
      </c>
      <c r="E26" s="36" t="s">
        <v>1948</v>
      </c>
      <c r="F26" s="36" t="s">
        <v>1949</v>
      </c>
      <c r="G26" s="36" t="s">
        <v>2090</v>
      </c>
      <c r="H26" s="36" t="s">
        <v>1951</v>
      </c>
      <c r="I26" s="36" t="s">
        <v>1952</v>
      </c>
      <c r="J26" s="36" t="s">
        <v>1953</v>
      </c>
      <c r="K26" s="36" t="s">
        <v>1954</v>
      </c>
      <c r="L26" s="36" t="s">
        <v>1955</v>
      </c>
      <c r="M26" s="36" t="s">
        <v>2091</v>
      </c>
      <c r="N26" s="36">
        <v>86</v>
      </c>
      <c r="O26" s="36" t="s">
        <v>2092</v>
      </c>
      <c r="P26" s="36" t="s">
        <v>1958</v>
      </c>
      <c r="Q26" s="36" t="s">
        <v>1959</v>
      </c>
      <c r="R26" s="36">
        <v>205898.46</v>
      </c>
      <c r="S26" s="46">
        <v>205817.88</v>
      </c>
      <c r="T26" s="36">
        <v>205898.46</v>
      </c>
      <c r="U26" s="36">
        <v>0</v>
      </c>
      <c r="V26" s="36">
        <v>80.58</v>
      </c>
      <c r="W26" s="36">
        <v>0</v>
      </c>
      <c r="X26" s="36">
        <v>0</v>
      </c>
      <c r="Y26" s="36">
        <v>0</v>
      </c>
      <c r="Z26" s="36">
        <v>0</v>
      </c>
      <c r="AA26" s="36">
        <v>205898.46</v>
      </c>
      <c r="AB26" s="36">
        <v>0</v>
      </c>
      <c r="AC26" s="36">
        <v>0</v>
      </c>
      <c r="AD26" s="36">
        <v>0</v>
      </c>
      <c r="AE26" s="36">
        <v>365186.27</v>
      </c>
      <c r="AF26" s="36">
        <v>0</v>
      </c>
      <c r="AG26" s="36">
        <v>0</v>
      </c>
      <c r="AH26" s="36">
        <v>0</v>
      </c>
      <c r="AI26" s="36">
        <v>4248642</v>
      </c>
      <c r="AJ26" s="36">
        <v>48.46</v>
      </c>
      <c r="AK26" s="36">
        <v>29169</v>
      </c>
      <c r="AL26" s="36">
        <v>0.6865</v>
      </c>
      <c r="AM26" s="36">
        <v>7.06</v>
      </c>
      <c r="AN26" s="36">
        <v>145</v>
      </c>
      <c r="AO26" s="36">
        <v>0.49709999999999999</v>
      </c>
      <c r="AP26" s="36">
        <v>1419.99</v>
      </c>
      <c r="AQ26" s="36">
        <v>340000</v>
      </c>
      <c r="AR26" s="36">
        <v>5</v>
      </c>
      <c r="AS26" s="36" t="s">
        <v>1960</v>
      </c>
      <c r="AT26" s="36" t="s">
        <v>367</v>
      </c>
      <c r="AU26" s="36" t="s">
        <v>588</v>
      </c>
      <c r="AV26" s="36" t="s">
        <v>1898</v>
      </c>
      <c r="AW26" s="36" t="s">
        <v>1653</v>
      </c>
    </row>
    <row r="27" spans="1:49" hidden="1" x14ac:dyDescent="0.15">
      <c r="A27" s="36" t="s">
        <v>2093</v>
      </c>
      <c r="B27" s="36" t="s">
        <v>2094</v>
      </c>
      <c r="C27" s="36" t="s">
        <v>1947</v>
      </c>
      <c r="D27" s="36" t="s">
        <v>1636</v>
      </c>
      <c r="E27" s="36" t="s">
        <v>1948</v>
      </c>
      <c r="F27" s="36" t="s">
        <v>1949</v>
      </c>
      <c r="G27" s="36" t="s">
        <v>2095</v>
      </c>
      <c r="H27" s="36" t="s">
        <v>1951</v>
      </c>
      <c r="I27" s="36" t="s">
        <v>1952</v>
      </c>
      <c r="J27" s="36" t="s">
        <v>1953</v>
      </c>
      <c r="K27" s="36" t="s">
        <v>1954</v>
      </c>
      <c r="L27" s="36" t="s">
        <v>1955</v>
      </c>
      <c r="M27" s="36" t="s">
        <v>2096</v>
      </c>
      <c r="N27" s="36">
        <v>126</v>
      </c>
      <c r="O27" s="36" t="s">
        <v>2097</v>
      </c>
      <c r="P27" s="36" t="s">
        <v>1958</v>
      </c>
      <c r="Q27" s="36" t="s">
        <v>2051</v>
      </c>
      <c r="R27" s="36">
        <v>200436.15</v>
      </c>
      <c r="S27" s="46">
        <v>200414.66</v>
      </c>
      <c r="T27" s="36">
        <v>200436.15</v>
      </c>
      <c r="U27" s="36">
        <v>0</v>
      </c>
      <c r="V27" s="36">
        <v>21.49</v>
      </c>
      <c r="W27" s="36">
        <v>0</v>
      </c>
      <c r="X27" s="36">
        <v>0</v>
      </c>
      <c r="Y27" s="36">
        <v>0</v>
      </c>
      <c r="Z27" s="36">
        <v>0</v>
      </c>
      <c r="AA27" s="36">
        <v>200436.15</v>
      </c>
      <c r="AB27" s="36">
        <v>0</v>
      </c>
      <c r="AC27" s="36">
        <v>0</v>
      </c>
      <c r="AD27" s="36">
        <v>0</v>
      </c>
      <c r="AE27" s="36">
        <v>559818.76</v>
      </c>
      <c r="AF27" s="36">
        <v>0</v>
      </c>
      <c r="AG27" s="36">
        <v>0</v>
      </c>
      <c r="AH27" s="36">
        <v>0</v>
      </c>
      <c r="AI27" s="36">
        <v>4029948</v>
      </c>
      <c r="AJ27" s="36">
        <v>49.74</v>
      </c>
      <c r="AK27" s="36">
        <v>23603</v>
      </c>
      <c r="AL27" s="36">
        <v>0.5857</v>
      </c>
      <c r="AM27" s="36">
        <v>8.49</v>
      </c>
      <c r="AN27" s="36">
        <v>152</v>
      </c>
      <c r="AO27" s="36">
        <v>0.64400000000000002</v>
      </c>
      <c r="AP27" s="36">
        <v>1318.66</v>
      </c>
      <c r="AQ27" s="36">
        <v>420000</v>
      </c>
      <c r="AR27" s="36">
        <v>7</v>
      </c>
      <c r="AS27" s="36" t="s">
        <v>1960</v>
      </c>
      <c r="AT27" s="36" t="s">
        <v>367</v>
      </c>
      <c r="AU27" s="36" t="s">
        <v>588</v>
      </c>
      <c r="AV27" s="36" t="s">
        <v>1898</v>
      </c>
      <c r="AW27" s="36" t="s">
        <v>1653</v>
      </c>
    </row>
    <row r="28" spans="1:49" hidden="1" x14ac:dyDescent="0.15">
      <c r="A28" s="36" t="s">
        <v>2098</v>
      </c>
      <c r="B28" s="36" t="s">
        <v>2099</v>
      </c>
      <c r="C28" s="36" t="s">
        <v>1947</v>
      </c>
      <c r="D28" s="36" t="s">
        <v>2100</v>
      </c>
      <c r="E28" s="36" t="s">
        <v>1948</v>
      </c>
      <c r="F28" s="36" t="s">
        <v>1949</v>
      </c>
      <c r="G28" s="36" t="s">
        <v>2090</v>
      </c>
      <c r="H28" s="36" t="s">
        <v>1951</v>
      </c>
      <c r="I28" s="36" t="s">
        <v>1952</v>
      </c>
      <c r="J28" s="36" t="s">
        <v>1953</v>
      </c>
      <c r="K28" s="36" t="s">
        <v>1954</v>
      </c>
      <c r="L28" s="36" t="s">
        <v>1955</v>
      </c>
      <c r="M28" s="36" t="s">
        <v>2101</v>
      </c>
      <c r="N28" s="36">
        <v>86</v>
      </c>
      <c r="O28" s="36" t="s">
        <v>2102</v>
      </c>
      <c r="P28" s="36" t="s">
        <v>1958</v>
      </c>
      <c r="Q28" s="36" t="s">
        <v>1959</v>
      </c>
      <c r="R28" s="36">
        <v>197740.65</v>
      </c>
      <c r="S28" s="46">
        <v>195966.12</v>
      </c>
      <c r="T28" s="36">
        <v>197740.65</v>
      </c>
      <c r="U28" s="36">
        <v>0</v>
      </c>
      <c r="V28" s="36">
        <v>1774.53</v>
      </c>
      <c r="W28" s="36">
        <v>0</v>
      </c>
      <c r="X28" s="36">
        <v>0</v>
      </c>
      <c r="Y28" s="36">
        <v>0</v>
      </c>
      <c r="Z28" s="36">
        <v>0</v>
      </c>
      <c r="AA28" s="36">
        <v>197740.65</v>
      </c>
      <c r="AB28" s="36">
        <v>0</v>
      </c>
      <c r="AC28" s="36">
        <v>0</v>
      </c>
      <c r="AD28" s="36">
        <v>0</v>
      </c>
      <c r="AE28" s="36">
        <v>471599.71</v>
      </c>
      <c r="AF28" s="36">
        <v>0</v>
      </c>
      <c r="AG28" s="36">
        <v>0</v>
      </c>
      <c r="AH28" s="36">
        <v>0</v>
      </c>
      <c r="AI28" s="36">
        <v>5662782</v>
      </c>
      <c r="AJ28" s="36">
        <v>34.92</v>
      </c>
      <c r="AK28" s="36">
        <v>33166</v>
      </c>
      <c r="AL28" s="36">
        <v>0.5857</v>
      </c>
      <c r="AM28" s="36">
        <v>5.96</v>
      </c>
      <c r="AN28" s="36">
        <v>147</v>
      </c>
      <c r="AO28" s="36">
        <v>0.44319999999999998</v>
      </c>
      <c r="AP28" s="36">
        <v>1345.17</v>
      </c>
      <c r="AQ28" s="36">
        <v>298326.02</v>
      </c>
      <c r="AR28" s="36">
        <v>4</v>
      </c>
      <c r="AS28" s="36" t="s">
        <v>1960</v>
      </c>
      <c r="AT28" s="36" t="s">
        <v>367</v>
      </c>
      <c r="AU28" s="36" t="s">
        <v>588</v>
      </c>
      <c r="AV28" s="36" t="s">
        <v>1898</v>
      </c>
      <c r="AW28" s="36" t="s">
        <v>1653</v>
      </c>
    </row>
    <row r="29" spans="1:49" hidden="1" x14ac:dyDescent="0.15">
      <c r="A29" s="36" t="s">
        <v>2103</v>
      </c>
      <c r="B29" s="36" t="s">
        <v>2104</v>
      </c>
      <c r="C29" s="36" t="s">
        <v>1947</v>
      </c>
      <c r="D29" s="36" t="s">
        <v>1636</v>
      </c>
      <c r="E29" s="36" t="s">
        <v>1637</v>
      </c>
      <c r="F29" s="36" t="s">
        <v>1995</v>
      </c>
      <c r="G29" s="36" t="s">
        <v>2044</v>
      </c>
      <c r="H29" s="36" t="s">
        <v>1951</v>
      </c>
      <c r="I29" s="36" t="s">
        <v>1952</v>
      </c>
      <c r="J29" s="36" t="s">
        <v>1953</v>
      </c>
      <c r="K29" s="36" t="s">
        <v>1954</v>
      </c>
      <c r="L29" s="36" t="s">
        <v>1955</v>
      </c>
      <c r="M29" s="36" t="s">
        <v>2105</v>
      </c>
      <c r="N29" s="36">
        <v>22</v>
      </c>
      <c r="O29" s="36" t="s">
        <v>2008</v>
      </c>
      <c r="P29" s="36" t="s">
        <v>1636</v>
      </c>
      <c r="Q29" s="36" t="s">
        <v>2009</v>
      </c>
      <c r="R29" s="36">
        <v>194738.18</v>
      </c>
      <c r="S29" s="46">
        <v>194020.66</v>
      </c>
      <c r="T29" s="36">
        <v>194738.18</v>
      </c>
      <c r="U29" s="36">
        <v>0</v>
      </c>
      <c r="V29" s="36">
        <v>717.52</v>
      </c>
      <c r="W29" s="36">
        <v>0</v>
      </c>
      <c r="X29" s="36">
        <v>0</v>
      </c>
      <c r="Y29" s="36">
        <v>0</v>
      </c>
      <c r="Z29" s="36">
        <v>0</v>
      </c>
      <c r="AA29" s="36">
        <v>194738.18</v>
      </c>
      <c r="AB29" s="36">
        <v>0</v>
      </c>
      <c r="AC29" s="36">
        <v>0</v>
      </c>
      <c r="AD29" s="36">
        <v>0</v>
      </c>
      <c r="AE29" s="36">
        <v>194738.18</v>
      </c>
      <c r="AF29" s="36">
        <v>0</v>
      </c>
      <c r="AG29" s="36">
        <v>0</v>
      </c>
      <c r="AH29" s="36">
        <v>0</v>
      </c>
      <c r="AI29" s="36">
        <v>4402343</v>
      </c>
      <c r="AJ29" s="36">
        <v>44.24</v>
      </c>
      <c r="AK29" s="36">
        <v>33696</v>
      </c>
      <c r="AL29" s="36">
        <v>0.76539999999999997</v>
      </c>
      <c r="AM29" s="36">
        <v>5.78</v>
      </c>
      <c r="AN29" s="36">
        <v>861</v>
      </c>
      <c r="AO29" s="36">
        <v>2.5552000000000001</v>
      </c>
      <c r="AP29" s="36">
        <v>226.18</v>
      </c>
      <c r="AQ29" s="36">
        <v>310857.69</v>
      </c>
      <c r="AR29" s="36">
        <v>9</v>
      </c>
      <c r="AS29" s="36" t="s">
        <v>1960</v>
      </c>
      <c r="AT29" s="36" t="s">
        <v>367</v>
      </c>
      <c r="AU29" s="36" t="s">
        <v>588</v>
      </c>
      <c r="AV29" s="36" t="s">
        <v>5037</v>
      </c>
      <c r="AW29" s="36" t="s">
        <v>1653</v>
      </c>
    </row>
    <row r="30" spans="1:49" hidden="1" x14ac:dyDescent="0.15">
      <c r="A30" s="36" t="s">
        <v>2106</v>
      </c>
      <c r="B30" s="36" t="s">
        <v>2107</v>
      </c>
      <c r="C30" s="36" t="s">
        <v>1947</v>
      </c>
      <c r="D30" s="36" t="s">
        <v>1636</v>
      </c>
      <c r="E30" s="36" t="s">
        <v>1637</v>
      </c>
      <c r="F30" s="36" t="s">
        <v>1995</v>
      </c>
      <c r="G30" s="36" t="s">
        <v>2054</v>
      </c>
      <c r="H30" s="36" t="s">
        <v>1951</v>
      </c>
      <c r="I30" s="36" t="s">
        <v>1952</v>
      </c>
      <c r="J30" s="36" t="s">
        <v>1953</v>
      </c>
      <c r="K30" s="36" t="s">
        <v>1954</v>
      </c>
      <c r="L30" s="36" t="s">
        <v>1955</v>
      </c>
      <c r="M30" s="36" t="s">
        <v>2055</v>
      </c>
      <c r="N30" s="36">
        <v>54</v>
      </c>
      <c r="O30" s="36" t="s">
        <v>2056</v>
      </c>
      <c r="P30" s="36" t="s">
        <v>2057</v>
      </c>
      <c r="Q30" s="36" t="s">
        <v>2058</v>
      </c>
      <c r="R30" s="36">
        <v>186748.7</v>
      </c>
      <c r="S30" s="46">
        <v>186748.7</v>
      </c>
      <c r="T30" s="36">
        <v>186748.7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186748.7</v>
      </c>
      <c r="AB30" s="36">
        <v>0</v>
      </c>
      <c r="AC30" s="36">
        <v>0</v>
      </c>
      <c r="AD30" s="36">
        <v>0</v>
      </c>
      <c r="AE30" s="36">
        <v>326855.25</v>
      </c>
      <c r="AF30" s="36">
        <v>0</v>
      </c>
      <c r="AG30" s="36">
        <v>0</v>
      </c>
      <c r="AH30" s="36">
        <v>0</v>
      </c>
      <c r="AI30" s="36">
        <v>6279230</v>
      </c>
      <c r="AJ30" s="36">
        <v>29.74</v>
      </c>
      <c r="AK30" s="36">
        <v>85352</v>
      </c>
      <c r="AL30" s="36">
        <v>1.3593</v>
      </c>
      <c r="AM30" s="36">
        <v>2.19</v>
      </c>
      <c r="AN30" s="36">
        <v>618</v>
      </c>
      <c r="AO30" s="36">
        <v>0.72409999999999997</v>
      </c>
      <c r="AP30" s="36">
        <v>302.18</v>
      </c>
      <c r="AQ30" s="36">
        <v>200000</v>
      </c>
      <c r="AR30" s="36">
        <v>6</v>
      </c>
      <c r="AS30" s="36" t="s">
        <v>1960</v>
      </c>
      <c r="AT30" s="36" t="s">
        <v>367</v>
      </c>
      <c r="AU30" s="36" t="s">
        <v>588</v>
      </c>
      <c r="AV30" s="36" t="s">
        <v>1890</v>
      </c>
      <c r="AW30" s="36" t="s">
        <v>207</v>
      </c>
    </row>
    <row r="31" spans="1:49" hidden="1" x14ac:dyDescent="0.15">
      <c r="A31" s="36" t="s">
        <v>2108</v>
      </c>
      <c r="B31" s="36" t="s">
        <v>2109</v>
      </c>
      <c r="C31" s="36" t="s">
        <v>1947</v>
      </c>
      <c r="D31" s="36" t="s">
        <v>1636</v>
      </c>
      <c r="E31" s="36" t="s">
        <v>1948</v>
      </c>
      <c r="F31" s="36" t="s">
        <v>1949</v>
      </c>
      <c r="G31" s="36" t="s">
        <v>2110</v>
      </c>
      <c r="H31" s="36" t="s">
        <v>1951</v>
      </c>
      <c r="I31" s="36" t="s">
        <v>1952</v>
      </c>
      <c r="J31" s="36" t="s">
        <v>1953</v>
      </c>
      <c r="K31" s="36" t="s">
        <v>1954</v>
      </c>
      <c r="L31" s="36" t="s">
        <v>1955</v>
      </c>
      <c r="M31" s="36" t="s">
        <v>2111</v>
      </c>
      <c r="N31" s="36">
        <v>28</v>
      </c>
      <c r="O31" s="36" t="s">
        <v>2112</v>
      </c>
      <c r="P31" s="36" t="s">
        <v>1958</v>
      </c>
      <c r="Q31" s="36" t="s">
        <v>1959</v>
      </c>
      <c r="R31" s="36">
        <v>180851.21</v>
      </c>
      <c r="S31" s="46">
        <v>179342.06</v>
      </c>
      <c r="T31" s="36">
        <v>180851.21</v>
      </c>
      <c r="U31" s="36">
        <v>0</v>
      </c>
      <c r="V31" s="36">
        <v>1509.15</v>
      </c>
      <c r="W31" s="36">
        <v>0</v>
      </c>
      <c r="X31" s="36">
        <v>0</v>
      </c>
      <c r="Y31" s="36">
        <v>0</v>
      </c>
      <c r="Z31" s="36">
        <v>0</v>
      </c>
      <c r="AA31" s="36">
        <v>180851.21</v>
      </c>
      <c r="AB31" s="36">
        <v>0</v>
      </c>
      <c r="AC31" s="36">
        <v>0</v>
      </c>
      <c r="AD31" s="36">
        <v>0</v>
      </c>
      <c r="AE31" s="36">
        <v>180851.21</v>
      </c>
      <c r="AF31" s="36">
        <v>0</v>
      </c>
      <c r="AG31" s="36">
        <v>0</v>
      </c>
      <c r="AH31" s="36">
        <v>0</v>
      </c>
      <c r="AI31" s="36">
        <v>5008068</v>
      </c>
      <c r="AJ31" s="36">
        <v>36.11</v>
      </c>
      <c r="AK31" s="36">
        <v>60197</v>
      </c>
      <c r="AL31" s="36">
        <v>1.202</v>
      </c>
      <c r="AM31" s="36">
        <v>3</v>
      </c>
      <c r="AN31" s="36">
        <v>155</v>
      </c>
      <c r="AO31" s="36">
        <v>0.25750000000000001</v>
      </c>
      <c r="AP31" s="36">
        <v>1166.78</v>
      </c>
      <c r="AQ31" s="36">
        <v>330000</v>
      </c>
      <c r="AR31" s="36">
        <v>6</v>
      </c>
      <c r="AS31" s="36" t="s">
        <v>1960</v>
      </c>
      <c r="AT31" s="36" t="s">
        <v>367</v>
      </c>
      <c r="AU31" s="36" t="s">
        <v>588</v>
      </c>
      <c r="AV31" s="36" t="s">
        <v>1898</v>
      </c>
      <c r="AW31" s="36" t="s">
        <v>1653</v>
      </c>
    </row>
    <row r="32" spans="1:49" hidden="1" x14ac:dyDescent="0.15">
      <c r="A32" s="36" t="s">
        <v>2113</v>
      </c>
      <c r="B32" s="36" t="s">
        <v>2114</v>
      </c>
      <c r="C32" s="36" t="s">
        <v>1947</v>
      </c>
      <c r="D32" s="36" t="s">
        <v>1636</v>
      </c>
      <c r="E32" s="36" t="s">
        <v>1307</v>
      </c>
      <c r="F32" s="36" t="s">
        <v>1963</v>
      </c>
      <c r="G32" s="36" t="s">
        <v>2115</v>
      </c>
      <c r="H32" s="36" t="s">
        <v>1951</v>
      </c>
      <c r="I32" s="36" t="s">
        <v>1952</v>
      </c>
      <c r="J32" s="36" t="s">
        <v>1953</v>
      </c>
      <c r="K32" s="36" t="s">
        <v>1954</v>
      </c>
      <c r="L32" s="36" t="s">
        <v>1955</v>
      </c>
      <c r="M32" s="36" t="s">
        <v>2116</v>
      </c>
      <c r="N32" s="36">
        <v>27</v>
      </c>
      <c r="O32" s="36" t="s">
        <v>2117</v>
      </c>
      <c r="P32" s="36" t="s">
        <v>1636</v>
      </c>
      <c r="Q32" s="36" t="s">
        <v>2118</v>
      </c>
      <c r="R32" s="36">
        <v>172822.89</v>
      </c>
      <c r="S32" s="46">
        <v>172822.89</v>
      </c>
      <c r="T32" s="36">
        <v>172822.89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172822.89</v>
      </c>
      <c r="AB32" s="36">
        <v>0</v>
      </c>
      <c r="AC32" s="36">
        <v>0</v>
      </c>
      <c r="AD32" s="36">
        <v>0</v>
      </c>
      <c r="AE32" s="36">
        <v>172822.89</v>
      </c>
      <c r="AF32" s="36">
        <v>0</v>
      </c>
      <c r="AG32" s="36">
        <v>0</v>
      </c>
      <c r="AH32" s="36">
        <v>0</v>
      </c>
      <c r="AI32" s="36">
        <v>2775305</v>
      </c>
      <c r="AJ32" s="36">
        <v>62.27</v>
      </c>
      <c r="AK32" s="36">
        <v>27867</v>
      </c>
      <c r="AL32" s="36">
        <v>1.0041</v>
      </c>
      <c r="AM32" s="36">
        <v>6.2</v>
      </c>
      <c r="AN32" s="36">
        <v>1042</v>
      </c>
      <c r="AO32" s="36">
        <v>3.7391999999999999</v>
      </c>
      <c r="AP32" s="36">
        <v>165.86</v>
      </c>
      <c r="AQ32" s="36">
        <v>251000</v>
      </c>
      <c r="AR32" s="36">
        <v>3</v>
      </c>
      <c r="AS32" s="36" t="s">
        <v>1960</v>
      </c>
      <c r="AT32" s="36" t="s">
        <v>367</v>
      </c>
      <c r="AU32" s="36" t="s">
        <v>588</v>
      </c>
      <c r="AV32" s="36" t="s">
        <v>1897</v>
      </c>
      <c r="AW32" s="36" t="s">
        <v>1653</v>
      </c>
    </row>
    <row r="33" spans="1:49" hidden="1" x14ac:dyDescent="0.15">
      <c r="A33" s="36" t="s">
        <v>2119</v>
      </c>
      <c r="B33" s="36" t="s">
        <v>2120</v>
      </c>
      <c r="C33" s="36" t="s">
        <v>1947</v>
      </c>
      <c r="D33" s="36" t="s">
        <v>1636</v>
      </c>
      <c r="E33" s="36" t="s">
        <v>1948</v>
      </c>
      <c r="F33" s="36" t="s">
        <v>1949</v>
      </c>
      <c r="G33" s="36" t="s">
        <v>2121</v>
      </c>
      <c r="H33" s="36" t="s">
        <v>1951</v>
      </c>
      <c r="I33" s="36" t="s">
        <v>1952</v>
      </c>
      <c r="J33" s="36" t="s">
        <v>1953</v>
      </c>
      <c r="K33" s="36" t="s">
        <v>1954</v>
      </c>
      <c r="L33" s="36" t="s">
        <v>1955</v>
      </c>
      <c r="M33" s="36" t="s">
        <v>2122</v>
      </c>
      <c r="N33" s="36">
        <v>198</v>
      </c>
      <c r="O33" s="36" t="s">
        <v>2123</v>
      </c>
      <c r="P33" s="36" t="s">
        <v>1958</v>
      </c>
      <c r="Q33" s="36" t="s">
        <v>1959</v>
      </c>
      <c r="R33" s="36">
        <v>171318.41</v>
      </c>
      <c r="S33" s="46">
        <v>171138.94</v>
      </c>
      <c r="T33" s="36">
        <v>171318.41</v>
      </c>
      <c r="U33" s="36">
        <v>0</v>
      </c>
      <c r="V33" s="36">
        <v>179.47</v>
      </c>
      <c r="W33" s="36">
        <v>0</v>
      </c>
      <c r="X33" s="36">
        <v>0</v>
      </c>
      <c r="Y33" s="36">
        <v>0</v>
      </c>
      <c r="Z33" s="36">
        <v>0</v>
      </c>
      <c r="AA33" s="36">
        <v>171318.41</v>
      </c>
      <c r="AB33" s="36">
        <v>0</v>
      </c>
      <c r="AC33" s="36">
        <v>0</v>
      </c>
      <c r="AD33" s="36">
        <v>0</v>
      </c>
      <c r="AE33" s="36">
        <v>2806816.73</v>
      </c>
      <c r="AF33" s="36">
        <v>0</v>
      </c>
      <c r="AG33" s="36">
        <v>0</v>
      </c>
      <c r="AH33" s="36">
        <v>0</v>
      </c>
      <c r="AI33" s="36">
        <v>3839927</v>
      </c>
      <c r="AJ33" s="36">
        <v>44.62</v>
      </c>
      <c r="AK33" s="36">
        <v>59358</v>
      </c>
      <c r="AL33" s="36">
        <v>1.5458000000000001</v>
      </c>
      <c r="AM33" s="36">
        <v>2.89</v>
      </c>
      <c r="AN33" s="36">
        <v>142</v>
      </c>
      <c r="AO33" s="36">
        <v>0.2392</v>
      </c>
      <c r="AP33" s="36">
        <v>1206.47</v>
      </c>
      <c r="AQ33" s="36">
        <v>231000</v>
      </c>
      <c r="AR33" s="36">
        <v>4</v>
      </c>
      <c r="AS33" s="36" t="s">
        <v>1960</v>
      </c>
      <c r="AT33" s="36" t="s">
        <v>367</v>
      </c>
      <c r="AU33" s="36" t="s">
        <v>588</v>
      </c>
      <c r="AV33" s="36" t="s">
        <v>1898</v>
      </c>
      <c r="AW33" s="36" t="s">
        <v>1653</v>
      </c>
    </row>
    <row r="34" spans="1:49" hidden="1" x14ac:dyDescent="0.15">
      <c r="A34" s="36" t="s">
        <v>2124</v>
      </c>
      <c r="B34" s="36" t="s">
        <v>2125</v>
      </c>
      <c r="C34" s="36" t="s">
        <v>1947</v>
      </c>
      <c r="D34" s="36" t="s">
        <v>1636</v>
      </c>
      <c r="E34" s="36" t="s">
        <v>1637</v>
      </c>
      <c r="F34" s="36" t="s">
        <v>1995</v>
      </c>
      <c r="G34" s="36" t="s">
        <v>2077</v>
      </c>
      <c r="H34" s="36" t="s">
        <v>1951</v>
      </c>
      <c r="I34" s="36" t="s">
        <v>1952</v>
      </c>
      <c r="J34" s="36" t="s">
        <v>1953</v>
      </c>
      <c r="K34" s="36" t="s">
        <v>1954</v>
      </c>
      <c r="L34" s="36" t="s">
        <v>1955</v>
      </c>
      <c r="M34" s="36" t="s">
        <v>2126</v>
      </c>
      <c r="N34" s="36">
        <v>54</v>
      </c>
      <c r="O34" s="36" t="s">
        <v>2056</v>
      </c>
      <c r="P34" s="36" t="s">
        <v>2034</v>
      </c>
      <c r="Q34" s="36" t="s">
        <v>2035</v>
      </c>
      <c r="R34" s="36">
        <v>168210.01</v>
      </c>
      <c r="S34" s="46">
        <v>168210.01</v>
      </c>
      <c r="T34" s="36">
        <v>168210.01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168210.01</v>
      </c>
      <c r="AB34" s="36">
        <v>0</v>
      </c>
      <c r="AC34" s="36">
        <v>0</v>
      </c>
      <c r="AD34" s="36">
        <v>0</v>
      </c>
      <c r="AE34" s="36">
        <v>382685.85</v>
      </c>
      <c r="AF34" s="36">
        <v>0</v>
      </c>
      <c r="AG34" s="36">
        <v>0</v>
      </c>
      <c r="AH34" s="36">
        <v>0</v>
      </c>
      <c r="AI34" s="36">
        <v>7794910</v>
      </c>
      <c r="AJ34" s="36">
        <v>21.58</v>
      </c>
      <c r="AK34" s="36">
        <v>69639</v>
      </c>
      <c r="AL34" s="36">
        <v>0.89339999999999997</v>
      </c>
      <c r="AM34" s="36">
        <v>2.42</v>
      </c>
      <c r="AN34" s="36">
        <v>547</v>
      </c>
      <c r="AO34" s="36">
        <v>0.78549999999999998</v>
      </c>
      <c r="AP34" s="36">
        <v>307.51</v>
      </c>
      <c r="AQ34" s="36">
        <v>200000</v>
      </c>
      <c r="AR34" s="36">
        <v>3</v>
      </c>
      <c r="AS34" s="36" t="s">
        <v>1960</v>
      </c>
      <c r="AT34" s="36" t="s">
        <v>367</v>
      </c>
      <c r="AU34" s="36" t="s">
        <v>588</v>
      </c>
      <c r="AV34" s="36" t="s">
        <v>1886</v>
      </c>
      <c r="AW34" s="36" t="s">
        <v>207</v>
      </c>
    </row>
    <row r="35" spans="1:49" hidden="1" x14ac:dyDescent="0.15">
      <c r="A35" s="36" t="s">
        <v>2127</v>
      </c>
      <c r="B35" s="36" t="s">
        <v>2128</v>
      </c>
      <c r="C35" s="36" t="s">
        <v>1947</v>
      </c>
      <c r="D35" s="36" t="s">
        <v>1636</v>
      </c>
      <c r="E35" s="36" t="s">
        <v>1637</v>
      </c>
      <c r="F35" s="36" t="s">
        <v>1995</v>
      </c>
      <c r="G35" s="36" t="s">
        <v>2129</v>
      </c>
      <c r="H35" s="36" t="s">
        <v>1951</v>
      </c>
      <c r="I35" s="36" t="s">
        <v>1952</v>
      </c>
      <c r="J35" s="36" t="s">
        <v>1953</v>
      </c>
      <c r="K35" s="36" t="s">
        <v>1954</v>
      </c>
      <c r="L35" s="36" t="s">
        <v>1955</v>
      </c>
      <c r="M35" s="36" t="s">
        <v>2130</v>
      </c>
      <c r="N35" s="36">
        <v>51</v>
      </c>
      <c r="O35" s="36" t="s">
        <v>2131</v>
      </c>
      <c r="P35" s="36" t="s">
        <v>2132</v>
      </c>
      <c r="Q35" s="36" t="s">
        <v>2133</v>
      </c>
      <c r="R35" s="36">
        <v>161712.16</v>
      </c>
      <c r="S35" s="46">
        <v>161712.16</v>
      </c>
      <c r="T35" s="36">
        <v>161712.16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161712.16</v>
      </c>
      <c r="AB35" s="36">
        <v>0</v>
      </c>
      <c r="AC35" s="36">
        <v>0</v>
      </c>
      <c r="AD35" s="36">
        <v>0</v>
      </c>
      <c r="AE35" s="36">
        <v>313674.15000000002</v>
      </c>
      <c r="AF35" s="36">
        <v>0</v>
      </c>
      <c r="AG35" s="36">
        <v>0</v>
      </c>
      <c r="AH35" s="36">
        <v>0</v>
      </c>
      <c r="AI35" s="36">
        <v>37565645</v>
      </c>
      <c r="AJ35" s="36">
        <v>4.3</v>
      </c>
      <c r="AK35" s="36">
        <v>456965</v>
      </c>
      <c r="AL35" s="36">
        <v>1.2163999999999999</v>
      </c>
      <c r="AM35" s="36">
        <v>0.35</v>
      </c>
      <c r="AN35" s="36">
        <v>1261</v>
      </c>
      <c r="AO35" s="36">
        <v>0.27600000000000002</v>
      </c>
      <c r="AP35" s="36">
        <v>128.24</v>
      </c>
      <c r="AQ35" s="36">
        <v>150214.68</v>
      </c>
      <c r="AR35" s="36">
        <v>7</v>
      </c>
      <c r="AS35" s="36" t="s">
        <v>1960</v>
      </c>
      <c r="AT35" s="36" t="s">
        <v>367</v>
      </c>
      <c r="AU35" s="36" t="s">
        <v>588</v>
      </c>
      <c r="AV35" s="36" t="s">
        <v>5037</v>
      </c>
      <c r="AW35" s="36" t="s">
        <v>1653</v>
      </c>
    </row>
    <row r="36" spans="1:49" hidden="1" x14ac:dyDescent="0.15">
      <c r="A36" s="36" t="s">
        <v>2134</v>
      </c>
      <c r="B36" s="36" t="s">
        <v>2135</v>
      </c>
      <c r="C36" s="36" t="s">
        <v>1947</v>
      </c>
      <c r="D36" s="36" t="s">
        <v>1636</v>
      </c>
      <c r="E36" s="36" t="s">
        <v>1948</v>
      </c>
      <c r="F36" s="36" t="s">
        <v>1949</v>
      </c>
      <c r="G36" s="36" t="s">
        <v>2012</v>
      </c>
      <c r="H36" s="36" t="s">
        <v>1951</v>
      </c>
      <c r="I36" s="36" t="s">
        <v>1952</v>
      </c>
      <c r="J36" s="36" t="s">
        <v>1953</v>
      </c>
      <c r="K36" s="36" t="s">
        <v>1954</v>
      </c>
      <c r="L36" s="36" t="s">
        <v>1955</v>
      </c>
      <c r="M36" s="36" t="s">
        <v>2136</v>
      </c>
      <c r="N36" s="36">
        <v>26</v>
      </c>
      <c r="O36" s="36" t="s">
        <v>2137</v>
      </c>
      <c r="P36" s="36" t="s">
        <v>1636</v>
      </c>
      <c r="Q36" s="36" t="s">
        <v>1959</v>
      </c>
      <c r="R36" s="36">
        <v>151946.63</v>
      </c>
      <c r="S36" s="46">
        <v>150648.5</v>
      </c>
      <c r="T36" s="36">
        <v>151946.63</v>
      </c>
      <c r="U36" s="36">
        <v>0</v>
      </c>
      <c r="V36" s="36">
        <v>1298.1300000000001</v>
      </c>
      <c r="W36" s="36">
        <v>0</v>
      </c>
      <c r="X36" s="36">
        <v>0</v>
      </c>
      <c r="Y36" s="36">
        <v>0</v>
      </c>
      <c r="Z36" s="36">
        <v>0</v>
      </c>
      <c r="AA36" s="36">
        <v>151946.63</v>
      </c>
      <c r="AB36" s="36">
        <v>0</v>
      </c>
      <c r="AC36" s="36">
        <v>0</v>
      </c>
      <c r="AD36" s="36">
        <v>0</v>
      </c>
      <c r="AE36" s="36">
        <v>151946.63</v>
      </c>
      <c r="AF36" s="36">
        <v>0</v>
      </c>
      <c r="AG36" s="36">
        <v>0</v>
      </c>
      <c r="AH36" s="36">
        <v>0</v>
      </c>
      <c r="AI36" s="36">
        <v>3325220</v>
      </c>
      <c r="AJ36" s="36">
        <v>45.7</v>
      </c>
      <c r="AK36" s="36">
        <v>25144</v>
      </c>
      <c r="AL36" s="36">
        <v>0.75619999999999998</v>
      </c>
      <c r="AM36" s="36">
        <v>6.04</v>
      </c>
      <c r="AN36" s="36">
        <v>109</v>
      </c>
      <c r="AO36" s="36">
        <v>0.4335</v>
      </c>
      <c r="AP36" s="36">
        <v>1394.01</v>
      </c>
      <c r="AQ36" s="36">
        <v>342583.05</v>
      </c>
      <c r="AR36" s="36">
        <v>5</v>
      </c>
      <c r="AS36" s="36" t="s">
        <v>1960</v>
      </c>
      <c r="AT36" s="36" t="s">
        <v>367</v>
      </c>
      <c r="AU36" s="36" t="s">
        <v>588</v>
      </c>
      <c r="AV36" s="36" t="s">
        <v>1898</v>
      </c>
      <c r="AW36" s="36" t="s">
        <v>1653</v>
      </c>
    </row>
    <row r="37" spans="1:49" hidden="1" x14ac:dyDescent="0.15">
      <c r="A37" s="36" t="s">
        <v>2138</v>
      </c>
      <c r="B37" s="36" t="s">
        <v>2139</v>
      </c>
      <c r="C37" s="36" t="s">
        <v>1947</v>
      </c>
      <c r="D37" s="36" t="s">
        <v>1636</v>
      </c>
      <c r="E37" s="36" t="s">
        <v>1637</v>
      </c>
      <c r="F37" s="36" t="s">
        <v>1995</v>
      </c>
      <c r="G37" s="36" t="s">
        <v>2140</v>
      </c>
      <c r="H37" s="36" t="s">
        <v>1951</v>
      </c>
      <c r="I37" s="36" t="s">
        <v>1952</v>
      </c>
      <c r="J37" s="36" t="s">
        <v>1953</v>
      </c>
      <c r="K37" s="36" t="s">
        <v>1954</v>
      </c>
      <c r="L37" s="36" t="s">
        <v>1955</v>
      </c>
      <c r="M37" s="36" t="s">
        <v>2141</v>
      </c>
      <c r="N37" s="36">
        <v>51</v>
      </c>
      <c r="O37" s="36" t="s">
        <v>2131</v>
      </c>
      <c r="P37" s="36" t="s">
        <v>2142</v>
      </c>
      <c r="Q37" s="36" t="s">
        <v>2133</v>
      </c>
      <c r="R37" s="36">
        <v>137410.76999999999</v>
      </c>
      <c r="S37" s="46">
        <v>137410.76999999999</v>
      </c>
      <c r="T37" s="36">
        <v>137410.76999999999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137410.76999999999</v>
      </c>
      <c r="AB37" s="36">
        <v>0</v>
      </c>
      <c r="AC37" s="36">
        <v>0</v>
      </c>
      <c r="AD37" s="36">
        <v>0</v>
      </c>
      <c r="AE37" s="36">
        <v>342561.27</v>
      </c>
      <c r="AF37" s="36">
        <v>0</v>
      </c>
      <c r="AG37" s="36">
        <v>0</v>
      </c>
      <c r="AH37" s="36">
        <v>0</v>
      </c>
      <c r="AI37" s="36">
        <v>40157353</v>
      </c>
      <c r="AJ37" s="36">
        <v>3.42</v>
      </c>
      <c r="AK37" s="36">
        <v>565807</v>
      </c>
      <c r="AL37" s="36">
        <v>1.409</v>
      </c>
      <c r="AM37" s="36">
        <v>0.24</v>
      </c>
      <c r="AN37" s="36">
        <v>1127</v>
      </c>
      <c r="AO37" s="36">
        <v>0.19919999999999999</v>
      </c>
      <c r="AP37" s="36">
        <v>121.93</v>
      </c>
      <c r="AQ37" s="36">
        <v>130000</v>
      </c>
      <c r="AR37" s="36">
        <v>5</v>
      </c>
      <c r="AS37" s="36" t="s">
        <v>1960</v>
      </c>
      <c r="AT37" s="36" t="s">
        <v>367</v>
      </c>
      <c r="AU37" s="36" t="s">
        <v>588</v>
      </c>
      <c r="AV37" s="36" t="s">
        <v>5037</v>
      </c>
      <c r="AW37" s="36" t="s">
        <v>1653</v>
      </c>
    </row>
    <row r="38" spans="1:49" hidden="1" x14ac:dyDescent="0.15">
      <c r="A38" s="36" t="s">
        <v>2143</v>
      </c>
      <c r="B38" s="36" t="s">
        <v>2144</v>
      </c>
      <c r="C38" s="36" t="s">
        <v>1947</v>
      </c>
      <c r="D38" s="36" t="s">
        <v>1636</v>
      </c>
      <c r="E38" s="36" t="s">
        <v>1637</v>
      </c>
      <c r="F38" s="36" t="s">
        <v>1995</v>
      </c>
      <c r="G38" s="36" t="s">
        <v>2145</v>
      </c>
      <c r="H38" s="36" t="s">
        <v>1951</v>
      </c>
      <c r="I38" s="36" t="s">
        <v>1952</v>
      </c>
      <c r="J38" s="36" t="s">
        <v>1953</v>
      </c>
      <c r="K38" s="36" t="s">
        <v>1954</v>
      </c>
      <c r="L38" s="36" t="s">
        <v>1955</v>
      </c>
      <c r="M38" s="36" t="s">
        <v>2146</v>
      </c>
      <c r="N38" s="36">
        <v>22</v>
      </c>
      <c r="O38" s="36" t="s">
        <v>2147</v>
      </c>
      <c r="P38" s="36" t="s">
        <v>1636</v>
      </c>
      <c r="Q38" s="36" t="s">
        <v>2009</v>
      </c>
      <c r="R38" s="36">
        <v>131989.79999999999</v>
      </c>
      <c r="S38" s="46">
        <v>131989.79999999999</v>
      </c>
      <c r="T38" s="36">
        <v>131989.79999999999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131989.79999999999</v>
      </c>
      <c r="AB38" s="36">
        <v>0</v>
      </c>
      <c r="AC38" s="36">
        <v>0</v>
      </c>
      <c r="AD38" s="36">
        <v>0</v>
      </c>
      <c r="AE38" s="36">
        <v>131989.79999999999</v>
      </c>
      <c r="AF38" s="36">
        <v>0</v>
      </c>
      <c r="AG38" s="36">
        <v>0</v>
      </c>
      <c r="AH38" s="36">
        <v>0</v>
      </c>
      <c r="AI38" s="36">
        <v>2300966</v>
      </c>
      <c r="AJ38" s="36">
        <v>57.36</v>
      </c>
      <c r="AK38" s="36">
        <v>22539</v>
      </c>
      <c r="AL38" s="36">
        <v>0.97950000000000004</v>
      </c>
      <c r="AM38" s="36">
        <v>5.86</v>
      </c>
      <c r="AN38" s="36">
        <v>571</v>
      </c>
      <c r="AO38" s="36">
        <v>2.5333999999999999</v>
      </c>
      <c r="AP38" s="36">
        <v>231.16</v>
      </c>
      <c r="AQ38" s="36">
        <v>181954.26</v>
      </c>
      <c r="AR38" s="36">
        <v>4</v>
      </c>
      <c r="AS38" s="36" t="s">
        <v>1960</v>
      </c>
      <c r="AT38" s="36" t="s">
        <v>367</v>
      </c>
      <c r="AU38" s="36" t="s">
        <v>588</v>
      </c>
      <c r="AV38" s="36" t="s">
        <v>5037</v>
      </c>
      <c r="AW38" s="36" t="s">
        <v>1653</v>
      </c>
    </row>
    <row r="39" spans="1:49" x14ac:dyDescent="0.15">
      <c r="A39" s="36" t="s">
        <v>2148</v>
      </c>
      <c r="B39" s="36" t="s">
        <v>2149</v>
      </c>
      <c r="C39" s="36" t="s">
        <v>1947</v>
      </c>
      <c r="D39" s="36" t="s">
        <v>1636</v>
      </c>
      <c r="E39" s="36" t="s">
        <v>1768</v>
      </c>
      <c r="F39" s="36" t="s">
        <v>1807</v>
      </c>
      <c r="G39" s="36" t="s">
        <v>2150</v>
      </c>
      <c r="H39" s="36" t="s">
        <v>1951</v>
      </c>
      <c r="I39" s="36" t="s">
        <v>1952</v>
      </c>
      <c r="J39" s="36" t="s">
        <v>1953</v>
      </c>
      <c r="K39" s="36" t="s">
        <v>1954</v>
      </c>
      <c r="L39" s="36" t="s">
        <v>1955</v>
      </c>
      <c r="M39" s="36" t="s">
        <v>2082</v>
      </c>
      <c r="N39" s="36">
        <v>61</v>
      </c>
      <c r="O39" s="36" t="s">
        <v>2083</v>
      </c>
      <c r="P39" s="36" t="s">
        <v>2084</v>
      </c>
      <c r="Q39" s="36" t="s">
        <v>1892</v>
      </c>
      <c r="R39" s="36">
        <v>131717.35999999999</v>
      </c>
      <c r="S39" s="46">
        <v>127126</v>
      </c>
      <c r="T39" s="36">
        <v>131717.35999999999</v>
      </c>
      <c r="U39" s="36">
        <v>0</v>
      </c>
      <c r="V39" s="36">
        <v>4591.3599999999997</v>
      </c>
      <c r="W39" s="36">
        <v>0</v>
      </c>
      <c r="X39" s="36">
        <v>0</v>
      </c>
      <c r="Y39" s="36">
        <v>0</v>
      </c>
      <c r="Z39" s="36">
        <v>0</v>
      </c>
      <c r="AA39" s="36">
        <v>131717.35999999999</v>
      </c>
      <c r="AB39" s="36">
        <v>0</v>
      </c>
      <c r="AC39" s="36">
        <v>0</v>
      </c>
      <c r="AD39" s="36">
        <v>0</v>
      </c>
      <c r="AE39" s="36">
        <v>131717.35999999999</v>
      </c>
      <c r="AF39" s="36">
        <v>0</v>
      </c>
      <c r="AG39" s="36">
        <v>0</v>
      </c>
      <c r="AH39" s="36">
        <v>0</v>
      </c>
      <c r="AI39" s="36">
        <v>5726468</v>
      </c>
      <c r="AJ39" s="36">
        <v>23</v>
      </c>
      <c r="AK39" s="36">
        <v>1556540</v>
      </c>
      <c r="AL39" s="36">
        <v>27.1815</v>
      </c>
      <c r="AM39" s="36">
        <v>0.08</v>
      </c>
      <c r="AN39" s="36">
        <v>4514</v>
      </c>
      <c r="AO39" s="36">
        <v>0.28999999999999998</v>
      </c>
      <c r="AP39" s="36">
        <v>29.18</v>
      </c>
      <c r="AQ39" s="36">
        <v>155500</v>
      </c>
      <c r="AR39" s="36">
        <v>13</v>
      </c>
      <c r="AS39" s="36" t="s">
        <v>1960</v>
      </c>
      <c r="AT39" s="36" t="s">
        <v>367</v>
      </c>
      <c r="AU39" s="36" t="s">
        <v>588</v>
      </c>
      <c r="AV39" s="36" t="s">
        <v>1892</v>
      </c>
      <c r="AW39" s="36" t="s">
        <v>1653</v>
      </c>
    </row>
    <row r="40" spans="1:49" hidden="1" x14ac:dyDescent="0.15">
      <c r="A40" s="36" t="s">
        <v>2151</v>
      </c>
      <c r="B40" s="36" t="s">
        <v>2152</v>
      </c>
      <c r="C40" s="36" t="s">
        <v>1947</v>
      </c>
      <c r="D40" s="36" t="s">
        <v>2153</v>
      </c>
      <c r="E40" s="36" t="s">
        <v>1948</v>
      </c>
      <c r="F40" s="36" t="s">
        <v>1949</v>
      </c>
      <c r="G40" s="36" t="s">
        <v>1977</v>
      </c>
      <c r="H40" s="36" t="s">
        <v>1951</v>
      </c>
      <c r="I40" s="36" t="s">
        <v>1952</v>
      </c>
      <c r="J40" s="36" t="s">
        <v>1953</v>
      </c>
      <c r="K40" s="36" t="s">
        <v>1954</v>
      </c>
      <c r="L40" s="36" t="s">
        <v>1955</v>
      </c>
      <c r="M40" s="36" t="s">
        <v>2154</v>
      </c>
      <c r="N40" s="36">
        <v>86</v>
      </c>
      <c r="O40" s="36" t="s">
        <v>2155</v>
      </c>
      <c r="P40" s="36" t="s">
        <v>1958</v>
      </c>
      <c r="Q40" s="36" t="s">
        <v>1959</v>
      </c>
      <c r="R40" s="36">
        <v>128266.14</v>
      </c>
      <c r="S40" s="46">
        <v>127337.26</v>
      </c>
      <c r="T40" s="36">
        <v>128266.14</v>
      </c>
      <c r="U40" s="36">
        <v>0</v>
      </c>
      <c r="V40" s="36">
        <v>928.88</v>
      </c>
      <c r="W40" s="36">
        <v>0</v>
      </c>
      <c r="X40" s="36">
        <v>0</v>
      </c>
      <c r="Y40" s="36">
        <v>0</v>
      </c>
      <c r="Z40" s="36">
        <v>0</v>
      </c>
      <c r="AA40" s="36">
        <v>128266.14</v>
      </c>
      <c r="AB40" s="36">
        <v>0</v>
      </c>
      <c r="AC40" s="36">
        <v>0</v>
      </c>
      <c r="AD40" s="36">
        <v>0</v>
      </c>
      <c r="AE40" s="36">
        <v>198506.93</v>
      </c>
      <c r="AF40" s="36">
        <v>0</v>
      </c>
      <c r="AG40" s="36">
        <v>0</v>
      </c>
      <c r="AH40" s="36">
        <v>0</v>
      </c>
      <c r="AI40" s="36">
        <v>3149590</v>
      </c>
      <c r="AJ40" s="36">
        <v>40.72</v>
      </c>
      <c r="AK40" s="36">
        <v>17902</v>
      </c>
      <c r="AL40" s="36">
        <v>0.56840000000000002</v>
      </c>
      <c r="AM40" s="36">
        <v>7.16</v>
      </c>
      <c r="AN40" s="36">
        <v>86</v>
      </c>
      <c r="AO40" s="36">
        <v>0.48039999999999999</v>
      </c>
      <c r="AP40" s="36">
        <v>1491.47</v>
      </c>
      <c r="AQ40" s="36">
        <v>213968.02</v>
      </c>
      <c r="AR40" s="36">
        <v>5</v>
      </c>
      <c r="AS40" s="36" t="s">
        <v>1960</v>
      </c>
      <c r="AT40" s="36" t="s">
        <v>367</v>
      </c>
      <c r="AU40" s="36" t="s">
        <v>588</v>
      </c>
      <c r="AV40" s="36" t="s">
        <v>1898</v>
      </c>
      <c r="AW40" s="36" t="s">
        <v>1653</v>
      </c>
    </row>
    <row r="41" spans="1:49" hidden="1" x14ac:dyDescent="0.15">
      <c r="A41" s="36" t="s">
        <v>2156</v>
      </c>
      <c r="B41" s="36" t="s">
        <v>2157</v>
      </c>
      <c r="C41" s="36" t="s">
        <v>1947</v>
      </c>
      <c r="D41" s="36" t="s">
        <v>1636</v>
      </c>
      <c r="E41" s="36" t="s">
        <v>1948</v>
      </c>
      <c r="F41" s="36" t="s">
        <v>1949</v>
      </c>
      <c r="G41" s="36" t="s">
        <v>2158</v>
      </c>
      <c r="H41" s="36" t="s">
        <v>1951</v>
      </c>
      <c r="I41" s="36" t="s">
        <v>1952</v>
      </c>
      <c r="J41" s="36" t="s">
        <v>1953</v>
      </c>
      <c r="K41" s="36" t="s">
        <v>1954</v>
      </c>
      <c r="L41" s="36" t="s">
        <v>1955</v>
      </c>
      <c r="M41" s="36" t="s">
        <v>2111</v>
      </c>
      <c r="N41" s="36">
        <v>28</v>
      </c>
      <c r="O41" s="36" t="s">
        <v>2014</v>
      </c>
      <c r="P41" s="36" t="s">
        <v>1958</v>
      </c>
      <c r="Q41" s="36" t="s">
        <v>1959</v>
      </c>
      <c r="R41" s="36">
        <v>124654.52</v>
      </c>
      <c r="S41" s="46">
        <v>124654.52</v>
      </c>
      <c r="T41" s="36">
        <v>124654.52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6">
        <v>124654.52</v>
      </c>
      <c r="AB41" s="36">
        <v>0</v>
      </c>
      <c r="AC41" s="36">
        <v>0</v>
      </c>
      <c r="AD41" s="36">
        <v>0</v>
      </c>
      <c r="AE41" s="36">
        <v>124654.52</v>
      </c>
      <c r="AF41" s="36">
        <v>0</v>
      </c>
      <c r="AG41" s="36">
        <v>0</v>
      </c>
      <c r="AH41" s="36">
        <v>0</v>
      </c>
      <c r="AI41" s="36">
        <v>3292388</v>
      </c>
      <c r="AJ41" s="36">
        <v>37.86</v>
      </c>
      <c r="AK41" s="36">
        <v>41223</v>
      </c>
      <c r="AL41" s="36">
        <v>1.2521</v>
      </c>
      <c r="AM41" s="36">
        <v>3.02</v>
      </c>
      <c r="AN41" s="36">
        <v>106</v>
      </c>
      <c r="AO41" s="36">
        <v>0.2571</v>
      </c>
      <c r="AP41" s="36">
        <v>1175.99</v>
      </c>
      <c r="AQ41" s="36">
        <v>280000</v>
      </c>
      <c r="AR41" s="36">
        <v>10</v>
      </c>
      <c r="AS41" s="36" t="s">
        <v>1960</v>
      </c>
      <c r="AT41" s="36" t="s">
        <v>367</v>
      </c>
      <c r="AU41" s="36" t="s">
        <v>588</v>
      </c>
      <c r="AV41" s="36" t="s">
        <v>1898</v>
      </c>
      <c r="AW41" s="36" t="s">
        <v>1653</v>
      </c>
    </row>
    <row r="42" spans="1:49" x14ac:dyDescent="0.15">
      <c r="A42" s="36" t="s">
        <v>2159</v>
      </c>
      <c r="B42" s="36" t="s">
        <v>2160</v>
      </c>
      <c r="C42" s="36" t="s">
        <v>1947</v>
      </c>
      <c r="D42" s="36" t="s">
        <v>1636</v>
      </c>
      <c r="E42" s="36" t="s">
        <v>1768</v>
      </c>
      <c r="F42" s="36" t="s">
        <v>1807</v>
      </c>
      <c r="G42" s="36" t="s">
        <v>2161</v>
      </c>
      <c r="H42" s="36" t="s">
        <v>1951</v>
      </c>
      <c r="I42" s="36" t="s">
        <v>1952</v>
      </c>
      <c r="J42" s="36" t="s">
        <v>1953</v>
      </c>
      <c r="K42" s="36" t="s">
        <v>1954</v>
      </c>
      <c r="L42" s="36" t="s">
        <v>1955</v>
      </c>
      <c r="M42" s="36" t="s">
        <v>2162</v>
      </c>
      <c r="N42" s="36">
        <v>61</v>
      </c>
      <c r="O42" s="36" t="s">
        <v>2163</v>
      </c>
      <c r="P42" s="36" t="s">
        <v>2084</v>
      </c>
      <c r="Q42" s="36" t="s">
        <v>1892</v>
      </c>
      <c r="R42" s="36">
        <v>120734.14</v>
      </c>
      <c r="S42" s="46">
        <v>119115.5</v>
      </c>
      <c r="T42" s="36">
        <v>120734.14</v>
      </c>
      <c r="U42" s="36">
        <v>0</v>
      </c>
      <c r="V42" s="36">
        <v>1618.64</v>
      </c>
      <c r="W42" s="36">
        <v>0</v>
      </c>
      <c r="X42" s="36">
        <v>0</v>
      </c>
      <c r="Y42" s="36">
        <v>0</v>
      </c>
      <c r="Z42" s="36">
        <v>0</v>
      </c>
      <c r="AA42" s="36">
        <v>120734.14</v>
      </c>
      <c r="AB42" s="36">
        <v>0</v>
      </c>
      <c r="AC42" s="36">
        <v>0</v>
      </c>
      <c r="AD42" s="36">
        <v>0</v>
      </c>
      <c r="AE42" s="36">
        <v>123157.33</v>
      </c>
      <c r="AF42" s="36">
        <v>0</v>
      </c>
      <c r="AG42" s="36">
        <v>0</v>
      </c>
      <c r="AH42" s="36">
        <v>0</v>
      </c>
      <c r="AI42" s="36">
        <v>6954734</v>
      </c>
      <c r="AJ42" s="36">
        <v>17.36</v>
      </c>
      <c r="AK42" s="36">
        <v>1899821</v>
      </c>
      <c r="AL42" s="36">
        <v>27.3169</v>
      </c>
      <c r="AM42" s="36">
        <v>0.06</v>
      </c>
      <c r="AN42" s="36">
        <v>5703</v>
      </c>
      <c r="AO42" s="36">
        <v>0.30020000000000002</v>
      </c>
      <c r="AP42" s="36">
        <v>21.17</v>
      </c>
      <c r="AQ42" s="36">
        <v>132500</v>
      </c>
      <c r="AR42" s="36">
        <v>17</v>
      </c>
      <c r="AS42" s="36" t="s">
        <v>1960</v>
      </c>
      <c r="AT42" s="36" t="s">
        <v>367</v>
      </c>
      <c r="AU42" s="36" t="s">
        <v>588</v>
      </c>
      <c r="AV42" s="36" t="s">
        <v>1892</v>
      </c>
      <c r="AW42" s="36" t="s">
        <v>1653</v>
      </c>
    </row>
    <row r="43" spans="1:49" hidden="1" x14ac:dyDescent="0.15">
      <c r="A43" s="36" t="s">
        <v>2164</v>
      </c>
      <c r="B43" s="36" t="s">
        <v>2165</v>
      </c>
      <c r="C43" s="36" t="s">
        <v>1947</v>
      </c>
      <c r="D43" s="36" t="s">
        <v>1636</v>
      </c>
      <c r="E43" s="36" t="s">
        <v>1637</v>
      </c>
      <c r="F43" s="36" t="s">
        <v>1995</v>
      </c>
      <c r="G43" s="36" t="s">
        <v>2166</v>
      </c>
      <c r="H43" s="36" t="s">
        <v>1951</v>
      </c>
      <c r="I43" s="36" t="s">
        <v>1952</v>
      </c>
      <c r="J43" s="36" t="s">
        <v>1953</v>
      </c>
      <c r="K43" s="36" t="s">
        <v>1954</v>
      </c>
      <c r="L43" s="36" t="s">
        <v>1955</v>
      </c>
      <c r="M43" s="36" t="s">
        <v>2167</v>
      </c>
      <c r="N43" s="36">
        <v>42</v>
      </c>
      <c r="O43" s="36" t="s">
        <v>2168</v>
      </c>
      <c r="P43" s="36" t="s">
        <v>2169</v>
      </c>
      <c r="Q43" s="36" t="s">
        <v>2170</v>
      </c>
      <c r="R43" s="36">
        <v>115271.29</v>
      </c>
      <c r="S43" s="46">
        <v>109953.19</v>
      </c>
      <c r="T43" s="36">
        <v>115271.29</v>
      </c>
      <c r="U43" s="36">
        <v>0</v>
      </c>
      <c r="V43" s="36">
        <v>5318.1</v>
      </c>
      <c r="W43" s="36">
        <v>0</v>
      </c>
      <c r="X43" s="36">
        <v>0</v>
      </c>
      <c r="Y43" s="36">
        <v>0</v>
      </c>
      <c r="Z43" s="36">
        <v>0</v>
      </c>
      <c r="AA43" s="36">
        <v>115271.29</v>
      </c>
      <c r="AB43" s="36">
        <v>0</v>
      </c>
      <c r="AC43" s="36">
        <v>0</v>
      </c>
      <c r="AD43" s="36">
        <v>0</v>
      </c>
      <c r="AE43" s="36">
        <v>347948.3</v>
      </c>
      <c r="AF43" s="36">
        <v>0</v>
      </c>
      <c r="AG43" s="36">
        <v>0</v>
      </c>
      <c r="AH43" s="36">
        <v>0</v>
      </c>
      <c r="AI43" s="36">
        <v>1287222</v>
      </c>
      <c r="AJ43" s="36">
        <v>89.55</v>
      </c>
      <c r="AK43" s="36">
        <v>24187</v>
      </c>
      <c r="AL43" s="36">
        <v>1.879</v>
      </c>
      <c r="AM43" s="36">
        <v>4.7699999999999996</v>
      </c>
      <c r="AN43" s="36">
        <v>357</v>
      </c>
      <c r="AO43" s="36">
        <v>1.476</v>
      </c>
      <c r="AP43" s="36">
        <v>322.89</v>
      </c>
      <c r="AQ43" s="36">
        <v>77194.179999999993</v>
      </c>
      <c r="AR43" s="36">
        <v>3</v>
      </c>
      <c r="AS43" s="36" t="s">
        <v>1960</v>
      </c>
      <c r="AT43" s="36" t="s">
        <v>367</v>
      </c>
      <c r="AU43" s="36" t="s">
        <v>588</v>
      </c>
      <c r="AV43" s="36" t="s">
        <v>5037</v>
      </c>
      <c r="AW43" s="36" t="s">
        <v>1653</v>
      </c>
    </row>
    <row r="44" spans="1:49" x14ac:dyDescent="0.15">
      <c r="A44" s="36" t="s">
        <v>2171</v>
      </c>
      <c r="B44" s="36" t="s">
        <v>2172</v>
      </c>
      <c r="C44" s="36" t="s">
        <v>1947</v>
      </c>
      <c r="D44" s="36" t="s">
        <v>1636</v>
      </c>
      <c r="E44" s="36" t="s">
        <v>1768</v>
      </c>
      <c r="F44" s="36" t="s">
        <v>1807</v>
      </c>
      <c r="G44" s="36" t="s">
        <v>2082</v>
      </c>
      <c r="H44" s="36" t="s">
        <v>1951</v>
      </c>
      <c r="I44" s="36" t="s">
        <v>1952</v>
      </c>
      <c r="J44" s="36" t="s">
        <v>1953</v>
      </c>
      <c r="K44" s="36" t="s">
        <v>1954</v>
      </c>
      <c r="L44" s="36" t="s">
        <v>1955</v>
      </c>
      <c r="M44" s="36" t="s">
        <v>2173</v>
      </c>
      <c r="N44" s="36">
        <v>61</v>
      </c>
      <c r="O44" s="36" t="s">
        <v>2174</v>
      </c>
      <c r="P44" s="36" t="s">
        <v>2084</v>
      </c>
      <c r="Q44" s="36" t="s">
        <v>1892</v>
      </c>
      <c r="R44" s="36">
        <v>113671.35</v>
      </c>
      <c r="S44" s="46">
        <v>111368.98</v>
      </c>
      <c r="T44" s="36">
        <v>113671.35</v>
      </c>
      <c r="U44" s="36">
        <v>0</v>
      </c>
      <c r="V44" s="36">
        <v>2302.37</v>
      </c>
      <c r="W44" s="36">
        <v>0</v>
      </c>
      <c r="X44" s="36">
        <v>0</v>
      </c>
      <c r="Y44" s="36">
        <v>0</v>
      </c>
      <c r="Z44" s="36">
        <v>0</v>
      </c>
      <c r="AA44" s="36">
        <v>113671.35</v>
      </c>
      <c r="AB44" s="36">
        <v>0</v>
      </c>
      <c r="AC44" s="36">
        <v>0</v>
      </c>
      <c r="AD44" s="36">
        <v>0</v>
      </c>
      <c r="AE44" s="36">
        <v>116690.84</v>
      </c>
      <c r="AF44" s="36">
        <v>0</v>
      </c>
      <c r="AG44" s="36">
        <v>0</v>
      </c>
      <c r="AH44" s="36">
        <v>0</v>
      </c>
      <c r="AI44" s="36">
        <v>3483978</v>
      </c>
      <c r="AJ44" s="36">
        <v>32.630000000000003</v>
      </c>
      <c r="AK44" s="36">
        <v>994173</v>
      </c>
      <c r="AL44" s="36">
        <v>28.535599999999999</v>
      </c>
      <c r="AM44" s="36">
        <v>0.11</v>
      </c>
      <c r="AN44" s="36">
        <v>4050</v>
      </c>
      <c r="AO44" s="36">
        <v>0.40739999999999998</v>
      </c>
      <c r="AP44" s="36">
        <v>28.07</v>
      </c>
      <c r="AQ44" s="36">
        <v>144731.92000000001</v>
      </c>
      <c r="AR44" s="36">
        <v>11</v>
      </c>
      <c r="AS44" s="36" t="s">
        <v>1960</v>
      </c>
      <c r="AT44" s="36" t="s">
        <v>367</v>
      </c>
      <c r="AU44" s="36" t="s">
        <v>588</v>
      </c>
      <c r="AV44" s="36" t="s">
        <v>1892</v>
      </c>
      <c r="AW44" s="36" t="s">
        <v>1653</v>
      </c>
    </row>
    <row r="45" spans="1:49" hidden="1" x14ac:dyDescent="0.15">
      <c r="A45" s="36" t="s">
        <v>2175</v>
      </c>
      <c r="B45" s="36" t="s">
        <v>2176</v>
      </c>
      <c r="C45" s="36" t="s">
        <v>1947</v>
      </c>
      <c r="D45" s="36" t="s">
        <v>1636</v>
      </c>
      <c r="E45" s="36" t="s">
        <v>1637</v>
      </c>
      <c r="F45" s="36" t="s">
        <v>1995</v>
      </c>
      <c r="G45" s="36" t="s">
        <v>2177</v>
      </c>
      <c r="H45" s="36" t="s">
        <v>1951</v>
      </c>
      <c r="I45" s="36" t="s">
        <v>1952</v>
      </c>
      <c r="J45" s="36" t="s">
        <v>1953</v>
      </c>
      <c r="K45" s="36" t="s">
        <v>1954</v>
      </c>
      <c r="L45" s="36" t="s">
        <v>1955</v>
      </c>
      <c r="M45" s="36" t="s">
        <v>2178</v>
      </c>
      <c r="N45" s="36">
        <v>51</v>
      </c>
      <c r="O45" s="36" t="s">
        <v>2131</v>
      </c>
      <c r="P45" s="36" t="s">
        <v>2142</v>
      </c>
      <c r="Q45" s="36" t="s">
        <v>2133</v>
      </c>
      <c r="R45" s="36">
        <v>113278.7</v>
      </c>
      <c r="S45" s="46">
        <v>113278.7</v>
      </c>
      <c r="T45" s="36">
        <v>113278.7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113278.7</v>
      </c>
      <c r="AB45" s="36">
        <v>0</v>
      </c>
      <c r="AC45" s="36">
        <v>0</v>
      </c>
      <c r="AD45" s="36">
        <v>0</v>
      </c>
      <c r="AE45" s="36">
        <v>208805.1</v>
      </c>
      <c r="AF45" s="36">
        <v>0</v>
      </c>
      <c r="AG45" s="36">
        <v>0</v>
      </c>
      <c r="AH45" s="36">
        <v>0</v>
      </c>
      <c r="AI45" s="36">
        <v>17454086</v>
      </c>
      <c r="AJ45" s="36">
        <v>6.49</v>
      </c>
      <c r="AK45" s="36">
        <v>371873</v>
      </c>
      <c r="AL45" s="36">
        <v>2.1305999999999998</v>
      </c>
      <c r="AM45" s="36">
        <v>0.3</v>
      </c>
      <c r="AN45" s="36">
        <v>721</v>
      </c>
      <c r="AO45" s="36">
        <v>0.19389999999999999</v>
      </c>
      <c r="AP45" s="36">
        <v>157.11000000000001</v>
      </c>
      <c r="AQ45" s="36">
        <v>105000</v>
      </c>
      <c r="AR45" s="36">
        <v>5</v>
      </c>
      <c r="AS45" s="36" t="s">
        <v>1960</v>
      </c>
      <c r="AT45" s="36" t="s">
        <v>367</v>
      </c>
      <c r="AU45" s="36" t="s">
        <v>588</v>
      </c>
      <c r="AV45" s="36" t="s">
        <v>5037</v>
      </c>
      <c r="AW45" s="36" t="s">
        <v>1653</v>
      </c>
    </row>
    <row r="46" spans="1:49" hidden="1" x14ac:dyDescent="0.15">
      <c r="A46" s="36" t="s">
        <v>2179</v>
      </c>
      <c r="B46" s="36" t="s">
        <v>2180</v>
      </c>
      <c r="C46" s="36" t="s">
        <v>1947</v>
      </c>
      <c r="D46" s="36" t="s">
        <v>1636</v>
      </c>
      <c r="E46" s="36" t="s">
        <v>1637</v>
      </c>
      <c r="F46" s="36" t="s">
        <v>1995</v>
      </c>
      <c r="G46" s="36" t="s">
        <v>2181</v>
      </c>
      <c r="H46" s="36" t="s">
        <v>1951</v>
      </c>
      <c r="I46" s="36" t="s">
        <v>1952</v>
      </c>
      <c r="J46" s="36" t="s">
        <v>1953</v>
      </c>
      <c r="K46" s="36" t="s">
        <v>1954</v>
      </c>
      <c r="L46" s="36" t="s">
        <v>1955</v>
      </c>
      <c r="M46" s="36" t="s">
        <v>2182</v>
      </c>
      <c r="N46" s="36">
        <v>51</v>
      </c>
      <c r="O46" s="36" t="s">
        <v>2183</v>
      </c>
      <c r="P46" s="36" t="s">
        <v>2184</v>
      </c>
      <c r="Q46" s="36" t="s">
        <v>2185</v>
      </c>
      <c r="R46" s="36">
        <v>111812.52</v>
      </c>
      <c r="S46" s="46">
        <v>106454.66</v>
      </c>
      <c r="T46" s="36">
        <v>111812.52</v>
      </c>
      <c r="U46" s="36">
        <v>0</v>
      </c>
      <c r="V46" s="36">
        <v>5357.86</v>
      </c>
      <c r="W46" s="36">
        <v>0</v>
      </c>
      <c r="X46" s="36">
        <v>0</v>
      </c>
      <c r="Y46" s="36">
        <v>0</v>
      </c>
      <c r="Z46" s="36">
        <v>0</v>
      </c>
      <c r="AA46" s="36">
        <v>111812.52</v>
      </c>
      <c r="AB46" s="36">
        <v>0</v>
      </c>
      <c r="AC46" s="36">
        <v>0</v>
      </c>
      <c r="AD46" s="36">
        <v>0</v>
      </c>
      <c r="AE46" s="36">
        <v>206533.57</v>
      </c>
      <c r="AF46" s="36">
        <v>0</v>
      </c>
      <c r="AG46" s="36">
        <v>0</v>
      </c>
      <c r="AH46" s="36">
        <v>0</v>
      </c>
      <c r="AI46" s="36">
        <v>1717606</v>
      </c>
      <c r="AJ46" s="36">
        <v>65.099999999999994</v>
      </c>
      <c r="AK46" s="36">
        <v>17050</v>
      </c>
      <c r="AL46" s="36">
        <v>0.99270000000000003</v>
      </c>
      <c r="AM46" s="36">
        <v>6.56</v>
      </c>
      <c r="AN46" s="36">
        <v>304</v>
      </c>
      <c r="AO46" s="36">
        <v>1.7829999999999999</v>
      </c>
      <c r="AP46" s="36">
        <v>367.8</v>
      </c>
      <c r="AQ46" s="36">
        <v>96913.06</v>
      </c>
      <c r="AR46" s="36">
        <v>4</v>
      </c>
      <c r="AS46" s="36" t="s">
        <v>1960</v>
      </c>
      <c r="AT46" s="36" t="s">
        <v>367</v>
      </c>
      <c r="AU46" s="36" t="s">
        <v>588</v>
      </c>
      <c r="AV46" s="36" t="s">
        <v>5037</v>
      </c>
      <c r="AW46" s="36" t="s">
        <v>1653</v>
      </c>
    </row>
    <row r="47" spans="1:49" hidden="1" x14ac:dyDescent="0.15">
      <c r="A47" s="36" t="s">
        <v>2186</v>
      </c>
      <c r="B47" s="36" t="s">
        <v>2187</v>
      </c>
      <c r="C47" s="36" t="s">
        <v>1947</v>
      </c>
      <c r="D47" s="36" t="s">
        <v>986</v>
      </c>
      <c r="E47" s="36" t="s">
        <v>1948</v>
      </c>
      <c r="F47" s="36" t="s">
        <v>1949</v>
      </c>
      <c r="G47" s="36" t="s">
        <v>2188</v>
      </c>
      <c r="H47" s="36" t="s">
        <v>1951</v>
      </c>
      <c r="I47" s="36" t="s">
        <v>1952</v>
      </c>
      <c r="J47" s="36" t="s">
        <v>1953</v>
      </c>
      <c r="K47" s="36" t="s">
        <v>1954</v>
      </c>
      <c r="L47" s="36" t="s">
        <v>1955</v>
      </c>
      <c r="M47" s="36" t="s">
        <v>2189</v>
      </c>
      <c r="N47" s="36">
        <v>78</v>
      </c>
      <c r="O47" s="36" t="s">
        <v>2190</v>
      </c>
      <c r="P47" s="36" t="s">
        <v>1958</v>
      </c>
      <c r="Q47" s="36" t="s">
        <v>1959</v>
      </c>
      <c r="R47" s="36">
        <v>97370.35</v>
      </c>
      <c r="S47" s="46">
        <v>96868.47</v>
      </c>
      <c r="T47" s="36">
        <v>97370.35</v>
      </c>
      <c r="U47" s="36">
        <v>0</v>
      </c>
      <c r="V47" s="36">
        <v>501.88</v>
      </c>
      <c r="W47" s="36">
        <v>0</v>
      </c>
      <c r="X47" s="36">
        <v>0</v>
      </c>
      <c r="Y47" s="36">
        <v>0</v>
      </c>
      <c r="Z47" s="36">
        <v>0</v>
      </c>
      <c r="AA47" s="36">
        <v>97370.35</v>
      </c>
      <c r="AB47" s="36">
        <v>0</v>
      </c>
      <c r="AC47" s="36">
        <v>0</v>
      </c>
      <c r="AD47" s="36">
        <v>0</v>
      </c>
      <c r="AE47" s="36">
        <v>217945.64</v>
      </c>
      <c r="AF47" s="36">
        <v>0</v>
      </c>
      <c r="AG47" s="36">
        <v>0</v>
      </c>
      <c r="AH47" s="36">
        <v>0</v>
      </c>
      <c r="AI47" s="36">
        <v>2682887</v>
      </c>
      <c r="AJ47" s="36">
        <v>36.29</v>
      </c>
      <c r="AK47" s="36">
        <v>43076</v>
      </c>
      <c r="AL47" s="36">
        <v>1.6055999999999999</v>
      </c>
      <c r="AM47" s="36">
        <v>2.2599999999999998</v>
      </c>
      <c r="AN47" s="36">
        <v>55</v>
      </c>
      <c r="AO47" s="36">
        <v>0.12770000000000001</v>
      </c>
      <c r="AP47" s="36">
        <v>1770.37</v>
      </c>
      <c r="AQ47" s="36">
        <v>100000</v>
      </c>
      <c r="AR47" s="36">
        <v>1</v>
      </c>
      <c r="AS47" s="36" t="s">
        <v>1960</v>
      </c>
      <c r="AT47" s="36" t="s">
        <v>367</v>
      </c>
      <c r="AU47" s="36" t="s">
        <v>588</v>
      </c>
      <c r="AV47" s="36" t="s">
        <v>1898</v>
      </c>
      <c r="AW47" s="36" t="s">
        <v>1653</v>
      </c>
    </row>
    <row r="48" spans="1:49" hidden="1" x14ac:dyDescent="0.15">
      <c r="A48" s="36" t="s">
        <v>2191</v>
      </c>
      <c r="B48" s="36" t="s">
        <v>2192</v>
      </c>
      <c r="C48" s="36" t="s">
        <v>1947</v>
      </c>
      <c r="D48" s="36" t="s">
        <v>1636</v>
      </c>
      <c r="E48" s="36" t="s">
        <v>1637</v>
      </c>
      <c r="F48" s="36" t="s">
        <v>1995</v>
      </c>
      <c r="G48" s="36" t="s">
        <v>2006</v>
      </c>
      <c r="H48" s="36" t="s">
        <v>1951</v>
      </c>
      <c r="I48" s="36" t="s">
        <v>1952</v>
      </c>
      <c r="J48" s="36" t="s">
        <v>1953</v>
      </c>
      <c r="K48" s="36" t="s">
        <v>1954</v>
      </c>
      <c r="L48" s="36" t="s">
        <v>1955</v>
      </c>
      <c r="M48" s="36" t="s">
        <v>2105</v>
      </c>
      <c r="N48" s="36">
        <v>22</v>
      </c>
      <c r="O48" s="36" t="s">
        <v>2008</v>
      </c>
      <c r="P48" s="36" t="s">
        <v>1636</v>
      </c>
      <c r="Q48" s="36" t="s">
        <v>2009</v>
      </c>
      <c r="R48" s="36">
        <v>92188.24</v>
      </c>
      <c r="S48" s="46">
        <v>91534.88</v>
      </c>
      <c r="T48" s="36">
        <v>92188.24</v>
      </c>
      <c r="U48" s="36">
        <v>0</v>
      </c>
      <c r="V48" s="36">
        <v>653.36</v>
      </c>
      <c r="W48" s="36">
        <v>0</v>
      </c>
      <c r="X48" s="36">
        <v>0</v>
      </c>
      <c r="Y48" s="36">
        <v>0</v>
      </c>
      <c r="Z48" s="36">
        <v>0</v>
      </c>
      <c r="AA48" s="36">
        <v>92188.24</v>
      </c>
      <c r="AB48" s="36">
        <v>0</v>
      </c>
      <c r="AC48" s="36">
        <v>0</v>
      </c>
      <c r="AD48" s="36">
        <v>0</v>
      </c>
      <c r="AE48" s="36">
        <v>92188.24</v>
      </c>
      <c r="AF48" s="36">
        <v>0</v>
      </c>
      <c r="AG48" s="36">
        <v>0</v>
      </c>
      <c r="AH48" s="36">
        <v>0</v>
      </c>
      <c r="AI48" s="36">
        <v>2415303</v>
      </c>
      <c r="AJ48" s="36">
        <v>38.17</v>
      </c>
      <c r="AK48" s="36">
        <v>25121</v>
      </c>
      <c r="AL48" s="36">
        <v>1.0401</v>
      </c>
      <c r="AM48" s="36">
        <v>3.67</v>
      </c>
      <c r="AN48" s="36">
        <v>432</v>
      </c>
      <c r="AO48" s="36">
        <v>1.7197</v>
      </c>
      <c r="AP48" s="36">
        <v>213.4</v>
      </c>
      <c r="AQ48" s="36">
        <v>189784.06</v>
      </c>
      <c r="AR48" s="36">
        <v>6</v>
      </c>
      <c r="AS48" s="36" t="s">
        <v>1960</v>
      </c>
      <c r="AT48" s="36" t="s">
        <v>367</v>
      </c>
      <c r="AU48" s="36" t="s">
        <v>588</v>
      </c>
      <c r="AV48" s="36" t="s">
        <v>5037</v>
      </c>
      <c r="AW48" s="36" t="s">
        <v>1653</v>
      </c>
    </row>
    <row r="49" spans="1:49" hidden="1" x14ac:dyDescent="0.15">
      <c r="A49" s="36" t="s">
        <v>2193</v>
      </c>
      <c r="B49" s="36" t="s">
        <v>2194</v>
      </c>
      <c r="C49" s="36" t="s">
        <v>1947</v>
      </c>
      <c r="D49" s="36" t="s">
        <v>1636</v>
      </c>
      <c r="E49" s="36" t="s">
        <v>1637</v>
      </c>
      <c r="F49" s="36" t="s">
        <v>1995</v>
      </c>
      <c r="G49" s="36" t="s">
        <v>2195</v>
      </c>
      <c r="H49" s="36" t="s">
        <v>1951</v>
      </c>
      <c r="I49" s="36" t="s">
        <v>1952</v>
      </c>
      <c r="J49" s="36" t="s">
        <v>1953</v>
      </c>
      <c r="K49" s="36" t="s">
        <v>1954</v>
      </c>
      <c r="L49" s="36" t="s">
        <v>1955</v>
      </c>
      <c r="M49" s="36" t="s">
        <v>2196</v>
      </c>
      <c r="N49" s="36">
        <v>54</v>
      </c>
      <c r="O49" s="36" t="s">
        <v>2197</v>
      </c>
      <c r="P49" s="36" t="s">
        <v>1636</v>
      </c>
      <c r="Q49" s="36" t="s">
        <v>1888</v>
      </c>
      <c r="R49" s="36">
        <v>88212.51</v>
      </c>
      <c r="S49" s="46">
        <v>88212.51</v>
      </c>
      <c r="T49" s="36">
        <v>88212.51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88212.51</v>
      </c>
      <c r="AB49" s="36">
        <v>0</v>
      </c>
      <c r="AC49" s="36">
        <v>0</v>
      </c>
      <c r="AD49" s="36">
        <v>0</v>
      </c>
      <c r="AE49" s="36">
        <v>124510.27</v>
      </c>
      <c r="AF49" s="36">
        <v>0</v>
      </c>
      <c r="AG49" s="36">
        <v>0</v>
      </c>
      <c r="AH49" s="36">
        <v>0</v>
      </c>
      <c r="AI49" s="36">
        <v>973653</v>
      </c>
      <c r="AJ49" s="36">
        <v>90.6</v>
      </c>
      <c r="AK49" s="36">
        <v>28546</v>
      </c>
      <c r="AL49" s="36">
        <v>2.9318</v>
      </c>
      <c r="AM49" s="36">
        <v>3.09</v>
      </c>
      <c r="AN49" s="36">
        <v>238</v>
      </c>
      <c r="AO49" s="36">
        <v>0.8337</v>
      </c>
      <c r="AP49" s="36">
        <v>370.64</v>
      </c>
      <c r="AQ49" s="36">
        <v>79510.27</v>
      </c>
      <c r="AR49" s="36">
        <v>14</v>
      </c>
      <c r="AS49" s="36" t="s">
        <v>1960</v>
      </c>
      <c r="AT49" s="36" t="s">
        <v>367</v>
      </c>
      <c r="AU49" s="36" t="s">
        <v>588</v>
      </c>
      <c r="AV49" s="36" t="s">
        <v>1889</v>
      </c>
      <c r="AW49" s="36" t="s">
        <v>207</v>
      </c>
    </row>
    <row r="50" spans="1:49" x14ac:dyDescent="0.15">
      <c r="A50" s="36" t="s">
        <v>2198</v>
      </c>
      <c r="B50" s="36" t="s">
        <v>2199</v>
      </c>
      <c r="C50" s="36" t="s">
        <v>1947</v>
      </c>
      <c r="D50" s="36" t="s">
        <v>1636</v>
      </c>
      <c r="E50" s="36" t="s">
        <v>1768</v>
      </c>
      <c r="F50" s="36" t="s">
        <v>1807</v>
      </c>
      <c r="G50" s="36" t="s">
        <v>2200</v>
      </c>
      <c r="H50" s="36" t="s">
        <v>1951</v>
      </c>
      <c r="I50" s="36" t="s">
        <v>1952</v>
      </c>
      <c r="J50" s="36" t="s">
        <v>1953</v>
      </c>
      <c r="K50" s="36" t="s">
        <v>1954</v>
      </c>
      <c r="L50" s="36" t="s">
        <v>1955</v>
      </c>
      <c r="M50" s="36" t="s">
        <v>2201</v>
      </c>
      <c r="N50" s="36">
        <v>19</v>
      </c>
      <c r="O50" s="36" t="s">
        <v>2202</v>
      </c>
      <c r="P50" s="36" t="s">
        <v>1636</v>
      </c>
      <c r="Q50" s="36" t="s">
        <v>1892</v>
      </c>
      <c r="R50" s="36">
        <v>85151.71</v>
      </c>
      <c r="S50" s="46">
        <v>85151.71</v>
      </c>
      <c r="T50" s="36">
        <v>85151.71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85151.71</v>
      </c>
      <c r="AB50" s="36">
        <v>0</v>
      </c>
      <c r="AC50" s="36">
        <v>0</v>
      </c>
      <c r="AD50" s="36">
        <v>0</v>
      </c>
      <c r="AE50" s="36">
        <v>85151.71</v>
      </c>
      <c r="AF50" s="36">
        <v>0</v>
      </c>
      <c r="AG50" s="36">
        <v>0</v>
      </c>
      <c r="AH50" s="36">
        <v>0</v>
      </c>
      <c r="AI50" s="36">
        <v>563068</v>
      </c>
      <c r="AJ50" s="36">
        <v>151.22999999999999</v>
      </c>
      <c r="AK50" s="36">
        <v>167802</v>
      </c>
      <c r="AL50" s="36">
        <v>29.801400000000001</v>
      </c>
      <c r="AM50" s="36">
        <v>0.51</v>
      </c>
      <c r="AN50" s="36">
        <v>3096</v>
      </c>
      <c r="AO50" s="36">
        <v>1.845</v>
      </c>
      <c r="AP50" s="36">
        <v>27.5</v>
      </c>
      <c r="AQ50" s="36">
        <v>101000</v>
      </c>
      <c r="AR50" s="36">
        <v>11</v>
      </c>
      <c r="AS50" s="36" t="s">
        <v>1960</v>
      </c>
      <c r="AT50" s="36" t="s">
        <v>367</v>
      </c>
      <c r="AU50" s="36" t="s">
        <v>588</v>
      </c>
      <c r="AV50" s="36" t="s">
        <v>1892</v>
      </c>
      <c r="AW50" s="36" t="s">
        <v>1653</v>
      </c>
    </row>
    <row r="51" spans="1:49" hidden="1" x14ac:dyDescent="0.15">
      <c r="A51" s="36" t="s">
        <v>2203</v>
      </c>
      <c r="B51" s="36" t="s">
        <v>2204</v>
      </c>
      <c r="C51" s="36" t="s">
        <v>1947</v>
      </c>
      <c r="D51" s="36" t="s">
        <v>1636</v>
      </c>
      <c r="E51" s="36" t="s">
        <v>1948</v>
      </c>
      <c r="F51" s="36" t="s">
        <v>1949</v>
      </c>
      <c r="G51" s="36" t="s">
        <v>2205</v>
      </c>
      <c r="H51" s="36" t="s">
        <v>1951</v>
      </c>
      <c r="I51" s="36" t="s">
        <v>1952</v>
      </c>
      <c r="J51" s="36" t="s">
        <v>1953</v>
      </c>
      <c r="K51" s="36" t="s">
        <v>1954</v>
      </c>
      <c r="L51" s="36" t="s">
        <v>1955</v>
      </c>
      <c r="M51" s="36" t="s">
        <v>2206</v>
      </c>
      <c r="N51" s="36">
        <v>273</v>
      </c>
      <c r="O51" s="36" t="s">
        <v>2207</v>
      </c>
      <c r="P51" s="36" t="s">
        <v>1958</v>
      </c>
      <c r="Q51" s="36" t="s">
        <v>1959</v>
      </c>
      <c r="R51" s="36">
        <v>82273.89</v>
      </c>
      <c r="S51" s="46">
        <v>77207.5</v>
      </c>
      <c r="T51" s="36">
        <v>82273.89</v>
      </c>
      <c r="U51" s="36">
        <v>0</v>
      </c>
      <c r="V51" s="36">
        <v>5066.3900000000003</v>
      </c>
      <c r="W51" s="36">
        <v>0</v>
      </c>
      <c r="X51" s="36">
        <v>0</v>
      </c>
      <c r="Y51" s="36">
        <v>0</v>
      </c>
      <c r="Z51" s="36">
        <v>0</v>
      </c>
      <c r="AA51" s="36">
        <v>82273.89</v>
      </c>
      <c r="AB51" s="36">
        <v>0</v>
      </c>
      <c r="AC51" s="36">
        <v>0</v>
      </c>
      <c r="AD51" s="36">
        <v>0</v>
      </c>
      <c r="AE51" s="36">
        <v>1598161.97</v>
      </c>
      <c r="AF51" s="36">
        <v>0</v>
      </c>
      <c r="AG51" s="36">
        <v>0</v>
      </c>
      <c r="AH51" s="36">
        <v>0</v>
      </c>
      <c r="AI51" s="36">
        <v>1947821</v>
      </c>
      <c r="AJ51" s="36">
        <v>42.24</v>
      </c>
      <c r="AK51" s="36">
        <v>254914</v>
      </c>
      <c r="AL51" s="36">
        <v>13.0871</v>
      </c>
      <c r="AM51" s="36">
        <v>0.32</v>
      </c>
      <c r="AN51" s="36">
        <v>65</v>
      </c>
      <c r="AO51" s="36">
        <v>2.5499999999999998E-2</v>
      </c>
      <c r="AP51" s="36">
        <v>1265.75</v>
      </c>
      <c r="AQ51" s="36">
        <v>200000</v>
      </c>
      <c r="AR51" s="36">
        <v>2</v>
      </c>
      <c r="AS51" s="36" t="s">
        <v>1960</v>
      </c>
      <c r="AT51" s="36" t="s">
        <v>367</v>
      </c>
      <c r="AU51" s="36" t="s">
        <v>588</v>
      </c>
      <c r="AV51" s="36" t="s">
        <v>1898</v>
      </c>
      <c r="AW51" s="36" t="s">
        <v>1653</v>
      </c>
    </row>
    <row r="52" spans="1:49" hidden="1" x14ac:dyDescent="0.15">
      <c r="A52" s="36" t="s">
        <v>2208</v>
      </c>
      <c r="B52" s="36" t="s">
        <v>2209</v>
      </c>
      <c r="C52" s="36" t="s">
        <v>1947</v>
      </c>
      <c r="D52" s="36" t="s">
        <v>1636</v>
      </c>
      <c r="E52" s="36" t="s">
        <v>1637</v>
      </c>
      <c r="F52" s="36" t="s">
        <v>1995</v>
      </c>
      <c r="G52" s="36" t="s">
        <v>2178</v>
      </c>
      <c r="H52" s="36" t="s">
        <v>1951</v>
      </c>
      <c r="I52" s="36" t="s">
        <v>1952</v>
      </c>
      <c r="J52" s="36" t="s">
        <v>1953</v>
      </c>
      <c r="K52" s="36" t="s">
        <v>1954</v>
      </c>
      <c r="L52" s="36" t="s">
        <v>1955</v>
      </c>
      <c r="M52" s="36" t="s">
        <v>2210</v>
      </c>
      <c r="N52" s="36">
        <v>51</v>
      </c>
      <c r="O52" s="36" t="s">
        <v>2211</v>
      </c>
      <c r="P52" s="36" t="s">
        <v>2142</v>
      </c>
      <c r="Q52" s="36" t="s">
        <v>2133</v>
      </c>
      <c r="R52" s="36">
        <v>76113</v>
      </c>
      <c r="S52" s="46">
        <v>76113</v>
      </c>
      <c r="T52" s="36">
        <v>76113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76113</v>
      </c>
      <c r="AB52" s="36">
        <v>0</v>
      </c>
      <c r="AC52" s="36">
        <v>0</v>
      </c>
      <c r="AD52" s="36">
        <v>0</v>
      </c>
      <c r="AE52" s="36">
        <v>155108.76999999999</v>
      </c>
      <c r="AF52" s="36">
        <v>0</v>
      </c>
      <c r="AG52" s="36">
        <v>0</v>
      </c>
      <c r="AH52" s="36">
        <v>0</v>
      </c>
      <c r="AI52" s="36">
        <v>29389948</v>
      </c>
      <c r="AJ52" s="36">
        <v>2.59</v>
      </c>
      <c r="AK52" s="36">
        <v>408554</v>
      </c>
      <c r="AL52" s="36">
        <v>1.3900999999999999</v>
      </c>
      <c r="AM52" s="36">
        <v>0.19</v>
      </c>
      <c r="AN52" s="36">
        <v>744</v>
      </c>
      <c r="AO52" s="36">
        <v>0.18210000000000001</v>
      </c>
      <c r="AP52" s="36">
        <v>102.3</v>
      </c>
      <c r="AQ52" s="36">
        <v>85000</v>
      </c>
      <c r="AR52" s="36">
        <v>5</v>
      </c>
      <c r="AS52" s="36" t="s">
        <v>1960</v>
      </c>
      <c r="AT52" s="36" t="s">
        <v>367</v>
      </c>
      <c r="AU52" s="36" t="s">
        <v>588</v>
      </c>
      <c r="AV52" s="36" t="s">
        <v>5037</v>
      </c>
      <c r="AW52" s="36" t="s">
        <v>1653</v>
      </c>
    </row>
    <row r="53" spans="1:49" hidden="1" x14ac:dyDescent="0.15">
      <c r="A53" s="36" t="s">
        <v>2212</v>
      </c>
      <c r="B53" s="36" t="s">
        <v>2213</v>
      </c>
      <c r="C53" s="36" t="s">
        <v>1947</v>
      </c>
      <c r="D53" s="36" t="s">
        <v>1636</v>
      </c>
      <c r="E53" s="36" t="s">
        <v>1307</v>
      </c>
      <c r="F53" s="36" t="s">
        <v>1725</v>
      </c>
      <c r="G53" s="36" t="s">
        <v>2214</v>
      </c>
      <c r="H53" s="36" t="s">
        <v>1951</v>
      </c>
      <c r="I53" s="36" t="s">
        <v>1952</v>
      </c>
      <c r="J53" s="36" t="s">
        <v>1953</v>
      </c>
      <c r="K53" s="36" t="s">
        <v>1954</v>
      </c>
      <c r="L53" s="36" t="s">
        <v>1955</v>
      </c>
      <c r="M53" s="36" t="s">
        <v>2215</v>
      </c>
      <c r="N53" s="36">
        <v>56</v>
      </c>
      <c r="O53" s="36" t="s">
        <v>2216</v>
      </c>
      <c r="P53" s="36" t="s">
        <v>2217</v>
      </c>
      <c r="Q53" s="36" t="s">
        <v>2218</v>
      </c>
      <c r="R53" s="36">
        <v>70271.27</v>
      </c>
      <c r="S53" s="46">
        <v>67426.320000000007</v>
      </c>
      <c r="T53" s="36">
        <v>70271.27</v>
      </c>
      <c r="U53" s="36">
        <v>0</v>
      </c>
      <c r="V53" s="36">
        <v>2844.95</v>
      </c>
      <c r="W53" s="36">
        <v>0</v>
      </c>
      <c r="X53" s="36">
        <v>0</v>
      </c>
      <c r="Y53" s="36">
        <v>0</v>
      </c>
      <c r="Z53" s="36">
        <v>0</v>
      </c>
      <c r="AA53" s="36">
        <v>70271.27</v>
      </c>
      <c r="AB53" s="36">
        <v>0</v>
      </c>
      <c r="AC53" s="36">
        <v>0</v>
      </c>
      <c r="AD53" s="36">
        <v>0</v>
      </c>
      <c r="AE53" s="36">
        <v>196087.09</v>
      </c>
      <c r="AF53" s="36">
        <v>0</v>
      </c>
      <c r="AG53" s="36">
        <v>0</v>
      </c>
      <c r="AH53" s="36">
        <v>0</v>
      </c>
      <c r="AI53" s="36">
        <v>2269657</v>
      </c>
      <c r="AJ53" s="36">
        <v>30.96</v>
      </c>
      <c r="AK53" s="36">
        <v>20490</v>
      </c>
      <c r="AL53" s="36">
        <v>0.90280000000000005</v>
      </c>
      <c r="AM53" s="36">
        <v>3.43</v>
      </c>
      <c r="AN53" s="36">
        <v>334</v>
      </c>
      <c r="AO53" s="36">
        <v>1.6301000000000001</v>
      </c>
      <c r="AP53" s="36">
        <v>210.39</v>
      </c>
      <c r="AQ53" s="36">
        <v>0</v>
      </c>
      <c r="AR53" s="36">
        <v>0</v>
      </c>
      <c r="AS53" s="36" t="s">
        <v>1960</v>
      </c>
      <c r="AT53" s="36" t="s">
        <v>367</v>
      </c>
      <c r="AU53" s="36" t="s">
        <v>588</v>
      </c>
      <c r="AV53" s="36" t="s">
        <v>1897</v>
      </c>
      <c r="AW53" s="36" t="s">
        <v>1653</v>
      </c>
    </row>
    <row r="54" spans="1:49" hidden="1" x14ac:dyDescent="0.15">
      <c r="A54" s="36" t="s">
        <v>2219</v>
      </c>
      <c r="B54" s="36" t="s">
        <v>2220</v>
      </c>
      <c r="C54" s="36" t="s">
        <v>1947</v>
      </c>
      <c r="D54" s="36" t="s">
        <v>1636</v>
      </c>
      <c r="E54" s="36" t="s">
        <v>1307</v>
      </c>
      <c r="F54" s="36" t="s">
        <v>1963</v>
      </c>
      <c r="G54" s="36" t="s">
        <v>2221</v>
      </c>
      <c r="H54" s="36" t="s">
        <v>1951</v>
      </c>
      <c r="I54" s="36" t="s">
        <v>1952</v>
      </c>
      <c r="J54" s="36" t="s">
        <v>1953</v>
      </c>
      <c r="K54" s="36" t="s">
        <v>1954</v>
      </c>
      <c r="L54" s="36" t="s">
        <v>1955</v>
      </c>
      <c r="M54" s="36" t="s">
        <v>2222</v>
      </c>
      <c r="N54" s="36">
        <v>182</v>
      </c>
      <c r="O54" s="36" t="s">
        <v>2223</v>
      </c>
      <c r="P54" s="36" t="s">
        <v>1967</v>
      </c>
      <c r="Q54" s="36" t="s">
        <v>1968</v>
      </c>
      <c r="R54" s="36">
        <v>66180.960000000006</v>
      </c>
      <c r="S54" s="46">
        <v>63454.12</v>
      </c>
      <c r="T54" s="36">
        <v>66180.960000000006</v>
      </c>
      <c r="U54" s="36">
        <v>0</v>
      </c>
      <c r="V54" s="36">
        <v>2726.84</v>
      </c>
      <c r="W54" s="36">
        <v>0</v>
      </c>
      <c r="X54" s="36">
        <v>0</v>
      </c>
      <c r="Y54" s="36">
        <v>0</v>
      </c>
      <c r="Z54" s="36">
        <v>0</v>
      </c>
      <c r="AA54" s="36">
        <v>66180.960000000006</v>
      </c>
      <c r="AB54" s="36">
        <v>0</v>
      </c>
      <c r="AC54" s="36">
        <v>0</v>
      </c>
      <c r="AD54" s="36">
        <v>0</v>
      </c>
      <c r="AE54" s="36">
        <v>1548181.15</v>
      </c>
      <c r="AF54" s="36">
        <v>0</v>
      </c>
      <c r="AG54" s="36">
        <v>0</v>
      </c>
      <c r="AH54" s="36">
        <v>0</v>
      </c>
      <c r="AI54" s="36">
        <v>799925</v>
      </c>
      <c r="AJ54" s="36">
        <v>82.73</v>
      </c>
      <c r="AK54" s="36">
        <v>9327</v>
      </c>
      <c r="AL54" s="36">
        <v>1.1659999999999999</v>
      </c>
      <c r="AM54" s="36">
        <v>7.1</v>
      </c>
      <c r="AN54" s="36">
        <v>507</v>
      </c>
      <c r="AO54" s="36">
        <v>5.4358000000000004</v>
      </c>
      <c r="AP54" s="36">
        <v>130.53</v>
      </c>
      <c r="AQ54" s="36">
        <v>294352.03999999998</v>
      </c>
      <c r="AR54" s="36">
        <v>6</v>
      </c>
      <c r="AS54" s="36" t="s">
        <v>1960</v>
      </c>
      <c r="AT54" s="36" t="s">
        <v>367</v>
      </c>
      <c r="AU54" s="36" t="s">
        <v>588</v>
      </c>
      <c r="AV54" s="36" t="s">
        <v>1896</v>
      </c>
      <c r="AW54" s="36" t="s">
        <v>1653</v>
      </c>
    </row>
    <row r="55" spans="1:49" hidden="1" x14ac:dyDescent="0.15">
      <c r="A55" s="36" t="s">
        <v>2224</v>
      </c>
      <c r="B55" s="36" t="s">
        <v>2225</v>
      </c>
      <c r="C55" s="36" t="s">
        <v>1947</v>
      </c>
      <c r="D55" s="36" t="s">
        <v>1636</v>
      </c>
      <c r="E55" s="36" t="s">
        <v>1307</v>
      </c>
      <c r="F55" s="36" t="s">
        <v>1963</v>
      </c>
      <c r="G55" s="36" t="s">
        <v>2226</v>
      </c>
      <c r="H55" s="36" t="s">
        <v>1951</v>
      </c>
      <c r="I55" s="36" t="s">
        <v>1952</v>
      </c>
      <c r="J55" s="36" t="s">
        <v>1953</v>
      </c>
      <c r="K55" s="36" t="s">
        <v>1954</v>
      </c>
      <c r="L55" s="36" t="s">
        <v>1955</v>
      </c>
      <c r="M55" s="36" t="s">
        <v>2227</v>
      </c>
      <c r="N55" s="36">
        <v>27</v>
      </c>
      <c r="O55" s="36" t="s">
        <v>2228</v>
      </c>
      <c r="P55" s="36" t="s">
        <v>1636</v>
      </c>
      <c r="Q55" s="36" t="s">
        <v>2118</v>
      </c>
      <c r="R55" s="36">
        <v>63467.29</v>
      </c>
      <c r="S55" s="46">
        <v>63100.480000000003</v>
      </c>
      <c r="T55" s="36">
        <v>63467.29</v>
      </c>
      <c r="U55" s="36">
        <v>0</v>
      </c>
      <c r="V55" s="36">
        <v>366.81</v>
      </c>
      <c r="W55" s="36">
        <v>0</v>
      </c>
      <c r="X55" s="36">
        <v>0</v>
      </c>
      <c r="Y55" s="36">
        <v>0</v>
      </c>
      <c r="Z55" s="36">
        <v>0</v>
      </c>
      <c r="AA55" s="36">
        <v>63467.29</v>
      </c>
      <c r="AB55" s="36">
        <v>0</v>
      </c>
      <c r="AC55" s="36">
        <v>0</v>
      </c>
      <c r="AD55" s="36">
        <v>0</v>
      </c>
      <c r="AE55" s="36">
        <v>63467.29</v>
      </c>
      <c r="AF55" s="36">
        <v>0</v>
      </c>
      <c r="AG55" s="36">
        <v>0</v>
      </c>
      <c r="AH55" s="36">
        <v>0</v>
      </c>
      <c r="AI55" s="36">
        <v>955188</v>
      </c>
      <c r="AJ55" s="36">
        <v>66.44</v>
      </c>
      <c r="AK55" s="36">
        <v>8059</v>
      </c>
      <c r="AL55" s="36">
        <v>0.84370000000000001</v>
      </c>
      <c r="AM55" s="36">
        <v>7.88</v>
      </c>
      <c r="AN55" s="36">
        <v>268</v>
      </c>
      <c r="AO55" s="36">
        <v>3.3254999999999999</v>
      </c>
      <c r="AP55" s="36">
        <v>236.82</v>
      </c>
      <c r="AQ55" s="36">
        <v>201000</v>
      </c>
      <c r="AR55" s="36">
        <v>2</v>
      </c>
      <c r="AS55" s="36" t="s">
        <v>1960</v>
      </c>
      <c r="AT55" s="36" t="s">
        <v>367</v>
      </c>
      <c r="AU55" s="36" t="s">
        <v>588</v>
      </c>
      <c r="AV55" s="36" t="s">
        <v>1897</v>
      </c>
      <c r="AW55" s="36" t="s">
        <v>1653</v>
      </c>
    </row>
    <row r="56" spans="1:49" hidden="1" x14ac:dyDescent="0.15">
      <c r="A56" s="36" t="s">
        <v>2229</v>
      </c>
      <c r="B56" s="36" t="s">
        <v>2230</v>
      </c>
      <c r="C56" s="36" t="s">
        <v>1947</v>
      </c>
      <c r="D56" s="36" t="s">
        <v>1636</v>
      </c>
      <c r="E56" s="36" t="s">
        <v>1637</v>
      </c>
      <c r="F56" s="36" t="s">
        <v>1995</v>
      </c>
      <c r="G56" s="36" t="s">
        <v>2231</v>
      </c>
      <c r="H56" s="36" t="s">
        <v>1951</v>
      </c>
      <c r="I56" s="36" t="s">
        <v>1952</v>
      </c>
      <c r="J56" s="36" t="s">
        <v>1953</v>
      </c>
      <c r="K56" s="36" t="s">
        <v>1954</v>
      </c>
      <c r="L56" s="36" t="s">
        <v>1955</v>
      </c>
      <c r="M56" s="36" t="s">
        <v>2232</v>
      </c>
      <c r="N56" s="36">
        <v>54</v>
      </c>
      <c r="O56" s="36" t="s">
        <v>2233</v>
      </c>
      <c r="P56" s="36" t="s">
        <v>1636</v>
      </c>
      <c r="Q56" s="36" t="s">
        <v>1888</v>
      </c>
      <c r="R56" s="36">
        <v>62886.14</v>
      </c>
      <c r="S56" s="46">
        <v>62886.14</v>
      </c>
      <c r="T56" s="36">
        <v>62886.14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62886.14</v>
      </c>
      <c r="AB56" s="36">
        <v>0</v>
      </c>
      <c r="AC56" s="36">
        <v>0</v>
      </c>
      <c r="AD56" s="36">
        <v>0</v>
      </c>
      <c r="AE56" s="36">
        <v>179321.78</v>
      </c>
      <c r="AF56" s="36">
        <v>0</v>
      </c>
      <c r="AG56" s="36">
        <v>0</v>
      </c>
      <c r="AH56" s="36">
        <v>0</v>
      </c>
      <c r="AI56" s="36">
        <v>2212769</v>
      </c>
      <c r="AJ56" s="36">
        <v>28.42</v>
      </c>
      <c r="AK56" s="36">
        <v>55728</v>
      </c>
      <c r="AL56" s="36">
        <v>2.5185</v>
      </c>
      <c r="AM56" s="36">
        <v>1.1299999999999999</v>
      </c>
      <c r="AN56" s="36">
        <v>296</v>
      </c>
      <c r="AO56" s="36">
        <v>0.53120000000000001</v>
      </c>
      <c r="AP56" s="36">
        <v>212.45</v>
      </c>
      <c r="AQ56" s="36">
        <v>13721.78</v>
      </c>
      <c r="AR56" s="36">
        <v>1</v>
      </c>
      <c r="AS56" s="36" t="s">
        <v>1960</v>
      </c>
      <c r="AT56" s="36" t="s">
        <v>367</v>
      </c>
      <c r="AU56" s="36" t="s">
        <v>588</v>
      </c>
      <c r="AV56" s="36" t="s">
        <v>5037</v>
      </c>
      <c r="AW56" s="36" t="s">
        <v>1653</v>
      </c>
    </row>
    <row r="57" spans="1:49" hidden="1" x14ac:dyDescent="0.15">
      <c r="A57" s="36" t="s">
        <v>2234</v>
      </c>
      <c r="B57" s="36" t="s">
        <v>2235</v>
      </c>
      <c r="C57" s="36" t="s">
        <v>1947</v>
      </c>
      <c r="D57" s="36" t="s">
        <v>1636</v>
      </c>
      <c r="E57" s="36" t="s">
        <v>1307</v>
      </c>
      <c r="F57" s="36" t="s">
        <v>1963</v>
      </c>
      <c r="G57" s="36" t="s">
        <v>2236</v>
      </c>
      <c r="H57" s="36" t="s">
        <v>1951</v>
      </c>
      <c r="I57" s="36" t="s">
        <v>1952</v>
      </c>
      <c r="J57" s="36" t="s">
        <v>1953</v>
      </c>
      <c r="K57" s="36" t="s">
        <v>1954</v>
      </c>
      <c r="L57" s="36" t="s">
        <v>1955</v>
      </c>
      <c r="M57" s="36" t="s">
        <v>2237</v>
      </c>
      <c r="N57" s="36">
        <v>23</v>
      </c>
      <c r="O57" s="36" t="s">
        <v>2238</v>
      </c>
      <c r="P57" s="36" t="s">
        <v>1636</v>
      </c>
      <c r="Q57" s="36" t="s">
        <v>2239</v>
      </c>
      <c r="R57" s="36">
        <v>56644.75</v>
      </c>
      <c r="S57" s="46">
        <v>56308.95</v>
      </c>
      <c r="T57" s="36">
        <v>56644.75</v>
      </c>
      <c r="U57" s="36">
        <v>0</v>
      </c>
      <c r="V57" s="36">
        <v>335.8</v>
      </c>
      <c r="W57" s="36">
        <v>0</v>
      </c>
      <c r="X57" s="36">
        <v>0</v>
      </c>
      <c r="Y57" s="36">
        <v>0</v>
      </c>
      <c r="Z57" s="36">
        <v>0</v>
      </c>
      <c r="AA57" s="36">
        <v>56644.75</v>
      </c>
      <c r="AB57" s="36">
        <v>0</v>
      </c>
      <c r="AC57" s="36">
        <v>0</v>
      </c>
      <c r="AD57" s="36">
        <v>0</v>
      </c>
      <c r="AE57" s="36">
        <v>56644.75</v>
      </c>
      <c r="AF57" s="36">
        <v>0</v>
      </c>
      <c r="AG57" s="36">
        <v>0</v>
      </c>
      <c r="AH57" s="36">
        <v>0</v>
      </c>
      <c r="AI57" s="36">
        <v>665809</v>
      </c>
      <c r="AJ57" s="36">
        <v>85.08</v>
      </c>
      <c r="AK57" s="36">
        <v>9009</v>
      </c>
      <c r="AL57" s="36">
        <v>1.3531</v>
      </c>
      <c r="AM57" s="36">
        <v>6.29</v>
      </c>
      <c r="AN57" s="36">
        <v>582</v>
      </c>
      <c r="AO57" s="36">
        <v>6.4602000000000004</v>
      </c>
      <c r="AP57" s="36">
        <v>97.33</v>
      </c>
      <c r="AQ57" s="36">
        <v>80000</v>
      </c>
      <c r="AR57" s="36">
        <v>4</v>
      </c>
      <c r="AS57" s="36" t="s">
        <v>1960</v>
      </c>
      <c r="AT57" s="36" t="s">
        <v>367</v>
      </c>
      <c r="AU57" s="36" t="s">
        <v>588</v>
      </c>
      <c r="AV57" s="36" t="s">
        <v>1896</v>
      </c>
      <c r="AW57" s="36" t="s">
        <v>1653</v>
      </c>
    </row>
    <row r="58" spans="1:49" hidden="1" x14ac:dyDescent="0.15">
      <c r="A58" s="36" t="s">
        <v>2240</v>
      </c>
      <c r="B58" s="36" t="s">
        <v>2241</v>
      </c>
      <c r="C58" s="36" t="s">
        <v>1947</v>
      </c>
      <c r="D58" s="36" t="s">
        <v>1636</v>
      </c>
      <c r="E58" s="36" t="s">
        <v>1637</v>
      </c>
      <c r="F58" s="36" t="s">
        <v>1995</v>
      </c>
      <c r="G58" s="36" t="s">
        <v>2242</v>
      </c>
      <c r="H58" s="36" t="s">
        <v>1951</v>
      </c>
      <c r="I58" s="36" t="s">
        <v>1952</v>
      </c>
      <c r="J58" s="36" t="s">
        <v>1953</v>
      </c>
      <c r="K58" s="36" t="s">
        <v>1954</v>
      </c>
      <c r="L58" s="36" t="s">
        <v>1955</v>
      </c>
      <c r="M58" s="36" t="s">
        <v>2243</v>
      </c>
      <c r="N58" s="36">
        <v>51</v>
      </c>
      <c r="O58" s="36" t="s">
        <v>2244</v>
      </c>
      <c r="P58" s="36" t="s">
        <v>1636</v>
      </c>
      <c r="Q58" s="36" t="s">
        <v>2245</v>
      </c>
      <c r="R58" s="36">
        <v>56483.34</v>
      </c>
      <c r="S58" s="46">
        <v>56483.34</v>
      </c>
      <c r="T58" s="36">
        <v>56483.34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56483.34</v>
      </c>
      <c r="AB58" s="36">
        <v>0</v>
      </c>
      <c r="AC58" s="36">
        <v>0</v>
      </c>
      <c r="AD58" s="36">
        <v>0</v>
      </c>
      <c r="AE58" s="36">
        <v>126795.57</v>
      </c>
      <c r="AF58" s="36">
        <v>0</v>
      </c>
      <c r="AG58" s="36">
        <v>0</v>
      </c>
      <c r="AH58" s="36">
        <v>0</v>
      </c>
      <c r="AI58" s="36">
        <v>1991308</v>
      </c>
      <c r="AJ58" s="36">
        <v>28.36</v>
      </c>
      <c r="AK58" s="36">
        <v>22995</v>
      </c>
      <c r="AL58" s="36">
        <v>1.1548</v>
      </c>
      <c r="AM58" s="36">
        <v>2.46</v>
      </c>
      <c r="AN58" s="36">
        <v>348</v>
      </c>
      <c r="AO58" s="36">
        <v>1.5134000000000001</v>
      </c>
      <c r="AP58" s="36">
        <v>162.31</v>
      </c>
      <c r="AQ58" s="36">
        <v>45538.28</v>
      </c>
      <c r="AR58" s="36">
        <v>1</v>
      </c>
      <c r="AS58" s="36" t="s">
        <v>1960</v>
      </c>
      <c r="AT58" s="36" t="s">
        <v>367</v>
      </c>
      <c r="AU58" s="36" t="s">
        <v>588</v>
      </c>
      <c r="AV58" s="36" t="s">
        <v>5037</v>
      </c>
      <c r="AW58" s="36" t="s">
        <v>1653</v>
      </c>
    </row>
    <row r="59" spans="1:49" hidden="1" x14ac:dyDescent="0.15">
      <c r="A59" s="36" t="s">
        <v>2246</v>
      </c>
      <c r="B59" s="36" t="s">
        <v>2247</v>
      </c>
      <c r="C59" s="36" t="s">
        <v>1947</v>
      </c>
      <c r="D59" s="36" t="s">
        <v>1636</v>
      </c>
      <c r="E59" s="36" t="s">
        <v>1307</v>
      </c>
      <c r="F59" s="36" t="s">
        <v>1963</v>
      </c>
      <c r="G59" s="36" t="s">
        <v>2248</v>
      </c>
      <c r="H59" s="36" t="s">
        <v>1951</v>
      </c>
      <c r="I59" s="36" t="s">
        <v>1952</v>
      </c>
      <c r="J59" s="36" t="s">
        <v>1953</v>
      </c>
      <c r="K59" s="36" t="s">
        <v>1954</v>
      </c>
      <c r="L59" s="36" t="s">
        <v>1955</v>
      </c>
      <c r="M59" s="36" t="s">
        <v>2249</v>
      </c>
      <c r="N59" s="36">
        <v>23</v>
      </c>
      <c r="O59" s="36" t="s">
        <v>2250</v>
      </c>
      <c r="P59" s="36" t="s">
        <v>1636</v>
      </c>
      <c r="Q59" s="36" t="s">
        <v>2239</v>
      </c>
      <c r="R59" s="36">
        <v>50166.91</v>
      </c>
      <c r="S59" s="46">
        <v>48658.73</v>
      </c>
      <c r="T59" s="36">
        <v>50166.91</v>
      </c>
      <c r="U59" s="36">
        <v>0</v>
      </c>
      <c r="V59" s="36">
        <v>1508.18</v>
      </c>
      <c r="W59" s="36">
        <v>0</v>
      </c>
      <c r="X59" s="36">
        <v>0</v>
      </c>
      <c r="Y59" s="36">
        <v>0</v>
      </c>
      <c r="Z59" s="36">
        <v>0</v>
      </c>
      <c r="AA59" s="36">
        <v>50166.91</v>
      </c>
      <c r="AB59" s="36">
        <v>0</v>
      </c>
      <c r="AC59" s="36">
        <v>0</v>
      </c>
      <c r="AD59" s="36">
        <v>0</v>
      </c>
      <c r="AE59" s="36">
        <v>50166.91</v>
      </c>
      <c r="AF59" s="36">
        <v>0</v>
      </c>
      <c r="AG59" s="36">
        <v>0</v>
      </c>
      <c r="AH59" s="36">
        <v>0</v>
      </c>
      <c r="AI59" s="36">
        <v>836207</v>
      </c>
      <c r="AJ59" s="36">
        <v>59.99</v>
      </c>
      <c r="AK59" s="36">
        <v>11870</v>
      </c>
      <c r="AL59" s="36">
        <v>1.4195</v>
      </c>
      <c r="AM59" s="36">
        <v>4.2300000000000004</v>
      </c>
      <c r="AN59" s="36">
        <v>491</v>
      </c>
      <c r="AO59" s="36">
        <v>4.1364999999999998</v>
      </c>
      <c r="AP59" s="36">
        <v>102.17</v>
      </c>
      <c r="AQ59" s="36">
        <v>152939.5</v>
      </c>
      <c r="AR59" s="36">
        <v>4</v>
      </c>
      <c r="AS59" s="36" t="s">
        <v>1960</v>
      </c>
      <c r="AT59" s="36" t="s">
        <v>367</v>
      </c>
      <c r="AU59" s="36" t="s">
        <v>588</v>
      </c>
      <c r="AV59" s="36" t="s">
        <v>1896</v>
      </c>
      <c r="AW59" s="36" t="s">
        <v>1653</v>
      </c>
    </row>
    <row r="60" spans="1:49" hidden="1" x14ac:dyDescent="0.15">
      <c r="A60" s="36" t="s">
        <v>2251</v>
      </c>
      <c r="B60" s="36" t="s">
        <v>2252</v>
      </c>
      <c r="C60" s="36" t="s">
        <v>1947</v>
      </c>
      <c r="D60" s="36" t="s">
        <v>1636</v>
      </c>
      <c r="E60" s="36" t="s">
        <v>1948</v>
      </c>
      <c r="F60" s="36" t="s">
        <v>1949</v>
      </c>
      <c r="G60" s="36" t="s">
        <v>2253</v>
      </c>
      <c r="H60" s="36" t="s">
        <v>1951</v>
      </c>
      <c r="I60" s="36" t="s">
        <v>1952</v>
      </c>
      <c r="J60" s="36" t="s">
        <v>1953</v>
      </c>
      <c r="K60" s="36" t="s">
        <v>1954</v>
      </c>
      <c r="L60" s="36" t="s">
        <v>1955</v>
      </c>
      <c r="M60" s="36" t="s">
        <v>2254</v>
      </c>
      <c r="N60" s="36">
        <v>575</v>
      </c>
      <c r="O60" s="36" t="s">
        <v>2255</v>
      </c>
      <c r="P60" s="36" t="s">
        <v>1958</v>
      </c>
      <c r="Q60" s="36" t="s">
        <v>1959</v>
      </c>
      <c r="R60" s="36">
        <v>49691.9</v>
      </c>
      <c r="S60" s="46">
        <v>48372.94</v>
      </c>
      <c r="T60" s="36">
        <v>49691.9</v>
      </c>
      <c r="U60" s="36">
        <v>0</v>
      </c>
      <c r="V60" s="36">
        <v>1318.96</v>
      </c>
      <c r="W60" s="36">
        <v>0</v>
      </c>
      <c r="X60" s="36">
        <v>0</v>
      </c>
      <c r="Y60" s="36">
        <v>0</v>
      </c>
      <c r="Z60" s="36">
        <v>0</v>
      </c>
      <c r="AA60" s="36">
        <v>49691.9</v>
      </c>
      <c r="AB60" s="36">
        <v>0</v>
      </c>
      <c r="AC60" s="36">
        <v>0</v>
      </c>
      <c r="AD60" s="36">
        <v>0</v>
      </c>
      <c r="AE60" s="36">
        <v>5855317.7699999996</v>
      </c>
      <c r="AF60" s="36">
        <v>0</v>
      </c>
      <c r="AG60" s="36">
        <v>0</v>
      </c>
      <c r="AH60" s="36">
        <v>0</v>
      </c>
      <c r="AI60" s="36">
        <v>614707</v>
      </c>
      <c r="AJ60" s="36">
        <v>80.84</v>
      </c>
      <c r="AK60" s="36">
        <v>6163</v>
      </c>
      <c r="AL60" s="36">
        <v>1.0025999999999999</v>
      </c>
      <c r="AM60" s="36">
        <v>8.06</v>
      </c>
      <c r="AN60" s="36">
        <v>31</v>
      </c>
      <c r="AO60" s="36">
        <v>0.503</v>
      </c>
      <c r="AP60" s="36">
        <v>1602.96</v>
      </c>
      <c r="AQ60" s="36">
        <v>200000</v>
      </c>
      <c r="AR60" s="36">
        <v>2</v>
      </c>
      <c r="AS60" s="36" t="s">
        <v>1960</v>
      </c>
      <c r="AT60" s="36" t="s">
        <v>367</v>
      </c>
      <c r="AU60" s="36" t="s">
        <v>588</v>
      </c>
      <c r="AV60" s="36" t="s">
        <v>1898</v>
      </c>
      <c r="AW60" s="36" t="s">
        <v>1653</v>
      </c>
    </row>
    <row r="61" spans="1:49" hidden="1" x14ac:dyDescent="0.15">
      <c r="A61" s="36" t="s">
        <v>2256</v>
      </c>
      <c r="B61" s="36" t="s">
        <v>2257</v>
      </c>
      <c r="C61" s="36" t="s">
        <v>1947</v>
      </c>
      <c r="D61" s="36" t="s">
        <v>1636</v>
      </c>
      <c r="E61" s="36" t="s">
        <v>1637</v>
      </c>
      <c r="F61" s="36" t="s">
        <v>1995</v>
      </c>
      <c r="G61" s="36" t="s">
        <v>2258</v>
      </c>
      <c r="H61" s="36" t="s">
        <v>1951</v>
      </c>
      <c r="I61" s="36" t="s">
        <v>1952</v>
      </c>
      <c r="J61" s="36" t="s">
        <v>1953</v>
      </c>
      <c r="K61" s="36" t="s">
        <v>1954</v>
      </c>
      <c r="L61" s="36" t="s">
        <v>1955</v>
      </c>
      <c r="M61" s="36" t="s">
        <v>2259</v>
      </c>
      <c r="N61" s="36">
        <v>54</v>
      </c>
      <c r="O61" s="36" t="s">
        <v>2250</v>
      </c>
      <c r="P61" s="36" t="s">
        <v>2057</v>
      </c>
      <c r="Q61" s="36" t="s">
        <v>2058</v>
      </c>
      <c r="R61" s="36">
        <v>48370.91</v>
      </c>
      <c r="S61" s="46">
        <v>48370.91</v>
      </c>
      <c r="T61" s="36">
        <v>48370.91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48370.91</v>
      </c>
      <c r="AB61" s="36">
        <v>0</v>
      </c>
      <c r="AC61" s="36">
        <v>0</v>
      </c>
      <c r="AD61" s="36">
        <v>0</v>
      </c>
      <c r="AE61" s="36">
        <v>48370.91</v>
      </c>
      <c r="AF61" s="36">
        <v>0</v>
      </c>
      <c r="AG61" s="36">
        <v>0</v>
      </c>
      <c r="AH61" s="36">
        <v>0</v>
      </c>
      <c r="AI61" s="36">
        <v>927174</v>
      </c>
      <c r="AJ61" s="36">
        <v>52.17</v>
      </c>
      <c r="AK61" s="36">
        <v>10964</v>
      </c>
      <c r="AL61" s="36">
        <v>1.1825000000000001</v>
      </c>
      <c r="AM61" s="36">
        <v>4.41</v>
      </c>
      <c r="AN61" s="36">
        <v>101</v>
      </c>
      <c r="AO61" s="36">
        <v>0.92120000000000002</v>
      </c>
      <c r="AP61" s="36">
        <v>478.92</v>
      </c>
      <c r="AQ61" s="36">
        <v>130000</v>
      </c>
      <c r="AR61" s="36">
        <v>4</v>
      </c>
      <c r="AS61" s="36" t="s">
        <v>1960</v>
      </c>
      <c r="AT61" s="36" t="s">
        <v>367</v>
      </c>
      <c r="AU61" s="36" t="s">
        <v>588</v>
      </c>
      <c r="AV61" s="36" t="s">
        <v>1890</v>
      </c>
      <c r="AW61" s="36" t="s">
        <v>207</v>
      </c>
    </row>
    <row r="62" spans="1:49" hidden="1" x14ac:dyDescent="0.15">
      <c r="A62" s="36" t="s">
        <v>2260</v>
      </c>
      <c r="B62" s="36" t="s">
        <v>2261</v>
      </c>
      <c r="C62" s="36" t="s">
        <v>1947</v>
      </c>
      <c r="D62" s="36" t="s">
        <v>1636</v>
      </c>
      <c r="E62" s="36" t="s">
        <v>1307</v>
      </c>
      <c r="F62" s="36" t="s">
        <v>1963</v>
      </c>
      <c r="G62" s="36" t="s">
        <v>2262</v>
      </c>
      <c r="H62" s="36" t="s">
        <v>1951</v>
      </c>
      <c r="I62" s="36" t="s">
        <v>1952</v>
      </c>
      <c r="J62" s="36" t="s">
        <v>1953</v>
      </c>
      <c r="K62" s="36" t="s">
        <v>1954</v>
      </c>
      <c r="L62" s="36" t="s">
        <v>1955</v>
      </c>
      <c r="M62" s="36" t="s">
        <v>2222</v>
      </c>
      <c r="N62" s="36">
        <v>182</v>
      </c>
      <c r="O62" s="36" t="s">
        <v>2263</v>
      </c>
      <c r="P62" s="36" t="s">
        <v>1967</v>
      </c>
      <c r="Q62" s="36" t="s">
        <v>1968</v>
      </c>
      <c r="R62" s="36">
        <v>48231.35</v>
      </c>
      <c r="S62" s="46">
        <v>45647.96</v>
      </c>
      <c r="T62" s="36">
        <v>48231.35</v>
      </c>
      <c r="U62" s="36">
        <v>0</v>
      </c>
      <c r="V62" s="36">
        <v>2583.39</v>
      </c>
      <c r="W62" s="36">
        <v>0</v>
      </c>
      <c r="X62" s="36">
        <v>0</v>
      </c>
      <c r="Y62" s="36">
        <v>0</v>
      </c>
      <c r="Z62" s="36">
        <v>0</v>
      </c>
      <c r="AA62" s="36">
        <v>48231.35</v>
      </c>
      <c r="AB62" s="36">
        <v>0</v>
      </c>
      <c r="AC62" s="36">
        <v>0</v>
      </c>
      <c r="AD62" s="36">
        <v>0</v>
      </c>
      <c r="AE62" s="36">
        <v>787500.27</v>
      </c>
      <c r="AF62" s="36">
        <v>0</v>
      </c>
      <c r="AG62" s="36">
        <v>0</v>
      </c>
      <c r="AH62" s="36">
        <v>0</v>
      </c>
      <c r="AI62" s="36">
        <v>655787</v>
      </c>
      <c r="AJ62" s="36">
        <v>73.55</v>
      </c>
      <c r="AK62" s="36">
        <v>7272</v>
      </c>
      <c r="AL62" s="36">
        <v>1.1089</v>
      </c>
      <c r="AM62" s="36">
        <v>6.63</v>
      </c>
      <c r="AN62" s="36">
        <v>367</v>
      </c>
      <c r="AO62" s="36">
        <v>5.0468000000000002</v>
      </c>
      <c r="AP62" s="36">
        <v>131.41999999999999</v>
      </c>
      <c r="AQ62" s="36">
        <v>120000</v>
      </c>
      <c r="AR62" s="36">
        <v>3</v>
      </c>
      <c r="AS62" s="36" t="s">
        <v>1960</v>
      </c>
      <c r="AT62" s="36" t="s">
        <v>367</v>
      </c>
      <c r="AU62" s="36" t="s">
        <v>588</v>
      </c>
      <c r="AV62" s="36" t="s">
        <v>1896</v>
      </c>
      <c r="AW62" s="36" t="s">
        <v>1653</v>
      </c>
    </row>
    <row r="63" spans="1:49" hidden="1" x14ac:dyDescent="0.15">
      <c r="A63" s="36" t="s">
        <v>2264</v>
      </c>
      <c r="B63" s="36" t="s">
        <v>2265</v>
      </c>
      <c r="C63" s="36" t="s">
        <v>1947</v>
      </c>
      <c r="D63" s="36" t="s">
        <v>1636</v>
      </c>
      <c r="E63" s="36" t="s">
        <v>1948</v>
      </c>
      <c r="F63" s="36" t="s">
        <v>1949</v>
      </c>
      <c r="G63" s="36" t="s">
        <v>2266</v>
      </c>
      <c r="H63" s="36" t="s">
        <v>1951</v>
      </c>
      <c r="I63" s="36" t="s">
        <v>1952</v>
      </c>
      <c r="J63" s="36" t="s">
        <v>1953</v>
      </c>
      <c r="K63" s="36" t="s">
        <v>1954</v>
      </c>
      <c r="L63" s="36" t="s">
        <v>1955</v>
      </c>
      <c r="M63" s="36" t="s">
        <v>2205</v>
      </c>
      <c r="N63" s="36">
        <v>273</v>
      </c>
      <c r="O63" s="36" t="s">
        <v>2267</v>
      </c>
      <c r="P63" s="36" t="s">
        <v>1958</v>
      </c>
      <c r="Q63" s="36" t="s">
        <v>1959</v>
      </c>
      <c r="R63" s="36">
        <v>46387.94</v>
      </c>
      <c r="S63" s="46">
        <v>44416.98</v>
      </c>
      <c r="T63" s="36">
        <v>46387.94</v>
      </c>
      <c r="U63" s="36">
        <v>0</v>
      </c>
      <c r="V63" s="36">
        <v>1970.96</v>
      </c>
      <c r="W63" s="36">
        <v>0</v>
      </c>
      <c r="X63" s="36">
        <v>0</v>
      </c>
      <c r="Y63" s="36">
        <v>0</v>
      </c>
      <c r="Z63" s="36">
        <v>0</v>
      </c>
      <c r="AA63" s="36">
        <v>46387.94</v>
      </c>
      <c r="AB63" s="36">
        <v>0</v>
      </c>
      <c r="AC63" s="36">
        <v>0</v>
      </c>
      <c r="AD63" s="36">
        <v>0</v>
      </c>
      <c r="AE63" s="36">
        <v>3619338.41</v>
      </c>
      <c r="AF63" s="36">
        <v>0</v>
      </c>
      <c r="AG63" s="36">
        <v>0</v>
      </c>
      <c r="AH63" s="36">
        <v>0</v>
      </c>
      <c r="AI63" s="36">
        <v>1046469</v>
      </c>
      <c r="AJ63" s="36">
        <v>44.33</v>
      </c>
      <c r="AK63" s="36">
        <v>9295</v>
      </c>
      <c r="AL63" s="36">
        <v>0.88819999999999999</v>
      </c>
      <c r="AM63" s="36">
        <v>4.99</v>
      </c>
      <c r="AN63" s="36">
        <v>21</v>
      </c>
      <c r="AO63" s="36">
        <v>0.22589999999999999</v>
      </c>
      <c r="AP63" s="36">
        <v>2208.9499999999998</v>
      </c>
      <c r="AQ63" s="36">
        <v>100000</v>
      </c>
      <c r="AR63" s="36">
        <v>1</v>
      </c>
      <c r="AS63" s="36" t="s">
        <v>1960</v>
      </c>
      <c r="AT63" s="36" t="s">
        <v>367</v>
      </c>
      <c r="AU63" s="36" t="s">
        <v>588</v>
      </c>
      <c r="AV63" s="36" t="s">
        <v>1898</v>
      </c>
      <c r="AW63" s="36" t="s">
        <v>1653</v>
      </c>
    </row>
    <row r="64" spans="1:49" hidden="1" x14ac:dyDescent="0.15">
      <c r="A64" s="36" t="s">
        <v>2268</v>
      </c>
      <c r="B64" s="36" t="s">
        <v>2269</v>
      </c>
      <c r="C64" s="36" t="s">
        <v>1947</v>
      </c>
      <c r="D64" s="36" t="s">
        <v>1636</v>
      </c>
      <c r="E64" s="36" t="s">
        <v>1637</v>
      </c>
      <c r="F64" s="36" t="s">
        <v>1995</v>
      </c>
      <c r="G64" s="36" t="s">
        <v>2270</v>
      </c>
      <c r="H64" s="36" t="s">
        <v>1951</v>
      </c>
      <c r="I64" s="36" t="s">
        <v>1952</v>
      </c>
      <c r="J64" s="36" t="s">
        <v>1953</v>
      </c>
      <c r="K64" s="36" t="s">
        <v>1954</v>
      </c>
      <c r="L64" s="36" t="s">
        <v>1955</v>
      </c>
      <c r="M64" s="36" t="s">
        <v>2271</v>
      </c>
      <c r="N64" s="36">
        <v>22</v>
      </c>
      <c r="O64" s="36" t="s">
        <v>2272</v>
      </c>
      <c r="P64" s="36" t="s">
        <v>1636</v>
      </c>
      <c r="Q64" s="36" t="s">
        <v>2009</v>
      </c>
      <c r="R64" s="36">
        <v>44718.54</v>
      </c>
      <c r="S64" s="46">
        <v>44718.54</v>
      </c>
      <c r="T64" s="36">
        <v>44718.54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44718.54</v>
      </c>
      <c r="AB64" s="36">
        <v>0</v>
      </c>
      <c r="AC64" s="36">
        <v>0</v>
      </c>
      <c r="AD64" s="36">
        <v>0</v>
      </c>
      <c r="AE64" s="36">
        <v>44718.54</v>
      </c>
      <c r="AF64" s="36">
        <v>0</v>
      </c>
      <c r="AG64" s="36">
        <v>0</v>
      </c>
      <c r="AH64" s="36">
        <v>0</v>
      </c>
      <c r="AI64" s="36">
        <v>691592</v>
      </c>
      <c r="AJ64" s="36">
        <v>64.66</v>
      </c>
      <c r="AK64" s="36">
        <v>7545</v>
      </c>
      <c r="AL64" s="36">
        <v>1.091</v>
      </c>
      <c r="AM64" s="36">
        <v>5.93</v>
      </c>
      <c r="AN64" s="36">
        <v>164</v>
      </c>
      <c r="AO64" s="36">
        <v>2.1736</v>
      </c>
      <c r="AP64" s="36">
        <v>272.67</v>
      </c>
      <c r="AQ64" s="36">
        <v>100000</v>
      </c>
      <c r="AR64" s="36">
        <v>3</v>
      </c>
      <c r="AS64" s="36" t="s">
        <v>1636</v>
      </c>
      <c r="AT64" s="36" t="s">
        <v>367</v>
      </c>
      <c r="AU64" s="36" t="s">
        <v>588</v>
      </c>
      <c r="AV64" s="36" t="s">
        <v>5037</v>
      </c>
      <c r="AW64" s="36" t="s">
        <v>1653</v>
      </c>
    </row>
    <row r="65" spans="1:49" hidden="1" x14ac:dyDescent="0.15">
      <c r="A65" s="36" t="s">
        <v>2273</v>
      </c>
      <c r="B65" s="36" t="s">
        <v>2274</v>
      </c>
      <c r="C65" s="36" t="s">
        <v>1947</v>
      </c>
      <c r="D65" s="36" t="s">
        <v>1636</v>
      </c>
      <c r="E65" s="36" t="s">
        <v>1948</v>
      </c>
      <c r="F65" s="36" t="s">
        <v>1949</v>
      </c>
      <c r="G65" s="36" t="s">
        <v>2275</v>
      </c>
      <c r="H65" s="36" t="s">
        <v>1951</v>
      </c>
      <c r="I65" s="36" t="s">
        <v>1952</v>
      </c>
      <c r="J65" s="36" t="s">
        <v>1953</v>
      </c>
      <c r="K65" s="36" t="s">
        <v>1954</v>
      </c>
      <c r="L65" s="36" t="s">
        <v>1955</v>
      </c>
      <c r="M65" s="36" t="s">
        <v>2276</v>
      </c>
      <c r="N65" s="36">
        <v>111</v>
      </c>
      <c r="O65" s="36" t="s">
        <v>2277</v>
      </c>
      <c r="P65" s="36" t="s">
        <v>1958</v>
      </c>
      <c r="Q65" s="36" t="s">
        <v>2051</v>
      </c>
      <c r="R65" s="36">
        <v>41432.550000000003</v>
      </c>
      <c r="S65" s="46">
        <v>39964.42</v>
      </c>
      <c r="T65" s="36">
        <v>41432.550000000003</v>
      </c>
      <c r="U65" s="36">
        <v>0</v>
      </c>
      <c r="V65" s="36">
        <v>1468.13</v>
      </c>
      <c r="W65" s="36">
        <v>0</v>
      </c>
      <c r="X65" s="36">
        <v>0</v>
      </c>
      <c r="Y65" s="36">
        <v>0</v>
      </c>
      <c r="Z65" s="36">
        <v>0</v>
      </c>
      <c r="AA65" s="36">
        <v>41432.550000000003</v>
      </c>
      <c r="AB65" s="36">
        <v>0</v>
      </c>
      <c r="AC65" s="36">
        <v>0</v>
      </c>
      <c r="AD65" s="36">
        <v>0</v>
      </c>
      <c r="AE65" s="36">
        <v>131841.35</v>
      </c>
      <c r="AF65" s="36">
        <v>0</v>
      </c>
      <c r="AG65" s="36">
        <v>0</v>
      </c>
      <c r="AH65" s="36">
        <v>0</v>
      </c>
      <c r="AI65" s="36">
        <v>3567559</v>
      </c>
      <c r="AJ65" s="36">
        <v>11.61</v>
      </c>
      <c r="AK65" s="36">
        <v>112216</v>
      </c>
      <c r="AL65" s="36">
        <v>3.1455000000000002</v>
      </c>
      <c r="AM65" s="36">
        <v>0.37</v>
      </c>
      <c r="AN65" s="36">
        <v>26</v>
      </c>
      <c r="AO65" s="36">
        <v>2.3199999999999998E-2</v>
      </c>
      <c r="AP65" s="36">
        <v>1593.56</v>
      </c>
      <c r="AQ65" s="36">
        <v>20000</v>
      </c>
      <c r="AR65" s="36">
        <v>1</v>
      </c>
      <c r="AS65" s="36" t="s">
        <v>1960</v>
      </c>
      <c r="AT65" s="36" t="s">
        <v>367</v>
      </c>
      <c r="AU65" s="36" t="s">
        <v>588</v>
      </c>
      <c r="AV65" s="36" t="s">
        <v>1898</v>
      </c>
      <c r="AW65" s="36" t="s">
        <v>1653</v>
      </c>
    </row>
    <row r="66" spans="1:49" hidden="1" x14ac:dyDescent="0.15">
      <c r="A66" s="36" t="s">
        <v>2278</v>
      </c>
      <c r="B66" s="36" t="s">
        <v>2279</v>
      </c>
      <c r="C66" s="36" t="s">
        <v>1947</v>
      </c>
      <c r="D66" s="36" t="s">
        <v>663</v>
      </c>
      <c r="E66" s="36" t="s">
        <v>1948</v>
      </c>
      <c r="F66" s="36" t="s">
        <v>1949</v>
      </c>
      <c r="G66" s="36" t="s">
        <v>2280</v>
      </c>
      <c r="H66" s="36" t="s">
        <v>1951</v>
      </c>
      <c r="I66" s="36" t="s">
        <v>1952</v>
      </c>
      <c r="J66" s="36" t="s">
        <v>1953</v>
      </c>
      <c r="K66" s="36" t="s">
        <v>1954</v>
      </c>
      <c r="L66" s="36" t="s">
        <v>1955</v>
      </c>
      <c r="M66" s="36" t="s">
        <v>2281</v>
      </c>
      <c r="N66" s="36">
        <v>84</v>
      </c>
      <c r="O66" s="36" t="s">
        <v>2282</v>
      </c>
      <c r="P66" s="36" t="s">
        <v>1958</v>
      </c>
      <c r="Q66" s="36" t="s">
        <v>1898</v>
      </c>
      <c r="R66" s="36">
        <v>40047.019999999997</v>
      </c>
      <c r="S66" s="46">
        <v>38856.339999999997</v>
      </c>
      <c r="T66" s="36">
        <v>40047.019999999997</v>
      </c>
      <c r="U66" s="36">
        <v>0</v>
      </c>
      <c r="V66" s="36">
        <v>1190.68</v>
      </c>
      <c r="W66" s="36">
        <v>0</v>
      </c>
      <c r="X66" s="36">
        <v>0</v>
      </c>
      <c r="Y66" s="36">
        <v>0</v>
      </c>
      <c r="Z66" s="36">
        <v>0</v>
      </c>
      <c r="AA66" s="36">
        <v>40047.019999999997</v>
      </c>
      <c r="AB66" s="36">
        <v>0</v>
      </c>
      <c r="AC66" s="36">
        <v>0</v>
      </c>
      <c r="AD66" s="36">
        <v>0</v>
      </c>
      <c r="AE66" s="36">
        <v>179610.7</v>
      </c>
      <c r="AF66" s="36">
        <v>0</v>
      </c>
      <c r="AG66" s="36">
        <v>0</v>
      </c>
      <c r="AH66" s="36">
        <v>0</v>
      </c>
      <c r="AI66" s="36">
        <v>920331</v>
      </c>
      <c r="AJ66" s="36">
        <v>43.51</v>
      </c>
      <c r="AK66" s="36">
        <v>12418</v>
      </c>
      <c r="AL66" s="36">
        <v>1.3492999999999999</v>
      </c>
      <c r="AM66" s="36">
        <v>3.22</v>
      </c>
      <c r="AN66" s="36">
        <v>23</v>
      </c>
      <c r="AO66" s="36">
        <v>0.1852</v>
      </c>
      <c r="AP66" s="36">
        <v>1741.17</v>
      </c>
      <c r="AQ66" s="36">
        <v>0</v>
      </c>
      <c r="AR66" s="36">
        <v>0</v>
      </c>
      <c r="AS66" s="36" t="s">
        <v>1960</v>
      </c>
      <c r="AT66" s="36" t="s">
        <v>367</v>
      </c>
      <c r="AU66" s="36" t="s">
        <v>588</v>
      </c>
      <c r="AV66" s="36" t="s">
        <v>1898</v>
      </c>
      <c r="AW66" s="36" t="s">
        <v>1653</v>
      </c>
    </row>
    <row r="67" spans="1:49" hidden="1" x14ac:dyDescent="0.15">
      <c r="A67" s="36" t="s">
        <v>2283</v>
      </c>
      <c r="B67" s="36" t="s">
        <v>2284</v>
      </c>
      <c r="C67" s="36" t="s">
        <v>1947</v>
      </c>
      <c r="D67" s="36" t="s">
        <v>1636</v>
      </c>
      <c r="E67" s="36" t="s">
        <v>1637</v>
      </c>
      <c r="F67" s="36" t="s">
        <v>1995</v>
      </c>
      <c r="G67" s="36" t="s">
        <v>2285</v>
      </c>
      <c r="H67" s="36" t="s">
        <v>1951</v>
      </c>
      <c r="I67" s="36" t="s">
        <v>1952</v>
      </c>
      <c r="J67" s="36" t="s">
        <v>1953</v>
      </c>
      <c r="K67" s="36" t="s">
        <v>1954</v>
      </c>
      <c r="L67" s="36" t="s">
        <v>1955</v>
      </c>
      <c r="M67" s="36" t="s">
        <v>2286</v>
      </c>
      <c r="N67" s="36">
        <v>51</v>
      </c>
      <c r="O67" s="36" t="s">
        <v>2287</v>
      </c>
      <c r="P67" s="36" t="s">
        <v>2142</v>
      </c>
      <c r="Q67" s="36" t="s">
        <v>2133</v>
      </c>
      <c r="R67" s="36">
        <v>39816.29</v>
      </c>
      <c r="S67" s="46">
        <v>39816.29</v>
      </c>
      <c r="T67" s="36">
        <v>39816.29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39816.29</v>
      </c>
      <c r="AB67" s="36">
        <v>0</v>
      </c>
      <c r="AC67" s="36">
        <v>0</v>
      </c>
      <c r="AD67" s="36">
        <v>0</v>
      </c>
      <c r="AE67" s="36">
        <v>107945.47</v>
      </c>
      <c r="AF67" s="36">
        <v>0</v>
      </c>
      <c r="AG67" s="36">
        <v>0</v>
      </c>
      <c r="AH67" s="36">
        <v>0</v>
      </c>
      <c r="AI67" s="36">
        <v>5534501</v>
      </c>
      <c r="AJ67" s="36">
        <v>7.19</v>
      </c>
      <c r="AK67" s="36">
        <v>120484</v>
      </c>
      <c r="AL67" s="36">
        <v>2.177</v>
      </c>
      <c r="AM67" s="36">
        <v>0.33</v>
      </c>
      <c r="AN67" s="36">
        <v>222</v>
      </c>
      <c r="AO67" s="36">
        <v>0.18429999999999999</v>
      </c>
      <c r="AP67" s="36">
        <v>179.35</v>
      </c>
      <c r="AQ67" s="36">
        <v>30000</v>
      </c>
      <c r="AR67" s="36">
        <v>2</v>
      </c>
      <c r="AS67" s="36" t="s">
        <v>1960</v>
      </c>
      <c r="AT67" s="36" t="s">
        <v>367</v>
      </c>
      <c r="AU67" s="36" t="s">
        <v>588</v>
      </c>
      <c r="AV67" s="36" t="s">
        <v>5037</v>
      </c>
      <c r="AW67" s="36" t="s">
        <v>1653</v>
      </c>
    </row>
    <row r="68" spans="1:49" x14ac:dyDescent="0.15">
      <c r="A68" s="36" t="s">
        <v>2288</v>
      </c>
      <c r="B68" s="36" t="s">
        <v>2289</v>
      </c>
      <c r="C68" s="36" t="s">
        <v>1947</v>
      </c>
      <c r="D68" s="36" t="s">
        <v>1636</v>
      </c>
      <c r="E68" s="36" t="s">
        <v>1768</v>
      </c>
      <c r="F68" s="36" t="s">
        <v>1807</v>
      </c>
      <c r="G68" s="36" t="s">
        <v>2290</v>
      </c>
      <c r="H68" s="36" t="s">
        <v>1951</v>
      </c>
      <c r="I68" s="36" t="s">
        <v>1952</v>
      </c>
      <c r="J68" s="36" t="s">
        <v>1953</v>
      </c>
      <c r="K68" s="36" t="s">
        <v>1954</v>
      </c>
      <c r="L68" s="36" t="s">
        <v>1955</v>
      </c>
      <c r="M68" s="36" t="s">
        <v>2150</v>
      </c>
      <c r="N68" s="36">
        <v>61</v>
      </c>
      <c r="O68" s="36" t="s">
        <v>2008</v>
      </c>
      <c r="P68" s="36" t="s">
        <v>2084</v>
      </c>
      <c r="Q68" s="36" t="s">
        <v>1892</v>
      </c>
      <c r="R68" s="36">
        <v>39687.85</v>
      </c>
      <c r="S68" s="46">
        <v>38087.629999999997</v>
      </c>
      <c r="T68" s="36">
        <v>39687.85</v>
      </c>
      <c r="U68" s="36">
        <v>0</v>
      </c>
      <c r="V68" s="36">
        <v>1600.22</v>
      </c>
      <c r="W68" s="36">
        <v>0</v>
      </c>
      <c r="X68" s="36">
        <v>0</v>
      </c>
      <c r="Y68" s="36">
        <v>0</v>
      </c>
      <c r="Z68" s="36">
        <v>0</v>
      </c>
      <c r="AA68" s="36">
        <v>39687.85</v>
      </c>
      <c r="AB68" s="36">
        <v>0</v>
      </c>
      <c r="AC68" s="36">
        <v>0</v>
      </c>
      <c r="AD68" s="36">
        <v>0</v>
      </c>
      <c r="AE68" s="36">
        <v>39687.85</v>
      </c>
      <c r="AF68" s="36">
        <v>0</v>
      </c>
      <c r="AG68" s="36">
        <v>0</v>
      </c>
      <c r="AH68" s="36">
        <v>0</v>
      </c>
      <c r="AI68" s="36">
        <v>3009728</v>
      </c>
      <c r="AJ68" s="36">
        <v>13.19</v>
      </c>
      <c r="AK68" s="36">
        <v>998581</v>
      </c>
      <c r="AL68" s="36">
        <v>33.178400000000003</v>
      </c>
      <c r="AM68" s="36">
        <v>0.04</v>
      </c>
      <c r="AN68" s="36">
        <v>1376</v>
      </c>
      <c r="AO68" s="36">
        <v>0.13780000000000001</v>
      </c>
      <c r="AP68" s="36">
        <v>28.84</v>
      </c>
      <c r="AQ68" s="36">
        <v>67000</v>
      </c>
      <c r="AR68" s="36">
        <v>10</v>
      </c>
      <c r="AS68" s="36" t="s">
        <v>1960</v>
      </c>
      <c r="AT68" s="36" t="s">
        <v>367</v>
      </c>
      <c r="AU68" s="36" t="s">
        <v>588</v>
      </c>
      <c r="AV68" s="36" t="s">
        <v>1892</v>
      </c>
      <c r="AW68" s="36" t="s">
        <v>1653</v>
      </c>
    </row>
    <row r="69" spans="1:49" hidden="1" x14ac:dyDescent="0.15">
      <c r="A69" s="36" t="s">
        <v>2291</v>
      </c>
      <c r="B69" s="36" t="s">
        <v>2292</v>
      </c>
      <c r="C69" s="36" t="s">
        <v>1947</v>
      </c>
      <c r="D69" s="36" t="s">
        <v>1636</v>
      </c>
      <c r="E69" s="36" t="s">
        <v>1637</v>
      </c>
      <c r="F69" s="36" t="s">
        <v>1995</v>
      </c>
      <c r="G69" s="36" t="s">
        <v>2293</v>
      </c>
      <c r="H69" s="36" t="s">
        <v>1951</v>
      </c>
      <c r="I69" s="36" t="s">
        <v>1952</v>
      </c>
      <c r="J69" s="36" t="s">
        <v>1953</v>
      </c>
      <c r="K69" s="36" t="s">
        <v>1954</v>
      </c>
      <c r="L69" s="36" t="s">
        <v>1955</v>
      </c>
      <c r="M69" s="36" t="s">
        <v>2294</v>
      </c>
      <c r="N69" s="36">
        <v>57</v>
      </c>
      <c r="O69" s="36" t="s">
        <v>2295</v>
      </c>
      <c r="P69" s="36" t="s">
        <v>2296</v>
      </c>
      <c r="Q69" s="36" t="s">
        <v>2297</v>
      </c>
      <c r="R69" s="36">
        <v>38672.14</v>
      </c>
      <c r="S69" s="46">
        <v>38672.14</v>
      </c>
      <c r="T69" s="36">
        <v>38672.14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38672.14</v>
      </c>
      <c r="AB69" s="36">
        <v>0</v>
      </c>
      <c r="AC69" s="36">
        <v>0</v>
      </c>
      <c r="AD69" s="36">
        <v>0</v>
      </c>
      <c r="AE69" s="36">
        <v>193919.49</v>
      </c>
      <c r="AF69" s="36">
        <v>0</v>
      </c>
      <c r="AG69" s="36">
        <v>0</v>
      </c>
      <c r="AH69" s="36">
        <v>0</v>
      </c>
      <c r="AI69" s="36">
        <v>219626</v>
      </c>
      <c r="AJ69" s="36">
        <v>176.08</v>
      </c>
      <c r="AK69" s="36">
        <v>5618</v>
      </c>
      <c r="AL69" s="36">
        <v>2.5579999999999998</v>
      </c>
      <c r="AM69" s="36">
        <v>6.88</v>
      </c>
      <c r="AN69" s="36">
        <v>216</v>
      </c>
      <c r="AO69" s="36">
        <v>3.8448000000000002</v>
      </c>
      <c r="AP69" s="36">
        <v>179.04</v>
      </c>
      <c r="AQ69" s="36">
        <v>0</v>
      </c>
      <c r="AR69" s="36">
        <v>0</v>
      </c>
      <c r="AS69" s="36" t="s">
        <v>1960</v>
      </c>
      <c r="AT69" s="36" t="s">
        <v>367</v>
      </c>
      <c r="AU69" s="36" t="s">
        <v>588</v>
      </c>
      <c r="AV69" s="36" t="s">
        <v>5037</v>
      </c>
      <c r="AW69" s="36" t="s">
        <v>1653</v>
      </c>
    </row>
    <row r="70" spans="1:49" hidden="1" x14ac:dyDescent="0.15">
      <c r="A70" s="36" t="s">
        <v>2298</v>
      </c>
      <c r="B70" s="36" t="s">
        <v>2299</v>
      </c>
      <c r="C70" s="36" t="s">
        <v>1947</v>
      </c>
      <c r="D70" s="36" t="s">
        <v>2300</v>
      </c>
      <c r="E70" s="36" t="s">
        <v>1948</v>
      </c>
      <c r="F70" s="36" t="s">
        <v>1949</v>
      </c>
      <c r="G70" s="36" t="s">
        <v>2301</v>
      </c>
      <c r="H70" s="36" t="s">
        <v>1951</v>
      </c>
      <c r="I70" s="36" t="s">
        <v>1952</v>
      </c>
      <c r="J70" s="36" t="s">
        <v>1953</v>
      </c>
      <c r="K70" s="36" t="s">
        <v>1954</v>
      </c>
      <c r="L70" s="36" t="s">
        <v>1955</v>
      </c>
      <c r="M70" s="36" t="s">
        <v>2302</v>
      </c>
      <c r="N70" s="36">
        <v>120</v>
      </c>
      <c r="O70" s="36" t="s">
        <v>2303</v>
      </c>
      <c r="P70" s="36" t="s">
        <v>1958</v>
      </c>
      <c r="Q70" s="36" t="s">
        <v>1898</v>
      </c>
      <c r="R70" s="36">
        <v>38018.129999999997</v>
      </c>
      <c r="S70" s="46">
        <v>37346.21</v>
      </c>
      <c r="T70" s="36">
        <v>38018.129999999997</v>
      </c>
      <c r="U70" s="36">
        <v>0</v>
      </c>
      <c r="V70" s="36">
        <v>671.92</v>
      </c>
      <c r="W70" s="36">
        <v>0</v>
      </c>
      <c r="X70" s="36">
        <v>0</v>
      </c>
      <c r="Y70" s="36">
        <v>0</v>
      </c>
      <c r="Z70" s="36">
        <v>0</v>
      </c>
      <c r="AA70" s="36">
        <v>38018.129999999997</v>
      </c>
      <c r="AB70" s="36">
        <v>0</v>
      </c>
      <c r="AC70" s="36">
        <v>0</v>
      </c>
      <c r="AD70" s="36">
        <v>0</v>
      </c>
      <c r="AE70" s="36">
        <v>528822.31000000006</v>
      </c>
      <c r="AF70" s="36">
        <v>0</v>
      </c>
      <c r="AG70" s="36">
        <v>0</v>
      </c>
      <c r="AH70" s="36">
        <v>0</v>
      </c>
      <c r="AI70" s="36">
        <v>743834</v>
      </c>
      <c r="AJ70" s="36">
        <v>51.11</v>
      </c>
      <c r="AK70" s="36">
        <v>11358</v>
      </c>
      <c r="AL70" s="36">
        <v>1.5269999999999999</v>
      </c>
      <c r="AM70" s="36">
        <v>3.35</v>
      </c>
      <c r="AN70" s="36">
        <v>24</v>
      </c>
      <c r="AO70" s="36">
        <v>0.21129999999999999</v>
      </c>
      <c r="AP70" s="36">
        <v>1584.09</v>
      </c>
      <c r="AQ70" s="36">
        <v>0</v>
      </c>
      <c r="AR70" s="36">
        <v>0</v>
      </c>
      <c r="AS70" s="36" t="s">
        <v>1960</v>
      </c>
      <c r="AT70" s="36" t="s">
        <v>367</v>
      </c>
      <c r="AU70" s="36" t="s">
        <v>588</v>
      </c>
      <c r="AV70" s="36" t="s">
        <v>1898</v>
      </c>
      <c r="AW70" s="36" t="s">
        <v>1653</v>
      </c>
    </row>
    <row r="71" spans="1:49" hidden="1" x14ac:dyDescent="0.15">
      <c r="A71" s="36" t="s">
        <v>2304</v>
      </c>
      <c r="B71" s="36" t="s">
        <v>2305</v>
      </c>
      <c r="C71" s="36" t="s">
        <v>1947</v>
      </c>
      <c r="D71" s="36" t="s">
        <v>1636</v>
      </c>
      <c r="E71" s="36" t="s">
        <v>1948</v>
      </c>
      <c r="F71" s="36" t="s">
        <v>1949</v>
      </c>
      <c r="G71" s="36" t="s">
        <v>2110</v>
      </c>
      <c r="H71" s="36" t="s">
        <v>1951</v>
      </c>
      <c r="I71" s="36" t="s">
        <v>1952</v>
      </c>
      <c r="J71" s="36" t="s">
        <v>1953</v>
      </c>
      <c r="K71" s="36" t="s">
        <v>1954</v>
      </c>
      <c r="L71" s="36" t="s">
        <v>1955</v>
      </c>
      <c r="M71" s="36" t="s">
        <v>2306</v>
      </c>
      <c r="N71" s="36">
        <v>28</v>
      </c>
      <c r="O71" s="36" t="s">
        <v>2307</v>
      </c>
      <c r="P71" s="36" t="s">
        <v>1958</v>
      </c>
      <c r="Q71" s="36" t="s">
        <v>1959</v>
      </c>
      <c r="R71" s="36">
        <v>34919.06</v>
      </c>
      <c r="S71" s="46">
        <v>34919.06</v>
      </c>
      <c r="T71" s="36">
        <v>34919.06</v>
      </c>
      <c r="U71" s="36">
        <v>0</v>
      </c>
      <c r="V71" s="36">
        <v>0</v>
      </c>
      <c r="W71" s="36">
        <v>0</v>
      </c>
      <c r="X71" s="36">
        <v>0</v>
      </c>
      <c r="Y71" s="36">
        <v>0</v>
      </c>
      <c r="Z71" s="36">
        <v>0</v>
      </c>
      <c r="AA71" s="36">
        <v>34919.06</v>
      </c>
      <c r="AB71" s="36">
        <v>0</v>
      </c>
      <c r="AC71" s="36">
        <v>0</v>
      </c>
      <c r="AD71" s="36">
        <v>0</v>
      </c>
      <c r="AE71" s="36">
        <v>34919.06</v>
      </c>
      <c r="AF71" s="36">
        <v>0</v>
      </c>
      <c r="AG71" s="36">
        <v>0</v>
      </c>
      <c r="AH71" s="36">
        <v>0</v>
      </c>
      <c r="AI71" s="36">
        <v>1022878</v>
      </c>
      <c r="AJ71" s="36">
        <v>34.14</v>
      </c>
      <c r="AK71" s="36">
        <v>12199</v>
      </c>
      <c r="AL71" s="36">
        <v>1.1926000000000001</v>
      </c>
      <c r="AM71" s="36">
        <v>2.86</v>
      </c>
      <c r="AN71" s="36">
        <v>24</v>
      </c>
      <c r="AO71" s="36">
        <v>0.19670000000000001</v>
      </c>
      <c r="AP71" s="36">
        <v>1454.96</v>
      </c>
      <c r="AQ71" s="36">
        <v>160000</v>
      </c>
      <c r="AR71" s="36">
        <v>3</v>
      </c>
      <c r="AS71" s="36" t="s">
        <v>1960</v>
      </c>
      <c r="AT71" s="36" t="s">
        <v>367</v>
      </c>
      <c r="AU71" s="36" t="s">
        <v>588</v>
      </c>
      <c r="AV71" s="36" t="s">
        <v>1898</v>
      </c>
      <c r="AW71" s="36" t="s">
        <v>1653</v>
      </c>
    </row>
    <row r="72" spans="1:49" hidden="1" x14ac:dyDescent="0.15">
      <c r="A72" s="36" t="s">
        <v>2308</v>
      </c>
      <c r="B72" s="36" t="s">
        <v>2309</v>
      </c>
      <c r="C72" s="36" t="s">
        <v>1947</v>
      </c>
      <c r="D72" s="36" t="s">
        <v>1636</v>
      </c>
      <c r="E72" s="36" t="s">
        <v>1637</v>
      </c>
      <c r="F72" s="36" t="s">
        <v>1995</v>
      </c>
      <c r="G72" s="36" t="s">
        <v>2259</v>
      </c>
      <c r="H72" s="36" t="s">
        <v>1951</v>
      </c>
      <c r="I72" s="36" t="s">
        <v>1952</v>
      </c>
      <c r="J72" s="36" t="s">
        <v>1953</v>
      </c>
      <c r="K72" s="36" t="s">
        <v>1954</v>
      </c>
      <c r="L72" s="36" t="s">
        <v>1955</v>
      </c>
      <c r="M72" s="36" t="s">
        <v>2310</v>
      </c>
      <c r="N72" s="36">
        <v>54</v>
      </c>
      <c r="O72" s="36" t="s">
        <v>2056</v>
      </c>
      <c r="P72" s="36" t="s">
        <v>2057</v>
      </c>
      <c r="Q72" s="36" t="s">
        <v>2058</v>
      </c>
      <c r="R72" s="36">
        <v>34442.629999999997</v>
      </c>
      <c r="S72" s="46">
        <v>34442.629999999997</v>
      </c>
      <c r="T72" s="36">
        <v>34442.629999999997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34442.629999999997</v>
      </c>
      <c r="AB72" s="36">
        <v>0</v>
      </c>
      <c r="AC72" s="36">
        <v>0</v>
      </c>
      <c r="AD72" s="36">
        <v>0</v>
      </c>
      <c r="AE72" s="36">
        <v>155690.09</v>
      </c>
      <c r="AF72" s="36">
        <v>0</v>
      </c>
      <c r="AG72" s="36">
        <v>0</v>
      </c>
      <c r="AH72" s="36">
        <v>0</v>
      </c>
      <c r="AI72" s="36">
        <v>3045084</v>
      </c>
      <c r="AJ72" s="36">
        <v>11.31</v>
      </c>
      <c r="AK72" s="36">
        <v>108798</v>
      </c>
      <c r="AL72" s="36">
        <v>3.5729000000000002</v>
      </c>
      <c r="AM72" s="36">
        <v>0.32</v>
      </c>
      <c r="AN72" s="36">
        <v>135</v>
      </c>
      <c r="AO72" s="36">
        <v>0.1241</v>
      </c>
      <c r="AP72" s="36">
        <v>255.13</v>
      </c>
      <c r="AQ72" s="36">
        <v>70000</v>
      </c>
      <c r="AR72" s="36">
        <v>2</v>
      </c>
      <c r="AS72" s="36" t="s">
        <v>1960</v>
      </c>
      <c r="AT72" s="36" t="s">
        <v>367</v>
      </c>
      <c r="AU72" s="36" t="s">
        <v>588</v>
      </c>
      <c r="AV72" s="36" t="s">
        <v>1890</v>
      </c>
      <c r="AW72" s="36" t="s">
        <v>207</v>
      </c>
    </row>
    <row r="73" spans="1:49" hidden="1" x14ac:dyDescent="0.15">
      <c r="A73" s="36" t="s">
        <v>2311</v>
      </c>
      <c r="B73" s="36" t="s">
        <v>2312</v>
      </c>
      <c r="C73" s="36" t="s">
        <v>1947</v>
      </c>
      <c r="D73" s="36" t="s">
        <v>1636</v>
      </c>
      <c r="E73" s="36" t="s">
        <v>1637</v>
      </c>
      <c r="F73" s="36" t="s">
        <v>1995</v>
      </c>
      <c r="G73" s="36" t="s">
        <v>2166</v>
      </c>
      <c r="H73" s="36" t="s">
        <v>1951</v>
      </c>
      <c r="I73" s="36" t="s">
        <v>1952</v>
      </c>
      <c r="J73" s="36" t="s">
        <v>1953</v>
      </c>
      <c r="K73" s="36" t="s">
        <v>1954</v>
      </c>
      <c r="L73" s="36" t="s">
        <v>1955</v>
      </c>
      <c r="M73" s="36" t="s">
        <v>2313</v>
      </c>
      <c r="N73" s="36">
        <v>42</v>
      </c>
      <c r="O73" s="36" t="s">
        <v>2168</v>
      </c>
      <c r="P73" s="36" t="s">
        <v>2169</v>
      </c>
      <c r="Q73" s="36" t="s">
        <v>2170</v>
      </c>
      <c r="R73" s="36">
        <v>34227.589999999997</v>
      </c>
      <c r="S73" s="46">
        <v>34227.589999999997</v>
      </c>
      <c r="T73" s="36">
        <v>34227.589999999997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34227.589999999997</v>
      </c>
      <c r="AB73" s="36">
        <v>0</v>
      </c>
      <c r="AC73" s="36">
        <v>0</v>
      </c>
      <c r="AD73" s="36">
        <v>0</v>
      </c>
      <c r="AE73" s="36">
        <v>134095.14000000001</v>
      </c>
      <c r="AF73" s="36">
        <v>0</v>
      </c>
      <c r="AG73" s="36">
        <v>0</v>
      </c>
      <c r="AH73" s="36">
        <v>0</v>
      </c>
      <c r="AI73" s="36">
        <v>344205</v>
      </c>
      <c r="AJ73" s="36">
        <v>99.44</v>
      </c>
      <c r="AK73" s="36">
        <v>5710</v>
      </c>
      <c r="AL73" s="36">
        <v>1.6589</v>
      </c>
      <c r="AM73" s="36">
        <v>5.99</v>
      </c>
      <c r="AN73" s="36">
        <v>111</v>
      </c>
      <c r="AO73" s="36">
        <v>1.944</v>
      </c>
      <c r="AP73" s="36">
        <v>308.36</v>
      </c>
      <c r="AQ73" s="36">
        <v>30000</v>
      </c>
      <c r="AR73" s="36">
        <v>1</v>
      </c>
      <c r="AS73" s="36" t="s">
        <v>1960</v>
      </c>
      <c r="AT73" s="36" t="s">
        <v>367</v>
      </c>
      <c r="AU73" s="36" t="s">
        <v>588</v>
      </c>
      <c r="AV73" s="36" t="s">
        <v>5037</v>
      </c>
      <c r="AW73" s="36" t="s">
        <v>1653</v>
      </c>
    </row>
    <row r="74" spans="1:49" hidden="1" x14ac:dyDescent="0.15">
      <c r="A74" s="36" t="s">
        <v>2314</v>
      </c>
      <c r="B74" s="36" t="s">
        <v>2315</v>
      </c>
      <c r="C74" s="36" t="s">
        <v>1947</v>
      </c>
      <c r="D74" s="36" t="s">
        <v>1636</v>
      </c>
      <c r="E74" s="36" t="s">
        <v>1948</v>
      </c>
      <c r="F74" s="36" t="s">
        <v>1949</v>
      </c>
      <c r="G74" s="36" t="s">
        <v>2027</v>
      </c>
      <c r="H74" s="36" t="s">
        <v>1951</v>
      </c>
      <c r="I74" s="36" t="s">
        <v>1952</v>
      </c>
      <c r="J74" s="36" t="s">
        <v>1953</v>
      </c>
      <c r="K74" s="36" t="s">
        <v>1954</v>
      </c>
      <c r="L74" s="36" t="s">
        <v>1955</v>
      </c>
      <c r="M74" s="36" t="s">
        <v>2018</v>
      </c>
      <c r="N74" s="36">
        <v>89</v>
      </c>
      <c r="O74" s="36" t="s">
        <v>2316</v>
      </c>
      <c r="P74" s="36" t="s">
        <v>1958</v>
      </c>
      <c r="Q74" s="36" t="s">
        <v>1959</v>
      </c>
      <c r="R74" s="36">
        <v>33643.54</v>
      </c>
      <c r="S74" s="46">
        <v>29441.08</v>
      </c>
      <c r="T74" s="36">
        <v>33643.54</v>
      </c>
      <c r="U74" s="36">
        <v>0</v>
      </c>
      <c r="V74" s="36">
        <v>4202.46</v>
      </c>
      <c r="W74" s="36">
        <v>0</v>
      </c>
      <c r="X74" s="36">
        <v>0</v>
      </c>
      <c r="Y74" s="36">
        <v>0</v>
      </c>
      <c r="Z74" s="36">
        <v>0</v>
      </c>
      <c r="AA74" s="36">
        <v>33643.54</v>
      </c>
      <c r="AB74" s="36">
        <v>0</v>
      </c>
      <c r="AC74" s="36">
        <v>0</v>
      </c>
      <c r="AD74" s="36">
        <v>0</v>
      </c>
      <c r="AE74" s="36">
        <v>68317.649999999994</v>
      </c>
      <c r="AF74" s="36">
        <v>0</v>
      </c>
      <c r="AG74" s="36">
        <v>0</v>
      </c>
      <c r="AH74" s="36">
        <v>0</v>
      </c>
      <c r="AI74" s="36">
        <v>800737</v>
      </c>
      <c r="AJ74" s="36">
        <v>42.02</v>
      </c>
      <c r="AK74" s="36">
        <v>11424</v>
      </c>
      <c r="AL74" s="36">
        <v>1.4267000000000001</v>
      </c>
      <c r="AM74" s="36">
        <v>2.94</v>
      </c>
      <c r="AN74" s="36">
        <v>29</v>
      </c>
      <c r="AO74" s="36">
        <v>0.25390000000000001</v>
      </c>
      <c r="AP74" s="36">
        <v>1160.1199999999999</v>
      </c>
      <c r="AQ74" s="36">
        <v>73409.100000000006</v>
      </c>
      <c r="AR74" s="36">
        <v>2</v>
      </c>
      <c r="AS74" s="36" t="s">
        <v>1960</v>
      </c>
      <c r="AT74" s="36" t="s">
        <v>367</v>
      </c>
      <c r="AU74" s="36" t="s">
        <v>588</v>
      </c>
      <c r="AV74" s="36" t="s">
        <v>1898</v>
      </c>
      <c r="AW74" s="36" t="s">
        <v>1653</v>
      </c>
    </row>
    <row r="75" spans="1:49" hidden="1" x14ac:dyDescent="0.15">
      <c r="A75" s="36" t="s">
        <v>2317</v>
      </c>
      <c r="B75" s="36" t="s">
        <v>2318</v>
      </c>
      <c r="C75" s="36" t="s">
        <v>1947</v>
      </c>
      <c r="D75" s="36" t="s">
        <v>1636</v>
      </c>
      <c r="E75" s="36" t="s">
        <v>1637</v>
      </c>
      <c r="F75" s="36" t="s">
        <v>1995</v>
      </c>
      <c r="G75" s="36" t="s">
        <v>2319</v>
      </c>
      <c r="H75" s="36" t="s">
        <v>1951</v>
      </c>
      <c r="I75" s="36" t="s">
        <v>1952</v>
      </c>
      <c r="J75" s="36" t="s">
        <v>1953</v>
      </c>
      <c r="K75" s="36" t="s">
        <v>1954</v>
      </c>
      <c r="L75" s="36" t="s">
        <v>1955</v>
      </c>
      <c r="M75" s="36" t="s">
        <v>2320</v>
      </c>
      <c r="N75" s="36">
        <v>12</v>
      </c>
      <c r="O75" s="36" t="s">
        <v>2321</v>
      </c>
      <c r="P75" s="36" t="s">
        <v>1636</v>
      </c>
      <c r="Q75" s="36" t="s">
        <v>2009</v>
      </c>
      <c r="R75" s="36">
        <v>30579.41</v>
      </c>
      <c r="S75" s="46">
        <v>30579.41</v>
      </c>
      <c r="T75" s="36">
        <v>30579.41</v>
      </c>
      <c r="U75" s="36">
        <v>0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30579.41</v>
      </c>
      <c r="AB75" s="36">
        <v>0</v>
      </c>
      <c r="AC75" s="36">
        <v>0</v>
      </c>
      <c r="AD75" s="36">
        <v>0</v>
      </c>
      <c r="AE75" s="36">
        <v>30579.41</v>
      </c>
      <c r="AF75" s="36">
        <v>0</v>
      </c>
      <c r="AG75" s="36">
        <v>0</v>
      </c>
      <c r="AH75" s="36">
        <v>0</v>
      </c>
      <c r="AI75" s="36">
        <v>255592</v>
      </c>
      <c r="AJ75" s="36">
        <v>119.64</v>
      </c>
      <c r="AK75" s="36">
        <v>1755</v>
      </c>
      <c r="AL75" s="36">
        <v>0.68659999999999999</v>
      </c>
      <c r="AM75" s="36">
        <v>17.420000000000002</v>
      </c>
      <c r="AN75" s="36">
        <v>106</v>
      </c>
      <c r="AO75" s="36">
        <v>6.0399000000000003</v>
      </c>
      <c r="AP75" s="36">
        <v>288.49</v>
      </c>
      <c r="AQ75" s="36">
        <v>50000</v>
      </c>
      <c r="AR75" s="36">
        <v>1</v>
      </c>
      <c r="AS75" s="36" t="s">
        <v>1960</v>
      </c>
      <c r="AT75" s="36" t="s">
        <v>367</v>
      </c>
      <c r="AU75" s="36" t="s">
        <v>588</v>
      </c>
      <c r="AV75" s="36" t="s">
        <v>5037</v>
      </c>
      <c r="AW75" s="36" t="s">
        <v>1653</v>
      </c>
    </row>
    <row r="76" spans="1:49" hidden="1" x14ac:dyDescent="0.15">
      <c r="A76" s="36" t="s">
        <v>2322</v>
      </c>
      <c r="B76" s="36" t="s">
        <v>2323</v>
      </c>
      <c r="C76" s="36" t="s">
        <v>1947</v>
      </c>
      <c r="D76" s="36" t="s">
        <v>1636</v>
      </c>
      <c r="E76" s="36" t="s">
        <v>1675</v>
      </c>
      <c r="F76" s="36" t="s">
        <v>2324</v>
      </c>
      <c r="G76" s="36" t="s">
        <v>2325</v>
      </c>
      <c r="H76" s="36" t="s">
        <v>1951</v>
      </c>
      <c r="I76" s="36" t="s">
        <v>1952</v>
      </c>
      <c r="J76" s="36" t="s">
        <v>1953</v>
      </c>
      <c r="K76" s="36" t="s">
        <v>1954</v>
      </c>
      <c r="L76" s="36" t="s">
        <v>1955</v>
      </c>
      <c r="M76" s="36" t="s">
        <v>2326</v>
      </c>
      <c r="N76" s="36">
        <v>761</v>
      </c>
      <c r="O76" s="36" t="s">
        <v>2327</v>
      </c>
      <c r="P76" s="36" t="s">
        <v>2328</v>
      </c>
      <c r="Q76" s="36" t="s">
        <v>1894</v>
      </c>
      <c r="R76" s="36">
        <v>28787.759999999998</v>
      </c>
      <c r="S76" s="46">
        <v>28787.759999999998</v>
      </c>
      <c r="T76" s="36">
        <v>28787.759999999998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28787.759999999998</v>
      </c>
      <c r="AB76" s="36">
        <v>0</v>
      </c>
      <c r="AC76" s="36">
        <v>0</v>
      </c>
      <c r="AD76" s="36">
        <v>0</v>
      </c>
      <c r="AE76" s="36">
        <v>811195.57</v>
      </c>
      <c r="AF76" s="36">
        <v>24</v>
      </c>
      <c r="AG76" s="36">
        <v>1199.49</v>
      </c>
      <c r="AH76" s="36">
        <v>5.5814000000000004</v>
      </c>
      <c r="AI76" s="36">
        <v>248030</v>
      </c>
      <c r="AJ76" s="36">
        <v>116.07</v>
      </c>
      <c r="AK76" s="36">
        <v>2272</v>
      </c>
      <c r="AL76" s="36">
        <v>0.91600000000000004</v>
      </c>
      <c r="AM76" s="36">
        <v>12.67</v>
      </c>
      <c r="AN76" s="36">
        <v>430</v>
      </c>
      <c r="AO76" s="36">
        <v>18.926100000000002</v>
      </c>
      <c r="AP76" s="36">
        <v>66.95</v>
      </c>
      <c r="AQ76" s="36">
        <v>65011.82</v>
      </c>
      <c r="AR76" s="36">
        <v>1</v>
      </c>
      <c r="AS76" s="36" t="s">
        <v>1960</v>
      </c>
      <c r="AT76" s="36" t="s">
        <v>367</v>
      </c>
      <c r="AU76" s="36" t="s">
        <v>588</v>
      </c>
      <c r="AV76" s="36" t="s">
        <v>1894</v>
      </c>
      <c r="AW76" s="36" t="s">
        <v>1653</v>
      </c>
    </row>
    <row r="77" spans="1:49" hidden="1" x14ac:dyDescent="0.15">
      <c r="A77" s="36" t="s">
        <v>2329</v>
      </c>
      <c r="B77" s="36" t="s">
        <v>2330</v>
      </c>
      <c r="C77" s="36" t="s">
        <v>1947</v>
      </c>
      <c r="D77" s="36" t="s">
        <v>1636</v>
      </c>
      <c r="E77" s="36" t="s">
        <v>1637</v>
      </c>
      <c r="F77" s="36" t="s">
        <v>1995</v>
      </c>
      <c r="G77" s="36" t="s">
        <v>2003</v>
      </c>
      <c r="H77" s="36" t="s">
        <v>1951</v>
      </c>
      <c r="I77" s="36" t="s">
        <v>1952</v>
      </c>
      <c r="J77" s="36" t="s">
        <v>1953</v>
      </c>
      <c r="K77" s="36" t="s">
        <v>1954</v>
      </c>
      <c r="L77" s="36" t="s">
        <v>1955</v>
      </c>
      <c r="M77" s="36" t="s">
        <v>2331</v>
      </c>
      <c r="N77" s="36">
        <v>11</v>
      </c>
      <c r="O77" s="36" t="s">
        <v>2332</v>
      </c>
      <c r="P77" s="36" t="s">
        <v>1636</v>
      </c>
      <c r="Q77" s="36" t="s">
        <v>1999</v>
      </c>
      <c r="R77" s="36">
        <v>26773.9</v>
      </c>
      <c r="S77" s="46">
        <v>26773.9</v>
      </c>
      <c r="T77" s="36">
        <v>26773.9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26773.9</v>
      </c>
      <c r="AB77" s="36">
        <v>0</v>
      </c>
      <c r="AC77" s="36">
        <v>0</v>
      </c>
      <c r="AD77" s="36">
        <v>0</v>
      </c>
      <c r="AE77" s="36">
        <v>26773.9</v>
      </c>
      <c r="AF77" s="36">
        <v>0</v>
      </c>
      <c r="AG77" s="36">
        <v>0</v>
      </c>
      <c r="AH77" s="36">
        <v>0</v>
      </c>
      <c r="AI77" s="36">
        <v>325637</v>
      </c>
      <c r="AJ77" s="36">
        <v>82.22</v>
      </c>
      <c r="AK77" s="36">
        <v>3605</v>
      </c>
      <c r="AL77" s="36">
        <v>1.1071</v>
      </c>
      <c r="AM77" s="36">
        <v>7.43</v>
      </c>
      <c r="AN77" s="36">
        <v>104</v>
      </c>
      <c r="AO77" s="36">
        <v>2.8849</v>
      </c>
      <c r="AP77" s="36">
        <v>257.44</v>
      </c>
      <c r="AQ77" s="36">
        <v>80000</v>
      </c>
      <c r="AR77" s="36">
        <v>3</v>
      </c>
      <c r="AS77" s="36" t="s">
        <v>1960</v>
      </c>
      <c r="AT77" s="36" t="s">
        <v>367</v>
      </c>
      <c r="AU77" s="36" t="s">
        <v>588</v>
      </c>
      <c r="AV77" s="36" t="s">
        <v>5037</v>
      </c>
      <c r="AW77" s="36" t="s">
        <v>1653</v>
      </c>
    </row>
    <row r="78" spans="1:49" hidden="1" x14ac:dyDescent="0.15">
      <c r="A78" s="36" t="s">
        <v>2333</v>
      </c>
      <c r="B78" s="36" t="s">
        <v>2334</v>
      </c>
      <c r="C78" s="36" t="s">
        <v>1947</v>
      </c>
      <c r="D78" s="36" t="s">
        <v>2335</v>
      </c>
      <c r="E78" s="36" t="s">
        <v>1948</v>
      </c>
      <c r="F78" s="36" t="s">
        <v>1949</v>
      </c>
      <c r="G78" s="36" t="s">
        <v>1971</v>
      </c>
      <c r="H78" s="36" t="s">
        <v>1951</v>
      </c>
      <c r="I78" s="36" t="s">
        <v>1952</v>
      </c>
      <c r="J78" s="36" t="s">
        <v>1953</v>
      </c>
      <c r="K78" s="36" t="s">
        <v>1954</v>
      </c>
      <c r="L78" s="36" t="s">
        <v>1955</v>
      </c>
      <c r="M78" s="36" t="s">
        <v>2336</v>
      </c>
      <c r="N78" s="36">
        <v>78</v>
      </c>
      <c r="O78" s="36" t="s">
        <v>2337</v>
      </c>
      <c r="P78" s="36" t="s">
        <v>1958</v>
      </c>
      <c r="Q78" s="36" t="s">
        <v>1959</v>
      </c>
      <c r="R78" s="36">
        <v>26655.81</v>
      </c>
      <c r="S78" s="46">
        <v>26158.94</v>
      </c>
      <c r="T78" s="36">
        <v>26655.81</v>
      </c>
      <c r="U78" s="36">
        <v>0</v>
      </c>
      <c r="V78" s="36">
        <v>496.87</v>
      </c>
      <c r="W78" s="36">
        <v>0</v>
      </c>
      <c r="X78" s="36">
        <v>0</v>
      </c>
      <c r="Y78" s="36">
        <v>0</v>
      </c>
      <c r="Z78" s="36">
        <v>0</v>
      </c>
      <c r="AA78" s="36">
        <v>26655.81</v>
      </c>
      <c r="AB78" s="36">
        <v>0</v>
      </c>
      <c r="AC78" s="36">
        <v>0</v>
      </c>
      <c r="AD78" s="36">
        <v>0</v>
      </c>
      <c r="AE78" s="36">
        <v>62173.14</v>
      </c>
      <c r="AF78" s="36">
        <v>0</v>
      </c>
      <c r="AG78" s="36">
        <v>0</v>
      </c>
      <c r="AH78" s="36">
        <v>0</v>
      </c>
      <c r="AI78" s="36">
        <v>593678</v>
      </c>
      <c r="AJ78" s="36">
        <v>44.9</v>
      </c>
      <c r="AK78" s="36">
        <v>8077</v>
      </c>
      <c r="AL78" s="36">
        <v>1.3605</v>
      </c>
      <c r="AM78" s="36">
        <v>3.3</v>
      </c>
      <c r="AN78" s="36">
        <v>17</v>
      </c>
      <c r="AO78" s="36">
        <v>0.21049999999999999</v>
      </c>
      <c r="AP78" s="36">
        <v>1567.99</v>
      </c>
      <c r="AQ78" s="36">
        <v>0</v>
      </c>
      <c r="AR78" s="36">
        <v>0</v>
      </c>
      <c r="AS78" s="36" t="s">
        <v>1960</v>
      </c>
      <c r="AT78" s="36" t="s">
        <v>367</v>
      </c>
      <c r="AU78" s="36" t="s">
        <v>588</v>
      </c>
      <c r="AV78" s="36" t="s">
        <v>1898</v>
      </c>
      <c r="AW78" s="36" t="s">
        <v>1653</v>
      </c>
    </row>
    <row r="79" spans="1:49" hidden="1" x14ac:dyDescent="0.15">
      <c r="A79" s="36" t="s">
        <v>2338</v>
      </c>
      <c r="B79" s="36" t="s">
        <v>2339</v>
      </c>
      <c r="C79" s="36" t="s">
        <v>1947</v>
      </c>
      <c r="D79" s="36" t="s">
        <v>1636</v>
      </c>
      <c r="E79" s="36" t="s">
        <v>1637</v>
      </c>
      <c r="F79" s="36" t="s">
        <v>1995</v>
      </c>
      <c r="G79" s="36" t="s">
        <v>2129</v>
      </c>
      <c r="H79" s="36" t="s">
        <v>1951</v>
      </c>
      <c r="I79" s="36" t="s">
        <v>1952</v>
      </c>
      <c r="J79" s="36" t="s">
        <v>1953</v>
      </c>
      <c r="K79" s="36" t="s">
        <v>1954</v>
      </c>
      <c r="L79" s="36" t="s">
        <v>1955</v>
      </c>
      <c r="M79" s="36" t="s">
        <v>2130</v>
      </c>
      <c r="N79" s="36">
        <v>51</v>
      </c>
      <c r="O79" s="36" t="s">
        <v>2033</v>
      </c>
      <c r="P79" s="36" t="s">
        <v>2132</v>
      </c>
      <c r="Q79" s="36" t="s">
        <v>2133</v>
      </c>
      <c r="R79" s="36">
        <v>26630.73</v>
      </c>
      <c r="S79" s="46">
        <v>26630.73</v>
      </c>
      <c r="T79" s="36">
        <v>26630.73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26630.73</v>
      </c>
      <c r="AB79" s="36">
        <v>0</v>
      </c>
      <c r="AC79" s="36">
        <v>0</v>
      </c>
      <c r="AD79" s="36">
        <v>0</v>
      </c>
      <c r="AE79" s="36">
        <v>145934.87</v>
      </c>
      <c r="AF79" s="36">
        <v>0</v>
      </c>
      <c r="AG79" s="36">
        <v>0</v>
      </c>
      <c r="AH79" s="36">
        <v>0</v>
      </c>
      <c r="AI79" s="36">
        <v>977257</v>
      </c>
      <c r="AJ79" s="36">
        <v>27.25</v>
      </c>
      <c r="AK79" s="36">
        <v>8721</v>
      </c>
      <c r="AL79" s="36">
        <v>0.89239999999999997</v>
      </c>
      <c r="AM79" s="36">
        <v>3.05</v>
      </c>
      <c r="AN79" s="36">
        <v>143</v>
      </c>
      <c r="AO79" s="36">
        <v>1.6396999999999999</v>
      </c>
      <c r="AP79" s="36">
        <v>186.23</v>
      </c>
      <c r="AQ79" s="36">
        <v>20000</v>
      </c>
      <c r="AR79" s="36">
        <v>1</v>
      </c>
      <c r="AS79" s="36" t="s">
        <v>1960</v>
      </c>
      <c r="AT79" s="36" t="s">
        <v>367</v>
      </c>
      <c r="AU79" s="36" t="s">
        <v>588</v>
      </c>
      <c r="AV79" s="36" t="s">
        <v>5037</v>
      </c>
      <c r="AW79" s="36" t="s">
        <v>1653</v>
      </c>
    </row>
    <row r="80" spans="1:49" hidden="1" x14ac:dyDescent="0.15">
      <c r="A80" s="36" t="s">
        <v>2340</v>
      </c>
      <c r="B80" s="36" t="s">
        <v>2341</v>
      </c>
      <c r="C80" s="36" t="s">
        <v>1947</v>
      </c>
      <c r="D80" s="36" t="s">
        <v>1636</v>
      </c>
      <c r="E80" s="36" t="s">
        <v>1675</v>
      </c>
      <c r="F80" s="36" t="s">
        <v>2324</v>
      </c>
      <c r="G80" s="36" t="s">
        <v>2342</v>
      </c>
      <c r="H80" s="36" t="s">
        <v>1951</v>
      </c>
      <c r="I80" s="36" t="s">
        <v>1952</v>
      </c>
      <c r="J80" s="36" t="s">
        <v>1953</v>
      </c>
      <c r="K80" s="36" t="s">
        <v>1954</v>
      </c>
      <c r="L80" s="36" t="s">
        <v>1955</v>
      </c>
      <c r="M80" s="36" t="s">
        <v>2343</v>
      </c>
      <c r="N80" s="36">
        <v>763</v>
      </c>
      <c r="O80" s="36" t="s">
        <v>2344</v>
      </c>
      <c r="P80" s="36" t="s">
        <v>2328</v>
      </c>
      <c r="Q80" s="36" t="s">
        <v>1894</v>
      </c>
      <c r="R80" s="36">
        <v>26211.99</v>
      </c>
      <c r="S80" s="46">
        <v>26211.99</v>
      </c>
      <c r="T80" s="36">
        <v>26211.99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26211.99</v>
      </c>
      <c r="AB80" s="36">
        <v>0</v>
      </c>
      <c r="AC80" s="36">
        <v>0</v>
      </c>
      <c r="AD80" s="36">
        <v>0</v>
      </c>
      <c r="AE80" s="36">
        <v>494585.5</v>
      </c>
      <c r="AF80" s="36">
        <v>0</v>
      </c>
      <c r="AG80" s="36">
        <v>0</v>
      </c>
      <c r="AH80" s="36">
        <v>0</v>
      </c>
      <c r="AI80" s="36">
        <v>177324</v>
      </c>
      <c r="AJ80" s="36">
        <v>147.82</v>
      </c>
      <c r="AK80" s="36">
        <v>2434</v>
      </c>
      <c r="AL80" s="36">
        <v>1.3726</v>
      </c>
      <c r="AM80" s="36">
        <v>10.77</v>
      </c>
      <c r="AN80" s="36">
        <v>331</v>
      </c>
      <c r="AO80" s="36">
        <v>13.599</v>
      </c>
      <c r="AP80" s="36">
        <v>79.19</v>
      </c>
      <c r="AQ80" s="36">
        <v>103000</v>
      </c>
      <c r="AR80" s="36">
        <v>1</v>
      </c>
      <c r="AS80" s="36" t="s">
        <v>1960</v>
      </c>
      <c r="AT80" s="36" t="s">
        <v>367</v>
      </c>
      <c r="AU80" s="36" t="s">
        <v>588</v>
      </c>
      <c r="AV80" s="36" t="s">
        <v>1894</v>
      </c>
      <c r="AW80" s="36" t="s">
        <v>1653</v>
      </c>
    </row>
    <row r="81" spans="1:49" hidden="1" x14ac:dyDescent="0.15">
      <c r="A81" s="36" t="s">
        <v>2345</v>
      </c>
      <c r="B81" s="36" t="s">
        <v>2346</v>
      </c>
      <c r="C81" s="36" t="s">
        <v>1947</v>
      </c>
      <c r="D81" s="36" t="s">
        <v>1636</v>
      </c>
      <c r="E81" s="36" t="s">
        <v>1637</v>
      </c>
      <c r="F81" s="36" t="s">
        <v>1995</v>
      </c>
      <c r="G81" s="36" t="s">
        <v>2347</v>
      </c>
      <c r="H81" s="36" t="s">
        <v>1951</v>
      </c>
      <c r="I81" s="36" t="s">
        <v>1952</v>
      </c>
      <c r="J81" s="36" t="s">
        <v>1953</v>
      </c>
      <c r="K81" s="36" t="s">
        <v>1954</v>
      </c>
      <c r="L81" s="36" t="s">
        <v>1955</v>
      </c>
      <c r="M81" s="36" t="s">
        <v>2348</v>
      </c>
      <c r="N81" s="36">
        <v>51</v>
      </c>
      <c r="O81" s="36" t="s">
        <v>2131</v>
      </c>
      <c r="P81" s="36" t="s">
        <v>1636</v>
      </c>
      <c r="Q81" s="36" t="s">
        <v>2245</v>
      </c>
      <c r="R81" s="36">
        <v>25229.14</v>
      </c>
      <c r="S81" s="46">
        <v>25229.14</v>
      </c>
      <c r="T81" s="36">
        <v>25229.14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25229.14</v>
      </c>
      <c r="AB81" s="36">
        <v>0</v>
      </c>
      <c r="AC81" s="36">
        <v>0</v>
      </c>
      <c r="AD81" s="36">
        <v>0</v>
      </c>
      <c r="AE81" s="36">
        <v>92456.320000000007</v>
      </c>
      <c r="AF81" s="36">
        <v>0</v>
      </c>
      <c r="AG81" s="36">
        <v>0</v>
      </c>
      <c r="AH81" s="36">
        <v>0</v>
      </c>
      <c r="AI81" s="36">
        <v>928850</v>
      </c>
      <c r="AJ81" s="36">
        <v>27.16</v>
      </c>
      <c r="AK81" s="36">
        <v>8133</v>
      </c>
      <c r="AL81" s="36">
        <v>0.87560000000000004</v>
      </c>
      <c r="AM81" s="36">
        <v>3.1</v>
      </c>
      <c r="AN81" s="36">
        <v>176</v>
      </c>
      <c r="AO81" s="36">
        <v>2.1640000000000001</v>
      </c>
      <c r="AP81" s="36">
        <v>143.35</v>
      </c>
      <c r="AQ81" s="36">
        <v>40000</v>
      </c>
      <c r="AR81" s="36">
        <v>1</v>
      </c>
      <c r="AS81" s="36" t="s">
        <v>1960</v>
      </c>
      <c r="AT81" s="36" t="s">
        <v>367</v>
      </c>
      <c r="AU81" s="36" t="s">
        <v>588</v>
      </c>
      <c r="AV81" s="36" t="s">
        <v>5037</v>
      </c>
      <c r="AW81" s="36" t="s">
        <v>1653</v>
      </c>
    </row>
    <row r="82" spans="1:49" hidden="1" x14ac:dyDescent="0.15">
      <c r="A82" s="36" t="s">
        <v>2349</v>
      </c>
      <c r="B82" s="36" t="s">
        <v>2350</v>
      </c>
      <c r="C82" s="36" t="s">
        <v>1947</v>
      </c>
      <c r="D82" s="36" t="s">
        <v>1636</v>
      </c>
      <c r="E82" s="36" t="s">
        <v>1637</v>
      </c>
      <c r="F82" s="36" t="s">
        <v>1995</v>
      </c>
      <c r="G82" s="36" t="s">
        <v>2351</v>
      </c>
      <c r="H82" s="36" t="s">
        <v>1951</v>
      </c>
      <c r="I82" s="36" t="s">
        <v>1952</v>
      </c>
      <c r="J82" s="36" t="s">
        <v>1953</v>
      </c>
      <c r="K82" s="36" t="s">
        <v>1954</v>
      </c>
      <c r="L82" s="36" t="s">
        <v>1955</v>
      </c>
      <c r="M82" s="36" t="s">
        <v>2352</v>
      </c>
      <c r="N82" s="36">
        <v>20</v>
      </c>
      <c r="O82" s="36" t="s">
        <v>2008</v>
      </c>
      <c r="P82" s="36" t="s">
        <v>1636</v>
      </c>
      <c r="Q82" s="36" t="s">
        <v>2353</v>
      </c>
      <c r="R82" s="36">
        <v>24767.86</v>
      </c>
      <c r="S82" s="46">
        <v>24767.86</v>
      </c>
      <c r="T82" s="36">
        <v>24767.86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24767.86</v>
      </c>
      <c r="AB82" s="36">
        <v>0</v>
      </c>
      <c r="AC82" s="36">
        <v>0</v>
      </c>
      <c r="AD82" s="36">
        <v>0</v>
      </c>
      <c r="AE82" s="36">
        <v>24767.86</v>
      </c>
      <c r="AF82" s="36">
        <v>0</v>
      </c>
      <c r="AG82" s="36">
        <v>0</v>
      </c>
      <c r="AH82" s="36">
        <v>0</v>
      </c>
      <c r="AI82" s="36">
        <v>188897</v>
      </c>
      <c r="AJ82" s="36">
        <v>131.12</v>
      </c>
      <c r="AK82" s="36">
        <v>3197</v>
      </c>
      <c r="AL82" s="36">
        <v>1.6924999999999999</v>
      </c>
      <c r="AM82" s="36">
        <v>7.75</v>
      </c>
      <c r="AN82" s="36">
        <v>78</v>
      </c>
      <c r="AO82" s="36">
        <v>2.4398</v>
      </c>
      <c r="AP82" s="36">
        <v>317.54000000000002</v>
      </c>
      <c r="AQ82" s="36">
        <v>50000</v>
      </c>
      <c r="AR82" s="36">
        <v>1</v>
      </c>
      <c r="AS82" s="36" t="s">
        <v>1960</v>
      </c>
      <c r="AT82" s="36" t="s">
        <v>367</v>
      </c>
      <c r="AU82" s="36" t="s">
        <v>588</v>
      </c>
      <c r="AV82" s="36" t="s">
        <v>5037</v>
      </c>
      <c r="AW82" s="36" t="s">
        <v>1653</v>
      </c>
    </row>
    <row r="83" spans="1:49" hidden="1" x14ac:dyDescent="0.15">
      <c r="A83" s="36" t="s">
        <v>2354</v>
      </c>
      <c r="B83" s="36" t="s">
        <v>2355</v>
      </c>
      <c r="C83" s="36" t="s">
        <v>1947</v>
      </c>
      <c r="D83" s="36" t="s">
        <v>1636</v>
      </c>
      <c r="E83" s="36" t="s">
        <v>1637</v>
      </c>
      <c r="F83" s="36" t="s">
        <v>1995</v>
      </c>
      <c r="G83" s="36" t="s">
        <v>2293</v>
      </c>
      <c r="H83" s="36" t="s">
        <v>1951</v>
      </c>
      <c r="I83" s="36" t="s">
        <v>1952</v>
      </c>
      <c r="J83" s="36" t="s">
        <v>1953</v>
      </c>
      <c r="K83" s="36" t="s">
        <v>1954</v>
      </c>
      <c r="L83" s="36" t="s">
        <v>1955</v>
      </c>
      <c r="M83" s="36" t="s">
        <v>2294</v>
      </c>
      <c r="N83" s="36">
        <v>57</v>
      </c>
      <c r="O83" s="36" t="s">
        <v>2356</v>
      </c>
      <c r="P83" s="36" t="s">
        <v>2296</v>
      </c>
      <c r="Q83" s="36" t="s">
        <v>2297</v>
      </c>
      <c r="R83" s="36">
        <v>24349.33</v>
      </c>
      <c r="S83" s="46">
        <v>24349.33</v>
      </c>
      <c r="T83" s="36">
        <v>24349.33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24349.33</v>
      </c>
      <c r="AB83" s="36">
        <v>0</v>
      </c>
      <c r="AC83" s="36">
        <v>0</v>
      </c>
      <c r="AD83" s="36">
        <v>0</v>
      </c>
      <c r="AE83" s="36">
        <v>103779.38</v>
      </c>
      <c r="AF83" s="36">
        <v>0</v>
      </c>
      <c r="AG83" s="36">
        <v>0</v>
      </c>
      <c r="AH83" s="36">
        <v>0</v>
      </c>
      <c r="AI83" s="36">
        <v>154318</v>
      </c>
      <c r="AJ83" s="36">
        <v>157.79</v>
      </c>
      <c r="AK83" s="36">
        <v>4989</v>
      </c>
      <c r="AL83" s="36">
        <v>3.2328999999999999</v>
      </c>
      <c r="AM83" s="36">
        <v>4.88</v>
      </c>
      <c r="AN83" s="36">
        <v>123</v>
      </c>
      <c r="AO83" s="36">
        <v>2.4653999999999998</v>
      </c>
      <c r="AP83" s="36">
        <v>197.96</v>
      </c>
      <c r="AQ83" s="36">
        <v>0</v>
      </c>
      <c r="AR83" s="36">
        <v>0</v>
      </c>
      <c r="AS83" s="36" t="s">
        <v>1960</v>
      </c>
      <c r="AT83" s="36" t="s">
        <v>367</v>
      </c>
      <c r="AU83" s="36" t="s">
        <v>588</v>
      </c>
      <c r="AV83" s="36" t="s">
        <v>5037</v>
      </c>
      <c r="AW83" s="36" t="s">
        <v>1653</v>
      </c>
    </row>
    <row r="84" spans="1:49" hidden="1" x14ac:dyDescent="0.15">
      <c r="A84" s="36" t="s">
        <v>2357</v>
      </c>
      <c r="B84" s="36" t="s">
        <v>2358</v>
      </c>
      <c r="C84" s="36" t="s">
        <v>1947</v>
      </c>
      <c r="D84" s="36" t="s">
        <v>401</v>
      </c>
      <c r="E84" s="36" t="s">
        <v>1768</v>
      </c>
      <c r="F84" s="36" t="s">
        <v>2359</v>
      </c>
      <c r="G84" s="36" t="s">
        <v>2360</v>
      </c>
      <c r="H84" s="36" t="s">
        <v>1951</v>
      </c>
      <c r="I84" s="36" t="s">
        <v>1952</v>
      </c>
      <c r="J84" s="36" t="s">
        <v>1953</v>
      </c>
      <c r="K84" s="36" t="s">
        <v>1954</v>
      </c>
      <c r="L84" s="36" t="s">
        <v>1955</v>
      </c>
      <c r="M84" s="36" t="s">
        <v>2361</v>
      </c>
      <c r="N84" s="36">
        <v>79</v>
      </c>
      <c r="O84" s="36" t="s">
        <v>2362</v>
      </c>
      <c r="P84" s="36" t="s">
        <v>1636</v>
      </c>
      <c r="Q84" s="36" t="s">
        <v>1895</v>
      </c>
      <c r="R84" s="36">
        <v>24043.11</v>
      </c>
      <c r="S84" s="46">
        <v>24043.11</v>
      </c>
      <c r="T84" s="36">
        <v>24043.11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24043.11</v>
      </c>
      <c r="AB84" s="36">
        <v>0</v>
      </c>
      <c r="AC84" s="36">
        <v>0</v>
      </c>
      <c r="AD84" s="36">
        <v>0</v>
      </c>
      <c r="AE84" s="36">
        <v>73104.05</v>
      </c>
      <c r="AF84" s="36">
        <v>0</v>
      </c>
      <c r="AG84" s="36">
        <v>0</v>
      </c>
      <c r="AH84" s="36">
        <v>0</v>
      </c>
      <c r="AI84" s="36">
        <v>192962</v>
      </c>
      <c r="AJ84" s="36">
        <v>124.6</v>
      </c>
      <c r="AK84" s="36">
        <v>3778</v>
      </c>
      <c r="AL84" s="36">
        <v>1.9579</v>
      </c>
      <c r="AM84" s="36">
        <v>6.36</v>
      </c>
      <c r="AN84" s="36">
        <v>52</v>
      </c>
      <c r="AO84" s="36">
        <v>1.3764000000000001</v>
      </c>
      <c r="AP84" s="36">
        <v>462.37</v>
      </c>
      <c r="AQ84" s="36">
        <v>11000</v>
      </c>
      <c r="AR84" s="36">
        <v>2</v>
      </c>
      <c r="AS84" s="36" t="s">
        <v>1960</v>
      </c>
      <c r="AT84" s="36" t="s">
        <v>367</v>
      </c>
      <c r="AU84" s="36" t="s">
        <v>588</v>
      </c>
      <c r="AV84" s="36" t="s">
        <v>1896</v>
      </c>
      <c r="AW84" s="36" t="s">
        <v>1653</v>
      </c>
    </row>
    <row r="85" spans="1:49" hidden="1" x14ac:dyDescent="0.15">
      <c r="A85" s="36" t="s">
        <v>2363</v>
      </c>
      <c r="B85" s="36" t="s">
        <v>2364</v>
      </c>
      <c r="C85" s="36" t="s">
        <v>1947</v>
      </c>
      <c r="D85" s="36" t="s">
        <v>1636</v>
      </c>
      <c r="E85" s="36" t="s">
        <v>1637</v>
      </c>
      <c r="F85" s="36" t="s">
        <v>1995</v>
      </c>
      <c r="G85" s="36" t="s">
        <v>2365</v>
      </c>
      <c r="H85" s="36" t="s">
        <v>1951</v>
      </c>
      <c r="I85" s="36" t="s">
        <v>1952</v>
      </c>
      <c r="J85" s="36" t="s">
        <v>1953</v>
      </c>
      <c r="K85" s="36" t="s">
        <v>1954</v>
      </c>
      <c r="L85" s="36" t="s">
        <v>1955</v>
      </c>
      <c r="M85" s="36" t="s">
        <v>2366</v>
      </c>
      <c r="N85" s="36">
        <v>54</v>
      </c>
      <c r="O85" s="36" t="s">
        <v>2367</v>
      </c>
      <c r="P85" s="36" t="s">
        <v>2034</v>
      </c>
      <c r="Q85" s="36" t="s">
        <v>2035</v>
      </c>
      <c r="R85" s="36">
        <v>22007.19</v>
      </c>
      <c r="S85" s="46">
        <v>22007.19</v>
      </c>
      <c r="T85" s="36">
        <v>22007.19</v>
      </c>
      <c r="U85" s="36">
        <v>0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22007.19</v>
      </c>
      <c r="AB85" s="36">
        <v>0</v>
      </c>
      <c r="AC85" s="36">
        <v>0</v>
      </c>
      <c r="AD85" s="36">
        <v>0</v>
      </c>
      <c r="AE85" s="36">
        <v>22007.19</v>
      </c>
      <c r="AF85" s="36">
        <v>0</v>
      </c>
      <c r="AG85" s="36">
        <v>0</v>
      </c>
      <c r="AH85" s="36">
        <v>0</v>
      </c>
      <c r="AI85" s="36">
        <v>206231</v>
      </c>
      <c r="AJ85" s="36">
        <v>106.71</v>
      </c>
      <c r="AK85" s="36">
        <v>2889</v>
      </c>
      <c r="AL85" s="36">
        <v>1.4009</v>
      </c>
      <c r="AM85" s="36">
        <v>7.62</v>
      </c>
      <c r="AN85" s="36">
        <v>79</v>
      </c>
      <c r="AO85" s="36">
        <v>2.7345000000000002</v>
      </c>
      <c r="AP85" s="36">
        <v>278.57</v>
      </c>
      <c r="AQ85" s="36">
        <v>30000</v>
      </c>
      <c r="AR85" s="36">
        <v>1</v>
      </c>
      <c r="AS85" s="36" t="s">
        <v>1960</v>
      </c>
      <c r="AT85" s="36" t="s">
        <v>367</v>
      </c>
      <c r="AU85" s="36" t="s">
        <v>588</v>
      </c>
      <c r="AV85" s="36" t="s">
        <v>1886</v>
      </c>
      <c r="AW85" s="36" t="s">
        <v>207</v>
      </c>
    </row>
    <row r="86" spans="1:49" hidden="1" x14ac:dyDescent="0.15">
      <c r="A86" s="36" t="s">
        <v>2368</v>
      </c>
      <c r="B86" s="36" t="s">
        <v>2369</v>
      </c>
      <c r="C86" s="36" t="s">
        <v>1947</v>
      </c>
      <c r="D86" s="36" t="s">
        <v>1636</v>
      </c>
      <c r="E86" s="36" t="s">
        <v>1637</v>
      </c>
      <c r="F86" s="36" t="s">
        <v>1995</v>
      </c>
      <c r="G86" s="36" t="s">
        <v>2370</v>
      </c>
      <c r="H86" s="36" t="s">
        <v>1951</v>
      </c>
      <c r="I86" s="36" t="s">
        <v>1952</v>
      </c>
      <c r="J86" s="36" t="s">
        <v>1953</v>
      </c>
      <c r="K86" s="36" t="s">
        <v>1954</v>
      </c>
      <c r="L86" s="36" t="s">
        <v>1955</v>
      </c>
      <c r="M86" s="36" t="s">
        <v>2371</v>
      </c>
      <c r="N86" s="36">
        <v>12</v>
      </c>
      <c r="O86" s="36" t="s">
        <v>2372</v>
      </c>
      <c r="P86" s="36" t="s">
        <v>1636</v>
      </c>
      <c r="Q86" s="36" t="s">
        <v>2009</v>
      </c>
      <c r="R86" s="36">
        <v>20901.939999999999</v>
      </c>
      <c r="S86" s="46">
        <v>20901.939999999999</v>
      </c>
      <c r="T86" s="36">
        <v>20901.939999999999</v>
      </c>
      <c r="U86" s="36">
        <v>0</v>
      </c>
      <c r="V86" s="36">
        <v>0</v>
      </c>
      <c r="W86" s="36">
        <v>0</v>
      </c>
      <c r="X86" s="36">
        <v>0</v>
      </c>
      <c r="Y86" s="36">
        <v>0</v>
      </c>
      <c r="Z86" s="36">
        <v>0</v>
      </c>
      <c r="AA86" s="36">
        <v>20901.939999999999</v>
      </c>
      <c r="AB86" s="36">
        <v>0</v>
      </c>
      <c r="AC86" s="36">
        <v>0</v>
      </c>
      <c r="AD86" s="36">
        <v>0</v>
      </c>
      <c r="AE86" s="36">
        <v>20901.939999999999</v>
      </c>
      <c r="AF86" s="36">
        <v>0</v>
      </c>
      <c r="AG86" s="36">
        <v>0</v>
      </c>
      <c r="AH86" s="36">
        <v>0</v>
      </c>
      <c r="AI86" s="36">
        <v>374923</v>
      </c>
      <c r="AJ86" s="36">
        <v>55.75</v>
      </c>
      <c r="AK86" s="36">
        <v>2626</v>
      </c>
      <c r="AL86" s="36">
        <v>0.70040000000000002</v>
      </c>
      <c r="AM86" s="36">
        <v>7.96</v>
      </c>
      <c r="AN86" s="36">
        <v>95</v>
      </c>
      <c r="AO86" s="36">
        <v>3.6177000000000001</v>
      </c>
      <c r="AP86" s="36">
        <v>220.02</v>
      </c>
      <c r="AQ86" s="36">
        <v>50000</v>
      </c>
      <c r="AR86" s="36">
        <v>2</v>
      </c>
      <c r="AS86" s="36" t="s">
        <v>1960</v>
      </c>
      <c r="AT86" s="36" t="s">
        <v>367</v>
      </c>
      <c r="AU86" s="36" t="s">
        <v>588</v>
      </c>
      <c r="AV86" s="36" t="s">
        <v>5037</v>
      </c>
      <c r="AW86" s="36" t="s">
        <v>1653</v>
      </c>
    </row>
    <row r="87" spans="1:49" hidden="1" x14ac:dyDescent="0.15">
      <c r="A87" s="36" t="s">
        <v>2373</v>
      </c>
      <c r="B87" s="36" t="s">
        <v>2374</v>
      </c>
      <c r="C87" s="36" t="s">
        <v>1947</v>
      </c>
      <c r="D87" s="36" t="s">
        <v>1636</v>
      </c>
      <c r="E87" s="36" t="s">
        <v>1948</v>
      </c>
      <c r="F87" s="36" t="s">
        <v>1949</v>
      </c>
      <c r="G87" s="36" t="s">
        <v>2375</v>
      </c>
      <c r="H87" s="36" t="s">
        <v>1951</v>
      </c>
      <c r="I87" s="36" t="s">
        <v>1952</v>
      </c>
      <c r="J87" s="36" t="s">
        <v>1953</v>
      </c>
      <c r="K87" s="36" t="s">
        <v>1954</v>
      </c>
      <c r="L87" s="36" t="s">
        <v>1955</v>
      </c>
      <c r="M87" s="36" t="s">
        <v>2376</v>
      </c>
      <c r="N87" s="36">
        <v>28</v>
      </c>
      <c r="O87" s="36" t="s">
        <v>2377</v>
      </c>
      <c r="P87" s="36" t="s">
        <v>1636</v>
      </c>
      <c r="Q87" s="36" t="s">
        <v>1959</v>
      </c>
      <c r="R87" s="36">
        <v>20525.259999999998</v>
      </c>
      <c r="S87" s="46">
        <v>20525.259999999998</v>
      </c>
      <c r="T87" s="36">
        <v>20525.259999999998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20525.259999999998</v>
      </c>
      <c r="AB87" s="36">
        <v>0</v>
      </c>
      <c r="AC87" s="36">
        <v>0</v>
      </c>
      <c r="AD87" s="36">
        <v>0</v>
      </c>
      <c r="AE87" s="36">
        <v>20525.259999999998</v>
      </c>
      <c r="AF87" s="36">
        <v>0</v>
      </c>
      <c r="AG87" s="36">
        <v>0</v>
      </c>
      <c r="AH87" s="36">
        <v>0</v>
      </c>
      <c r="AI87" s="36">
        <v>478301</v>
      </c>
      <c r="AJ87" s="36">
        <v>42.91</v>
      </c>
      <c r="AK87" s="36">
        <v>5261</v>
      </c>
      <c r="AL87" s="36">
        <v>1.0999000000000001</v>
      </c>
      <c r="AM87" s="36">
        <v>3.9</v>
      </c>
      <c r="AN87" s="36">
        <v>14</v>
      </c>
      <c r="AO87" s="36">
        <v>0.2661</v>
      </c>
      <c r="AP87" s="36">
        <v>1466.09</v>
      </c>
      <c r="AQ87" s="36">
        <v>70000</v>
      </c>
      <c r="AR87" s="36">
        <v>2</v>
      </c>
      <c r="AS87" s="36" t="s">
        <v>1960</v>
      </c>
      <c r="AT87" s="36" t="s">
        <v>367</v>
      </c>
      <c r="AU87" s="36" t="s">
        <v>588</v>
      </c>
      <c r="AV87" s="36" t="s">
        <v>1898</v>
      </c>
      <c r="AW87" s="36" t="s">
        <v>1653</v>
      </c>
    </row>
    <row r="88" spans="1:49" hidden="1" x14ac:dyDescent="0.15">
      <c r="A88" s="36" t="s">
        <v>2378</v>
      </c>
      <c r="B88" s="36" t="s">
        <v>2379</v>
      </c>
      <c r="C88" s="36" t="s">
        <v>1947</v>
      </c>
      <c r="D88" s="36" t="s">
        <v>1636</v>
      </c>
      <c r="E88" s="36" t="s">
        <v>1637</v>
      </c>
      <c r="F88" s="36" t="s">
        <v>1995</v>
      </c>
      <c r="G88" s="36" t="s">
        <v>2380</v>
      </c>
      <c r="H88" s="36" t="s">
        <v>1951</v>
      </c>
      <c r="I88" s="36" t="s">
        <v>1952</v>
      </c>
      <c r="J88" s="36" t="s">
        <v>1953</v>
      </c>
      <c r="K88" s="36" t="s">
        <v>1954</v>
      </c>
      <c r="L88" s="36" t="s">
        <v>1955</v>
      </c>
      <c r="M88" s="36" t="s">
        <v>2381</v>
      </c>
      <c r="N88" s="36">
        <v>51</v>
      </c>
      <c r="O88" s="36" t="s">
        <v>2382</v>
      </c>
      <c r="P88" s="36" t="s">
        <v>1636</v>
      </c>
      <c r="Q88" s="36" t="s">
        <v>2245</v>
      </c>
      <c r="R88" s="36">
        <v>19916.650000000001</v>
      </c>
      <c r="S88" s="46">
        <v>19916.650000000001</v>
      </c>
      <c r="T88" s="36">
        <v>19916.650000000001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19916.650000000001</v>
      </c>
      <c r="AB88" s="36">
        <v>0</v>
      </c>
      <c r="AC88" s="36">
        <v>0</v>
      </c>
      <c r="AD88" s="36">
        <v>0</v>
      </c>
      <c r="AE88" s="36">
        <v>54340.22</v>
      </c>
      <c r="AF88" s="36">
        <v>0</v>
      </c>
      <c r="AG88" s="36">
        <v>0</v>
      </c>
      <c r="AH88" s="36">
        <v>0</v>
      </c>
      <c r="AI88" s="36">
        <v>538077</v>
      </c>
      <c r="AJ88" s="36">
        <v>37.01</v>
      </c>
      <c r="AK88" s="36">
        <v>5243</v>
      </c>
      <c r="AL88" s="36">
        <v>0.97440000000000004</v>
      </c>
      <c r="AM88" s="36">
        <v>3.8</v>
      </c>
      <c r="AN88" s="36">
        <v>137</v>
      </c>
      <c r="AO88" s="36">
        <v>2.613</v>
      </c>
      <c r="AP88" s="36">
        <v>145.38</v>
      </c>
      <c r="AQ88" s="36">
        <v>0</v>
      </c>
      <c r="AR88" s="36">
        <v>0</v>
      </c>
      <c r="AS88" s="36" t="s">
        <v>1960</v>
      </c>
      <c r="AT88" s="36" t="s">
        <v>367</v>
      </c>
      <c r="AU88" s="36" t="s">
        <v>588</v>
      </c>
      <c r="AV88" s="36" t="s">
        <v>5037</v>
      </c>
      <c r="AW88" s="36" t="s">
        <v>1653</v>
      </c>
    </row>
    <row r="89" spans="1:49" hidden="1" x14ac:dyDescent="0.15">
      <c r="A89" s="36" t="s">
        <v>2383</v>
      </c>
      <c r="B89" s="36" t="s">
        <v>2384</v>
      </c>
      <c r="C89" s="36" t="s">
        <v>1947</v>
      </c>
      <c r="D89" s="36" t="s">
        <v>1636</v>
      </c>
      <c r="E89" s="36" t="s">
        <v>1637</v>
      </c>
      <c r="F89" s="36" t="s">
        <v>1995</v>
      </c>
      <c r="G89" s="36" t="s">
        <v>2385</v>
      </c>
      <c r="H89" s="36" t="s">
        <v>1951</v>
      </c>
      <c r="I89" s="36" t="s">
        <v>1952</v>
      </c>
      <c r="J89" s="36" t="s">
        <v>1953</v>
      </c>
      <c r="K89" s="36" t="s">
        <v>1954</v>
      </c>
      <c r="L89" s="36" t="s">
        <v>1955</v>
      </c>
      <c r="M89" s="36" t="s">
        <v>2386</v>
      </c>
      <c r="N89" s="36">
        <v>12</v>
      </c>
      <c r="O89" s="36" t="s">
        <v>2387</v>
      </c>
      <c r="P89" s="36" t="s">
        <v>1636</v>
      </c>
      <c r="Q89" s="36" t="s">
        <v>2009</v>
      </c>
      <c r="R89" s="36">
        <v>18308.099999999999</v>
      </c>
      <c r="S89" s="46">
        <v>18308.099999999999</v>
      </c>
      <c r="T89" s="36">
        <v>18308.099999999999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18308.099999999999</v>
      </c>
      <c r="AB89" s="36">
        <v>0</v>
      </c>
      <c r="AC89" s="36">
        <v>0</v>
      </c>
      <c r="AD89" s="36">
        <v>0</v>
      </c>
      <c r="AE89" s="36">
        <v>18308.099999999999</v>
      </c>
      <c r="AF89" s="36">
        <v>0</v>
      </c>
      <c r="AG89" s="36">
        <v>0</v>
      </c>
      <c r="AH89" s="36">
        <v>0</v>
      </c>
      <c r="AI89" s="36">
        <v>129454</v>
      </c>
      <c r="AJ89" s="36">
        <v>141.43</v>
      </c>
      <c r="AK89" s="36">
        <v>1004</v>
      </c>
      <c r="AL89" s="36">
        <v>0.77559999999999996</v>
      </c>
      <c r="AM89" s="36">
        <v>18.239999999999998</v>
      </c>
      <c r="AN89" s="36">
        <v>47</v>
      </c>
      <c r="AO89" s="36">
        <v>4.6813000000000002</v>
      </c>
      <c r="AP89" s="36">
        <v>389.53</v>
      </c>
      <c r="AQ89" s="36">
        <v>70000</v>
      </c>
      <c r="AR89" s="36">
        <v>2</v>
      </c>
      <c r="AS89" s="36" t="s">
        <v>1636</v>
      </c>
      <c r="AT89" s="36" t="s">
        <v>367</v>
      </c>
      <c r="AU89" s="36" t="s">
        <v>588</v>
      </c>
      <c r="AV89" s="36" t="s">
        <v>5037</v>
      </c>
      <c r="AW89" s="36" t="s">
        <v>1653</v>
      </c>
    </row>
    <row r="90" spans="1:49" hidden="1" x14ac:dyDescent="0.15">
      <c r="A90" s="36" t="s">
        <v>2388</v>
      </c>
      <c r="B90" s="36" t="s">
        <v>2389</v>
      </c>
      <c r="C90" s="36" t="s">
        <v>1947</v>
      </c>
      <c r="D90" s="36" t="s">
        <v>1636</v>
      </c>
      <c r="E90" s="36" t="s">
        <v>1307</v>
      </c>
      <c r="F90" s="36" t="s">
        <v>1725</v>
      </c>
      <c r="G90" s="36" t="s">
        <v>2390</v>
      </c>
      <c r="H90" s="36" t="s">
        <v>1951</v>
      </c>
      <c r="I90" s="36" t="s">
        <v>1952</v>
      </c>
      <c r="J90" s="36" t="s">
        <v>1953</v>
      </c>
      <c r="K90" s="36" t="s">
        <v>1954</v>
      </c>
      <c r="L90" s="36" t="s">
        <v>1955</v>
      </c>
      <c r="M90" s="36" t="s">
        <v>2391</v>
      </c>
      <c r="N90" s="36">
        <v>57</v>
      </c>
      <c r="O90" s="36" t="s">
        <v>2392</v>
      </c>
      <c r="P90" s="36" t="s">
        <v>2217</v>
      </c>
      <c r="Q90" s="36" t="s">
        <v>2218</v>
      </c>
      <c r="R90" s="36">
        <v>18287.55</v>
      </c>
      <c r="S90" s="46">
        <v>17858.080000000002</v>
      </c>
      <c r="T90" s="36">
        <v>18287.55</v>
      </c>
      <c r="U90" s="36">
        <v>0</v>
      </c>
      <c r="V90" s="36">
        <v>429.47</v>
      </c>
      <c r="W90" s="36">
        <v>0</v>
      </c>
      <c r="X90" s="36">
        <v>0</v>
      </c>
      <c r="Y90" s="36">
        <v>0</v>
      </c>
      <c r="Z90" s="36">
        <v>0</v>
      </c>
      <c r="AA90" s="36">
        <v>18287.55</v>
      </c>
      <c r="AB90" s="36">
        <v>0</v>
      </c>
      <c r="AC90" s="36">
        <v>0</v>
      </c>
      <c r="AD90" s="36">
        <v>0</v>
      </c>
      <c r="AE90" s="36">
        <v>31736.240000000002</v>
      </c>
      <c r="AF90" s="36">
        <v>0</v>
      </c>
      <c r="AG90" s="36">
        <v>0</v>
      </c>
      <c r="AH90" s="36">
        <v>0</v>
      </c>
      <c r="AI90" s="36">
        <v>434631</v>
      </c>
      <c r="AJ90" s="36">
        <v>42.08</v>
      </c>
      <c r="AK90" s="36">
        <v>4677</v>
      </c>
      <c r="AL90" s="36">
        <v>1.0761000000000001</v>
      </c>
      <c r="AM90" s="36">
        <v>3.91</v>
      </c>
      <c r="AN90" s="36">
        <v>93</v>
      </c>
      <c r="AO90" s="36">
        <v>1.9884999999999999</v>
      </c>
      <c r="AP90" s="36">
        <v>196.64</v>
      </c>
      <c r="AQ90" s="36">
        <v>0</v>
      </c>
      <c r="AR90" s="36">
        <v>0</v>
      </c>
      <c r="AS90" s="36" t="s">
        <v>1960</v>
      </c>
      <c r="AT90" s="36" t="s">
        <v>367</v>
      </c>
      <c r="AU90" s="36" t="s">
        <v>588</v>
      </c>
      <c r="AV90" s="36" t="s">
        <v>1897</v>
      </c>
      <c r="AW90" s="36" t="s">
        <v>1653</v>
      </c>
    </row>
    <row r="91" spans="1:49" hidden="1" x14ac:dyDescent="0.15">
      <c r="A91" s="36" t="s">
        <v>2393</v>
      </c>
      <c r="B91" s="36" t="s">
        <v>2394</v>
      </c>
      <c r="C91" s="36" t="s">
        <v>1947</v>
      </c>
      <c r="D91" s="36" t="s">
        <v>1636</v>
      </c>
      <c r="E91" s="36" t="s">
        <v>1637</v>
      </c>
      <c r="F91" s="36" t="s">
        <v>1995</v>
      </c>
      <c r="G91" s="36" t="s">
        <v>2395</v>
      </c>
      <c r="H91" s="36" t="s">
        <v>1951</v>
      </c>
      <c r="I91" s="36" t="s">
        <v>1952</v>
      </c>
      <c r="J91" s="36" t="s">
        <v>1953</v>
      </c>
      <c r="K91" s="36" t="s">
        <v>1954</v>
      </c>
      <c r="L91" s="36" t="s">
        <v>1955</v>
      </c>
      <c r="M91" s="36" t="s">
        <v>2178</v>
      </c>
      <c r="N91" s="36">
        <v>51</v>
      </c>
      <c r="O91" s="36" t="s">
        <v>2396</v>
      </c>
      <c r="P91" s="36" t="s">
        <v>2142</v>
      </c>
      <c r="Q91" s="36" t="s">
        <v>2133</v>
      </c>
      <c r="R91" s="36">
        <v>18178.09</v>
      </c>
      <c r="S91" s="46">
        <v>18178.09</v>
      </c>
      <c r="T91" s="36">
        <v>18178.09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0</v>
      </c>
      <c r="AA91" s="36">
        <v>18178.09</v>
      </c>
      <c r="AB91" s="36">
        <v>0</v>
      </c>
      <c r="AC91" s="36">
        <v>0</v>
      </c>
      <c r="AD91" s="36">
        <v>0</v>
      </c>
      <c r="AE91" s="36">
        <v>146906</v>
      </c>
      <c r="AF91" s="36">
        <v>0</v>
      </c>
      <c r="AG91" s="36">
        <v>0</v>
      </c>
      <c r="AH91" s="36">
        <v>0</v>
      </c>
      <c r="AI91" s="36">
        <v>1625181</v>
      </c>
      <c r="AJ91" s="36">
        <v>11.19</v>
      </c>
      <c r="AK91" s="36">
        <v>23787</v>
      </c>
      <c r="AL91" s="36">
        <v>1.4637</v>
      </c>
      <c r="AM91" s="36">
        <v>0.76</v>
      </c>
      <c r="AN91" s="36">
        <v>142</v>
      </c>
      <c r="AO91" s="36">
        <v>0.59699999999999998</v>
      </c>
      <c r="AP91" s="36">
        <v>128.01</v>
      </c>
      <c r="AQ91" s="36">
        <v>20000</v>
      </c>
      <c r="AR91" s="36">
        <v>1</v>
      </c>
      <c r="AS91" s="36" t="s">
        <v>1960</v>
      </c>
      <c r="AT91" s="36" t="s">
        <v>367</v>
      </c>
      <c r="AU91" s="36" t="s">
        <v>588</v>
      </c>
      <c r="AV91" s="36" t="s">
        <v>5037</v>
      </c>
      <c r="AW91" s="36" t="s">
        <v>1653</v>
      </c>
    </row>
    <row r="92" spans="1:49" hidden="1" x14ac:dyDescent="0.15">
      <c r="A92" s="36" t="s">
        <v>2397</v>
      </c>
      <c r="B92" s="36" t="s">
        <v>2398</v>
      </c>
      <c r="C92" s="36" t="s">
        <v>1947</v>
      </c>
      <c r="D92" s="36" t="s">
        <v>1636</v>
      </c>
      <c r="E92" s="36" t="s">
        <v>1637</v>
      </c>
      <c r="F92" s="36" t="s">
        <v>1995</v>
      </c>
      <c r="G92" s="36" t="s">
        <v>2399</v>
      </c>
      <c r="H92" s="36" t="s">
        <v>1951</v>
      </c>
      <c r="I92" s="36" t="s">
        <v>1952</v>
      </c>
      <c r="J92" s="36" t="s">
        <v>1953</v>
      </c>
      <c r="K92" s="36" t="s">
        <v>1954</v>
      </c>
      <c r="L92" s="36" t="s">
        <v>1955</v>
      </c>
      <c r="M92" s="36" t="s">
        <v>2400</v>
      </c>
      <c r="N92" s="36">
        <v>54</v>
      </c>
      <c r="O92" s="36" t="s">
        <v>2244</v>
      </c>
      <c r="P92" s="36" t="s">
        <v>1636</v>
      </c>
      <c r="Q92" s="36" t="s">
        <v>2401</v>
      </c>
      <c r="R92" s="36">
        <v>14219.42</v>
      </c>
      <c r="S92" s="46">
        <v>13655.42</v>
      </c>
      <c r="T92" s="36">
        <v>14219.42</v>
      </c>
      <c r="U92" s="36">
        <v>0</v>
      </c>
      <c r="V92" s="36">
        <v>564</v>
      </c>
      <c r="W92" s="36">
        <v>0</v>
      </c>
      <c r="X92" s="36">
        <v>0</v>
      </c>
      <c r="Y92" s="36">
        <v>0</v>
      </c>
      <c r="Z92" s="36">
        <v>0</v>
      </c>
      <c r="AA92" s="36">
        <v>14219.42</v>
      </c>
      <c r="AB92" s="36">
        <v>0</v>
      </c>
      <c r="AC92" s="36">
        <v>0</v>
      </c>
      <c r="AD92" s="36">
        <v>0</v>
      </c>
      <c r="AE92" s="36">
        <v>27236.85</v>
      </c>
      <c r="AF92" s="36">
        <v>0</v>
      </c>
      <c r="AG92" s="36">
        <v>0</v>
      </c>
      <c r="AH92" s="36">
        <v>0</v>
      </c>
      <c r="AI92" s="36">
        <v>578306</v>
      </c>
      <c r="AJ92" s="36">
        <v>24.59</v>
      </c>
      <c r="AK92" s="36">
        <v>11516</v>
      </c>
      <c r="AL92" s="36">
        <v>1.9913000000000001</v>
      </c>
      <c r="AM92" s="36">
        <v>1.23</v>
      </c>
      <c r="AN92" s="36">
        <v>1148</v>
      </c>
      <c r="AO92" s="36">
        <v>9.9687000000000001</v>
      </c>
      <c r="AP92" s="36">
        <v>12.39</v>
      </c>
      <c r="AQ92" s="36">
        <v>7000</v>
      </c>
      <c r="AR92" s="36">
        <v>2</v>
      </c>
      <c r="AS92" s="36" t="s">
        <v>1960</v>
      </c>
      <c r="AT92" s="36" t="s">
        <v>367</v>
      </c>
      <c r="AU92" s="36" t="s">
        <v>588</v>
      </c>
      <c r="AV92" s="36" t="s">
        <v>5037</v>
      </c>
      <c r="AW92" s="36" t="s">
        <v>1653</v>
      </c>
    </row>
    <row r="93" spans="1:49" hidden="1" x14ac:dyDescent="0.15">
      <c r="A93" s="36" t="s">
        <v>2402</v>
      </c>
      <c r="B93" s="36" t="s">
        <v>2403</v>
      </c>
      <c r="C93" s="36" t="s">
        <v>1947</v>
      </c>
      <c r="D93" s="36" t="s">
        <v>1636</v>
      </c>
      <c r="E93" s="36" t="s">
        <v>1637</v>
      </c>
      <c r="F93" s="36" t="s">
        <v>1995</v>
      </c>
      <c r="G93" s="36" t="s">
        <v>2404</v>
      </c>
      <c r="H93" s="36" t="s">
        <v>1951</v>
      </c>
      <c r="I93" s="36" t="s">
        <v>1952</v>
      </c>
      <c r="J93" s="36" t="s">
        <v>1953</v>
      </c>
      <c r="K93" s="36" t="s">
        <v>1954</v>
      </c>
      <c r="L93" s="36" t="s">
        <v>1955</v>
      </c>
      <c r="M93" s="36" t="s">
        <v>2270</v>
      </c>
      <c r="N93" s="36">
        <v>22</v>
      </c>
      <c r="O93" s="36" t="s">
        <v>2405</v>
      </c>
      <c r="P93" s="36" t="s">
        <v>1636</v>
      </c>
      <c r="Q93" s="36" t="s">
        <v>2009</v>
      </c>
      <c r="R93" s="36">
        <v>14117.24</v>
      </c>
      <c r="S93" s="46">
        <v>14117.24</v>
      </c>
      <c r="T93" s="36">
        <v>14117.24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14117.24</v>
      </c>
      <c r="AB93" s="36">
        <v>0</v>
      </c>
      <c r="AC93" s="36">
        <v>0</v>
      </c>
      <c r="AD93" s="36">
        <v>0</v>
      </c>
      <c r="AE93" s="36">
        <v>14117.24</v>
      </c>
      <c r="AF93" s="36">
        <v>0</v>
      </c>
      <c r="AG93" s="36">
        <v>0</v>
      </c>
      <c r="AH93" s="36">
        <v>0</v>
      </c>
      <c r="AI93" s="36">
        <v>108971</v>
      </c>
      <c r="AJ93" s="36">
        <v>129.55000000000001</v>
      </c>
      <c r="AK93" s="36">
        <v>613</v>
      </c>
      <c r="AL93" s="36">
        <v>0.5625</v>
      </c>
      <c r="AM93" s="36">
        <v>23.03</v>
      </c>
      <c r="AN93" s="36">
        <v>35</v>
      </c>
      <c r="AO93" s="36">
        <v>5.7096</v>
      </c>
      <c r="AP93" s="36">
        <v>403.35</v>
      </c>
      <c r="AQ93" s="36">
        <v>50000</v>
      </c>
      <c r="AR93" s="36">
        <v>2</v>
      </c>
      <c r="AS93" s="36" t="s">
        <v>1636</v>
      </c>
      <c r="AT93" s="36" t="s">
        <v>367</v>
      </c>
      <c r="AU93" s="36" t="s">
        <v>588</v>
      </c>
      <c r="AV93" s="36" t="s">
        <v>5037</v>
      </c>
      <c r="AW93" s="36" t="s">
        <v>1653</v>
      </c>
    </row>
    <row r="94" spans="1:49" hidden="1" x14ac:dyDescent="0.15">
      <c r="A94" s="36" t="s">
        <v>2406</v>
      </c>
      <c r="B94" s="36" t="s">
        <v>2407</v>
      </c>
      <c r="C94" s="36" t="s">
        <v>1947</v>
      </c>
      <c r="D94" s="36" t="s">
        <v>400</v>
      </c>
      <c r="E94" s="36" t="s">
        <v>1768</v>
      </c>
      <c r="F94" s="36" t="s">
        <v>2359</v>
      </c>
      <c r="G94" s="36" t="s">
        <v>2360</v>
      </c>
      <c r="H94" s="36" t="s">
        <v>1951</v>
      </c>
      <c r="I94" s="36" t="s">
        <v>1952</v>
      </c>
      <c r="J94" s="36" t="s">
        <v>1953</v>
      </c>
      <c r="K94" s="36" t="s">
        <v>1954</v>
      </c>
      <c r="L94" s="36" t="s">
        <v>1955</v>
      </c>
      <c r="M94" s="36" t="s">
        <v>2361</v>
      </c>
      <c r="N94" s="36">
        <v>79</v>
      </c>
      <c r="O94" s="36" t="s">
        <v>2408</v>
      </c>
      <c r="P94" s="36" t="s">
        <v>1636</v>
      </c>
      <c r="Q94" s="36" t="s">
        <v>1895</v>
      </c>
      <c r="R94" s="36">
        <v>13910.43</v>
      </c>
      <c r="S94" s="46">
        <v>13910.43</v>
      </c>
      <c r="T94" s="36">
        <v>13910.43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13910.43</v>
      </c>
      <c r="AB94" s="36">
        <v>0</v>
      </c>
      <c r="AC94" s="36">
        <v>0</v>
      </c>
      <c r="AD94" s="36">
        <v>0</v>
      </c>
      <c r="AE94" s="36">
        <v>14663.51</v>
      </c>
      <c r="AF94" s="36">
        <v>0</v>
      </c>
      <c r="AG94" s="36">
        <v>0</v>
      </c>
      <c r="AH94" s="36">
        <v>0</v>
      </c>
      <c r="AI94" s="36">
        <v>143769</v>
      </c>
      <c r="AJ94" s="36">
        <v>96.76</v>
      </c>
      <c r="AK94" s="36">
        <v>3018</v>
      </c>
      <c r="AL94" s="36">
        <v>2.0992000000000002</v>
      </c>
      <c r="AM94" s="36">
        <v>4.6100000000000003</v>
      </c>
      <c r="AN94" s="36">
        <v>24</v>
      </c>
      <c r="AO94" s="36">
        <v>0.79520000000000002</v>
      </c>
      <c r="AP94" s="36">
        <v>579.6</v>
      </c>
      <c r="AQ94" s="36">
        <v>17230.86</v>
      </c>
      <c r="AR94" s="36">
        <v>1</v>
      </c>
      <c r="AS94" s="36" t="s">
        <v>1960</v>
      </c>
      <c r="AT94" s="36" t="s">
        <v>367</v>
      </c>
      <c r="AU94" s="36" t="s">
        <v>588</v>
      </c>
      <c r="AV94" s="36" t="s">
        <v>1896</v>
      </c>
      <c r="AW94" s="36" t="s">
        <v>1653</v>
      </c>
    </row>
    <row r="95" spans="1:49" hidden="1" x14ac:dyDescent="0.15">
      <c r="A95" s="36" t="s">
        <v>2409</v>
      </c>
      <c r="B95" s="36" t="s">
        <v>2410</v>
      </c>
      <c r="C95" s="36" t="s">
        <v>1947</v>
      </c>
      <c r="D95" s="36" t="s">
        <v>1636</v>
      </c>
      <c r="E95" s="36" t="s">
        <v>1637</v>
      </c>
      <c r="F95" s="36" t="s">
        <v>1995</v>
      </c>
      <c r="G95" s="36" t="s">
        <v>2411</v>
      </c>
      <c r="H95" s="36" t="s">
        <v>1951</v>
      </c>
      <c r="I95" s="36" t="s">
        <v>1952</v>
      </c>
      <c r="J95" s="36" t="s">
        <v>1953</v>
      </c>
      <c r="K95" s="36" t="s">
        <v>1954</v>
      </c>
      <c r="L95" s="36" t="s">
        <v>1955</v>
      </c>
      <c r="M95" s="36" t="s">
        <v>2412</v>
      </c>
      <c r="N95" s="36">
        <v>54</v>
      </c>
      <c r="O95" s="36" t="s">
        <v>2413</v>
      </c>
      <c r="P95" s="36" t="s">
        <v>1636</v>
      </c>
      <c r="Q95" s="36" t="s">
        <v>2401</v>
      </c>
      <c r="R95" s="36">
        <v>13177.47</v>
      </c>
      <c r="S95" s="46">
        <v>12513.76</v>
      </c>
      <c r="T95" s="36">
        <v>13177.47</v>
      </c>
      <c r="U95" s="36">
        <v>0</v>
      </c>
      <c r="V95" s="36">
        <v>663.71</v>
      </c>
      <c r="W95" s="36">
        <v>0</v>
      </c>
      <c r="X95" s="36">
        <v>0</v>
      </c>
      <c r="Y95" s="36">
        <v>0</v>
      </c>
      <c r="Z95" s="36">
        <v>0</v>
      </c>
      <c r="AA95" s="36">
        <v>13177.47</v>
      </c>
      <c r="AB95" s="36">
        <v>0</v>
      </c>
      <c r="AC95" s="36">
        <v>0</v>
      </c>
      <c r="AD95" s="36">
        <v>0</v>
      </c>
      <c r="AE95" s="36">
        <v>22306.06</v>
      </c>
      <c r="AF95" s="36">
        <v>0</v>
      </c>
      <c r="AG95" s="36">
        <v>0</v>
      </c>
      <c r="AH95" s="36">
        <v>0</v>
      </c>
      <c r="AI95" s="36">
        <v>647621</v>
      </c>
      <c r="AJ95" s="36">
        <v>20.350000000000001</v>
      </c>
      <c r="AK95" s="36">
        <v>15012</v>
      </c>
      <c r="AL95" s="36">
        <v>2.3180000000000001</v>
      </c>
      <c r="AM95" s="36">
        <v>0.88</v>
      </c>
      <c r="AN95" s="36">
        <v>1031</v>
      </c>
      <c r="AO95" s="36">
        <v>6.8677999999999999</v>
      </c>
      <c r="AP95" s="36">
        <v>12.78</v>
      </c>
      <c r="AQ95" s="36">
        <v>9300</v>
      </c>
      <c r="AR95" s="36">
        <v>3</v>
      </c>
      <c r="AS95" s="36" t="s">
        <v>1960</v>
      </c>
      <c r="AT95" s="36" t="s">
        <v>367</v>
      </c>
      <c r="AU95" s="36" t="s">
        <v>588</v>
      </c>
      <c r="AV95" s="36" t="s">
        <v>5037</v>
      </c>
      <c r="AW95" s="36" t="s">
        <v>1653</v>
      </c>
    </row>
    <row r="96" spans="1:49" x14ac:dyDescent="0.15">
      <c r="A96" s="36" t="s">
        <v>2414</v>
      </c>
      <c r="B96" s="36" t="s">
        <v>2415</v>
      </c>
      <c r="C96" s="36" t="s">
        <v>1947</v>
      </c>
      <c r="D96" s="36" t="s">
        <v>1636</v>
      </c>
      <c r="E96" s="36" t="s">
        <v>1768</v>
      </c>
      <c r="F96" s="36" t="s">
        <v>1807</v>
      </c>
      <c r="G96" s="36" t="s">
        <v>2416</v>
      </c>
      <c r="H96" s="36" t="s">
        <v>1951</v>
      </c>
      <c r="I96" s="36" t="s">
        <v>1952</v>
      </c>
      <c r="J96" s="36" t="s">
        <v>1953</v>
      </c>
      <c r="K96" s="36" t="s">
        <v>1954</v>
      </c>
      <c r="L96" s="36" t="s">
        <v>1955</v>
      </c>
      <c r="M96" s="36" t="s">
        <v>2417</v>
      </c>
      <c r="N96" s="36">
        <v>19</v>
      </c>
      <c r="O96" s="36" t="s">
        <v>2418</v>
      </c>
      <c r="P96" s="36" t="s">
        <v>1636</v>
      </c>
      <c r="Q96" s="36" t="s">
        <v>1892</v>
      </c>
      <c r="R96" s="36">
        <v>12228.35</v>
      </c>
      <c r="S96" s="46">
        <v>12228.35</v>
      </c>
      <c r="T96" s="36">
        <v>12228.35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12228.35</v>
      </c>
      <c r="AB96" s="36">
        <v>0</v>
      </c>
      <c r="AC96" s="36">
        <v>0</v>
      </c>
      <c r="AD96" s="36">
        <v>0</v>
      </c>
      <c r="AE96" s="36">
        <v>12228.35</v>
      </c>
      <c r="AF96" s="36">
        <v>0</v>
      </c>
      <c r="AG96" s="36">
        <v>0</v>
      </c>
      <c r="AH96" s="36">
        <v>0</v>
      </c>
      <c r="AI96" s="36">
        <v>416972</v>
      </c>
      <c r="AJ96" s="36">
        <v>29.33</v>
      </c>
      <c r="AK96" s="36">
        <v>131756</v>
      </c>
      <c r="AL96" s="36">
        <v>31.598299999999998</v>
      </c>
      <c r="AM96" s="36">
        <v>0.09</v>
      </c>
      <c r="AN96" s="36">
        <v>394</v>
      </c>
      <c r="AO96" s="36">
        <v>0.29899999999999999</v>
      </c>
      <c r="AP96" s="36">
        <v>31.04</v>
      </c>
      <c r="AQ96" s="36">
        <v>16000</v>
      </c>
      <c r="AR96" s="36">
        <v>3</v>
      </c>
      <c r="AS96" s="36" t="s">
        <v>1960</v>
      </c>
      <c r="AT96" s="36" t="s">
        <v>367</v>
      </c>
      <c r="AU96" s="36" t="s">
        <v>588</v>
      </c>
      <c r="AV96" s="36" t="s">
        <v>1892</v>
      </c>
      <c r="AW96" s="36" t="s">
        <v>1653</v>
      </c>
    </row>
    <row r="97" spans="1:49" hidden="1" x14ac:dyDescent="0.15">
      <c r="A97" s="36" t="s">
        <v>2419</v>
      </c>
      <c r="B97" s="36" t="s">
        <v>2420</v>
      </c>
      <c r="C97" s="36" t="s">
        <v>1947</v>
      </c>
      <c r="D97" s="36" t="s">
        <v>1636</v>
      </c>
      <c r="E97" s="36" t="s">
        <v>1637</v>
      </c>
      <c r="F97" s="36" t="s">
        <v>1995</v>
      </c>
      <c r="G97" s="36" t="s">
        <v>2270</v>
      </c>
      <c r="H97" s="36" t="s">
        <v>1951</v>
      </c>
      <c r="I97" s="36" t="s">
        <v>1952</v>
      </c>
      <c r="J97" s="36" t="s">
        <v>1953</v>
      </c>
      <c r="K97" s="36" t="s">
        <v>1954</v>
      </c>
      <c r="L97" s="36" t="s">
        <v>1955</v>
      </c>
      <c r="M97" s="36" t="s">
        <v>2271</v>
      </c>
      <c r="N97" s="36">
        <v>22</v>
      </c>
      <c r="O97" s="36" t="s">
        <v>2421</v>
      </c>
      <c r="P97" s="36" t="s">
        <v>1636</v>
      </c>
      <c r="Q97" s="36" t="s">
        <v>2009</v>
      </c>
      <c r="R97" s="36">
        <v>12045.74</v>
      </c>
      <c r="S97" s="46">
        <v>12045.74</v>
      </c>
      <c r="T97" s="36">
        <v>12045.74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12045.74</v>
      </c>
      <c r="AB97" s="36">
        <v>0</v>
      </c>
      <c r="AC97" s="36">
        <v>0</v>
      </c>
      <c r="AD97" s="36">
        <v>0</v>
      </c>
      <c r="AE97" s="36">
        <v>12045.74</v>
      </c>
      <c r="AF97" s="36">
        <v>0</v>
      </c>
      <c r="AG97" s="36">
        <v>0</v>
      </c>
      <c r="AH97" s="36">
        <v>0</v>
      </c>
      <c r="AI97" s="36">
        <v>117514</v>
      </c>
      <c r="AJ97" s="36">
        <v>102.5</v>
      </c>
      <c r="AK97" s="36">
        <v>981</v>
      </c>
      <c r="AL97" s="36">
        <v>0.83479999999999999</v>
      </c>
      <c r="AM97" s="36">
        <v>12.28</v>
      </c>
      <c r="AN97" s="36">
        <v>38</v>
      </c>
      <c r="AO97" s="36">
        <v>3.8736000000000002</v>
      </c>
      <c r="AP97" s="36">
        <v>316.99</v>
      </c>
      <c r="AQ97" s="36">
        <v>84000</v>
      </c>
      <c r="AR97" s="36">
        <v>2</v>
      </c>
      <c r="AS97" s="36" t="s">
        <v>1636</v>
      </c>
      <c r="AT97" s="36" t="s">
        <v>367</v>
      </c>
      <c r="AU97" s="36" t="s">
        <v>588</v>
      </c>
      <c r="AV97" s="36" t="s">
        <v>5037</v>
      </c>
      <c r="AW97" s="36" t="s">
        <v>1653</v>
      </c>
    </row>
    <row r="98" spans="1:49" hidden="1" x14ac:dyDescent="0.15">
      <c r="A98" s="36" t="s">
        <v>2422</v>
      </c>
      <c r="B98" s="36" t="s">
        <v>2423</v>
      </c>
      <c r="C98" s="36" t="s">
        <v>1947</v>
      </c>
      <c r="D98" s="36" t="s">
        <v>1636</v>
      </c>
      <c r="E98" s="36" t="s">
        <v>1637</v>
      </c>
      <c r="F98" s="36" t="s">
        <v>1995</v>
      </c>
      <c r="G98" s="36" t="s">
        <v>2003</v>
      </c>
      <c r="H98" s="36" t="s">
        <v>1951</v>
      </c>
      <c r="I98" s="36" t="s">
        <v>1952</v>
      </c>
      <c r="J98" s="36" t="s">
        <v>1953</v>
      </c>
      <c r="K98" s="36" t="s">
        <v>1954</v>
      </c>
      <c r="L98" s="36" t="s">
        <v>1955</v>
      </c>
      <c r="M98" s="36" t="s">
        <v>2331</v>
      </c>
      <c r="N98" s="36">
        <v>11</v>
      </c>
      <c r="O98" s="36" t="s">
        <v>2332</v>
      </c>
      <c r="P98" s="36" t="s">
        <v>1636</v>
      </c>
      <c r="Q98" s="36" t="s">
        <v>1999</v>
      </c>
      <c r="R98" s="36">
        <v>11708.26</v>
      </c>
      <c r="S98" s="46">
        <v>11708.26</v>
      </c>
      <c r="T98" s="36">
        <v>11708.26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11708.26</v>
      </c>
      <c r="AB98" s="36">
        <v>0</v>
      </c>
      <c r="AC98" s="36">
        <v>0</v>
      </c>
      <c r="AD98" s="36">
        <v>0</v>
      </c>
      <c r="AE98" s="36">
        <v>11708.26</v>
      </c>
      <c r="AF98" s="36">
        <v>0</v>
      </c>
      <c r="AG98" s="36">
        <v>0</v>
      </c>
      <c r="AH98" s="36">
        <v>0</v>
      </c>
      <c r="AI98" s="36">
        <v>210782</v>
      </c>
      <c r="AJ98" s="36">
        <v>55.55</v>
      </c>
      <c r="AK98" s="36">
        <v>3051</v>
      </c>
      <c r="AL98" s="36">
        <v>1.4475</v>
      </c>
      <c r="AM98" s="36">
        <v>3.84</v>
      </c>
      <c r="AN98" s="36">
        <v>58</v>
      </c>
      <c r="AO98" s="36">
        <v>1.901</v>
      </c>
      <c r="AP98" s="36">
        <v>201.87</v>
      </c>
      <c r="AQ98" s="36">
        <v>80000</v>
      </c>
      <c r="AR98" s="36">
        <v>3</v>
      </c>
      <c r="AS98" s="36" t="s">
        <v>1636</v>
      </c>
      <c r="AT98" s="36" t="s">
        <v>367</v>
      </c>
      <c r="AU98" s="36" t="s">
        <v>588</v>
      </c>
      <c r="AV98" s="36" t="s">
        <v>5037</v>
      </c>
      <c r="AW98" s="36" t="s">
        <v>1653</v>
      </c>
    </row>
    <row r="99" spans="1:49" hidden="1" x14ac:dyDescent="0.15">
      <c r="A99" s="36" t="s">
        <v>2424</v>
      </c>
      <c r="B99" s="36" t="s">
        <v>2425</v>
      </c>
      <c r="C99" s="36" t="s">
        <v>1947</v>
      </c>
      <c r="D99" s="36" t="s">
        <v>1636</v>
      </c>
      <c r="E99" s="36" t="s">
        <v>1637</v>
      </c>
      <c r="F99" s="36" t="s">
        <v>1995</v>
      </c>
      <c r="G99" s="36" t="s">
        <v>2426</v>
      </c>
      <c r="H99" s="36" t="s">
        <v>1951</v>
      </c>
      <c r="I99" s="36" t="s">
        <v>1952</v>
      </c>
      <c r="J99" s="36" t="s">
        <v>1953</v>
      </c>
      <c r="K99" s="36" t="s">
        <v>1954</v>
      </c>
      <c r="L99" s="36" t="s">
        <v>1955</v>
      </c>
      <c r="M99" s="36" t="s">
        <v>2427</v>
      </c>
      <c r="N99" s="36">
        <v>51</v>
      </c>
      <c r="O99" s="36" t="s">
        <v>2382</v>
      </c>
      <c r="P99" s="36" t="s">
        <v>2132</v>
      </c>
      <c r="Q99" s="36" t="s">
        <v>2133</v>
      </c>
      <c r="R99" s="36">
        <v>11621.77</v>
      </c>
      <c r="S99" s="46">
        <v>11621.77</v>
      </c>
      <c r="T99" s="36">
        <v>11621.77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11621.77</v>
      </c>
      <c r="AB99" s="36">
        <v>0</v>
      </c>
      <c r="AC99" s="36">
        <v>0</v>
      </c>
      <c r="AD99" s="36">
        <v>0</v>
      </c>
      <c r="AE99" s="36">
        <v>51112.73</v>
      </c>
      <c r="AF99" s="36">
        <v>0</v>
      </c>
      <c r="AG99" s="36">
        <v>0</v>
      </c>
      <c r="AH99" s="36">
        <v>0</v>
      </c>
      <c r="AI99" s="36">
        <v>410820</v>
      </c>
      <c r="AJ99" s="36">
        <v>28.29</v>
      </c>
      <c r="AK99" s="36">
        <v>4685</v>
      </c>
      <c r="AL99" s="36">
        <v>1.1404000000000001</v>
      </c>
      <c r="AM99" s="36">
        <v>2.48</v>
      </c>
      <c r="AN99" s="36">
        <v>53</v>
      </c>
      <c r="AO99" s="36">
        <v>1.1313</v>
      </c>
      <c r="AP99" s="36">
        <v>219.28</v>
      </c>
      <c r="AQ99" s="36">
        <v>20000</v>
      </c>
      <c r="AR99" s="36">
        <v>1</v>
      </c>
      <c r="AS99" s="36" t="s">
        <v>1960</v>
      </c>
      <c r="AT99" s="36" t="s">
        <v>367</v>
      </c>
      <c r="AU99" s="36" t="s">
        <v>588</v>
      </c>
      <c r="AV99" s="36" t="s">
        <v>5037</v>
      </c>
      <c r="AW99" s="36" t="s">
        <v>1653</v>
      </c>
    </row>
    <row r="100" spans="1:49" hidden="1" x14ac:dyDescent="0.15">
      <c r="A100" s="36" t="s">
        <v>2428</v>
      </c>
      <c r="B100" s="36" t="s">
        <v>2429</v>
      </c>
      <c r="C100" s="36" t="s">
        <v>1947</v>
      </c>
      <c r="D100" s="36" t="s">
        <v>1636</v>
      </c>
      <c r="E100" s="36" t="s">
        <v>1637</v>
      </c>
      <c r="F100" s="36" t="s">
        <v>1995</v>
      </c>
      <c r="G100" s="36" t="s">
        <v>2430</v>
      </c>
      <c r="H100" s="36" t="s">
        <v>1951</v>
      </c>
      <c r="I100" s="36" t="s">
        <v>1952</v>
      </c>
      <c r="J100" s="36" t="s">
        <v>1953</v>
      </c>
      <c r="K100" s="36" t="s">
        <v>1954</v>
      </c>
      <c r="L100" s="36" t="s">
        <v>1955</v>
      </c>
      <c r="M100" s="36" t="s">
        <v>2427</v>
      </c>
      <c r="N100" s="36">
        <v>51</v>
      </c>
      <c r="O100" s="36" t="s">
        <v>2382</v>
      </c>
      <c r="P100" s="36" t="s">
        <v>2132</v>
      </c>
      <c r="Q100" s="36" t="s">
        <v>2133</v>
      </c>
      <c r="R100" s="36">
        <v>11428.55</v>
      </c>
      <c r="S100" s="46">
        <v>11428.55</v>
      </c>
      <c r="T100" s="36">
        <v>11428.55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11428.55</v>
      </c>
      <c r="AB100" s="36">
        <v>0</v>
      </c>
      <c r="AC100" s="36">
        <v>0</v>
      </c>
      <c r="AD100" s="36">
        <v>0</v>
      </c>
      <c r="AE100" s="36">
        <v>46234.21</v>
      </c>
      <c r="AF100" s="36">
        <v>0</v>
      </c>
      <c r="AG100" s="36">
        <v>0</v>
      </c>
      <c r="AH100" s="36">
        <v>0</v>
      </c>
      <c r="AI100" s="36">
        <v>383416</v>
      </c>
      <c r="AJ100" s="36">
        <v>29.81</v>
      </c>
      <c r="AK100" s="36">
        <v>4095</v>
      </c>
      <c r="AL100" s="36">
        <v>1.0680000000000001</v>
      </c>
      <c r="AM100" s="36">
        <v>2.79</v>
      </c>
      <c r="AN100" s="36">
        <v>71</v>
      </c>
      <c r="AO100" s="36">
        <v>1.7338</v>
      </c>
      <c r="AP100" s="36">
        <v>160.97</v>
      </c>
      <c r="AQ100" s="36">
        <v>0</v>
      </c>
      <c r="AR100" s="36">
        <v>0</v>
      </c>
      <c r="AS100" s="36" t="s">
        <v>1960</v>
      </c>
      <c r="AT100" s="36" t="s">
        <v>367</v>
      </c>
      <c r="AU100" s="36" t="s">
        <v>588</v>
      </c>
      <c r="AV100" s="36" t="s">
        <v>5037</v>
      </c>
      <c r="AW100" s="36" t="s">
        <v>1653</v>
      </c>
    </row>
    <row r="101" spans="1:49" hidden="1" x14ac:dyDescent="0.15">
      <c r="A101" s="36" t="s">
        <v>2431</v>
      </c>
      <c r="B101" s="36" t="s">
        <v>2432</v>
      </c>
      <c r="C101" s="36" t="s">
        <v>1947</v>
      </c>
      <c r="D101" s="36" t="s">
        <v>1636</v>
      </c>
      <c r="E101" s="36" t="s">
        <v>1948</v>
      </c>
      <c r="F101" s="36" t="s">
        <v>1949</v>
      </c>
      <c r="G101" s="36" t="s">
        <v>2048</v>
      </c>
      <c r="H101" s="36" t="s">
        <v>1951</v>
      </c>
      <c r="I101" s="36" t="s">
        <v>1952</v>
      </c>
      <c r="J101" s="36" t="s">
        <v>1953</v>
      </c>
      <c r="K101" s="36" t="s">
        <v>1954</v>
      </c>
      <c r="L101" s="36" t="s">
        <v>1955</v>
      </c>
      <c r="M101" s="36" t="s">
        <v>2049</v>
      </c>
      <c r="N101" s="36">
        <v>78</v>
      </c>
      <c r="O101" s="36" t="s">
        <v>2050</v>
      </c>
      <c r="P101" s="36" t="s">
        <v>1958</v>
      </c>
      <c r="Q101" s="36" t="s">
        <v>2051</v>
      </c>
      <c r="R101" s="36">
        <v>11381.55</v>
      </c>
      <c r="S101" s="46">
        <v>10959.13</v>
      </c>
      <c r="T101" s="36">
        <v>11381.55</v>
      </c>
      <c r="U101" s="36">
        <v>0</v>
      </c>
      <c r="V101" s="36">
        <v>422.42</v>
      </c>
      <c r="W101" s="36">
        <v>0</v>
      </c>
      <c r="X101" s="36">
        <v>0</v>
      </c>
      <c r="Y101" s="36">
        <v>0</v>
      </c>
      <c r="Z101" s="36">
        <v>0</v>
      </c>
      <c r="AA101" s="36">
        <v>11381.55</v>
      </c>
      <c r="AB101" s="36">
        <v>0</v>
      </c>
      <c r="AC101" s="36">
        <v>0</v>
      </c>
      <c r="AD101" s="36">
        <v>0</v>
      </c>
      <c r="AE101" s="36">
        <v>20702.009999999998</v>
      </c>
      <c r="AF101" s="36">
        <v>0</v>
      </c>
      <c r="AG101" s="36">
        <v>0</v>
      </c>
      <c r="AH101" s="36">
        <v>0</v>
      </c>
      <c r="AI101" s="36">
        <v>210428</v>
      </c>
      <c r="AJ101" s="36">
        <v>54.09</v>
      </c>
      <c r="AK101" s="36">
        <v>1113</v>
      </c>
      <c r="AL101" s="36">
        <v>0.52890000000000004</v>
      </c>
      <c r="AM101" s="36">
        <v>10.23</v>
      </c>
      <c r="AN101" s="36">
        <v>9</v>
      </c>
      <c r="AO101" s="36">
        <v>0.80859999999999999</v>
      </c>
      <c r="AP101" s="36">
        <v>1264.6199999999999</v>
      </c>
      <c r="AQ101" s="36">
        <v>0</v>
      </c>
      <c r="AR101" s="36">
        <v>0</v>
      </c>
      <c r="AS101" s="36" t="s">
        <v>1960</v>
      </c>
      <c r="AT101" s="36" t="s">
        <v>367</v>
      </c>
      <c r="AU101" s="36" t="s">
        <v>588</v>
      </c>
      <c r="AV101" s="36" t="s">
        <v>1898</v>
      </c>
      <c r="AW101" s="36" t="s">
        <v>1653</v>
      </c>
    </row>
    <row r="102" spans="1:49" x14ac:dyDescent="0.15">
      <c r="A102" s="36" t="s">
        <v>2433</v>
      </c>
      <c r="B102" s="36" t="s">
        <v>2434</v>
      </c>
      <c r="C102" s="36" t="s">
        <v>1947</v>
      </c>
      <c r="D102" s="36" t="s">
        <v>1636</v>
      </c>
      <c r="E102" s="36" t="s">
        <v>1768</v>
      </c>
      <c r="F102" s="36" t="s">
        <v>1807</v>
      </c>
      <c r="G102" s="36" t="s">
        <v>2081</v>
      </c>
      <c r="H102" s="36" t="s">
        <v>1951</v>
      </c>
      <c r="I102" s="36" t="s">
        <v>1952</v>
      </c>
      <c r="J102" s="36" t="s">
        <v>1953</v>
      </c>
      <c r="K102" s="36" t="s">
        <v>1954</v>
      </c>
      <c r="L102" s="36" t="s">
        <v>1955</v>
      </c>
      <c r="M102" s="36" t="s">
        <v>2161</v>
      </c>
      <c r="N102" s="36">
        <v>61</v>
      </c>
      <c r="O102" s="36" t="s">
        <v>2435</v>
      </c>
      <c r="P102" s="36" t="s">
        <v>2084</v>
      </c>
      <c r="Q102" s="36" t="s">
        <v>1892</v>
      </c>
      <c r="R102" s="36">
        <v>10650.46</v>
      </c>
      <c r="S102" s="46">
        <v>10539.39</v>
      </c>
      <c r="T102" s="36">
        <v>10650.46</v>
      </c>
      <c r="U102" s="36">
        <v>0</v>
      </c>
      <c r="V102" s="36">
        <v>111.07</v>
      </c>
      <c r="W102" s="36">
        <v>0</v>
      </c>
      <c r="X102" s="36">
        <v>0</v>
      </c>
      <c r="Y102" s="36">
        <v>0</v>
      </c>
      <c r="Z102" s="36">
        <v>0</v>
      </c>
      <c r="AA102" s="36">
        <v>10650.46</v>
      </c>
      <c r="AB102" s="36">
        <v>0</v>
      </c>
      <c r="AC102" s="36">
        <v>0</v>
      </c>
      <c r="AD102" s="36">
        <v>0</v>
      </c>
      <c r="AE102" s="36">
        <v>10650.46</v>
      </c>
      <c r="AF102" s="36">
        <v>0</v>
      </c>
      <c r="AG102" s="36">
        <v>0</v>
      </c>
      <c r="AH102" s="36">
        <v>0</v>
      </c>
      <c r="AI102" s="36">
        <v>1677302</v>
      </c>
      <c r="AJ102" s="36">
        <v>6.35</v>
      </c>
      <c r="AK102" s="36">
        <v>355553</v>
      </c>
      <c r="AL102" s="36">
        <v>21.197900000000001</v>
      </c>
      <c r="AM102" s="36">
        <v>0.03</v>
      </c>
      <c r="AN102" s="36">
        <v>323</v>
      </c>
      <c r="AO102" s="36">
        <v>9.0800000000000006E-2</v>
      </c>
      <c r="AP102" s="36">
        <v>32.97</v>
      </c>
      <c r="AQ102" s="36">
        <v>29000</v>
      </c>
      <c r="AR102" s="36">
        <v>6</v>
      </c>
      <c r="AS102" s="36" t="s">
        <v>1960</v>
      </c>
      <c r="AT102" s="36" t="s">
        <v>367</v>
      </c>
      <c r="AU102" s="36" t="s">
        <v>588</v>
      </c>
      <c r="AV102" s="36" t="s">
        <v>1892</v>
      </c>
      <c r="AW102" s="36" t="s">
        <v>1653</v>
      </c>
    </row>
    <row r="103" spans="1:49" hidden="1" x14ac:dyDescent="0.15">
      <c r="A103" s="36" t="s">
        <v>2436</v>
      </c>
      <c r="B103" s="36" t="s">
        <v>2437</v>
      </c>
      <c r="C103" s="36" t="s">
        <v>1947</v>
      </c>
      <c r="D103" s="36" t="s">
        <v>1636</v>
      </c>
      <c r="E103" s="36" t="s">
        <v>1637</v>
      </c>
      <c r="F103" s="36" t="s">
        <v>1995</v>
      </c>
      <c r="G103" s="36" t="s">
        <v>2195</v>
      </c>
      <c r="H103" s="36" t="s">
        <v>1951</v>
      </c>
      <c r="I103" s="36" t="s">
        <v>1952</v>
      </c>
      <c r="J103" s="36" t="s">
        <v>1953</v>
      </c>
      <c r="K103" s="36" t="s">
        <v>1954</v>
      </c>
      <c r="L103" s="36" t="s">
        <v>1955</v>
      </c>
      <c r="M103" s="36" t="s">
        <v>2438</v>
      </c>
      <c r="N103" s="36">
        <v>54</v>
      </c>
      <c r="O103" s="36" t="s">
        <v>2439</v>
      </c>
      <c r="P103" s="36" t="s">
        <v>1636</v>
      </c>
      <c r="Q103" s="36" t="s">
        <v>1888</v>
      </c>
      <c r="R103" s="36">
        <v>10343.75</v>
      </c>
      <c r="S103" s="46">
        <v>10343.75</v>
      </c>
      <c r="T103" s="36">
        <v>10343.75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10343.75</v>
      </c>
      <c r="AB103" s="36">
        <v>0</v>
      </c>
      <c r="AC103" s="36">
        <v>0</v>
      </c>
      <c r="AD103" s="36">
        <v>0</v>
      </c>
      <c r="AE103" s="36">
        <v>28160</v>
      </c>
      <c r="AF103" s="36">
        <v>0</v>
      </c>
      <c r="AG103" s="36">
        <v>0</v>
      </c>
      <c r="AH103" s="36">
        <v>0</v>
      </c>
      <c r="AI103" s="36">
        <v>6948357</v>
      </c>
      <c r="AJ103" s="36">
        <v>1.49</v>
      </c>
      <c r="AK103" s="36">
        <v>68310</v>
      </c>
      <c r="AL103" s="36">
        <v>0.98309999999999997</v>
      </c>
      <c r="AM103" s="36">
        <v>0.15</v>
      </c>
      <c r="AN103" s="36">
        <v>44</v>
      </c>
      <c r="AO103" s="36">
        <v>6.4399999999999999E-2</v>
      </c>
      <c r="AP103" s="36">
        <v>235.09</v>
      </c>
      <c r="AQ103" s="36">
        <v>5000</v>
      </c>
      <c r="AR103" s="36">
        <v>1</v>
      </c>
      <c r="AS103" s="36" t="s">
        <v>1960</v>
      </c>
      <c r="AT103" s="36" t="s">
        <v>367</v>
      </c>
      <c r="AU103" s="36" t="s">
        <v>588</v>
      </c>
      <c r="AV103" s="36" t="s">
        <v>1889</v>
      </c>
      <c r="AW103" s="36" t="s">
        <v>207</v>
      </c>
    </row>
    <row r="104" spans="1:49" hidden="1" x14ac:dyDescent="0.15">
      <c r="A104" s="36" t="s">
        <v>2440</v>
      </c>
      <c r="B104" s="36" t="s">
        <v>2441</v>
      </c>
      <c r="C104" s="36" t="s">
        <v>1947</v>
      </c>
      <c r="D104" s="36" t="s">
        <v>1636</v>
      </c>
      <c r="E104" s="36" t="s">
        <v>1948</v>
      </c>
      <c r="F104" s="36" t="s">
        <v>1949</v>
      </c>
      <c r="G104" s="36" t="s">
        <v>2375</v>
      </c>
      <c r="H104" s="36" t="s">
        <v>1951</v>
      </c>
      <c r="I104" s="36" t="s">
        <v>1952</v>
      </c>
      <c r="J104" s="36" t="s">
        <v>1953</v>
      </c>
      <c r="K104" s="36" t="s">
        <v>1954</v>
      </c>
      <c r="L104" s="36" t="s">
        <v>1955</v>
      </c>
      <c r="M104" s="36" t="s">
        <v>2110</v>
      </c>
      <c r="N104" s="36">
        <v>28</v>
      </c>
      <c r="O104" s="36" t="s">
        <v>2442</v>
      </c>
      <c r="P104" s="36" t="s">
        <v>1958</v>
      </c>
      <c r="Q104" s="36" t="s">
        <v>1959</v>
      </c>
      <c r="R104" s="36">
        <v>10329.64</v>
      </c>
      <c r="S104" s="46">
        <v>10329.64</v>
      </c>
      <c r="T104" s="36">
        <v>10329.64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10329.64</v>
      </c>
      <c r="AB104" s="36">
        <v>0</v>
      </c>
      <c r="AC104" s="36">
        <v>0</v>
      </c>
      <c r="AD104" s="36">
        <v>0</v>
      </c>
      <c r="AE104" s="36">
        <v>10329.64</v>
      </c>
      <c r="AF104" s="36">
        <v>0</v>
      </c>
      <c r="AG104" s="36">
        <v>0</v>
      </c>
      <c r="AH104" s="36">
        <v>0</v>
      </c>
      <c r="AI104" s="36">
        <v>245652</v>
      </c>
      <c r="AJ104" s="36">
        <v>42.05</v>
      </c>
      <c r="AK104" s="36">
        <v>2138</v>
      </c>
      <c r="AL104" s="36">
        <v>0.87029999999999996</v>
      </c>
      <c r="AM104" s="36">
        <v>4.83</v>
      </c>
      <c r="AN104" s="36">
        <v>4</v>
      </c>
      <c r="AO104" s="36">
        <v>0.18709999999999999</v>
      </c>
      <c r="AP104" s="36">
        <v>2582.41</v>
      </c>
      <c r="AQ104" s="36">
        <v>50000</v>
      </c>
      <c r="AR104" s="36">
        <v>1</v>
      </c>
      <c r="AS104" s="36" t="s">
        <v>1960</v>
      </c>
      <c r="AT104" s="36" t="s">
        <v>367</v>
      </c>
      <c r="AU104" s="36" t="s">
        <v>588</v>
      </c>
      <c r="AV104" s="36" t="s">
        <v>1898</v>
      </c>
      <c r="AW104" s="36" t="s">
        <v>1653</v>
      </c>
    </row>
    <row r="105" spans="1:49" hidden="1" x14ac:dyDescent="0.15">
      <c r="A105" s="36" t="s">
        <v>2443</v>
      </c>
      <c r="B105" s="36" t="s">
        <v>2444</v>
      </c>
      <c r="C105" s="36" t="s">
        <v>1947</v>
      </c>
      <c r="D105" s="36" t="s">
        <v>1636</v>
      </c>
      <c r="E105" s="36" t="s">
        <v>1948</v>
      </c>
      <c r="F105" s="36" t="s">
        <v>1949</v>
      </c>
      <c r="G105" s="36" t="s">
        <v>2445</v>
      </c>
      <c r="H105" s="36" t="s">
        <v>1951</v>
      </c>
      <c r="I105" s="36" t="s">
        <v>1952</v>
      </c>
      <c r="J105" s="36" t="s">
        <v>1953</v>
      </c>
      <c r="K105" s="36" t="s">
        <v>1954</v>
      </c>
      <c r="L105" s="36" t="s">
        <v>1955</v>
      </c>
      <c r="M105" s="36" t="s">
        <v>2446</v>
      </c>
      <c r="N105" s="36">
        <v>89</v>
      </c>
      <c r="O105" s="36" t="s">
        <v>2447</v>
      </c>
      <c r="P105" s="36" t="s">
        <v>1958</v>
      </c>
      <c r="Q105" s="36" t="s">
        <v>1898</v>
      </c>
      <c r="R105" s="36">
        <v>10248.16</v>
      </c>
      <c r="S105" s="46">
        <v>10248.16</v>
      </c>
      <c r="T105" s="36">
        <v>10248.16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10248.16</v>
      </c>
      <c r="AB105" s="36">
        <v>0</v>
      </c>
      <c r="AC105" s="36">
        <v>0</v>
      </c>
      <c r="AD105" s="36">
        <v>0</v>
      </c>
      <c r="AE105" s="36">
        <v>80873.5</v>
      </c>
      <c r="AF105" s="36">
        <v>0</v>
      </c>
      <c r="AG105" s="36">
        <v>0</v>
      </c>
      <c r="AH105" s="36">
        <v>0</v>
      </c>
      <c r="AI105" s="36">
        <v>195619</v>
      </c>
      <c r="AJ105" s="36">
        <v>52.39</v>
      </c>
      <c r="AK105" s="36">
        <v>2488</v>
      </c>
      <c r="AL105" s="36">
        <v>1.2719</v>
      </c>
      <c r="AM105" s="36">
        <v>4.12</v>
      </c>
      <c r="AN105" s="36">
        <v>4</v>
      </c>
      <c r="AO105" s="36">
        <v>0.1608</v>
      </c>
      <c r="AP105" s="36">
        <v>2562.04</v>
      </c>
      <c r="AQ105" s="36">
        <v>50000</v>
      </c>
      <c r="AR105" s="36">
        <v>1</v>
      </c>
      <c r="AS105" s="36" t="s">
        <v>1960</v>
      </c>
      <c r="AT105" s="36" t="s">
        <v>367</v>
      </c>
      <c r="AU105" s="36" t="s">
        <v>588</v>
      </c>
      <c r="AV105" s="36" t="s">
        <v>1898</v>
      </c>
      <c r="AW105" s="36" t="s">
        <v>1653</v>
      </c>
    </row>
    <row r="106" spans="1:49" hidden="1" x14ac:dyDescent="0.15">
      <c r="A106" s="36" t="s">
        <v>2448</v>
      </c>
      <c r="B106" s="36" t="s">
        <v>2449</v>
      </c>
      <c r="C106" s="36" t="s">
        <v>1947</v>
      </c>
      <c r="D106" s="36" t="s">
        <v>1636</v>
      </c>
      <c r="E106" s="36" t="s">
        <v>1637</v>
      </c>
      <c r="F106" s="36" t="s">
        <v>1995</v>
      </c>
      <c r="G106" s="36" t="s">
        <v>2450</v>
      </c>
      <c r="H106" s="36" t="s">
        <v>1951</v>
      </c>
      <c r="I106" s="36" t="s">
        <v>1952</v>
      </c>
      <c r="J106" s="36" t="s">
        <v>1953</v>
      </c>
      <c r="K106" s="36" t="s">
        <v>1954</v>
      </c>
      <c r="L106" s="36" t="s">
        <v>1955</v>
      </c>
      <c r="M106" s="36" t="s">
        <v>2399</v>
      </c>
      <c r="N106" s="36">
        <v>54</v>
      </c>
      <c r="O106" s="36" t="s">
        <v>2451</v>
      </c>
      <c r="P106" s="36" t="s">
        <v>1636</v>
      </c>
      <c r="Q106" s="36" t="s">
        <v>2401</v>
      </c>
      <c r="R106" s="36">
        <v>10090.58</v>
      </c>
      <c r="S106" s="46">
        <v>9810.8700000000008</v>
      </c>
      <c r="T106" s="36">
        <v>10090.58</v>
      </c>
      <c r="U106" s="36">
        <v>0</v>
      </c>
      <c r="V106" s="36">
        <v>279.70999999999998</v>
      </c>
      <c r="W106" s="36">
        <v>0</v>
      </c>
      <c r="X106" s="36">
        <v>0</v>
      </c>
      <c r="Y106" s="36">
        <v>0</v>
      </c>
      <c r="Z106" s="36">
        <v>0</v>
      </c>
      <c r="AA106" s="36">
        <v>10090.58</v>
      </c>
      <c r="AB106" s="36">
        <v>0</v>
      </c>
      <c r="AC106" s="36">
        <v>0</v>
      </c>
      <c r="AD106" s="36">
        <v>0</v>
      </c>
      <c r="AE106" s="36">
        <v>12453.95</v>
      </c>
      <c r="AF106" s="36">
        <v>0</v>
      </c>
      <c r="AG106" s="36">
        <v>0</v>
      </c>
      <c r="AH106" s="36">
        <v>0</v>
      </c>
      <c r="AI106" s="36">
        <v>463601</v>
      </c>
      <c r="AJ106" s="36">
        <v>21.77</v>
      </c>
      <c r="AK106" s="36">
        <v>11513</v>
      </c>
      <c r="AL106" s="36">
        <v>2.4834000000000001</v>
      </c>
      <c r="AM106" s="36">
        <v>0.88</v>
      </c>
      <c r="AN106" s="36">
        <v>753</v>
      </c>
      <c r="AO106" s="36">
        <v>6.5404</v>
      </c>
      <c r="AP106" s="36">
        <v>13.4</v>
      </c>
      <c r="AQ106" s="36">
        <v>2000</v>
      </c>
      <c r="AR106" s="36">
        <v>1</v>
      </c>
      <c r="AS106" s="36" t="s">
        <v>1960</v>
      </c>
      <c r="AT106" s="36" t="s">
        <v>367</v>
      </c>
      <c r="AU106" s="36" t="s">
        <v>588</v>
      </c>
      <c r="AV106" s="36" t="s">
        <v>5037</v>
      </c>
      <c r="AW106" s="36" t="s">
        <v>1653</v>
      </c>
    </row>
    <row r="107" spans="1:49" hidden="1" x14ac:dyDescent="0.15">
      <c r="A107" s="36" t="s">
        <v>2452</v>
      </c>
      <c r="B107" s="36" t="s">
        <v>2453</v>
      </c>
      <c r="C107" s="36" t="s">
        <v>1947</v>
      </c>
      <c r="D107" s="36" t="s">
        <v>1636</v>
      </c>
      <c r="E107" s="36" t="s">
        <v>1637</v>
      </c>
      <c r="F107" s="36" t="s">
        <v>1995</v>
      </c>
      <c r="G107" s="36" t="s">
        <v>2007</v>
      </c>
      <c r="H107" s="36" t="s">
        <v>1951</v>
      </c>
      <c r="I107" s="36" t="s">
        <v>1952</v>
      </c>
      <c r="J107" s="36" t="s">
        <v>1953</v>
      </c>
      <c r="K107" s="36" t="s">
        <v>1954</v>
      </c>
      <c r="L107" s="36" t="s">
        <v>1955</v>
      </c>
      <c r="M107" s="36" t="s">
        <v>2454</v>
      </c>
      <c r="N107" s="36">
        <v>22</v>
      </c>
      <c r="O107" s="36" t="s">
        <v>2455</v>
      </c>
      <c r="P107" s="36" t="s">
        <v>1636</v>
      </c>
      <c r="Q107" s="36" t="s">
        <v>2009</v>
      </c>
      <c r="R107" s="36">
        <v>8209.32</v>
      </c>
      <c r="S107" s="46">
        <v>8209.32</v>
      </c>
      <c r="T107" s="36">
        <v>8209.32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8209.32</v>
      </c>
      <c r="AB107" s="36">
        <v>0</v>
      </c>
      <c r="AC107" s="36">
        <v>0</v>
      </c>
      <c r="AD107" s="36">
        <v>0</v>
      </c>
      <c r="AE107" s="36">
        <v>8209.32</v>
      </c>
      <c r="AF107" s="36">
        <v>0</v>
      </c>
      <c r="AG107" s="36">
        <v>0</v>
      </c>
      <c r="AH107" s="36">
        <v>0</v>
      </c>
      <c r="AI107" s="36">
        <v>109809</v>
      </c>
      <c r="AJ107" s="36">
        <v>74.760000000000005</v>
      </c>
      <c r="AK107" s="36">
        <v>2738</v>
      </c>
      <c r="AL107" s="36">
        <v>2.4933999999999998</v>
      </c>
      <c r="AM107" s="36">
        <v>3</v>
      </c>
      <c r="AN107" s="36">
        <v>37</v>
      </c>
      <c r="AO107" s="36">
        <v>1.3513999999999999</v>
      </c>
      <c r="AP107" s="36">
        <v>221.87</v>
      </c>
      <c r="AQ107" s="36">
        <v>30000</v>
      </c>
      <c r="AR107" s="36">
        <v>1</v>
      </c>
      <c r="AS107" s="36" t="s">
        <v>1960</v>
      </c>
      <c r="AT107" s="36" t="s">
        <v>367</v>
      </c>
      <c r="AU107" s="36" t="s">
        <v>588</v>
      </c>
      <c r="AV107" s="36" t="s">
        <v>5037</v>
      </c>
      <c r="AW107" s="36" t="s">
        <v>1653</v>
      </c>
    </row>
    <row r="108" spans="1:49" hidden="1" x14ac:dyDescent="0.15">
      <c r="A108" s="36" t="s">
        <v>2456</v>
      </c>
      <c r="B108" s="36" t="s">
        <v>2457</v>
      </c>
      <c r="C108" s="36" t="s">
        <v>1947</v>
      </c>
      <c r="D108" s="36" t="s">
        <v>1636</v>
      </c>
      <c r="E108" s="36" t="s">
        <v>1637</v>
      </c>
      <c r="F108" s="36" t="s">
        <v>1995</v>
      </c>
      <c r="G108" s="36" t="s">
        <v>2351</v>
      </c>
      <c r="H108" s="36" t="s">
        <v>1951</v>
      </c>
      <c r="I108" s="36" t="s">
        <v>1952</v>
      </c>
      <c r="J108" s="36" t="s">
        <v>1953</v>
      </c>
      <c r="K108" s="36" t="s">
        <v>1954</v>
      </c>
      <c r="L108" s="36" t="s">
        <v>1955</v>
      </c>
      <c r="M108" s="36" t="s">
        <v>2352</v>
      </c>
      <c r="N108" s="36">
        <v>20</v>
      </c>
      <c r="O108" s="36" t="s">
        <v>2008</v>
      </c>
      <c r="P108" s="36" t="s">
        <v>1636</v>
      </c>
      <c r="Q108" s="36" t="s">
        <v>2353</v>
      </c>
      <c r="R108" s="36">
        <v>7369.46</v>
      </c>
      <c r="S108" s="46">
        <v>7369.46</v>
      </c>
      <c r="T108" s="36">
        <v>7369.46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7369.46</v>
      </c>
      <c r="AB108" s="36">
        <v>0</v>
      </c>
      <c r="AC108" s="36">
        <v>0</v>
      </c>
      <c r="AD108" s="36">
        <v>0</v>
      </c>
      <c r="AE108" s="36">
        <v>7369.46</v>
      </c>
      <c r="AF108" s="36">
        <v>0</v>
      </c>
      <c r="AG108" s="36">
        <v>0</v>
      </c>
      <c r="AH108" s="36">
        <v>0</v>
      </c>
      <c r="AI108" s="36">
        <v>48464</v>
      </c>
      <c r="AJ108" s="36">
        <v>152.06</v>
      </c>
      <c r="AK108" s="36">
        <v>1025</v>
      </c>
      <c r="AL108" s="36">
        <v>2.1150000000000002</v>
      </c>
      <c r="AM108" s="36">
        <v>7.19</v>
      </c>
      <c r="AN108" s="36">
        <v>14</v>
      </c>
      <c r="AO108" s="36">
        <v>1.3658999999999999</v>
      </c>
      <c r="AP108" s="36">
        <v>526.39</v>
      </c>
      <c r="AQ108" s="36">
        <v>100000</v>
      </c>
      <c r="AR108" s="36">
        <v>1</v>
      </c>
      <c r="AS108" s="36" t="s">
        <v>1960</v>
      </c>
      <c r="AT108" s="36" t="s">
        <v>367</v>
      </c>
      <c r="AU108" s="36" t="s">
        <v>588</v>
      </c>
      <c r="AV108" s="36" t="s">
        <v>5037</v>
      </c>
      <c r="AW108" s="36" t="s">
        <v>1653</v>
      </c>
    </row>
    <row r="109" spans="1:49" hidden="1" x14ac:dyDescent="0.15">
      <c r="A109" s="36" t="s">
        <v>2458</v>
      </c>
      <c r="B109" s="36" t="s">
        <v>2459</v>
      </c>
      <c r="C109" s="36" t="s">
        <v>1947</v>
      </c>
      <c r="D109" s="36" t="s">
        <v>1636</v>
      </c>
      <c r="E109" s="36" t="s">
        <v>1637</v>
      </c>
      <c r="F109" s="36" t="s">
        <v>1995</v>
      </c>
      <c r="G109" s="36" t="s">
        <v>2195</v>
      </c>
      <c r="H109" s="36" t="s">
        <v>1951</v>
      </c>
      <c r="I109" s="36" t="s">
        <v>1952</v>
      </c>
      <c r="J109" s="36" t="s">
        <v>1953</v>
      </c>
      <c r="K109" s="36" t="s">
        <v>1954</v>
      </c>
      <c r="L109" s="36" t="s">
        <v>1955</v>
      </c>
      <c r="M109" s="36" t="s">
        <v>2460</v>
      </c>
      <c r="N109" s="36">
        <v>54</v>
      </c>
      <c r="O109" s="36" t="s">
        <v>2461</v>
      </c>
      <c r="P109" s="36" t="s">
        <v>1636</v>
      </c>
      <c r="Q109" s="36" t="s">
        <v>1888</v>
      </c>
      <c r="R109" s="36">
        <v>7326.47</v>
      </c>
      <c r="S109" s="46">
        <v>7326.47</v>
      </c>
      <c r="T109" s="36">
        <v>7326.47</v>
      </c>
      <c r="U109" s="36">
        <v>0</v>
      </c>
      <c r="V109" s="36">
        <v>0</v>
      </c>
      <c r="W109" s="36">
        <v>0</v>
      </c>
      <c r="X109" s="36">
        <v>0</v>
      </c>
      <c r="Y109" s="36">
        <v>0</v>
      </c>
      <c r="Z109" s="36">
        <v>0</v>
      </c>
      <c r="AA109" s="36">
        <v>7326.47</v>
      </c>
      <c r="AB109" s="36">
        <v>0</v>
      </c>
      <c r="AC109" s="36">
        <v>0</v>
      </c>
      <c r="AD109" s="36">
        <v>0</v>
      </c>
      <c r="AE109" s="36">
        <v>15980</v>
      </c>
      <c r="AF109" s="36">
        <v>0</v>
      </c>
      <c r="AG109" s="36">
        <v>0</v>
      </c>
      <c r="AH109" s="36">
        <v>0</v>
      </c>
      <c r="AI109" s="36">
        <v>11711695</v>
      </c>
      <c r="AJ109" s="36">
        <v>0.63</v>
      </c>
      <c r="AK109" s="36">
        <v>98641</v>
      </c>
      <c r="AL109" s="36">
        <v>0.84219999999999995</v>
      </c>
      <c r="AM109" s="36">
        <v>7.0000000000000007E-2</v>
      </c>
      <c r="AN109" s="36">
        <v>42</v>
      </c>
      <c r="AO109" s="36">
        <v>4.2599999999999999E-2</v>
      </c>
      <c r="AP109" s="36">
        <v>174.44</v>
      </c>
      <c r="AQ109" s="36">
        <v>5000</v>
      </c>
      <c r="AR109" s="36">
        <v>1</v>
      </c>
      <c r="AS109" s="36" t="s">
        <v>1960</v>
      </c>
      <c r="AT109" s="36" t="s">
        <v>367</v>
      </c>
      <c r="AU109" s="36" t="s">
        <v>588</v>
      </c>
      <c r="AV109" s="36" t="s">
        <v>1889</v>
      </c>
      <c r="AW109" s="36" t="s">
        <v>207</v>
      </c>
    </row>
    <row r="110" spans="1:49" hidden="1" x14ac:dyDescent="0.15">
      <c r="A110" s="36" t="s">
        <v>2462</v>
      </c>
      <c r="B110" s="36" t="s">
        <v>2463</v>
      </c>
      <c r="C110" s="36" t="s">
        <v>1947</v>
      </c>
      <c r="D110" s="36" t="s">
        <v>1636</v>
      </c>
      <c r="E110" s="36" t="s">
        <v>1948</v>
      </c>
      <c r="F110" s="36" t="s">
        <v>1949</v>
      </c>
      <c r="G110" s="36" t="s">
        <v>2464</v>
      </c>
      <c r="H110" s="36" t="s">
        <v>1951</v>
      </c>
      <c r="I110" s="36" t="s">
        <v>1952</v>
      </c>
      <c r="J110" s="36" t="s">
        <v>1953</v>
      </c>
      <c r="K110" s="36" t="s">
        <v>1954</v>
      </c>
      <c r="L110" s="36" t="s">
        <v>1955</v>
      </c>
      <c r="M110" s="36" t="s">
        <v>2465</v>
      </c>
      <c r="N110" s="36">
        <v>9</v>
      </c>
      <c r="O110" s="36" t="s">
        <v>2466</v>
      </c>
      <c r="P110" s="36" t="s">
        <v>1636</v>
      </c>
      <c r="Q110" s="36" t="s">
        <v>1959</v>
      </c>
      <c r="R110" s="36">
        <v>6941.72</v>
      </c>
      <c r="S110" s="46">
        <v>6941.72</v>
      </c>
      <c r="T110" s="36">
        <v>6941.72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6941.72</v>
      </c>
      <c r="AB110" s="36">
        <v>0</v>
      </c>
      <c r="AC110" s="36">
        <v>0</v>
      </c>
      <c r="AD110" s="36">
        <v>0</v>
      </c>
      <c r="AE110" s="36">
        <v>6941.72</v>
      </c>
      <c r="AF110" s="36">
        <v>0</v>
      </c>
      <c r="AG110" s="36">
        <v>0</v>
      </c>
      <c r="AH110" s="36">
        <v>0</v>
      </c>
      <c r="AI110" s="36">
        <v>175319</v>
      </c>
      <c r="AJ110" s="36">
        <v>39.590000000000003</v>
      </c>
      <c r="AK110" s="36">
        <v>1693</v>
      </c>
      <c r="AL110" s="36">
        <v>0.9657</v>
      </c>
      <c r="AM110" s="36">
        <v>4.0999999999999996</v>
      </c>
      <c r="AN110" s="36">
        <v>5</v>
      </c>
      <c r="AO110" s="36">
        <v>0.29530000000000001</v>
      </c>
      <c r="AP110" s="36">
        <v>1388.34</v>
      </c>
      <c r="AQ110" s="36">
        <v>49670.36</v>
      </c>
      <c r="AR110" s="36">
        <v>2</v>
      </c>
      <c r="AS110" s="36" t="s">
        <v>1960</v>
      </c>
      <c r="AT110" s="36" t="s">
        <v>367</v>
      </c>
      <c r="AU110" s="36" t="s">
        <v>588</v>
      </c>
      <c r="AV110" s="36" t="s">
        <v>1898</v>
      </c>
      <c r="AW110" s="36" t="s">
        <v>1653</v>
      </c>
    </row>
    <row r="111" spans="1:49" hidden="1" x14ac:dyDescent="0.15">
      <c r="A111" s="36" t="s">
        <v>2467</v>
      </c>
      <c r="B111" s="36" t="s">
        <v>2468</v>
      </c>
      <c r="C111" s="36" t="s">
        <v>1947</v>
      </c>
      <c r="D111" s="36" t="s">
        <v>1636</v>
      </c>
      <c r="E111" s="36" t="s">
        <v>1948</v>
      </c>
      <c r="F111" s="36" t="s">
        <v>1949</v>
      </c>
      <c r="G111" s="36" t="s">
        <v>2469</v>
      </c>
      <c r="H111" s="36" t="s">
        <v>1951</v>
      </c>
      <c r="I111" s="36" t="s">
        <v>1952</v>
      </c>
      <c r="J111" s="36" t="s">
        <v>1953</v>
      </c>
      <c r="K111" s="36" t="s">
        <v>1954</v>
      </c>
      <c r="L111" s="36" t="s">
        <v>1955</v>
      </c>
      <c r="M111" s="36" t="s">
        <v>2017</v>
      </c>
      <c r="N111" s="36">
        <v>89</v>
      </c>
      <c r="O111" s="36" t="s">
        <v>2470</v>
      </c>
      <c r="P111" s="36" t="s">
        <v>1958</v>
      </c>
      <c r="Q111" s="36" t="s">
        <v>1959</v>
      </c>
      <c r="R111" s="36">
        <v>6760.36</v>
      </c>
      <c r="S111" s="46">
        <v>6590.9</v>
      </c>
      <c r="T111" s="36">
        <v>6760.36</v>
      </c>
      <c r="U111" s="36">
        <v>0</v>
      </c>
      <c r="V111" s="36">
        <v>169.46</v>
      </c>
      <c r="W111" s="36">
        <v>0</v>
      </c>
      <c r="X111" s="36">
        <v>0</v>
      </c>
      <c r="Y111" s="36">
        <v>0</v>
      </c>
      <c r="Z111" s="36">
        <v>0</v>
      </c>
      <c r="AA111" s="36">
        <v>6760.36</v>
      </c>
      <c r="AB111" s="36">
        <v>0</v>
      </c>
      <c r="AC111" s="36">
        <v>0</v>
      </c>
      <c r="AD111" s="36">
        <v>0</v>
      </c>
      <c r="AE111" s="36">
        <v>16136.89</v>
      </c>
      <c r="AF111" s="36">
        <v>0</v>
      </c>
      <c r="AG111" s="36">
        <v>0</v>
      </c>
      <c r="AH111" s="36">
        <v>0</v>
      </c>
      <c r="AI111" s="36">
        <v>202821</v>
      </c>
      <c r="AJ111" s="36">
        <v>33.33</v>
      </c>
      <c r="AK111" s="36">
        <v>4127</v>
      </c>
      <c r="AL111" s="36">
        <v>2.0348000000000002</v>
      </c>
      <c r="AM111" s="36">
        <v>1.64</v>
      </c>
      <c r="AN111" s="36">
        <v>4</v>
      </c>
      <c r="AO111" s="36">
        <v>9.69E-2</v>
      </c>
      <c r="AP111" s="36">
        <v>1690.09</v>
      </c>
      <c r="AQ111" s="36">
        <v>50000</v>
      </c>
      <c r="AR111" s="36">
        <v>1</v>
      </c>
      <c r="AS111" s="36" t="s">
        <v>1960</v>
      </c>
      <c r="AT111" s="36" t="s">
        <v>367</v>
      </c>
      <c r="AU111" s="36" t="s">
        <v>588</v>
      </c>
      <c r="AV111" s="36" t="s">
        <v>1898</v>
      </c>
      <c r="AW111" s="36" t="s">
        <v>1653</v>
      </c>
    </row>
    <row r="112" spans="1:49" hidden="1" x14ac:dyDescent="0.15">
      <c r="A112" s="36" t="s">
        <v>2471</v>
      </c>
      <c r="B112" s="36" t="s">
        <v>2472</v>
      </c>
      <c r="C112" s="36" t="s">
        <v>1947</v>
      </c>
      <c r="D112" s="36" t="s">
        <v>1636</v>
      </c>
      <c r="E112" s="36" t="s">
        <v>1637</v>
      </c>
      <c r="F112" s="36" t="s">
        <v>1995</v>
      </c>
      <c r="G112" s="36" t="s">
        <v>2399</v>
      </c>
      <c r="H112" s="36" t="s">
        <v>1951</v>
      </c>
      <c r="I112" s="36" t="s">
        <v>1952</v>
      </c>
      <c r="J112" s="36" t="s">
        <v>1953</v>
      </c>
      <c r="K112" s="36" t="s">
        <v>1954</v>
      </c>
      <c r="L112" s="36" t="s">
        <v>1955</v>
      </c>
      <c r="M112" s="36" t="s">
        <v>2473</v>
      </c>
      <c r="N112" s="36">
        <v>54</v>
      </c>
      <c r="O112" s="36" t="s">
        <v>2474</v>
      </c>
      <c r="P112" s="36" t="s">
        <v>1636</v>
      </c>
      <c r="Q112" s="36" t="s">
        <v>2401</v>
      </c>
      <c r="R112" s="36">
        <v>6531.46</v>
      </c>
      <c r="S112" s="46">
        <v>6531.46</v>
      </c>
      <c r="T112" s="36">
        <v>6531.46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6531.46</v>
      </c>
      <c r="AB112" s="36">
        <v>0</v>
      </c>
      <c r="AC112" s="36">
        <v>0</v>
      </c>
      <c r="AD112" s="36">
        <v>0</v>
      </c>
      <c r="AE112" s="36">
        <v>15346.95</v>
      </c>
      <c r="AF112" s="36">
        <v>0</v>
      </c>
      <c r="AG112" s="36">
        <v>0</v>
      </c>
      <c r="AH112" s="36">
        <v>0</v>
      </c>
      <c r="AI112" s="36">
        <v>280037</v>
      </c>
      <c r="AJ112" s="36">
        <v>23.32</v>
      </c>
      <c r="AK112" s="36">
        <v>3318</v>
      </c>
      <c r="AL112" s="36">
        <v>1.1848000000000001</v>
      </c>
      <c r="AM112" s="36">
        <v>1.97</v>
      </c>
      <c r="AN112" s="36">
        <v>4</v>
      </c>
      <c r="AO112" s="36">
        <v>0.1206</v>
      </c>
      <c r="AP112" s="36">
        <v>1632.87</v>
      </c>
      <c r="AQ112" s="36">
        <v>3344.65</v>
      </c>
      <c r="AR112" s="36">
        <v>3</v>
      </c>
      <c r="AS112" s="36" t="s">
        <v>1960</v>
      </c>
      <c r="AT112" s="36" t="s">
        <v>367</v>
      </c>
      <c r="AU112" s="36" t="s">
        <v>588</v>
      </c>
      <c r="AV112" s="36" t="s">
        <v>5037</v>
      </c>
      <c r="AW112" s="36" t="s">
        <v>1653</v>
      </c>
    </row>
    <row r="113" spans="1:49" hidden="1" x14ac:dyDescent="0.15">
      <c r="A113" s="36" t="s">
        <v>2475</v>
      </c>
      <c r="B113" s="36" t="s">
        <v>2476</v>
      </c>
      <c r="C113" s="36" t="s">
        <v>1947</v>
      </c>
      <c r="D113" s="36" t="s">
        <v>1636</v>
      </c>
      <c r="E113" s="36" t="s">
        <v>1637</v>
      </c>
      <c r="F113" s="36" t="s">
        <v>1995</v>
      </c>
      <c r="G113" s="36" t="s">
        <v>2145</v>
      </c>
      <c r="H113" s="36" t="s">
        <v>1951</v>
      </c>
      <c r="I113" s="36" t="s">
        <v>1952</v>
      </c>
      <c r="J113" s="36" t="s">
        <v>1953</v>
      </c>
      <c r="K113" s="36" t="s">
        <v>1954</v>
      </c>
      <c r="L113" s="36" t="s">
        <v>1955</v>
      </c>
      <c r="M113" s="36" t="s">
        <v>2146</v>
      </c>
      <c r="N113" s="36">
        <v>22</v>
      </c>
      <c r="O113" s="36" t="s">
        <v>2477</v>
      </c>
      <c r="P113" s="36" t="s">
        <v>1636</v>
      </c>
      <c r="Q113" s="36" t="s">
        <v>2009</v>
      </c>
      <c r="R113" s="36">
        <v>6000</v>
      </c>
      <c r="S113" s="46">
        <v>6000</v>
      </c>
      <c r="T113" s="36">
        <v>6000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6000</v>
      </c>
      <c r="AB113" s="36">
        <v>0</v>
      </c>
      <c r="AC113" s="36">
        <v>0</v>
      </c>
      <c r="AD113" s="36">
        <v>0</v>
      </c>
      <c r="AE113" s="36">
        <v>6000</v>
      </c>
      <c r="AF113" s="36">
        <v>0</v>
      </c>
      <c r="AG113" s="36">
        <v>0</v>
      </c>
      <c r="AH113" s="36">
        <v>0</v>
      </c>
      <c r="AI113" s="36">
        <v>47826</v>
      </c>
      <c r="AJ113" s="36">
        <v>125.45</v>
      </c>
      <c r="AK113" s="36">
        <v>318</v>
      </c>
      <c r="AL113" s="36">
        <v>0.66490000000000005</v>
      </c>
      <c r="AM113" s="36">
        <v>18.87</v>
      </c>
      <c r="AN113" s="36">
        <v>16</v>
      </c>
      <c r="AO113" s="36">
        <v>5.0313999999999997</v>
      </c>
      <c r="AP113" s="36">
        <v>375</v>
      </c>
      <c r="AQ113" s="36">
        <v>60000</v>
      </c>
      <c r="AR113" s="36">
        <v>2</v>
      </c>
      <c r="AS113" s="36" t="s">
        <v>1636</v>
      </c>
      <c r="AT113" s="36" t="s">
        <v>367</v>
      </c>
      <c r="AU113" s="36" t="s">
        <v>588</v>
      </c>
      <c r="AV113" s="36" t="s">
        <v>5037</v>
      </c>
      <c r="AW113" s="36" t="s">
        <v>1653</v>
      </c>
    </row>
    <row r="114" spans="1:49" x14ac:dyDescent="0.15">
      <c r="A114" s="36" t="s">
        <v>2478</v>
      </c>
      <c r="B114" s="36" t="s">
        <v>2479</v>
      </c>
      <c r="C114" s="36" t="s">
        <v>1947</v>
      </c>
      <c r="D114" s="36" t="s">
        <v>1636</v>
      </c>
      <c r="E114" s="36" t="s">
        <v>1768</v>
      </c>
      <c r="F114" s="36" t="s">
        <v>1807</v>
      </c>
      <c r="G114" s="36" t="s">
        <v>2480</v>
      </c>
      <c r="H114" s="36" t="s">
        <v>1951</v>
      </c>
      <c r="I114" s="36" t="s">
        <v>1952</v>
      </c>
      <c r="J114" s="36" t="s">
        <v>1953</v>
      </c>
      <c r="K114" s="36" t="s">
        <v>1954</v>
      </c>
      <c r="L114" s="36" t="s">
        <v>1955</v>
      </c>
      <c r="M114" s="36" t="s">
        <v>2150</v>
      </c>
      <c r="N114" s="36">
        <v>61</v>
      </c>
      <c r="O114" s="36" t="s">
        <v>2418</v>
      </c>
      <c r="P114" s="36" t="s">
        <v>2084</v>
      </c>
      <c r="Q114" s="36" t="s">
        <v>1892</v>
      </c>
      <c r="R114" s="36">
        <v>5933.53</v>
      </c>
      <c r="S114" s="46">
        <v>5933.53</v>
      </c>
      <c r="T114" s="36">
        <v>5933.53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5933.53</v>
      </c>
      <c r="AB114" s="36">
        <v>0</v>
      </c>
      <c r="AC114" s="36">
        <v>0</v>
      </c>
      <c r="AD114" s="36">
        <v>0</v>
      </c>
      <c r="AE114" s="36">
        <v>5933.53</v>
      </c>
      <c r="AF114" s="36">
        <v>0</v>
      </c>
      <c r="AG114" s="36">
        <v>0</v>
      </c>
      <c r="AH114" s="36">
        <v>0</v>
      </c>
      <c r="AI114" s="36">
        <v>181073</v>
      </c>
      <c r="AJ114" s="36">
        <v>32.770000000000003</v>
      </c>
      <c r="AK114" s="36">
        <v>36729</v>
      </c>
      <c r="AL114" s="36">
        <v>20.284099999999999</v>
      </c>
      <c r="AM114" s="36">
        <v>0.16</v>
      </c>
      <c r="AN114" s="36">
        <v>168</v>
      </c>
      <c r="AO114" s="36">
        <v>0.45739999999999997</v>
      </c>
      <c r="AP114" s="36">
        <v>35.32</v>
      </c>
      <c r="AQ114" s="36">
        <v>17000</v>
      </c>
      <c r="AR114" s="36">
        <v>3</v>
      </c>
      <c r="AS114" s="36" t="s">
        <v>1960</v>
      </c>
      <c r="AT114" s="36" t="s">
        <v>367</v>
      </c>
      <c r="AU114" s="36" t="s">
        <v>588</v>
      </c>
      <c r="AV114" s="36" t="s">
        <v>1892</v>
      </c>
      <c r="AW114" s="36" t="s">
        <v>1653</v>
      </c>
    </row>
    <row r="115" spans="1:49" hidden="1" x14ac:dyDescent="0.15">
      <c r="A115" s="36" t="s">
        <v>2481</v>
      </c>
      <c r="B115" s="36" t="s">
        <v>2482</v>
      </c>
      <c r="C115" s="36" t="s">
        <v>1947</v>
      </c>
      <c r="D115" s="36" t="s">
        <v>1636</v>
      </c>
      <c r="E115" s="36" t="s">
        <v>1637</v>
      </c>
      <c r="F115" s="36" t="s">
        <v>1995</v>
      </c>
      <c r="G115" s="36" t="s">
        <v>2454</v>
      </c>
      <c r="H115" s="36" t="s">
        <v>1951</v>
      </c>
      <c r="I115" s="36" t="s">
        <v>1952</v>
      </c>
      <c r="J115" s="36" t="s">
        <v>1953</v>
      </c>
      <c r="K115" s="36" t="s">
        <v>1954</v>
      </c>
      <c r="L115" s="36" t="s">
        <v>1955</v>
      </c>
      <c r="M115" s="36" t="s">
        <v>2483</v>
      </c>
      <c r="N115" s="36">
        <v>22</v>
      </c>
      <c r="O115" s="36" t="s">
        <v>2455</v>
      </c>
      <c r="P115" s="36" t="s">
        <v>1636</v>
      </c>
      <c r="Q115" s="36" t="s">
        <v>2009</v>
      </c>
      <c r="R115" s="36">
        <v>4323.2700000000004</v>
      </c>
      <c r="S115" s="46">
        <v>4323.2700000000004</v>
      </c>
      <c r="T115" s="36">
        <v>4323.2700000000004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4323.2700000000004</v>
      </c>
      <c r="AB115" s="36">
        <v>0</v>
      </c>
      <c r="AC115" s="36">
        <v>0</v>
      </c>
      <c r="AD115" s="36">
        <v>0</v>
      </c>
      <c r="AE115" s="36">
        <v>4323.2700000000004</v>
      </c>
      <c r="AF115" s="36">
        <v>0</v>
      </c>
      <c r="AG115" s="36">
        <v>0</v>
      </c>
      <c r="AH115" s="36">
        <v>0</v>
      </c>
      <c r="AI115" s="36">
        <v>25527</v>
      </c>
      <c r="AJ115" s="36">
        <v>169.36</v>
      </c>
      <c r="AK115" s="36">
        <v>624</v>
      </c>
      <c r="AL115" s="36">
        <v>2.4445000000000001</v>
      </c>
      <c r="AM115" s="36">
        <v>6.93</v>
      </c>
      <c r="AN115" s="36">
        <v>17</v>
      </c>
      <c r="AO115" s="36">
        <v>2.7244000000000002</v>
      </c>
      <c r="AP115" s="36">
        <v>254.31</v>
      </c>
      <c r="AQ115" s="36">
        <v>30000</v>
      </c>
      <c r="AR115" s="36">
        <v>1</v>
      </c>
      <c r="AS115" s="36" t="s">
        <v>1960</v>
      </c>
      <c r="AT115" s="36" t="s">
        <v>367</v>
      </c>
      <c r="AU115" s="36" t="s">
        <v>588</v>
      </c>
      <c r="AV115" s="36" t="s">
        <v>5037</v>
      </c>
      <c r="AW115" s="36" t="s">
        <v>1653</v>
      </c>
    </row>
    <row r="116" spans="1:49" hidden="1" x14ac:dyDescent="0.15">
      <c r="A116" s="36" t="s">
        <v>2484</v>
      </c>
      <c r="B116" s="36" t="s">
        <v>2485</v>
      </c>
      <c r="C116" s="36" t="s">
        <v>1947</v>
      </c>
      <c r="D116" s="36" t="s">
        <v>1636</v>
      </c>
      <c r="E116" s="36" t="s">
        <v>1637</v>
      </c>
      <c r="F116" s="36" t="s">
        <v>1995</v>
      </c>
      <c r="G116" s="36" t="s">
        <v>2331</v>
      </c>
      <c r="H116" s="36" t="s">
        <v>1951</v>
      </c>
      <c r="I116" s="36" t="s">
        <v>1952</v>
      </c>
      <c r="J116" s="36" t="s">
        <v>1953</v>
      </c>
      <c r="K116" s="36" t="s">
        <v>1954</v>
      </c>
      <c r="L116" s="36" t="s">
        <v>1955</v>
      </c>
      <c r="M116" s="36" t="s">
        <v>2486</v>
      </c>
      <c r="N116" s="36">
        <v>11</v>
      </c>
      <c r="O116" s="36" t="s">
        <v>2487</v>
      </c>
      <c r="P116" s="36" t="s">
        <v>1636</v>
      </c>
      <c r="Q116" s="36" t="s">
        <v>1999</v>
      </c>
      <c r="R116" s="36">
        <v>4000</v>
      </c>
      <c r="S116" s="46">
        <v>4000</v>
      </c>
      <c r="T116" s="36">
        <v>4000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4000</v>
      </c>
      <c r="AB116" s="36">
        <v>0</v>
      </c>
      <c r="AC116" s="36">
        <v>0</v>
      </c>
      <c r="AD116" s="36">
        <v>0</v>
      </c>
      <c r="AE116" s="36">
        <v>4000</v>
      </c>
      <c r="AF116" s="36">
        <v>0</v>
      </c>
      <c r="AG116" s="36">
        <v>0</v>
      </c>
      <c r="AH116" s="36">
        <v>0</v>
      </c>
      <c r="AI116" s="36">
        <v>26104</v>
      </c>
      <c r="AJ116" s="36">
        <v>153.22999999999999</v>
      </c>
      <c r="AK116" s="36">
        <v>137</v>
      </c>
      <c r="AL116" s="36">
        <v>0.52480000000000004</v>
      </c>
      <c r="AM116" s="36">
        <v>29.2</v>
      </c>
      <c r="AN116" s="36">
        <v>9</v>
      </c>
      <c r="AO116" s="36">
        <v>6.5693000000000001</v>
      </c>
      <c r="AP116" s="36">
        <v>444.44</v>
      </c>
      <c r="AQ116" s="36">
        <v>20000</v>
      </c>
      <c r="AR116" s="36">
        <v>1</v>
      </c>
      <c r="AS116" s="36" t="s">
        <v>1960</v>
      </c>
      <c r="AT116" s="36" t="s">
        <v>367</v>
      </c>
      <c r="AU116" s="36" t="s">
        <v>588</v>
      </c>
      <c r="AV116" s="36" t="s">
        <v>5037</v>
      </c>
      <c r="AW116" s="36" t="s">
        <v>1653</v>
      </c>
    </row>
    <row r="117" spans="1:49" hidden="1" x14ac:dyDescent="0.15">
      <c r="A117" s="36" t="s">
        <v>2488</v>
      </c>
      <c r="B117" s="36" t="s">
        <v>2489</v>
      </c>
      <c r="C117" s="36" t="s">
        <v>1947</v>
      </c>
      <c r="D117" s="36" t="s">
        <v>1636</v>
      </c>
      <c r="E117" s="36" t="s">
        <v>1637</v>
      </c>
      <c r="F117" s="36" t="s">
        <v>1995</v>
      </c>
      <c r="G117" s="36" t="s">
        <v>2490</v>
      </c>
      <c r="H117" s="36" t="s">
        <v>1951</v>
      </c>
      <c r="I117" s="36" t="s">
        <v>1952</v>
      </c>
      <c r="J117" s="36" t="s">
        <v>1953</v>
      </c>
      <c r="K117" s="36" t="s">
        <v>1954</v>
      </c>
      <c r="L117" s="36" t="s">
        <v>1955</v>
      </c>
      <c r="M117" s="36" t="s">
        <v>2491</v>
      </c>
      <c r="N117" s="36">
        <v>20</v>
      </c>
      <c r="O117" s="36" t="s">
        <v>2492</v>
      </c>
      <c r="P117" s="36" t="s">
        <v>1636</v>
      </c>
      <c r="Q117" s="36" t="s">
        <v>2353</v>
      </c>
      <c r="R117" s="36">
        <v>3271.85</v>
      </c>
      <c r="S117" s="46">
        <v>3271.85</v>
      </c>
      <c r="T117" s="36">
        <v>3271.85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3271.85</v>
      </c>
      <c r="AB117" s="36">
        <v>0</v>
      </c>
      <c r="AC117" s="36">
        <v>0</v>
      </c>
      <c r="AD117" s="36">
        <v>0</v>
      </c>
      <c r="AE117" s="36">
        <v>3271.85</v>
      </c>
      <c r="AF117" s="36">
        <v>0</v>
      </c>
      <c r="AG117" s="36">
        <v>0</v>
      </c>
      <c r="AH117" s="36">
        <v>0</v>
      </c>
      <c r="AI117" s="36">
        <v>24718</v>
      </c>
      <c r="AJ117" s="36">
        <v>132.37</v>
      </c>
      <c r="AK117" s="36">
        <v>364</v>
      </c>
      <c r="AL117" s="36">
        <v>1.4725999999999999</v>
      </c>
      <c r="AM117" s="36">
        <v>8.99</v>
      </c>
      <c r="AN117" s="36">
        <v>0</v>
      </c>
      <c r="AO117" s="36">
        <v>0</v>
      </c>
      <c r="AP117" s="36">
        <v>0</v>
      </c>
      <c r="AQ117" s="36">
        <v>24037.74</v>
      </c>
      <c r="AR117" s="36">
        <v>1</v>
      </c>
      <c r="AS117" s="36" t="s">
        <v>1636</v>
      </c>
      <c r="AT117" s="36" t="s">
        <v>367</v>
      </c>
      <c r="AU117" s="36" t="s">
        <v>588</v>
      </c>
      <c r="AV117" s="36" t="s">
        <v>5037</v>
      </c>
      <c r="AW117" s="36" t="s">
        <v>1653</v>
      </c>
    </row>
    <row r="118" spans="1:49" hidden="1" x14ac:dyDescent="0.15">
      <c r="A118" s="36" t="s">
        <v>2493</v>
      </c>
      <c r="B118" s="36" t="s">
        <v>2494</v>
      </c>
      <c r="C118" s="36" t="s">
        <v>1947</v>
      </c>
      <c r="D118" s="36" t="s">
        <v>1636</v>
      </c>
      <c r="E118" s="36" t="s">
        <v>1637</v>
      </c>
      <c r="F118" s="36" t="s">
        <v>1995</v>
      </c>
      <c r="G118" s="36" t="s">
        <v>2003</v>
      </c>
      <c r="H118" s="36" t="s">
        <v>1951</v>
      </c>
      <c r="I118" s="36" t="s">
        <v>1952</v>
      </c>
      <c r="J118" s="36" t="s">
        <v>1953</v>
      </c>
      <c r="K118" s="36" t="s">
        <v>1954</v>
      </c>
      <c r="L118" s="36" t="s">
        <v>1955</v>
      </c>
      <c r="M118" s="36" t="s">
        <v>2486</v>
      </c>
      <c r="N118" s="36">
        <v>11</v>
      </c>
      <c r="O118" s="36" t="s">
        <v>2487</v>
      </c>
      <c r="P118" s="36" t="s">
        <v>1636</v>
      </c>
      <c r="Q118" s="36" t="s">
        <v>1999</v>
      </c>
      <c r="R118" s="36">
        <v>3000</v>
      </c>
      <c r="S118" s="46">
        <v>3000</v>
      </c>
      <c r="T118" s="36">
        <v>3000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3000</v>
      </c>
      <c r="AB118" s="36">
        <v>0</v>
      </c>
      <c r="AC118" s="36">
        <v>0</v>
      </c>
      <c r="AD118" s="36">
        <v>0</v>
      </c>
      <c r="AE118" s="36">
        <v>3000</v>
      </c>
      <c r="AF118" s="36">
        <v>0</v>
      </c>
      <c r="AG118" s="36">
        <v>0</v>
      </c>
      <c r="AH118" s="36">
        <v>0</v>
      </c>
      <c r="AI118" s="36">
        <v>24667</v>
      </c>
      <c r="AJ118" s="36">
        <v>121.62</v>
      </c>
      <c r="AK118" s="36">
        <v>115</v>
      </c>
      <c r="AL118" s="36">
        <v>0.4662</v>
      </c>
      <c r="AM118" s="36">
        <v>26.09</v>
      </c>
      <c r="AN118" s="36">
        <v>6</v>
      </c>
      <c r="AO118" s="36">
        <v>5.2173999999999996</v>
      </c>
      <c r="AP118" s="36">
        <v>500</v>
      </c>
      <c r="AQ118" s="36">
        <v>20000</v>
      </c>
      <c r="AR118" s="36">
        <v>1</v>
      </c>
      <c r="AS118" s="36" t="s">
        <v>1636</v>
      </c>
      <c r="AT118" s="36" t="s">
        <v>367</v>
      </c>
      <c r="AU118" s="36" t="s">
        <v>588</v>
      </c>
      <c r="AV118" s="36" t="s">
        <v>5037</v>
      </c>
      <c r="AW118" s="36" t="s">
        <v>1653</v>
      </c>
    </row>
    <row r="119" spans="1:49" hidden="1" x14ac:dyDescent="0.15">
      <c r="A119" s="36" t="s">
        <v>2495</v>
      </c>
      <c r="B119" s="36" t="s">
        <v>2496</v>
      </c>
      <c r="C119" s="36" t="s">
        <v>1947</v>
      </c>
      <c r="D119" s="36" t="s">
        <v>1636</v>
      </c>
      <c r="E119" s="36" t="s">
        <v>1637</v>
      </c>
      <c r="F119" s="36" t="s">
        <v>1995</v>
      </c>
      <c r="G119" s="36" t="s">
        <v>2105</v>
      </c>
      <c r="H119" s="36" t="s">
        <v>1951</v>
      </c>
      <c r="I119" s="36" t="s">
        <v>1952</v>
      </c>
      <c r="J119" s="36" t="s">
        <v>1953</v>
      </c>
      <c r="K119" s="36" t="s">
        <v>1954</v>
      </c>
      <c r="L119" s="36" t="s">
        <v>1955</v>
      </c>
      <c r="M119" s="36" t="s">
        <v>2497</v>
      </c>
      <c r="N119" s="36">
        <v>22</v>
      </c>
      <c r="O119" s="36" t="s">
        <v>2455</v>
      </c>
      <c r="P119" s="36" t="s">
        <v>1636</v>
      </c>
      <c r="Q119" s="36" t="s">
        <v>2009</v>
      </c>
      <c r="R119" s="36">
        <v>2501.15</v>
      </c>
      <c r="S119" s="46">
        <v>2501.15</v>
      </c>
      <c r="T119" s="36">
        <v>2501.15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2501.15</v>
      </c>
      <c r="AB119" s="36">
        <v>0</v>
      </c>
      <c r="AC119" s="36">
        <v>0</v>
      </c>
      <c r="AD119" s="36">
        <v>0</v>
      </c>
      <c r="AE119" s="36">
        <v>2501.15</v>
      </c>
      <c r="AF119" s="36">
        <v>0</v>
      </c>
      <c r="AG119" s="36">
        <v>0</v>
      </c>
      <c r="AH119" s="36">
        <v>0</v>
      </c>
      <c r="AI119" s="36">
        <v>36905</v>
      </c>
      <c r="AJ119" s="36">
        <v>67.77</v>
      </c>
      <c r="AK119" s="36">
        <v>489</v>
      </c>
      <c r="AL119" s="36">
        <v>1.325</v>
      </c>
      <c r="AM119" s="36">
        <v>5.1100000000000003</v>
      </c>
      <c r="AN119" s="36">
        <v>12</v>
      </c>
      <c r="AO119" s="36">
        <v>2.4540000000000002</v>
      </c>
      <c r="AP119" s="36">
        <v>208.43</v>
      </c>
      <c r="AQ119" s="36">
        <v>30000</v>
      </c>
      <c r="AR119" s="36">
        <v>1</v>
      </c>
      <c r="AS119" s="36" t="s">
        <v>1960</v>
      </c>
      <c r="AT119" s="36" t="s">
        <v>367</v>
      </c>
      <c r="AU119" s="36" t="s">
        <v>588</v>
      </c>
      <c r="AV119" s="36" t="s">
        <v>5037</v>
      </c>
      <c r="AW119" s="36" t="s">
        <v>1653</v>
      </c>
    </row>
    <row r="120" spans="1:49" hidden="1" x14ac:dyDescent="0.15">
      <c r="A120" s="36" t="s">
        <v>2498</v>
      </c>
      <c r="B120" s="36" t="s">
        <v>2499</v>
      </c>
      <c r="C120" s="36" t="s">
        <v>1947</v>
      </c>
      <c r="D120" s="36" t="s">
        <v>1636</v>
      </c>
      <c r="E120" s="36" t="s">
        <v>1948</v>
      </c>
      <c r="F120" s="36" t="s">
        <v>1949</v>
      </c>
      <c r="G120" s="36" t="s">
        <v>2464</v>
      </c>
      <c r="H120" s="36" t="s">
        <v>1951</v>
      </c>
      <c r="I120" s="36" t="s">
        <v>1952</v>
      </c>
      <c r="J120" s="36" t="s">
        <v>1953</v>
      </c>
      <c r="K120" s="36" t="s">
        <v>1954</v>
      </c>
      <c r="L120" s="36" t="s">
        <v>1955</v>
      </c>
      <c r="M120" s="36" t="s">
        <v>2500</v>
      </c>
      <c r="N120" s="36">
        <v>9</v>
      </c>
      <c r="O120" s="36" t="s">
        <v>2501</v>
      </c>
      <c r="P120" s="36" t="s">
        <v>1636</v>
      </c>
      <c r="Q120" s="36" t="s">
        <v>1959</v>
      </c>
      <c r="R120" s="36">
        <v>2346.96</v>
      </c>
      <c r="S120" s="46">
        <v>2346.96</v>
      </c>
      <c r="T120" s="36">
        <v>2346.96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2346.96</v>
      </c>
      <c r="AB120" s="36">
        <v>0</v>
      </c>
      <c r="AC120" s="36">
        <v>0</v>
      </c>
      <c r="AD120" s="36">
        <v>0</v>
      </c>
      <c r="AE120" s="36">
        <v>2346.96</v>
      </c>
      <c r="AF120" s="36">
        <v>0</v>
      </c>
      <c r="AG120" s="36">
        <v>0</v>
      </c>
      <c r="AH120" s="36">
        <v>0</v>
      </c>
      <c r="AI120" s="36">
        <v>72428</v>
      </c>
      <c r="AJ120" s="36">
        <v>32.4</v>
      </c>
      <c r="AK120" s="36">
        <v>1001</v>
      </c>
      <c r="AL120" s="36">
        <v>1.3821000000000001</v>
      </c>
      <c r="AM120" s="36">
        <v>2.34</v>
      </c>
      <c r="AN120" s="36">
        <v>0</v>
      </c>
      <c r="AO120" s="36">
        <v>0</v>
      </c>
      <c r="AP120" s="36">
        <v>0</v>
      </c>
      <c r="AQ120" s="36">
        <v>40000</v>
      </c>
      <c r="AR120" s="36">
        <v>2</v>
      </c>
      <c r="AS120" s="36" t="s">
        <v>1636</v>
      </c>
      <c r="AT120" s="36" t="s">
        <v>367</v>
      </c>
      <c r="AU120" s="36" t="s">
        <v>588</v>
      </c>
      <c r="AV120" s="36" t="s">
        <v>1898</v>
      </c>
      <c r="AW120" s="36" t="s">
        <v>1653</v>
      </c>
    </row>
    <row r="121" spans="1:49" x14ac:dyDescent="0.15">
      <c r="A121" s="36" t="s">
        <v>2502</v>
      </c>
      <c r="B121" s="36" t="s">
        <v>2503</v>
      </c>
      <c r="C121" s="36" t="s">
        <v>1947</v>
      </c>
      <c r="D121" s="36" t="s">
        <v>1636</v>
      </c>
      <c r="E121" s="36" t="s">
        <v>1768</v>
      </c>
      <c r="F121" s="36" t="s">
        <v>1807</v>
      </c>
      <c r="G121" s="36" t="s">
        <v>2200</v>
      </c>
      <c r="H121" s="36" t="s">
        <v>1951</v>
      </c>
      <c r="I121" s="36" t="s">
        <v>1952</v>
      </c>
      <c r="J121" s="36" t="s">
        <v>1953</v>
      </c>
      <c r="K121" s="36" t="s">
        <v>1954</v>
      </c>
      <c r="L121" s="36" t="s">
        <v>1955</v>
      </c>
      <c r="M121" s="36" t="s">
        <v>2201</v>
      </c>
      <c r="N121" s="36">
        <v>19</v>
      </c>
      <c r="O121" s="36" t="s">
        <v>2504</v>
      </c>
      <c r="P121" s="36" t="s">
        <v>1636</v>
      </c>
      <c r="Q121" s="36" t="s">
        <v>1892</v>
      </c>
      <c r="R121" s="36">
        <v>2337.85</v>
      </c>
      <c r="S121" s="46">
        <v>2337.85</v>
      </c>
      <c r="T121" s="36">
        <v>2337.85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2337.85</v>
      </c>
      <c r="AB121" s="36">
        <v>0</v>
      </c>
      <c r="AC121" s="36">
        <v>0</v>
      </c>
      <c r="AD121" s="36">
        <v>0</v>
      </c>
      <c r="AE121" s="36">
        <v>2337.85</v>
      </c>
      <c r="AF121" s="36">
        <v>0</v>
      </c>
      <c r="AG121" s="36">
        <v>0</v>
      </c>
      <c r="AH121" s="36">
        <v>0</v>
      </c>
      <c r="AI121" s="36">
        <v>58964</v>
      </c>
      <c r="AJ121" s="36">
        <v>39.65</v>
      </c>
      <c r="AK121" s="36">
        <v>15377</v>
      </c>
      <c r="AL121" s="36">
        <v>26.078600000000002</v>
      </c>
      <c r="AM121" s="36">
        <v>0.15</v>
      </c>
      <c r="AN121" s="36">
        <v>37</v>
      </c>
      <c r="AO121" s="36">
        <v>0.24060000000000001</v>
      </c>
      <c r="AP121" s="36">
        <v>63.19</v>
      </c>
      <c r="AQ121" s="36">
        <v>16000</v>
      </c>
      <c r="AR121" s="36">
        <v>3</v>
      </c>
      <c r="AS121" s="36" t="s">
        <v>1960</v>
      </c>
      <c r="AT121" s="36" t="s">
        <v>367</v>
      </c>
      <c r="AU121" s="36" t="s">
        <v>588</v>
      </c>
      <c r="AV121" s="36" t="s">
        <v>1892</v>
      </c>
      <c r="AW121" s="36" t="s">
        <v>1653</v>
      </c>
    </row>
    <row r="122" spans="1:49" hidden="1" x14ac:dyDescent="0.15">
      <c r="A122" s="36" t="s">
        <v>2505</v>
      </c>
      <c r="B122" s="36" t="s">
        <v>2506</v>
      </c>
      <c r="C122" s="36" t="s">
        <v>1947</v>
      </c>
      <c r="D122" s="36" t="s">
        <v>1636</v>
      </c>
      <c r="E122" s="36" t="s">
        <v>1637</v>
      </c>
      <c r="F122" s="36" t="s">
        <v>1995</v>
      </c>
      <c r="G122" s="36" t="s">
        <v>2331</v>
      </c>
      <c r="H122" s="36" t="s">
        <v>1951</v>
      </c>
      <c r="I122" s="36" t="s">
        <v>1952</v>
      </c>
      <c r="J122" s="36" t="s">
        <v>1953</v>
      </c>
      <c r="K122" s="36" t="s">
        <v>1954</v>
      </c>
      <c r="L122" s="36" t="s">
        <v>1955</v>
      </c>
      <c r="M122" s="36" t="s">
        <v>2507</v>
      </c>
      <c r="N122" s="36">
        <v>11</v>
      </c>
      <c r="O122" s="36" t="s">
        <v>2508</v>
      </c>
      <c r="P122" s="36" t="s">
        <v>1636</v>
      </c>
      <c r="Q122" s="36" t="s">
        <v>1999</v>
      </c>
      <c r="R122" s="36">
        <v>1990.21</v>
      </c>
      <c r="S122" s="46">
        <v>1990.21</v>
      </c>
      <c r="T122" s="36">
        <v>1990.21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1990.21</v>
      </c>
      <c r="AB122" s="36">
        <v>0</v>
      </c>
      <c r="AC122" s="36">
        <v>0</v>
      </c>
      <c r="AD122" s="36">
        <v>0</v>
      </c>
      <c r="AE122" s="36">
        <v>1990.21</v>
      </c>
      <c r="AF122" s="36">
        <v>0</v>
      </c>
      <c r="AG122" s="36">
        <v>0</v>
      </c>
      <c r="AH122" s="36">
        <v>0</v>
      </c>
      <c r="AI122" s="36">
        <v>8184</v>
      </c>
      <c r="AJ122" s="36">
        <v>243.18</v>
      </c>
      <c r="AK122" s="36">
        <v>44</v>
      </c>
      <c r="AL122" s="36">
        <v>0.53759999999999997</v>
      </c>
      <c r="AM122" s="36">
        <v>45.23</v>
      </c>
      <c r="AN122" s="36">
        <v>3</v>
      </c>
      <c r="AO122" s="36">
        <v>6.8182</v>
      </c>
      <c r="AP122" s="36">
        <v>663.4</v>
      </c>
      <c r="AQ122" s="36">
        <v>20000</v>
      </c>
      <c r="AR122" s="36">
        <v>1</v>
      </c>
      <c r="AS122" s="36" t="s">
        <v>1636</v>
      </c>
      <c r="AT122" s="36" t="s">
        <v>367</v>
      </c>
      <c r="AU122" s="36" t="s">
        <v>588</v>
      </c>
      <c r="AV122" s="36" t="s">
        <v>5037</v>
      </c>
      <c r="AW122" s="36" t="s">
        <v>1653</v>
      </c>
    </row>
    <row r="123" spans="1:49" x14ac:dyDescent="0.15">
      <c r="A123" s="36" t="s">
        <v>2509</v>
      </c>
      <c r="B123" s="36" t="s">
        <v>2510</v>
      </c>
      <c r="C123" s="36" t="s">
        <v>1947</v>
      </c>
      <c r="D123" s="36" t="s">
        <v>1636</v>
      </c>
      <c r="E123" s="36" t="s">
        <v>1768</v>
      </c>
      <c r="F123" s="36" t="s">
        <v>1807</v>
      </c>
      <c r="G123" s="36" t="s">
        <v>2511</v>
      </c>
      <c r="H123" s="36" t="s">
        <v>1951</v>
      </c>
      <c r="I123" s="36" t="s">
        <v>1952</v>
      </c>
      <c r="J123" s="36" t="s">
        <v>1953</v>
      </c>
      <c r="K123" s="36" t="s">
        <v>1954</v>
      </c>
      <c r="L123" s="36" t="s">
        <v>1955</v>
      </c>
      <c r="M123" s="36" t="s">
        <v>2416</v>
      </c>
      <c r="N123" s="36">
        <v>19</v>
      </c>
      <c r="O123" s="36" t="s">
        <v>2512</v>
      </c>
      <c r="P123" s="36" t="s">
        <v>1636</v>
      </c>
      <c r="Q123" s="36" t="s">
        <v>1892</v>
      </c>
      <c r="R123" s="36">
        <v>1954.47</v>
      </c>
      <c r="S123" s="46">
        <v>1954.47</v>
      </c>
      <c r="T123" s="36">
        <v>1954.47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1954.47</v>
      </c>
      <c r="AB123" s="36">
        <v>0</v>
      </c>
      <c r="AC123" s="36">
        <v>0</v>
      </c>
      <c r="AD123" s="36">
        <v>0</v>
      </c>
      <c r="AE123" s="36">
        <v>1954.47</v>
      </c>
      <c r="AF123" s="36">
        <v>0</v>
      </c>
      <c r="AG123" s="36">
        <v>0</v>
      </c>
      <c r="AH123" s="36">
        <v>0</v>
      </c>
      <c r="AI123" s="36">
        <v>198758</v>
      </c>
      <c r="AJ123" s="36">
        <v>9.83</v>
      </c>
      <c r="AK123" s="36">
        <v>42315</v>
      </c>
      <c r="AL123" s="36">
        <v>21.2897</v>
      </c>
      <c r="AM123" s="36">
        <v>0.05</v>
      </c>
      <c r="AN123" s="36">
        <v>29</v>
      </c>
      <c r="AO123" s="36">
        <v>6.8500000000000005E-2</v>
      </c>
      <c r="AP123" s="36">
        <v>67.400000000000006</v>
      </c>
      <c r="AQ123" s="36">
        <v>9000</v>
      </c>
      <c r="AR123" s="36">
        <v>2</v>
      </c>
      <c r="AS123" s="36" t="s">
        <v>1960</v>
      </c>
      <c r="AT123" s="36" t="s">
        <v>367</v>
      </c>
      <c r="AU123" s="36" t="s">
        <v>588</v>
      </c>
      <c r="AV123" s="36" t="s">
        <v>1892</v>
      </c>
      <c r="AW123" s="36" t="s">
        <v>1653</v>
      </c>
    </row>
    <row r="124" spans="1:49" hidden="1" x14ac:dyDescent="0.15">
      <c r="A124" s="36" t="s">
        <v>2513</v>
      </c>
      <c r="B124" s="36" t="s">
        <v>2514</v>
      </c>
      <c r="C124" s="36" t="s">
        <v>1947</v>
      </c>
      <c r="D124" s="36" t="s">
        <v>1636</v>
      </c>
      <c r="E124" s="36" t="s">
        <v>1637</v>
      </c>
      <c r="F124" s="36" t="s">
        <v>1995</v>
      </c>
      <c r="G124" s="36" t="s">
        <v>2515</v>
      </c>
      <c r="H124" s="36" t="s">
        <v>1951</v>
      </c>
      <c r="I124" s="36" t="s">
        <v>1952</v>
      </c>
      <c r="J124" s="36" t="s">
        <v>1953</v>
      </c>
      <c r="K124" s="36" t="s">
        <v>1954</v>
      </c>
      <c r="L124" s="36" t="s">
        <v>1955</v>
      </c>
      <c r="M124" s="36" t="s">
        <v>2399</v>
      </c>
      <c r="N124" s="36">
        <v>54</v>
      </c>
      <c r="O124" s="36" t="s">
        <v>2451</v>
      </c>
      <c r="P124" s="36" t="s">
        <v>1636</v>
      </c>
      <c r="Q124" s="36" t="s">
        <v>2401</v>
      </c>
      <c r="R124" s="36">
        <v>1582.92</v>
      </c>
      <c r="S124" s="46">
        <v>1582.92</v>
      </c>
      <c r="T124" s="36">
        <v>1582.92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1582.92</v>
      </c>
      <c r="AB124" s="36">
        <v>0</v>
      </c>
      <c r="AC124" s="36">
        <v>0</v>
      </c>
      <c r="AD124" s="36">
        <v>0</v>
      </c>
      <c r="AE124" s="36">
        <v>4067.3</v>
      </c>
      <c r="AF124" s="36">
        <v>0</v>
      </c>
      <c r="AG124" s="36">
        <v>0</v>
      </c>
      <c r="AH124" s="36">
        <v>0</v>
      </c>
      <c r="AI124" s="36">
        <v>84423</v>
      </c>
      <c r="AJ124" s="36">
        <v>18.75</v>
      </c>
      <c r="AK124" s="36">
        <v>1175</v>
      </c>
      <c r="AL124" s="36">
        <v>1.3917999999999999</v>
      </c>
      <c r="AM124" s="36">
        <v>1.35</v>
      </c>
      <c r="AN124" s="36">
        <v>0</v>
      </c>
      <c r="AO124" s="36">
        <v>0</v>
      </c>
      <c r="AP124" s="36">
        <v>0</v>
      </c>
      <c r="AQ124" s="36">
        <v>3000</v>
      </c>
      <c r="AR124" s="36">
        <v>1</v>
      </c>
      <c r="AS124" s="36" t="s">
        <v>1960</v>
      </c>
      <c r="AT124" s="36" t="s">
        <v>367</v>
      </c>
      <c r="AU124" s="36" t="s">
        <v>588</v>
      </c>
      <c r="AV124" s="36" t="s">
        <v>5037</v>
      </c>
      <c r="AW124" s="36" t="s">
        <v>1653</v>
      </c>
    </row>
    <row r="125" spans="1:49" hidden="1" x14ac:dyDescent="0.15">
      <c r="A125" s="36" t="s">
        <v>2516</v>
      </c>
      <c r="B125" s="36" t="s">
        <v>2517</v>
      </c>
      <c r="C125" s="36" t="s">
        <v>1947</v>
      </c>
      <c r="D125" s="36" t="s">
        <v>1636</v>
      </c>
      <c r="E125" s="36" t="s">
        <v>1948</v>
      </c>
      <c r="F125" s="36" t="s">
        <v>1949</v>
      </c>
      <c r="G125" s="36" t="s">
        <v>2445</v>
      </c>
      <c r="H125" s="36" t="s">
        <v>1951</v>
      </c>
      <c r="I125" s="36" t="s">
        <v>1952</v>
      </c>
      <c r="J125" s="36" t="s">
        <v>1953</v>
      </c>
      <c r="K125" s="36" t="s">
        <v>1954</v>
      </c>
      <c r="L125" s="36" t="s">
        <v>1955</v>
      </c>
      <c r="M125" s="36" t="s">
        <v>2518</v>
      </c>
      <c r="N125" s="36">
        <v>89</v>
      </c>
      <c r="O125" s="36" t="s">
        <v>2519</v>
      </c>
      <c r="P125" s="36" t="s">
        <v>1958</v>
      </c>
      <c r="Q125" s="36" t="s">
        <v>1898</v>
      </c>
      <c r="R125" s="36">
        <v>1100.28</v>
      </c>
      <c r="S125" s="46">
        <v>1100.28</v>
      </c>
      <c r="T125" s="36">
        <v>1100.28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1100.28</v>
      </c>
      <c r="AB125" s="36">
        <v>0</v>
      </c>
      <c r="AC125" s="36">
        <v>0</v>
      </c>
      <c r="AD125" s="36">
        <v>0</v>
      </c>
      <c r="AE125" s="36">
        <v>1100.28</v>
      </c>
      <c r="AF125" s="36">
        <v>0</v>
      </c>
      <c r="AG125" s="36">
        <v>0</v>
      </c>
      <c r="AH125" s="36">
        <v>0</v>
      </c>
      <c r="AI125" s="36">
        <v>60317</v>
      </c>
      <c r="AJ125" s="36">
        <v>18.239999999999998</v>
      </c>
      <c r="AK125" s="36">
        <v>7987</v>
      </c>
      <c r="AL125" s="36">
        <v>13.2417</v>
      </c>
      <c r="AM125" s="36">
        <v>0.14000000000000001</v>
      </c>
      <c r="AN125" s="36">
        <v>0</v>
      </c>
      <c r="AO125" s="36">
        <v>0</v>
      </c>
      <c r="AP125" s="36">
        <v>0</v>
      </c>
      <c r="AQ125" s="36">
        <v>30000</v>
      </c>
      <c r="AR125" s="36">
        <v>1</v>
      </c>
      <c r="AS125" s="36" t="s">
        <v>1960</v>
      </c>
      <c r="AT125" s="36" t="s">
        <v>367</v>
      </c>
      <c r="AU125" s="36" t="s">
        <v>588</v>
      </c>
      <c r="AV125" s="36" t="s">
        <v>1898</v>
      </c>
      <c r="AW125" s="36" t="s">
        <v>1653</v>
      </c>
    </row>
    <row r="126" spans="1:49" hidden="1" x14ac:dyDescent="0.15">
      <c r="A126" s="36" t="s">
        <v>2520</v>
      </c>
      <c r="B126" s="36" t="s">
        <v>2521</v>
      </c>
      <c r="C126" s="36" t="s">
        <v>1947</v>
      </c>
      <c r="D126" s="36" t="s">
        <v>1636</v>
      </c>
      <c r="E126" s="36" t="s">
        <v>1307</v>
      </c>
      <c r="F126" s="36" t="s">
        <v>1963</v>
      </c>
      <c r="G126" s="36" t="s">
        <v>2522</v>
      </c>
      <c r="H126" s="36" t="s">
        <v>1951</v>
      </c>
      <c r="I126" s="36" t="s">
        <v>1952</v>
      </c>
      <c r="J126" s="36" t="s">
        <v>1953</v>
      </c>
      <c r="K126" s="36" t="s">
        <v>1954</v>
      </c>
      <c r="L126" s="36" t="s">
        <v>1955</v>
      </c>
      <c r="M126" s="36" t="s">
        <v>2523</v>
      </c>
      <c r="N126" s="36">
        <v>28</v>
      </c>
      <c r="O126" s="36" t="s">
        <v>2524</v>
      </c>
      <c r="P126" s="36" t="s">
        <v>1636</v>
      </c>
      <c r="Q126" s="36" t="s">
        <v>2239</v>
      </c>
      <c r="R126" s="36">
        <v>867.88</v>
      </c>
      <c r="S126" s="46">
        <v>867.88</v>
      </c>
      <c r="T126" s="36">
        <v>867.88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867.88</v>
      </c>
      <c r="AB126" s="36">
        <v>0</v>
      </c>
      <c r="AC126" s="36">
        <v>0</v>
      </c>
      <c r="AD126" s="36">
        <v>0</v>
      </c>
      <c r="AE126" s="36">
        <v>867.88</v>
      </c>
      <c r="AF126" s="36">
        <v>0</v>
      </c>
      <c r="AG126" s="36">
        <v>0</v>
      </c>
      <c r="AH126" s="36">
        <v>0</v>
      </c>
      <c r="AI126" s="36">
        <v>24306</v>
      </c>
      <c r="AJ126" s="36">
        <v>35.71</v>
      </c>
      <c r="AK126" s="36">
        <v>314</v>
      </c>
      <c r="AL126" s="36">
        <v>1.2919</v>
      </c>
      <c r="AM126" s="36">
        <v>2.76</v>
      </c>
      <c r="AN126" s="36">
        <v>2</v>
      </c>
      <c r="AO126" s="36">
        <v>0.63690000000000002</v>
      </c>
      <c r="AP126" s="36">
        <v>433.94</v>
      </c>
      <c r="AQ126" s="36">
        <v>50000</v>
      </c>
      <c r="AR126" s="36">
        <v>1</v>
      </c>
      <c r="AS126" s="36" t="s">
        <v>1960</v>
      </c>
      <c r="AT126" s="36" t="s">
        <v>367</v>
      </c>
      <c r="AU126" s="36" t="s">
        <v>588</v>
      </c>
      <c r="AV126" s="36" t="s">
        <v>1896</v>
      </c>
      <c r="AW126" s="36" t="s">
        <v>1653</v>
      </c>
    </row>
    <row r="127" spans="1:49" hidden="1" x14ac:dyDescent="0.15">
      <c r="A127" s="36" t="s">
        <v>2525</v>
      </c>
      <c r="B127" s="36" t="s">
        <v>2526</v>
      </c>
      <c r="C127" s="36" t="s">
        <v>1947</v>
      </c>
      <c r="D127" s="36" t="s">
        <v>1636</v>
      </c>
      <c r="E127" s="36" t="s">
        <v>1637</v>
      </c>
      <c r="F127" s="36" t="s">
        <v>1995</v>
      </c>
      <c r="G127" s="36" t="s">
        <v>2490</v>
      </c>
      <c r="H127" s="36" t="s">
        <v>1951</v>
      </c>
      <c r="I127" s="36" t="s">
        <v>1952</v>
      </c>
      <c r="J127" s="36" t="s">
        <v>1953</v>
      </c>
      <c r="K127" s="36" t="s">
        <v>1954</v>
      </c>
      <c r="L127" s="36" t="s">
        <v>1955</v>
      </c>
      <c r="M127" s="36" t="s">
        <v>2491</v>
      </c>
      <c r="N127" s="36">
        <v>20</v>
      </c>
      <c r="O127" s="36" t="s">
        <v>2492</v>
      </c>
      <c r="P127" s="36" t="s">
        <v>1636</v>
      </c>
      <c r="Q127" s="36" t="s">
        <v>2353</v>
      </c>
      <c r="R127" s="36">
        <v>552.49</v>
      </c>
      <c r="S127" s="46">
        <v>552.49</v>
      </c>
      <c r="T127" s="36">
        <v>552.49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552.49</v>
      </c>
      <c r="AB127" s="36">
        <v>0</v>
      </c>
      <c r="AC127" s="36">
        <v>0</v>
      </c>
      <c r="AD127" s="36">
        <v>0</v>
      </c>
      <c r="AE127" s="36">
        <v>552.49</v>
      </c>
      <c r="AF127" s="36">
        <v>0</v>
      </c>
      <c r="AG127" s="36">
        <v>0</v>
      </c>
      <c r="AH127" s="36">
        <v>0</v>
      </c>
      <c r="AI127" s="36">
        <v>2766</v>
      </c>
      <c r="AJ127" s="36">
        <v>199.74</v>
      </c>
      <c r="AK127" s="36">
        <v>64</v>
      </c>
      <c r="AL127" s="36">
        <v>2.3138000000000001</v>
      </c>
      <c r="AM127" s="36">
        <v>8.6300000000000008</v>
      </c>
      <c r="AN127" s="36">
        <v>0</v>
      </c>
      <c r="AO127" s="36">
        <v>0</v>
      </c>
      <c r="AP127" s="36">
        <v>0</v>
      </c>
      <c r="AQ127" s="36">
        <v>41531.56</v>
      </c>
      <c r="AR127" s="36">
        <v>1</v>
      </c>
      <c r="AS127" s="36" t="s">
        <v>1636</v>
      </c>
      <c r="AT127" s="36" t="s">
        <v>367</v>
      </c>
      <c r="AU127" s="36" t="s">
        <v>588</v>
      </c>
      <c r="AV127" s="36" t="s">
        <v>5037</v>
      </c>
      <c r="AW127" s="36" t="s">
        <v>1653</v>
      </c>
    </row>
    <row r="128" spans="1:49" hidden="1" x14ac:dyDescent="0.15">
      <c r="A128" s="36" t="s">
        <v>2527</v>
      </c>
      <c r="B128" s="36" t="s">
        <v>2528</v>
      </c>
      <c r="C128" s="36" t="s">
        <v>1947</v>
      </c>
      <c r="D128" s="36" t="s">
        <v>1636</v>
      </c>
      <c r="E128" s="36" t="s">
        <v>1948</v>
      </c>
      <c r="F128" s="36" t="s">
        <v>1949</v>
      </c>
      <c r="G128" s="36" t="s">
        <v>2529</v>
      </c>
      <c r="H128" s="36" t="s">
        <v>1951</v>
      </c>
      <c r="I128" s="36" t="s">
        <v>1952</v>
      </c>
      <c r="J128" s="36" t="s">
        <v>1953</v>
      </c>
      <c r="K128" s="36" t="s">
        <v>1954</v>
      </c>
      <c r="L128" s="36" t="s">
        <v>1955</v>
      </c>
      <c r="M128" s="36" t="s">
        <v>2530</v>
      </c>
      <c r="N128" s="36">
        <v>89</v>
      </c>
      <c r="O128" s="36" t="s">
        <v>2531</v>
      </c>
      <c r="P128" s="36" t="s">
        <v>1958</v>
      </c>
      <c r="Q128" s="36" t="s">
        <v>1898</v>
      </c>
      <c r="R128" s="36">
        <v>427.12</v>
      </c>
      <c r="S128" s="46">
        <v>427.12</v>
      </c>
      <c r="T128" s="36">
        <v>427.12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427.12</v>
      </c>
      <c r="AB128" s="36">
        <v>0</v>
      </c>
      <c r="AC128" s="36">
        <v>0</v>
      </c>
      <c r="AD128" s="36">
        <v>0</v>
      </c>
      <c r="AE128" s="36">
        <v>427.12</v>
      </c>
      <c r="AF128" s="36">
        <v>0</v>
      </c>
      <c r="AG128" s="36">
        <v>0</v>
      </c>
      <c r="AH128" s="36">
        <v>0</v>
      </c>
      <c r="AI128" s="36">
        <v>2221</v>
      </c>
      <c r="AJ128" s="36">
        <v>192.31</v>
      </c>
      <c r="AK128" s="36">
        <v>509</v>
      </c>
      <c r="AL128" s="36">
        <v>22.9176</v>
      </c>
      <c r="AM128" s="36">
        <v>0.84</v>
      </c>
      <c r="AN128" s="36">
        <v>0</v>
      </c>
      <c r="AO128" s="36">
        <v>0</v>
      </c>
      <c r="AP128" s="36">
        <v>0</v>
      </c>
      <c r="AQ128" s="36">
        <v>20000</v>
      </c>
      <c r="AR128" s="36">
        <v>1</v>
      </c>
      <c r="AS128" s="36" t="s">
        <v>1960</v>
      </c>
      <c r="AT128" s="36" t="s">
        <v>367</v>
      </c>
      <c r="AU128" s="36" t="s">
        <v>588</v>
      </c>
      <c r="AV128" s="36" t="s">
        <v>1898</v>
      </c>
      <c r="AW128" s="36" t="s">
        <v>1653</v>
      </c>
    </row>
    <row r="129" spans="1:49" hidden="1" x14ac:dyDescent="0.15">
      <c r="A129" s="36" t="s">
        <v>2532</v>
      </c>
      <c r="B129" s="36" t="s">
        <v>2533</v>
      </c>
      <c r="C129" s="36" t="s">
        <v>1947</v>
      </c>
      <c r="D129" s="36" t="s">
        <v>1636</v>
      </c>
      <c r="E129" s="36" t="s">
        <v>1637</v>
      </c>
      <c r="F129" s="36" t="s">
        <v>1995</v>
      </c>
      <c r="G129" s="36" t="s">
        <v>2105</v>
      </c>
      <c r="H129" s="36" t="s">
        <v>1951</v>
      </c>
      <c r="I129" s="36" t="s">
        <v>1952</v>
      </c>
      <c r="J129" s="36" t="s">
        <v>1953</v>
      </c>
      <c r="K129" s="36" t="s">
        <v>1954</v>
      </c>
      <c r="L129" s="36" t="s">
        <v>1955</v>
      </c>
      <c r="M129" s="36" t="s">
        <v>2483</v>
      </c>
      <c r="N129" s="36">
        <v>22</v>
      </c>
      <c r="O129" s="36" t="s">
        <v>2455</v>
      </c>
      <c r="P129" s="36" t="s">
        <v>1636</v>
      </c>
      <c r="Q129" s="36" t="s">
        <v>2009</v>
      </c>
      <c r="R129" s="36">
        <v>215.94</v>
      </c>
      <c r="S129" s="46">
        <v>215.94</v>
      </c>
      <c r="T129" s="36">
        <v>215.94</v>
      </c>
      <c r="U129" s="36">
        <v>0</v>
      </c>
      <c r="V129" s="36">
        <v>0</v>
      </c>
      <c r="W129" s="36">
        <v>0</v>
      </c>
      <c r="X129" s="36">
        <v>0</v>
      </c>
      <c r="Y129" s="36">
        <v>0</v>
      </c>
      <c r="Z129" s="36">
        <v>0</v>
      </c>
      <c r="AA129" s="36">
        <v>215.94</v>
      </c>
      <c r="AB129" s="36">
        <v>0</v>
      </c>
      <c r="AC129" s="36">
        <v>0</v>
      </c>
      <c r="AD129" s="36">
        <v>0</v>
      </c>
      <c r="AE129" s="36">
        <v>215.94</v>
      </c>
      <c r="AF129" s="36">
        <v>0</v>
      </c>
      <c r="AG129" s="36">
        <v>0</v>
      </c>
      <c r="AH129" s="36">
        <v>0</v>
      </c>
      <c r="AI129" s="36">
        <v>575</v>
      </c>
      <c r="AJ129" s="36">
        <v>375.55</v>
      </c>
      <c r="AK129" s="36">
        <v>30</v>
      </c>
      <c r="AL129" s="36">
        <v>5.2173999999999996</v>
      </c>
      <c r="AM129" s="36">
        <v>7.2</v>
      </c>
      <c r="AN129" s="36">
        <v>0</v>
      </c>
      <c r="AO129" s="36">
        <v>0</v>
      </c>
      <c r="AP129" s="36">
        <v>0</v>
      </c>
      <c r="AQ129" s="36">
        <v>30000</v>
      </c>
      <c r="AR129" s="36">
        <v>1</v>
      </c>
      <c r="AS129" s="36" t="s">
        <v>1960</v>
      </c>
      <c r="AT129" s="36" t="s">
        <v>367</v>
      </c>
      <c r="AU129" s="36" t="s">
        <v>588</v>
      </c>
      <c r="AV129" s="36" t="s">
        <v>5037</v>
      </c>
      <c r="AW129" s="36" t="s">
        <v>1653</v>
      </c>
    </row>
    <row r="130" spans="1:49" hidden="1" x14ac:dyDescent="0.15">
      <c r="A130" s="36" t="s">
        <v>2534</v>
      </c>
      <c r="B130" s="36" t="s">
        <v>2535</v>
      </c>
      <c r="C130" s="36" t="s">
        <v>1947</v>
      </c>
      <c r="D130" s="36" t="s">
        <v>1636</v>
      </c>
      <c r="E130" s="36" t="s">
        <v>1948</v>
      </c>
      <c r="F130" s="36" t="s">
        <v>1949</v>
      </c>
      <c r="G130" s="36" t="s">
        <v>2536</v>
      </c>
      <c r="H130" s="36" t="s">
        <v>1951</v>
      </c>
      <c r="I130" s="36" t="s">
        <v>1952</v>
      </c>
      <c r="J130" s="36" t="s">
        <v>1953</v>
      </c>
      <c r="K130" s="36" t="s">
        <v>1954</v>
      </c>
      <c r="L130" s="36" t="s">
        <v>1955</v>
      </c>
      <c r="M130" s="36" t="s">
        <v>2280</v>
      </c>
      <c r="N130" s="36">
        <v>84</v>
      </c>
      <c r="O130" s="36" t="s">
        <v>2537</v>
      </c>
      <c r="P130" s="36" t="s">
        <v>1958</v>
      </c>
      <c r="Q130" s="36" t="s">
        <v>1898</v>
      </c>
      <c r="R130" s="36">
        <v>140.01</v>
      </c>
      <c r="S130" s="46">
        <v>140.01</v>
      </c>
      <c r="T130" s="36">
        <v>140.01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140.01</v>
      </c>
      <c r="AB130" s="36">
        <v>0</v>
      </c>
      <c r="AC130" s="36">
        <v>0</v>
      </c>
      <c r="AD130" s="36">
        <v>0</v>
      </c>
      <c r="AE130" s="36">
        <v>3005.59</v>
      </c>
      <c r="AF130" s="36">
        <v>0</v>
      </c>
      <c r="AG130" s="36">
        <v>0</v>
      </c>
      <c r="AH130" s="36">
        <v>0</v>
      </c>
      <c r="AI130" s="36">
        <v>2610</v>
      </c>
      <c r="AJ130" s="36">
        <v>53.64</v>
      </c>
      <c r="AK130" s="36">
        <v>259</v>
      </c>
      <c r="AL130" s="36">
        <v>9.9234000000000009</v>
      </c>
      <c r="AM130" s="36">
        <v>0.54</v>
      </c>
      <c r="AN130" s="36">
        <v>0</v>
      </c>
      <c r="AO130" s="36">
        <v>0</v>
      </c>
      <c r="AP130" s="36">
        <v>0</v>
      </c>
      <c r="AQ130" s="36">
        <v>100000</v>
      </c>
      <c r="AR130" s="36">
        <v>1</v>
      </c>
      <c r="AS130" s="36" t="s">
        <v>1960</v>
      </c>
      <c r="AT130" s="36" t="s">
        <v>367</v>
      </c>
      <c r="AU130" s="36" t="s">
        <v>588</v>
      </c>
      <c r="AV130" s="36" t="s">
        <v>1898</v>
      </c>
      <c r="AW130" s="36" t="s">
        <v>1653</v>
      </c>
    </row>
    <row r="131" spans="1:49" hidden="1" x14ac:dyDescent="0.15">
      <c r="A131" s="36" t="s">
        <v>2538</v>
      </c>
      <c r="B131" s="36" t="s">
        <v>2539</v>
      </c>
      <c r="C131" s="36" t="s">
        <v>1947</v>
      </c>
      <c r="D131" s="36" t="s">
        <v>1636</v>
      </c>
      <c r="E131" s="36" t="s">
        <v>1637</v>
      </c>
      <c r="F131" s="36" t="s">
        <v>1995</v>
      </c>
      <c r="G131" s="36" t="s">
        <v>2540</v>
      </c>
      <c r="H131" s="36" t="s">
        <v>1951</v>
      </c>
      <c r="I131" s="36" t="s">
        <v>1952</v>
      </c>
      <c r="J131" s="36" t="s">
        <v>1953</v>
      </c>
      <c r="K131" s="36" t="s">
        <v>1954</v>
      </c>
      <c r="L131" s="36" t="s">
        <v>1955</v>
      </c>
      <c r="M131" s="36" t="s">
        <v>2541</v>
      </c>
      <c r="N131" s="36">
        <v>54</v>
      </c>
      <c r="O131" s="36" t="s">
        <v>2542</v>
      </c>
      <c r="P131" s="36" t="s">
        <v>2543</v>
      </c>
      <c r="Q131" s="36" t="s">
        <v>1888</v>
      </c>
      <c r="R131" s="36">
        <v>136.46</v>
      </c>
      <c r="S131" s="46">
        <v>136.46</v>
      </c>
      <c r="T131" s="36">
        <v>136.46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136.46</v>
      </c>
      <c r="AB131" s="36">
        <v>0</v>
      </c>
      <c r="AC131" s="36">
        <v>0</v>
      </c>
      <c r="AD131" s="36">
        <v>0</v>
      </c>
      <c r="AE131" s="36">
        <v>28541.02</v>
      </c>
      <c r="AF131" s="36">
        <v>0</v>
      </c>
      <c r="AG131" s="36">
        <v>0</v>
      </c>
      <c r="AH131" s="36">
        <v>0</v>
      </c>
      <c r="AI131" s="36">
        <v>24751</v>
      </c>
      <c r="AJ131" s="36">
        <v>5.51</v>
      </c>
      <c r="AK131" s="36">
        <v>709</v>
      </c>
      <c r="AL131" s="36">
        <v>2.8645</v>
      </c>
      <c r="AM131" s="36">
        <v>0.19</v>
      </c>
      <c r="AN131" s="36">
        <v>14</v>
      </c>
      <c r="AO131" s="36">
        <v>1.9745999999999999</v>
      </c>
      <c r="AP131" s="36">
        <v>9.75</v>
      </c>
      <c r="AQ131" s="36">
        <v>0</v>
      </c>
      <c r="AR131" s="36">
        <v>0</v>
      </c>
      <c r="AS131" s="36" t="s">
        <v>1960</v>
      </c>
      <c r="AT131" s="36" t="s">
        <v>367</v>
      </c>
      <c r="AU131" s="36" t="s">
        <v>588</v>
      </c>
      <c r="AV131" s="36" t="s">
        <v>5037</v>
      </c>
      <c r="AW131" s="36" t="s">
        <v>1653</v>
      </c>
    </row>
    <row r="132" spans="1:49" hidden="1" x14ac:dyDescent="0.15">
      <c r="A132" s="36" t="s">
        <v>2544</v>
      </c>
      <c r="B132" s="36" t="s">
        <v>2545</v>
      </c>
      <c r="C132" s="36" t="s">
        <v>1947</v>
      </c>
      <c r="D132" s="36" t="s">
        <v>1636</v>
      </c>
      <c r="E132" s="36" t="s">
        <v>1948</v>
      </c>
      <c r="F132" s="36" t="s">
        <v>1949</v>
      </c>
      <c r="G132" s="36" t="s">
        <v>2546</v>
      </c>
      <c r="H132" s="36" t="s">
        <v>1951</v>
      </c>
      <c r="I132" s="36" t="s">
        <v>1952</v>
      </c>
      <c r="J132" s="36" t="s">
        <v>1953</v>
      </c>
      <c r="K132" s="36" t="s">
        <v>1954</v>
      </c>
      <c r="L132" s="36" t="s">
        <v>1955</v>
      </c>
      <c r="M132" s="36" t="s">
        <v>2281</v>
      </c>
      <c r="N132" s="36">
        <v>84</v>
      </c>
      <c r="O132" s="36" t="s">
        <v>2547</v>
      </c>
      <c r="P132" s="36" t="s">
        <v>1958</v>
      </c>
      <c r="Q132" s="36" t="s">
        <v>1898</v>
      </c>
      <c r="R132" s="36">
        <v>114.18</v>
      </c>
      <c r="S132" s="46">
        <v>73.89</v>
      </c>
      <c r="T132" s="36">
        <v>114.18</v>
      </c>
      <c r="U132" s="36">
        <v>0</v>
      </c>
      <c r="V132" s="36">
        <v>40.29</v>
      </c>
      <c r="W132" s="36">
        <v>0</v>
      </c>
      <c r="X132" s="36">
        <v>0</v>
      </c>
      <c r="Y132" s="36">
        <v>0</v>
      </c>
      <c r="Z132" s="36">
        <v>0</v>
      </c>
      <c r="AA132" s="36">
        <v>114.18</v>
      </c>
      <c r="AB132" s="36">
        <v>0</v>
      </c>
      <c r="AC132" s="36">
        <v>0</v>
      </c>
      <c r="AD132" s="36">
        <v>0</v>
      </c>
      <c r="AE132" s="36">
        <v>1046.07</v>
      </c>
      <c r="AF132" s="36">
        <v>0</v>
      </c>
      <c r="AG132" s="36">
        <v>0</v>
      </c>
      <c r="AH132" s="36">
        <v>0</v>
      </c>
      <c r="AI132" s="36">
        <v>139</v>
      </c>
      <c r="AJ132" s="36">
        <v>821.44</v>
      </c>
      <c r="AK132" s="36">
        <v>7</v>
      </c>
      <c r="AL132" s="36">
        <v>5.0359999999999996</v>
      </c>
      <c r="AM132" s="36">
        <v>16.309999999999999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 t="s">
        <v>1960</v>
      </c>
      <c r="AT132" s="36" t="s">
        <v>367</v>
      </c>
      <c r="AU132" s="36" t="s">
        <v>588</v>
      </c>
      <c r="AV132" s="36" t="s">
        <v>1898</v>
      </c>
      <c r="AW132" s="36" t="s">
        <v>1653</v>
      </c>
    </row>
    <row r="133" spans="1:49" hidden="1" x14ac:dyDescent="0.15">
      <c r="A133" s="36" t="s">
        <v>2548</v>
      </c>
      <c r="B133" s="36" t="s">
        <v>2549</v>
      </c>
      <c r="C133" s="36" t="s">
        <v>1947</v>
      </c>
      <c r="D133" s="36" t="s">
        <v>1636</v>
      </c>
      <c r="E133" s="36" t="s">
        <v>1637</v>
      </c>
      <c r="F133" s="36" t="s">
        <v>1995</v>
      </c>
      <c r="G133" s="36" t="s">
        <v>2550</v>
      </c>
      <c r="H133" s="36" t="s">
        <v>1951</v>
      </c>
      <c r="I133" s="36" t="s">
        <v>1952</v>
      </c>
      <c r="J133" s="36" t="s">
        <v>1953</v>
      </c>
      <c r="K133" s="36" t="s">
        <v>1954</v>
      </c>
      <c r="L133" s="36" t="s">
        <v>1955</v>
      </c>
      <c r="M133" s="36" t="s">
        <v>2551</v>
      </c>
      <c r="N133" s="36">
        <v>12</v>
      </c>
      <c r="O133" s="36" t="s">
        <v>2552</v>
      </c>
      <c r="P133" s="36" t="s">
        <v>1636</v>
      </c>
      <c r="Q133" s="36" t="s">
        <v>2553</v>
      </c>
      <c r="R133" s="36">
        <v>90.57</v>
      </c>
      <c r="S133" s="46">
        <v>90.57</v>
      </c>
      <c r="T133" s="36">
        <v>90.57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90.57</v>
      </c>
      <c r="AB133" s="36">
        <v>0</v>
      </c>
      <c r="AC133" s="36">
        <v>0</v>
      </c>
      <c r="AD133" s="36">
        <v>0</v>
      </c>
      <c r="AE133" s="36">
        <v>90.57</v>
      </c>
      <c r="AF133" s="36">
        <v>0</v>
      </c>
      <c r="AG133" s="36">
        <v>0</v>
      </c>
      <c r="AH133" s="36">
        <v>0</v>
      </c>
      <c r="AI133" s="36">
        <v>4115</v>
      </c>
      <c r="AJ133" s="36">
        <v>22.01</v>
      </c>
      <c r="AK133" s="36">
        <v>13</v>
      </c>
      <c r="AL133" s="36">
        <v>0.31590000000000001</v>
      </c>
      <c r="AM133" s="36">
        <v>6.97</v>
      </c>
      <c r="AN133" s="36">
        <v>2</v>
      </c>
      <c r="AO133" s="36">
        <v>15.384600000000001</v>
      </c>
      <c r="AP133" s="36">
        <v>45.29</v>
      </c>
      <c r="AQ133" s="36">
        <v>30000</v>
      </c>
      <c r="AR133" s="36">
        <v>1</v>
      </c>
      <c r="AS133" s="36" t="s">
        <v>1636</v>
      </c>
      <c r="AT133" s="36" t="s">
        <v>367</v>
      </c>
      <c r="AU133" s="36" t="s">
        <v>588</v>
      </c>
      <c r="AV133" s="36" t="s">
        <v>5037</v>
      </c>
      <c r="AW133" s="36" t="s">
        <v>1653</v>
      </c>
    </row>
    <row r="134" spans="1:49" hidden="1" x14ac:dyDescent="0.15">
      <c r="A134" s="36" t="s">
        <v>2554</v>
      </c>
      <c r="B134" s="36" t="s">
        <v>2555</v>
      </c>
      <c r="C134" s="36" t="s">
        <v>1947</v>
      </c>
      <c r="D134" s="36" t="s">
        <v>1636</v>
      </c>
      <c r="E134" s="36" t="s">
        <v>1637</v>
      </c>
      <c r="F134" s="36" t="s">
        <v>1995</v>
      </c>
      <c r="G134" s="36" t="s">
        <v>2556</v>
      </c>
      <c r="H134" s="36" t="s">
        <v>1951</v>
      </c>
      <c r="I134" s="36" t="s">
        <v>1952</v>
      </c>
      <c r="J134" s="36" t="s">
        <v>1953</v>
      </c>
      <c r="K134" s="36" t="s">
        <v>1954</v>
      </c>
      <c r="L134" s="36" t="s">
        <v>1955</v>
      </c>
      <c r="M134" s="36" t="s">
        <v>2386</v>
      </c>
      <c r="N134" s="36">
        <v>12</v>
      </c>
      <c r="O134" s="36" t="s">
        <v>2557</v>
      </c>
      <c r="P134" s="36" t="s">
        <v>1636</v>
      </c>
      <c r="Q134" s="36" t="s">
        <v>2009</v>
      </c>
      <c r="R134" s="36">
        <v>2.57</v>
      </c>
      <c r="S134" s="46">
        <v>2.57</v>
      </c>
      <c r="T134" s="36">
        <v>2.57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2.57</v>
      </c>
      <c r="AB134" s="36">
        <v>0</v>
      </c>
      <c r="AC134" s="36">
        <v>0</v>
      </c>
      <c r="AD134" s="36">
        <v>0</v>
      </c>
      <c r="AE134" s="36">
        <v>2.57</v>
      </c>
      <c r="AF134" s="36">
        <v>0</v>
      </c>
      <c r="AG134" s="36">
        <v>0</v>
      </c>
      <c r="AH134" s="36">
        <v>0</v>
      </c>
      <c r="AI134" s="36">
        <v>49</v>
      </c>
      <c r="AJ134" s="36">
        <v>52.45</v>
      </c>
      <c r="AK134" s="36">
        <v>2</v>
      </c>
      <c r="AL134" s="36">
        <v>4.0815999999999999</v>
      </c>
      <c r="AM134" s="36">
        <v>1.29</v>
      </c>
      <c r="AN134" s="36">
        <v>0</v>
      </c>
      <c r="AO134" s="36">
        <v>0</v>
      </c>
      <c r="AP134" s="36">
        <v>0</v>
      </c>
      <c r="AQ134" s="36">
        <v>30000</v>
      </c>
      <c r="AR134" s="36">
        <v>1</v>
      </c>
      <c r="AS134" s="36" t="s">
        <v>1636</v>
      </c>
      <c r="AT134" s="36" t="s">
        <v>367</v>
      </c>
      <c r="AU134" s="36" t="s">
        <v>588</v>
      </c>
      <c r="AV134" s="36" t="s">
        <v>5037</v>
      </c>
      <c r="AW134" s="36" t="s">
        <v>1653</v>
      </c>
    </row>
  </sheetData>
  <autoFilter ref="A1:AW134">
    <filterColumn colId="16">
      <filters>
        <filter val="四川淳尚优科技有限公司"/>
      </filters>
    </filterColumn>
  </autoFilter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workbookViewId="0">
      <selection activeCell="P1" sqref="P1:P1048576"/>
    </sheetView>
  </sheetViews>
  <sheetFormatPr defaultRowHeight="13.5" x14ac:dyDescent="0.15"/>
  <cols>
    <col min="1" max="5" width="20" customWidth="1"/>
    <col min="6" max="6" width="27.625" bestFit="1" customWidth="1"/>
    <col min="7" max="17" width="20" customWidth="1"/>
  </cols>
  <sheetData>
    <row r="1" spans="1:17" ht="33" x14ac:dyDescent="0.15">
      <c r="A1" s="34" t="s">
        <v>1533</v>
      </c>
      <c r="B1" s="34" t="s">
        <v>1534</v>
      </c>
      <c r="C1" s="34" t="s">
        <v>1535</v>
      </c>
      <c r="D1" s="34" t="s">
        <v>1536</v>
      </c>
      <c r="E1" s="34" t="s">
        <v>1537</v>
      </c>
      <c r="F1" s="34" t="s">
        <v>1538</v>
      </c>
      <c r="G1" s="34" t="s">
        <v>1539</v>
      </c>
      <c r="H1" s="34" t="s">
        <v>1540</v>
      </c>
      <c r="I1" s="34" t="s">
        <v>1541</v>
      </c>
      <c r="J1" s="34" t="s">
        <v>1542</v>
      </c>
      <c r="K1" s="34" t="s">
        <v>1543</v>
      </c>
      <c r="L1" s="34" t="s">
        <v>1544</v>
      </c>
      <c r="M1" s="34" t="s">
        <v>1545</v>
      </c>
      <c r="N1" s="34" t="s">
        <v>1546</v>
      </c>
      <c r="O1" s="34" t="s">
        <v>1547</v>
      </c>
      <c r="P1" s="34" t="s">
        <v>1548</v>
      </c>
      <c r="Q1" s="34" t="s">
        <v>1549</v>
      </c>
    </row>
    <row r="2" spans="1:17" x14ac:dyDescent="0.15">
      <c r="A2" s="35" t="s">
        <v>1466</v>
      </c>
      <c r="B2" s="35" t="s">
        <v>1463</v>
      </c>
      <c r="C2" s="35"/>
      <c r="D2" s="35"/>
      <c r="E2" s="35" t="s">
        <v>1550</v>
      </c>
      <c r="F2" s="35" t="s">
        <v>1551</v>
      </c>
      <c r="G2" s="35">
        <v>46274.337090000001</v>
      </c>
      <c r="H2" s="35">
        <v>46274.337090000001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46274.337090000001</v>
      </c>
      <c r="O2" s="35">
        <v>0</v>
      </c>
      <c r="P2" s="35">
        <v>0</v>
      </c>
      <c r="Q2" s="35">
        <v>0</v>
      </c>
    </row>
    <row r="3" spans="1:17" x14ac:dyDescent="0.15">
      <c r="A3" s="35" t="s">
        <v>1486</v>
      </c>
      <c r="B3" s="35" t="s">
        <v>1485</v>
      </c>
      <c r="C3" s="35"/>
      <c r="D3" s="35"/>
      <c r="E3" s="35" t="s">
        <v>1552</v>
      </c>
      <c r="F3" s="35" t="s">
        <v>1553</v>
      </c>
      <c r="G3" s="35">
        <v>32234.66</v>
      </c>
      <c r="H3" s="35">
        <v>32234.66</v>
      </c>
      <c r="I3" s="35">
        <v>0</v>
      </c>
      <c r="J3" s="35">
        <v>32234.66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</row>
    <row r="4" spans="1:17" x14ac:dyDescent="0.15">
      <c r="A4" s="35" t="s">
        <v>1473</v>
      </c>
      <c r="B4" s="35" t="s">
        <v>1472</v>
      </c>
      <c r="C4" s="35"/>
      <c r="D4" s="35"/>
      <c r="E4" s="35" t="s">
        <v>1554</v>
      </c>
      <c r="F4" s="35" t="s">
        <v>1555</v>
      </c>
      <c r="G4" s="35">
        <v>28924.28</v>
      </c>
      <c r="H4" s="35">
        <v>28924.28</v>
      </c>
      <c r="I4" s="35">
        <v>0</v>
      </c>
      <c r="J4" s="35">
        <v>28924.28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</row>
    <row r="5" spans="1:17" x14ac:dyDescent="0.15">
      <c r="A5" s="35" t="s">
        <v>1515</v>
      </c>
      <c r="B5" s="35" t="s">
        <v>1514</v>
      </c>
      <c r="C5" s="35"/>
      <c r="D5" s="35"/>
      <c r="E5" s="35" t="s">
        <v>1556</v>
      </c>
      <c r="F5" s="35" t="s">
        <v>1557</v>
      </c>
      <c r="G5" s="35">
        <v>12416.95</v>
      </c>
      <c r="H5" s="35">
        <v>12416.95</v>
      </c>
      <c r="I5" s="35">
        <v>0</v>
      </c>
      <c r="J5" s="35">
        <v>12416.95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</row>
    <row r="6" spans="1:17" x14ac:dyDescent="0.15">
      <c r="A6" s="35" t="s">
        <v>1521</v>
      </c>
      <c r="B6" s="35" t="s">
        <v>1520</v>
      </c>
      <c r="C6" s="35"/>
      <c r="D6" s="35"/>
      <c r="E6" s="35" t="s">
        <v>1558</v>
      </c>
      <c r="F6" s="35" t="s">
        <v>1559</v>
      </c>
      <c r="G6" s="35">
        <v>9979.19</v>
      </c>
      <c r="H6" s="35">
        <v>9979.19</v>
      </c>
      <c r="I6" s="35">
        <v>0</v>
      </c>
      <c r="J6" s="35">
        <v>9979.19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</row>
    <row r="7" spans="1:17" x14ac:dyDescent="0.15">
      <c r="A7" s="35" t="s">
        <v>1468</v>
      </c>
      <c r="B7" s="35" t="s">
        <v>1467</v>
      </c>
      <c r="C7" s="35"/>
      <c r="D7" s="35"/>
      <c r="E7" s="35" t="s">
        <v>1560</v>
      </c>
      <c r="F7" s="35" t="s">
        <v>1561</v>
      </c>
      <c r="G7" s="35">
        <v>9605.1</v>
      </c>
      <c r="H7" s="35">
        <v>9605.1</v>
      </c>
      <c r="I7" s="35">
        <v>0</v>
      </c>
      <c r="J7" s="35">
        <v>9605.1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</row>
    <row r="8" spans="1:17" x14ac:dyDescent="0.15">
      <c r="A8" s="35" t="s">
        <v>1519</v>
      </c>
      <c r="B8" s="35" t="s">
        <v>1518</v>
      </c>
      <c r="C8" s="35"/>
      <c r="D8" s="35"/>
      <c r="E8" s="35" t="s">
        <v>1562</v>
      </c>
      <c r="F8" s="35" t="s">
        <v>1563</v>
      </c>
      <c r="G8" s="35">
        <v>9547.19</v>
      </c>
      <c r="H8" s="35">
        <v>9547.19</v>
      </c>
      <c r="I8" s="35">
        <v>0</v>
      </c>
      <c r="J8" s="35">
        <v>9547.19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</row>
    <row r="9" spans="1:17" x14ac:dyDescent="0.15">
      <c r="A9" s="35" t="s">
        <v>1480</v>
      </c>
      <c r="B9" s="35" t="s">
        <v>1479</v>
      </c>
      <c r="C9" s="35"/>
      <c r="D9" s="35"/>
      <c r="E9" s="35" t="s">
        <v>1564</v>
      </c>
      <c r="F9" s="35" t="s">
        <v>1565</v>
      </c>
      <c r="G9" s="35">
        <v>8320.7034299999996</v>
      </c>
      <c r="H9" s="35">
        <v>8320.7034299999996</v>
      </c>
      <c r="I9" s="35">
        <v>0</v>
      </c>
      <c r="J9" s="35">
        <v>8320.7034299999996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</row>
    <row r="10" spans="1:17" x14ac:dyDescent="0.15">
      <c r="A10" s="35" t="s">
        <v>1506</v>
      </c>
      <c r="B10" s="35" t="s">
        <v>1505</v>
      </c>
      <c r="C10" s="35"/>
      <c r="D10" s="35"/>
      <c r="E10" s="35" t="s">
        <v>1566</v>
      </c>
      <c r="F10" s="35" t="s">
        <v>1567</v>
      </c>
      <c r="G10" s="35">
        <v>8245.4599999999991</v>
      </c>
      <c r="H10" s="35">
        <v>8245.4599999999991</v>
      </c>
      <c r="I10" s="35">
        <v>0</v>
      </c>
      <c r="J10" s="35">
        <v>8245.4599999999991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</row>
    <row r="11" spans="1:17" x14ac:dyDescent="0.15">
      <c r="A11" s="35" t="s">
        <v>1483</v>
      </c>
      <c r="B11" s="35" t="s">
        <v>1482</v>
      </c>
      <c r="C11" s="35"/>
      <c r="D11" s="35"/>
      <c r="E11" s="35" t="s">
        <v>1564</v>
      </c>
      <c r="F11" s="35" t="s">
        <v>1565</v>
      </c>
      <c r="G11" s="35">
        <v>6342.82665</v>
      </c>
      <c r="H11" s="35">
        <v>6342.82665</v>
      </c>
      <c r="I11" s="35">
        <v>0</v>
      </c>
      <c r="J11" s="35">
        <v>6342.82665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</row>
    <row r="12" spans="1:17" x14ac:dyDescent="0.15">
      <c r="A12" s="35" t="s">
        <v>1528</v>
      </c>
      <c r="B12" s="35" t="s">
        <v>1527</v>
      </c>
      <c r="C12" s="35"/>
      <c r="D12" s="35"/>
      <c r="E12" s="35" t="s">
        <v>1568</v>
      </c>
      <c r="F12" s="35" t="s">
        <v>1569</v>
      </c>
      <c r="G12" s="35">
        <v>5424.44</v>
      </c>
      <c r="H12" s="35">
        <v>5424.44</v>
      </c>
      <c r="I12" s="35">
        <v>0</v>
      </c>
      <c r="J12" s="35">
        <v>5424.44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</row>
    <row r="13" spans="1:17" x14ac:dyDescent="0.15">
      <c r="A13" s="35" t="s">
        <v>1493</v>
      </c>
      <c r="B13" s="35" t="s">
        <v>35</v>
      </c>
      <c r="C13" s="35"/>
      <c r="D13" s="35"/>
      <c r="E13" s="35"/>
      <c r="F13" s="35"/>
      <c r="G13" s="35">
        <v>3106.24</v>
      </c>
      <c r="H13" s="35">
        <v>3106.24</v>
      </c>
      <c r="I13" s="35">
        <v>0</v>
      </c>
      <c r="J13" s="35">
        <v>3106.24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</row>
    <row r="14" spans="1:17" x14ac:dyDescent="0.15">
      <c r="A14" s="35" t="s">
        <v>1498</v>
      </c>
      <c r="B14" s="35" t="s">
        <v>1463</v>
      </c>
      <c r="C14" s="35"/>
      <c r="D14" s="35"/>
      <c r="E14" s="35" t="s">
        <v>1550</v>
      </c>
      <c r="F14" s="35" t="s">
        <v>1551</v>
      </c>
      <c r="G14" s="35">
        <v>3030.02</v>
      </c>
      <c r="H14" s="35">
        <v>3030.02</v>
      </c>
      <c r="I14" s="35">
        <v>0</v>
      </c>
      <c r="J14" s="35">
        <v>3030.02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</row>
    <row r="15" spans="1:17" x14ac:dyDescent="0.15">
      <c r="A15" s="35" t="s">
        <v>1470</v>
      </c>
      <c r="B15" s="35" t="s">
        <v>233</v>
      </c>
      <c r="C15" s="35"/>
      <c r="D15" s="35"/>
      <c r="E15" s="35" t="s">
        <v>1570</v>
      </c>
      <c r="F15" s="35" t="s">
        <v>1571</v>
      </c>
      <c r="G15" s="35">
        <v>2342.5</v>
      </c>
      <c r="H15" s="35">
        <v>2342.5</v>
      </c>
      <c r="I15" s="35">
        <v>0</v>
      </c>
      <c r="J15" s="35">
        <v>2342.5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</row>
    <row r="16" spans="1:17" x14ac:dyDescent="0.15">
      <c r="A16" s="35" t="s">
        <v>1477</v>
      </c>
      <c r="B16" s="35" t="s">
        <v>62</v>
      </c>
      <c r="C16" s="35"/>
      <c r="D16" s="35"/>
      <c r="E16" s="35" t="s">
        <v>1572</v>
      </c>
      <c r="F16" s="35" t="s">
        <v>1573</v>
      </c>
      <c r="G16" s="35">
        <v>2289.08</v>
      </c>
      <c r="H16" s="35">
        <v>2289.08</v>
      </c>
      <c r="I16" s="35">
        <v>0</v>
      </c>
      <c r="J16" s="35">
        <v>2289.08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</row>
    <row r="17" spans="1:17" x14ac:dyDescent="0.15">
      <c r="A17" s="35" t="s">
        <v>1489</v>
      </c>
      <c r="B17" s="35" t="s">
        <v>1488</v>
      </c>
      <c r="C17" s="35"/>
      <c r="D17" s="35"/>
      <c r="E17" s="35" t="s">
        <v>1570</v>
      </c>
      <c r="F17" s="35" t="s">
        <v>1571</v>
      </c>
      <c r="G17" s="35">
        <v>1667.91</v>
      </c>
      <c r="H17" s="35">
        <v>1667.91</v>
      </c>
      <c r="I17" s="35">
        <v>0</v>
      </c>
      <c r="J17" s="35">
        <v>1667.91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</row>
    <row r="18" spans="1:17" x14ac:dyDescent="0.15">
      <c r="A18" s="35" t="s">
        <v>1475</v>
      </c>
      <c r="B18" s="35" t="s">
        <v>1474</v>
      </c>
      <c r="C18" s="35"/>
      <c r="D18" s="35"/>
      <c r="E18" s="35" t="s">
        <v>1554</v>
      </c>
      <c r="F18" s="35" t="s">
        <v>1555</v>
      </c>
      <c r="G18" s="35">
        <v>1386.16256</v>
      </c>
      <c r="H18" s="35">
        <v>1386.16256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1386.16256</v>
      </c>
      <c r="O18" s="35">
        <v>0</v>
      </c>
      <c r="P18" s="35">
        <v>0</v>
      </c>
      <c r="Q18" s="35">
        <v>0</v>
      </c>
    </row>
    <row r="19" spans="1:17" x14ac:dyDescent="0.15">
      <c r="A19" s="35" t="s">
        <v>1465</v>
      </c>
      <c r="B19" s="35" t="s">
        <v>1463</v>
      </c>
      <c r="C19" s="35"/>
      <c r="D19" s="35"/>
      <c r="E19" s="35" t="s">
        <v>1574</v>
      </c>
      <c r="F19" s="35" t="s">
        <v>1575</v>
      </c>
      <c r="G19" s="35">
        <v>1067.7200800000001</v>
      </c>
      <c r="H19" s="35">
        <v>1067.7200800000001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1067.7200800000001</v>
      </c>
      <c r="O19" s="35">
        <v>0</v>
      </c>
      <c r="P19" s="35">
        <v>0</v>
      </c>
      <c r="Q19" s="35">
        <v>0</v>
      </c>
    </row>
    <row r="20" spans="1:17" x14ac:dyDescent="0.15">
      <c r="A20" s="35" t="s">
        <v>1459</v>
      </c>
      <c r="B20" s="35" t="s">
        <v>1457</v>
      </c>
      <c r="C20" s="35"/>
      <c r="D20" s="35"/>
      <c r="E20" s="35" t="s">
        <v>1576</v>
      </c>
      <c r="F20" s="35" t="s">
        <v>1577</v>
      </c>
      <c r="G20" s="35">
        <v>848.30697999999995</v>
      </c>
      <c r="H20" s="35">
        <v>848.30697999999995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848.30697999999995</v>
      </c>
      <c r="O20" s="35">
        <v>0</v>
      </c>
      <c r="P20" s="35">
        <v>0</v>
      </c>
      <c r="Q20" s="35">
        <v>0</v>
      </c>
    </row>
    <row r="21" spans="1:17" x14ac:dyDescent="0.15">
      <c r="A21" s="35" t="s">
        <v>1461</v>
      </c>
      <c r="B21" s="35" t="s">
        <v>1457</v>
      </c>
      <c r="C21" s="35"/>
      <c r="D21" s="35"/>
      <c r="E21" s="35" t="s">
        <v>1576</v>
      </c>
      <c r="F21" s="35" t="s">
        <v>1577</v>
      </c>
      <c r="G21" s="35">
        <v>581.56236999999999</v>
      </c>
      <c r="H21" s="35">
        <v>581.56236999999999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581.56236999999999</v>
      </c>
      <c r="O21" s="35">
        <v>0</v>
      </c>
      <c r="P21" s="35">
        <v>0</v>
      </c>
      <c r="Q21" s="35">
        <v>0</v>
      </c>
    </row>
    <row r="22" spans="1:17" x14ac:dyDescent="0.15">
      <c r="A22" s="35" t="s">
        <v>1458</v>
      </c>
      <c r="B22" s="35" t="s">
        <v>1457</v>
      </c>
      <c r="C22" s="35"/>
      <c r="D22" s="35"/>
      <c r="E22" s="35" t="s">
        <v>1576</v>
      </c>
      <c r="F22" s="35" t="s">
        <v>1577</v>
      </c>
      <c r="G22" s="35">
        <v>400</v>
      </c>
      <c r="H22" s="35">
        <v>400</v>
      </c>
      <c r="I22" s="35">
        <v>0</v>
      </c>
      <c r="J22" s="35">
        <v>400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</row>
    <row r="23" spans="1:17" x14ac:dyDescent="0.15">
      <c r="A23" s="35" t="s">
        <v>1464</v>
      </c>
      <c r="B23" s="35" t="s">
        <v>1463</v>
      </c>
      <c r="C23" s="35"/>
      <c r="D23" s="35"/>
      <c r="E23" s="35" t="s">
        <v>1574</v>
      </c>
      <c r="F23" s="35" t="s">
        <v>1575</v>
      </c>
      <c r="G23" s="35">
        <v>344.5</v>
      </c>
      <c r="H23" s="35">
        <v>344.5</v>
      </c>
      <c r="I23" s="35">
        <v>0</v>
      </c>
      <c r="J23" s="35">
        <v>344.5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</row>
    <row r="24" spans="1:17" x14ac:dyDescent="0.15">
      <c r="A24" s="35" t="s">
        <v>1497</v>
      </c>
      <c r="B24" s="35" t="s">
        <v>1450</v>
      </c>
      <c r="C24" s="35"/>
      <c r="D24" s="35"/>
      <c r="E24" s="35" t="s">
        <v>1574</v>
      </c>
      <c r="F24" s="35" t="s">
        <v>1575</v>
      </c>
      <c r="G24" s="35">
        <v>293.27999999999997</v>
      </c>
      <c r="H24" s="35">
        <v>293.27999999999997</v>
      </c>
      <c r="I24" s="35">
        <v>0</v>
      </c>
      <c r="J24" s="35">
        <v>293.27999999999997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</row>
    <row r="25" spans="1:17" x14ac:dyDescent="0.15">
      <c r="A25" s="35" t="s">
        <v>1460</v>
      </c>
      <c r="B25" s="35" t="s">
        <v>1457</v>
      </c>
      <c r="C25" s="35"/>
      <c r="D25" s="35"/>
      <c r="E25" s="35" t="s">
        <v>1576</v>
      </c>
      <c r="F25" s="35" t="s">
        <v>1577</v>
      </c>
      <c r="G25" s="35">
        <v>199.9</v>
      </c>
      <c r="H25" s="35">
        <v>199.9</v>
      </c>
      <c r="I25" s="35">
        <v>0</v>
      </c>
      <c r="J25" s="35">
        <v>199.9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</row>
    <row r="26" spans="1:17" x14ac:dyDescent="0.15">
      <c r="A26" s="35" t="s">
        <v>1462</v>
      </c>
      <c r="B26" s="35" t="s">
        <v>1457</v>
      </c>
      <c r="C26" s="35"/>
      <c r="D26" s="35"/>
      <c r="E26" s="35" t="s">
        <v>1576</v>
      </c>
      <c r="F26" s="35" t="s">
        <v>1577</v>
      </c>
      <c r="G26" s="35">
        <v>194.51846</v>
      </c>
      <c r="H26" s="35">
        <v>194.51846</v>
      </c>
      <c r="I26" s="35">
        <v>0</v>
      </c>
      <c r="J26" s="35">
        <v>0</v>
      </c>
      <c r="K26" s="35">
        <v>0</v>
      </c>
      <c r="L26" s="35">
        <v>154.74205000000001</v>
      </c>
      <c r="M26" s="35">
        <v>0</v>
      </c>
      <c r="N26" s="35">
        <v>0</v>
      </c>
      <c r="O26" s="35">
        <v>0</v>
      </c>
      <c r="P26" s="35">
        <v>39.776409999999998</v>
      </c>
      <c r="Q26" s="35">
        <v>0</v>
      </c>
    </row>
    <row r="27" spans="1:17" x14ac:dyDescent="0.15">
      <c r="A27" s="35" t="s">
        <v>1492</v>
      </c>
      <c r="B27" s="35" t="s">
        <v>1490</v>
      </c>
      <c r="C27" s="35"/>
      <c r="D27" s="35"/>
      <c r="E27" s="35" t="s">
        <v>1578</v>
      </c>
      <c r="F27" s="35" t="s">
        <v>1579</v>
      </c>
      <c r="G27" s="35">
        <v>183.67</v>
      </c>
      <c r="H27" s="35">
        <v>183.67</v>
      </c>
      <c r="I27" s="35">
        <v>0</v>
      </c>
      <c r="J27" s="35">
        <v>183.67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</row>
    <row r="28" spans="1:17" x14ac:dyDescent="0.15">
      <c r="A28" s="35" t="s">
        <v>1481</v>
      </c>
      <c r="B28" s="35" t="s">
        <v>1479</v>
      </c>
      <c r="C28" s="35"/>
      <c r="D28" s="35"/>
      <c r="E28" s="35" t="s">
        <v>1564</v>
      </c>
      <c r="F28" s="35" t="s">
        <v>1565</v>
      </c>
      <c r="G28" s="35">
        <v>175.48013</v>
      </c>
      <c r="H28" s="35">
        <v>175.48013</v>
      </c>
      <c r="I28" s="35">
        <v>0</v>
      </c>
      <c r="J28" s="35">
        <v>0</v>
      </c>
      <c r="K28" s="35">
        <v>0</v>
      </c>
      <c r="L28" s="35">
        <v>122.08446000000001</v>
      </c>
      <c r="M28" s="35">
        <v>0</v>
      </c>
      <c r="N28" s="35">
        <v>0</v>
      </c>
      <c r="O28" s="35">
        <v>0</v>
      </c>
      <c r="P28" s="35">
        <v>53.395670000000003</v>
      </c>
      <c r="Q28" s="35">
        <v>0</v>
      </c>
    </row>
    <row r="29" spans="1:17" x14ac:dyDescent="0.15">
      <c r="A29" s="35" t="s">
        <v>1523</v>
      </c>
      <c r="B29" s="35" t="s">
        <v>1522</v>
      </c>
      <c r="C29" s="35"/>
      <c r="D29" s="35"/>
      <c r="E29" s="35" t="s">
        <v>1564</v>
      </c>
      <c r="F29" s="35" t="s">
        <v>1565</v>
      </c>
      <c r="G29" s="35">
        <v>175.05359999999999</v>
      </c>
      <c r="H29" s="35">
        <v>175.05359999999999</v>
      </c>
      <c r="I29" s="35">
        <v>0</v>
      </c>
      <c r="J29" s="35">
        <v>175.05359999999999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</row>
    <row r="30" spans="1:17" x14ac:dyDescent="0.15">
      <c r="A30" s="35" t="s">
        <v>1456</v>
      </c>
      <c r="B30" s="35" t="s">
        <v>1453</v>
      </c>
      <c r="C30" s="35"/>
      <c r="D30" s="35"/>
      <c r="E30" s="35" t="s">
        <v>1580</v>
      </c>
      <c r="F30" s="35" t="s">
        <v>1581</v>
      </c>
      <c r="G30" s="35">
        <v>121.1</v>
      </c>
      <c r="H30" s="35">
        <v>121.1</v>
      </c>
      <c r="I30" s="35">
        <v>0</v>
      </c>
      <c r="J30" s="35">
        <v>121.1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</row>
    <row r="31" spans="1:17" x14ac:dyDescent="0.15">
      <c r="A31" t="s">
        <v>1526</v>
      </c>
      <c r="B31" t="s">
        <v>1525</v>
      </c>
      <c r="C31" s="35"/>
      <c r="D31" s="35"/>
      <c r="E31" s="35" t="s">
        <v>1582</v>
      </c>
      <c r="F31" s="35" t="s">
        <v>1583</v>
      </c>
      <c r="G31" s="35">
        <v>28527.445950000001</v>
      </c>
      <c r="H31" s="35">
        <v>28527.445950000001</v>
      </c>
      <c r="I31" s="35">
        <v>0</v>
      </c>
      <c r="J31" s="35">
        <v>0</v>
      </c>
      <c r="K31" s="35">
        <v>0</v>
      </c>
      <c r="L31" s="35">
        <v>0</v>
      </c>
      <c r="M31" s="35">
        <v>0</v>
      </c>
      <c r="N31" s="35">
        <v>28527.445950000001</v>
      </c>
      <c r="O31" s="35">
        <v>0</v>
      </c>
      <c r="P31" s="35">
        <v>0</v>
      </c>
      <c r="Q31" s="35">
        <v>0</v>
      </c>
    </row>
    <row r="32" spans="1:17" x14ac:dyDescent="0.15">
      <c r="A32" t="s">
        <v>1526</v>
      </c>
      <c r="B32" t="s">
        <v>1525</v>
      </c>
      <c r="C32" s="35"/>
      <c r="D32" s="35"/>
      <c r="E32" s="35" t="s">
        <v>1584</v>
      </c>
      <c r="F32" s="35" t="s">
        <v>1583</v>
      </c>
      <c r="G32" s="35">
        <v>7850.5168999999996</v>
      </c>
      <c r="H32" s="35">
        <v>7850.5168999999996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7850.42328</v>
      </c>
      <c r="O32" s="35">
        <v>0</v>
      </c>
      <c r="P32" s="35">
        <v>9.3619999999999995E-2</v>
      </c>
      <c r="Q32" s="35">
        <v>0</v>
      </c>
    </row>
    <row r="33" spans="1:17" x14ac:dyDescent="0.15">
      <c r="A33" t="s">
        <v>1526</v>
      </c>
      <c r="B33" t="s">
        <v>1525</v>
      </c>
      <c r="C33" s="35"/>
      <c r="D33" s="35"/>
      <c r="E33" s="35" t="s">
        <v>1585</v>
      </c>
      <c r="F33" s="35" t="s">
        <v>1586</v>
      </c>
      <c r="G33" s="35">
        <v>2448.41093</v>
      </c>
      <c r="H33" s="35">
        <v>2448.41093</v>
      </c>
      <c r="I33" s="35">
        <v>0</v>
      </c>
      <c r="J33" s="35">
        <v>0</v>
      </c>
      <c r="K33" s="35">
        <v>0</v>
      </c>
      <c r="L33" s="35">
        <v>1429.3450499999999</v>
      </c>
      <c r="M33" s="35">
        <v>0</v>
      </c>
      <c r="N33" s="35">
        <v>0</v>
      </c>
      <c r="O33" s="35">
        <v>0</v>
      </c>
      <c r="P33" s="35">
        <v>1019.06588</v>
      </c>
      <c r="Q33" s="35">
        <v>0</v>
      </c>
    </row>
    <row r="34" spans="1:17" x14ac:dyDescent="0.15">
      <c r="A34" t="s">
        <v>1526</v>
      </c>
      <c r="B34" t="s">
        <v>1525</v>
      </c>
      <c r="C34" s="35"/>
      <c r="D34" s="35"/>
      <c r="E34" s="35" t="s">
        <v>1587</v>
      </c>
      <c r="F34" s="35" t="s">
        <v>1525</v>
      </c>
      <c r="G34" s="35">
        <v>1794.654</v>
      </c>
      <c r="H34" s="35">
        <v>1794.654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1794.654</v>
      </c>
      <c r="O34" s="35">
        <v>0</v>
      </c>
      <c r="P34" s="35">
        <v>0</v>
      </c>
      <c r="Q34" s="35">
        <v>0</v>
      </c>
    </row>
    <row r="35" spans="1:17" x14ac:dyDescent="0.15">
      <c r="A35" t="s">
        <v>1526</v>
      </c>
      <c r="B35" t="s">
        <v>1525</v>
      </c>
      <c r="C35" s="35"/>
      <c r="D35" s="35"/>
      <c r="E35" s="35" t="s">
        <v>1588</v>
      </c>
      <c r="F35" s="35" t="s">
        <v>1583</v>
      </c>
      <c r="G35" s="35">
        <v>1679.8940600000001</v>
      </c>
      <c r="H35" s="35">
        <v>1679.8940600000001</v>
      </c>
      <c r="I35" s="35">
        <v>0</v>
      </c>
      <c r="J35" s="35">
        <v>0</v>
      </c>
      <c r="K35" s="35">
        <v>0</v>
      </c>
      <c r="L35" s="35">
        <v>4.1239999999999999E-2</v>
      </c>
      <c r="M35" s="35">
        <v>0</v>
      </c>
      <c r="N35" s="35">
        <v>1679.8128200000001</v>
      </c>
      <c r="O35" s="35">
        <v>0</v>
      </c>
      <c r="P35" s="35">
        <v>0.04</v>
      </c>
      <c r="Q35" s="35">
        <v>0</v>
      </c>
    </row>
    <row r="36" spans="1:17" x14ac:dyDescent="0.15">
      <c r="A36" t="s">
        <v>1526</v>
      </c>
      <c r="B36" t="s">
        <v>1525</v>
      </c>
      <c r="C36" s="35"/>
      <c r="D36" s="35"/>
      <c r="E36" s="35" t="s">
        <v>1589</v>
      </c>
      <c r="F36" s="35" t="s">
        <v>1586</v>
      </c>
      <c r="G36" s="35">
        <v>1664.3952899999999</v>
      </c>
      <c r="H36" s="35">
        <v>1664.3952899999999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1664.3952899999999</v>
      </c>
      <c r="O36" s="35">
        <v>0</v>
      </c>
      <c r="P36" s="35">
        <v>0</v>
      </c>
      <c r="Q36" s="35">
        <v>0</v>
      </c>
    </row>
    <row r="37" spans="1:17" x14ac:dyDescent="0.15">
      <c r="A37" t="s">
        <v>1526</v>
      </c>
      <c r="B37" t="s">
        <v>1525</v>
      </c>
      <c r="C37" s="35"/>
      <c r="D37" s="35"/>
      <c r="E37" s="35" t="s">
        <v>1590</v>
      </c>
      <c r="F37" s="35" t="s">
        <v>1583</v>
      </c>
      <c r="G37" s="35">
        <v>1573.5288399999999</v>
      </c>
      <c r="H37" s="35">
        <v>1573.5288399999999</v>
      </c>
      <c r="I37" s="35">
        <v>0</v>
      </c>
      <c r="J37" s="35">
        <v>0</v>
      </c>
      <c r="K37" s="35">
        <v>0</v>
      </c>
      <c r="L37" s="35">
        <v>1163.29045</v>
      </c>
      <c r="M37" s="35">
        <v>0</v>
      </c>
      <c r="N37" s="35">
        <v>0</v>
      </c>
      <c r="O37" s="35">
        <v>0</v>
      </c>
      <c r="P37" s="35">
        <v>410.23838999999998</v>
      </c>
      <c r="Q37" s="35">
        <v>0</v>
      </c>
    </row>
    <row r="38" spans="1:17" x14ac:dyDescent="0.15">
      <c r="A38" t="s">
        <v>1526</v>
      </c>
      <c r="B38" t="s">
        <v>1525</v>
      </c>
      <c r="C38" s="35"/>
      <c r="D38" s="35"/>
      <c r="E38" s="35" t="s">
        <v>1591</v>
      </c>
      <c r="F38" s="35" t="s">
        <v>1525</v>
      </c>
      <c r="G38" s="35">
        <v>1044.4264700000001</v>
      </c>
      <c r="H38" s="35">
        <v>1044.4264700000001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5">
        <v>1044.4264700000001</v>
      </c>
      <c r="O38" s="35">
        <v>0</v>
      </c>
      <c r="P38" s="35">
        <v>0</v>
      </c>
      <c r="Q38" s="35">
        <v>0</v>
      </c>
    </row>
    <row r="39" spans="1:17" x14ac:dyDescent="0.15">
      <c r="A39" t="s">
        <v>1526</v>
      </c>
      <c r="B39" t="s">
        <v>1525</v>
      </c>
      <c r="C39" s="35"/>
      <c r="D39" s="35"/>
      <c r="E39" s="35" t="s">
        <v>1592</v>
      </c>
      <c r="F39" s="35" t="s">
        <v>1525</v>
      </c>
      <c r="G39" s="35">
        <v>490.97298999999998</v>
      </c>
      <c r="H39" s="35">
        <v>490.97298999999998</v>
      </c>
      <c r="I39" s="35">
        <v>0</v>
      </c>
      <c r="J39" s="35">
        <v>0</v>
      </c>
      <c r="K39" s="35">
        <v>0</v>
      </c>
      <c r="L39" s="35">
        <v>317.59415000000001</v>
      </c>
      <c r="M39" s="35">
        <v>0</v>
      </c>
      <c r="N39" s="35">
        <v>0</v>
      </c>
      <c r="O39" s="35">
        <v>0</v>
      </c>
      <c r="P39" s="35">
        <v>173.37884</v>
      </c>
      <c r="Q39" s="35">
        <v>0</v>
      </c>
    </row>
    <row r="40" spans="1:17" x14ac:dyDescent="0.15">
      <c r="A40" t="s">
        <v>1526</v>
      </c>
      <c r="B40" t="s">
        <v>1525</v>
      </c>
      <c r="C40" s="35"/>
      <c r="D40" s="35"/>
      <c r="E40" s="35" t="s">
        <v>1593</v>
      </c>
      <c r="F40" s="35" t="s">
        <v>1525</v>
      </c>
      <c r="G40" s="35">
        <v>189.36142000000001</v>
      </c>
      <c r="H40" s="35">
        <v>189.36142000000001</v>
      </c>
      <c r="I40" s="35">
        <v>0</v>
      </c>
      <c r="J40" s="35">
        <v>0</v>
      </c>
      <c r="K40" s="35">
        <v>0</v>
      </c>
      <c r="L40" s="35">
        <v>84.904920000000004</v>
      </c>
      <c r="M40" s="35">
        <v>0</v>
      </c>
      <c r="N40" s="35">
        <v>0</v>
      </c>
      <c r="O40" s="35">
        <v>0</v>
      </c>
      <c r="P40" s="35">
        <v>104.45650000000001</v>
      </c>
      <c r="Q40" s="35">
        <v>0</v>
      </c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70"/>
  <sheetViews>
    <sheetView workbookViewId="0">
      <selection activeCell="I1" sqref="I1:I1048576"/>
    </sheetView>
  </sheetViews>
  <sheetFormatPr defaultRowHeight="13.5" x14ac:dyDescent="0.15"/>
  <cols>
    <col min="1" max="1" width="9" customWidth="1"/>
    <col min="2" max="2" width="11" customWidth="1"/>
    <col min="3" max="3" width="32" customWidth="1"/>
    <col min="4" max="5" width="14" customWidth="1"/>
    <col min="6" max="6" width="16" customWidth="1"/>
    <col min="7" max="7" width="43" customWidth="1"/>
    <col min="8" max="8" width="13" customWidth="1"/>
    <col min="9" max="9" width="12.75" style="4" bestFit="1" customWidth="1"/>
  </cols>
  <sheetData>
    <row r="1" spans="1:9" ht="14.25" x14ac:dyDescent="0.15">
      <c r="A1" s="1" t="s">
        <v>0</v>
      </c>
      <c r="B1" s="1" t="s">
        <v>1</v>
      </c>
      <c r="C1" s="1" t="s">
        <v>2</v>
      </c>
      <c r="D1" s="1" t="s">
        <v>3</v>
      </c>
      <c r="E1" s="2" t="s">
        <v>176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x14ac:dyDescent="0.15">
      <c r="A2" t="s">
        <v>8</v>
      </c>
      <c r="B2" t="s">
        <v>15</v>
      </c>
      <c r="C2" t="s">
        <v>16</v>
      </c>
      <c r="D2" t="s">
        <v>17</v>
      </c>
      <c r="E2" t="s">
        <v>266</v>
      </c>
      <c r="F2" t="s">
        <v>10</v>
      </c>
      <c r="G2" t="s">
        <v>18</v>
      </c>
      <c r="H2" t="s">
        <v>12</v>
      </c>
      <c r="I2" s="4">
        <v>1022.32</v>
      </c>
    </row>
    <row r="3" spans="1:9" hidden="1" x14ac:dyDescent="0.15">
      <c r="A3" t="s">
        <v>8</v>
      </c>
      <c r="B3" t="s">
        <v>15</v>
      </c>
      <c r="C3" t="s">
        <v>16</v>
      </c>
      <c r="D3" t="s">
        <v>9</v>
      </c>
      <c r="E3" t="s">
        <v>211</v>
      </c>
      <c r="F3" t="s">
        <v>10</v>
      </c>
      <c r="G3" t="s">
        <v>18</v>
      </c>
      <c r="H3" t="s">
        <v>12</v>
      </c>
      <c r="I3" s="4">
        <v>4643.17</v>
      </c>
    </row>
    <row r="4" spans="1:9" hidden="1" x14ac:dyDescent="0.15">
      <c r="A4" t="s">
        <v>8</v>
      </c>
      <c r="B4" t="s">
        <v>25</v>
      </c>
      <c r="C4" t="s">
        <v>26</v>
      </c>
      <c r="D4" t="s">
        <v>9</v>
      </c>
      <c r="E4" t="s">
        <v>211</v>
      </c>
      <c r="F4" t="s">
        <v>10</v>
      </c>
      <c r="G4" t="s">
        <v>27</v>
      </c>
      <c r="H4" t="s">
        <v>12</v>
      </c>
      <c r="I4" s="4">
        <v>4068.48</v>
      </c>
    </row>
    <row r="5" spans="1:9" x14ac:dyDescent="0.15">
      <c r="A5" t="s">
        <v>8</v>
      </c>
      <c r="B5" t="s">
        <v>15</v>
      </c>
      <c r="C5" t="s">
        <v>16</v>
      </c>
      <c r="D5" t="s">
        <v>28</v>
      </c>
      <c r="E5" t="s">
        <v>266</v>
      </c>
      <c r="F5" t="s">
        <v>10</v>
      </c>
      <c r="G5" t="s">
        <v>18</v>
      </c>
      <c r="H5" t="s">
        <v>12</v>
      </c>
      <c r="I5" s="4">
        <v>29051.78</v>
      </c>
    </row>
    <row r="6" spans="1:9" hidden="1" x14ac:dyDescent="0.15">
      <c r="A6" t="s">
        <v>8</v>
      </c>
      <c r="B6" t="s">
        <v>29</v>
      </c>
      <c r="C6" t="s">
        <v>30</v>
      </c>
      <c r="D6" t="s">
        <v>9</v>
      </c>
      <c r="E6" t="s">
        <v>211</v>
      </c>
      <c r="F6" t="s">
        <v>10</v>
      </c>
      <c r="G6" t="s">
        <v>31</v>
      </c>
      <c r="H6" t="s">
        <v>12</v>
      </c>
      <c r="I6" s="4">
        <v>3114.18</v>
      </c>
    </row>
    <row r="7" spans="1:9" hidden="1" x14ac:dyDescent="0.15">
      <c r="A7" t="s">
        <v>8</v>
      </c>
      <c r="B7" t="s">
        <v>32</v>
      </c>
      <c r="C7" t="s">
        <v>33</v>
      </c>
      <c r="D7" t="s">
        <v>9</v>
      </c>
      <c r="E7" t="s">
        <v>211</v>
      </c>
      <c r="F7" t="s">
        <v>10</v>
      </c>
      <c r="G7" t="s">
        <v>31</v>
      </c>
      <c r="H7" t="s">
        <v>12</v>
      </c>
      <c r="I7" s="4">
        <v>2725.84</v>
      </c>
    </row>
    <row r="8" spans="1:9" hidden="1" x14ac:dyDescent="0.15">
      <c r="A8" t="s">
        <v>34</v>
      </c>
      <c r="B8" t="s">
        <v>32</v>
      </c>
      <c r="C8" t="s">
        <v>33</v>
      </c>
      <c r="D8" t="s">
        <v>9</v>
      </c>
      <c r="E8" t="s">
        <v>211</v>
      </c>
      <c r="F8" t="s">
        <v>10</v>
      </c>
      <c r="G8" t="s">
        <v>31</v>
      </c>
      <c r="H8" t="s">
        <v>12</v>
      </c>
      <c r="I8" s="4">
        <v>3237.82</v>
      </c>
    </row>
    <row r="9" spans="1:9" hidden="1" x14ac:dyDescent="0.15">
      <c r="A9" t="s">
        <v>34</v>
      </c>
      <c r="B9" t="s">
        <v>36</v>
      </c>
      <c r="C9" t="s">
        <v>37</v>
      </c>
      <c r="D9" t="s">
        <v>9</v>
      </c>
      <c r="E9" t="s">
        <v>211</v>
      </c>
      <c r="F9" t="s">
        <v>10</v>
      </c>
      <c r="G9" t="s">
        <v>31</v>
      </c>
      <c r="H9" t="s">
        <v>12</v>
      </c>
      <c r="I9" s="4">
        <v>330.06</v>
      </c>
    </row>
    <row r="10" spans="1:9" hidden="1" x14ac:dyDescent="0.15">
      <c r="A10" t="s">
        <v>34</v>
      </c>
      <c r="B10" t="s">
        <v>29</v>
      </c>
      <c r="C10" t="s">
        <v>30</v>
      </c>
      <c r="D10" t="s">
        <v>9</v>
      </c>
      <c r="E10" t="s">
        <v>211</v>
      </c>
      <c r="F10" t="s">
        <v>10</v>
      </c>
      <c r="G10" t="s">
        <v>31</v>
      </c>
      <c r="H10" t="s">
        <v>12</v>
      </c>
      <c r="I10" s="4">
        <v>3263.75</v>
      </c>
    </row>
    <row r="11" spans="1:9" x14ac:dyDescent="0.15">
      <c r="A11" t="s">
        <v>34</v>
      </c>
      <c r="B11" t="s">
        <v>15</v>
      </c>
      <c r="C11" t="s">
        <v>16</v>
      </c>
      <c r="D11" t="s">
        <v>28</v>
      </c>
      <c r="E11" t="s">
        <v>266</v>
      </c>
      <c r="F11" t="s">
        <v>10</v>
      </c>
      <c r="G11" t="s">
        <v>18</v>
      </c>
      <c r="H11" t="s">
        <v>12</v>
      </c>
      <c r="I11" s="4">
        <v>18927.009999999998</v>
      </c>
    </row>
    <row r="12" spans="1:9" x14ac:dyDescent="0.15">
      <c r="A12" t="s">
        <v>34</v>
      </c>
      <c r="B12" t="s">
        <v>15</v>
      </c>
      <c r="C12" t="s">
        <v>16</v>
      </c>
      <c r="D12" t="s">
        <v>17</v>
      </c>
      <c r="E12" t="s">
        <v>266</v>
      </c>
      <c r="F12" t="s">
        <v>10</v>
      </c>
      <c r="G12" t="s">
        <v>18</v>
      </c>
      <c r="H12" t="s">
        <v>12</v>
      </c>
      <c r="I12" s="4">
        <v>710.09</v>
      </c>
    </row>
    <row r="13" spans="1:9" hidden="1" x14ac:dyDescent="0.15">
      <c r="A13" t="s">
        <v>34</v>
      </c>
      <c r="B13" t="s">
        <v>25</v>
      </c>
      <c r="C13" t="s">
        <v>26</v>
      </c>
      <c r="D13" t="s">
        <v>9</v>
      </c>
      <c r="E13" t="s">
        <v>211</v>
      </c>
      <c r="F13" t="s">
        <v>10</v>
      </c>
      <c r="G13" t="s">
        <v>27</v>
      </c>
      <c r="H13" t="s">
        <v>12</v>
      </c>
      <c r="I13" s="4">
        <v>3822.37</v>
      </c>
    </row>
    <row r="14" spans="1:9" hidden="1" x14ac:dyDescent="0.15">
      <c r="A14" t="s">
        <v>34</v>
      </c>
      <c r="B14" t="s">
        <v>15</v>
      </c>
      <c r="C14" t="s">
        <v>16</v>
      </c>
      <c r="D14" t="s">
        <v>9</v>
      </c>
      <c r="E14" t="s">
        <v>211</v>
      </c>
      <c r="F14" t="s">
        <v>10</v>
      </c>
      <c r="G14" t="s">
        <v>18</v>
      </c>
      <c r="H14" t="s">
        <v>12</v>
      </c>
      <c r="I14" s="4">
        <v>4146.8100000000004</v>
      </c>
    </row>
    <row r="15" spans="1:9" x14ac:dyDescent="0.15">
      <c r="A15" t="s">
        <v>38</v>
      </c>
      <c r="B15" t="s">
        <v>15</v>
      </c>
      <c r="C15" t="s">
        <v>16</v>
      </c>
      <c r="D15" t="s">
        <v>17</v>
      </c>
      <c r="E15" t="s">
        <v>266</v>
      </c>
      <c r="F15" t="s">
        <v>10</v>
      </c>
      <c r="G15" t="s">
        <v>18</v>
      </c>
      <c r="H15" t="s">
        <v>12</v>
      </c>
      <c r="I15" s="4">
        <v>387.46</v>
      </c>
    </row>
    <row r="16" spans="1:9" hidden="1" x14ac:dyDescent="0.15">
      <c r="A16" t="s">
        <v>38</v>
      </c>
      <c r="B16" t="s">
        <v>15</v>
      </c>
      <c r="C16" t="s">
        <v>16</v>
      </c>
      <c r="D16" t="s">
        <v>9</v>
      </c>
      <c r="E16" t="s">
        <v>211</v>
      </c>
      <c r="F16" t="s">
        <v>10</v>
      </c>
      <c r="G16" t="s">
        <v>18</v>
      </c>
      <c r="H16" t="s">
        <v>12</v>
      </c>
      <c r="I16" s="4">
        <v>5129.3900000000003</v>
      </c>
    </row>
    <row r="17" spans="1:9" hidden="1" x14ac:dyDescent="0.15">
      <c r="A17" t="s">
        <v>38</v>
      </c>
      <c r="B17" t="s">
        <v>25</v>
      </c>
      <c r="C17" t="s">
        <v>26</v>
      </c>
      <c r="D17" t="s">
        <v>9</v>
      </c>
      <c r="E17" t="s">
        <v>211</v>
      </c>
      <c r="F17" t="s">
        <v>10</v>
      </c>
      <c r="G17" t="s">
        <v>27</v>
      </c>
      <c r="H17" t="s">
        <v>12</v>
      </c>
      <c r="I17" s="4">
        <v>4590.53</v>
      </c>
    </row>
    <row r="18" spans="1:9" x14ac:dyDescent="0.15">
      <c r="A18" t="s">
        <v>38</v>
      </c>
      <c r="B18" t="s">
        <v>15</v>
      </c>
      <c r="C18" t="s">
        <v>16</v>
      </c>
      <c r="D18" t="s">
        <v>28</v>
      </c>
      <c r="E18" t="s">
        <v>266</v>
      </c>
      <c r="F18" t="s">
        <v>10</v>
      </c>
      <c r="G18" t="s">
        <v>18</v>
      </c>
      <c r="H18" t="s">
        <v>12</v>
      </c>
      <c r="I18" s="4">
        <v>43727.55</v>
      </c>
    </row>
    <row r="19" spans="1:9" hidden="1" x14ac:dyDescent="0.15">
      <c r="A19" t="s">
        <v>38</v>
      </c>
      <c r="B19" t="s">
        <v>36</v>
      </c>
      <c r="C19" t="s">
        <v>37</v>
      </c>
      <c r="D19" t="s">
        <v>9</v>
      </c>
      <c r="E19" t="s">
        <v>211</v>
      </c>
      <c r="F19" t="s">
        <v>10</v>
      </c>
      <c r="G19" t="s">
        <v>31</v>
      </c>
      <c r="H19" t="s">
        <v>12</v>
      </c>
      <c r="I19" s="4">
        <v>469.96</v>
      </c>
    </row>
    <row r="20" spans="1:9" hidden="1" x14ac:dyDescent="0.15">
      <c r="A20" t="s">
        <v>38</v>
      </c>
      <c r="B20" t="s">
        <v>29</v>
      </c>
      <c r="C20" t="s">
        <v>30</v>
      </c>
      <c r="D20" t="s">
        <v>9</v>
      </c>
      <c r="E20" t="s">
        <v>211</v>
      </c>
      <c r="F20" t="s">
        <v>10</v>
      </c>
      <c r="G20" t="s">
        <v>31</v>
      </c>
      <c r="H20" t="s">
        <v>12</v>
      </c>
      <c r="I20" s="4">
        <v>1735.34</v>
      </c>
    </row>
    <row r="21" spans="1:9" x14ac:dyDescent="0.15">
      <c r="A21" t="s">
        <v>38</v>
      </c>
      <c r="B21" t="s">
        <v>15</v>
      </c>
      <c r="C21" t="s">
        <v>16</v>
      </c>
      <c r="D21" t="s">
        <v>41</v>
      </c>
      <c r="E21" t="s">
        <v>266</v>
      </c>
      <c r="F21" t="s">
        <v>10</v>
      </c>
      <c r="G21" t="s">
        <v>18</v>
      </c>
      <c r="H21" t="s">
        <v>12</v>
      </c>
      <c r="I21" s="4">
        <v>113.19</v>
      </c>
    </row>
    <row r="22" spans="1:9" hidden="1" x14ac:dyDescent="0.15">
      <c r="A22" t="s">
        <v>38</v>
      </c>
      <c r="B22" t="s">
        <v>32</v>
      </c>
      <c r="C22" t="s">
        <v>33</v>
      </c>
      <c r="D22" t="s">
        <v>9</v>
      </c>
      <c r="E22" t="s">
        <v>211</v>
      </c>
      <c r="F22" t="s">
        <v>10</v>
      </c>
      <c r="G22" t="s">
        <v>31</v>
      </c>
      <c r="H22" t="s">
        <v>12</v>
      </c>
      <c r="I22" s="4">
        <v>1993.39</v>
      </c>
    </row>
    <row r="23" spans="1:9" hidden="1" x14ac:dyDescent="0.15">
      <c r="A23" t="s">
        <v>42</v>
      </c>
      <c r="B23" t="s">
        <v>36</v>
      </c>
      <c r="C23" t="s">
        <v>37</v>
      </c>
      <c r="D23" t="s">
        <v>9</v>
      </c>
      <c r="E23" t="s">
        <v>211</v>
      </c>
      <c r="F23" t="s">
        <v>10</v>
      </c>
      <c r="G23" t="s">
        <v>31</v>
      </c>
      <c r="H23" t="s">
        <v>12</v>
      </c>
      <c r="I23" s="4">
        <v>1582.56</v>
      </c>
    </row>
    <row r="24" spans="1:9" hidden="1" x14ac:dyDescent="0.15">
      <c r="A24" t="s">
        <v>42</v>
      </c>
      <c r="B24" t="s">
        <v>29</v>
      </c>
      <c r="C24" t="s">
        <v>30</v>
      </c>
      <c r="D24" t="s">
        <v>9</v>
      </c>
      <c r="E24" t="s">
        <v>211</v>
      </c>
      <c r="F24" t="s">
        <v>10</v>
      </c>
      <c r="G24" t="s">
        <v>31</v>
      </c>
      <c r="H24" t="s">
        <v>12</v>
      </c>
      <c r="I24" s="4">
        <v>2932.16</v>
      </c>
    </row>
    <row r="25" spans="1:9" hidden="1" x14ac:dyDescent="0.15">
      <c r="A25" t="s">
        <v>42</v>
      </c>
      <c r="B25" t="s">
        <v>25</v>
      </c>
      <c r="C25" t="s">
        <v>26</v>
      </c>
      <c r="D25" t="s">
        <v>9</v>
      </c>
      <c r="E25" t="s">
        <v>211</v>
      </c>
      <c r="F25" t="s">
        <v>10</v>
      </c>
      <c r="G25" t="s">
        <v>27</v>
      </c>
      <c r="H25" t="s">
        <v>12</v>
      </c>
      <c r="I25" s="4">
        <v>7566.15</v>
      </c>
    </row>
    <row r="26" spans="1:9" hidden="1" x14ac:dyDescent="0.15">
      <c r="A26" t="s">
        <v>42</v>
      </c>
      <c r="B26" t="s">
        <v>15</v>
      </c>
      <c r="C26" t="s">
        <v>16</v>
      </c>
      <c r="D26" t="s">
        <v>9</v>
      </c>
      <c r="E26" t="s">
        <v>211</v>
      </c>
      <c r="F26" t="s">
        <v>10</v>
      </c>
      <c r="G26" t="s">
        <v>18</v>
      </c>
      <c r="H26" t="s">
        <v>12</v>
      </c>
      <c r="I26" s="4">
        <v>5217.26</v>
      </c>
    </row>
    <row r="27" spans="1:9" hidden="1" x14ac:dyDescent="0.15">
      <c r="A27" t="s">
        <v>42</v>
      </c>
      <c r="B27" t="s">
        <v>32</v>
      </c>
      <c r="C27" t="s">
        <v>33</v>
      </c>
      <c r="D27" t="s">
        <v>9</v>
      </c>
      <c r="E27" t="s">
        <v>211</v>
      </c>
      <c r="F27" t="s">
        <v>10</v>
      </c>
      <c r="G27" t="s">
        <v>31</v>
      </c>
      <c r="H27" t="s">
        <v>12</v>
      </c>
      <c r="I27" s="4">
        <v>1633.08</v>
      </c>
    </row>
    <row r="28" spans="1:9" x14ac:dyDescent="0.15">
      <c r="A28" t="s">
        <v>42</v>
      </c>
      <c r="B28" t="s">
        <v>15</v>
      </c>
      <c r="C28" t="s">
        <v>16</v>
      </c>
      <c r="D28" t="s">
        <v>41</v>
      </c>
      <c r="E28" t="s">
        <v>266</v>
      </c>
      <c r="F28" t="s">
        <v>10</v>
      </c>
      <c r="G28" t="s">
        <v>18</v>
      </c>
      <c r="H28" t="s">
        <v>12</v>
      </c>
      <c r="I28" s="4">
        <v>91.87</v>
      </c>
    </row>
    <row r="29" spans="1:9" x14ac:dyDescent="0.15">
      <c r="A29" t="s">
        <v>42</v>
      </c>
      <c r="B29" t="s">
        <v>15</v>
      </c>
      <c r="C29" t="s">
        <v>16</v>
      </c>
      <c r="D29" t="s">
        <v>28</v>
      </c>
      <c r="E29" t="s">
        <v>266</v>
      </c>
      <c r="F29" t="s">
        <v>10</v>
      </c>
      <c r="G29" t="s">
        <v>18</v>
      </c>
      <c r="H29" t="s">
        <v>12</v>
      </c>
      <c r="I29" s="4">
        <v>39303.75</v>
      </c>
    </row>
    <row r="30" spans="1:9" x14ac:dyDescent="0.15">
      <c r="A30" t="s">
        <v>42</v>
      </c>
      <c r="B30" t="s">
        <v>15</v>
      </c>
      <c r="C30" t="s">
        <v>16</v>
      </c>
      <c r="D30" t="s">
        <v>17</v>
      </c>
      <c r="E30" t="s">
        <v>266</v>
      </c>
      <c r="F30" t="s">
        <v>10</v>
      </c>
      <c r="G30" t="s">
        <v>18</v>
      </c>
      <c r="H30" t="s">
        <v>12</v>
      </c>
      <c r="I30" s="4">
        <v>332.98</v>
      </c>
    </row>
    <row r="31" spans="1:9" hidden="1" x14ac:dyDescent="0.15">
      <c r="A31" t="s">
        <v>44</v>
      </c>
      <c r="B31" t="s">
        <v>15</v>
      </c>
      <c r="C31" t="s">
        <v>16</v>
      </c>
      <c r="D31" t="s">
        <v>9</v>
      </c>
      <c r="E31" t="s">
        <v>211</v>
      </c>
      <c r="F31" t="s">
        <v>10</v>
      </c>
      <c r="G31" t="s">
        <v>18</v>
      </c>
      <c r="H31" t="s">
        <v>12</v>
      </c>
      <c r="I31" s="4">
        <v>4154.2</v>
      </c>
    </row>
    <row r="32" spans="1:9" hidden="1" x14ac:dyDescent="0.15">
      <c r="A32" t="s">
        <v>44</v>
      </c>
      <c r="B32" t="s">
        <v>29</v>
      </c>
      <c r="C32" t="s">
        <v>30</v>
      </c>
      <c r="D32" t="s">
        <v>9</v>
      </c>
      <c r="E32" t="s">
        <v>211</v>
      </c>
      <c r="F32" t="s">
        <v>10</v>
      </c>
      <c r="G32" t="s">
        <v>31</v>
      </c>
      <c r="H32" t="s">
        <v>12</v>
      </c>
      <c r="I32" s="4">
        <v>2532.0700000000002</v>
      </c>
    </row>
    <row r="33" spans="1:9" x14ac:dyDescent="0.15">
      <c r="A33" t="s">
        <v>44</v>
      </c>
      <c r="B33" t="s">
        <v>15</v>
      </c>
      <c r="C33" t="s">
        <v>16</v>
      </c>
      <c r="D33" t="s">
        <v>28</v>
      </c>
      <c r="E33" t="s">
        <v>266</v>
      </c>
      <c r="F33" t="s">
        <v>10</v>
      </c>
      <c r="G33" t="s">
        <v>18</v>
      </c>
      <c r="H33" t="s">
        <v>12</v>
      </c>
      <c r="I33" s="4">
        <v>18842.97</v>
      </c>
    </row>
    <row r="34" spans="1:9" x14ac:dyDescent="0.15">
      <c r="A34" t="s">
        <v>44</v>
      </c>
      <c r="B34" t="s">
        <v>15</v>
      </c>
      <c r="C34" t="s">
        <v>16</v>
      </c>
      <c r="D34" t="s">
        <v>17</v>
      </c>
      <c r="E34" t="s">
        <v>266</v>
      </c>
      <c r="F34" t="s">
        <v>10</v>
      </c>
      <c r="G34" t="s">
        <v>18</v>
      </c>
      <c r="H34" t="s">
        <v>12</v>
      </c>
      <c r="I34" s="4">
        <v>246.08</v>
      </c>
    </row>
    <row r="35" spans="1:9" x14ac:dyDescent="0.15">
      <c r="A35" t="s">
        <v>44</v>
      </c>
      <c r="B35" t="s">
        <v>15</v>
      </c>
      <c r="C35" t="s">
        <v>16</v>
      </c>
      <c r="D35" t="s">
        <v>41</v>
      </c>
      <c r="E35" t="s">
        <v>266</v>
      </c>
      <c r="F35" t="s">
        <v>10</v>
      </c>
      <c r="G35" t="s">
        <v>18</v>
      </c>
      <c r="H35" t="s">
        <v>12</v>
      </c>
      <c r="I35" s="4">
        <v>54.46</v>
      </c>
    </row>
    <row r="36" spans="1:9" hidden="1" x14ac:dyDescent="0.15">
      <c r="A36" t="s">
        <v>44</v>
      </c>
      <c r="B36" t="s">
        <v>25</v>
      </c>
      <c r="C36" t="s">
        <v>26</v>
      </c>
      <c r="D36" t="s">
        <v>9</v>
      </c>
      <c r="E36" t="s">
        <v>211</v>
      </c>
      <c r="F36" t="s">
        <v>10</v>
      </c>
      <c r="G36" t="s">
        <v>27</v>
      </c>
      <c r="H36" t="s">
        <v>12</v>
      </c>
      <c r="I36" s="4">
        <v>5994.51</v>
      </c>
    </row>
    <row r="37" spans="1:9" hidden="1" x14ac:dyDescent="0.15">
      <c r="A37" t="s">
        <v>44</v>
      </c>
      <c r="B37" t="s">
        <v>32</v>
      </c>
      <c r="C37" t="s">
        <v>33</v>
      </c>
      <c r="D37" t="s">
        <v>9</v>
      </c>
      <c r="E37" t="s">
        <v>211</v>
      </c>
      <c r="F37" t="s">
        <v>10</v>
      </c>
      <c r="G37" t="s">
        <v>31</v>
      </c>
      <c r="H37" t="s">
        <v>12</v>
      </c>
      <c r="I37" s="4">
        <v>2236.39</v>
      </c>
    </row>
    <row r="38" spans="1:9" hidden="1" x14ac:dyDescent="0.15">
      <c r="A38" t="s">
        <v>44</v>
      </c>
      <c r="B38" t="s">
        <v>36</v>
      </c>
      <c r="C38" t="s">
        <v>37</v>
      </c>
      <c r="D38" t="s">
        <v>9</v>
      </c>
      <c r="E38" t="s">
        <v>211</v>
      </c>
      <c r="F38" t="s">
        <v>10</v>
      </c>
      <c r="G38" t="s">
        <v>31</v>
      </c>
      <c r="H38" t="s">
        <v>12</v>
      </c>
      <c r="I38" s="4">
        <v>2175.46</v>
      </c>
    </row>
    <row r="39" spans="1:9" hidden="1" x14ac:dyDescent="0.15">
      <c r="A39" t="s">
        <v>46</v>
      </c>
      <c r="B39" t="s">
        <v>29</v>
      </c>
      <c r="C39" t="s">
        <v>30</v>
      </c>
      <c r="D39" t="s">
        <v>9</v>
      </c>
      <c r="E39" t="s">
        <v>211</v>
      </c>
      <c r="F39" t="s">
        <v>10</v>
      </c>
      <c r="G39" t="s">
        <v>31</v>
      </c>
      <c r="H39" t="s">
        <v>12</v>
      </c>
      <c r="I39" s="4">
        <v>1693.51</v>
      </c>
    </row>
    <row r="40" spans="1:9" hidden="1" x14ac:dyDescent="0.15">
      <c r="A40" t="s">
        <v>46</v>
      </c>
      <c r="B40" t="s">
        <v>25</v>
      </c>
      <c r="C40" t="s">
        <v>26</v>
      </c>
      <c r="D40" t="s">
        <v>9</v>
      </c>
      <c r="E40" t="s">
        <v>211</v>
      </c>
      <c r="F40" t="s">
        <v>10</v>
      </c>
      <c r="G40" t="s">
        <v>27</v>
      </c>
      <c r="H40" t="s">
        <v>12</v>
      </c>
      <c r="I40" s="4">
        <v>4117.9799999999996</v>
      </c>
    </row>
    <row r="41" spans="1:9" hidden="1" x14ac:dyDescent="0.15">
      <c r="A41" t="s">
        <v>46</v>
      </c>
      <c r="B41" t="s">
        <v>15</v>
      </c>
      <c r="C41" t="s">
        <v>16</v>
      </c>
      <c r="D41" t="s">
        <v>9</v>
      </c>
      <c r="E41" t="s">
        <v>211</v>
      </c>
      <c r="F41" t="s">
        <v>10</v>
      </c>
      <c r="G41" t="s">
        <v>18</v>
      </c>
      <c r="H41" t="s">
        <v>12</v>
      </c>
      <c r="I41" s="4">
        <v>2838.23</v>
      </c>
    </row>
    <row r="42" spans="1:9" hidden="1" x14ac:dyDescent="0.15">
      <c r="A42" t="s">
        <v>46</v>
      </c>
      <c r="B42" t="s">
        <v>32</v>
      </c>
      <c r="C42" t="s">
        <v>33</v>
      </c>
      <c r="D42" t="s">
        <v>9</v>
      </c>
      <c r="E42" t="s">
        <v>211</v>
      </c>
      <c r="F42" t="s">
        <v>10</v>
      </c>
      <c r="G42" t="s">
        <v>31</v>
      </c>
      <c r="H42" t="s">
        <v>12</v>
      </c>
      <c r="I42" s="4">
        <v>807.22</v>
      </c>
    </row>
    <row r="43" spans="1:9" x14ac:dyDescent="0.15">
      <c r="A43" t="s">
        <v>46</v>
      </c>
      <c r="B43" t="s">
        <v>15</v>
      </c>
      <c r="C43" t="s">
        <v>16</v>
      </c>
      <c r="D43" t="s">
        <v>17</v>
      </c>
      <c r="E43" t="s">
        <v>266</v>
      </c>
      <c r="F43" t="s">
        <v>10</v>
      </c>
      <c r="G43" t="s">
        <v>18</v>
      </c>
      <c r="H43" t="s">
        <v>12</v>
      </c>
      <c r="I43" s="4">
        <v>66.12</v>
      </c>
    </row>
    <row r="44" spans="1:9" x14ac:dyDescent="0.15">
      <c r="A44" t="s">
        <v>46</v>
      </c>
      <c r="B44" t="s">
        <v>15</v>
      </c>
      <c r="C44" t="s">
        <v>16</v>
      </c>
      <c r="D44" t="s">
        <v>28</v>
      </c>
      <c r="E44" t="s">
        <v>266</v>
      </c>
      <c r="F44" t="s">
        <v>10</v>
      </c>
      <c r="G44" t="s">
        <v>18</v>
      </c>
      <c r="H44" t="s">
        <v>12</v>
      </c>
      <c r="I44" s="4">
        <v>14652.5</v>
      </c>
    </row>
    <row r="45" spans="1:9" x14ac:dyDescent="0.15">
      <c r="A45" t="s">
        <v>46</v>
      </c>
      <c r="B45" t="s">
        <v>15</v>
      </c>
      <c r="C45" t="s">
        <v>16</v>
      </c>
      <c r="D45" t="s">
        <v>41</v>
      </c>
      <c r="E45" t="s">
        <v>266</v>
      </c>
      <c r="F45" t="s">
        <v>10</v>
      </c>
      <c r="G45" t="s">
        <v>18</v>
      </c>
      <c r="H45" t="s">
        <v>12</v>
      </c>
      <c r="I45" s="4">
        <v>59.64</v>
      </c>
    </row>
    <row r="46" spans="1:9" hidden="1" x14ac:dyDescent="0.15">
      <c r="A46" t="s">
        <v>46</v>
      </c>
      <c r="B46" t="s">
        <v>36</v>
      </c>
      <c r="C46" t="s">
        <v>37</v>
      </c>
      <c r="D46" t="s">
        <v>9</v>
      </c>
      <c r="E46" t="s">
        <v>211</v>
      </c>
      <c r="F46" t="s">
        <v>10</v>
      </c>
      <c r="G46" t="s">
        <v>31</v>
      </c>
      <c r="H46" t="s">
        <v>12</v>
      </c>
      <c r="I46" s="4">
        <v>694.56</v>
      </c>
    </row>
    <row r="47" spans="1:9" hidden="1" x14ac:dyDescent="0.15">
      <c r="A47" t="s">
        <v>47</v>
      </c>
      <c r="B47" t="s">
        <v>29</v>
      </c>
      <c r="C47" t="s">
        <v>30</v>
      </c>
      <c r="D47" t="s">
        <v>9</v>
      </c>
      <c r="E47" t="s">
        <v>211</v>
      </c>
      <c r="F47" t="s">
        <v>10</v>
      </c>
      <c r="G47" t="s">
        <v>31</v>
      </c>
      <c r="H47" t="s">
        <v>12</v>
      </c>
      <c r="I47" s="4">
        <v>994.07</v>
      </c>
    </row>
    <row r="48" spans="1:9" hidden="1" x14ac:dyDescent="0.15">
      <c r="A48" t="s">
        <v>47</v>
      </c>
      <c r="B48" t="s">
        <v>36</v>
      </c>
      <c r="C48" t="s">
        <v>37</v>
      </c>
      <c r="D48" t="s">
        <v>9</v>
      </c>
      <c r="E48" t="s">
        <v>211</v>
      </c>
      <c r="F48" t="s">
        <v>10</v>
      </c>
      <c r="G48" t="s">
        <v>31</v>
      </c>
      <c r="H48" t="s">
        <v>12</v>
      </c>
      <c r="I48" s="4">
        <v>908.65</v>
      </c>
    </row>
    <row r="49" spans="1:9" hidden="1" x14ac:dyDescent="0.15">
      <c r="A49" t="s">
        <v>47</v>
      </c>
      <c r="B49" t="s">
        <v>15</v>
      </c>
      <c r="C49" t="s">
        <v>16</v>
      </c>
      <c r="D49" t="s">
        <v>9</v>
      </c>
      <c r="E49" t="s">
        <v>211</v>
      </c>
      <c r="F49" t="s">
        <v>10</v>
      </c>
      <c r="G49" t="s">
        <v>18</v>
      </c>
      <c r="H49" t="s">
        <v>12</v>
      </c>
      <c r="I49" s="4">
        <v>3335.55</v>
      </c>
    </row>
    <row r="50" spans="1:9" x14ac:dyDescent="0.15">
      <c r="A50" t="s">
        <v>47</v>
      </c>
      <c r="B50" t="s">
        <v>15</v>
      </c>
      <c r="C50" t="s">
        <v>16</v>
      </c>
      <c r="D50" t="s">
        <v>28</v>
      </c>
      <c r="E50" t="s">
        <v>266</v>
      </c>
      <c r="F50" t="s">
        <v>10</v>
      </c>
      <c r="G50" t="s">
        <v>18</v>
      </c>
      <c r="H50" t="s">
        <v>12</v>
      </c>
      <c r="I50" s="4">
        <v>17619.8</v>
      </c>
    </row>
    <row r="51" spans="1:9" hidden="1" x14ac:dyDescent="0.15">
      <c r="A51" t="s">
        <v>47</v>
      </c>
      <c r="B51" t="s">
        <v>25</v>
      </c>
      <c r="C51" t="s">
        <v>26</v>
      </c>
      <c r="D51" t="s">
        <v>9</v>
      </c>
      <c r="E51" t="s">
        <v>211</v>
      </c>
      <c r="F51" t="s">
        <v>10</v>
      </c>
      <c r="G51" t="s">
        <v>27</v>
      </c>
      <c r="H51" t="s">
        <v>12</v>
      </c>
      <c r="I51" s="4">
        <v>6944.2</v>
      </c>
    </row>
    <row r="52" spans="1:9" x14ac:dyDescent="0.15">
      <c r="A52" t="s">
        <v>47</v>
      </c>
      <c r="B52" t="s">
        <v>15</v>
      </c>
      <c r="C52" t="s">
        <v>16</v>
      </c>
      <c r="D52" t="s">
        <v>17</v>
      </c>
      <c r="E52" t="s">
        <v>266</v>
      </c>
      <c r="F52" t="s">
        <v>10</v>
      </c>
      <c r="G52" t="s">
        <v>18</v>
      </c>
      <c r="H52" t="s">
        <v>12</v>
      </c>
      <c r="I52" s="4">
        <v>139.61000000000001</v>
      </c>
    </row>
    <row r="53" spans="1:9" x14ac:dyDescent="0.15">
      <c r="A53" t="s">
        <v>47</v>
      </c>
      <c r="B53" t="s">
        <v>15</v>
      </c>
      <c r="C53" t="s">
        <v>16</v>
      </c>
      <c r="D53" t="s">
        <v>41</v>
      </c>
      <c r="E53" t="s">
        <v>266</v>
      </c>
      <c r="F53" t="s">
        <v>10</v>
      </c>
      <c r="G53" t="s">
        <v>18</v>
      </c>
      <c r="H53" t="s">
        <v>12</v>
      </c>
      <c r="I53" s="4">
        <v>98.26</v>
      </c>
    </row>
    <row r="54" spans="1:9" hidden="1" x14ac:dyDescent="0.15">
      <c r="A54" t="s">
        <v>47</v>
      </c>
      <c r="B54" t="s">
        <v>32</v>
      </c>
      <c r="C54" t="s">
        <v>33</v>
      </c>
      <c r="D54" t="s">
        <v>9</v>
      </c>
      <c r="E54" t="s">
        <v>211</v>
      </c>
      <c r="F54" t="s">
        <v>10</v>
      </c>
      <c r="G54" t="s">
        <v>31</v>
      </c>
      <c r="H54" t="s">
        <v>12</v>
      </c>
      <c r="I54" s="4">
        <v>1961.87</v>
      </c>
    </row>
    <row r="55" spans="1:9" hidden="1" x14ac:dyDescent="0.15">
      <c r="A55" t="s">
        <v>48</v>
      </c>
      <c r="B55" t="s">
        <v>32</v>
      </c>
      <c r="C55" t="s">
        <v>33</v>
      </c>
      <c r="D55" t="s">
        <v>9</v>
      </c>
      <c r="E55" t="s">
        <v>211</v>
      </c>
      <c r="F55" t="s">
        <v>10</v>
      </c>
      <c r="G55" t="s">
        <v>31</v>
      </c>
      <c r="H55" t="s">
        <v>12</v>
      </c>
      <c r="I55" s="4">
        <v>2215.89</v>
      </c>
    </row>
    <row r="56" spans="1:9" x14ac:dyDescent="0.15">
      <c r="A56" t="s">
        <v>48</v>
      </c>
      <c r="B56" t="s">
        <v>15</v>
      </c>
      <c r="C56" t="s">
        <v>16</v>
      </c>
      <c r="D56" t="s">
        <v>41</v>
      </c>
      <c r="E56" t="s">
        <v>266</v>
      </c>
      <c r="F56" t="s">
        <v>10</v>
      </c>
      <c r="G56" t="s">
        <v>18</v>
      </c>
      <c r="H56" t="s">
        <v>12</v>
      </c>
      <c r="I56" s="4">
        <v>196.16</v>
      </c>
    </row>
    <row r="57" spans="1:9" hidden="1" x14ac:dyDescent="0.15">
      <c r="A57" t="s">
        <v>48</v>
      </c>
      <c r="B57" t="s">
        <v>25</v>
      </c>
      <c r="C57" t="s">
        <v>26</v>
      </c>
      <c r="D57" t="s">
        <v>9</v>
      </c>
      <c r="E57" t="s">
        <v>211</v>
      </c>
      <c r="F57" t="s">
        <v>10</v>
      </c>
      <c r="G57" t="s">
        <v>27</v>
      </c>
      <c r="H57" t="s">
        <v>12</v>
      </c>
      <c r="I57" s="4">
        <v>3812.71</v>
      </c>
    </row>
    <row r="58" spans="1:9" hidden="1" x14ac:dyDescent="0.15">
      <c r="A58" t="s">
        <v>48</v>
      </c>
      <c r="B58" t="s">
        <v>49</v>
      </c>
      <c r="C58" t="s">
        <v>50</v>
      </c>
      <c r="D58" t="s">
        <v>9</v>
      </c>
      <c r="E58" t="s">
        <v>211</v>
      </c>
      <c r="F58" t="s">
        <v>10</v>
      </c>
      <c r="G58" t="s">
        <v>51</v>
      </c>
      <c r="H58" t="s">
        <v>12</v>
      </c>
      <c r="I58" s="4">
        <v>200.1</v>
      </c>
    </row>
    <row r="59" spans="1:9" hidden="1" x14ac:dyDescent="0.15">
      <c r="A59" t="s">
        <v>48</v>
      </c>
      <c r="B59" t="s">
        <v>29</v>
      </c>
      <c r="C59" t="s">
        <v>30</v>
      </c>
      <c r="D59" t="s">
        <v>9</v>
      </c>
      <c r="E59" t="s">
        <v>211</v>
      </c>
      <c r="F59" t="s">
        <v>10</v>
      </c>
      <c r="G59" t="s">
        <v>31</v>
      </c>
      <c r="H59" t="s">
        <v>12</v>
      </c>
      <c r="I59" s="4">
        <v>792.35</v>
      </c>
    </row>
    <row r="60" spans="1:9" hidden="1" x14ac:dyDescent="0.15">
      <c r="A60" t="s">
        <v>48</v>
      </c>
      <c r="B60" t="s">
        <v>36</v>
      </c>
      <c r="C60" t="s">
        <v>37</v>
      </c>
      <c r="D60" t="s">
        <v>9</v>
      </c>
      <c r="E60" t="s">
        <v>211</v>
      </c>
      <c r="F60" t="s">
        <v>10</v>
      </c>
      <c r="G60" t="s">
        <v>31</v>
      </c>
      <c r="H60" t="s">
        <v>12</v>
      </c>
      <c r="I60" s="4">
        <v>414.57</v>
      </c>
    </row>
    <row r="61" spans="1:9" hidden="1" x14ac:dyDescent="0.15">
      <c r="A61" t="s">
        <v>48</v>
      </c>
      <c r="B61" t="s">
        <v>15</v>
      </c>
      <c r="C61" t="s">
        <v>16</v>
      </c>
      <c r="D61" t="s">
        <v>9</v>
      </c>
      <c r="E61" t="s">
        <v>211</v>
      </c>
      <c r="F61" t="s">
        <v>10</v>
      </c>
      <c r="G61" t="s">
        <v>18</v>
      </c>
      <c r="H61" t="s">
        <v>12</v>
      </c>
      <c r="I61" s="4">
        <v>3094.02</v>
      </c>
    </row>
    <row r="62" spans="1:9" x14ac:dyDescent="0.15">
      <c r="A62" t="s">
        <v>48</v>
      </c>
      <c r="B62" t="s">
        <v>15</v>
      </c>
      <c r="C62" t="s">
        <v>16</v>
      </c>
      <c r="D62" t="s">
        <v>28</v>
      </c>
      <c r="E62" t="s">
        <v>266</v>
      </c>
      <c r="F62" t="s">
        <v>10</v>
      </c>
      <c r="G62" t="s">
        <v>18</v>
      </c>
      <c r="H62" t="s">
        <v>12</v>
      </c>
      <c r="I62" s="4">
        <v>9376.75</v>
      </c>
    </row>
    <row r="63" spans="1:9" x14ac:dyDescent="0.15">
      <c r="A63" t="s">
        <v>48</v>
      </c>
      <c r="B63" t="s">
        <v>15</v>
      </c>
      <c r="C63" t="s">
        <v>16</v>
      </c>
      <c r="D63" t="s">
        <v>17</v>
      </c>
      <c r="E63" t="s">
        <v>266</v>
      </c>
      <c r="F63" t="s">
        <v>10</v>
      </c>
      <c r="G63" t="s">
        <v>18</v>
      </c>
      <c r="H63" t="s">
        <v>12</v>
      </c>
      <c r="I63" s="4">
        <v>30.37</v>
      </c>
    </row>
    <row r="64" spans="1:9" hidden="1" x14ac:dyDescent="0.15">
      <c r="A64" t="s">
        <v>52</v>
      </c>
      <c r="B64" t="s">
        <v>15</v>
      </c>
      <c r="C64" t="s">
        <v>16</v>
      </c>
      <c r="D64" t="s">
        <v>9</v>
      </c>
      <c r="E64" t="s">
        <v>211</v>
      </c>
      <c r="F64" t="s">
        <v>10</v>
      </c>
      <c r="G64" t="s">
        <v>18</v>
      </c>
      <c r="H64" t="s">
        <v>12</v>
      </c>
      <c r="I64" s="4">
        <v>3792.19</v>
      </c>
    </row>
    <row r="65" spans="1:9" x14ac:dyDescent="0.15">
      <c r="A65" t="s">
        <v>52</v>
      </c>
      <c r="B65" t="s">
        <v>15</v>
      </c>
      <c r="C65" t="s">
        <v>16</v>
      </c>
      <c r="D65" t="s">
        <v>28</v>
      </c>
      <c r="E65" t="s">
        <v>266</v>
      </c>
      <c r="F65" t="s">
        <v>10</v>
      </c>
      <c r="G65" t="s">
        <v>18</v>
      </c>
      <c r="H65" t="s">
        <v>12</v>
      </c>
      <c r="I65" s="4">
        <v>10731.17</v>
      </c>
    </row>
    <row r="66" spans="1:9" hidden="1" x14ac:dyDescent="0.15">
      <c r="A66" t="s">
        <v>52</v>
      </c>
      <c r="B66" t="s">
        <v>29</v>
      </c>
      <c r="C66" t="s">
        <v>30</v>
      </c>
      <c r="D66" t="s">
        <v>9</v>
      </c>
      <c r="E66" t="s">
        <v>211</v>
      </c>
      <c r="F66" t="s">
        <v>10</v>
      </c>
      <c r="G66" t="s">
        <v>31</v>
      </c>
      <c r="H66" t="s">
        <v>12</v>
      </c>
      <c r="I66" s="4">
        <v>1024.21</v>
      </c>
    </row>
    <row r="67" spans="1:9" hidden="1" x14ac:dyDescent="0.15">
      <c r="A67" t="s">
        <v>52</v>
      </c>
      <c r="B67" t="s">
        <v>32</v>
      </c>
      <c r="C67" t="s">
        <v>33</v>
      </c>
      <c r="D67" t="s">
        <v>9</v>
      </c>
      <c r="E67" t="s">
        <v>211</v>
      </c>
      <c r="F67" t="s">
        <v>10</v>
      </c>
      <c r="G67" t="s">
        <v>31</v>
      </c>
      <c r="H67" t="s">
        <v>12</v>
      </c>
      <c r="I67" s="4">
        <v>1327.54</v>
      </c>
    </row>
    <row r="68" spans="1:9" x14ac:dyDescent="0.15">
      <c r="A68" t="s">
        <v>52</v>
      </c>
      <c r="B68" t="s">
        <v>15</v>
      </c>
      <c r="C68" t="s">
        <v>16</v>
      </c>
      <c r="D68" t="s">
        <v>41</v>
      </c>
      <c r="E68" t="s">
        <v>266</v>
      </c>
      <c r="F68" t="s">
        <v>10</v>
      </c>
      <c r="G68" t="s">
        <v>18</v>
      </c>
      <c r="H68" t="s">
        <v>12</v>
      </c>
      <c r="I68" s="4">
        <v>113.93</v>
      </c>
    </row>
    <row r="69" spans="1:9" hidden="1" x14ac:dyDescent="0.15">
      <c r="A69" t="s">
        <v>52</v>
      </c>
      <c r="B69" t="s">
        <v>49</v>
      </c>
      <c r="C69" t="s">
        <v>50</v>
      </c>
      <c r="D69" t="s">
        <v>9</v>
      </c>
      <c r="E69" t="s">
        <v>211</v>
      </c>
      <c r="F69" t="s">
        <v>10</v>
      </c>
      <c r="G69" t="s">
        <v>51</v>
      </c>
      <c r="H69" t="s">
        <v>12</v>
      </c>
      <c r="I69" s="4">
        <v>52.84</v>
      </c>
    </row>
    <row r="70" spans="1:9" hidden="1" x14ac:dyDescent="0.15">
      <c r="A70" t="s">
        <v>52</v>
      </c>
      <c r="B70" t="s">
        <v>36</v>
      </c>
      <c r="C70" t="s">
        <v>37</v>
      </c>
      <c r="D70" t="s">
        <v>9</v>
      </c>
      <c r="E70" t="s">
        <v>211</v>
      </c>
      <c r="F70" t="s">
        <v>10</v>
      </c>
      <c r="G70" t="s">
        <v>31</v>
      </c>
      <c r="H70" t="s">
        <v>12</v>
      </c>
      <c r="I70" s="4">
        <v>664.03</v>
      </c>
    </row>
    <row r="71" spans="1:9" hidden="1" x14ac:dyDescent="0.15">
      <c r="A71" t="s">
        <v>52</v>
      </c>
      <c r="B71" t="s">
        <v>25</v>
      </c>
      <c r="C71" t="s">
        <v>26</v>
      </c>
      <c r="D71" t="s">
        <v>9</v>
      </c>
      <c r="E71" t="s">
        <v>211</v>
      </c>
      <c r="F71" t="s">
        <v>10</v>
      </c>
      <c r="G71" t="s">
        <v>27</v>
      </c>
      <c r="H71" t="s">
        <v>12</v>
      </c>
      <c r="I71" s="4">
        <v>3051.25</v>
      </c>
    </row>
    <row r="72" spans="1:9" x14ac:dyDescent="0.15">
      <c r="A72" t="s">
        <v>52</v>
      </c>
      <c r="B72" t="s">
        <v>15</v>
      </c>
      <c r="C72" t="s">
        <v>16</v>
      </c>
      <c r="D72" t="s">
        <v>17</v>
      </c>
      <c r="E72" t="s">
        <v>266</v>
      </c>
      <c r="F72" t="s">
        <v>10</v>
      </c>
      <c r="G72" t="s">
        <v>18</v>
      </c>
      <c r="H72" t="s">
        <v>12</v>
      </c>
      <c r="I72" s="4">
        <v>38.46</v>
      </c>
    </row>
    <row r="73" spans="1:9" hidden="1" x14ac:dyDescent="0.15">
      <c r="A73" t="s">
        <v>53</v>
      </c>
      <c r="B73" t="s">
        <v>36</v>
      </c>
      <c r="C73" t="s">
        <v>37</v>
      </c>
      <c r="D73" t="s">
        <v>9</v>
      </c>
      <c r="E73" t="s">
        <v>211</v>
      </c>
      <c r="F73" t="s">
        <v>10</v>
      </c>
      <c r="G73" t="s">
        <v>31</v>
      </c>
      <c r="H73" t="s">
        <v>12</v>
      </c>
      <c r="I73" s="4">
        <v>678.72</v>
      </c>
    </row>
    <row r="74" spans="1:9" hidden="1" x14ac:dyDescent="0.15">
      <c r="A74" t="s">
        <v>53</v>
      </c>
      <c r="B74" t="s">
        <v>32</v>
      </c>
      <c r="C74" t="s">
        <v>33</v>
      </c>
      <c r="D74" t="s">
        <v>9</v>
      </c>
      <c r="E74" t="s">
        <v>211</v>
      </c>
      <c r="F74" t="s">
        <v>10</v>
      </c>
      <c r="G74" t="s">
        <v>31</v>
      </c>
      <c r="H74" t="s">
        <v>12</v>
      </c>
      <c r="I74" s="4">
        <v>1584.15</v>
      </c>
    </row>
    <row r="75" spans="1:9" hidden="1" x14ac:dyDescent="0.15">
      <c r="A75" t="s">
        <v>53</v>
      </c>
      <c r="B75" t="s">
        <v>29</v>
      </c>
      <c r="C75" t="s">
        <v>30</v>
      </c>
      <c r="D75" t="s">
        <v>9</v>
      </c>
      <c r="E75" t="s">
        <v>211</v>
      </c>
      <c r="F75" t="s">
        <v>10</v>
      </c>
      <c r="G75" t="s">
        <v>31</v>
      </c>
      <c r="H75" t="s">
        <v>12</v>
      </c>
      <c r="I75" s="4">
        <v>1367.84</v>
      </c>
    </row>
    <row r="76" spans="1:9" x14ac:dyDescent="0.15">
      <c r="A76" t="s">
        <v>53</v>
      </c>
      <c r="B76" t="s">
        <v>15</v>
      </c>
      <c r="C76" t="s">
        <v>16</v>
      </c>
      <c r="D76" t="s">
        <v>28</v>
      </c>
      <c r="E76" t="s">
        <v>266</v>
      </c>
      <c r="F76" t="s">
        <v>10</v>
      </c>
      <c r="G76" t="s">
        <v>18</v>
      </c>
      <c r="H76" t="s">
        <v>12</v>
      </c>
      <c r="I76" s="4">
        <v>10059.08</v>
      </c>
    </row>
    <row r="77" spans="1:9" hidden="1" x14ac:dyDescent="0.15">
      <c r="A77" t="s">
        <v>53</v>
      </c>
      <c r="B77" t="s">
        <v>15</v>
      </c>
      <c r="C77" t="s">
        <v>16</v>
      </c>
      <c r="D77" t="s">
        <v>9</v>
      </c>
      <c r="E77" t="s">
        <v>211</v>
      </c>
      <c r="F77" t="s">
        <v>10</v>
      </c>
      <c r="G77" t="s">
        <v>18</v>
      </c>
      <c r="H77" t="s">
        <v>12</v>
      </c>
      <c r="I77" s="4">
        <v>7384.09</v>
      </c>
    </row>
    <row r="78" spans="1:9" hidden="1" x14ac:dyDescent="0.15">
      <c r="A78" t="s">
        <v>53</v>
      </c>
      <c r="B78" t="s">
        <v>49</v>
      </c>
      <c r="C78" t="s">
        <v>50</v>
      </c>
      <c r="D78" t="s">
        <v>9</v>
      </c>
      <c r="E78" t="s">
        <v>211</v>
      </c>
      <c r="F78" t="s">
        <v>10</v>
      </c>
      <c r="G78" t="s">
        <v>51</v>
      </c>
      <c r="H78" t="s">
        <v>12</v>
      </c>
      <c r="I78" s="4">
        <v>800.48</v>
      </c>
    </row>
    <row r="79" spans="1:9" x14ac:dyDescent="0.15">
      <c r="A79" t="s">
        <v>53</v>
      </c>
      <c r="B79" t="s">
        <v>15</v>
      </c>
      <c r="C79" t="s">
        <v>16</v>
      </c>
      <c r="D79" t="s">
        <v>17</v>
      </c>
      <c r="E79" t="s">
        <v>266</v>
      </c>
      <c r="F79" t="s">
        <v>10</v>
      </c>
      <c r="G79" t="s">
        <v>18</v>
      </c>
      <c r="H79" t="s">
        <v>12</v>
      </c>
      <c r="I79" s="4">
        <v>251.06</v>
      </c>
    </row>
    <row r="80" spans="1:9" hidden="1" x14ac:dyDescent="0.15">
      <c r="A80" t="s">
        <v>53</v>
      </c>
      <c r="B80" t="s">
        <v>25</v>
      </c>
      <c r="C80" t="s">
        <v>26</v>
      </c>
      <c r="D80" t="s">
        <v>9</v>
      </c>
      <c r="E80" t="s">
        <v>211</v>
      </c>
      <c r="F80" t="s">
        <v>10</v>
      </c>
      <c r="G80" t="s">
        <v>27</v>
      </c>
      <c r="H80" t="s">
        <v>12</v>
      </c>
      <c r="I80" s="4">
        <v>2628.97</v>
      </c>
    </row>
    <row r="81" spans="1:9" x14ac:dyDescent="0.15">
      <c r="A81" t="s">
        <v>53</v>
      </c>
      <c r="B81" t="s">
        <v>15</v>
      </c>
      <c r="C81" t="s">
        <v>16</v>
      </c>
      <c r="D81" t="s">
        <v>41</v>
      </c>
      <c r="E81" t="s">
        <v>266</v>
      </c>
      <c r="F81" t="s">
        <v>10</v>
      </c>
      <c r="G81" t="s">
        <v>18</v>
      </c>
      <c r="H81" t="s">
        <v>12</v>
      </c>
      <c r="I81" s="4">
        <v>219.86</v>
      </c>
    </row>
    <row r="82" spans="1:9" hidden="1" x14ac:dyDescent="0.15">
      <c r="A82" t="s">
        <v>54</v>
      </c>
      <c r="B82" t="s">
        <v>25</v>
      </c>
      <c r="C82" t="s">
        <v>26</v>
      </c>
      <c r="D82" t="s">
        <v>9</v>
      </c>
      <c r="E82" t="s">
        <v>211</v>
      </c>
      <c r="F82" t="s">
        <v>10</v>
      </c>
      <c r="G82" t="s">
        <v>27</v>
      </c>
      <c r="H82" t="s">
        <v>12</v>
      </c>
      <c r="I82" s="4">
        <v>1769.74</v>
      </c>
    </row>
    <row r="83" spans="1:9" hidden="1" x14ac:dyDescent="0.15">
      <c r="A83" t="s">
        <v>54</v>
      </c>
      <c r="B83" t="s">
        <v>15</v>
      </c>
      <c r="C83" t="s">
        <v>16</v>
      </c>
      <c r="D83" t="s">
        <v>9</v>
      </c>
      <c r="E83" t="s">
        <v>211</v>
      </c>
      <c r="F83" t="s">
        <v>10</v>
      </c>
      <c r="G83" t="s">
        <v>18</v>
      </c>
      <c r="H83" t="s">
        <v>12</v>
      </c>
      <c r="I83" s="4">
        <v>8009.74</v>
      </c>
    </row>
    <row r="84" spans="1:9" hidden="1" x14ac:dyDescent="0.15">
      <c r="A84" t="s">
        <v>54</v>
      </c>
      <c r="B84" t="s">
        <v>29</v>
      </c>
      <c r="C84" t="s">
        <v>30</v>
      </c>
      <c r="D84" t="s">
        <v>9</v>
      </c>
      <c r="E84" t="s">
        <v>211</v>
      </c>
      <c r="F84" t="s">
        <v>10</v>
      </c>
      <c r="G84" t="s">
        <v>31</v>
      </c>
      <c r="H84" t="s">
        <v>12</v>
      </c>
      <c r="I84" s="4">
        <v>1607.18</v>
      </c>
    </row>
    <row r="85" spans="1:9" hidden="1" x14ac:dyDescent="0.15">
      <c r="A85" t="s">
        <v>54</v>
      </c>
      <c r="B85" t="s">
        <v>32</v>
      </c>
      <c r="C85" t="s">
        <v>33</v>
      </c>
      <c r="D85" t="s">
        <v>9</v>
      </c>
      <c r="E85" t="s">
        <v>211</v>
      </c>
      <c r="F85" t="s">
        <v>10</v>
      </c>
      <c r="G85" t="s">
        <v>31</v>
      </c>
      <c r="H85" t="s">
        <v>12</v>
      </c>
      <c r="I85" s="4">
        <v>2522.4</v>
      </c>
    </row>
    <row r="86" spans="1:9" x14ac:dyDescent="0.15">
      <c r="A86" t="s">
        <v>54</v>
      </c>
      <c r="B86" t="s">
        <v>15</v>
      </c>
      <c r="C86" t="s">
        <v>16</v>
      </c>
      <c r="D86" t="s">
        <v>41</v>
      </c>
      <c r="E86" t="s">
        <v>266</v>
      </c>
      <c r="F86" t="s">
        <v>10</v>
      </c>
      <c r="G86" t="s">
        <v>18</v>
      </c>
      <c r="H86" t="s">
        <v>12</v>
      </c>
      <c r="I86" s="4">
        <v>751.72</v>
      </c>
    </row>
    <row r="87" spans="1:9" x14ac:dyDescent="0.15">
      <c r="A87" t="s">
        <v>54</v>
      </c>
      <c r="B87" t="s">
        <v>15</v>
      </c>
      <c r="C87" t="s">
        <v>16</v>
      </c>
      <c r="D87" t="s">
        <v>17</v>
      </c>
      <c r="E87" t="s">
        <v>266</v>
      </c>
      <c r="F87" t="s">
        <v>10</v>
      </c>
      <c r="G87" t="s">
        <v>18</v>
      </c>
      <c r="H87" t="s">
        <v>12</v>
      </c>
      <c r="I87" s="4">
        <v>164.31</v>
      </c>
    </row>
    <row r="88" spans="1:9" x14ac:dyDescent="0.15">
      <c r="A88" t="s">
        <v>54</v>
      </c>
      <c r="B88" t="s">
        <v>15</v>
      </c>
      <c r="C88" t="s">
        <v>16</v>
      </c>
      <c r="D88" t="s">
        <v>28</v>
      </c>
      <c r="E88" t="s">
        <v>266</v>
      </c>
      <c r="F88" t="s">
        <v>10</v>
      </c>
      <c r="G88" t="s">
        <v>18</v>
      </c>
      <c r="H88" t="s">
        <v>12</v>
      </c>
      <c r="I88" s="4">
        <v>17165.25</v>
      </c>
    </row>
    <row r="89" spans="1:9" hidden="1" x14ac:dyDescent="0.15">
      <c r="A89" t="s">
        <v>54</v>
      </c>
      <c r="B89" t="s">
        <v>49</v>
      </c>
      <c r="C89" t="s">
        <v>50</v>
      </c>
      <c r="D89" t="s">
        <v>9</v>
      </c>
      <c r="E89" t="s">
        <v>211</v>
      </c>
      <c r="F89" t="s">
        <v>10</v>
      </c>
      <c r="G89" t="s">
        <v>51</v>
      </c>
      <c r="H89" t="s">
        <v>12</v>
      </c>
      <c r="I89" s="4">
        <v>396.12</v>
      </c>
    </row>
    <row r="90" spans="1:9" hidden="1" x14ac:dyDescent="0.15">
      <c r="A90" t="s">
        <v>54</v>
      </c>
      <c r="B90" t="s">
        <v>36</v>
      </c>
      <c r="C90" t="s">
        <v>37</v>
      </c>
      <c r="D90" t="s">
        <v>9</v>
      </c>
      <c r="E90" t="s">
        <v>211</v>
      </c>
      <c r="F90" t="s">
        <v>10</v>
      </c>
      <c r="G90" t="s">
        <v>31</v>
      </c>
      <c r="H90" t="s">
        <v>12</v>
      </c>
      <c r="I90" s="4">
        <v>666.15</v>
      </c>
    </row>
    <row r="91" spans="1:9" x14ac:dyDescent="0.15">
      <c r="A91" t="s">
        <v>55</v>
      </c>
      <c r="B91" t="s">
        <v>15</v>
      </c>
      <c r="C91" t="s">
        <v>16</v>
      </c>
      <c r="D91" t="s">
        <v>17</v>
      </c>
      <c r="E91" t="s">
        <v>266</v>
      </c>
      <c r="F91" t="s">
        <v>10</v>
      </c>
      <c r="G91" t="s">
        <v>18</v>
      </c>
      <c r="H91" t="s">
        <v>12</v>
      </c>
      <c r="I91" s="4">
        <v>730.9</v>
      </c>
    </row>
    <row r="92" spans="1:9" hidden="1" x14ac:dyDescent="0.15">
      <c r="A92" t="s">
        <v>55</v>
      </c>
      <c r="B92" t="s">
        <v>36</v>
      </c>
      <c r="C92" t="s">
        <v>37</v>
      </c>
      <c r="D92" t="s">
        <v>9</v>
      </c>
      <c r="E92" t="s">
        <v>211</v>
      </c>
      <c r="F92" t="s">
        <v>10</v>
      </c>
      <c r="G92" t="s">
        <v>31</v>
      </c>
      <c r="H92" t="s">
        <v>12</v>
      </c>
      <c r="I92" s="4">
        <v>276.02</v>
      </c>
    </row>
    <row r="93" spans="1:9" x14ac:dyDescent="0.15">
      <c r="A93" t="s">
        <v>55</v>
      </c>
      <c r="B93" t="s">
        <v>15</v>
      </c>
      <c r="C93" t="s">
        <v>16</v>
      </c>
      <c r="D93" t="s">
        <v>41</v>
      </c>
      <c r="E93" t="s">
        <v>266</v>
      </c>
      <c r="F93" t="s">
        <v>10</v>
      </c>
      <c r="G93" t="s">
        <v>18</v>
      </c>
      <c r="H93" t="s">
        <v>12</v>
      </c>
      <c r="I93" s="4">
        <v>2113.4</v>
      </c>
    </row>
    <row r="94" spans="1:9" hidden="1" x14ac:dyDescent="0.15">
      <c r="A94" t="s">
        <v>55</v>
      </c>
      <c r="B94" t="s">
        <v>25</v>
      </c>
      <c r="C94" t="s">
        <v>26</v>
      </c>
      <c r="D94" t="s">
        <v>9</v>
      </c>
      <c r="E94" t="s">
        <v>211</v>
      </c>
      <c r="F94" t="s">
        <v>10</v>
      </c>
      <c r="G94" t="s">
        <v>27</v>
      </c>
      <c r="H94" t="s">
        <v>12</v>
      </c>
      <c r="I94" s="4">
        <v>1363.13</v>
      </c>
    </row>
    <row r="95" spans="1:9" hidden="1" x14ac:dyDescent="0.15">
      <c r="A95" t="s">
        <v>55</v>
      </c>
      <c r="B95" t="s">
        <v>49</v>
      </c>
      <c r="C95" t="s">
        <v>50</v>
      </c>
      <c r="D95" t="s">
        <v>9</v>
      </c>
      <c r="E95" t="s">
        <v>211</v>
      </c>
      <c r="F95" t="s">
        <v>10</v>
      </c>
      <c r="G95" t="s">
        <v>51</v>
      </c>
      <c r="H95" t="s">
        <v>12</v>
      </c>
      <c r="I95" s="4">
        <v>595.98</v>
      </c>
    </row>
    <row r="96" spans="1:9" hidden="1" x14ac:dyDescent="0.15">
      <c r="A96" t="s">
        <v>55</v>
      </c>
      <c r="B96" t="s">
        <v>15</v>
      </c>
      <c r="C96" t="s">
        <v>16</v>
      </c>
      <c r="D96" t="s">
        <v>9</v>
      </c>
      <c r="E96" t="s">
        <v>211</v>
      </c>
      <c r="F96" t="s">
        <v>10</v>
      </c>
      <c r="G96" t="s">
        <v>18</v>
      </c>
      <c r="H96" t="s">
        <v>12</v>
      </c>
      <c r="I96" s="4">
        <v>10603.49</v>
      </c>
    </row>
    <row r="97" spans="1:9" hidden="1" x14ac:dyDescent="0.15">
      <c r="A97" t="s">
        <v>55</v>
      </c>
      <c r="B97" t="s">
        <v>32</v>
      </c>
      <c r="C97" t="s">
        <v>33</v>
      </c>
      <c r="D97" t="s">
        <v>9</v>
      </c>
      <c r="E97" t="s">
        <v>211</v>
      </c>
      <c r="F97" t="s">
        <v>10</v>
      </c>
      <c r="G97" t="s">
        <v>56</v>
      </c>
      <c r="H97" t="s">
        <v>12</v>
      </c>
      <c r="I97" s="4">
        <v>3264.34</v>
      </c>
    </row>
    <row r="98" spans="1:9" x14ac:dyDescent="0.15">
      <c r="A98" t="s">
        <v>55</v>
      </c>
      <c r="B98" t="s">
        <v>15</v>
      </c>
      <c r="C98" t="s">
        <v>16</v>
      </c>
      <c r="D98" t="s">
        <v>28</v>
      </c>
      <c r="E98" t="s">
        <v>266</v>
      </c>
      <c r="F98" t="s">
        <v>10</v>
      </c>
      <c r="G98" t="s">
        <v>18</v>
      </c>
      <c r="H98" t="s">
        <v>12</v>
      </c>
      <c r="I98" s="4">
        <v>32070.07</v>
      </c>
    </row>
    <row r="99" spans="1:9" hidden="1" x14ac:dyDescent="0.15">
      <c r="A99" t="s">
        <v>55</v>
      </c>
      <c r="B99" t="s">
        <v>29</v>
      </c>
      <c r="C99" t="s">
        <v>30</v>
      </c>
      <c r="D99" t="s">
        <v>9</v>
      </c>
      <c r="E99" t="s">
        <v>211</v>
      </c>
      <c r="F99" t="s">
        <v>10</v>
      </c>
      <c r="G99" t="s">
        <v>31</v>
      </c>
      <c r="H99" t="s">
        <v>12</v>
      </c>
      <c r="I99" s="4">
        <v>1975.77</v>
      </c>
    </row>
    <row r="100" spans="1:9" hidden="1" x14ac:dyDescent="0.15">
      <c r="A100" t="s">
        <v>57</v>
      </c>
      <c r="B100" t="s">
        <v>25</v>
      </c>
      <c r="C100" t="s">
        <v>26</v>
      </c>
      <c r="D100" t="s">
        <v>9</v>
      </c>
      <c r="E100" t="s">
        <v>211</v>
      </c>
      <c r="F100" t="s">
        <v>10</v>
      </c>
      <c r="G100" t="s">
        <v>27</v>
      </c>
      <c r="H100" t="s">
        <v>12</v>
      </c>
      <c r="I100" s="4">
        <v>1993.51</v>
      </c>
    </row>
    <row r="101" spans="1:9" hidden="1" x14ac:dyDescent="0.15">
      <c r="A101" t="s">
        <v>57</v>
      </c>
      <c r="B101" t="s">
        <v>15</v>
      </c>
      <c r="C101" t="s">
        <v>16</v>
      </c>
      <c r="D101" t="s">
        <v>9</v>
      </c>
      <c r="E101" t="s">
        <v>211</v>
      </c>
      <c r="F101" t="s">
        <v>10</v>
      </c>
      <c r="G101" t="s">
        <v>18</v>
      </c>
      <c r="H101" t="s">
        <v>12</v>
      </c>
      <c r="I101" s="4">
        <v>8501.25</v>
      </c>
    </row>
    <row r="102" spans="1:9" hidden="1" x14ac:dyDescent="0.15">
      <c r="A102" t="s">
        <v>57</v>
      </c>
      <c r="B102" t="s">
        <v>29</v>
      </c>
      <c r="C102" t="s">
        <v>30</v>
      </c>
      <c r="D102" t="s">
        <v>9</v>
      </c>
      <c r="E102" t="s">
        <v>211</v>
      </c>
      <c r="F102" t="s">
        <v>10</v>
      </c>
      <c r="G102" t="s">
        <v>31</v>
      </c>
      <c r="H102" t="s">
        <v>12</v>
      </c>
      <c r="I102" s="4">
        <v>1316</v>
      </c>
    </row>
    <row r="103" spans="1:9" x14ac:dyDescent="0.15">
      <c r="A103" t="s">
        <v>57</v>
      </c>
      <c r="B103" t="s">
        <v>15</v>
      </c>
      <c r="C103" t="s">
        <v>16</v>
      </c>
      <c r="D103" t="s">
        <v>41</v>
      </c>
      <c r="E103" t="s">
        <v>266</v>
      </c>
      <c r="F103" t="s">
        <v>10</v>
      </c>
      <c r="G103" t="s">
        <v>18</v>
      </c>
      <c r="H103" t="s">
        <v>12</v>
      </c>
      <c r="I103" s="4">
        <v>1161.76</v>
      </c>
    </row>
    <row r="104" spans="1:9" x14ac:dyDescent="0.15">
      <c r="A104" t="s">
        <v>57</v>
      </c>
      <c r="B104" t="s">
        <v>15</v>
      </c>
      <c r="C104" t="s">
        <v>16</v>
      </c>
      <c r="D104" t="s">
        <v>17</v>
      </c>
      <c r="E104" t="s">
        <v>266</v>
      </c>
      <c r="F104" t="s">
        <v>10</v>
      </c>
      <c r="G104" t="s">
        <v>18</v>
      </c>
      <c r="H104" t="s">
        <v>12</v>
      </c>
      <c r="I104" s="4">
        <v>594.54</v>
      </c>
    </row>
    <row r="105" spans="1:9" hidden="1" x14ac:dyDescent="0.15">
      <c r="A105" t="s">
        <v>57</v>
      </c>
      <c r="B105" t="s">
        <v>49</v>
      </c>
      <c r="C105" t="s">
        <v>50</v>
      </c>
      <c r="D105" t="s">
        <v>9</v>
      </c>
      <c r="E105" t="s">
        <v>211</v>
      </c>
      <c r="F105" t="s">
        <v>10</v>
      </c>
      <c r="G105" t="s">
        <v>51</v>
      </c>
      <c r="H105" t="s">
        <v>12</v>
      </c>
      <c r="I105" s="4">
        <v>1073.58</v>
      </c>
    </row>
    <row r="106" spans="1:9" x14ac:dyDescent="0.15">
      <c r="A106" t="s">
        <v>57</v>
      </c>
      <c r="B106" t="s">
        <v>15</v>
      </c>
      <c r="C106" t="s">
        <v>16</v>
      </c>
      <c r="D106" t="s">
        <v>28</v>
      </c>
      <c r="E106" t="s">
        <v>266</v>
      </c>
      <c r="F106" t="s">
        <v>10</v>
      </c>
      <c r="G106" t="s">
        <v>18</v>
      </c>
      <c r="H106" t="s">
        <v>12</v>
      </c>
      <c r="I106" s="4">
        <v>16296.93</v>
      </c>
    </row>
    <row r="107" spans="1:9" hidden="1" x14ac:dyDescent="0.15">
      <c r="A107" t="s">
        <v>57</v>
      </c>
      <c r="B107" t="s">
        <v>32</v>
      </c>
      <c r="C107" t="s">
        <v>33</v>
      </c>
      <c r="D107" t="s">
        <v>9</v>
      </c>
      <c r="E107" t="s">
        <v>211</v>
      </c>
      <c r="F107" t="s">
        <v>10</v>
      </c>
      <c r="G107" t="s">
        <v>31</v>
      </c>
      <c r="H107" t="s">
        <v>12</v>
      </c>
      <c r="I107" s="4">
        <v>2309.9299999999998</v>
      </c>
    </row>
    <row r="108" spans="1:9" hidden="1" x14ac:dyDescent="0.15">
      <c r="A108" t="s">
        <v>57</v>
      </c>
      <c r="B108" t="s">
        <v>36</v>
      </c>
      <c r="C108" t="s">
        <v>37</v>
      </c>
      <c r="D108" t="s">
        <v>9</v>
      </c>
      <c r="E108" t="s">
        <v>211</v>
      </c>
      <c r="F108" t="s">
        <v>10</v>
      </c>
      <c r="G108" t="s">
        <v>31</v>
      </c>
      <c r="H108" t="s">
        <v>12</v>
      </c>
      <c r="I108" s="4">
        <v>356.18</v>
      </c>
    </row>
    <row r="109" spans="1:9" hidden="1" x14ac:dyDescent="0.15">
      <c r="A109" t="s">
        <v>58</v>
      </c>
      <c r="B109" t="s">
        <v>25</v>
      </c>
      <c r="C109" t="s">
        <v>26</v>
      </c>
      <c r="D109" t="s">
        <v>9</v>
      </c>
      <c r="E109" t="s">
        <v>211</v>
      </c>
      <c r="F109" t="s">
        <v>10</v>
      </c>
      <c r="G109" t="s">
        <v>27</v>
      </c>
      <c r="H109" t="s">
        <v>12</v>
      </c>
      <c r="I109" s="4">
        <v>2340.29</v>
      </c>
    </row>
    <row r="110" spans="1:9" hidden="1" x14ac:dyDescent="0.15">
      <c r="A110" t="s">
        <v>58</v>
      </c>
      <c r="B110" t="s">
        <v>49</v>
      </c>
      <c r="C110" t="s">
        <v>50</v>
      </c>
      <c r="D110" t="s">
        <v>9</v>
      </c>
      <c r="E110" t="s">
        <v>211</v>
      </c>
      <c r="F110" t="s">
        <v>10</v>
      </c>
      <c r="G110" t="s">
        <v>51</v>
      </c>
      <c r="H110" t="s">
        <v>12</v>
      </c>
      <c r="I110" s="4">
        <v>1706.14</v>
      </c>
    </row>
    <row r="111" spans="1:9" x14ac:dyDescent="0.15">
      <c r="A111" t="s">
        <v>58</v>
      </c>
      <c r="B111" t="s">
        <v>15</v>
      </c>
      <c r="C111" t="s">
        <v>16</v>
      </c>
      <c r="D111" t="s">
        <v>41</v>
      </c>
      <c r="E111" t="s">
        <v>266</v>
      </c>
      <c r="F111" t="s">
        <v>10</v>
      </c>
      <c r="G111" t="s">
        <v>18</v>
      </c>
      <c r="H111" t="s">
        <v>12</v>
      </c>
      <c r="I111" s="4">
        <v>1437.85</v>
      </c>
    </row>
    <row r="112" spans="1:9" hidden="1" x14ac:dyDescent="0.15">
      <c r="A112" t="s">
        <v>58</v>
      </c>
      <c r="B112" t="s">
        <v>59</v>
      </c>
      <c r="C112" t="s">
        <v>60</v>
      </c>
      <c r="D112" t="s">
        <v>9</v>
      </c>
      <c r="E112" t="s">
        <v>211</v>
      </c>
      <c r="F112" t="s">
        <v>10</v>
      </c>
      <c r="G112" t="s">
        <v>31</v>
      </c>
      <c r="H112" t="s">
        <v>12</v>
      </c>
      <c r="I112" s="4">
        <v>3361.77</v>
      </c>
    </row>
    <row r="113" spans="1:9" hidden="1" x14ac:dyDescent="0.15">
      <c r="A113" t="s">
        <v>58</v>
      </c>
      <c r="B113" t="s">
        <v>32</v>
      </c>
      <c r="C113" t="s">
        <v>33</v>
      </c>
      <c r="D113" t="s">
        <v>9</v>
      </c>
      <c r="E113" t="s">
        <v>211</v>
      </c>
      <c r="F113" t="s">
        <v>10</v>
      </c>
      <c r="G113" t="s">
        <v>31</v>
      </c>
      <c r="H113" t="s">
        <v>12</v>
      </c>
      <c r="I113" s="4">
        <v>2691.75</v>
      </c>
    </row>
    <row r="114" spans="1:9" hidden="1" x14ac:dyDescent="0.15">
      <c r="A114" t="s">
        <v>58</v>
      </c>
      <c r="B114" t="s">
        <v>15</v>
      </c>
      <c r="C114" t="s">
        <v>16</v>
      </c>
      <c r="D114" t="s">
        <v>9</v>
      </c>
      <c r="E114" t="s">
        <v>211</v>
      </c>
      <c r="F114" t="s">
        <v>10</v>
      </c>
      <c r="G114" t="s">
        <v>18</v>
      </c>
      <c r="H114" t="s">
        <v>12</v>
      </c>
      <c r="I114" s="4">
        <v>6260.12</v>
      </c>
    </row>
    <row r="115" spans="1:9" hidden="1" x14ac:dyDescent="0.15">
      <c r="A115" t="s">
        <v>58</v>
      </c>
      <c r="B115" t="s">
        <v>36</v>
      </c>
      <c r="C115" t="s">
        <v>37</v>
      </c>
      <c r="D115" t="s">
        <v>9</v>
      </c>
      <c r="E115" t="s">
        <v>211</v>
      </c>
      <c r="F115" t="s">
        <v>10</v>
      </c>
      <c r="G115" t="s">
        <v>31</v>
      </c>
      <c r="H115" t="s">
        <v>12</v>
      </c>
      <c r="I115" s="4">
        <v>590.05999999999995</v>
      </c>
    </row>
    <row r="116" spans="1:9" x14ac:dyDescent="0.15">
      <c r="A116" t="s">
        <v>58</v>
      </c>
      <c r="B116" t="s">
        <v>15</v>
      </c>
      <c r="C116" t="s">
        <v>16</v>
      </c>
      <c r="D116" t="s">
        <v>28</v>
      </c>
      <c r="E116" t="s">
        <v>266</v>
      </c>
      <c r="F116" t="s">
        <v>10</v>
      </c>
      <c r="G116" t="s">
        <v>18</v>
      </c>
      <c r="H116" t="s">
        <v>12</v>
      </c>
      <c r="I116" s="4">
        <v>20513.93</v>
      </c>
    </row>
    <row r="117" spans="1:9" x14ac:dyDescent="0.15">
      <c r="A117" t="s">
        <v>58</v>
      </c>
      <c r="B117" t="s">
        <v>15</v>
      </c>
      <c r="C117" t="s">
        <v>16</v>
      </c>
      <c r="D117" t="s">
        <v>17</v>
      </c>
      <c r="E117" t="s">
        <v>266</v>
      </c>
      <c r="F117" t="s">
        <v>10</v>
      </c>
      <c r="G117" t="s">
        <v>18</v>
      </c>
      <c r="H117" t="s">
        <v>12</v>
      </c>
      <c r="I117" s="4">
        <v>626.04</v>
      </c>
    </row>
    <row r="118" spans="1:9" hidden="1" x14ac:dyDescent="0.15">
      <c r="A118" t="s">
        <v>58</v>
      </c>
      <c r="B118" t="s">
        <v>29</v>
      </c>
      <c r="C118" t="s">
        <v>30</v>
      </c>
      <c r="D118" t="s">
        <v>9</v>
      </c>
      <c r="E118" t="s">
        <v>211</v>
      </c>
      <c r="F118" t="s">
        <v>10</v>
      </c>
      <c r="G118" t="s">
        <v>31</v>
      </c>
      <c r="H118" t="s">
        <v>12</v>
      </c>
      <c r="I118" s="4">
        <v>600</v>
      </c>
    </row>
    <row r="119" spans="1:9" hidden="1" x14ac:dyDescent="0.15">
      <c r="A119" t="s">
        <v>61</v>
      </c>
      <c r="B119" t="s">
        <v>59</v>
      </c>
      <c r="C119" t="s">
        <v>60</v>
      </c>
      <c r="D119" t="s">
        <v>9</v>
      </c>
      <c r="E119" t="s">
        <v>211</v>
      </c>
      <c r="F119" t="s">
        <v>10</v>
      </c>
      <c r="G119" t="s">
        <v>31</v>
      </c>
      <c r="H119" t="s">
        <v>12</v>
      </c>
      <c r="I119" s="4">
        <v>7435.49</v>
      </c>
    </row>
    <row r="120" spans="1:9" hidden="1" x14ac:dyDescent="0.15">
      <c r="A120" t="s">
        <v>61</v>
      </c>
      <c r="B120" t="s">
        <v>29</v>
      </c>
      <c r="C120" t="s">
        <v>30</v>
      </c>
      <c r="D120" t="s">
        <v>9</v>
      </c>
      <c r="E120" t="s">
        <v>211</v>
      </c>
      <c r="F120" t="s">
        <v>10</v>
      </c>
      <c r="G120" t="s">
        <v>31</v>
      </c>
      <c r="H120" t="s">
        <v>12</v>
      </c>
      <c r="I120" s="4">
        <v>30</v>
      </c>
    </row>
    <row r="121" spans="1:9" hidden="1" x14ac:dyDescent="0.15">
      <c r="A121" t="s">
        <v>61</v>
      </c>
      <c r="B121" t="s">
        <v>15</v>
      </c>
      <c r="C121" t="s">
        <v>16</v>
      </c>
      <c r="D121" t="s">
        <v>9</v>
      </c>
      <c r="E121" t="s">
        <v>211</v>
      </c>
      <c r="F121" t="s">
        <v>10</v>
      </c>
      <c r="G121" t="s">
        <v>18</v>
      </c>
      <c r="H121" t="s">
        <v>12</v>
      </c>
      <c r="I121" s="4">
        <v>6890.63</v>
      </c>
    </row>
    <row r="122" spans="1:9" x14ac:dyDescent="0.15">
      <c r="A122" t="s">
        <v>61</v>
      </c>
      <c r="B122" t="s">
        <v>15</v>
      </c>
      <c r="C122" t="s">
        <v>16</v>
      </c>
      <c r="D122" t="s">
        <v>28</v>
      </c>
      <c r="E122" t="s">
        <v>266</v>
      </c>
      <c r="F122" t="s">
        <v>10</v>
      </c>
      <c r="G122" t="s">
        <v>18</v>
      </c>
      <c r="H122" t="s">
        <v>12</v>
      </c>
      <c r="I122" s="4">
        <v>17934.330000000002</v>
      </c>
    </row>
    <row r="123" spans="1:9" x14ac:dyDescent="0.15">
      <c r="A123" t="s">
        <v>61</v>
      </c>
      <c r="B123" t="s">
        <v>15</v>
      </c>
      <c r="C123" t="s">
        <v>16</v>
      </c>
      <c r="D123" t="s">
        <v>17</v>
      </c>
      <c r="E123" t="s">
        <v>266</v>
      </c>
      <c r="F123" t="s">
        <v>10</v>
      </c>
      <c r="G123" t="s">
        <v>18</v>
      </c>
      <c r="H123" t="s">
        <v>12</v>
      </c>
      <c r="I123" s="4">
        <v>343.34</v>
      </c>
    </row>
    <row r="124" spans="1:9" hidden="1" x14ac:dyDescent="0.15">
      <c r="A124" t="s">
        <v>61</v>
      </c>
      <c r="B124" t="s">
        <v>32</v>
      </c>
      <c r="C124" t="s">
        <v>33</v>
      </c>
      <c r="D124" t="s">
        <v>9</v>
      </c>
      <c r="E124" t="s">
        <v>211</v>
      </c>
      <c r="F124" t="s">
        <v>10</v>
      </c>
      <c r="G124" t="s">
        <v>31</v>
      </c>
      <c r="H124" t="s">
        <v>12</v>
      </c>
      <c r="I124" s="4">
        <v>3701</v>
      </c>
    </row>
    <row r="125" spans="1:9" hidden="1" x14ac:dyDescent="0.15">
      <c r="A125" t="s">
        <v>61</v>
      </c>
      <c r="B125" t="s">
        <v>36</v>
      </c>
      <c r="C125" t="s">
        <v>37</v>
      </c>
      <c r="D125" t="s">
        <v>9</v>
      </c>
      <c r="E125" t="s">
        <v>211</v>
      </c>
      <c r="F125" t="s">
        <v>10</v>
      </c>
      <c r="G125" t="s">
        <v>31</v>
      </c>
      <c r="H125" t="s">
        <v>12</v>
      </c>
      <c r="I125" s="4">
        <v>839.81</v>
      </c>
    </row>
    <row r="126" spans="1:9" hidden="1" x14ac:dyDescent="0.15">
      <c r="A126" t="s">
        <v>61</v>
      </c>
      <c r="B126" t="s">
        <v>49</v>
      </c>
      <c r="C126" t="s">
        <v>50</v>
      </c>
      <c r="D126" t="s">
        <v>9</v>
      </c>
      <c r="E126" t="s">
        <v>211</v>
      </c>
      <c r="F126" t="s">
        <v>10</v>
      </c>
      <c r="G126" t="s">
        <v>51</v>
      </c>
      <c r="H126" t="s">
        <v>12</v>
      </c>
      <c r="I126" s="4">
        <v>1483.75</v>
      </c>
    </row>
    <row r="127" spans="1:9" x14ac:dyDescent="0.15">
      <c r="A127" t="s">
        <v>61</v>
      </c>
      <c r="B127" t="s">
        <v>15</v>
      </c>
      <c r="C127" t="s">
        <v>16</v>
      </c>
      <c r="D127" t="s">
        <v>41</v>
      </c>
      <c r="E127" t="s">
        <v>266</v>
      </c>
      <c r="F127" t="s">
        <v>10</v>
      </c>
      <c r="G127" t="s">
        <v>18</v>
      </c>
      <c r="H127" t="s">
        <v>12</v>
      </c>
      <c r="I127" s="4">
        <v>622.29</v>
      </c>
    </row>
    <row r="128" spans="1:9" hidden="1" x14ac:dyDescent="0.15">
      <c r="A128" t="s">
        <v>61</v>
      </c>
      <c r="B128" t="s">
        <v>25</v>
      </c>
      <c r="C128" t="s">
        <v>26</v>
      </c>
      <c r="D128" t="s">
        <v>9</v>
      </c>
      <c r="E128" t="s">
        <v>211</v>
      </c>
      <c r="F128" t="s">
        <v>10</v>
      </c>
      <c r="G128" t="s">
        <v>27</v>
      </c>
      <c r="H128" t="s">
        <v>12</v>
      </c>
      <c r="I128" s="4">
        <v>1172.5899999999999</v>
      </c>
    </row>
    <row r="129" spans="1:9" hidden="1" x14ac:dyDescent="0.15">
      <c r="A129" t="s">
        <v>63</v>
      </c>
      <c r="B129" t="s">
        <v>32</v>
      </c>
      <c r="C129" t="s">
        <v>33</v>
      </c>
      <c r="D129" t="s">
        <v>9</v>
      </c>
      <c r="E129" t="s">
        <v>211</v>
      </c>
      <c r="F129" t="s">
        <v>10</v>
      </c>
      <c r="G129" t="s">
        <v>31</v>
      </c>
      <c r="H129" t="s">
        <v>12</v>
      </c>
      <c r="I129" s="4">
        <v>1918.3</v>
      </c>
    </row>
    <row r="130" spans="1:9" hidden="1" x14ac:dyDescent="0.15">
      <c r="A130" t="s">
        <v>63</v>
      </c>
      <c r="B130" t="s">
        <v>25</v>
      </c>
      <c r="C130" t="s">
        <v>26</v>
      </c>
      <c r="D130" t="s">
        <v>9</v>
      </c>
      <c r="E130" t="s">
        <v>211</v>
      </c>
      <c r="F130" t="s">
        <v>10</v>
      </c>
      <c r="G130" t="s">
        <v>27</v>
      </c>
      <c r="H130" t="s">
        <v>12</v>
      </c>
      <c r="I130" s="4">
        <v>1273.72</v>
      </c>
    </row>
    <row r="131" spans="1:9" hidden="1" x14ac:dyDescent="0.15">
      <c r="A131" t="s">
        <v>63</v>
      </c>
      <c r="B131" t="s">
        <v>15</v>
      </c>
      <c r="C131" t="s">
        <v>16</v>
      </c>
      <c r="D131" t="s">
        <v>9</v>
      </c>
      <c r="E131" t="s">
        <v>211</v>
      </c>
      <c r="F131" t="s">
        <v>10</v>
      </c>
      <c r="G131" t="s">
        <v>18</v>
      </c>
      <c r="H131" t="s">
        <v>12</v>
      </c>
      <c r="I131" s="4">
        <v>5191.57</v>
      </c>
    </row>
    <row r="132" spans="1:9" hidden="1" x14ac:dyDescent="0.15">
      <c r="A132" t="s">
        <v>63</v>
      </c>
      <c r="B132" t="s">
        <v>29</v>
      </c>
      <c r="C132" t="s">
        <v>30</v>
      </c>
      <c r="D132" t="s">
        <v>9</v>
      </c>
      <c r="E132" t="s">
        <v>211</v>
      </c>
      <c r="F132" t="s">
        <v>10</v>
      </c>
      <c r="G132" t="s">
        <v>31</v>
      </c>
      <c r="H132" t="s">
        <v>12</v>
      </c>
      <c r="I132" s="4">
        <v>14</v>
      </c>
    </row>
    <row r="133" spans="1:9" x14ac:dyDescent="0.15">
      <c r="A133" t="s">
        <v>63</v>
      </c>
      <c r="B133" t="s">
        <v>15</v>
      </c>
      <c r="C133" t="s">
        <v>16</v>
      </c>
      <c r="D133" t="s">
        <v>41</v>
      </c>
      <c r="E133" t="s">
        <v>266</v>
      </c>
      <c r="F133" t="s">
        <v>10</v>
      </c>
      <c r="G133" t="s">
        <v>18</v>
      </c>
      <c r="H133" t="s">
        <v>12</v>
      </c>
      <c r="I133" s="4">
        <v>1073.21</v>
      </c>
    </row>
    <row r="134" spans="1:9" x14ac:dyDescent="0.15">
      <c r="A134" t="s">
        <v>63</v>
      </c>
      <c r="B134" t="s">
        <v>15</v>
      </c>
      <c r="C134" t="s">
        <v>16</v>
      </c>
      <c r="D134" t="s">
        <v>28</v>
      </c>
      <c r="E134" t="s">
        <v>266</v>
      </c>
      <c r="F134" t="s">
        <v>10</v>
      </c>
      <c r="G134" t="s">
        <v>18</v>
      </c>
      <c r="H134" t="s">
        <v>12</v>
      </c>
      <c r="I134" s="4">
        <v>21383.360000000001</v>
      </c>
    </row>
    <row r="135" spans="1:9" x14ac:dyDescent="0.15">
      <c r="A135" t="s">
        <v>63</v>
      </c>
      <c r="B135" t="s">
        <v>15</v>
      </c>
      <c r="C135" t="s">
        <v>16</v>
      </c>
      <c r="D135" t="s">
        <v>17</v>
      </c>
      <c r="E135" t="s">
        <v>266</v>
      </c>
      <c r="F135" t="s">
        <v>10</v>
      </c>
      <c r="G135" t="s">
        <v>18</v>
      </c>
      <c r="H135" t="s">
        <v>12</v>
      </c>
      <c r="I135" s="4">
        <v>649.79</v>
      </c>
    </row>
    <row r="136" spans="1:9" hidden="1" x14ac:dyDescent="0.15">
      <c r="A136" t="s">
        <v>63</v>
      </c>
      <c r="B136" t="s">
        <v>36</v>
      </c>
      <c r="C136" t="s">
        <v>37</v>
      </c>
      <c r="D136" t="s">
        <v>9</v>
      </c>
      <c r="E136" t="s">
        <v>211</v>
      </c>
      <c r="F136" t="s">
        <v>10</v>
      </c>
      <c r="G136" t="s">
        <v>31</v>
      </c>
      <c r="H136" t="s">
        <v>12</v>
      </c>
      <c r="I136" s="4">
        <v>677.63</v>
      </c>
    </row>
    <row r="137" spans="1:9" hidden="1" x14ac:dyDescent="0.15">
      <c r="A137" t="s">
        <v>63</v>
      </c>
      <c r="B137" t="s">
        <v>59</v>
      </c>
      <c r="C137" t="s">
        <v>60</v>
      </c>
      <c r="D137" t="s">
        <v>9</v>
      </c>
      <c r="E137" t="s">
        <v>211</v>
      </c>
      <c r="F137" t="s">
        <v>10</v>
      </c>
      <c r="G137" t="s">
        <v>31</v>
      </c>
      <c r="H137" t="s">
        <v>12</v>
      </c>
      <c r="I137" s="4">
        <v>7403.93</v>
      </c>
    </row>
    <row r="138" spans="1:9" hidden="1" x14ac:dyDescent="0.15">
      <c r="A138" t="s">
        <v>63</v>
      </c>
      <c r="B138" t="s">
        <v>49</v>
      </c>
      <c r="C138" t="s">
        <v>50</v>
      </c>
      <c r="D138" t="s">
        <v>9</v>
      </c>
      <c r="E138" t="s">
        <v>211</v>
      </c>
      <c r="F138" t="s">
        <v>10</v>
      </c>
      <c r="G138" t="s">
        <v>51</v>
      </c>
      <c r="H138" t="s">
        <v>12</v>
      </c>
      <c r="I138" s="4">
        <v>593.01</v>
      </c>
    </row>
    <row r="139" spans="1:9" hidden="1" x14ac:dyDescent="0.15">
      <c r="A139" t="s">
        <v>64</v>
      </c>
      <c r="B139" t="s">
        <v>25</v>
      </c>
      <c r="C139" t="s">
        <v>26</v>
      </c>
      <c r="D139" t="s">
        <v>9</v>
      </c>
      <c r="E139" t="s">
        <v>211</v>
      </c>
      <c r="F139" t="s">
        <v>10</v>
      </c>
      <c r="G139" t="s">
        <v>27</v>
      </c>
      <c r="H139" t="s">
        <v>12</v>
      </c>
      <c r="I139" s="4">
        <v>1793.65</v>
      </c>
    </row>
    <row r="140" spans="1:9" hidden="1" x14ac:dyDescent="0.15">
      <c r="A140" t="s">
        <v>64</v>
      </c>
      <c r="B140" t="s">
        <v>36</v>
      </c>
      <c r="C140" t="s">
        <v>37</v>
      </c>
      <c r="D140" t="s">
        <v>9</v>
      </c>
      <c r="E140" t="s">
        <v>211</v>
      </c>
      <c r="F140" t="s">
        <v>10</v>
      </c>
      <c r="G140" t="s">
        <v>31</v>
      </c>
      <c r="H140" t="s">
        <v>12</v>
      </c>
      <c r="I140" s="4">
        <v>558.9</v>
      </c>
    </row>
    <row r="141" spans="1:9" hidden="1" x14ac:dyDescent="0.15">
      <c r="A141" t="s">
        <v>64</v>
      </c>
      <c r="B141" t="s">
        <v>15</v>
      </c>
      <c r="C141" t="s">
        <v>16</v>
      </c>
      <c r="D141" t="s">
        <v>9</v>
      </c>
      <c r="E141" t="s">
        <v>211</v>
      </c>
      <c r="F141" t="s">
        <v>10</v>
      </c>
      <c r="G141" t="s">
        <v>18</v>
      </c>
      <c r="H141" t="s">
        <v>12</v>
      </c>
      <c r="I141" s="4">
        <v>5219.8999999999996</v>
      </c>
    </row>
    <row r="142" spans="1:9" hidden="1" x14ac:dyDescent="0.15">
      <c r="A142" t="s">
        <v>64</v>
      </c>
      <c r="B142" t="s">
        <v>32</v>
      </c>
      <c r="C142" t="s">
        <v>33</v>
      </c>
      <c r="D142" t="s">
        <v>9</v>
      </c>
      <c r="E142" t="s">
        <v>211</v>
      </c>
      <c r="F142" t="s">
        <v>10</v>
      </c>
      <c r="G142" t="s">
        <v>56</v>
      </c>
      <c r="H142" t="s">
        <v>12</v>
      </c>
      <c r="I142" s="4">
        <v>1500.89</v>
      </c>
    </row>
    <row r="143" spans="1:9" x14ac:dyDescent="0.15">
      <c r="A143" t="s">
        <v>64</v>
      </c>
      <c r="B143" t="s">
        <v>15</v>
      </c>
      <c r="C143" t="s">
        <v>16</v>
      </c>
      <c r="D143" t="s">
        <v>41</v>
      </c>
      <c r="E143" t="s">
        <v>266</v>
      </c>
      <c r="F143" t="s">
        <v>10</v>
      </c>
      <c r="G143" t="s">
        <v>18</v>
      </c>
      <c r="H143" t="s">
        <v>12</v>
      </c>
      <c r="I143" s="4">
        <v>660.87</v>
      </c>
    </row>
    <row r="144" spans="1:9" x14ac:dyDescent="0.15">
      <c r="A144" t="s">
        <v>64</v>
      </c>
      <c r="B144" t="s">
        <v>15</v>
      </c>
      <c r="C144" t="s">
        <v>16</v>
      </c>
      <c r="D144" t="s">
        <v>28</v>
      </c>
      <c r="E144" t="s">
        <v>266</v>
      </c>
      <c r="F144" t="s">
        <v>10</v>
      </c>
      <c r="G144" t="s">
        <v>18</v>
      </c>
      <c r="H144" t="s">
        <v>12</v>
      </c>
      <c r="I144" s="4">
        <v>14977.77</v>
      </c>
    </row>
    <row r="145" spans="1:9" hidden="1" x14ac:dyDescent="0.15">
      <c r="A145" t="s">
        <v>64</v>
      </c>
      <c r="B145" t="s">
        <v>49</v>
      </c>
      <c r="C145" t="s">
        <v>50</v>
      </c>
      <c r="D145" t="s">
        <v>9</v>
      </c>
      <c r="E145" t="s">
        <v>211</v>
      </c>
      <c r="F145" t="s">
        <v>10</v>
      </c>
      <c r="G145" t="s">
        <v>51</v>
      </c>
      <c r="H145" t="s">
        <v>12</v>
      </c>
      <c r="I145" s="4">
        <v>355.16</v>
      </c>
    </row>
    <row r="146" spans="1:9" x14ac:dyDescent="0.15">
      <c r="A146" t="s">
        <v>64</v>
      </c>
      <c r="B146" t="s">
        <v>15</v>
      </c>
      <c r="C146" t="s">
        <v>16</v>
      </c>
      <c r="D146" t="s">
        <v>17</v>
      </c>
      <c r="E146" t="s">
        <v>266</v>
      </c>
      <c r="F146" t="s">
        <v>10</v>
      </c>
      <c r="G146" t="s">
        <v>18</v>
      </c>
      <c r="H146" t="s">
        <v>12</v>
      </c>
      <c r="I146" s="4">
        <v>169.44</v>
      </c>
    </row>
    <row r="147" spans="1:9" hidden="1" x14ac:dyDescent="0.15">
      <c r="A147" t="s">
        <v>64</v>
      </c>
      <c r="B147" t="s">
        <v>59</v>
      </c>
      <c r="C147" t="s">
        <v>60</v>
      </c>
      <c r="D147" t="s">
        <v>9</v>
      </c>
      <c r="E147" t="s">
        <v>211</v>
      </c>
      <c r="F147" t="s">
        <v>10</v>
      </c>
      <c r="G147" t="s">
        <v>31</v>
      </c>
      <c r="H147" t="s">
        <v>12</v>
      </c>
      <c r="I147" s="4">
        <v>4212.62</v>
      </c>
    </row>
    <row r="148" spans="1:9" x14ac:dyDescent="0.15">
      <c r="A148" t="s">
        <v>66</v>
      </c>
      <c r="B148" t="s">
        <v>15</v>
      </c>
      <c r="C148" t="s">
        <v>16</v>
      </c>
      <c r="D148" t="s">
        <v>17</v>
      </c>
      <c r="E148" t="s">
        <v>266</v>
      </c>
      <c r="F148" t="s">
        <v>10</v>
      </c>
      <c r="G148" t="s">
        <v>18</v>
      </c>
      <c r="H148" t="s">
        <v>12</v>
      </c>
      <c r="I148" s="4">
        <v>258.37</v>
      </c>
    </row>
    <row r="149" spans="1:9" hidden="1" x14ac:dyDescent="0.15">
      <c r="A149" t="s">
        <v>66</v>
      </c>
      <c r="B149" t="s">
        <v>15</v>
      </c>
      <c r="C149" t="s">
        <v>16</v>
      </c>
      <c r="D149" t="s">
        <v>9</v>
      </c>
      <c r="E149" t="s">
        <v>211</v>
      </c>
      <c r="F149" t="s">
        <v>10</v>
      </c>
      <c r="G149" t="s">
        <v>18</v>
      </c>
      <c r="H149" t="s">
        <v>12</v>
      </c>
      <c r="I149" s="4">
        <v>5604.44</v>
      </c>
    </row>
    <row r="150" spans="1:9" x14ac:dyDescent="0.15">
      <c r="A150" t="s">
        <v>66</v>
      </c>
      <c r="B150" t="s">
        <v>15</v>
      </c>
      <c r="C150" t="s">
        <v>16</v>
      </c>
      <c r="D150" t="s">
        <v>41</v>
      </c>
      <c r="E150" t="s">
        <v>266</v>
      </c>
      <c r="F150" t="s">
        <v>10</v>
      </c>
      <c r="G150" t="s">
        <v>18</v>
      </c>
      <c r="H150" t="s">
        <v>12</v>
      </c>
      <c r="I150" s="4">
        <v>3999.8</v>
      </c>
    </row>
    <row r="151" spans="1:9" hidden="1" x14ac:dyDescent="0.15">
      <c r="A151" t="s">
        <v>66</v>
      </c>
      <c r="B151" t="s">
        <v>36</v>
      </c>
      <c r="C151" t="s">
        <v>37</v>
      </c>
      <c r="D151" t="s">
        <v>9</v>
      </c>
      <c r="E151" t="s">
        <v>211</v>
      </c>
      <c r="F151" t="s">
        <v>10</v>
      </c>
      <c r="G151" t="s">
        <v>31</v>
      </c>
      <c r="H151" t="s">
        <v>12</v>
      </c>
      <c r="I151" s="4">
        <v>469.57</v>
      </c>
    </row>
    <row r="152" spans="1:9" hidden="1" x14ac:dyDescent="0.15">
      <c r="A152" t="s">
        <v>66</v>
      </c>
      <c r="B152" t="s">
        <v>32</v>
      </c>
      <c r="C152" t="s">
        <v>33</v>
      </c>
      <c r="D152" t="s">
        <v>9</v>
      </c>
      <c r="E152" t="s">
        <v>211</v>
      </c>
      <c r="F152" t="s">
        <v>10</v>
      </c>
      <c r="G152" t="s">
        <v>31</v>
      </c>
      <c r="H152" t="s">
        <v>12</v>
      </c>
      <c r="I152" s="4">
        <v>3869.25</v>
      </c>
    </row>
    <row r="153" spans="1:9" hidden="1" x14ac:dyDescent="0.15">
      <c r="A153" t="s">
        <v>66</v>
      </c>
      <c r="B153" t="s">
        <v>25</v>
      </c>
      <c r="C153" t="s">
        <v>26</v>
      </c>
      <c r="D153" t="s">
        <v>9</v>
      </c>
      <c r="E153" t="s">
        <v>211</v>
      </c>
      <c r="F153" t="s">
        <v>10</v>
      </c>
      <c r="G153" t="s">
        <v>27</v>
      </c>
      <c r="H153" t="s">
        <v>12</v>
      </c>
      <c r="I153" s="4">
        <v>5096.8500000000004</v>
      </c>
    </row>
    <row r="154" spans="1:9" hidden="1" x14ac:dyDescent="0.15">
      <c r="A154" t="s">
        <v>66</v>
      </c>
      <c r="B154" t="s">
        <v>59</v>
      </c>
      <c r="C154" t="s">
        <v>60</v>
      </c>
      <c r="D154" t="s">
        <v>9</v>
      </c>
      <c r="E154" t="s">
        <v>211</v>
      </c>
      <c r="F154" t="s">
        <v>10</v>
      </c>
      <c r="G154" t="s">
        <v>31</v>
      </c>
      <c r="H154" t="s">
        <v>12</v>
      </c>
      <c r="I154" s="4">
        <v>2744.42</v>
      </c>
    </row>
    <row r="155" spans="1:9" hidden="1" x14ac:dyDescent="0.15">
      <c r="A155" t="s">
        <v>66</v>
      </c>
      <c r="B155" t="s">
        <v>49</v>
      </c>
      <c r="C155" t="s">
        <v>50</v>
      </c>
      <c r="D155" t="s">
        <v>9</v>
      </c>
      <c r="E155" t="s">
        <v>211</v>
      </c>
      <c r="F155" t="s">
        <v>10</v>
      </c>
      <c r="G155" t="s">
        <v>51</v>
      </c>
      <c r="H155" t="s">
        <v>12</v>
      </c>
      <c r="I155" s="4">
        <v>224.6</v>
      </c>
    </row>
    <row r="156" spans="1:9" x14ac:dyDescent="0.15">
      <c r="A156" t="s">
        <v>66</v>
      </c>
      <c r="B156" t="s">
        <v>15</v>
      </c>
      <c r="C156" t="s">
        <v>16</v>
      </c>
      <c r="D156" t="s">
        <v>28</v>
      </c>
      <c r="E156" t="s">
        <v>266</v>
      </c>
      <c r="F156" t="s">
        <v>10</v>
      </c>
      <c r="G156" t="s">
        <v>18</v>
      </c>
      <c r="H156" t="s">
        <v>12</v>
      </c>
      <c r="I156" s="4">
        <v>42354.77</v>
      </c>
    </row>
    <row r="157" spans="1:9" x14ac:dyDescent="0.15">
      <c r="A157" t="s">
        <v>68</v>
      </c>
      <c r="B157" t="s">
        <v>15</v>
      </c>
      <c r="C157" t="s">
        <v>16</v>
      </c>
      <c r="D157" t="s">
        <v>41</v>
      </c>
      <c r="E157" t="s">
        <v>266</v>
      </c>
      <c r="F157" t="s">
        <v>10</v>
      </c>
      <c r="G157" t="s">
        <v>18</v>
      </c>
      <c r="H157" t="s">
        <v>12</v>
      </c>
      <c r="I157" s="4">
        <v>699.61</v>
      </c>
    </row>
    <row r="158" spans="1:9" hidden="1" x14ac:dyDescent="0.15">
      <c r="A158" t="s">
        <v>68</v>
      </c>
      <c r="B158" t="s">
        <v>36</v>
      </c>
      <c r="C158" t="s">
        <v>37</v>
      </c>
      <c r="D158" t="s">
        <v>9</v>
      </c>
      <c r="E158" t="s">
        <v>211</v>
      </c>
      <c r="F158" t="s">
        <v>10</v>
      </c>
      <c r="G158" t="s">
        <v>31</v>
      </c>
      <c r="H158" t="s">
        <v>12</v>
      </c>
      <c r="I158" s="4">
        <v>441.88</v>
      </c>
    </row>
    <row r="159" spans="1:9" hidden="1" x14ac:dyDescent="0.15">
      <c r="A159" t="s">
        <v>68</v>
      </c>
      <c r="B159" t="s">
        <v>59</v>
      </c>
      <c r="C159" t="s">
        <v>60</v>
      </c>
      <c r="D159" t="s">
        <v>9</v>
      </c>
      <c r="E159" t="s">
        <v>211</v>
      </c>
      <c r="F159" t="s">
        <v>10</v>
      </c>
      <c r="G159" t="s">
        <v>31</v>
      </c>
      <c r="H159" t="s">
        <v>12</v>
      </c>
      <c r="I159" s="4">
        <v>2116.83</v>
      </c>
    </row>
    <row r="160" spans="1:9" x14ac:dyDescent="0.15">
      <c r="A160" t="s">
        <v>68</v>
      </c>
      <c r="B160" t="s">
        <v>15</v>
      </c>
      <c r="C160" t="s">
        <v>16</v>
      </c>
      <c r="D160" t="s">
        <v>28</v>
      </c>
      <c r="E160" t="s">
        <v>266</v>
      </c>
      <c r="F160" t="s">
        <v>10</v>
      </c>
      <c r="G160" t="s">
        <v>18</v>
      </c>
      <c r="H160" t="s">
        <v>12</v>
      </c>
      <c r="I160" s="4">
        <v>25284.720000000001</v>
      </c>
    </row>
    <row r="161" spans="1:9" hidden="1" x14ac:dyDescent="0.15">
      <c r="A161" t="s">
        <v>68</v>
      </c>
      <c r="B161" t="s">
        <v>15</v>
      </c>
      <c r="C161" t="s">
        <v>16</v>
      </c>
      <c r="D161" t="s">
        <v>9</v>
      </c>
      <c r="E161" t="s">
        <v>211</v>
      </c>
      <c r="F161" t="s">
        <v>10</v>
      </c>
      <c r="G161" t="s">
        <v>18</v>
      </c>
      <c r="H161" t="s">
        <v>12</v>
      </c>
      <c r="I161" s="4">
        <v>2830.24</v>
      </c>
    </row>
    <row r="162" spans="1:9" x14ac:dyDescent="0.15">
      <c r="A162" t="s">
        <v>68</v>
      </c>
      <c r="B162" t="s">
        <v>15</v>
      </c>
      <c r="C162" t="s">
        <v>16</v>
      </c>
      <c r="D162" t="s">
        <v>17</v>
      </c>
      <c r="E162" t="s">
        <v>266</v>
      </c>
      <c r="F162" t="s">
        <v>10</v>
      </c>
      <c r="G162" t="s">
        <v>18</v>
      </c>
      <c r="H162" t="s">
        <v>12</v>
      </c>
      <c r="I162" s="4">
        <v>165.88</v>
      </c>
    </row>
    <row r="163" spans="1:9" hidden="1" x14ac:dyDescent="0.15">
      <c r="A163" t="s">
        <v>68</v>
      </c>
      <c r="B163" t="s">
        <v>32</v>
      </c>
      <c r="C163" t="s">
        <v>33</v>
      </c>
      <c r="D163" t="s">
        <v>9</v>
      </c>
      <c r="E163" t="s">
        <v>211</v>
      </c>
      <c r="F163" t="s">
        <v>10</v>
      </c>
      <c r="G163" t="s">
        <v>56</v>
      </c>
      <c r="H163" t="s">
        <v>12</v>
      </c>
      <c r="I163" s="4">
        <v>1321.6</v>
      </c>
    </row>
    <row r="164" spans="1:9" hidden="1" x14ac:dyDescent="0.15">
      <c r="A164" t="s">
        <v>68</v>
      </c>
      <c r="B164" t="s">
        <v>49</v>
      </c>
      <c r="C164" t="s">
        <v>50</v>
      </c>
      <c r="D164" t="s">
        <v>9</v>
      </c>
      <c r="E164" t="s">
        <v>211</v>
      </c>
      <c r="F164" t="s">
        <v>10</v>
      </c>
      <c r="G164" t="s">
        <v>51</v>
      </c>
      <c r="H164" t="s">
        <v>12</v>
      </c>
      <c r="I164" s="4">
        <v>222.8</v>
      </c>
    </row>
    <row r="165" spans="1:9" hidden="1" x14ac:dyDescent="0.15">
      <c r="A165" t="s">
        <v>68</v>
      </c>
      <c r="B165" t="s">
        <v>25</v>
      </c>
      <c r="C165" t="s">
        <v>26</v>
      </c>
      <c r="D165" t="s">
        <v>9</v>
      </c>
      <c r="E165" t="s">
        <v>211</v>
      </c>
      <c r="F165" t="s">
        <v>10</v>
      </c>
      <c r="G165" t="s">
        <v>27</v>
      </c>
      <c r="H165" t="s">
        <v>12</v>
      </c>
      <c r="I165" s="4">
        <v>2989.8</v>
      </c>
    </row>
    <row r="166" spans="1:9" hidden="1" x14ac:dyDescent="0.15">
      <c r="A166" t="s">
        <v>69</v>
      </c>
      <c r="B166" t="s">
        <v>15</v>
      </c>
      <c r="C166" t="s">
        <v>16</v>
      </c>
      <c r="D166" t="s">
        <v>9</v>
      </c>
      <c r="E166" t="s">
        <v>211</v>
      </c>
      <c r="F166" t="s">
        <v>10</v>
      </c>
      <c r="G166" t="s">
        <v>18</v>
      </c>
      <c r="H166" t="s">
        <v>12</v>
      </c>
      <c r="I166" s="4">
        <v>3520.35</v>
      </c>
    </row>
    <row r="167" spans="1:9" hidden="1" x14ac:dyDescent="0.15">
      <c r="A167" t="s">
        <v>69</v>
      </c>
      <c r="B167" t="s">
        <v>49</v>
      </c>
      <c r="C167" t="s">
        <v>50</v>
      </c>
      <c r="D167" t="s">
        <v>9</v>
      </c>
      <c r="E167" t="s">
        <v>211</v>
      </c>
      <c r="F167" t="s">
        <v>10</v>
      </c>
      <c r="G167" t="s">
        <v>51</v>
      </c>
      <c r="H167" t="s">
        <v>12</v>
      </c>
      <c r="I167" s="4">
        <v>155.88</v>
      </c>
    </row>
    <row r="168" spans="1:9" x14ac:dyDescent="0.15">
      <c r="A168" t="s">
        <v>69</v>
      </c>
      <c r="B168" t="s">
        <v>15</v>
      </c>
      <c r="C168" t="s">
        <v>16</v>
      </c>
      <c r="D168" t="s">
        <v>17</v>
      </c>
      <c r="E168" t="s">
        <v>266</v>
      </c>
      <c r="F168" t="s">
        <v>10</v>
      </c>
      <c r="G168" t="s">
        <v>18</v>
      </c>
      <c r="H168" t="s">
        <v>12</v>
      </c>
      <c r="I168" s="4">
        <v>203.63</v>
      </c>
    </row>
    <row r="169" spans="1:9" hidden="1" x14ac:dyDescent="0.15">
      <c r="A169" t="s">
        <v>69</v>
      </c>
      <c r="B169" t="s">
        <v>36</v>
      </c>
      <c r="C169" t="s">
        <v>37</v>
      </c>
      <c r="D169" t="s">
        <v>9</v>
      </c>
      <c r="E169" t="s">
        <v>211</v>
      </c>
      <c r="F169" t="s">
        <v>10</v>
      </c>
      <c r="G169" t="s">
        <v>31</v>
      </c>
      <c r="H169" t="s">
        <v>12</v>
      </c>
      <c r="I169" s="4">
        <v>512.02</v>
      </c>
    </row>
    <row r="170" spans="1:9" x14ac:dyDescent="0.15">
      <c r="A170" t="s">
        <v>69</v>
      </c>
      <c r="B170" t="s">
        <v>15</v>
      </c>
      <c r="C170" t="s">
        <v>16</v>
      </c>
      <c r="D170" t="s">
        <v>41</v>
      </c>
      <c r="E170" t="s">
        <v>266</v>
      </c>
      <c r="F170" t="s">
        <v>10</v>
      </c>
      <c r="G170" t="s">
        <v>18</v>
      </c>
      <c r="H170" t="s">
        <v>12</v>
      </c>
      <c r="I170" s="4">
        <v>184.26</v>
      </c>
    </row>
    <row r="171" spans="1:9" hidden="1" x14ac:dyDescent="0.15">
      <c r="A171" t="s">
        <v>69</v>
      </c>
      <c r="B171" t="s">
        <v>32</v>
      </c>
      <c r="C171" t="s">
        <v>33</v>
      </c>
      <c r="D171" t="s">
        <v>9</v>
      </c>
      <c r="E171" t="s">
        <v>211</v>
      </c>
      <c r="F171" t="s">
        <v>10</v>
      </c>
      <c r="G171" t="s">
        <v>56</v>
      </c>
      <c r="H171" t="s">
        <v>12</v>
      </c>
      <c r="I171" s="4">
        <v>2246.9699999999998</v>
      </c>
    </row>
    <row r="172" spans="1:9" x14ac:dyDescent="0.15">
      <c r="A172" t="s">
        <v>69</v>
      </c>
      <c r="B172" t="s">
        <v>15</v>
      </c>
      <c r="C172" t="s">
        <v>16</v>
      </c>
      <c r="D172" t="s">
        <v>28</v>
      </c>
      <c r="E172" t="s">
        <v>266</v>
      </c>
      <c r="F172" t="s">
        <v>10</v>
      </c>
      <c r="G172" t="s">
        <v>18</v>
      </c>
      <c r="H172" t="s">
        <v>12</v>
      </c>
      <c r="I172" s="4">
        <v>22712.16</v>
      </c>
    </row>
    <row r="173" spans="1:9" hidden="1" x14ac:dyDescent="0.15">
      <c r="A173" t="s">
        <v>69</v>
      </c>
      <c r="B173" t="s">
        <v>59</v>
      </c>
      <c r="C173" t="s">
        <v>60</v>
      </c>
      <c r="D173" t="s">
        <v>9</v>
      </c>
      <c r="E173" t="s">
        <v>211</v>
      </c>
      <c r="F173" t="s">
        <v>10</v>
      </c>
      <c r="G173" t="s">
        <v>31</v>
      </c>
      <c r="H173" t="s">
        <v>12</v>
      </c>
      <c r="I173" s="4">
        <v>2524.85</v>
      </c>
    </row>
    <row r="174" spans="1:9" hidden="1" x14ac:dyDescent="0.15">
      <c r="A174" t="s">
        <v>69</v>
      </c>
      <c r="B174" t="s">
        <v>25</v>
      </c>
      <c r="C174" t="s">
        <v>26</v>
      </c>
      <c r="D174" t="s">
        <v>9</v>
      </c>
      <c r="E174" t="s">
        <v>211</v>
      </c>
      <c r="F174" t="s">
        <v>10</v>
      </c>
      <c r="G174" t="s">
        <v>27</v>
      </c>
      <c r="H174" t="s">
        <v>12</v>
      </c>
      <c r="I174" s="4">
        <v>4723.32</v>
      </c>
    </row>
    <row r="175" spans="1:9" hidden="1" x14ac:dyDescent="0.15">
      <c r="A175" t="s">
        <v>70</v>
      </c>
      <c r="B175" t="s">
        <v>32</v>
      </c>
      <c r="C175" t="s">
        <v>33</v>
      </c>
      <c r="D175" t="s">
        <v>9</v>
      </c>
      <c r="E175" t="s">
        <v>211</v>
      </c>
      <c r="F175" t="s">
        <v>10</v>
      </c>
      <c r="G175" t="s">
        <v>31</v>
      </c>
      <c r="H175" t="s">
        <v>12</v>
      </c>
      <c r="I175" s="4">
        <v>2411.2600000000002</v>
      </c>
    </row>
    <row r="176" spans="1:9" hidden="1" x14ac:dyDescent="0.15">
      <c r="A176" t="s">
        <v>70</v>
      </c>
      <c r="B176" t="s">
        <v>59</v>
      </c>
      <c r="C176" t="s">
        <v>60</v>
      </c>
      <c r="D176" t="s">
        <v>9</v>
      </c>
      <c r="E176" t="s">
        <v>211</v>
      </c>
      <c r="F176" t="s">
        <v>10</v>
      </c>
      <c r="G176" t="s">
        <v>31</v>
      </c>
      <c r="H176" t="s">
        <v>12</v>
      </c>
      <c r="I176" s="4">
        <v>2654.77</v>
      </c>
    </row>
    <row r="177" spans="1:9" hidden="1" x14ac:dyDescent="0.15">
      <c r="A177" t="s">
        <v>70</v>
      </c>
      <c r="B177" t="s">
        <v>36</v>
      </c>
      <c r="C177" t="s">
        <v>37</v>
      </c>
      <c r="D177" t="s">
        <v>9</v>
      </c>
      <c r="E177" t="s">
        <v>211</v>
      </c>
      <c r="F177" t="s">
        <v>10</v>
      </c>
      <c r="G177" t="s">
        <v>31</v>
      </c>
      <c r="H177" t="s">
        <v>12</v>
      </c>
      <c r="I177" s="4">
        <v>878.37</v>
      </c>
    </row>
    <row r="178" spans="1:9" hidden="1" x14ac:dyDescent="0.15">
      <c r="A178" t="s">
        <v>70</v>
      </c>
      <c r="B178" t="s">
        <v>49</v>
      </c>
      <c r="C178" t="s">
        <v>50</v>
      </c>
      <c r="D178" t="s">
        <v>9</v>
      </c>
      <c r="E178" t="s">
        <v>211</v>
      </c>
      <c r="F178" t="s">
        <v>10</v>
      </c>
      <c r="G178" t="s">
        <v>51</v>
      </c>
      <c r="H178" t="s">
        <v>12</v>
      </c>
      <c r="I178" s="4">
        <v>129.83000000000001</v>
      </c>
    </row>
    <row r="179" spans="1:9" hidden="1" x14ac:dyDescent="0.15">
      <c r="A179" t="s">
        <v>70</v>
      </c>
      <c r="B179" t="s">
        <v>15</v>
      </c>
      <c r="C179" t="s">
        <v>16</v>
      </c>
      <c r="D179" t="s">
        <v>9</v>
      </c>
      <c r="E179" t="s">
        <v>211</v>
      </c>
      <c r="F179" t="s">
        <v>10</v>
      </c>
      <c r="G179" t="s">
        <v>18</v>
      </c>
      <c r="H179" t="s">
        <v>12</v>
      </c>
      <c r="I179" s="4">
        <v>3162.12</v>
      </c>
    </row>
    <row r="180" spans="1:9" x14ac:dyDescent="0.15">
      <c r="A180" t="s">
        <v>70</v>
      </c>
      <c r="B180" t="s">
        <v>15</v>
      </c>
      <c r="C180" t="s">
        <v>16</v>
      </c>
      <c r="D180" t="s">
        <v>17</v>
      </c>
      <c r="E180" t="s">
        <v>266</v>
      </c>
      <c r="F180" t="s">
        <v>10</v>
      </c>
      <c r="G180" t="s">
        <v>18</v>
      </c>
      <c r="H180" t="s">
        <v>12</v>
      </c>
      <c r="I180" s="4">
        <v>146</v>
      </c>
    </row>
    <row r="181" spans="1:9" x14ac:dyDescent="0.15">
      <c r="A181" t="s">
        <v>70</v>
      </c>
      <c r="B181" t="s">
        <v>15</v>
      </c>
      <c r="C181" t="s">
        <v>16</v>
      </c>
      <c r="D181" t="s">
        <v>28</v>
      </c>
      <c r="E181" t="s">
        <v>266</v>
      </c>
      <c r="F181" t="s">
        <v>10</v>
      </c>
      <c r="G181" t="s">
        <v>18</v>
      </c>
      <c r="H181" t="s">
        <v>12</v>
      </c>
      <c r="I181" s="4">
        <v>15897.71</v>
      </c>
    </row>
    <row r="182" spans="1:9" hidden="1" x14ac:dyDescent="0.15">
      <c r="A182" t="s">
        <v>70</v>
      </c>
      <c r="B182" t="s">
        <v>25</v>
      </c>
      <c r="C182" t="s">
        <v>26</v>
      </c>
      <c r="D182" t="s">
        <v>9</v>
      </c>
      <c r="E182" t="s">
        <v>211</v>
      </c>
      <c r="F182" t="s">
        <v>10</v>
      </c>
      <c r="G182" t="s">
        <v>27</v>
      </c>
      <c r="H182" t="s">
        <v>12</v>
      </c>
      <c r="I182" s="4">
        <v>6699.74</v>
      </c>
    </row>
    <row r="183" spans="1:9" hidden="1" x14ac:dyDescent="0.15">
      <c r="A183" t="s">
        <v>71</v>
      </c>
      <c r="B183" t="s">
        <v>49</v>
      </c>
      <c r="C183" t="s">
        <v>50</v>
      </c>
      <c r="D183" t="s">
        <v>9</v>
      </c>
      <c r="E183" t="s">
        <v>211</v>
      </c>
      <c r="F183" t="s">
        <v>10</v>
      </c>
      <c r="G183" t="s">
        <v>51</v>
      </c>
      <c r="H183" t="s">
        <v>12</v>
      </c>
      <c r="I183" s="4">
        <v>229.15</v>
      </c>
    </row>
    <row r="184" spans="1:9" x14ac:dyDescent="0.15">
      <c r="A184" t="s">
        <v>71</v>
      </c>
      <c r="B184" t="s">
        <v>15</v>
      </c>
      <c r="C184" t="s">
        <v>16</v>
      </c>
      <c r="D184" t="s">
        <v>17</v>
      </c>
      <c r="E184" t="s">
        <v>266</v>
      </c>
      <c r="F184" t="s">
        <v>10</v>
      </c>
      <c r="G184" t="s">
        <v>18</v>
      </c>
      <c r="H184" t="s">
        <v>12</v>
      </c>
      <c r="I184" s="4">
        <v>226.9</v>
      </c>
    </row>
    <row r="185" spans="1:9" hidden="1" x14ac:dyDescent="0.15">
      <c r="A185" t="s">
        <v>71</v>
      </c>
      <c r="B185" t="s">
        <v>25</v>
      </c>
      <c r="C185" t="s">
        <v>26</v>
      </c>
      <c r="D185" t="s">
        <v>9</v>
      </c>
      <c r="E185" t="s">
        <v>211</v>
      </c>
      <c r="F185" t="s">
        <v>10</v>
      </c>
      <c r="G185" t="s">
        <v>27</v>
      </c>
      <c r="H185" t="s">
        <v>12</v>
      </c>
      <c r="I185" s="4">
        <v>5248.34</v>
      </c>
    </row>
    <row r="186" spans="1:9" hidden="1" x14ac:dyDescent="0.15">
      <c r="A186" t="s">
        <v>71</v>
      </c>
      <c r="B186" t="s">
        <v>15</v>
      </c>
      <c r="C186" t="s">
        <v>16</v>
      </c>
      <c r="D186" t="s">
        <v>9</v>
      </c>
      <c r="E186" t="s">
        <v>211</v>
      </c>
      <c r="F186" t="s">
        <v>10</v>
      </c>
      <c r="G186" t="s">
        <v>18</v>
      </c>
      <c r="H186" t="s">
        <v>12</v>
      </c>
      <c r="I186" s="4">
        <v>3073.02</v>
      </c>
    </row>
    <row r="187" spans="1:9" hidden="1" x14ac:dyDescent="0.15">
      <c r="A187" t="s">
        <v>71</v>
      </c>
      <c r="B187" t="s">
        <v>36</v>
      </c>
      <c r="C187" t="s">
        <v>37</v>
      </c>
      <c r="D187" t="s">
        <v>9</v>
      </c>
      <c r="E187" t="s">
        <v>211</v>
      </c>
      <c r="F187" t="s">
        <v>10</v>
      </c>
      <c r="G187" t="s">
        <v>31</v>
      </c>
      <c r="H187" t="s">
        <v>12</v>
      </c>
      <c r="I187" s="4">
        <v>729.11</v>
      </c>
    </row>
    <row r="188" spans="1:9" hidden="1" x14ac:dyDescent="0.15">
      <c r="A188" t="s">
        <v>71</v>
      </c>
      <c r="B188" t="s">
        <v>32</v>
      </c>
      <c r="C188" t="s">
        <v>33</v>
      </c>
      <c r="D188" t="s">
        <v>9</v>
      </c>
      <c r="E188" t="s">
        <v>211</v>
      </c>
      <c r="F188" t="s">
        <v>10</v>
      </c>
      <c r="G188" t="s">
        <v>56</v>
      </c>
      <c r="H188" t="s">
        <v>12</v>
      </c>
      <c r="I188" s="4">
        <v>3661.79</v>
      </c>
    </row>
    <row r="189" spans="1:9" x14ac:dyDescent="0.15">
      <c r="A189" t="s">
        <v>71</v>
      </c>
      <c r="B189" t="s">
        <v>15</v>
      </c>
      <c r="C189" t="s">
        <v>16</v>
      </c>
      <c r="D189" t="s">
        <v>28</v>
      </c>
      <c r="E189" t="s">
        <v>266</v>
      </c>
      <c r="F189" t="s">
        <v>10</v>
      </c>
      <c r="G189" t="s">
        <v>18</v>
      </c>
      <c r="H189" t="s">
        <v>12</v>
      </c>
      <c r="I189" s="4">
        <v>10977.56</v>
      </c>
    </row>
    <row r="190" spans="1:9" hidden="1" x14ac:dyDescent="0.15">
      <c r="A190" t="s">
        <v>71</v>
      </c>
      <c r="B190" t="s">
        <v>59</v>
      </c>
      <c r="C190" t="s">
        <v>60</v>
      </c>
      <c r="D190" t="s">
        <v>9</v>
      </c>
      <c r="E190" t="s">
        <v>211</v>
      </c>
      <c r="F190" t="s">
        <v>10</v>
      </c>
      <c r="G190" t="s">
        <v>31</v>
      </c>
      <c r="H190" t="s">
        <v>12</v>
      </c>
      <c r="I190" s="4">
        <v>6056.41</v>
      </c>
    </row>
    <row r="191" spans="1:9" x14ac:dyDescent="0.15">
      <c r="A191" t="s">
        <v>72</v>
      </c>
      <c r="B191" t="s">
        <v>15</v>
      </c>
      <c r="C191" t="s">
        <v>16</v>
      </c>
      <c r="D191" t="s">
        <v>17</v>
      </c>
      <c r="E191" t="s">
        <v>266</v>
      </c>
      <c r="F191" t="s">
        <v>10</v>
      </c>
      <c r="G191" t="s">
        <v>18</v>
      </c>
      <c r="H191" t="s">
        <v>12</v>
      </c>
      <c r="I191" s="4">
        <v>130.91999999999999</v>
      </c>
    </row>
    <row r="192" spans="1:9" hidden="1" x14ac:dyDescent="0.15">
      <c r="A192" t="s">
        <v>72</v>
      </c>
      <c r="B192" t="s">
        <v>25</v>
      </c>
      <c r="C192" t="s">
        <v>26</v>
      </c>
      <c r="D192" t="s">
        <v>9</v>
      </c>
      <c r="E192" t="s">
        <v>211</v>
      </c>
      <c r="F192" t="s">
        <v>10</v>
      </c>
      <c r="G192" t="s">
        <v>27</v>
      </c>
      <c r="H192" t="s">
        <v>12</v>
      </c>
      <c r="I192" s="4">
        <v>4154.67</v>
      </c>
    </row>
    <row r="193" spans="1:9" hidden="1" x14ac:dyDescent="0.15">
      <c r="A193" t="s">
        <v>72</v>
      </c>
      <c r="B193" t="s">
        <v>36</v>
      </c>
      <c r="C193" t="s">
        <v>37</v>
      </c>
      <c r="D193" t="s">
        <v>9</v>
      </c>
      <c r="E193" t="s">
        <v>211</v>
      </c>
      <c r="F193" t="s">
        <v>10</v>
      </c>
      <c r="G193" t="s">
        <v>31</v>
      </c>
      <c r="H193" t="s">
        <v>12</v>
      </c>
      <c r="I193" s="4">
        <v>691.06</v>
      </c>
    </row>
    <row r="194" spans="1:9" hidden="1" x14ac:dyDescent="0.15">
      <c r="A194" t="s">
        <v>72</v>
      </c>
      <c r="B194" t="s">
        <v>32</v>
      </c>
      <c r="C194" t="s">
        <v>33</v>
      </c>
      <c r="D194" t="s">
        <v>9</v>
      </c>
      <c r="E194" t="s">
        <v>211</v>
      </c>
      <c r="F194" t="s">
        <v>10</v>
      </c>
      <c r="G194" t="s">
        <v>56</v>
      </c>
      <c r="H194" t="s">
        <v>12</v>
      </c>
      <c r="I194" s="4">
        <v>4916.87</v>
      </c>
    </row>
    <row r="195" spans="1:9" hidden="1" x14ac:dyDescent="0.15">
      <c r="A195" t="s">
        <v>72</v>
      </c>
      <c r="B195" t="s">
        <v>49</v>
      </c>
      <c r="C195" t="s">
        <v>50</v>
      </c>
      <c r="D195" t="s">
        <v>9</v>
      </c>
      <c r="E195" t="s">
        <v>211</v>
      </c>
      <c r="F195" t="s">
        <v>10</v>
      </c>
      <c r="G195" t="s">
        <v>51</v>
      </c>
      <c r="H195" t="s">
        <v>12</v>
      </c>
      <c r="I195" s="4">
        <v>121.08</v>
      </c>
    </row>
    <row r="196" spans="1:9" x14ac:dyDescent="0.15">
      <c r="A196" t="s">
        <v>72</v>
      </c>
      <c r="B196" t="s">
        <v>15</v>
      </c>
      <c r="C196" t="s">
        <v>16</v>
      </c>
      <c r="D196" t="s">
        <v>28</v>
      </c>
      <c r="E196" t="s">
        <v>266</v>
      </c>
      <c r="F196" t="s">
        <v>10</v>
      </c>
      <c r="G196" t="s">
        <v>18</v>
      </c>
      <c r="H196" t="s">
        <v>12</v>
      </c>
      <c r="I196" s="4">
        <v>13925.62</v>
      </c>
    </row>
    <row r="197" spans="1:9" hidden="1" x14ac:dyDescent="0.15">
      <c r="A197" t="s">
        <v>72</v>
      </c>
      <c r="B197" t="s">
        <v>15</v>
      </c>
      <c r="C197" t="s">
        <v>16</v>
      </c>
      <c r="D197" t="s">
        <v>9</v>
      </c>
      <c r="E197" t="s">
        <v>211</v>
      </c>
      <c r="F197" t="s">
        <v>10</v>
      </c>
      <c r="G197" t="s">
        <v>18</v>
      </c>
      <c r="H197" t="s">
        <v>12</v>
      </c>
      <c r="I197" s="4">
        <v>3011.89</v>
      </c>
    </row>
    <row r="198" spans="1:9" hidden="1" x14ac:dyDescent="0.15">
      <c r="A198" t="s">
        <v>72</v>
      </c>
      <c r="B198" t="s">
        <v>59</v>
      </c>
      <c r="C198" t="s">
        <v>60</v>
      </c>
      <c r="D198" t="s">
        <v>9</v>
      </c>
      <c r="E198" t="s">
        <v>211</v>
      </c>
      <c r="F198" t="s">
        <v>10</v>
      </c>
      <c r="G198" t="s">
        <v>31</v>
      </c>
      <c r="H198" t="s">
        <v>12</v>
      </c>
      <c r="I198" s="4">
        <v>7578.21</v>
      </c>
    </row>
    <row r="199" spans="1:9" hidden="1" x14ac:dyDescent="0.15">
      <c r="A199" t="s">
        <v>73</v>
      </c>
      <c r="B199" t="s">
        <v>74</v>
      </c>
      <c r="C199" t="s">
        <v>75</v>
      </c>
      <c r="D199" t="s">
        <v>9</v>
      </c>
      <c r="E199" t="s">
        <v>211</v>
      </c>
      <c r="F199" t="s">
        <v>10</v>
      </c>
      <c r="G199" t="s">
        <v>31</v>
      </c>
      <c r="H199" t="s">
        <v>12</v>
      </c>
      <c r="I199" s="4">
        <v>60.76</v>
      </c>
    </row>
    <row r="200" spans="1:9" hidden="1" x14ac:dyDescent="0.15">
      <c r="A200" t="s">
        <v>73</v>
      </c>
      <c r="B200" t="s">
        <v>25</v>
      </c>
      <c r="C200" t="s">
        <v>26</v>
      </c>
      <c r="D200" t="s">
        <v>9</v>
      </c>
      <c r="E200" t="s">
        <v>211</v>
      </c>
      <c r="F200" t="s">
        <v>10</v>
      </c>
      <c r="G200" t="s">
        <v>27</v>
      </c>
      <c r="H200" t="s">
        <v>12</v>
      </c>
      <c r="I200" s="4">
        <v>2863.29</v>
      </c>
    </row>
    <row r="201" spans="1:9" hidden="1" x14ac:dyDescent="0.15">
      <c r="A201" t="s">
        <v>73</v>
      </c>
      <c r="B201" t="s">
        <v>59</v>
      </c>
      <c r="C201" t="s">
        <v>60</v>
      </c>
      <c r="D201" t="s">
        <v>9</v>
      </c>
      <c r="E201" t="s">
        <v>211</v>
      </c>
      <c r="F201" t="s">
        <v>10</v>
      </c>
      <c r="G201" t="s">
        <v>31</v>
      </c>
      <c r="H201" t="s">
        <v>12</v>
      </c>
      <c r="I201" s="4">
        <v>10767.62</v>
      </c>
    </row>
    <row r="202" spans="1:9" hidden="1" x14ac:dyDescent="0.15">
      <c r="A202" t="s">
        <v>73</v>
      </c>
      <c r="B202" t="s">
        <v>36</v>
      </c>
      <c r="C202" t="s">
        <v>37</v>
      </c>
      <c r="D202" t="s">
        <v>9</v>
      </c>
      <c r="E202" t="s">
        <v>211</v>
      </c>
      <c r="F202" t="s">
        <v>10</v>
      </c>
      <c r="G202" t="s">
        <v>31</v>
      </c>
      <c r="H202" t="s">
        <v>12</v>
      </c>
      <c r="I202" s="4">
        <v>658.43</v>
      </c>
    </row>
    <row r="203" spans="1:9" hidden="1" x14ac:dyDescent="0.15">
      <c r="A203" t="s">
        <v>73</v>
      </c>
      <c r="B203" t="s">
        <v>49</v>
      </c>
      <c r="C203" t="s">
        <v>50</v>
      </c>
      <c r="D203" t="s">
        <v>9</v>
      </c>
      <c r="E203" t="s">
        <v>211</v>
      </c>
      <c r="F203" t="s">
        <v>10</v>
      </c>
      <c r="G203" t="s">
        <v>51</v>
      </c>
      <c r="H203" t="s">
        <v>12</v>
      </c>
      <c r="I203" s="4">
        <v>315.41000000000003</v>
      </c>
    </row>
    <row r="204" spans="1:9" hidden="1" x14ac:dyDescent="0.15">
      <c r="A204" t="s">
        <v>73</v>
      </c>
      <c r="B204" t="s">
        <v>32</v>
      </c>
      <c r="C204" t="s">
        <v>33</v>
      </c>
      <c r="D204" t="s">
        <v>9</v>
      </c>
      <c r="E204" t="s">
        <v>211</v>
      </c>
      <c r="F204" t="s">
        <v>10</v>
      </c>
      <c r="G204" t="s">
        <v>31</v>
      </c>
      <c r="H204" t="s">
        <v>12</v>
      </c>
      <c r="I204" s="4">
        <v>1201.1400000000001</v>
      </c>
    </row>
    <row r="205" spans="1:9" x14ac:dyDescent="0.15">
      <c r="A205" t="s">
        <v>73</v>
      </c>
      <c r="B205" t="s">
        <v>15</v>
      </c>
      <c r="C205" t="s">
        <v>16</v>
      </c>
      <c r="D205" t="s">
        <v>17</v>
      </c>
      <c r="E205" t="s">
        <v>266</v>
      </c>
      <c r="F205" t="s">
        <v>10</v>
      </c>
      <c r="G205" t="s">
        <v>18</v>
      </c>
      <c r="H205" t="s">
        <v>12</v>
      </c>
      <c r="I205" s="4">
        <v>39.04</v>
      </c>
    </row>
    <row r="206" spans="1:9" hidden="1" x14ac:dyDescent="0.15">
      <c r="A206" t="s">
        <v>73</v>
      </c>
      <c r="B206" t="s">
        <v>77</v>
      </c>
      <c r="C206" t="s">
        <v>78</v>
      </c>
      <c r="D206" t="s">
        <v>9</v>
      </c>
      <c r="E206" t="s">
        <v>211</v>
      </c>
      <c r="F206" t="s">
        <v>10</v>
      </c>
      <c r="G206" t="s">
        <v>31</v>
      </c>
      <c r="H206" t="s">
        <v>12</v>
      </c>
      <c r="I206" s="4">
        <v>23.62</v>
      </c>
    </row>
    <row r="207" spans="1:9" x14ac:dyDescent="0.15">
      <c r="A207" t="s">
        <v>73</v>
      </c>
      <c r="B207" t="s">
        <v>15</v>
      </c>
      <c r="C207" t="s">
        <v>16</v>
      </c>
      <c r="D207" t="s">
        <v>28</v>
      </c>
      <c r="E207" t="s">
        <v>266</v>
      </c>
      <c r="F207" t="s">
        <v>10</v>
      </c>
      <c r="G207" t="s">
        <v>18</v>
      </c>
      <c r="H207" t="s">
        <v>12</v>
      </c>
      <c r="I207" s="4">
        <v>20082.91</v>
      </c>
    </row>
    <row r="208" spans="1:9" hidden="1" x14ac:dyDescent="0.15">
      <c r="A208" t="s">
        <v>73</v>
      </c>
      <c r="B208" t="s">
        <v>15</v>
      </c>
      <c r="C208" t="s">
        <v>16</v>
      </c>
      <c r="D208" t="s">
        <v>9</v>
      </c>
      <c r="E208" t="s">
        <v>211</v>
      </c>
      <c r="F208" t="s">
        <v>10</v>
      </c>
      <c r="G208" t="s">
        <v>18</v>
      </c>
      <c r="H208" t="s">
        <v>12</v>
      </c>
      <c r="I208" s="4">
        <v>1899.17</v>
      </c>
    </row>
    <row r="209" spans="1:9" hidden="1" x14ac:dyDescent="0.15">
      <c r="A209" t="s">
        <v>79</v>
      </c>
      <c r="B209" t="s">
        <v>74</v>
      </c>
      <c r="C209" t="s">
        <v>75</v>
      </c>
      <c r="D209" t="s">
        <v>9</v>
      </c>
      <c r="E209" t="s">
        <v>211</v>
      </c>
      <c r="F209" t="s">
        <v>10</v>
      </c>
      <c r="G209" t="s">
        <v>31</v>
      </c>
      <c r="H209" t="s">
        <v>12</v>
      </c>
      <c r="I209" s="4">
        <v>114.97</v>
      </c>
    </row>
    <row r="210" spans="1:9" hidden="1" x14ac:dyDescent="0.15">
      <c r="A210" t="s">
        <v>79</v>
      </c>
      <c r="B210" t="s">
        <v>15</v>
      </c>
      <c r="C210" t="s">
        <v>16</v>
      </c>
      <c r="D210" t="s">
        <v>9</v>
      </c>
      <c r="E210" t="s">
        <v>211</v>
      </c>
      <c r="F210" t="s">
        <v>10</v>
      </c>
      <c r="G210" t="s">
        <v>18</v>
      </c>
      <c r="H210" t="s">
        <v>12</v>
      </c>
      <c r="I210" s="4">
        <v>1984.52</v>
      </c>
    </row>
    <row r="211" spans="1:9" hidden="1" x14ac:dyDescent="0.15">
      <c r="A211" t="s">
        <v>79</v>
      </c>
      <c r="B211" t="s">
        <v>77</v>
      </c>
      <c r="C211" t="s">
        <v>78</v>
      </c>
      <c r="D211" t="s">
        <v>9</v>
      </c>
      <c r="E211" t="s">
        <v>211</v>
      </c>
      <c r="F211" t="s">
        <v>10</v>
      </c>
      <c r="G211" t="s">
        <v>31</v>
      </c>
      <c r="H211" t="s">
        <v>12</v>
      </c>
      <c r="I211" s="4">
        <v>2523.54</v>
      </c>
    </row>
    <row r="212" spans="1:9" hidden="1" x14ac:dyDescent="0.15">
      <c r="A212" t="s">
        <v>79</v>
      </c>
      <c r="B212" t="s">
        <v>49</v>
      </c>
      <c r="C212" t="s">
        <v>50</v>
      </c>
      <c r="D212" t="s">
        <v>9</v>
      </c>
      <c r="E212" t="s">
        <v>211</v>
      </c>
      <c r="F212" t="s">
        <v>10</v>
      </c>
      <c r="G212" t="s">
        <v>51</v>
      </c>
      <c r="H212" t="s">
        <v>12</v>
      </c>
      <c r="I212" s="4">
        <v>350.38</v>
      </c>
    </row>
    <row r="213" spans="1:9" hidden="1" x14ac:dyDescent="0.15">
      <c r="A213" t="s">
        <v>79</v>
      </c>
      <c r="B213" t="s">
        <v>25</v>
      </c>
      <c r="C213" t="s">
        <v>26</v>
      </c>
      <c r="D213" t="s">
        <v>9</v>
      </c>
      <c r="E213" t="s">
        <v>211</v>
      </c>
      <c r="F213" t="s">
        <v>10</v>
      </c>
      <c r="G213" t="s">
        <v>27</v>
      </c>
      <c r="H213" t="s">
        <v>12</v>
      </c>
      <c r="I213" s="4">
        <v>2709.19</v>
      </c>
    </row>
    <row r="214" spans="1:9" hidden="1" x14ac:dyDescent="0.15">
      <c r="A214" t="s">
        <v>79</v>
      </c>
      <c r="B214" t="s">
        <v>36</v>
      </c>
      <c r="C214" t="s">
        <v>37</v>
      </c>
      <c r="D214" t="s">
        <v>9</v>
      </c>
      <c r="E214" t="s">
        <v>211</v>
      </c>
      <c r="F214" t="s">
        <v>10</v>
      </c>
      <c r="G214" t="s">
        <v>31</v>
      </c>
      <c r="H214" t="s">
        <v>12</v>
      </c>
      <c r="I214" s="4">
        <v>848.07</v>
      </c>
    </row>
    <row r="215" spans="1:9" x14ac:dyDescent="0.15">
      <c r="A215" t="s">
        <v>79</v>
      </c>
      <c r="B215" t="s">
        <v>15</v>
      </c>
      <c r="C215" t="s">
        <v>16</v>
      </c>
      <c r="D215" t="s">
        <v>17</v>
      </c>
      <c r="E215" t="s">
        <v>266</v>
      </c>
      <c r="F215" t="s">
        <v>10</v>
      </c>
      <c r="G215" t="s">
        <v>18</v>
      </c>
      <c r="H215" t="s">
        <v>12</v>
      </c>
      <c r="I215" s="4">
        <v>27.52</v>
      </c>
    </row>
    <row r="216" spans="1:9" x14ac:dyDescent="0.15">
      <c r="A216" t="s">
        <v>79</v>
      </c>
      <c r="B216" t="s">
        <v>15</v>
      </c>
      <c r="C216" t="s">
        <v>16</v>
      </c>
      <c r="D216" t="s">
        <v>28</v>
      </c>
      <c r="E216" t="s">
        <v>266</v>
      </c>
      <c r="F216" t="s">
        <v>10</v>
      </c>
      <c r="G216" t="s">
        <v>18</v>
      </c>
      <c r="H216" t="s">
        <v>12</v>
      </c>
      <c r="I216" s="4">
        <v>8661.0400000000009</v>
      </c>
    </row>
    <row r="217" spans="1:9" hidden="1" x14ac:dyDescent="0.15">
      <c r="A217" t="s">
        <v>79</v>
      </c>
      <c r="B217" t="s">
        <v>59</v>
      </c>
      <c r="C217" t="s">
        <v>60</v>
      </c>
      <c r="D217" t="s">
        <v>9</v>
      </c>
      <c r="E217" t="s">
        <v>211</v>
      </c>
      <c r="F217" t="s">
        <v>10</v>
      </c>
      <c r="G217" t="s">
        <v>31</v>
      </c>
      <c r="H217" t="s">
        <v>12</v>
      </c>
      <c r="I217" s="4">
        <v>11940.74</v>
      </c>
    </row>
    <row r="218" spans="1:9" hidden="1" x14ac:dyDescent="0.15">
      <c r="A218" t="s">
        <v>79</v>
      </c>
      <c r="B218" t="s">
        <v>32</v>
      </c>
      <c r="C218" t="s">
        <v>33</v>
      </c>
      <c r="D218" t="s">
        <v>9</v>
      </c>
      <c r="E218" t="s">
        <v>211</v>
      </c>
      <c r="F218" t="s">
        <v>10</v>
      </c>
      <c r="G218" t="s">
        <v>56</v>
      </c>
      <c r="H218" t="s">
        <v>12</v>
      </c>
      <c r="I218" s="4">
        <v>785.29</v>
      </c>
    </row>
    <row r="219" spans="1:9" hidden="1" x14ac:dyDescent="0.15">
      <c r="A219" t="s">
        <v>80</v>
      </c>
      <c r="B219" t="s">
        <v>77</v>
      </c>
      <c r="C219" t="s">
        <v>78</v>
      </c>
      <c r="D219" t="s">
        <v>9</v>
      </c>
      <c r="E219" t="s">
        <v>211</v>
      </c>
      <c r="F219" t="s">
        <v>10</v>
      </c>
      <c r="G219" t="s">
        <v>31</v>
      </c>
      <c r="H219" t="s">
        <v>12</v>
      </c>
      <c r="I219" s="4">
        <v>2135.7800000000002</v>
      </c>
    </row>
    <row r="220" spans="1:9" hidden="1" x14ac:dyDescent="0.15">
      <c r="A220" t="s">
        <v>80</v>
      </c>
      <c r="B220" t="s">
        <v>49</v>
      </c>
      <c r="C220" t="s">
        <v>50</v>
      </c>
      <c r="D220" t="s">
        <v>9</v>
      </c>
      <c r="E220" t="s">
        <v>211</v>
      </c>
      <c r="F220" t="s">
        <v>10</v>
      </c>
      <c r="G220" t="s">
        <v>51</v>
      </c>
      <c r="H220" t="s">
        <v>12</v>
      </c>
      <c r="I220" s="4">
        <v>372.75</v>
      </c>
    </row>
    <row r="221" spans="1:9" hidden="1" x14ac:dyDescent="0.15">
      <c r="A221" t="s">
        <v>80</v>
      </c>
      <c r="B221" t="s">
        <v>59</v>
      </c>
      <c r="C221" t="s">
        <v>60</v>
      </c>
      <c r="D221" t="s">
        <v>9</v>
      </c>
      <c r="E221" t="s">
        <v>211</v>
      </c>
      <c r="F221" t="s">
        <v>10</v>
      </c>
      <c r="G221" t="s">
        <v>31</v>
      </c>
      <c r="H221" t="s">
        <v>12</v>
      </c>
      <c r="I221" s="4">
        <v>11988.05</v>
      </c>
    </row>
    <row r="222" spans="1:9" hidden="1" x14ac:dyDescent="0.15">
      <c r="A222" t="s">
        <v>80</v>
      </c>
      <c r="B222" t="s">
        <v>36</v>
      </c>
      <c r="C222" t="s">
        <v>37</v>
      </c>
      <c r="D222" t="s">
        <v>9</v>
      </c>
      <c r="E222" t="s">
        <v>211</v>
      </c>
      <c r="F222" t="s">
        <v>10</v>
      </c>
      <c r="G222" t="s">
        <v>31</v>
      </c>
      <c r="H222" t="s">
        <v>12</v>
      </c>
      <c r="I222" s="4">
        <v>1475.12</v>
      </c>
    </row>
    <row r="223" spans="1:9" x14ac:dyDescent="0.15">
      <c r="A223" t="s">
        <v>80</v>
      </c>
      <c r="B223" t="s">
        <v>15</v>
      </c>
      <c r="C223" t="s">
        <v>16</v>
      </c>
      <c r="D223" t="s">
        <v>17</v>
      </c>
      <c r="E223" t="s">
        <v>266</v>
      </c>
      <c r="F223" t="s">
        <v>10</v>
      </c>
      <c r="G223" t="s">
        <v>18</v>
      </c>
      <c r="H223" t="s">
        <v>12</v>
      </c>
      <c r="I223" s="4">
        <v>16.850000000000001</v>
      </c>
    </row>
    <row r="224" spans="1:9" hidden="1" x14ac:dyDescent="0.15">
      <c r="A224" t="s">
        <v>80</v>
      </c>
      <c r="B224" t="s">
        <v>32</v>
      </c>
      <c r="C224" t="s">
        <v>33</v>
      </c>
      <c r="D224" t="s">
        <v>9</v>
      </c>
      <c r="E224" t="s">
        <v>211</v>
      </c>
      <c r="F224" t="s">
        <v>10</v>
      </c>
      <c r="G224" t="s">
        <v>31</v>
      </c>
      <c r="H224" t="s">
        <v>12</v>
      </c>
      <c r="I224" s="4">
        <v>3327.46</v>
      </c>
    </row>
    <row r="225" spans="1:9" hidden="1" x14ac:dyDescent="0.15">
      <c r="A225" t="s">
        <v>80</v>
      </c>
      <c r="B225" t="s">
        <v>15</v>
      </c>
      <c r="C225" t="s">
        <v>16</v>
      </c>
      <c r="D225" t="s">
        <v>9</v>
      </c>
      <c r="E225" t="s">
        <v>211</v>
      </c>
      <c r="F225" t="s">
        <v>10</v>
      </c>
      <c r="G225" t="s">
        <v>18</v>
      </c>
      <c r="H225" t="s">
        <v>12</v>
      </c>
      <c r="I225" s="4">
        <v>1765.79</v>
      </c>
    </row>
    <row r="226" spans="1:9" x14ac:dyDescent="0.15">
      <c r="A226" t="s">
        <v>80</v>
      </c>
      <c r="B226" t="s">
        <v>15</v>
      </c>
      <c r="C226" t="s">
        <v>16</v>
      </c>
      <c r="D226" t="s">
        <v>28</v>
      </c>
      <c r="E226" t="s">
        <v>266</v>
      </c>
      <c r="F226" t="s">
        <v>10</v>
      </c>
      <c r="G226" t="s">
        <v>18</v>
      </c>
      <c r="H226" t="s">
        <v>12</v>
      </c>
      <c r="I226" s="4">
        <v>15517.06</v>
      </c>
    </row>
    <row r="227" spans="1:9" hidden="1" x14ac:dyDescent="0.15">
      <c r="A227" t="s">
        <v>80</v>
      </c>
      <c r="B227" t="s">
        <v>74</v>
      </c>
      <c r="C227" t="s">
        <v>75</v>
      </c>
      <c r="D227" t="s">
        <v>9</v>
      </c>
      <c r="E227" t="s">
        <v>211</v>
      </c>
      <c r="F227" t="s">
        <v>10</v>
      </c>
      <c r="G227" t="s">
        <v>31</v>
      </c>
      <c r="H227" t="s">
        <v>12</v>
      </c>
      <c r="I227" s="4">
        <v>861.6</v>
      </c>
    </row>
    <row r="228" spans="1:9" hidden="1" x14ac:dyDescent="0.15">
      <c r="A228" t="s">
        <v>80</v>
      </c>
      <c r="B228" t="s">
        <v>25</v>
      </c>
      <c r="C228" t="s">
        <v>26</v>
      </c>
      <c r="D228" t="s">
        <v>9</v>
      </c>
      <c r="E228" t="s">
        <v>211</v>
      </c>
      <c r="F228" t="s">
        <v>10</v>
      </c>
      <c r="G228" t="s">
        <v>27</v>
      </c>
      <c r="H228" t="s">
        <v>12</v>
      </c>
      <c r="I228" s="4">
        <v>1648.17</v>
      </c>
    </row>
    <row r="229" spans="1:9" hidden="1" x14ac:dyDescent="0.15">
      <c r="A229" t="s">
        <v>81</v>
      </c>
      <c r="B229" t="s">
        <v>32</v>
      </c>
      <c r="C229" t="s">
        <v>33</v>
      </c>
      <c r="D229" t="s">
        <v>9</v>
      </c>
      <c r="E229" t="s">
        <v>211</v>
      </c>
      <c r="F229" t="s">
        <v>10</v>
      </c>
      <c r="G229" t="s">
        <v>56</v>
      </c>
      <c r="H229" t="s">
        <v>12</v>
      </c>
      <c r="I229" s="4">
        <v>4165.6400000000003</v>
      </c>
    </row>
    <row r="230" spans="1:9" hidden="1" x14ac:dyDescent="0.15">
      <c r="A230" t="s">
        <v>81</v>
      </c>
      <c r="B230" t="s">
        <v>25</v>
      </c>
      <c r="C230" t="s">
        <v>26</v>
      </c>
      <c r="D230" t="s">
        <v>9</v>
      </c>
      <c r="E230" t="s">
        <v>211</v>
      </c>
      <c r="F230" t="s">
        <v>10</v>
      </c>
      <c r="G230" t="s">
        <v>27</v>
      </c>
      <c r="H230" t="s">
        <v>12</v>
      </c>
      <c r="I230" s="4">
        <v>1213.04</v>
      </c>
    </row>
    <row r="231" spans="1:9" hidden="1" x14ac:dyDescent="0.15">
      <c r="A231" t="s">
        <v>81</v>
      </c>
      <c r="B231" t="s">
        <v>59</v>
      </c>
      <c r="C231" t="s">
        <v>60</v>
      </c>
      <c r="D231" t="s">
        <v>9</v>
      </c>
      <c r="E231" t="s">
        <v>211</v>
      </c>
      <c r="F231" t="s">
        <v>10</v>
      </c>
      <c r="G231" t="s">
        <v>31</v>
      </c>
      <c r="H231" t="s">
        <v>12</v>
      </c>
      <c r="I231" s="4">
        <v>7073.23</v>
      </c>
    </row>
    <row r="232" spans="1:9" hidden="1" x14ac:dyDescent="0.15">
      <c r="A232" t="s">
        <v>81</v>
      </c>
      <c r="B232" t="s">
        <v>15</v>
      </c>
      <c r="C232" t="s">
        <v>16</v>
      </c>
      <c r="D232" t="s">
        <v>9</v>
      </c>
      <c r="E232" t="s">
        <v>211</v>
      </c>
      <c r="F232" t="s">
        <v>10</v>
      </c>
      <c r="G232" t="s">
        <v>18</v>
      </c>
      <c r="H232" t="s">
        <v>12</v>
      </c>
      <c r="I232" s="4">
        <v>2172.2399999999998</v>
      </c>
    </row>
    <row r="233" spans="1:9" hidden="1" x14ac:dyDescent="0.15">
      <c r="A233" t="s">
        <v>81</v>
      </c>
      <c r="B233" t="s">
        <v>49</v>
      </c>
      <c r="C233" t="s">
        <v>50</v>
      </c>
      <c r="D233" t="s">
        <v>9</v>
      </c>
      <c r="E233" t="s">
        <v>211</v>
      </c>
      <c r="F233" t="s">
        <v>10</v>
      </c>
      <c r="G233" t="s">
        <v>51</v>
      </c>
      <c r="H233" t="s">
        <v>12</v>
      </c>
      <c r="I233" s="4">
        <v>156.72</v>
      </c>
    </row>
    <row r="234" spans="1:9" hidden="1" x14ac:dyDescent="0.15">
      <c r="A234" t="s">
        <v>81</v>
      </c>
      <c r="B234" t="s">
        <v>77</v>
      </c>
      <c r="C234" t="s">
        <v>78</v>
      </c>
      <c r="D234" t="s">
        <v>9</v>
      </c>
      <c r="E234" t="s">
        <v>211</v>
      </c>
      <c r="F234" t="s">
        <v>10</v>
      </c>
      <c r="G234" t="s">
        <v>31</v>
      </c>
      <c r="H234" t="s">
        <v>12</v>
      </c>
      <c r="I234" s="4">
        <v>3875.08</v>
      </c>
    </row>
    <row r="235" spans="1:9" hidden="1" x14ac:dyDescent="0.15">
      <c r="A235" t="s">
        <v>81</v>
      </c>
      <c r="B235" t="s">
        <v>36</v>
      </c>
      <c r="C235" t="s">
        <v>37</v>
      </c>
      <c r="D235" t="s">
        <v>9</v>
      </c>
      <c r="E235" t="s">
        <v>211</v>
      </c>
      <c r="F235" t="s">
        <v>10</v>
      </c>
      <c r="G235" t="s">
        <v>31</v>
      </c>
      <c r="H235" t="s">
        <v>12</v>
      </c>
      <c r="I235" s="4">
        <v>1545.18</v>
      </c>
    </row>
    <row r="236" spans="1:9" hidden="1" x14ac:dyDescent="0.15">
      <c r="A236" t="s">
        <v>81</v>
      </c>
      <c r="B236" t="s">
        <v>74</v>
      </c>
      <c r="C236" t="s">
        <v>75</v>
      </c>
      <c r="D236" t="s">
        <v>9</v>
      </c>
      <c r="E236" t="s">
        <v>211</v>
      </c>
      <c r="F236" t="s">
        <v>10</v>
      </c>
      <c r="G236" t="s">
        <v>31</v>
      </c>
      <c r="H236" t="s">
        <v>12</v>
      </c>
      <c r="I236" s="4">
        <v>1076.27</v>
      </c>
    </row>
    <row r="237" spans="1:9" x14ac:dyDescent="0.15">
      <c r="A237" t="s">
        <v>81</v>
      </c>
      <c r="B237" t="s">
        <v>15</v>
      </c>
      <c r="C237" t="s">
        <v>16</v>
      </c>
      <c r="D237" t="s">
        <v>17</v>
      </c>
      <c r="E237" t="s">
        <v>266</v>
      </c>
      <c r="F237" t="s">
        <v>10</v>
      </c>
      <c r="G237" t="s">
        <v>18</v>
      </c>
      <c r="H237" t="s">
        <v>12</v>
      </c>
      <c r="I237" s="4">
        <v>9.06</v>
      </c>
    </row>
    <row r="238" spans="1:9" hidden="1" x14ac:dyDescent="0.15">
      <c r="A238" t="s">
        <v>81</v>
      </c>
      <c r="B238" t="s">
        <v>82</v>
      </c>
      <c r="C238" t="s">
        <v>83</v>
      </c>
      <c r="D238" t="s">
        <v>9</v>
      </c>
      <c r="E238" t="s">
        <v>211</v>
      </c>
      <c r="F238" t="s">
        <v>10</v>
      </c>
      <c r="G238" t="s">
        <v>31</v>
      </c>
      <c r="H238" t="s">
        <v>12</v>
      </c>
      <c r="I238" s="4">
        <v>125.24</v>
      </c>
    </row>
    <row r="239" spans="1:9" x14ac:dyDescent="0.15">
      <c r="A239" t="s">
        <v>81</v>
      </c>
      <c r="B239" t="s">
        <v>15</v>
      </c>
      <c r="C239" t="s">
        <v>16</v>
      </c>
      <c r="D239" t="s">
        <v>28</v>
      </c>
      <c r="E239" t="s">
        <v>266</v>
      </c>
      <c r="F239" t="s">
        <v>10</v>
      </c>
      <c r="G239" t="s">
        <v>18</v>
      </c>
      <c r="H239" t="s">
        <v>12</v>
      </c>
      <c r="I239" s="4">
        <v>10003.16</v>
      </c>
    </row>
    <row r="240" spans="1:9" hidden="1" x14ac:dyDescent="0.15">
      <c r="A240" t="s">
        <v>81</v>
      </c>
      <c r="B240" t="s">
        <v>84</v>
      </c>
      <c r="C240" t="s">
        <v>85</v>
      </c>
      <c r="D240" t="s">
        <v>9</v>
      </c>
      <c r="E240" t="s">
        <v>211</v>
      </c>
      <c r="F240" t="s">
        <v>10</v>
      </c>
      <c r="G240" t="s">
        <v>31</v>
      </c>
      <c r="H240" t="s">
        <v>12</v>
      </c>
      <c r="I240" s="4">
        <v>1.88</v>
      </c>
    </row>
    <row r="241" spans="1:9" hidden="1" x14ac:dyDescent="0.15">
      <c r="A241" t="s">
        <v>86</v>
      </c>
      <c r="B241" t="s">
        <v>36</v>
      </c>
      <c r="C241" t="s">
        <v>37</v>
      </c>
      <c r="D241" t="s">
        <v>9</v>
      </c>
      <c r="E241" t="s">
        <v>211</v>
      </c>
      <c r="F241" t="s">
        <v>10</v>
      </c>
      <c r="G241" t="s">
        <v>31</v>
      </c>
      <c r="H241" t="s">
        <v>12</v>
      </c>
      <c r="I241" s="4">
        <v>89.69</v>
      </c>
    </row>
    <row r="242" spans="1:9" hidden="1" x14ac:dyDescent="0.15">
      <c r="A242" t="s">
        <v>86</v>
      </c>
      <c r="B242" t="s">
        <v>32</v>
      </c>
      <c r="C242" t="s">
        <v>33</v>
      </c>
      <c r="D242" t="s">
        <v>9</v>
      </c>
      <c r="E242" t="s">
        <v>211</v>
      </c>
      <c r="F242" t="s">
        <v>10</v>
      </c>
      <c r="G242" t="s">
        <v>56</v>
      </c>
      <c r="H242" t="s">
        <v>12</v>
      </c>
      <c r="I242" s="4">
        <v>2502.52</v>
      </c>
    </row>
    <row r="243" spans="1:9" hidden="1" x14ac:dyDescent="0.15">
      <c r="A243" t="s">
        <v>86</v>
      </c>
      <c r="B243" t="s">
        <v>88</v>
      </c>
      <c r="C243" t="s">
        <v>89</v>
      </c>
      <c r="D243" t="s">
        <v>9</v>
      </c>
      <c r="E243" t="s">
        <v>211</v>
      </c>
      <c r="F243" t="s">
        <v>10</v>
      </c>
      <c r="G243" t="s">
        <v>31</v>
      </c>
      <c r="H243" t="s">
        <v>12</v>
      </c>
      <c r="I243" s="4">
        <v>3296.72</v>
      </c>
    </row>
    <row r="244" spans="1:9" hidden="1" x14ac:dyDescent="0.15">
      <c r="A244" t="s">
        <v>86</v>
      </c>
      <c r="B244" t="s">
        <v>25</v>
      </c>
      <c r="C244" t="s">
        <v>26</v>
      </c>
      <c r="D244" t="s">
        <v>9</v>
      </c>
      <c r="E244" t="s">
        <v>211</v>
      </c>
      <c r="F244" t="s">
        <v>10</v>
      </c>
      <c r="G244" t="s">
        <v>27</v>
      </c>
      <c r="H244" t="s">
        <v>12</v>
      </c>
      <c r="I244" s="4">
        <v>281.11</v>
      </c>
    </row>
    <row r="245" spans="1:9" hidden="1" x14ac:dyDescent="0.15">
      <c r="A245" t="s">
        <v>86</v>
      </c>
      <c r="B245" t="s">
        <v>15</v>
      </c>
      <c r="C245" t="s">
        <v>16</v>
      </c>
      <c r="D245" t="s">
        <v>9</v>
      </c>
      <c r="E245" t="s">
        <v>211</v>
      </c>
      <c r="F245" t="s">
        <v>10</v>
      </c>
      <c r="G245" t="s">
        <v>18</v>
      </c>
      <c r="H245" t="s">
        <v>12</v>
      </c>
      <c r="I245" s="4">
        <v>1557.01</v>
      </c>
    </row>
    <row r="246" spans="1:9" x14ac:dyDescent="0.15">
      <c r="A246" t="s">
        <v>86</v>
      </c>
      <c r="B246" t="s">
        <v>15</v>
      </c>
      <c r="C246" t="s">
        <v>16</v>
      </c>
      <c r="D246" t="s">
        <v>17</v>
      </c>
      <c r="E246" t="s">
        <v>266</v>
      </c>
      <c r="F246" t="s">
        <v>10</v>
      </c>
      <c r="G246" t="s">
        <v>18</v>
      </c>
      <c r="H246" t="s">
        <v>12</v>
      </c>
      <c r="I246" s="4">
        <v>43.6</v>
      </c>
    </row>
    <row r="247" spans="1:9" hidden="1" x14ac:dyDescent="0.15">
      <c r="A247" t="s">
        <v>86</v>
      </c>
      <c r="B247" t="s">
        <v>82</v>
      </c>
      <c r="C247" t="s">
        <v>83</v>
      </c>
      <c r="D247" t="s">
        <v>9</v>
      </c>
      <c r="E247" t="s">
        <v>211</v>
      </c>
      <c r="F247" t="s">
        <v>10</v>
      </c>
      <c r="G247" t="s">
        <v>31</v>
      </c>
      <c r="H247" t="s">
        <v>12</v>
      </c>
      <c r="I247" s="4">
        <v>693.45</v>
      </c>
    </row>
    <row r="248" spans="1:9" x14ac:dyDescent="0.15">
      <c r="A248" t="s">
        <v>86</v>
      </c>
      <c r="B248" t="s">
        <v>15</v>
      </c>
      <c r="C248" t="s">
        <v>16</v>
      </c>
      <c r="D248" t="s">
        <v>28</v>
      </c>
      <c r="E248" t="s">
        <v>266</v>
      </c>
      <c r="F248" t="s">
        <v>10</v>
      </c>
      <c r="G248" t="s">
        <v>18</v>
      </c>
      <c r="H248" t="s">
        <v>12</v>
      </c>
      <c r="I248" s="4">
        <v>19265.400000000001</v>
      </c>
    </row>
    <row r="249" spans="1:9" hidden="1" x14ac:dyDescent="0.15">
      <c r="A249" t="s">
        <v>86</v>
      </c>
      <c r="B249" t="s">
        <v>84</v>
      </c>
      <c r="C249" t="s">
        <v>85</v>
      </c>
      <c r="D249" t="s">
        <v>9</v>
      </c>
      <c r="E249" t="s">
        <v>211</v>
      </c>
      <c r="F249" t="s">
        <v>10</v>
      </c>
      <c r="G249" t="s">
        <v>31</v>
      </c>
      <c r="H249" t="s">
        <v>12</v>
      </c>
      <c r="I249" s="4">
        <v>147.16999999999999</v>
      </c>
    </row>
    <row r="250" spans="1:9" hidden="1" x14ac:dyDescent="0.15">
      <c r="A250" t="s">
        <v>86</v>
      </c>
      <c r="B250" t="s">
        <v>77</v>
      </c>
      <c r="C250" t="s">
        <v>78</v>
      </c>
      <c r="D250" t="s">
        <v>9</v>
      </c>
      <c r="E250" t="s">
        <v>211</v>
      </c>
      <c r="F250" t="s">
        <v>10</v>
      </c>
      <c r="G250" t="s">
        <v>31</v>
      </c>
      <c r="H250" t="s">
        <v>12</v>
      </c>
      <c r="I250" s="4">
        <v>6572.64</v>
      </c>
    </row>
    <row r="251" spans="1:9" hidden="1" x14ac:dyDescent="0.15">
      <c r="A251" t="s">
        <v>86</v>
      </c>
      <c r="B251" t="s">
        <v>59</v>
      </c>
      <c r="C251" t="s">
        <v>60</v>
      </c>
      <c r="D251" t="s">
        <v>9</v>
      </c>
      <c r="E251" t="s">
        <v>211</v>
      </c>
      <c r="F251" t="s">
        <v>10</v>
      </c>
      <c r="G251" t="s">
        <v>31</v>
      </c>
      <c r="H251" t="s">
        <v>12</v>
      </c>
      <c r="I251" s="4">
        <v>9801.92</v>
      </c>
    </row>
    <row r="252" spans="1:9" hidden="1" x14ac:dyDescent="0.15">
      <c r="A252" t="s">
        <v>86</v>
      </c>
      <c r="B252" t="s">
        <v>74</v>
      </c>
      <c r="C252" t="s">
        <v>75</v>
      </c>
      <c r="D252" t="s">
        <v>9</v>
      </c>
      <c r="E252" t="s">
        <v>211</v>
      </c>
      <c r="F252" t="s">
        <v>10</v>
      </c>
      <c r="G252" t="s">
        <v>31</v>
      </c>
      <c r="H252" t="s">
        <v>12</v>
      </c>
      <c r="I252" s="4">
        <v>2165.09</v>
      </c>
    </row>
    <row r="253" spans="1:9" hidden="1" x14ac:dyDescent="0.15">
      <c r="A253" t="s">
        <v>8</v>
      </c>
      <c r="B253" t="s">
        <v>90</v>
      </c>
      <c r="C253" t="s">
        <v>91</v>
      </c>
      <c r="D253" t="s">
        <v>9</v>
      </c>
      <c r="E253" t="s">
        <v>211</v>
      </c>
      <c r="F253" t="s">
        <v>92</v>
      </c>
      <c r="G253" t="s">
        <v>20</v>
      </c>
      <c r="H253" t="s">
        <v>12</v>
      </c>
      <c r="I253" s="4">
        <v>132.11000000000001</v>
      </c>
    </row>
    <row r="254" spans="1:9" hidden="1" x14ac:dyDescent="0.15">
      <c r="A254" t="s">
        <v>8</v>
      </c>
      <c r="B254" t="s">
        <v>93</v>
      </c>
      <c r="C254" t="s">
        <v>94</v>
      </c>
      <c r="D254" t="s">
        <v>21</v>
      </c>
      <c r="E254" t="s">
        <v>234</v>
      </c>
      <c r="F254" t="s">
        <v>92</v>
      </c>
      <c r="G254" t="s">
        <v>22</v>
      </c>
      <c r="H254" t="s">
        <v>12</v>
      </c>
      <c r="I254" s="4">
        <v>76.77</v>
      </c>
    </row>
    <row r="255" spans="1:9" hidden="1" x14ac:dyDescent="0.15">
      <c r="A255" t="s">
        <v>8</v>
      </c>
      <c r="B255" t="s">
        <v>95</v>
      </c>
      <c r="C255" t="s">
        <v>96</v>
      </c>
      <c r="D255" t="s">
        <v>9</v>
      </c>
      <c r="E255" t="s">
        <v>211</v>
      </c>
      <c r="F255" t="s">
        <v>92</v>
      </c>
      <c r="G255" t="s">
        <v>39</v>
      </c>
      <c r="H255" t="s">
        <v>12</v>
      </c>
      <c r="I255" s="4">
        <v>57.99</v>
      </c>
    </row>
    <row r="256" spans="1:9" hidden="1" x14ac:dyDescent="0.15">
      <c r="A256" t="s">
        <v>8</v>
      </c>
      <c r="B256" t="s">
        <v>97</v>
      </c>
      <c r="C256" t="s">
        <v>98</v>
      </c>
      <c r="D256" t="s">
        <v>9</v>
      </c>
      <c r="E256" t="s">
        <v>211</v>
      </c>
      <c r="F256" t="s">
        <v>92</v>
      </c>
      <c r="G256" t="s">
        <v>11</v>
      </c>
      <c r="H256" t="s">
        <v>12</v>
      </c>
      <c r="I256" s="4">
        <v>2.3199999999999998</v>
      </c>
    </row>
    <row r="257" spans="1:9" hidden="1" x14ac:dyDescent="0.15">
      <c r="A257" t="s">
        <v>8</v>
      </c>
      <c r="B257" t="s">
        <v>99</v>
      </c>
      <c r="C257" t="s">
        <v>100</v>
      </c>
      <c r="D257" t="s">
        <v>9</v>
      </c>
      <c r="E257" t="s">
        <v>211</v>
      </c>
      <c r="F257" t="s">
        <v>92</v>
      </c>
      <c r="G257" t="s">
        <v>11</v>
      </c>
      <c r="H257" t="s">
        <v>12</v>
      </c>
      <c r="I257" s="4">
        <v>0.27</v>
      </c>
    </row>
    <row r="258" spans="1:9" x14ac:dyDescent="0.15">
      <c r="A258" t="s">
        <v>8</v>
      </c>
      <c r="B258" t="s">
        <v>101</v>
      </c>
      <c r="C258" t="s">
        <v>102</v>
      </c>
      <c r="D258" t="s">
        <v>23</v>
      </c>
      <c r="E258" t="s">
        <v>266</v>
      </c>
      <c r="F258" t="s">
        <v>92</v>
      </c>
      <c r="G258" t="s">
        <v>14</v>
      </c>
      <c r="H258" t="s">
        <v>12</v>
      </c>
      <c r="I258" s="4">
        <v>300.77</v>
      </c>
    </row>
    <row r="259" spans="1:9" hidden="1" x14ac:dyDescent="0.15">
      <c r="A259" t="s">
        <v>8</v>
      </c>
      <c r="B259" t="s">
        <v>103</v>
      </c>
      <c r="C259" t="s">
        <v>104</v>
      </c>
      <c r="D259" t="s">
        <v>21</v>
      </c>
      <c r="E259" t="s">
        <v>234</v>
      </c>
      <c r="F259" t="s">
        <v>92</v>
      </c>
      <c r="G259" t="s">
        <v>35</v>
      </c>
      <c r="H259" t="s">
        <v>12</v>
      </c>
      <c r="I259" s="4">
        <v>7.5</v>
      </c>
    </row>
    <row r="260" spans="1:9" x14ac:dyDescent="0.15">
      <c r="A260" t="s">
        <v>8</v>
      </c>
      <c r="B260" t="s">
        <v>90</v>
      </c>
      <c r="C260" t="s">
        <v>91</v>
      </c>
      <c r="D260" t="s">
        <v>19</v>
      </c>
      <c r="E260" t="s">
        <v>266</v>
      </c>
      <c r="F260" t="s">
        <v>92</v>
      </c>
      <c r="G260" t="s">
        <v>20</v>
      </c>
      <c r="H260" t="s">
        <v>12</v>
      </c>
      <c r="I260" s="4">
        <v>1.72</v>
      </c>
    </row>
    <row r="261" spans="1:9" hidden="1" x14ac:dyDescent="0.15">
      <c r="A261" t="s">
        <v>8</v>
      </c>
      <c r="B261" t="s">
        <v>101</v>
      </c>
      <c r="C261" t="s">
        <v>102</v>
      </c>
      <c r="D261" t="s">
        <v>21</v>
      </c>
      <c r="E261" t="s">
        <v>234</v>
      </c>
      <c r="F261" t="s">
        <v>92</v>
      </c>
      <c r="G261" t="s">
        <v>14</v>
      </c>
      <c r="H261" t="s">
        <v>12</v>
      </c>
      <c r="I261" s="4">
        <v>301.44</v>
      </c>
    </row>
    <row r="262" spans="1:9" hidden="1" x14ac:dyDescent="0.15">
      <c r="A262" t="s">
        <v>8</v>
      </c>
      <c r="B262" t="s">
        <v>101</v>
      </c>
      <c r="C262" t="s">
        <v>102</v>
      </c>
      <c r="D262" t="s">
        <v>24</v>
      </c>
      <c r="E262" t="s">
        <v>234</v>
      </c>
      <c r="F262" t="s">
        <v>92</v>
      </c>
      <c r="G262" t="s">
        <v>14</v>
      </c>
      <c r="H262" t="s">
        <v>12</v>
      </c>
      <c r="I262" s="4">
        <v>298.64999999999998</v>
      </c>
    </row>
    <row r="263" spans="1:9" x14ac:dyDescent="0.15">
      <c r="A263" t="s">
        <v>8</v>
      </c>
      <c r="B263" t="s">
        <v>90</v>
      </c>
      <c r="C263" t="s">
        <v>91</v>
      </c>
      <c r="D263" t="s">
        <v>28</v>
      </c>
      <c r="E263" t="s">
        <v>266</v>
      </c>
      <c r="F263" t="s">
        <v>92</v>
      </c>
      <c r="G263" t="s">
        <v>20</v>
      </c>
      <c r="H263" t="s">
        <v>12</v>
      </c>
      <c r="I263" s="4">
        <v>31.66</v>
      </c>
    </row>
    <row r="264" spans="1:9" hidden="1" x14ac:dyDescent="0.15">
      <c r="A264" t="s">
        <v>8</v>
      </c>
      <c r="B264" t="s">
        <v>105</v>
      </c>
      <c r="C264" t="s">
        <v>106</v>
      </c>
      <c r="D264" t="s">
        <v>13</v>
      </c>
      <c r="E264" t="s">
        <v>234</v>
      </c>
      <c r="F264" t="s">
        <v>92</v>
      </c>
      <c r="G264" t="s">
        <v>40</v>
      </c>
      <c r="H264" t="s">
        <v>12</v>
      </c>
      <c r="I264" s="4">
        <v>1.5</v>
      </c>
    </row>
    <row r="265" spans="1:9" hidden="1" x14ac:dyDescent="0.15">
      <c r="A265" t="s">
        <v>8</v>
      </c>
      <c r="B265" t="s">
        <v>107</v>
      </c>
      <c r="C265" t="s">
        <v>108</v>
      </c>
      <c r="D265" t="s">
        <v>9</v>
      </c>
      <c r="E265" t="s">
        <v>211</v>
      </c>
      <c r="F265" t="s">
        <v>92</v>
      </c>
      <c r="G265" t="s">
        <v>39</v>
      </c>
      <c r="H265" t="s">
        <v>12</v>
      </c>
      <c r="I265" s="4">
        <v>0.18</v>
      </c>
    </row>
    <row r="266" spans="1:9" hidden="1" x14ac:dyDescent="0.15">
      <c r="A266" t="s">
        <v>8</v>
      </c>
      <c r="B266" t="s">
        <v>109</v>
      </c>
      <c r="C266" t="s">
        <v>110</v>
      </c>
      <c r="D266" t="s">
        <v>9</v>
      </c>
      <c r="E266" t="s">
        <v>211</v>
      </c>
      <c r="F266" t="s">
        <v>92</v>
      </c>
      <c r="G266" t="s">
        <v>111</v>
      </c>
      <c r="H266" t="s">
        <v>12</v>
      </c>
      <c r="I266" s="4">
        <v>0.91</v>
      </c>
    </row>
    <row r="267" spans="1:9" hidden="1" x14ac:dyDescent="0.15">
      <c r="A267" t="s">
        <v>8</v>
      </c>
      <c r="B267" t="s">
        <v>112</v>
      </c>
      <c r="C267" t="s">
        <v>113</v>
      </c>
      <c r="D267" t="s">
        <v>13</v>
      </c>
      <c r="E267" t="s">
        <v>234</v>
      </c>
      <c r="F267" t="s">
        <v>92</v>
      </c>
      <c r="G267" t="s">
        <v>40</v>
      </c>
      <c r="H267" t="s">
        <v>12</v>
      </c>
      <c r="I267" s="4">
        <v>174</v>
      </c>
    </row>
    <row r="268" spans="1:9" hidden="1" x14ac:dyDescent="0.15">
      <c r="A268" t="s">
        <v>8</v>
      </c>
      <c r="B268" t="s">
        <v>114</v>
      </c>
      <c r="C268" t="s">
        <v>115</v>
      </c>
      <c r="D268" t="s">
        <v>21</v>
      </c>
      <c r="E268" t="s">
        <v>234</v>
      </c>
      <c r="F268" t="s">
        <v>92</v>
      </c>
      <c r="G268" t="s">
        <v>40</v>
      </c>
      <c r="H268" t="s">
        <v>12</v>
      </c>
      <c r="I268" s="4">
        <v>21</v>
      </c>
    </row>
    <row r="269" spans="1:9" hidden="1" x14ac:dyDescent="0.15">
      <c r="A269" t="s">
        <v>8</v>
      </c>
      <c r="B269" t="s">
        <v>116</v>
      </c>
      <c r="C269" t="s">
        <v>117</v>
      </c>
      <c r="D269" t="s">
        <v>9</v>
      </c>
      <c r="E269" t="s">
        <v>211</v>
      </c>
      <c r="F269" t="s">
        <v>92</v>
      </c>
      <c r="G269" t="s">
        <v>11</v>
      </c>
      <c r="H269" t="s">
        <v>12</v>
      </c>
      <c r="I269" s="4">
        <v>0.4</v>
      </c>
    </row>
    <row r="270" spans="1:9" hidden="1" x14ac:dyDescent="0.15">
      <c r="A270" t="s">
        <v>8</v>
      </c>
      <c r="B270" t="s">
        <v>112</v>
      </c>
      <c r="C270" t="s">
        <v>113</v>
      </c>
      <c r="D270" t="s">
        <v>21</v>
      </c>
      <c r="E270" t="s">
        <v>234</v>
      </c>
      <c r="F270" t="s">
        <v>92</v>
      </c>
      <c r="G270" t="s">
        <v>40</v>
      </c>
      <c r="H270" t="s">
        <v>12</v>
      </c>
      <c r="I270" s="4">
        <v>27</v>
      </c>
    </row>
    <row r="271" spans="1:9" hidden="1" x14ac:dyDescent="0.15">
      <c r="A271" t="s">
        <v>8</v>
      </c>
      <c r="B271" t="s">
        <v>118</v>
      </c>
      <c r="C271" t="s">
        <v>119</v>
      </c>
      <c r="D271" t="s">
        <v>21</v>
      </c>
      <c r="E271" t="s">
        <v>234</v>
      </c>
      <c r="F271" t="s">
        <v>92</v>
      </c>
      <c r="G271" t="s">
        <v>120</v>
      </c>
      <c r="H271" t="s">
        <v>12</v>
      </c>
      <c r="I271" s="4">
        <v>600</v>
      </c>
    </row>
    <row r="272" spans="1:9" hidden="1" x14ac:dyDescent="0.15">
      <c r="A272" t="s">
        <v>8</v>
      </c>
      <c r="B272" t="s">
        <v>121</v>
      </c>
      <c r="C272" t="s">
        <v>122</v>
      </c>
      <c r="D272" t="s">
        <v>9</v>
      </c>
      <c r="E272" t="s">
        <v>211</v>
      </c>
      <c r="F272" t="s">
        <v>92</v>
      </c>
      <c r="G272" t="s">
        <v>111</v>
      </c>
      <c r="H272" t="s">
        <v>12</v>
      </c>
      <c r="I272" s="4">
        <v>14.51</v>
      </c>
    </row>
    <row r="273" spans="1:9" hidden="1" x14ac:dyDescent="0.15">
      <c r="A273" t="s">
        <v>8</v>
      </c>
      <c r="B273" t="s">
        <v>101</v>
      </c>
      <c r="C273" t="s">
        <v>102</v>
      </c>
      <c r="D273" t="s">
        <v>13</v>
      </c>
      <c r="E273" t="s">
        <v>234</v>
      </c>
      <c r="F273" t="s">
        <v>92</v>
      </c>
      <c r="G273" t="s">
        <v>14</v>
      </c>
      <c r="H273" t="s">
        <v>12</v>
      </c>
      <c r="I273" s="4">
        <v>100.31</v>
      </c>
    </row>
    <row r="274" spans="1:9" hidden="1" x14ac:dyDescent="0.15">
      <c r="A274" t="s">
        <v>8</v>
      </c>
      <c r="B274" t="s">
        <v>103</v>
      </c>
      <c r="C274" t="s">
        <v>104</v>
      </c>
      <c r="D274" t="s">
        <v>13</v>
      </c>
      <c r="E274" t="s">
        <v>234</v>
      </c>
      <c r="F274" t="s">
        <v>92</v>
      </c>
      <c r="G274" t="s">
        <v>35</v>
      </c>
      <c r="H274" t="s">
        <v>12</v>
      </c>
      <c r="I274" s="4">
        <v>193.5</v>
      </c>
    </row>
    <row r="275" spans="1:9" hidden="1" x14ac:dyDescent="0.15">
      <c r="A275" t="s">
        <v>8</v>
      </c>
      <c r="B275" t="s">
        <v>123</v>
      </c>
      <c r="C275" t="s">
        <v>124</v>
      </c>
      <c r="D275" t="s">
        <v>9</v>
      </c>
      <c r="E275" t="s">
        <v>211</v>
      </c>
      <c r="F275" t="s">
        <v>92</v>
      </c>
      <c r="G275" t="s">
        <v>111</v>
      </c>
      <c r="H275" t="s">
        <v>12</v>
      </c>
      <c r="I275" s="4">
        <v>18.39</v>
      </c>
    </row>
    <row r="276" spans="1:9" hidden="1" x14ac:dyDescent="0.15">
      <c r="A276" t="s">
        <v>8</v>
      </c>
      <c r="B276" t="s">
        <v>114</v>
      </c>
      <c r="C276" t="s">
        <v>115</v>
      </c>
      <c r="D276" t="s">
        <v>13</v>
      </c>
      <c r="E276" t="s">
        <v>234</v>
      </c>
      <c r="F276" t="s">
        <v>92</v>
      </c>
      <c r="G276" t="s">
        <v>40</v>
      </c>
      <c r="H276" t="s">
        <v>12</v>
      </c>
      <c r="I276" s="4">
        <v>180</v>
      </c>
    </row>
    <row r="277" spans="1:9" hidden="1" x14ac:dyDescent="0.15">
      <c r="A277" t="s">
        <v>8</v>
      </c>
      <c r="B277" t="s">
        <v>125</v>
      </c>
      <c r="C277" t="s">
        <v>126</v>
      </c>
      <c r="D277" t="s">
        <v>21</v>
      </c>
      <c r="E277" t="s">
        <v>234</v>
      </c>
      <c r="F277" t="s">
        <v>92</v>
      </c>
      <c r="G277" t="s">
        <v>45</v>
      </c>
      <c r="H277" t="s">
        <v>12</v>
      </c>
      <c r="I277" s="4">
        <v>497.56</v>
      </c>
    </row>
    <row r="278" spans="1:9" hidden="1" x14ac:dyDescent="0.15">
      <c r="A278" t="s">
        <v>8</v>
      </c>
      <c r="B278" t="s">
        <v>127</v>
      </c>
      <c r="C278" t="s">
        <v>128</v>
      </c>
      <c r="D278" t="s">
        <v>9</v>
      </c>
      <c r="E278" t="s">
        <v>211</v>
      </c>
      <c r="F278" t="s">
        <v>92</v>
      </c>
      <c r="G278" t="s">
        <v>39</v>
      </c>
      <c r="H278" t="s">
        <v>12</v>
      </c>
      <c r="I278" s="4">
        <v>1.53</v>
      </c>
    </row>
    <row r="279" spans="1:9" hidden="1" x14ac:dyDescent="0.15">
      <c r="A279" t="s">
        <v>8</v>
      </c>
      <c r="B279" t="s">
        <v>129</v>
      </c>
      <c r="C279" t="s">
        <v>130</v>
      </c>
      <c r="D279" t="s">
        <v>9</v>
      </c>
      <c r="E279" t="s">
        <v>211</v>
      </c>
      <c r="F279" t="s">
        <v>92</v>
      </c>
      <c r="G279" t="s">
        <v>43</v>
      </c>
      <c r="H279" t="s">
        <v>12</v>
      </c>
      <c r="I279" s="4">
        <v>200</v>
      </c>
    </row>
    <row r="280" spans="1:9" hidden="1" x14ac:dyDescent="0.15">
      <c r="A280" t="s">
        <v>8</v>
      </c>
      <c r="B280" t="s">
        <v>105</v>
      </c>
      <c r="C280" t="s">
        <v>106</v>
      </c>
      <c r="D280" t="s">
        <v>21</v>
      </c>
      <c r="E280" t="s">
        <v>234</v>
      </c>
      <c r="F280" t="s">
        <v>92</v>
      </c>
      <c r="G280" t="s">
        <v>40</v>
      </c>
      <c r="H280" t="s">
        <v>12</v>
      </c>
      <c r="I280" s="4">
        <v>199.5</v>
      </c>
    </row>
    <row r="281" spans="1:9" hidden="1" x14ac:dyDescent="0.15">
      <c r="A281" t="s">
        <v>34</v>
      </c>
      <c r="B281" t="s">
        <v>127</v>
      </c>
      <c r="C281" t="s">
        <v>128</v>
      </c>
      <c r="D281" t="s">
        <v>9</v>
      </c>
      <c r="E281" t="s">
        <v>211</v>
      </c>
      <c r="F281" t="s">
        <v>92</v>
      </c>
      <c r="G281" t="s">
        <v>39</v>
      </c>
      <c r="H281" t="s">
        <v>12</v>
      </c>
      <c r="I281" s="4">
        <v>11.32</v>
      </c>
    </row>
    <row r="282" spans="1:9" hidden="1" x14ac:dyDescent="0.15">
      <c r="A282" t="s">
        <v>34</v>
      </c>
      <c r="B282" t="s">
        <v>93</v>
      </c>
      <c r="C282" t="s">
        <v>94</v>
      </c>
      <c r="D282" t="s">
        <v>21</v>
      </c>
      <c r="E282" t="s">
        <v>234</v>
      </c>
      <c r="F282" t="s">
        <v>92</v>
      </c>
      <c r="G282" t="s">
        <v>22</v>
      </c>
      <c r="H282" t="s">
        <v>12</v>
      </c>
      <c r="I282" s="4">
        <v>75</v>
      </c>
    </row>
    <row r="283" spans="1:9" hidden="1" x14ac:dyDescent="0.15">
      <c r="A283" t="s">
        <v>34</v>
      </c>
      <c r="B283" t="s">
        <v>90</v>
      </c>
      <c r="C283" t="s">
        <v>91</v>
      </c>
      <c r="D283" t="s">
        <v>9</v>
      </c>
      <c r="E283" t="s">
        <v>211</v>
      </c>
      <c r="F283" t="s">
        <v>92</v>
      </c>
      <c r="G283" t="s">
        <v>20</v>
      </c>
      <c r="H283" t="s">
        <v>12</v>
      </c>
      <c r="I283" s="4">
        <v>97.39</v>
      </c>
    </row>
    <row r="284" spans="1:9" hidden="1" x14ac:dyDescent="0.15">
      <c r="A284" t="s">
        <v>34</v>
      </c>
      <c r="B284" t="s">
        <v>97</v>
      </c>
      <c r="C284" t="s">
        <v>98</v>
      </c>
      <c r="D284" t="s">
        <v>9</v>
      </c>
      <c r="E284" t="s">
        <v>211</v>
      </c>
      <c r="F284" t="s">
        <v>92</v>
      </c>
      <c r="G284" t="s">
        <v>11</v>
      </c>
      <c r="H284" t="s">
        <v>12</v>
      </c>
      <c r="I284" s="4">
        <v>3.31</v>
      </c>
    </row>
    <row r="285" spans="1:9" hidden="1" x14ac:dyDescent="0.15">
      <c r="A285" t="s">
        <v>34</v>
      </c>
      <c r="B285" t="s">
        <v>109</v>
      </c>
      <c r="C285" t="s">
        <v>110</v>
      </c>
      <c r="D285" t="s">
        <v>9</v>
      </c>
      <c r="E285" t="s">
        <v>211</v>
      </c>
      <c r="F285" t="s">
        <v>92</v>
      </c>
      <c r="G285" t="s">
        <v>111</v>
      </c>
      <c r="H285" t="s">
        <v>12</v>
      </c>
      <c r="I285" s="4">
        <v>9.2899999999999991</v>
      </c>
    </row>
    <row r="286" spans="1:9" hidden="1" x14ac:dyDescent="0.15">
      <c r="A286" t="s">
        <v>34</v>
      </c>
      <c r="B286" t="s">
        <v>107</v>
      </c>
      <c r="C286" t="s">
        <v>108</v>
      </c>
      <c r="D286" t="s">
        <v>9</v>
      </c>
      <c r="E286" t="s">
        <v>211</v>
      </c>
      <c r="F286" t="s">
        <v>92</v>
      </c>
      <c r="G286" t="s">
        <v>39</v>
      </c>
      <c r="H286" t="s">
        <v>12</v>
      </c>
      <c r="I286" s="4">
        <v>0.36</v>
      </c>
    </row>
    <row r="287" spans="1:9" hidden="1" x14ac:dyDescent="0.15">
      <c r="A287" t="s">
        <v>34</v>
      </c>
      <c r="B287" t="s">
        <v>101</v>
      </c>
      <c r="C287" t="s">
        <v>102</v>
      </c>
      <c r="D287" t="s">
        <v>13</v>
      </c>
      <c r="E287" t="s">
        <v>234</v>
      </c>
      <c r="F287" t="s">
        <v>92</v>
      </c>
      <c r="G287" t="s">
        <v>14</v>
      </c>
      <c r="H287" t="s">
        <v>12</v>
      </c>
      <c r="I287" s="4">
        <v>101.47</v>
      </c>
    </row>
    <row r="288" spans="1:9" hidden="1" x14ac:dyDescent="0.15">
      <c r="A288" t="s">
        <v>34</v>
      </c>
      <c r="B288" t="s">
        <v>129</v>
      </c>
      <c r="C288" t="s">
        <v>130</v>
      </c>
      <c r="D288" t="s">
        <v>9</v>
      </c>
      <c r="E288" t="s">
        <v>211</v>
      </c>
      <c r="F288" t="s">
        <v>92</v>
      </c>
      <c r="G288" t="s">
        <v>43</v>
      </c>
      <c r="H288" t="s">
        <v>12</v>
      </c>
      <c r="I288" s="4">
        <v>200</v>
      </c>
    </row>
    <row r="289" spans="1:9" x14ac:dyDescent="0.15">
      <c r="A289" t="s">
        <v>34</v>
      </c>
      <c r="B289" t="s">
        <v>101</v>
      </c>
      <c r="C289" t="s">
        <v>102</v>
      </c>
      <c r="D289" t="s">
        <v>23</v>
      </c>
      <c r="E289" t="s">
        <v>266</v>
      </c>
      <c r="F289" t="s">
        <v>92</v>
      </c>
      <c r="G289" t="s">
        <v>14</v>
      </c>
      <c r="H289" t="s">
        <v>12</v>
      </c>
      <c r="I289" s="4">
        <v>300.45</v>
      </c>
    </row>
    <row r="290" spans="1:9" hidden="1" x14ac:dyDescent="0.15">
      <c r="A290" t="s">
        <v>34</v>
      </c>
      <c r="B290" t="s">
        <v>116</v>
      </c>
      <c r="C290" t="s">
        <v>117</v>
      </c>
      <c r="D290" t="s">
        <v>9</v>
      </c>
      <c r="E290" t="s">
        <v>211</v>
      </c>
      <c r="F290" t="s">
        <v>92</v>
      </c>
      <c r="G290" t="s">
        <v>11</v>
      </c>
      <c r="H290" t="s">
        <v>12</v>
      </c>
      <c r="I290" s="4">
        <v>7.36</v>
      </c>
    </row>
    <row r="291" spans="1:9" hidden="1" x14ac:dyDescent="0.15">
      <c r="A291" t="s">
        <v>34</v>
      </c>
      <c r="B291" t="s">
        <v>123</v>
      </c>
      <c r="C291" t="s">
        <v>124</v>
      </c>
      <c r="D291" t="s">
        <v>9</v>
      </c>
      <c r="E291" t="s">
        <v>211</v>
      </c>
      <c r="F291" t="s">
        <v>92</v>
      </c>
      <c r="G291" t="s">
        <v>111</v>
      </c>
      <c r="H291" t="s">
        <v>12</v>
      </c>
      <c r="I291" s="4">
        <v>41.72</v>
      </c>
    </row>
    <row r="292" spans="1:9" hidden="1" x14ac:dyDescent="0.15">
      <c r="A292" t="s">
        <v>34</v>
      </c>
      <c r="B292" t="s">
        <v>103</v>
      </c>
      <c r="C292" t="s">
        <v>104</v>
      </c>
      <c r="D292" t="s">
        <v>21</v>
      </c>
      <c r="E292" t="s">
        <v>234</v>
      </c>
      <c r="F292" t="s">
        <v>92</v>
      </c>
      <c r="G292" t="s">
        <v>35</v>
      </c>
      <c r="H292" t="s">
        <v>12</v>
      </c>
      <c r="I292" s="4">
        <v>4.5</v>
      </c>
    </row>
    <row r="293" spans="1:9" hidden="1" x14ac:dyDescent="0.15">
      <c r="A293" t="s">
        <v>34</v>
      </c>
      <c r="B293" t="s">
        <v>103</v>
      </c>
      <c r="C293" t="s">
        <v>104</v>
      </c>
      <c r="D293" t="s">
        <v>13</v>
      </c>
      <c r="E293" t="s">
        <v>234</v>
      </c>
      <c r="F293" t="s">
        <v>92</v>
      </c>
      <c r="G293" t="s">
        <v>35</v>
      </c>
      <c r="H293" t="s">
        <v>12</v>
      </c>
      <c r="I293" s="4">
        <v>196.5</v>
      </c>
    </row>
    <row r="294" spans="1:9" hidden="1" x14ac:dyDescent="0.15">
      <c r="A294" t="s">
        <v>34</v>
      </c>
      <c r="B294" t="s">
        <v>112</v>
      </c>
      <c r="C294" t="s">
        <v>113</v>
      </c>
      <c r="D294" t="s">
        <v>13</v>
      </c>
      <c r="E294" t="s">
        <v>234</v>
      </c>
      <c r="F294" t="s">
        <v>92</v>
      </c>
      <c r="G294" t="s">
        <v>40</v>
      </c>
      <c r="H294" t="s">
        <v>12</v>
      </c>
      <c r="I294" s="4">
        <v>187.5</v>
      </c>
    </row>
    <row r="295" spans="1:9" hidden="1" x14ac:dyDescent="0.15">
      <c r="A295" t="s">
        <v>34</v>
      </c>
      <c r="B295" t="s">
        <v>101</v>
      </c>
      <c r="C295" t="s">
        <v>102</v>
      </c>
      <c r="D295" t="s">
        <v>24</v>
      </c>
      <c r="E295" t="s">
        <v>234</v>
      </c>
      <c r="F295" t="s">
        <v>92</v>
      </c>
      <c r="G295" t="s">
        <v>14</v>
      </c>
      <c r="H295" t="s">
        <v>12</v>
      </c>
      <c r="I295" s="4">
        <v>295.39</v>
      </c>
    </row>
    <row r="296" spans="1:9" hidden="1" x14ac:dyDescent="0.15">
      <c r="A296" t="s">
        <v>34</v>
      </c>
      <c r="B296" t="s">
        <v>112</v>
      </c>
      <c r="C296" t="s">
        <v>113</v>
      </c>
      <c r="D296" t="s">
        <v>21</v>
      </c>
      <c r="E296" t="s">
        <v>234</v>
      </c>
      <c r="F296" t="s">
        <v>92</v>
      </c>
      <c r="G296" t="s">
        <v>40</v>
      </c>
      <c r="H296" t="s">
        <v>12</v>
      </c>
      <c r="I296" s="4">
        <v>13.5</v>
      </c>
    </row>
    <row r="297" spans="1:9" hidden="1" x14ac:dyDescent="0.15">
      <c r="A297" t="s">
        <v>34</v>
      </c>
      <c r="B297" t="s">
        <v>114</v>
      </c>
      <c r="C297" t="s">
        <v>115</v>
      </c>
      <c r="D297" t="s">
        <v>13</v>
      </c>
      <c r="E297" t="s">
        <v>234</v>
      </c>
      <c r="F297" t="s">
        <v>92</v>
      </c>
      <c r="G297" t="s">
        <v>40</v>
      </c>
      <c r="H297" t="s">
        <v>12</v>
      </c>
      <c r="I297" s="4">
        <v>178.5</v>
      </c>
    </row>
    <row r="298" spans="1:9" x14ac:dyDescent="0.15">
      <c r="A298" t="s">
        <v>34</v>
      </c>
      <c r="B298" t="s">
        <v>90</v>
      </c>
      <c r="C298" t="s">
        <v>91</v>
      </c>
      <c r="D298" t="s">
        <v>19</v>
      </c>
      <c r="E298" t="s">
        <v>266</v>
      </c>
      <c r="F298" t="s">
        <v>92</v>
      </c>
      <c r="G298" t="s">
        <v>20</v>
      </c>
      <c r="H298" t="s">
        <v>12</v>
      </c>
      <c r="I298" s="4">
        <v>1.2</v>
      </c>
    </row>
    <row r="299" spans="1:9" x14ac:dyDescent="0.15">
      <c r="A299" t="s">
        <v>34</v>
      </c>
      <c r="B299" t="s">
        <v>90</v>
      </c>
      <c r="C299" t="s">
        <v>91</v>
      </c>
      <c r="D299" t="s">
        <v>28</v>
      </c>
      <c r="E299" t="s">
        <v>266</v>
      </c>
      <c r="F299" t="s">
        <v>92</v>
      </c>
      <c r="G299" t="s">
        <v>20</v>
      </c>
      <c r="H299" t="s">
        <v>12</v>
      </c>
      <c r="I299" s="4">
        <v>11.39</v>
      </c>
    </row>
    <row r="300" spans="1:9" hidden="1" x14ac:dyDescent="0.15">
      <c r="A300" t="s">
        <v>34</v>
      </c>
      <c r="B300" t="s">
        <v>95</v>
      </c>
      <c r="C300" t="s">
        <v>96</v>
      </c>
      <c r="D300" t="s">
        <v>9</v>
      </c>
      <c r="E300" t="s">
        <v>211</v>
      </c>
      <c r="F300" t="s">
        <v>92</v>
      </c>
      <c r="G300" t="s">
        <v>39</v>
      </c>
      <c r="H300" t="s">
        <v>12</v>
      </c>
      <c r="I300" s="4">
        <v>834.04</v>
      </c>
    </row>
    <row r="301" spans="1:9" hidden="1" x14ac:dyDescent="0.15">
      <c r="A301" t="s">
        <v>34</v>
      </c>
      <c r="B301" t="s">
        <v>121</v>
      </c>
      <c r="C301" t="s">
        <v>122</v>
      </c>
      <c r="D301" t="s">
        <v>9</v>
      </c>
      <c r="E301" t="s">
        <v>211</v>
      </c>
      <c r="F301" t="s">
        <v>92</v>
      </c>
      <c r="G301" t="s">
        <v>111</v>
      </c>
      <c r="H301" t="s">
        <v>12</v>
      </c>
      <c r="I301" s="4">
        <v>6.19</v>
      </c>
    </row>
    <row r="302" spans="1:9" hidden="1" x14ac:dyDescent="0.15">
      <c r="A302" t="s">
        <v>34</v>
      </c>
      <c r="B302" t="s">
        <v>114</v>
      </c>
      <c r="C302" t="s">
        <v>115</v>
      </c>
      <c r="D302" t="s">
        <v>21</v>
      </c>
      <c r="E302" t="s">
        <v>234</v>
      </c>
      <c r="F302" t="s">
        <v>92</v>
      </c>
      <c r="G302" t="s">
        <v>40</v>
      </c>
      <c r="H302" t="s">
        <v>12</v>
      </c>
      <c r="I302" s="4">
        <v>22.5</v>
      </c>
    </row>
    <row r="303" spans="1:9" hidden="1" x14ac:dyDescent="0.15">
      <c r="A303" t="s">
        <v>34</v>
      </c>
      <c r="B303" t="s">
        <v>125</v>
      </c>
      <c r="C303" t="s">
        <v>126</v>
      </c>
      <c r="D303" t="s">
        <v>21</v>
      </c>
      <c r="E303" t="s">
        <v>234</v>
      </c>
      <c r="F303" t="s">
        <v>92</v>
      </c>
      <c r="G303" t="s">
        <v>45</v>
      </c>
      <c r="H303" t="s">
        <v>12</v>
      </c>
      <c r="I303" s="4">
        <v>503.47</v>
      </c>
    </row>
    <row r="304" spans="1:9" hidden="1" x14ac:dyDescent="0.15">
      <c r="A304" t="s">
        <v>34</v>
      </c>
      <c r="B304" t="s">
        <v>105</v>
      </c>
      <c r="C304" t="s">
        <v>106</v>
      </c>
      <c r="D304" t="s">
        <v>13</v>
      </c>
      <c r="E304" t="s">
        <v>234</v>
      </c>
      <c r="F304" t="s">
        <v>92</v>
      </c>
      <c r="G304" t="s">
        <v>40</v>
      </c>
      <c r="H304" t="s">
        <v>12</v>
      </c>
      <c r="I304" s="4">
        <v>12</v>
      </c>
    </row>
    <row r="305" spans="1:9" hidden="1" x14ac:dyDescent="0.15">
      <c r="A305" t="s">
        <v>34</v>
      </c>
      <c r="B305" t="s">
        <v>99</v>
      </c>
      <c r="C305" t="s">
        <v>100</v>
      </c>
      <c r="D305" t="s">
        <v>9</v>
      </c>
      <c r="E305" t="s">
        <v>211</v>
      </c>
      <c r="F305" t="s">
        <v>92</v>
      </c>
      <c r="G305" t="s">
        <v>11</v>
      </c>
      <c r="H305" t="s">
        <v>12</v>
      </c>
      <c r="I305" s="4">
        <v>10.07</v>
      </c>
    </row>
    <row r="306" spans="1:9" hidden="1" x14ac:dyDescent="0.15">
      <c r="A306" t="s">
        <v>34</v>
      </c>
      <c r="B306" t="s">
        <v>101</v>
      </c>
      <c r="C306" t="s">
        <v>102</v>
      </c>
      <c r="D306" t="s">
        <v>21</v>
      </c>
      <c r="E306" t="s">
        <v>234</v>
      </c>
      <c r="F306" t="s">
        <v>92</v>
      </c>
      <c r="G306" t="s">
        <v>14</v>
      </c>
      <c r="H306" t="s">
        <v>12</v>
      </c>
      <c r="I306" s="4">
        <v>303.06</v>
      </c>
    </row>
    <row r="307" spans="1:9" hidden="1" x14ac:dyDescent="0.15">
      <c r="A307" t="s">
        <v>34</v>
      </c>
      <c r="B307" t="s">
        <v>105</v>
      </c>
      <c r="C307" t="s">
        <v>106</v>
      </c>
      <c r="D307" t="s">
        <v>21</v>
      </c>
      <c r="E307" t="s">
        <v>234</v>
      </c>
      <c r="F307" t="s">
        <v>92</v>
      </c>
      <c r="G307" t="s">
        <v>40</v>
      </c>
      <c r="H307" t="s">
        <v>12</v>
      </c>
      <c r="I307" s="4">
        <v>189</v>
      </c>
    </row>
    <row r="308" spans="1:9" hidden="1" x14ac:dyDescent="0.15">
      <c r="A308" t="s">
        <v>38</v>
      </c>
      <c r="B308" t="s">
        <v>97</v>
      </c>
      <c r="C308" t="s">
        <v>98</v>
      </c>
      <c r="D308" t="s">
        <v>9</v>
      </c>
      <c r="E308" t="s">
        <v>211</v>
      </c>
      <c r="F308" t="s">
        <v>92</v>
      </c>
      <c r="G308" t="s">
        <v>11</v>
      </c>
      <c r="H308" t="s">
        <v>12</v>
      </c>
      <c r="I308" s="4">
        <v>21.98</v>
      </c>
    </row>
    <row r="309" spans="1:9" hidden="1" x14ac:dyDescent="0.15">
      <c r="A309" t="s">
        <v>38</v>
      </c>
      <c r="B309" t="s">
        <v>125</v>
      </c>
      <c r="C309" t="s">
        <v>126</v>
      </c>
      <c r="D309" t="s">
        <v>21</v>
      </c>
      <c r="E309" t="s">
        <v>234</v>
      </c>
      <c r="F309" t="s">
        <v>92</v>
      </c>
      <c r="G309" t="s">
        <v>45</v>
      </c>
      <c r="H309" t="s">
        <v>12</v>
      </c>
      <c r="I309" s="4">
        <v>497.62</v>
      </c>
    </row>
    <row r="310" spans="1:9" hidden="1" x14ac:dyDescent="0.15">
      <c r="A310" t="s">
        <v>38</v>
      </c>
      <c r="B310" t="s">
        <v>101</v>
      </c>
      <c r="C310" t="s">
        <v>102</v>
      </c>
      <c r="D310" t="s">
        <v>13</v>
      </c>
      <c r="E310" t="s">
        <v>234</v>
      </c>
      <c r="F310" t="s">
        <v>92</v>
      </c>
      <c r="G310" t="s">
        <v>14</v>
      </c>
      <c r="H310" t="s">
        <v>12</v>
      </c>
      <c r="I310" s="4">
        <v>104.33</v>
      </c>
    </row>
    <row r="311" spans="1:9" hidden="1" x14ac:dyDescent="0.15">
      <c r="A311" t="s">
        <v>38</v>
      </c>
      <c r="B311" t="s">
        <v>114</v>
      </c>
      <c r="C311" t="s">
        <v>115</v>
      </c>
      <c r="D311" t="s">
        <v>13</v>
      </c>
      <c r="E311" t="s">
        <v>234</v>
      </c>
      <c r="F311" t="s">
        <v>92</v>
      </c>
      <c r="G311" t="s">
        <v>40</v>
      </c>
      <c r="H311" t="s">
        <v>12</v>
      </c>
      <c r="I311" s="4">
        <v>159</v>
      </c>
    </row>
    <row r="312" spans="1:9" hidden="1" x14ac:dyDescent="0.15">
      <c r="A312" t="s">
        <v>38</v>
      </c>
      <c r="B312" t="s">
        <v>103</v>
      </c>
      <c r="C312" t="s">
        <v>104</v>
      </c>
      <c r="D312" t="s">
        <v>21</v>
      </c>
      <c r="E312" t="s">
        <v>234</v>
      </c>
      <c r="F312" t="s">
        <v>92</v>
      </c>
      <c r="G312" t="s">
        <v>35</v>
      </c>
      <c r="H312" t="s">
        <v>12</v>
      </c>
      <c r="I312" s="4">
        <v>13.5</v>
      </c>
    </row>
    <row r="313" spans="1:9" x14ac:dyDescent="0.15">
      <c r="A313" t="s">
        <v>38</v>
      </c>
      <c r="B313" t="s">
        <v>90</v>
      </c>
      <c r="C313" t="s">
        <v>91</v>
      </c>
      <c r="D313" t="s">
        <v>19</v>
      </c>
      <c r="E313" t="s">
        <v>266</v>
      </c>
      <c r="F313" t="s">
        <v>92</v>
      </c>
      <c r="G313" t="s">
        <v>20</v>
      </c>
      <c r="H313" t="s">
        <v>12</v>
      </c>
      <c r="I313" s="4">
        <v>1.1299999999999999</v>
      </c>
    </row>
    <row r="314" spans="1:9" hidden="1" x14ac:dyDescent="0.15">
      <c r="A314" t="s">
        <v>38</v>
      </c>
      <c r="B314" t="s">
        <v>93</v>
      </c>
      <c r="C314" t="s">
        <v>94</v>
      </c>
      <c r="D314" t="s">
        <v>21</v>
      </c>
      <c r="E314" t="s">
        <v>234</v>
      </c>
      <c r="F314" t="s">
        <v>92</v>
      </c>
      <c r="G314" t="s">
        <v>22</v>
      </c>
      <c r="H314" t="s">
        <v>12</v>
      </c>
      <c r="I314" s="4">
        <v>84.58</v>
      </c>
    </row>
    <row r="315" spans="1:9" hidden="1" x14ac:dyDescent="0.15">
      <c r="A315" t="s">
        <v>38</v>
      </c>
      <c r="B315" t="s">
        <v>116</v>
      </c>
      <c r="C315" t="s">
        <v>117</v>
      </c>
      <c r="D315" t="s">
        <v>9</v>
      </c>
      <c r="E315" t="s">
        <v>211</v>
      </c>
      <c r="F315" t="s">
        <v>92</v>
      </c>
      <c r="G315" t="s">
        <v>11</v>
      </c>
      <c r="H315" t="s">
        <v>12</v>
      </c>
      <c r="I315" s="4">
        <v>3.86</v>
      </c>
    </row>
    <row r="316" spans="1:9" hidden="1" x14ac:dyDescent="0.15">
      <c r="A316" t="s">
        <v>38</v>
      </c>
      <c r="B316" t="s">
        <v>103</v>
      </c>
      <c r="C316" t="s">
        <v>104</v>
      </c>
      <c r="D316" t="s">
        <v>13</v>
      </c>
      <c r="E316" t="s">
        <v>234</v>
      </c>
      <c r="F316" t="s">
        <v>92</v>
      </c>
      <c r="G316" t="s">
        <v>35</v>
      </c>
      <c r="H316" t="s">
        <v>12</v>
      </c>
      <c r="I316" s="4">
        <v>187.5</v>
      </c>
    </row>
    <row r="317" spans="1:9" hidden="1" x14ac:dyDescent="0.15">
      <c r="A317" t="s">
        <v>38</v>
      </c>
      <c r="B317" t="s">
        <v>95</v>
      </c>
      <c r="C317" t="s">
        <v>96</v>
      </c>
      <c r="D317" t="s">
        <v>9</v>
      </c>
      <c r="E317" t="s">
        <v>211</v>
      </c>
      <c r="F317" t="s">
        <v>92</v>
      </c>
      <c r="G317" t="s">
        <v>39</v>
      </c>
      <c r="H317" t="s">
        <v>12</v>
      </c>
      <c r="I317" s="4">
        <v>1011.35</v>
      </c>
    </row>
    <row r="318" spans="1:9" hidden="1" x14ac:dyDescent="0.15">
      <c r="A318" t="s">
        <v>38</v>
      </c>
      <c r="B318" t="s">
        <v>105</v>
      </c>
      <c r="C318" t="s">
        <v>106</v>
      </c>
      <c r="D318" t="s">
        <v>13</v>
      </c>
      <c r="E318" t="s">
        <v>234</v>
      </c>
      <c r="F318" t="s">
        <v>92</v>
      </c>
      <c r="G318" t="s">
        <v>40</v>
      </c>
      <c r="H318" t="s">
        <v>12</v>
      </c>
      <c r="I318" s="4">
        <v>78</v>
      </c>
    </row>
    <row r="319" spans="1:9" hidden="1" x14ac:dyDescent="0.15">
      <c r="A319" t="s">
        <v>38</v>
      </c>
      <c r="B319" t="s">
        <v>105</v>
      </c>
      <c r="C319" t="s">
        <v>106</v>
      </c>
      <c r="D319" t="s">
        <v>21</v>
      </c>
      <c r="E319" t="s">
        <v>234</v>
      </c>
      <c r="F319" t="s">
        <v>92</v>
      </c>
      <c r="G319" t="s">
        <v>40</v>
      </c>
      <c r="H319" t="s">
        <v>12</v>
      </c>
      <c r="I319" s="4">
        <v>123</v>
      </c>
    </row>
    <row r="320" spans="1:9" x14ac:dyDescent="0.15">
      <c r="A320" t="s">
        <v>38</v>
      </c>
      <c r="B320" t="s">
        <v>101</v>
      </c>
      <c r="C320" t="s">
        <v>102</v>
      </c>
      <c r="D320" t="s">
        <v>23</v>
      </c>
      <c r="E320" t="s">
        <v>266</v>
      </c>
      <c r="F320" t="s">
        <v>92</v>
      </c>
      <c r="G320" t="s">
        <v>14</v>
      </c>
      <c r="H320" t="s">
        <v>12</v>
      </c>
      <c r="I320" s="4">
        <v>300.95999999999998</v>
      </c>
    </row>
    <row r="321" spans="1:9" hidden="1" x14ac:dyDescent="0.15">
      <c r="A321" t="s">
        <v>38</v>
      </c>
      <c r="B321" t="s">
        <v>90</v>
      </c>
      <c r="C321" t="s">
        <v>91</v>
      </c>
      <c r="D321" t="s">
        <v>9</v>
      </c>
      <c r="E321" t="s">
        <v>211</v>
      </c>
      <c r="F321" t="s">
        <v>92</v>
      </c>
      <c r="G321" t="s">
        <v>20</v>
      </c>
      <c r="H321" t="s">
        <v>12</v>
      </c>
      <c r="I321" s="4">
        <v>75.13</v>
      </c>
    </row>
    <row r="322" spans="1:9" hidden="1" x14ac:dyDescent="0.15">
      <c r="A322" t="s">
        <v>38</v>
      </c>
      <c r="B322" t="s">
        <v>114</v>
      </c>
      <c r="C322" t="s">
        <v>115</v>
      </c>
      <c r="D322" t="s">
        <v>21</v>
      </c>
      <c r="E322" t="s">
        <v>234</v>
      </c>
      <c r="F322" t="s">
        <v>92</v>
      </c>
      <c r="G322" t="s">
        <v>40</v>
      </c>
      <c r="H322" t="s">
        <v>12</v>
      </c>
      <c r="I322" s="4">
        <v>42</v>
      </c>
    </row>
    <row r="323" spans="1:9" hidden="1" x14ac:dyDescent="0.15">
      <c r="A323" t="s">
        <v>38</v>
      </c>
      <c r="B323" t="s">
        <v>101</v>
      </c>
      <c r="C323" t="s">
        <v>102</v>
      </c>
      <c r="D323" t="s">
        <v>21</v>
      </c>
      <c r="E323" t="s">
        <v>234</v>
      </c>
      <c r="F323" t="s">
        <v>92</v>
      </c>
      <c r="G323" t="s">
        <v>14</v>
      </c>
      <c r="H323" t="s">
        <v>12</v>
      </c>
      <c r="I323" s="4">
        <v>300.55</v>
      </c>
    </row>
    <row r="324" spans="1:9" x14ac:dyDescent="0.15">
      <c r="A324" t="s">
        <v>38</v>
      </c>
      <c r="B324" t="s">
        <v>90</v>
      </c>
      <c r="C324" t="s">
        <v>91</v>
      </c>
      <c r="D324" t="s">
        <v>28</v>
      </c>
      <c r="E324" t="s">
        <v>266</v>
      </c>
      <c r="F324" t="s">
        <v>92</v>
      </c>
      <c r="G324" t="s">
        <v>20</v>
      </c>
      <c r="H324" t="s">
        <v>12</v>
      </c>
      <c r="I324" s="4">
        <v>6.26</v>
      </c>
    </row>
    <row r="325" spans="1:9" hidden="1" x14ac:dyDescent="0.15">
      <c r="A325" t="s">
        <v>38</v>
      </c>
      <c r="B325" t="s">
        <v>123</v>
      </c>
      <c r="C325" t="s">
        <v>124</v>
      </c>
      <c r="D325" t="s">
        <v>9</v>
      </c>
      <c r="E325" t="s">
        <v>211</v>
      </c>
      <c r="F325" t="s">
        <v>92</v>
      </c>
      <c r="G325" t="s">
        <v>111</v>
      </c>
      <c r="H325" t="s">
        <v>12</v>
      </c>
      <c r="I325" s="4">
        <v>445.09</v>
      </c>
    </row>
    <row r="326" spans="1:9" hidden="1" x14ac:dyDescent="0.15">
      <c r="A326" t="s">
        <v>38</v>
      </c>
      <c r="B326" t="s">
        <v>127</v>
      </c>
      <c r="C326" t="s">
        <v>128</v>
      </c>
      <c r="D326" t="s">
        <v>9</v>
      </c>
      <c r="E326" t="s">
        <v>211</v>
      </c>
      <c r="F326" t="s">
        <v>92</v>
      </c>
      <c r="G326" t="s">
        <v>39</v>
      </c>
      <c r="H326" t="s">
        <v>12</v>
      </c>
      <c r="I326" s="4">
        <v>3.11</v>
      </c>
    </row>
    <row r="327" spans="1:9" hidden="1" x14ac:dyDescent="0.15">
      <c r="A327" t="s">
        <v>38</v>
      </c>
      <c r="B327" t="s">
        <v>101</v>
      </c>
      <c r="C327" t="s">
        <v>102</v>
      </c>
      <c r="D327" t="s">
        <v>24</v>
      </c>
      <c r="E327" t="s">
        <v>234</v>
      </c>
      <c r="F327" t="s">
        <v>92</v>
      </c>
      <c r="G327" t="s">
        <v>14</v>
      </c>
      <c r="H327" t="s">
        <v>12</v>
      </c>
      <c r="I327" s="4">
        <v>296.99</v>
      </c>
    </row>
    <row r="328" spans="1:9" hidden="1" x14ac:dyDescent="0.15">
      <c r="A328" t="s">
        <v>38</v>
      </c>
      <c r="B328" t="s">
        <v>109</v>
      </c>
      <c r="C328" t="s">
        <v>110</v>
      </c>
      <c r="D328" t="s">
        <v>9</v>
      </c>
      <c r="E328" t="s">
        <v>211</v>
      </c>
      <c r="F328" t="s">
        <v>92</v>
      </c>
      <c r="G328" t="s">
        <v>111</v>
      </c>
      <c r="H328" t="s">
        <v>12</v>
      </c>
      <c r="I328" s="4">
        <v>30.57</v>
      </c>
    </row>
    <row r="329" spans="1:9" hidden="1" x14ac:dyDescent="0.15">
      <c r="A329" t="s">
        <v>38</v>
      </c>
      <c r="B329" t="s">
        <v>129</v>
      </c>
      <c r="C329" t="s">
        <v>130</v>
      </c>
      <c r="D329" t="s">
        <v>9</v>
      </c>
      <c r="E329" t="s">
        <v>211</v>
      </c>
      <c r="F329" t="s">
        <v>92</v>
      </c>
      <c r="G329" t="s">
        <v>43</v>
      </c>
      <c r="H329" t="s">
        <v>12</v>
      </c>
      <c r="I329" s="4">
        <v>500</v>
      </c>
    </row>
    <row r="330" spans="1:9" hidden="1" x14ac:dyDescent="0.15">
      <c r="A330" t="s">
        <v>38</v>
      </c>
      <c r="B330" t="s">
        <v>99</v>
      </c>
      <c r="C330" t="s">
        <v>100</v>
      </c>
      <c r="D330" t="s">
        <v>9</v>
      </c>
      <c r="E330" t="s">
        <v>211</v>
      </c>
      <c r="F330" t="s">
        <v>92</v>
      </c>
      <c r="G330" t="s">
        <v>11</v>
      </c>
      <c r="H330" t="s">
        <v>12</v>
      </c>
      <c r="I330" s="4">
        <v>45.72</v>
      </c>
    </row>
    <row r="331" spans="1:9" hidden="1" x14ac:dyDescent="0.15">
      <c r="A331" t="s">
        <v>38</v>
      </c>
      <c r="B331" t="s">
        <v>107</v>
      </c>
      <c r="C331" t="s">
        <v>108</v>
      </c>
      <c r="D331" t="s">
        <v>9</v>
      </c>
      <c r="E331" t="s">
        <v>211</v>
      </c>
      <c r="F331" t="s">
        <v>92</v>
      </c>
      <c r="G331" t="s">
        <v>39</v>
      </c>
      <c r="H331" t="s">
        <v>12</v>
      </c>
      <c r="I331" s="4">
        <v>5.97</v>
      </c>
    </row>
    <row r="332" spans="1:9" hidden="1" x14ac:dyDescent="0.15">
      <c r="A332" t="s">
        <v>38</v>
      </c>
      <c r="B332" t="s">
        <v>112</v>
      </c>
      <c r="C332" t="s">
        <v>113</v>
      </c>
      <c r="D332" t="s">
        <v>13</v>
      </c>
      <c r="E332" t="s">
        <v>234</v>
      </c>
      <c r="F332" t="s">
        <v>92</v>
      </c>
      <c r="G332" t="s">
        <v>40</v>
      </c>
      <c r="H332" t="s">
        <v>12</v>
      </c>
      <c r="I332" s="4">
        <v>180</v>
      </c>
    </row>
    <row r="333" spans="1:9" hidden="1" x14ac:dyDescent="0.15">
      <c r="A333" t="s">
        <v>38</v>
      </c>
      <c r="B333" t="s">
        <v>112</v>
      </c>
      <c r="C333" t="s">
        <v>113</v>
      </c>
      <c r="D333" t="s">
        <v>21</v>
      </c>
      <c r="E333" t="s">
        <v>234</v>
      </c>
      <c r="F333" t="s">
        <v>92</v>
      </c>
      <c r="G333" t="s">
        <v>40</v>
      </c>
      <c r="H333" t="s">
        <v>12</v>
      </c>
      <c r="I333" s="4">
        <v>21</v>
      </c>
    </row>
    <row r="334" spans="1:9" hidden="1" x14ac:dyDescent="0.15">
      <c r="A334" t="s">
        <v>38</v>
      </c>
      <c r="B334" t="s">
        <v>121</v>
      </c>
      <c r="C334" t="s">
        <v>122</v>
      </c>
      <c r="D334" t="s">
        <v>9</v>
      </c>
      <c r="E334" t="s">
        <v>211</v>
      </c>
      <c r="F334" t="s">
        <v>92</v>
      </c>
      <c r="G334" t="s">
        <v>111</v>
      </c>
      <c r="H334" t="s">
        <v>12</v>
      </c>
      <c r="I334" s="4">
        <v>23.64</v>
      </c>
    </row>
    <row r="335" spans="1:9" hidden="1" x14ac:dyDescent="0.15">
      <c r="A335" t="s">
        <v>42</v>
      </c>
      <c r="B335" t="s">
        <v>107</v>
      </c>
      <c r="C335" t="s">
        <v>108</v>
      </c>
      <c r="D335" t="s">
        <v>9</v>
      </c>
      <c r="E335" t="s">
        <v>211</v>
      </c>
      <c r="F335" t="s">
        <v>92</v>
      </c>
      <c r="G335" t="s">
        <v>39</v>
      </c>
      <c r="H335" t="s">
        <v>12</v>
      </c>
      <c r="I335" s="4">
        <v>31.07</v>
      </c>
    </row>
    <row r="336" spans="1:9" hidden="1" x14ac:dyDescent="0.15">
      <c r="A336" t="s">
        <v>42</v>
      </c>
      <c r="B336" t="s">
        <v>99</v>
      </c>
      <c r="C336" t="s">
        <v>100</v>
      </c>
      <c r="D336" t="s">
        <v>9</v>
      </c>
      <c r="E336" t="s">
        <v>211</v>
      </c>
      <c r="F336" t="s">
        <v>92</v>
      </c>
      <c r="G336" t="s">
        <v>11</v>
      </c>
      <c r="H336" t="s">
        <v>12</v>
      </c>
      <c r="I336" s="4">
        <v>201.76</v>
      </c>
    </row>
    <row r="337" spans="1:9" hidden="1" x14ac:dyDescent="0.15">
      <c r="A337" t="s">
        <v>42</v>
      </c>
      <c r="B337" t="s">
        <v>129</v>
      </c>
      <c r="C337" t="s">
        <v>130</v>
      </c>
      <c r="D337" t="s">
        <v>9</v>
      </c>
      <c r="E337" t="s">
        <v>211</v>
      </c>
      <c r="F337" t="s">
        <v>92</v>
      </c>
      <c r="G337" t="s">
        <v>43</v>
      </c>
      <c r="H337" t="s">
        <v>12</v>
      </c>
      <c r="I337" s="4">
        <v>500</v>
      </c>
    </row>
    <row r="338" spans="1:9" hidden="1" x14ac:dyDescent="0.15">
      <c r="A338" t="s">
        <v>42</v>
      </c>
      <c r="B338" t="s">
        <v>103</v>
      </c>
      <c r="C338" t="s">
        <v>104</v>
      </c>
      <c r="D338" t="s">
        <v>13</v>
      </c>
      <c r="E338" t="s">
        <v>234</v>
      </c>
      <c r="F338" t="s">
        <v>92</v>
      </c>
      <c r="G338" t="s">
        <v>35</v>
      </c>
      <c r="H338" t="s">
        <v>12</v>
      </c>
      <c r="I338" s="4">
        <v>169.5</v>
      </c>
    </row>
    <row r="339" spans="1:9" x14ac:dyDescent="0.15">
      <c r="A339" t="s">
        <v>42</v>
      </c>
      <c r="B339" t="s">
        <v>90</v>
      </c>
      <c r="C339" t="s">
        <v>91</v>
      </c>
      <c r="D339" t="s">
        <v>28</v>
      </c>
      <c r="E339" t="s">
        <v>266</v>
      </c>
      <c r="F339" t="s">
        <v>92</v>
      </c>
      <c r="G339" t="s">
        <v>20</v>
      </c>
      <c r="H339" t="s">
        <v>12</v>
      </c>
      <c r="I339" s="4">
        <v>26.63</v>
      </c>
    </row>
    <row r="340" spans="1:9" hidden="1" x14ac:dyDescent="0.15">
      <c r="A340" t="s">
        <v>42</v>
      </c>
      <c r="B340" t="s">
        <v>112</v>
      </c>
      <c r="C340" t="s">
        <v>113</v>
      </c>
      <c r="D340" t="s">
        <v>21</v>
      </c>
      <c r="E340" t="s">
        <v>234</v>
      </c>
      <c r="F340" t="s">
        <v>92</v>
      </c>
      <c r="G340" t="s">
        <v>40</v>
      </c>
      <c r="H340" t="s">
        <v>12</v>
      </c>
      <c r="I340" s="4">
        <v>21</v>
      </c>
    </row>
    <row r="341" spans="1:9" hidden="1" x14ac:dyDescent="0.15">
      <c r="A341" t="s">
        <v>42</v>
      </c>
      <c r="B341" t="s">
        <v>103</v>
      </c>
      <c r="C341" t="s">
        <v>104</v>
      </c>
      <c r="D341" t="s">
        <v>21</v>
      </c>
      <c r="E341" t="s">
        <v>234</v>
      </c>
      <c r="F341" t="s">
        <v>92</v>
      </c>
      <c r="G341" t="s">
        <v>35</v>
      </c>
      <c r="H341" t="s">
        <v>12</v>
      </c>
      <c r="I341" s="4">
        <v>31.5</v>
      </c>
    </row>
    <row r="342" spans="1:9" hidden="1" x14ac:dyDescent="0.15">
      <c r="A342" t="s">
        <v>42</v>
      </c>
      <c r="B342" t="s">
        <v>95</v>
      </c>
      <c r="C342" t="s">
        <v>96</v>
      </c>
      <c r="D342" t="s">
        <v>9</v>
      </c>
      <c r="E342" t="s">
        <v>211</v>
      </c>
      <c r="F342" t="s">
        <v>92</v>
      </c>
      <c r="G342" t="s">
        <v>39</v>
      </c>
      <c r="H342" t="s">
        <v>12</v>
      </c>
      <c r="I342" s="4">
        <v>2421.96</v>
      </c>
    </row>
    <row r="343" spans="1:9" hidden="1" x14ac:dyDescent="0.15">
      <c r="A343" t="s">
        <v>42</v>
      </c>
      <c r="B343" t="s">
        <v>123</v>
      </c>
      <c r="C343" t="s">
        <v>124</v>
      </c>
      <c r="D343" t="s">
        <v>9</v>
      </c>
      <c r="E343" t="s">
        <v>211</v>
      </c>
      <c r="F343" t="s">
        <v>92</v>
      </c>
      <c r="G343" t="s">
        <v>111</v>
      </c>
      <c r="H343" t="s">
        <v>12</v>
      </c>
      <c r="I343" s="4">
        <v>466.35</v>
      </c>
    </row>
    <row r="344" spans="1:9" hidden="1" x14ac:dyDescent="0.15">
      <c r="A344" t="s">
        <v>42</v>
      </c>
      <c r="B344" t="s">
        <v>101</v>
      </c>
      <c r="C344" t="s">
        <v>102</v>
      </c>
      <c r="D344" t="s">
        <v>24</v>
      </c>
      <c r="E344" t="s">
        <v>234</v>
      </c>
      <c r="F344" t="s">
        <v>92</v>
      </c>
      <c r="G344" t="s">
        <v>14</v>
      </c>
      <c r="H344" t="s">
        <v>12</v>
      </c>
      <c r="I344" s="4">
        <v>97.11</v>
      </c>
    </row>
    <row r="345" spans="1:9" hidden="1" x14ac:dyDescent="0.15">
      <c r="A345" t="s">
        <v>42</v>
      </c>
      <c r="B345" t="s">
        <v>112</v>
      </c>
      <c r="C345" t="s">
        <v>113</v>
      </c>
      <c r="D345" t="s">
        <v>13</v>
      </c>
      <c r="E345" t="s">
        <v>234</v>
      </c>
      <c r="F345" t="s">
        <v>92</v>
      </c>
      <c r="G345" t="s">
        <v>40</v>
      </c>
      <c r="H345" t="s">
        <v>12</v>
      </c>
      <c r="I345" s="4">
        <v>180</v>
      </c>
    </row>
    <row r="346" spans="1:9" x14ac:dyDescent="0.15">
      <c r="A346" t="s">
        <v>42</v>
      </c>
      <c r="B346" t="s">
        <v>101</v>
      </c>
      <c r="C346" t="s">
        <v>102</v>
      </c>
      <c r="D346" t="s">
        <v>23</v>
      </c>
      <c r="E346" t="s">
        <v>266</v>
      </c>
      <c r="F346" t="s">
        <v>92</v>
      </c>
      <c r="G346" t="s">
        <v>14</v>
      </c>
      <c r="H346" t="s">
        <v>12</v>
      </c>
      <c r="I346" s="4">
        <v>300.89999999999998</v>
      </c>
    </row>
    <row r="347" spans="1:9" hidden="1" x14ac:dyDescent="0.15">
      <c r="A347" t="s">
        <v>42</v>
      </c>
      <c r="B347" t="s">
        <v>127</v>
      </c>
      <c r="C347" t="s">
        <v>128</v>
      </c>
      <c r="D347" t="s">
        <v>9</v>
      </c>
      <c r="E347" t="s">
        <v>211</v>
      </c>
      <c r="F347" t="s">
        <v>92</v>
      </c>
      <c r="G347" t="s">
        <v>39</v>
      </c>
      <c r="H347" t="s">
        <v>12</v>
      </c>
      <c r="I347" s="4">
        <v>108.53</v>
      </c>
    </row>
    <row r="348" spans="1:9" hidden="1" x14ac:dyDescent="0.15">
      <c r="A348" t="s">
        <v>42</v>
      </c>
      <c r="B348" t="s">
        <v>109</v>
      </c>
      <c r="C348" t="s">
        <v>110</v>
      </c>
      <c r="D348" t="s">
        <v>9</v>
      </c>
      <c r="E348" t="s">
        <v>211</v>
      </c>
      <c r="F348" t="s">
        <v>92</v>
      </c>
      <c r="G348" t="s">
        <v>111</v>
      </c>
      <c r="H348" t="s">
        <v>12</v>
      </c>
      <c r="I348" s="4">
        <v>63.18</v>
      </c>
    </row>
    <row r="349" spans="1:9" hidden="1" x14ac:dyDescent="0.15">
      <c r="A349" t="s">
        <v>42</v>
      </c>
      <c r="B349" t="s">
        <v>114</v>
      </c>
      <c r="C349" t="s">
        <v>115</v>
      </c>
      <c r="D349" t="s">
        <v>13</v>
      </c>
      <c r="E349" t="s">
        <v>234</v>
      </c>
      <c r="F349" t="s">
        <v>92</v>
      </c>
      <c r="G349" t="s">
        <v>40</v>
      </c>
      <c r="H349" t="s">
        <v>12</v>
      </c>
      <c r="I349" s="4">
        <v>138</v>
      </c>
    </row>
    <row r="350" spans="1:9" hidden="1" x14ac:dyDescent="0.15">
      <c r="A350" t="s">
        <v>42</v>
      </c>
      <c r="B350" t="s">
        <v>114</v>
      </c>
      <c r="C350" t="s">
        <v>115</v>
      </c>
      <c r="D350" t="s">
        <v>21</v>
      </c>
      <c r="E350" t="s">
        <v>234</v>
      </c>
      <c r="F350" t="s">
        <v>92</v>
      </c>
      <c r="G350" t="s">
        <v>40</v>
      </c>
      <c r="H350" t="s">
        <v>12</v>
      </c>
      <c r="I350" s="4">
        <v>63</v>
      </c>
    </row>
    <row r="351" spans="1:9" hidden="1" x14ac:dyDescent="0.15">
      <c r="A351" t="s">
        <v>42</v>
      </c>
      <c r="B351" t="s">
        <v>93</v>
      </c>
      <c r="C351" t="s">
        <v>94</v>
      </c>
      <c r="D351" t="s">
        <v>21</v>
      </c>
      <c r="E351" t="s">
        <v>234</v>
      </c>
      <c r="F351" t="s">
        <v>92</v>
      </c>
      <c r="G351" t="s">
        <v>22</v>
      </c>
      <c r="H351" t="s">
        <v>12</v>
      </c>
      <c r="I351" s="4">
        <v>73.72</v>
      </c>
    </row>
    <row r="352" spans="1:9" hidden="1" x14ac:dyDescent="0.15">
      <c r="A352" t="s">
        <v>42</v>
      </c>
      <c r="B352" t="s">
        <v>97</v>
      </c>
      <c r="C352" t="s">
        <v>98</v>
      </c>
      <c r="D352" t="s">
        <v>9</v>
      </c>
      <c r="E352" t="s">
        <v>211</v>
      </c>
      <c r="F352" t="s">
        <v>92</v>
      </c>
      <c r="G352" t="s">
        <v>11</v>
      </c>
      <c r="H352" t="s">
        <v>12</v>
      </c>
      <c r="I352" s="4">
        <v>174.25</v>
      </c>
    </row>
    <row r="353" spans="1:9" hidden="1" x14ac:dyDescent="0.15">
      <c r="A353" t="s">
        <v>42</v>
      </c>
      <c r="B353" t="s">
        <v>90</v>
      </c>
      <c r="C353" t="s">
        <v>91</v>
      </c>
      <c r="D353" t="s">
        <v>9</v>
      </c>
      <c r="E353" t="s">
        <v>211</v>
      </c>
      <c r="F353" t="s">
        <v>92</v>
      </c>
      <c r="G353" t="s">
        <v>20</v>
      </c>
      <c r="H353" t="s">
        <v>12</v>
      </c>
      <c r="I353" s="4">
        <v>59.56</v>
      </c>
    </row>
    <row r="354" spans="1:9" hidden="1" x14ac:dyDescent="0.15">
      <c r="A354" t="s">
        <v>42</v>
      </c>
      <c r="B354" t="s">
        <v>101</v>
      </c>
      <c r="C354" t="s">
        <v>102</v>
      </c>
      <c r="D354" t="s">
        <v>13</v>
      </c>
      <c r="E354" t="s">
        <v>234</v>
      </c>
      <c r="F354" t="s">
        <v>92</v>
      </c>
      <c r="G354" t="s">
        <v>14</v>
      </c>
      <c r="H354" t="s">
        <v>12</v>
      </c>
      <c r="I354" s="4">
        <v>301.14999999999998</v>
      </c>
    </row>
    <row r="355" spans="1:9" x14ac:dyDescent="0.15">
      <c r="A355" t="s">
        <v>42</v>
      </c>
      <c r="B355" t="s">
        <v>90</v>
      </c>
      <c r="C355" t="s">
        <v>91</v>
      </c>
      <c r="D355" t="s">
        <v>19</v>
      </c>
      <c r="E355" t="s">
        <v>266</v>
      </c>
      <c r="F355" t="s">
        <v>92</v>
      </c>
      <c r="G355" t="s">
        <v>20</v>
      </c>
      <c r="H355" t="s">
        <v>12</v>
      </c>
      <c r="I355" s="4">
        <v>1.33</v>
      </c>
    </row>
    <row r="356" spans="1:9" hidden="1" x14ac:dyDescent="0.15">
      <c r="A356" t="s">
        <v>42</v>
      </c>
      <c r="B356" t="s">
        <v>121</v>
      </c>
      <c r="C356" t="s">
        <v>122</v>
      </c>
      <c r="D356" t="s">
        <v>9</v>
      </c>
      <c r="E356" t="s">
        <v>211</v>
      </c>
      <c r="F356" t="s">
        <v>92</v>
      </c>
      <c r="G356" t="s">
        <v>111</v>
      </c>
      <c r="H356" t="s">
        <v>12</v>
      </c>
      <c r="I356" s="4">
        <v>127.68</v>
      </c>
    </row>
    <row r="357" spans="1:9" hidden="1" x14ac:dyDescent="0.15">
      <c r="A357" t="s">
        <v>42</v>
      </c>
      <c r="B357" t="s">
        <v>116</v>
      </c>
      <c r="C357" t="s">
        <v>117</v>
      </c>
      <c r="D357" t="s">
        <v>9</v>
      </c>
      <c r="E357" t="s">
        <v>211</v>
      </c>
      <c r="F357" t="s">
        <v>92</v>
      </c>
      <c r="G357" t="s">
        <v>11</v>
      </c>
      <c r="H357" t="s">
        <v>12</v>
      </c>
      <c r="I357" s="4">
        <v>35.51</v>
      </c>
    </row>
    <row r="358" spans="1:9" hidden="1" x14ac:dyDescent="0.15">
      <c r="A358" t="s">
        <v>42</v>
      </c>
      <c r="B358" t="s">
        <v>101</v>
      </c>
      <c r="C358" t="s">
        <v>102</v>
      </c>
      <c r="D358" t="s">
        <v>21</v>
      </c>
      <c r="E358" t="s">
        <v>234</v>
      </c>
      <c r="F358" t="s">
        <v>92</v>
      </c>
      <c r="G358" t="s">
        <v>14</v>
      </c>
      <c r="H358" t="s">
        <v>12</v>
      </c>
      <c r="I358" s="4">
        <v>300.95999999999998</v>
      </c>
    </row>
    <row r="359" spans="1:9" hidden="1" x14ac:dyDescent="0.15">
      <c r="A359" t="s">
        <v>42</v>
      </c>
      <c r="B359" t="s">
        <v>125</v>
      </c>
      <c r="C359" t="s">
        <v>126</v>
      </c>
      <c r="D359" t="s">
        <v>21</v>
      </c>
      <c r="E359" t="s">
        <v>234</v>
      </c>
      <c r="F359" t="s">
        <v>92</v>
      </c>
      <c r="G359" t="s">
        <v>45</v>
      </c>
      <c r="H359" t="s">
        <v>12</v>
      </c>
      <c r="I359" s="4">
        <v>501.83</v>
      </c>
    </row>
    <row r="360" spans="1:9" hidden="1" x14ac:dyDescent="0.15">
      <c r="A360" t="s">
        <v>44</v>
      </c>
      <c r="B360" t="s">
        <v>109</v>
      </c>
      <c r="C360" t="s">
        <v>110</v>
      </c>
      <c r="D360" t="s">
        <v>9</v>
      </c>
      <c r="E360" t="s">
        <v>211</v>
      </c>
      <c r="F360" t="s">
        <v>92</v>
      </c>
      <c r="G360" t="s">
        <v>111</v>
      </c>
      <c r="H360" t="s">
        <v>12</v>
      </c>
      <c r="I360" s="4">
        <v>31.73</v>
      </c>
    </row>
    <row r="361" spans="1:9" hidden="1" x14ac:dyDescent="0.15">
      <c r="A361" t="s">
        <v>44</v>
      </c>
      <c r="B361" t="s">
        <v>99</v>
      </c>
      <c r="C361" t="s">
        <v>100</v>
      </c>
      <c r="D361" t="s">
        <v>9</v>
      </c>
      <c r="E361" t="s">
        <v>211</v>
      </c>
      <c r="F361" t="s">
        <v>92</v>
      </c>
      <c r="G361" t="s">
        <v>11</v>
      </c>
      <c r="H361" t="s">
        <v>12</v>
      </c>
      <c r="I361" s="4">
        <v>162.07</v>
      </c>
    </row>
    <row r="362" spans="1:9" hidden="1" x14ac:dyDescent="0.15">
      <c r="A362" t="s">
        <v>44</v>
      </c>
      <c r="B362" t="s">
        <v>101</v>
      </c>
      <c r="C362" t="s">
        <v>102</v>
      </c>
      <c r="D362" t="s">
        <v>13</v>
      </c>
      <c r="E362" t="s">
        <v>234</v>
      </c>
      <c r="F362" t="s">
        <v>92</v>
      </c>
      <c r="G362" t="s">
        <v>14</v>
      </c>
      <c r="H362" t="s">
        <v>12</v>
      </c>
      <c r="I362" s="4">
        <v>303.81</v>
      </c>
    </row>
    <row r="363" spans="1:9" hidden="1" x14ac:dyDescent="0.15">
      <c r="A363" t="s">
        <v>44</v>
      </c>
      <c r="B363" t="s">
        <v>112</v>
      </c>
      <c r="C363" t="s">
        <v>113</v>
      </c>
      <c r="D363" t="s">
        <v>21</v>
      </c>
      <c r="E363" t="s">
        <v>234</v>
      </c>
      <c r="F363" t="s">
        <v>92</v>
      </c>
      <c r="G363" t="s">
        <v>40</v>
      </c>
      <c r="H363" t="s">
        <v>12</v>
      </c>
      <c r="I363" s="4">
        <v>6</v>
      </c>
    </row>
    <row r="364" spans="1:9" hidden="1" x14ac:dyDescent="0.15">
      <c r="A364" t="s">
        <v>44</v>
      </c>
      <c r="B364" t="s">
        <v>123</v>
      </c>
      <c r="C364" t="s">
        <v>124</v>
      </c>
      <c r="D364" t="s">
        <v>9</v>
      </c>
      <c r="E364" t="s">
        <v>211</v>
      </c>
      <c r="F364" t="s">
        <v>92</v>
      </c>
      <c r="G364" t="s">
        <v>111</v>
      </c>
      <c r="H364" t="s">
        <v>12</v>
      </c>
      <c r="I364" s="4">
        <v>847.58</v>
      </c>
    </row>
    <row r="365" spans="1:9" hidden="1" x14ac:dyDescent="0.15">
      <c r="A365" t="s">
        <v>44</v>
      </c>
      <c r="B365" t="s">
        <v>114</v>
      </c>
      <c r="C365" t="s">
        <v>115</v>
      </c>
      <c r="D365" t="s">
        <v>13</v>
      </c>
      <c r="E365" t="s">
        <v>234</v>
      </c>
      <c r="F365" t="s">
        <v>92</v>
      </c>
      <c r="G365" t="s">
        <v>40</v>
      </c>
      <c r="H365" t="s">
        <v>12</v>
      </c>
      <c r="I365" s="4">
        <v>178.5</v>
      </c>
    </row>
    <row r="366" spans="1:9" x14ac:dyDescent="0.15">
      <c r="A366" t="s">
        <v>44</v>
      </c>
      <c r="B366" t="s">
        <v>90</v>
      </c>
      <c r="C366" t="s">
        <v>91</v>
      </c>
      <c r="D366" t="s">
        <v>28</v>
      </c>
      <c r="E366" t="s">
        <v>266</v>
      </c>
      <c r="F366" t="s">
        <v>92</v>
      </c>
      <c r="G366" t="s">
        <v>20</v>
      </c>
      <c r="H366" t="s">
        <v>12</v>
      </c>
      <c r="I366" s="4">
        <v>6.09</v>
      </c>
    </row>
    <row r="367" spans="1:9" x14ac:dyDescent="0.15">
      <c r="A367" t="s">
        <v>44</v>
      </c>
      <c r="B367" t="s">
        <v>101</v>
      </c>
      <c r="C367" t="s">
        <v>102</v>
      </c>
      <c r="D367" t="s">
        <v>23</v>
      </c>
      <c r="E367" t="s">
        <v>266</v>
      </c>
      <c r="F367" t="s">
        <v>92</v>
      </c>
      <c r="G367" t="s">
        <v>14</v>
      </c>
      <c r="H367" t="s">
        <v>12</v>
      </c>
      <c r="I367" s="4">
        <v>301.20999999999998</v>
      </c>
    </row>
    <row r="368" spans="1:9" hidden="1" x14ac:dyDescent="0.15">
      <c r="A368" t="s">
        <v>44</v>
      </c>
      <c r="B368" t="s">
        <v>93</v>
      </c>
      <c r="C368" t="s">
        <v>94</v>
      </c>
      <c r="D368" t="s">
        <v>21</v>
      </c>
      <c r="E368" t="s">
        <v>234</v>
      </c>
      <c r="F368" t="s">
        <v>92</v>
      </c>
      <c r="G368" t="s">
        <v>22</v>
      </c>
      <c r="H368" t="s">
        <v>12</v>
      </c>
      <c r="I368" s="4">
        <v>95.9</v>
      </c>
    </row>
    <row r="369" spans="1:9" hidden="1" x14ac:dyDescent="0.15">
      <c r="A369" t="s">
        <v>44</v>
      </c>
      <c r="B369" t="s">
        <v>101</v>
      </c>
      <c r="C369" t="s">
        <v>102</v>
      </c>
      <c r="D369" t="s">
        <v>24</v>
      </c>
      <c r="E369" t="s">
        <v>234</v>
      </c>
      <c r="F369" t="s">
        <v>92</v>
      </c>
      <c r="G369" t="s">
        <v>14</v>
      </c>
      <c r="H369" t="s">
        <v>12</v>
      </c>
      <c r="I369" s="4">
        <v>87.72</v>
      </c>
    </row>
    <row r="370" spans="1:9" hidden="1" x14ac:dyDescent="0.15">
      <c r="A370" t="s">
        <v>44</v>
      </c>
      <c r="B370" t="s">
        <v>125</v>
      </c>
      <c r="C370" t="s">
        <v>126</v>
      </c>
      <c r="D370" t="s">
        <v>21</v>
      </c>
      <c r="E370" t="s">
        <v>234</v>
      </c>
      <c r="F370" t="s">
        <v>92</v>
      </c>
      <c r="G370" t="s">
        <v>45</v>
      </c>
      <c r="H370" t="s">
        <v>12</v>
      </c>
      <c r="I370" s="4">
        <v>499.99</v>
      </c>
    </row>
    <row r="371" spans="1:9" hidden="1" x14ac:dyDescent="0.15">
      <c r="A371" t="s">
        <v>44</v>
      </c>
      <c r="B371" t="s">
        <v>90</v>
      </c>
      <c r="C371" t="s">
        <v>91</v>
      </c>
      <c r="D371" t="s">
        <v>9</v>
      </c>
      <c r="E371" t="s">
        <v>211</v>
      </c>
      <c r="F371" t="s">
        <v>92</v>
      </c>
      <c r="G371" t="s">
        <v>20</v>
      </c>
      <c r="H371" t="s">
        <v>12</v>
      </c>
      <c r="I371" s="4">
        <v>79.63</v>
      </c>
    </row>
    <row r="372" spans="1:9" hidden="1" x14ac:dyDescent="0.15">
      <c r="A372" t="s">
        <v>44</v>
      </c>
      <c r="B372" t="s">
        <v>95</v>
      </c>
      <c r="C372" t="s">
        <v>96</v>
      </c>
      <c r="D372" t="s">
        <v>9</v>
      </c>
      <c r="E372" t="s">
        <v>211</v>
      </c>
      <c r="F372" t="s">
        <v>92</v>
      </c>
      <c r="G372" t="s">
        <v>39</v>
      </c>
      <c r="H372" t="s">
        <v>12</v>
      </c>
      <c r="I372" s="4">
        <v>459.2</v>
      </c>
    </row>
    <row r="373" spans="1:9" hidden="1" x14ac:dyDescent="0.15">
      <c r="A373" t="s">
        <v>44</v>
      </c>
      <c r="B373" t="s">
        <v>97</v>
      </c>
      <c r="C373" t="s">
        <v>98</v>
      </c>
      <c r="D373" t="s">
        <v>9</v>
      </c>
      <c r="E373" t="s">
        <v>211</v>
      </c>
      <c r="F373" t="s">
        <v>92</v>
      </c>
      <c r="G373" t="s">
        <v>11</v>
      </c>
      <c r="H373" t="s">
        <v>12</v>
      </c>
      <c r="I373" s="4">
        <v>851.25</v>
      </c>
    </row>
    <row r="374" spans="1:9" hidden="1" x14ac:dyDescent="0.15">
      <c r="A374" t="s">
        <v>44</v>
      </c>
      <c r="B374" t="s">
        <v>101</v>
      </c>
      <c r="C374" t="s">
        <v>102</v>
      </c>
      <c r="D374" t="s">
        <v>21</v>
      </c>
      <c r="E374" t="s">
        <v>234</v>
      </c>
      <c r="F374" t="s">
        <v>92</v>
      </c>
      <c r="G374" t="s">
        <v>14</v>
      </c>
      <c r="H374" t="s">
        <v>12</v>
      </c>
      <c r="I374" s="4">
        <v>306.79000000000002</v>
      </c>
    </row>
    <row r="375" spans="1:9" hidden="1" x14ac:dyDescent="0.15">
      <c r="A375" t="s">
        <v>44</v>
      </c>
      <c r="B375" t="s">
        <v>107</v>
      </c>
      <c r="C375" t="s">
        <v>108</v>
      </c>
      <c r="D375" t="s">
        <v>9</v>
      </c>
      <c r="E375" t="s">
        <v>211</v>
      </c>
      <c r="F375" t="s">
        <v>92</v>
      </c>
      <c r="G375" t="s">
        <v>39</v>
      </c>
      <c r="H375" t="s">
        <v>12</v>
      </c>
      <c r="I375" s="4">
        <v>11.54</v>
      </c>
    </row>
    <row r="376" spans="1:9" hidden="1" x14ac:dyDescent="0.15">
      <c r="A376" t="s">
        <v>44</v>
      </c>
      <c r="B376" t="s">
        <v>112</v>
      </c>
      <c r="C376" t="s">
        <v>113</v>
      </c>
      <c r="D376" t="s">
        <v>13</v>
      </c>
      <c r="E376" t="s">
        <v>234</v>
      </c>
      <c r="F376" t="s">
        <v>92</v>
      </c>
      <c r="G376" t="s">
        <v>40</v>
      </c>
      <c r="H376" t="s">
        <v>12</v>
      </c>
      <c r="I376" s="4">
        <v>195</v>
      </c>
    </row>
    <row r="377" spans="1:9" x14ac:dyDescent="0.15">
      <c r="A377" t="s">
        <v>44</v>
      </c>
      <c r="B377" t="s">
        <v>90</v>
      </c>
      <c r="C377" t="s">
        <v>91</v>
      </c>
      <c r="D377" t="s">
        <v>19</v>
      </c>
      <c r="E377" t="s">
        <v>266</v>
      </c>
      <c r="F377" t="s">
        <v>92</v>
      </c>
      <c r="G377" t="s">
        <v>20</v>
      </c>
      <c r="H377" t="s">
        <v>12</v>
      </c>
      <c r="I377" s="4">
        <v>1.3</v>
      </c>
    </row>
    <row r="378" spans="1:9" hidden="1" x14ac:dyDescent="0.15">
      <c r="A378" t="s">
        <v>44</v>
      </c>
      <c r="B378" t="s">
        <v>121</v>
      </c>
      <c r="C378" t="s">
        <v>122</v>
      </c>
      <c r="D378" t="s">
        <v>9</v>
      </c>
      <c r="E378" t="s">
        <v>211</v>
      </c>
      <c r="F378" t="s">
        <v>92</v>
      </c>
      <c r="G378" t="s">
        <v>111</v>
      </c>
      <c r="H378" t="s">
        <v>12</v>
      </c>
      <c r="I378" s="4">
        <v>88.58</v>
      </c>
    </row>
    <row r="379" spans="1:9" hidden="1" x14ac:dyDescent="0.15">
      <c r="A379" t="s">
        <v>44</v>
      </c>
      <c r="B379" t="s">
        <v>114</v>
      </c>
      <c r="C379" t="s">
        <v>115</v>
      </c>
      <c r="D379" t="s">
        <v>21</v>
      </c>
      <c r="E379" t="s">
        <v>234</v>
      </c>
      <c r="F379" t="s">
        <v>92</v>
      </c>
      <c r="G379" t="s">
        <v>40</v>
      </c>
      <c r="H379" t="s">
        <v>12</v>
      </c>
      <c r="I379" s="4">
        <v>22.5</v>
      </c>
    </row>
    <row r="380" spans="1:9" hidden="1" x14ac:dyDescent="0.15">
      <c r="A380" t="s">
        <v>44</v>
      </c>
      <c r="B380" t="s">
        <v>103</v>
      </c>
      <c r="C380" t="s">
        <v>104</v>
      </c>
      <c r="D380" t="s">
        <v>21</v>
      </c>
      <c r="E380" t="s">
        <v>234</v>
      </c>
      <c r="F380" t="s">
        <v>92</v>
      </c>
      <c r="G380" t="s">
        <v>35</v>
      </c>
      <c r="H380" t="s">
        <v>12</v>
      </c>
      <c r="I380" s="4">
        <v>7.5</v>
      </c>
    </row>
    <row r="381" spans="1:9" hidden="1" x14ac:dyDescent="0.15">
      <c r="A381" t="s">
        <v>44</v>
      </c>
      <c r="B381" t="s">
        <v>103</v>
      </c>
      <c r="C381" t="s">
        <v>104</v>
      </c>
      <c r="D381" t="s">
        <v>13</v>
      </c>
      <c r="E381" t="s">
        <v>234</v>
      </c>
      <c r="F381" t="s">
        <v>92</v>
      </c>
      <c r="G381" t="s">
        <v>35</v>
      </c>
      <c r="H381" t="s">
        <v>12</v>
      </c>
      <c r="I381" s="4">
        <v>193.5</v>
      </c>
    </row>
    <row r="382" spans="1:9" hidden="1" x14ac:dyDescent="0.15">
      <c r="A382" t="s">
        <v>44</v>
      </c>
      <c r="B382" t="s">
        <v>116</v>
      </c>
      <c r="C382" t="s">
        <v>117</v>
      </c>
      <c r="D382" t="s">
        <v>9</v>
      </c>
      <c r="E382" t="s">
        <v>211</v>
      </c>
      <c r="F382" t="s">
        <v>92</v>
      </c>
      <c r="G382" t="s">
        <v>11</v>
      </c>
      <c r="H382" t="s">
        <v>12</v>
      </c>
      <c r="I382" s="4">
        <v>39.880000000000003</v>
      </c>
    </row>
    <row r="383" spans="1:9" hidden="1" x14ac:dyDescent="0.15">
      <c r="A383" t="s">
        <v>44</v>
      </c>
      <c r="B383" t="s">
        <v>127</v>
      </c>
      <c r="C383" t="s">
        <v>128</v>
      </c>
      <c r="D383" t="s">
        <v>9</v>
      </c>
      <c r="E383" t="s">
        <v>211</v>
      </c>
      <c r="F383" t="s">
        <v>92</v>
      </c>
      <c r="G383" t="s">
        <v>39</v>
      </c>
      <c r="H383" t="s">
        <v>12</v>
      </c>
      <c r="I383" s="4">
        <v>37.07</v>
      </c>
    </row>
    <row r="384" spans="1:9" hidden="1" x14ac:dyDescent="0.15">
      <c r="A384" t="s">
        <v>44</v>
      </c>
      <c r="B384" t="s">
        <v>129</v>
      </c>
      <c r="C384" t="s">
        <v>130</v>
      </c>
      <c r="D384" t="s">
        <v>9</v>
      </c>
      <c r="E384" t="s">
        <v>211</v>
      </c>
      <c r="F384" t="s">
        <v>92</v>
      </c>
      <c r="G384" t="s">
        <v>43</v>
      </c>
      <c r="H384" t="s">
        <v>12</v>
      </c>
      <c r="I384" s="4">
        <v>500</v>
      </c>
    </row>
    <row r="385" spans="1:9" hidden="1" x14ac:dyDescent="0.15">
      <c r="A385" t="s">
        <v>46</v>
      </c>
      <c r="B385" t="s">
        <v>90</v>
      </c>
      <c r="C385" t="s">
        <v>91</v>
      </c>
      <c r="D385" t="s">
        <v>9</v>
      </c>
      <c r="E385" t="s">
        <v>211</v>
      </c>
      <c r="F385" t="s">
        <v>92</v>
      </c>
      <c r="G385" t="s">
        <v>20</v>
      </c>
      <c r="H385" t="s">
        <v>12</v>
      </c>
      <c r="I385" s="4">
        <v>125.2</v>
      </c>
    </row>
    <row r="386" spans="1:9" x14ac:dyDescent="0.15">
      <c r="A386" t="s">
        <v>46</v>
      </c>
      <c r="B386" t="s">
        <v>90</v>
      </c>
      <c r="C386" t="s">
        <v>91</v>
      </c>
      <c r="D386" t="s">
        <v>19</v>
      </c>
      <c r="E386" t="s">
        <v>266</v>
      </c>
      <c r="F386" t="s">
        <v>92</v>
      </c>
      <c r="G386" t="s">
        <v>20</v>
      </c>
      <c r="H386" t="s">
        <v>12</v>
      </c>
      <c r="I386" s="4">
        <v>1.19</v>
      </c>
    </row>
    <row r="387" spans="1:9" hidden="1" x14ac:dyDescent="0.15">
      <c r="A387" t="s">
        <v>46</v>
      </c>
      <c r="B387" t="s">
        <v>107</v>
      </c>
      <c r="C387" t="s">
        <v>108</v>
      </c>
      <c r="D387" t="s">
        <v>9</v>
      </c>
      <c r="E387" t="s">
        <v>211</v>
      </c>
      <c r="F387" t="s">
        <v>92</v>
      </c>
      <c r="G387" t="s">
        <v>39</v>
      </c>
      <c r="H387" t="s">
        <v>12</v>
      </c>
      <c r="I387" s="4">
        <v>1.65</v>
      </c>
    </row>
    <row r="388" spans="1:9" hidden="1" x14ac:dyDescent="0.15">
      <c r="A388" t="s">
        <v>46</v>
      </c>
      <c r="B388" t="s">
        <v>116</v>
      </c>
      <c r="C388" t="s">
        <v>117</v>
      </c>
      <c r="D388" t="s">
        <v>9</v>
      </c>
      <c r="E388" t="s">
        <v>211</v>
      </c>
      <c r="F388" t="s">
        <v>92</v>
      </c>
      <c r="G388" t="s">
        <v>11</v>
      </c>
      <c r="H388" t="s">
        <v>12</v>
      </c>
      <c r="I388" s="4">
        <v>18.78</v>
      </c>
    </row>
    <row r="389" spans="1:9" x14ac:dyDescent="0.15">
      <c r="A389" t="s">
        <v>46</v>
      </c>
      <c r="B389" t="s">
        <v>90</v>
      </c>
      <c r="C389" t="s">
        <v>91</v>
      </c>
      <c r="D389" t="s">
        <v>28</v>
      </c>
      <c r="E389" t="s">
        <v>266</v>
      </c>
      <c r="F389" t="s">
        <v>92</v>
      </c>
      <c r="G389" t="s">
        <v>20</v>
      </c>
      <c r="H389" t="s">
        <v>12</v>
      </c>
      <c r="I389" s="4">
        <v>3.15</v>
      </c>
    </row>
    <row r="390" spans="1:9" hidden="1" x14ac:dyDescent="0.15">
      <c r="A390" t="s">
        <v>46</v>
      </c>
      <c r="B390" t="s">
        <v>121</v>
      </c>
      <c r="C390" t="s">
        <v>122</v>
      </c>
      <c r="D390" t="s">
        <v>9</v>
      </c>
      <c r="E390" t="s">
        <v>211</v>
      </c>
      <c r="F390" t="s">
        <v>92</v>
      </c>
      <c r="G390" t="s">
        <v>111</v>
      </c>
      <c r="H390" t="s">
        <v>12</v>
      </c>
      <c r="I390" s="4">
        <v>14.44</v>
      </c>
    </row>
    <row r="391" spans="1:9" hidden="1" x14ac:dyDescent="0.15">
      <c r="A391" t="s">
        <v>46</v>
      </c>
      <c r="B391" t="s">
        <v>123</v>
      </c>
      <c r="C391" t="s">
        <v>124</v>
      </c>
      <c r="D391" t="s">
        <v>9</v>
      </c>
      <c r="E391" t="s">
        <v>211</v>
      </c>
      <c r="F391" t="s">
        <v>92</v>
      </c>
      <c r="G391" t="s">
        <v>111</v>
      </c>
      <c r="H391" t="s">
        <v>12</v>
      </c>
      <c r="I391" s="4">
        <v>225.35</v>
      </c>
    </row>
    <row r="392" spans="1:9" x14ac:dyDescent="0.15">
      <c r="A392" t="s">
        <v>46</v>
      </c>
      <c r="B392" t="s">
        <v>131</v>
      </c>
      <c r="C392" t="s">
        <v>132</v>
      </c>
      <c r="D392" t="s">
        <v>28</v>
      </c>
      <c r="E392" t="s">
        <v>266</v>
      </c>
      <c r="F392" t="s">
        <v>92</v>
      </c>
      <c r="G392" t="s">
        <v>20</v>
      </c>
      <c r="H392" t="s">
        <v>12</v>
      </c>
      <c r="I392" s="4">
        <v>0.56000000000000005</v>
      </c>
    </row>
    <row r="393" spans="1:9" x14ac:dyDescent="0.15">
      <c r="A393" t="s">
        <v>46</v>
      </c>
      <c r="B393" t="s">
        <v>133</v>
      </c>
      <c r="C393" t="s">
        <v>134</v>
      </c>
      <c r="D393" t="s">
        <v>28</v>
      </c>
      <c r="E393" t="s">
        <v>266</v>
      </c>
      <c r="F393" t="s">
        <v>92</v>
      </c>
      <c r="G393" t="s">
        <v>20</v>
      </c>
      <c r="H393" t="s">
        <v>12</v>
      </c>
      <c r="I393" s="4">
        <v>0.38</v>
      </c>
    </row>
    <row r="394" spans="1:9" hidden="1" x14ac:dyDescent="0.15">
      <c r="A394" t="s">
        <v>46</v>
      </c>
      <c r="B394" t="s">
        <v>103</v>
      </c>
      <c r="C394" t="s">
        <v>104</v>
      </c>
      <c r="D394" t="s">
        <v>13</v>
      </c>
      <c r="E394" t="s">
        <v>234</v>
      </c>
      <c r="F394" t="s">
        <v>92</v>
      </c>
      <c r="G394" t="s">
        <v>35</v>
      </c>
      <c r="H394" t="s">
        <v>12</v>
      </c>
      <c r="I394" s="4">
        <v>190.5</v>
      </c>
    </row>
    <row r="395" spans="1:9" hidden="1" x14ac:dyDescent="0.15">
      <c r="A395" t="s">
        <v>46</v>
      </c>
      <c r="B395" t="s">
        <v>129</v>
      </c>
      <c r="C395" t="s">
        <v>130</v>
      </c>
      <c r="D395" t="s">
        <v>9</v>
      </c>
      <c r="E395" t="s">
        <v>211</v>
      </c>
      <c r="F395" t="s">
        <v>92</v>
      </c>
      <c r="G395" t="s">
        <v>43</v>
      </c>
      <c r="H395" t="s">
        <v>12</v>
      </c>
      <c r="I395" s="4">
        <v>186.88</v>
      </c>
    </row>
    <row r="396" spans="1:9" hidden="1" x14ac:dyDescent="0.15">
      <c r="A396" t="s">
        <v>46</v>
      </c>
      <c r="B396" t="s">
        <v>135</v>
      </c>
      <c r="C396" t="s">
        <v>136</v>
      </c>
      <c r="D396" t="s">
        <v>9</v>
      </c>
      <c r="E396" t="s">
        <v>211</v>
      </c>
      <c r="F396" t="s">
        <v>92</v>
      </c>
      <c r="G396" t="s">
        <v>20</v>
      </c>
      <c r="H396" t="s">
        <v>12</v>
      </c>
      <c r="I396" s="4">
        <v>90.29</v>
      </c>
    </row>
    <row r="397" spans="1:9" hidden="1" x14ac:dyDescent="0.15">
      <c r="A397" t="s">
        <v>46</v>
      </c>
      <c r="B397" t="s">
        <v>109</v>
      </c>
      <c r="C397" t="s">
        <v>110</v>
      </c>
      <c r="D397" t="s">
        <v>9</v>
      </c>
      <c r="E397" t="s">
        <v>211</v>
      </c>
      <c r="F397" t="s">
        <v>92</v>
      </c>
      <c r="G397" t="s">
        <v>111</v>
      </c>
      <c r="H397" t="s">
        <v>12</v>
      </c>
      <c r="I397" s="4">
        <v>5.91</v>
      </c>
    </row>
    <row r="398" spans="1:9" hidden="1" x14ac:dyDescent="0.15">
      <c r="A398" t="s">
        <v>46</v>
      </c>
      <c r="B398" t="s">
        <v>99</v>
      </c>
      <c r="C398" t="s">
        <v>100</v>
      </c>
      <c r="D398" t="s">
        <v>9</v>
      </c>
      <c r="E398" t="s">
        <v>211</v>
      </c>
      <c r="F398" t="s">
        <v>92</v>
      </c>
      <c r="G398" t="s">
        <v>11</v>
      </c>
      <c r="H398" t="s">
        <v>12</v>
      </c>
      <c r="I398" s="4">
        <v>25.04</v>
      </c>
    </row>
    <row r="399" spans="1:9" hidden="1" x14ac:dyDescent="0.15">
      <c r="A399" t="s">
        <v>46</v>
      </c>
      <c r="B399" t="s">
        <v>114</v>
      </c>
      <c r="C399" t="s">
        <v>115</v>
      </c>
      <c r="D399" t="s">
        <v>13</v>
      </c>
      <c r="E399" t="s">
        <v>234</v>
      </c>
      <c r="F399" t="s">
        <v>92</v>
      </c>
      <c r="G399" t="s">
        <v>40</v>
      </c>
      <c r="H399" t="s">
        <v>12</v>
      </c>
      <c r="I399" s="4">
        <v>157.5</v>
      </c>
    </row>
    <row r="400" spans="1:9" hidden="1" x14ac:dyDescent="0.15">
      <c r="A400" t="s">
        <v>46</v>
      </c>
      <c r="B400" t="s">
        <v>137</v>
      </c>
      <c r="C400" t="s">
        <v>138</v>
      </c>
      <c r="D400" t="s">
        <v>9</v>
      </c>
      <c r="E400" t="s">
        <v>211</v>
      </c>
      <c r="F400" t="s">
        <v>92</v>
      </c>
      <c r="G400" t="s">
        <v>20</v>
      </c>
      <c r="H400" t="s">
        <v>12</v>
      </c>
      <c r="I400" s="4">
        <v>199.19</v>
      </c>
    </row>
    <row r="401" spans="1:9" hidden="1" x14ac:dyDescent="0.15">
      <c r="A401" t="s">
        <v>46</v>
      </c>
      <c r="B401" t="s">
        <v>133</v>
      </c>
      <c r="C401" t="s">
        <v>134</v>
      </c>
      <c r="D401" t="s">
        <v>9</v>
      </c>
      <c r="E401" t="s">
        <v>211</v>
      </c>
      <c r="F401" t="s">
        <v>92</v>
      </c>
      <c r="G401" t="s">
        <v>20</v>
      </c>
      <c r="H401" t="s">
        <v>12</v>
      </c>
      <c r="I401" s="4">
        <v>36.03</v>
      </c>
    </row>
    <row r="402" spans="1:9" hidden="1" x14ac:dyDescent="0.15">
      <c r="A402" t="s">
        <v>46</v>
      </c>
      <c r="B402" t="s">
        <v>125</v>
      </c>
      <c r="C402" t="s">
        <v>126</v>
      </c>
      <c r="D402" t="s">
        <v>21</v>
      </c>
      <c r="E402" t="s">
        <v>234</v>
      </c>
      <c r="F402" t="s">
        <v>92</v>
      </c>
      <c r="G402" t="s">
        <v>45</v>
      </c>
      <c r="H402" t="s">
        <v>12</v>
      </c>
      <c r="I402" s="4">
        <v>500.07</v>
      </c>
    </row>
    <row r="403" spans="1:9" hidden="1" x14ac:dyDescent="0.15">
      <c r="A403" t="s">
        <v>46</v>
      </c>
      <c r="B403" t="s">
        <v>131</v>
      </c>
      <c r="C403" t="s">
        <v>132</v>
      </c>
      <c r="D403" t="s">
        <v>9</v>
      </c>
      <c r="E403" t="s">
        <v>211</v>
      </c>
      <c r="F403" t="s">
        <v>92</v>
      </c>
      <c r="G403" t="s">
        <v>20</v>
      </c>
      <c r="H403" t="s">
        <v>12</v>
      </c>
      <c r="I403" s="4">
        <v>55.36</v>
      </c>
    </row>
    <row r="404" spans="1:9" hidden="1" x14ac:dyDescent="0.15">
      <c r="A404" t="s">
        <v>46</v>
      </c>
      <c r="B404" t="s">
        <v>112</v>
      </c>
      <c r="C404" t="s">
        <v>113</v>
      </c>
      <c r="D404" t="s">
        <v>21</v>
      </c>
      <c r="E404" t="s">
        <v>234</v>
      </c>
      <c r="F404" t="s">
        <v>92</v>
      </c>
      <c r="G404" t="s">
        <v>40</v>
      </c>
      <c r="H404" t="s">
        <v>12</v>
      </c>
      <c r="I404" s="4">
        <v>7.5</v>
      </c>
    </row>
    <row r="405" spans="1:9" hidden="1" x14ac:dyDescent="0.15">
      <c r="A405" t="s">
        <v>46</v>
      </c>
      <c r="B405" t="s">
        <v>101</v>
      </c>
      <c r="C405" t="s">
        <v>102</v>
      </c>
      <c r="D405" t="s">
        <v>21</v>
      </c>
      <c r="E405" t="s">
        <v>234</v>
      </c>
      <c r="F405" t="s">
        <v>92</v>
      </c>
      <c r="G405" t="s">
        <v>14</v>
      </c>
      <c r="H405" t="s">
        <v>12</v>
      </c>
      <c r="I405" s="4">
        <v>73.040000000000006</v>
      </c>
    </row>
    <row r="406" spans="1:9" hidden="1" x14ac:dyDescent="0.15">
      <c r="A406" t="s">
        <v>46</v>
      </c>
      <c r="B406" t="s">
        <v>114</v>
      </c>
      <c r="C406" t="s">
        <v>115</v>
      </c>
      <c r="D406" t="s">
        <v>21</v>
      </c>
      <c r="E406" t="s">
        <v>234</v>
      </c>
      <c r="F406" t="s">
        <v>92</v>
      </c>
      <c r="G406" t="s">
        <v>40</v>
      </c>
      <c r="H406" t="s">
        <v>12</v>
      </c>
      <c r="I406" s="4">
        <v>45</v>
      </c>
    </row>
    <row r="407" spans="1:9" hidden="1" x14ac:dyDescent="0.15">
      <c r="A407" t="s">
        <v>46</v>
      </c>
      <c r="B407" t="s">
        <v>112</v>
      </c>
      <c r="C407" t="s">
        <v>113</v>
      </c>
      <c r="D407" t="s">
        <v>13</v>
      </c>
      <c r="E407" t="s">
        <v>234</v>
      </c>
      <c r="F407" t="s">
        <v>92</v>
      </c>
      <c r="G407" t="s">
        <v>40</v>
      </c>
      <c r="H407" t="s">
        <v>12</v>
      </c>
      <c r="I407" s="4">
        <v>193.5</v>
      </c>
    </row>
    <row r="408" spans="1:9" hidden="1" x14ac:dyDescent="0.15">
      <c r="A408" t="s">
        <v>46</v>
      </c>
      <c r="B408" t="s">
        <v>93</v>
      </c>
      <c r="C408" t="s">
        <v>94</v>
      </c>
      <c r="D408" t="s">
        <v>21</v>
      </c>
      <c r="E408" t="s">
        <v>234</v>
      </c>
      <c r="F408" t="s">
        <v>92</v>
      </c>
      <c r="G408" t="s">
        <v>22</v>
      </c>
      <c r="H408" t="s">
        <v>12</v>
      </c>
      <c r="I408" s="4">
        <v>102.35</v>
      </c>
    </row>
    <row r="409" spans="1:9" x14ac:dyDescent="0.15">
      <c r="A409" t="s">
        <v>46</v>
      </c>
      <c r="B409" t="s">
        <v>135</v>
      </c>
      <c r="C409" t="s">
        <v>136</v>
      </c>
      <c r="D409" t="s">
        <v>28</v>
      </c>
      <c r="E409" t="s">
        <v>266</v>
      </c>
      <c r="F409" t="s">
        <v>92</v>
      </c>
      <c r="G409" t="s">
        <v>20</v>
      </c>
      <c r="H409" t="s">
        <v>12</v>
      </c>
      <c r="I409" s="4">
        <v>0.28999999999999998</v>
      </c>
    </row>
    <row r="410" spans="1:9" hidden="1" x14ac:dyDescent="0.15">
      <c r="A410" t="s">
        <v>46</v>
      </c>
      <c r="B410" t="s">
        <v>103</v>
      </c>
      <c r="C410" t="s">
        <v>104</v>
      </c>
      <c r="D410" t="s">
        <v>21</v>
      </c>
      <c r="E410" t="s">
        <v>234</v>
      </c>
      <c r="F410" t="s">
        <v>92</v>
      </c>
      <c r="G410" t="s">
        <v>35</v>
      </c>
      <c r="H410" t="s">
        <v>12</v>
      </c>
      <c r="I410" s="4">
        <v>10.5</v>
      </c>
    </row>
    <row r="411" spans="1:9" hidden="1" x14ac:dyDescent="0.15">
      <c r="A411" t="s">
        <v>46</v>
      </c>
      <c r="B411" t="s">
        <v>97</v>
      </c>
      <c r="C411" t="s">
        <v>98</v>
      </c>
      <c r="D411" t="s">
        <v>9</v>
      </c>
      <c r="E411" t="s">
        <v>211</v>
      </c>
      <c r="F411" t="s">
        <v>92</v>
      </c>
      <c r="G411" t="s">
        <v>11</v>
      </c>
      <c r="H411" t="s">
        <v>12</v>
      </c>
      <c r="I411" s="4">
        <v>52.68</v>
      </c>
    </row>
    <row r="412" spans="1:9" hidden="1" x14ac:dyDescent="0.15">
      <c r="A412" t="s">
        <v>46</v>
      </c>
      <c r="B412" t="s">
        <v>127</v>
      </c>
      <c r="C412" t="s">
        <v>128</v>
      </c>
      <c r="D412" t="s">
        <v>9</v>
      </c>
      <c r="E412" t="s">
        <v>211</v>
      </c>
      <c r="F412" t="s">
        <v>92</v>
      </c>
      <c r="G412" t="s">
        <v>39</v>
      </c>
      <c r="H412" t="s">
        <v>12</v>
      </c>
      <c r="I412" s="4">
        <v>6.68</v>
      </c>
    </row>
    <row r="413" spans="1:9" hidden="1" x14ac:dyDescent="0.15">
      <c r="A413" t="s">
        <v>46</v>
      </c>
      <c r="B413" t="s">
        <v>95</v>
      </c>
      <c r="C413" t="s">
        <v>96</v>
      </c>
      <c r="D413" t="s">
        <v>9</v>
      </c>
      <c r="E413" t="s">
        <v>211</v>
      </c>
      <c r="F413" t="s">
        <v>92</v>
      </c>
      <c r="G413" t="s">
        <v>39</v>
      </c>
      <c r="H413" t="s">
        <v>12</v>
      </c>
      <c r="I413" s="4">
        <v>97.77</v>
      </c>
    </row>
    <row r="414" spans="1:9" x14ac:dyDescent="0.15">
      <c r="A414" t="s">
        <v>47</v>
      </c>
      <c r="B414" t="s">
        <v>131</v>
      </c>
      <c r="C414" t="s">
        <v>132</v>
      </c>
      <c r="D414" t="s">
        <v>28</v>
      </c>
      <c r="E414" t="s">
        <v>266</v>
      </c>
      <c r="F414" t="s">
        <v>92</v>
      </c>
      <c r="G414" t="s">
        <v>20</v>
      </c>
      <c r="H414" t="s">
        <v>12</v>
      </c>
      <c r="I414" s="4">
        <v>0.67</v>
      </c>
    </row>
    <row r="415" spans="1:9" hidden="1" x14ac:dyDescent="0.15">
      <c r="A415" t="s">
        <v>47</v>
      </c>
      <c r="B415" t="s">
        <v>125</v>
      </c>
      <c r="C415" t="s">
        <v>126</v>
      </c>
      <c r="D415" t="s">
        <v>21</v>
      </c>
      <c r="E415" t="s">
        <v>234</v>
      </c>
      <c r="F415" t="s">
        <v>92</v>
      </c>
      <c r="G415" t="s">
        <v>45</v>
      </c>
      <c r="H415" t="s">
        <v>12</v>
      </c>
      <c r="I415" s="4">
        <v>498.89</v>
      </c>
    </row>
    <row r="416" spans="1:9" hidden="1" x14ac:dyDescent="0.15">
      <c r="A416" t="s">
        <v>47</v>
      </c>
      <c r="B416" t="s">
        <v>114</v>
      </c>
      <c r="C416" t="s">
        <v>115</v>
      </c>
      <c r="D416" t="s">
        <v>13</v>
      </c>
      <c r="E416" t="s">
        <v>234</v>
      </c>
      <c r="F416" t="s">
        <v>92</v>
      </c>
      <c r="G416" t="s">
        <v>40</v>
      </c>
      <c r="H416" t="s">
        <v>12</v>
      </c>
      <c r="I416" s="4">
        <v>183</v>
      </c>
    </row>
    <row r="417" spans="1:9" x14ac:dyDescent="0.15">
      <c r="A417" t="s">
        <v>47</v>
      </c>
      <c r="B417" t="s">
        <v>133</v>
      </c>
      <c r="C417" t="s">
        <v>134</v>
      </c>
      <c r="D417" t="s">
        <v>28</v>
      </c>
      <c r="E417" t="s">
        <v>266</v>
      </c>
      <c r="F417" t="s">
        <v>92</v>
      </c>
      <c r="G417" t="s">
        <v>20</v>
      </c>
      <c r="H417" t="s">
        <v>12</v>
      </c>
      <c r="I417" s="4">
        <v>0.81</v>
      </c>
    </row>
    <row r="418" spans="1:9" hidden="1" x14ac:dyDescent="0.15">
      <c r="A418" t="s">
        <v>47</v>
      </c>
      <c r="B418" t="s">
        <v>112</v>
      </c>
      <c r="C418" t="s">
        <v>113</v>
      </c>
      <c r="D418" t="s">
        <v>13</v>
      </c>
      <c r="E418" t="s">
        <v>234</v>
      </c>
      <c r="F418" t="s">
        <v>92</v>
      </c>
      <c r="G418" t="s">
        <v>40</v>
      </c>
      <c r="H418" t="s">
        <v>12</v>
      </c>
      <c r="I418" s="4">
        <v>193.5</v>
      </c>
    </row>
    <row r="419" spans="1:9" hidden="1" x14ac:dyDescent="0.15">
      <c r="A419" t="s">
        <v>47</v>
      </c>
      <c r="B419" t="s">
        <v>93</v>
      </c>
      <c r="C419" t="s">
        <v>94</v>
      </c>
      <c r="D419" t="s">
        <v>21</v>
      </c>
      <c r="E419" t="s">
        <v>234</v>
      </c>
      <c r="F419" t="s">
        <v>92</v>
      </c>
      <c r="G419" t="s">
        <v>22</v>
      </c>
      <c r="H419" t="s">
        <v>12</v>
      </c>
      <c r="I419" s="4">
        <v>126.85</v>
      </c>
    </row>
    <row r="420" spans="1:9" hidden="1" x14ac:dyDescent="0.15">
      <c r="A420" t="s">
        <v>47</v>
      </c>
      <c r="B420" t="s">
        <v>103</v>
      </c>
      <c r="C420" t="s">
        <v>104</v>
      </c>
      <c r="D420" t="s">
        <v>13</v>
      </c>
      <c r="E420" t="s">
        <v>234</v>
      </c>
      <c r="F420" t="s">
        <v>92</v>
      </c>
      <c r="G420" t="s">
        <v>35</v>
      </c>
      <c r="H420" t="s">
        <v>12</v>
      </c>
      <c r="I420" s="4">
        <v>187.5</v>
      </c>
    </row>
    <row r="421" spans="1:9" hidden="1" x14ac:dyDescent="0.15">
      <c r="A421" t="s">
        <v>47</v>
      </c>
      <c r="B421" t="s">
        <v>137</v>
      </c>
      <c r="C421" t="s">
        <v>138</v>
      </c>
      <c r="D421" t="s">
        <v>9</v>
      </c>
      <c r="E421" t="s">
        <v>211</v>
      </c>
      <c r="F421" t="s">
        <v>92</v>
      </c>
      <c r="G421" t="s">
        <v>20</v>
      </c>
      <c r="H421" t="s">
        <v>12</v>
      </c>
      <c r="I421" s="4">
        <v>44.99</v>
      </c>
    </row>
    <row r="422" spans="1:9" x14ac:dyDescent="0.15">
      <c r="A422" t="s">
        <v>47</v>
      </c>
      <c r="B422" t="s">
        <v>135</v>
      </c>
      <c r="C422" t="s">
        <v>136</v>
      </c>
      <c r="D422" t="s">
        <v>28</v>
      </c>
      <c r="E422" t="s">
        <v>266</v>
      </c>
      <c r="F422" t="s">
        <v>92</v>
      </c>
      <c r="G422" t="s">
        <v>20</v>
      </c>
      <c r="H422" t="s">
        <v>12</v>
      </c>
      <c r="I422" s="4">
        <v>0.34</v>
      </c>
    </row>
    <row r="423" spans="1:9" hidden="1" x14ac:dyDescent="0.15">
      <c r="A423" t="s">
        <v>47</v>
      </c>
      <c r="B423" t="s">
        <v>131</v>
      </c>
      <c r="C423" t="s">
        <v>132</v>
      </c>
      <c r="D423" t="s">
        <v>9</v>
      </c>
      <c r="E423" t="s">
        <v>211</v>
      </c>
      <c r="F423" t="s">
        <v>92</v>
      </c>
      <c r="G423" t="s">
        <v>20</v>
      </c>
      <c r="H423" t="s">
        <v>12</v>
      </c>
      <c r="I423" s="4">
        <v>18.809999999999999</v>
      </c>
    </row>
    <row r="424" spans="1:9" hidden="1" x14ac:dyDescent="0.15">
      <c r="A424" t="s">
        <v>47</v>
      </c>
      <c r="B424" t="s">
        <v>112</v>
      </c>
      <c r="C424" t="s">
        <v>113</v>
      </c>
      <c r="D424" t="s">
        <v>21</v>
      </c>
      <c r="E424" t="s">
        <v>234</v>
      </c>
      <c r="F424" t="s">
        <v>92</v>
      </c>
      <c r="G424" t="s">
        <v>40</v>
      </c>
      <c r="H424" t="s">
        <v>12</v>
      </c>
      <c r="I424" s="4">
        <v>9</v>
      </c>
    </row>
    <row r="425" spans="1:9" hidden="1" x14ac:dyDescent="0.15">
      <c r="A425" t="s">
        <v>47</v>
      </c>
      <c r="B425" t="s">
        <v>101</v>
      </c>
      <c r="C425" t="s">
        <v>102</v>
      </c>
      <c r="D425" t="s">
        <v>21</v>
      </c>
      <c r="E425" t="s">
        <v>234</v>
      </c>
      <c r="F425" t="s">
        <v>92</v>
      </c>
      <c r="G425" t="s">
        <v>14</v>
      </c>
      <c r="H425" t="s">
        <v>12</v>
      </c>
      <c r="I425" s="4">
        <v>303.82</v>
      </c>
    </row>
    <row r="426" spans="1:9" hidden="1" x14ac:dyDescent="0.15">
      <c r="A426" t="s">
        <v>47</v>
      </c>
      <c r="B426" t="s">
        <v>114</v>
      </c>
      <c r="C426" t="s">
        <v>115</v>
      </c>
      <c r="D426" t="s">
        <v>21</v>
      </c>
      <c r="E426" t="s">
        <v>234</v>
      </c>
      <c r="F426" t="s">
        <v>92</v>
      </c>
      <c r="G426" t="s">
        <v>40</v>
      </c>
      <c r="H426" t="s">
        <v>12</v>
      </c>
      <c r="I426" s="4">
        <v>18</v>
      </c>
    </row>
    <row r="427" spans="1:9" x14ac:dyDescent="0.15">
      <c r="A427" t="s">
        <v>47</v>
      </c>
      <c r="B427" t="s">
        <v>90</v>
      </c>
      <c r="C427" t="s">
        <v>91</v>
      </c>
      <c r="D427" t="s">
        <v>19</v>
      </c>
      <c r="E427" t="s">
        <v>266</v>
      </c>
      <c r="F427" t="s">
        <v>92</v>
      </c>
      <c r="G427" t="s">
        <v>20</v>
      </c>
      <c r="H427" t="s">
        <v>12</v>
      </c>
      <c r="I427" s="4">
        <v>0.75</v>
      </c>
    </row>
    <row r="428" spans="1:9" x14ac:dyDescent="0.15">
      <c r="A428" t="s">
        <v>47</v>
      </c>
      <c r="B428" t="s">
        <v>137</v>
      </c>
      <c r="C428" t="s">
        <v>138</v>
      </c>
      <c r="D428" t="s">
        <v>28</v>
      </c>
      <c r="E428" t="s">
        <v>266</v>
      </c>
      <c r="F428" t="s">
        <v>92</v>
      </c>
      <c r="G428" t="s">
        <v>20</v>
      </c>
      <c r="H428" t="s">
        <v>12</v>
      </c>
      <c r="I428" s="4">
        <v>0.08</v>
      </c>
    </row>
    <row r="429" spans="1:9" x14ac:dyDescent="0.15">
      <c r="A429" t="s">
        <v>47</v>
      </c>
      <c r="B429" t="s">
        <v>90</v>
      </c>
      <c r="C429" t="s">
        <v>91</v>
      </c>
      <c r="D429" t="s">
        <v>28</v>
      </c>
      <c r="E429" t="s">
        <v>266</v>
      </c>
      <c r="F429" t="s">
        <v>92</v>
      </c>
      <c r="G429" t="s">
        <v>20</v>
      </c>
      <c r="H429" t="s">
        <v>12</v>
      </c>
      <c r="I429" s="4">
        <v>1.35</v>
      </c>
    </row>
    <row r="430" spans="1:9" hidden="1" x14ac:dyDescent="0.15">
      <c r="A430" t="s">
        <v>47</v>
      </c>
      <c r="B430" t="s">
        <v>90</v>
      </c>
      <c r="C430" t="s">
        <v>91</v>
      </c>
      <c r="D430" t="s">
        <v>9</v>
      </c>
      <c r="E430" t="s">
        <v>211</v>
      </c>
      <c r="F430" t="s">
        <v>92</v>
      </c>
      <c r="G430" t="s">
        <v>20</v>
      </c>
      <c r="H430" t="s">
        <v>12</v>
      </c>
      <c r="I430" s="4">
        <v>50.2</v>
      </c>
    </row>
    <row r="431" spans="1:9" hidden="1" x14ac:dyDescent="0.15">
      <c r="A431" t="s">
        <v>47</v>
      </c>
      <c r="B431" t="s">
        <v>103</v>
      </c>
      <c r="C431" t="s">
        <v>104</v>
      </c>
      <c r="D431" t="s">
        <v>21</v>
      </c>
      <c r="E431" t="s">
        <v>234</v>
      </c>
      <c r="F431" t="s">
        <v>92</v>
      </c>
      <c r="G431" t="s">
        <v>35</v>
      </c>
      <c r="H431" t="s">
        <v>12</v>
      </c>
      <c r="I431" s="4">
        <v>13.5</v>
      </c>
    </row>
    <row r="432" spans="1:9" x14ac:dyDescent="0.15">
      <c r="A432" t="s">
        <v>47</v>
      </c>
      <c r="B432" t="s">
        <v>101</v>
      </c>
      <c r="C432" t="s">
        <v>102</v>
      </c>
      <c r="D432" t="s">
        <v>23</v>
      </c>
      <c r="E432" t="s">
        <v>266</v>
      </c>
      <c r="F432" t="s">
        <v>92</v>
      </c>
      <c r="G432" t="s">
        <v>14</v>
      </c>
      <c r="H432" t="s">
        <v>12</v>
      </c>
      <c r="I432" s="4">
        <v>300.05</v>
      </c>
    </row>
    <row r="433" spans="1:9" hidden="1" x14ac:dyDescent="0.15">
      <c r="A433" t="s">
        <v>47</v>
      </c>
      <c r="B433" t="s">
        <v>129</v>
      </c>
      <c r="C433" t="s">
        <v>130</v>
      </c>
      <c r="D433" t="s">
        <v>9</v>
      </c>
      <c r="E433" t="s">
        <v>211</v>
      </c>
      <c r="F433" t="s">
        <v>92</v>
      </c>
      <c r="G433" t="s">
        <v>43</v>
      </c>
      <c r="H433" t="s">
        <v>12</v>
      </c>
      <c r="I433" s="4">
        <v>156.84</v>
      </c>
    </row>
    <row r="434" spans="1:9" hidden="1" x14ac:dyDescent="0.15">
      <c r="A434" t="s">
        <v>47</v>
      </c>
      <c r="B434" t="s">
        <v>135</v>
      </c>
      <c r="C434" t="s">
        <v>136</v>
      </c>
      <c r="D434" t="s">
        <v>9</v>
      </c>
      <c r="E434" t="s">
        <v>211</v>
      </c>
      <c r="F434" t="s">
        <v>92</v>
      </c>
      <c r="G434" t="s">
        <v>20</v>
      </c>
      <c r="H434" t="s">
        <v>12</v>
      </c>
      <c r="I434" s="4">
        <v>1.55</v>
      </c>
    </row>
    <row r="435" spans="1:9" hidden="1" x14ac:dyDescent="0.15">
      <c r="A435" t="s">
        <v>47</v>
      </c>
      <c r="B435" t="s">
        <v>101</v>
      </c>
      <c r="C435" t="s">
        <v>102</v>
      </c>
      <c r="D435" t="s">
        <v>24</v>
      </c>
      <c r="E435" t="s">
        <v>234</v>
      </c>
      <c r="F435" t="s">
        <v>92</v>
      </c>
      <c r="G435" t="s">
        <v>14</v>
      </c>
      <c r="H435" t="s">
        <v>12</v>
      </c>
      <c r="I435" s="4">
        <v>305.3</v>
      </c>
    </row>
    <row r="436" spans="1:9" hidden="1" x14ac:dyDescent="0.15">
      <c r="A436" t="s">
        <v>47</v>
      </c>
      <c r="B436" t="s">
        <v>133</v>
      </c>
      <c r="C436" t="s">
        <v>134</v>
      </c>
      <c r="D436" t="s">
        <v>9</v>
      </c>
      <c r="E436" t="s">
        <v>211</v>
      </c>
      <c r="F436" t="s">
        <v>92</v>
      </c>
      <c r="G436" t="s">
        <v>20</v>
      </c>
      <c r="H436" t="s">
        <v>12</v>
      </c>
      <c r="I436" s="4">
        <v>0.2</v>
      </c>
    </row>
    <row r="437" spans="1:9" x14ac:dyDescent="0.15">
      <c r="A437" t="s">
        <v>48</v>
      </c>
      <c r="B437" t="s">
        <v>101</v>
      </c>
      <c r="C437" t="s">
        <v>102</v>
      </c>
      <c r="D437" t="s">
        <v>23</v>
      </c>
      <c r="E437" t="s">
        <v>266</v>
      </c>
      <c r="F437" t="s">
        <v>92</v>
      </c>
      <c r="G437" t="s">
        <v>14</v>
      </c>
      <c r="H437" t="s">
        <v>12</v>
      </c>
      <c r="I437" s="4">
        <v>300.26</v>
      </c>
    </row>
    <row r="438" spans="1:9" hidden="1" x14ac:dyDescent="0.15">
      <c r="A438" t="s">
        <v>48</v>
      </c>
      <c r="B438" t="s">
        <v>131</v>
      </c>
      <c r="C438" t="s">
        <v>132</v>
      </c>
      <c r="D438" t="s">
        <v>9</v>
      </c>
      <c r="E438" t="s">
        <v>211</v>
      </c>
      <c r="F438" t="s">
        <v>92</v>
      </c>
      <c r="G438" t="s">
        <v>20</v>
      </c>
      <c r="H438" t="s">
        <v>12</v>
      </c>
      <c r="I438" s="4">
        <v>1.94</v>
      </c>
    </row>
    <row r="439" spans="1:9" hidden="1" x14ac:dyDescent="0.15">
      <c r="A439" t="s">
        <v>48</v>
      </c>
      <c r="B439" t="s">
        <v>103</v>
      </c>
      <c r="C439" t="s">
        <v>104</v>
      </c>
      <c r="D439" t="s">
        <v>13</v>
      </c>
      <c r="E439" t="s">
        <v>234</v>
      </c>
      <c r="F439" t="s">
        <v>92</v>
      </c>
      <c r="G439" t="s">
        <v>35</v>
      </c>
      <c r="H439" t="s">
        <v>12</v>
      </c>
      <c r="I439" s="4">
        <v>193.5</v>
      </c>
    </row>
    <row r="440" spans="1:9" hidden="1" x14ac:dyDescent="0.15">
      <c r="A440" t="s">
        <v>48</v>
      </c>
      <c r="B440" t="s">
        <v>137</v>
      </c>
      <c r="C440" t="s">
        <v>138</v>
      </c>
      <c r="D440" t="s">
        <v>9</v>
      </c>
      <c r="E440" t="s">
        <v>211</v>
      </c>
      <c r="F440" t="s">
        <v>92</v>
      </c>
      <c r="G440" t="s">
        <v>20</v>
      </c>
      <c r="H440" t="s">
        <v>12</v>
      </c>
      <c r="I440" s="4">
        <v>7.0000000000000007E-2</v>
      </c>
    </row>
    <row r="441" spans="1:9" hidden="1" x14ac:dyDescent="0.15">
      <c r="A441" t="s">
        <v>48</v>
      </c>
      <c r="B441" t="s">
        <v>135</v>
      </c>
      <c r="C441" t="s">
        <v>136</v>
      </c>
      <c r="D441" t="s">
        <v>9</v>
      </c>
      <c r="E441" t="s">
        <v>211</v>
      </c>
      <c r="F441" t="s">
        <v>92</v>
      </c>
      <c r="G441" t="s">
        <v>20</v>
      </c>
      <c r="H441" t="s">
        <v>12</v>
      </c>
      <c r="I441" s="4">
        <v>0.74</v>
      </c>
    </row>
    <row r="442" spans="1:9" x14ac:dyDescent="0.15">
      <c r="A442" t="s">
        <v>48</v>
      </c>
      <c r="B442" t="s">
        <v>131</v>
      </c>
      <c r="C442" t="s">
        <v>132</v>
      </c>
      <c r="D442" t="s">
        <v>28</v>
      </c>
      <c r="E442" t="s">
        <v>266</v>
      </c>
      <c r="F442" t="s">
        <v>92</v>
      </c>
      <c r="G442" t="s">
        <v>20</v>
      </c>
      <c r="H442" t="s">
        <v>12</v>
      </c>
      <c r="I442" s="4">
        <v>0.05</v>
      </c>
    </row>
    <row r="443" spans="1:9" hidden="1" x14ac:dyDescent="0.15">
      <c r="A443" t="s">
        <v>48</v>
      </c>
      <c r="B443" t="s">
        <v>112</v>
      </c>
      <c r="C443" t="s">
        <v>113</v>
      </c>
      <c r="D443" t="s">
        <v>21</v>
      </c>
      <c r="E443" t="s">
        <v>234</v>
      </c>
      <c r="F443" t="s">
        <v>92</v>
      </c>
      <c r="G443" t="s">
        <v>40</v>
      </c>
      <c r="H443" t="s">
        <v>12</v>
      </c>
      <c r="I443" s="4">
        <v>3</v>
      </c>
    </row>
    <row r="444" spans="1:9" hidden="1" x14ac:dyDescent="0.15">
      <c r="A444" t="s">
        <v>48</v>
      </c>
      <c r="B444" t="s">
        <v>114</v>
      </c>
      <c r="C444" t="s">
        <v>115</v>
      </c>
      <c r="D444" t="s">
        <v>21</v>
      </c>
      <c r="E444" t="s">
        <v>234</v>
      </c>
      <c r="F444" t="s">
        <v>92</v>
      </c>
      <c r="G444" t="s">
        <v>40</v>
      </c>
      <c r="H444" t="s">
        <v>12</v>
      </c>
      <c r="I444" s="4">
        <v>22.5</v>
      </c>
    </row>
    <row r="445" spans="1:9" x14ac:dyDescent="0.15">
      <c r="A445" t="s">
        <v>48</v>
      </c>
      <c r="B445" t="s">
        <v>133</v>
      </c>
      <c r="C445" t="s">
        <v>134</v>
      </c>
      <c r="D445" t="s">
        <v>28</v>
      </c>
      <c r="E445" t="s">
        <v>266</v>
      </c>
      <c r="F445" t="s">
        <v>92</v>
      </c>
      <c r="G445" t="s">
        <v>20</v>
      </c>
      <c r="H445" t="s">
        <v>12</v>
      </c>
      <c r="I445" s="4">
        <v>0.02</v>
      </c>
    </row>
    <row r="446" spans="1:9" hidden="1" x14ac:dyDescent="0.15">
      <c r="A446" t="s">
        <v>48</v>
      </c>
      <c r="B446" t="s">
        <v>90</v>
      </c>
      <c r="C446" t="s">
        <v>91</v>
      </c>
      <c r="D446" t="s">
        <v>9</v>
      </c>
      <c r="E446" t="s">
        <v>211</v>
      </c>
      <c r="F446" t="s">
        <v>92</v>
      </c>
      <c r="G446" t="s">
        <v>20</v>
      </c>
      <c r="H446" t="s">
        <v>12</v>
      </c>
      <c r="I446" s="4">
        <v>100.91</v>
      </c>
    </row>
    <row r="447" spans="1:9" hidden="1" x14ac:dyDescent="0.15">
      <c r="A447" t="s">
        <v>48</v>
      </c>
      <c r="B447" t="s">
        <v>114</v>
      </c>
      <c r="C447" t="s">
        <v>115</v>
      </c>
      <c r="D447" t="s">
        <v>13</v>
      </c>
      <c r="E447" t="s">
        <v>234</v>
      </c>
      <c r="F447" t="s">
        <v>92</v>
      </c>
      <c r="G447" t="s">
        <v>40</v>
      </c>
      <c r="H447" t="s">
        <v>12</v>
      </c>
      <c r="I447" s="4">
        <v>178.5</v>
      </c>
    </row>
    <row r="448" spans="1:9" hidden="1" x14ac:dyDescent="0.15">
      <c r="A448" t="s">
        <v>48</v>
      </c>
      <c r="B448" t="s">
        <v>101</v>
      </c>
      <c r="C448" t="s">
        <v>102</v>
      </c>
      <c r="D448" t="s">
        <v>21</v>
      </c>
      <c r="E448" t="s">
        <v>234</v>
      </c>
      <c r="F448" t="s">
        <v>92</v>
      </c>
      <c r="G448" t="s">
        <v>14</v>
      </c>
      <c r="H448" t="s">
        <v>12</v>
      </c>
      <c r="I448" s="4">
        <v>306.52999999999997</v>
      </c>
    </row>
    <row r="449" spans="1:9" x14ac:dyDescent="0.15">
      <c r="A449" t="s">
        <v>48</v>
      </c>
      <c r="B449" t="s">
        <v>90</v>
      </c>
      <c r="C449" t="s">
        <v>91</v>
      </c>
      <c r="D449" t="s">
        <v>28</v>
      </c>
      <c r="E449" t="s">
        <v>266</v>
      </c>
      <c r="F449" t="s">
        <v>92</v>
      </c>
      <c r="G449" t="s">
        <v>20</v>
      </c>
      <c r="H449" t="s">
        <v>12</v>
      </c>
      <c r="I449" s="4">
        <v>0.15</v>
      </c>
    </row>
    <row r="450" spans="1:9" x14ac:dyDescent="0.15">
      <c r="A450" t="s">
        <v>48</v>
      </c>
      <c r="B450" t="s">
        <v>137</v>
      </c>
      <c r="C450" t="s">
        <v>138</v>
      </c>
      <c r="D450" t="s">
        <v>28</v>
      </c>
      <c r="E450" t="s">
        <v>266</v>
      </c>
      <c r="F450" t="s">
        <v>92</v>
      </c>
      <c r="G450" t="s">
        <v>20</v>
      </c>
      <c r="H450" t="s">
        <v>12</v>
      </c>
      <c r="I450" s="4">
        <v>0.01</v>
      </c>
    </row>
    <row r="451" spans="1:9" hidden="1" x14ac:dyDescent="0.15">
      <c r="A451" t="s">
        <v>48</v>
      </c>
      <c r="B451" t="s">
        <v>101</v>
      </c>
      <c r="C451" t="s">
        <v>102</v>
      </c>
      <c r="D451" t="s">
        <v>24</v>
      </c>
      <c r="E451" t="s">
        <v>234</v>
      </c>
      <c r="F451" t="s">
        <v>92</v>
      </c>
      <c r="G451" t="s">
        <v>14</v>
      </c>
      <c r="H451" t="s">
        <v>12</v>
      </c>
      <c r="I451" s="4">
        <v>301.43</v>
      </c>
    </row>
    <row r="452" spans="1:9" x14ac:dyDescent="0.15">
      <c r="A452" t="s">
        <v>48</v>
      </c>
      <c r="B452" t="s">
        <v>135</v>
      </c>
      <c r="C452" t="s">
        <v>136</v>
      </c>
      <c r="D452" t="s">
        <v>28</v>
      </c>
      <c r="E452" t="s">
        <v>266</v>
      </c>
      <c r="F452" t="s">
        <v>92</v>
      </c>
      <c r="G452" t="s">
        <v>20</v>
      </c>
      <c r="H452" t="s">
        <v>12</v>
      </c>
      <c r="I452" s="4">
        <v>0.02</v>
      </c>
    </row>
    <row r="453" spans="1:9" hidden="1" x14ac:dyDescent="0.15">
      <c r="A453" t="s">
        <v>48</v>
      </c>
      <c r="B453" t="s">
        <v>103</v>
      </c>
      <c r="C453" t="s">
        <v>104</v>
      </c>
      <c r="D453" t="s">
        <v>21</v>
      </c>
      <c r="E453" t="s">
        <v>234</v>
      </c>
      <c r="F453" t="s">
        <v>92</v>
      </c>
      <c r="G453" t="s">
        <v>35</v>
      </c>
      <c r="H453" t="s">
        <v>12</v>
      </c>
      <c r="I453" s="4">
        <v>7.5</v>
      </c>
    </row>
    <row r="454" spans="1:9" hidden="1" x14ac:dyDescent="0.15">
      <c r="A454" t="s">
        <v>48</v>
      </c>
      <c r="B454" t="s">
        <v>129</v>
      </c>
      <c r="C454" t="s">
        <v>130</v>
      </c>
      <c r="D454" t="s">
        <v>9</v>
      </c>
      <c r="E454" t="s">
        <v>211</v>
      </c>
      <c r="F454" t="s">
        <v>92</v>
      </c>
      <c r="G454" t="s">
        <v>43</v>
      </c>
      <c r="H454" t="s">
        <v>12</v>
      </c>
      <c r="I454" s="4">
        <v>177.39</v>
      </c>
    </row>
    <row r="455" spans="1:9" hidden="1" x14ac:dyDescent="0.15">
      <c r="A455" t="s">
        <v>48</v>
      </c>
      <c r="B455" t="s">
        <v>112</v>
      </c>
      <c r="C455" t="s">
        <v>113</v>
      </c>
      <c r="D455" t="s">
        <v>13</v>
      </c>
      <c r="E455" t="s">
        <v>234</v>
      </c>
      <c r="F455" t="s">
        <v>92</v>
      </c>
      <c r="G455" t="s">
        <v>40</v>
      </c>
      <c r="H455" t="s">
        <v>12</v>
      </c>
      <c r="I455" s="4">
        <v>198</v>
      </c>
    </row>
    <row r="456" spans="1:9" x14ac:dyDescent="0.15">
      <c r="A456" t="s">
        <v>48</v>
      </c>
      <c r="B456" t="s">
        <v>90</v>
      </c>
      <c r="C456" t="s">
        <v>91</v>
      </c>
      <c r="D456" t="s">
        <v>19</v>
      </c>
      <c r="E456" t="s">
        <v>266</v>
      </c>
      <c r="F456" t="s">
        <v>92</v>
      </c>
      <c r="G456" t="s">
        <v>20</v>
      </c>
      <c r="H456" t="s">
        <v>12</v>
      </c>
      <c r="I456" s="4">
        <v>0.04</v>
      </c>
    </row>
    <row r="457" spans="1:9" hidden="1" x14ac:dyDescent="0.15">
      <c r="A457" t="s">
        <v>48</v>
      </c>
      <c r="B457" t="s">
        <v>125</v>
      </c>
      <c r="C457" t="s">
        <v>126</v>
      </c>
      <c r="D457" t="s">
        <v>21</v>
      </c>
      <c r="E457" t="s">
        <v>234</v>
      </c>
      <c r="F457" t="s">
        <v>92</v>
      </c>
      <c r="G457" t="s">
        <v>45</v>
      </c>
      <c r="H457" t="s">
        <v>12</v>
      </c>
      <c r="I457" s="4">
        <v>774.84</v>
      </c>
    </row>
    <row r="458" spans="1:9" hidden="1" x14ac:dyDescent="0.15">
      <c r="A458" t="s">
        <v>48</v>
      </c>
      <c r="B458" t="s">
        <v>93</v>
      </c>
      <c r="C458" t="s">
        <v>94</v>
      </c>
      <c r="D458" t="s">
        <v>21</v>
      </c>
      <c r="E458" t="s">
        <v>234</v>
      </c>
      <c r="F458" t="s">
        <v>92</v>
      </c>
      <c r="G458" t="s">
        <v>22</v>
      </c>
      <c r="H458" t="s">
        <v>12</v>
      </c>
      <c r="I458" s="4">
        <v>160.37</v>
      </c>
    </row>
    <row r="459" spans="1:9" hidden="1" x14ac:dyDescent="0.15">
      <c r="A459" t="s">
        <v>52</v>
      </c>
      <c r="B459" t="s">
        <v>129</v>
      </c>
      <c r="C459" t="s">
        <v>130</v>
      </c>
      <c r="D459" t="s">
        <v>9</v>
      </c>
      <c r="E459" t="s">
        <v>211</v>
      </c>
      <c r="F459" t="s">
        <v>92</v>
      </c>
      <c r="G459" t="s">
        <v>43</v>
      </c>
      <c r="H459" t="s">
        <v>12</v>
      </c>
      <c r="I459" s="4">
        <v>299.83</v>
      </c>
    </row>
    <row r="460" spans="1:9" hidden="1" x14ac:dyDescent="0.15">
      <c r="A460" t="s">
        <v>52</v>
      </c>
      <c r="B460" t="s">
        <v>125</v>
      </c>
      <c r="C460" t="s">
        <v>126</v>
      </c>
      <c r="D460" t="s">
        <v>21</v>
      </c>
      <c r="E460" t="s">
        <v>234</v>
      </c>
      <c r="F460" t="s">
        <v>92</v>
      </c>
      <c r="G460" t="s">
        <v>45</v>
      </c>
      <c r="H460" t="s">
        <v>12</v>
      </c>
      <c r="I460" s="4">
        <v>800.48</v>
      </c>
    </row>
    <row r="461" spans="1:9" hidden="1" x14ac:dyDescent="0.15">
      <c r="A461" t="s">
        <v>52</v>
      </c>
      <c r="B461" t="s">
        <v>112</v>
      </c>
      <c r="C461" t="s">
        <v>113</v>
      </c>
      <c r="D461" t="s">
        <v>13</v>
      </c>
      <c r="E461" t="s">
        <v>234</v>
      </c>
      <c r="F461" t="s">
        <v>92</v>
      </c>
      <c r="G461" t="s">
        <v>40</v>
      </c>
      <c r="H461" t="s">
        <v>12</v>
      </c>
      <c r="I461" s="4">
        <v>186</v>
      </c>
    </row>
    <row r="462" spans="1:9" x14ac:dyDescent="0.15">
      <c r="A462" t="s">
        <v>52</v>
      </c>
      <c r="B462" t="s">
        <v>101</v>
      </c>
      <c r="C462" t="s">
        <v>102</v>
      </c>
      <c r="D462" t="s">
        <v>23</v>
      </c>
      <c r="E462" t="s">
        <v>266</v>
      </c>
      <c r="F462" t="s">
        <v>92</v>
      </c>
      <c r="G462" t="s">
        <v>14</v>
      </c>
      <c r="H462" t="s">
        <v>12</v>
      </c>
      <c r="I462" s="4">
        <v>300.20999999999998</v>
      </c>
    </row>
    <row r="463" spans="1:9" hidden="1" x14ac:dyDescent="0.15">
      <c r="A463" t="s">
        <v>52</v>
      </c>
      <c r="B463" t="s">
        <v>93</v>
      </c>
      <c r="C463" t="s">
        <v>94</v>
      </c>
      <c r="D463" t="s">
        <v>21</v>
      </c>
      <c r="E463" t="s">
        <v>234</v>
      </c>
      <c r="F463" t="s">
        <v>92</v>
      </c>
      <c r="G463" t="s">
        <v>22</v>
      </c>
      <c r="H463" t="s">
        <v>12</v>
      </c>
      <c r="I463" s="4">
        <v>135.94999999999999</v>
      </c>
    </row>
    <row r="464" spans="1:9" hidden="1" x14ac:dyDescent="0.15">
      <c r="A464" t="s">
        <v>52</v>
      </c>
      <c r="B464" t="s">
        <v>103</v>
      </c>
      <c r="C464" t="s">
        <v>104</v>
      </c>
      <c r="D464" t="s">
        <v>13</v>
      </c>
      <c r="E464" t="s">
        <v>234</v>
      </c>
      <c r="F464" t="s">
        <v>92</v>
      </c>
      <c r="G464" t="s">
        <v>35</v>
      </c>
      <c r="H464" t="s">
        <v>12</v>
      </c>
      <c r="I464" s="4">
        <v>195</v>
      </c>
    </row>
    <row r="465" spans="1:9" hidden="1" x14ac:dyDescent="0.15">
      <c r="A465" t="s">
        <v>52</v>
      </c>
      <c r="B465" t="s">
        <v>101</v>
      </c>
      <c r="C465" t="s">
        <v>102</v>
      </c>
      <c r="D465" t="s">
        <v>24</v>
      </c>
      <c r="E465" t="s">
        <v>234</v>
      </c>
      <c r="F465" t="s">
        <v>92</v>
      </c>
      <c r="G465" t="s">
        <v>14</v>
      </c>
      <c r="H465" t="s">
        <v>12</v>
      </c>
      <c r="I465" s="4">
        <v>299.57</v>
      </c>
    </row>
    <row r="466" spans="1:9" hidden="1" x14ac:dyDescent="0.15">
      <c r="A466" t="s">
        <v>52</v>
      </c>
      <c r="B466" t="s">
        <v>114</v>
      </c>
      <c r="C466" t="s">
        <v>115</v>
      </c>
      <c r="D466" t="s">
        <v>21</v>
      </c>
      <c r="E466" t="s">
        <v>234</v>
      </c>
      <c r="F466" t="s">
        <v>92</v>
      </c>
      <c r="G466" t="s">
        <v>40</v>
      </c>
      <c r="H466" t="s">
        <v>12</v>
      </c>
      <c r="I466" s="4">
        <v>33</v>
      </c>
    </row>
    <row r="467" spans="1:9" hidden="1" x14ac:dyDescent="0.15">
      <c r="A467" t="s">
        <v>52</v>
      </c>
      <c r="B467" t="s">
        <v>114</v>
      </c>
      <c r="C467" t="s">
        <v>115</v>
      </c>
      <c r="D467" t="s">
        <v>13</v>
      </c>
      <c r="E467" t="s">
        <v>234</v>
      </c>
      <c r="F467" t="s">
        <v>92</v>
      </c>
      <c r="G467" t="s">
        <v>40</v>
      </c>
      <c r="H467" t="s">
        <v>12</v>
      </c>
      <c r="I467" s="4">
        <v>168</v>
      </c>
    </row>
    <row r="468" spans="1:9" hidden="1" x14ac:dyDescent="0.15">
      <c r="A468" t="s">
        <v>52</v>
      </c>
      <c r="B468" t="s">
        <v>103</v>
      </c>
      <c r="C468" t="s">
        <v>104</v>
      </c>
      <c r="D468" t="s">
        <v>21</v>
      </c>
      <c r="E468" t="s">
        <v>234</v>
      </c>
      <c r="F468" t="s">
        <v>92</v>
      </c>
      <c r="G468" t="s">
        <v>35</v>
      </c>
      <c r="H468" t="s">
        <v>12</v>
      </c>
      <c r="I468" s="4">
        <v>6</v>
      </c>
    </row>
    <row r="469" spans="1:9" hidden="1" x14ac:dyDescent="0.15">
      <c r="A469" t="s">
        <v>52</v>
      </c>
      <c r="B469" t="s">
        <v>112</v>
      </c>
      <c r="C469" t="s">
        <v>113</v>
      </c>
      <c r="D469" t="s">
        <v>21</v>
      </c>
      <c r="E469" t="s">
        <v>234</v>
      </c>
      <c r="F469" t="s">
        <v>92</v>
      </c>
      <c r="G469" t="s">
        <v>40</v>
      </c>
      <c r="H469" t="s">
        <v>12</v>
      </c>
      <c r="I469" s="4">
        <v>15</v>
      </c>
    </row>
    <row r="470" spans="1:9" hidden="1" x14ac:dyDescent="0.15">
      <c r="A470" t="s">
        <v>53</v>
      </c>
      <c r="B470" t="s">
        <v>93</v>
      </c>
      <c r="C470" t="s">
        <v>94</v>
      </c>
      <c r="D470" t="s">
        <v>21</v>
      </c>
      <c r="E470" t="s">
        <v>234</v>
      </c>
      <c r="F470" t="s">
        <v>92</v>
      </c>
      <c r="G470" t="s">
        <v>22</v>
      </c>
      <c r="H470" t="s">
        <v>12</v>
      </c>
      <c r="I470" s="4">
        <v>90.07</v>
      </c>
    </row>
    <row r="471" spans="1:9" hidden="1" x14ac:dyDescent="0.15">
      <c r="A471" t="s">
        <v>53</v>
      </c>
      <c r="B471" t="s">
        <v>105</v>
      </c>
      <c r="C471" t="s">
        <v>106</v>
      </c>
      <c r="D471" t="s">
        <v>13</v>
      </c>
      <c r="E471" t="s">
        <v>234</v>
      </c>
      <c r="F471" t="s">
        <v>92</v>
      </c>
      <c r="G471" t="s">
        <v>40</v>
      </c>
      <c r="H471" t="s">
        <v>12</v>
      </c>
      <c r="I471" s="4">
        <v>1000.5</v>
      </c>
    </row>
    <row r="472" spans="1:9" hidden="1" x14ac:dyDescent="0.15">
      <c r="A472" t="s">
        <v>53</v>
      </c>
      <c r="B472" t="s">
        <v>101</v>
      </c>
      <c r="C472" t="s">
        <v>102</v>
      </c>
      <c r="D472" t="s">
        <v>24</v>
      </c>
      <c r="E472" t="s">
        <v>234</v>
      </c>
      <c r="F472" t="s">
        <v>92</v>
      </c>
      <c r="G472" t="s">
        <v>14</v>
      </c>
      <c r="H472" t="s">
        <v>12</v>
      </c>
      <c r="I472" s="4">
        <v>299.13</v>
      </c>
    </row>
    <row r="473" spans="1:9" x14ac:dyDescent="0.15">
      <c r="A473" t="s">
        <v>53</v>
      </c>
      <c r="B473" t="s">
        <v>101</v>
      </c>
      <c r="C473" t="s">
        <v>102</v>
      </c>
      <c r="D473" t="s">
        <v>23</v>
      </c>
      <c r="E473" t="s">
        <v>266</v>
      </c>
      <c r="F473" t="s">
        <v>92</v>
      </c>
      <c r="G473" t="s">
        <v>14</v>
      </c>
      <c r="H473" t="s">
        <v>12</v>
      </c>
      <c r="I473" s="4">
        <v>300.33</v>
      </c>
    </row>
    <row r="474" spans="1:9" hidden="1" x14ac:dyDescent="0.15">
      <c r="A474" t="s">
        <v>53</v>
      </c>
      <c r="B474" t="s">
        <v>125</v>
      </c>
      <c r="C474" t="s">
        <v>126</v>
      </c>
      <c r="D474" t="s">
        <v>21</v>
      </c>
      <c r="E474" t="s">
        <v>234</v>
      </c>
      <c r="F474" t="s">
        <v>92</v>
      </c>
      <c r="G474" t="s">
        <v>45</v>
      </c>
      <c r="H474" t="s">
        <v>12</v>
      </c>
      <c r="I474" s="4">
        <v>792.02</v>
      </c>
    </row>
    <row r="475" spans="1:9" hidden="1" x14ac:dyDescent="0.15">
      <c r="A475" t="s">
        <v>53</v>
      </c>
      <c r="B475" t="s">
        <v>129</v>
      </c>
      <c r="C475" t="s">
        <v>130</v>
      </c>
      <c r="D475" t="s">
        <v>9</v>
      </c>
      <c r="E475" t="s">
        <v>211</v>
      </c>
      <c r="F475" t="s">
        <v>92</v>
      </c>
      <c r="G475" t="s">
        <v>43</v>
      </c>
      <c r="H475" t="s">
        <v>12</v>
      </c>
      <c r="I475" s="4">
        <v>312.74</v>
      </c>
    </row>
    <row r="476" spans="1:9" hidden="1" x14ac:dyDescent="0.15">
      <c r="A476" t="s">
        <v>54</v>
      </c>
      <c r="B476" t="s">
        <v>129</v>
      </c>
      <c r="C476" t="s">
        <v>130</v>
      </c>
      <c r="D476" t="s">
        <v>9</v>
      </c>
      <c r="E476" t="s">
        <v>211</v>
      </c>
      <c r="F476" t="s">
        <v>92</v>
      </c>
      <c r="G476" t="s">
        <v>43</v>
      </c>
      <c r="H476" t="s">
        <v>12</v>
      </c>
      <c r="I476" s="4">
        <v>147.5</v>
      </c>
    </row>
    <row r="477" spans="1:9" x14ac:dyDescent="0.15">
      <c r="A477" t="s">
        <v>54</v>
      </c>
      <c r="B477" t="s">
        <v>101</v>
      </c>
      <c r="C477" t="s">
        <v>102</v>
      </c>
      <c r="D477" t="s">
        <v>23</v>
      </c>
      <c r="E477" t="s">
        <v>266</v>
      </c>
      <c r="F477" t="s">
        <v>92</v>
      </c>
      <c r="G477" t="s">
        <v>14</v>
      </c>
      <c r="H477" t="s">
        <v>12</v>
      </c>
      <c r="I477" s="4">
        <v>300.60000000000002</v>
      </c>
    </row>
    <row r="478" spans="1:9" hidden="1" x14ac:dyDescent="0.15">
      <c r="A478" t="s">
        <v>54</v>
      </c>
      <c r="B478" t="s">
        <v>101</v>
      </c>
      <c r="C478" t="s">
        <v>102</v>
      </c>
      <c r="D478" t="s">
        <v>24</v>
      </c>
      <c r="E478" t="s">
        <v>234</v>
      </c>
      <c r="F478" t="s">
        <v>92</v>
      </c>
      <c r="G478" t="s">
        <v>14</v>
      </c>
      <c r="H478" t="s">
        <v>12</v>
      </c>
      <c r="I478" s="4">
        <v>299.99</v>
      </c>
    </row>
    <row r="479" spans="1:9" hidden="1" x14ac:dyDescent="0.15">
      <c r="A479" t="s">
        <v>54</v>
      </c>
      <c r="B479" t="s">
        <v>125</v>
      </c>
      <c r="C479" t="s">
        <v>126</v>
      </c>
      <c r="D479" t="s">
        <v>21</v>
      </c>
      <c r="E479" t="s">
        <v>234</v>
      </c>
      <c r="F479" t="s">
        <v>92</v>
      </c>
      <c r="G479" t="s">
        <v>45</v>
      </c>
      <c r="H479" t="s">
        <v>12</v>
      </c>
      <c r="I479" s="4">
        <v>796.13</v>
      </c>
    </row>
    <row r="480" spans="1:9" hidden="1" x14ac:dyDescent="0.15">
      <c r="A480" t="s">
        <v>54</v>
      </c>
      <c r="B480" t="s">
        <v>105</v>
      </c>
      <c r="C480" t="s">
        <v>106</v>
      </c>
      <c r="D480" t="s">
        <v>21</v>
      </c>
      <c r="E480" t="s">
        <v>234</v>
      </c>
      <c r="F480" t="s">
        <v>92</v>
      </c>
      <c r="G480" t="s">
        <v>40</v>
      </c>
      <c r="H480" t="s">
        <v>12</v>
      </c>
      <c r="I480" s="4">
        <v>54</v>
      </c>
    </row>
    <row r="481" spans="1:9" hidden="1" x14ac:dyDescent="0.15">
      <c r="A481" t="s">
        <v>54</v>
      </c>
      <c r="B481" t="s">
        <v>105</v>
      </c>
      <c r="C481" t="s">
        <v>106</v>
      </c>
      <c r="D481" t="s">
        <v>13</v>
      </c>
      <c r="E481" t="s">
        <v>234</v>
      </c>
      <c r="F481" t="s">
        <v>92</v>
      </c>
      <c r="G481" t="s">
        <v>40</v>
      </c>
      <c r="H481" t="s">
        <v>12</v>
      </c>
      <c r="I481" s="4">
        <v>946.5</v>
      </c>
    </row>
    <row r="482" spans="1:9" hidden="1" x14ac:dyDescent="0.15">
      <c r="A482" t="s">
        <v>55</v>
      </c>
      <c r="B482" t="s">
        <v>125</v>
      </c>
      <c r="C482" t="s">
        <v>126</v>
      </c>
      <c r="D482" t="s">
        <v>21</v>
      </c>
      <c r="E482" t="s">
        <v>234</v>
      </c>
      <c r="F482" t="s">
        <v>92</v>
      </c>
      <c r="G482" t="s">
        <v>45</v>
      </c>
      <c r="H482" t="s">
        <v>12</v>
      </c>
      <c r="I482" s="4">
        <v>797.12</v>
      </c>
    </row>
    <row r="483" spans="1:9" hidden="1" x14ac:dyDescent="0.15">
      <c r="A483" t="s">
        <v>55</v>
      </c>
      <c r="B483" t="s">
        <v>101</v>
      </c>
      <c r="C483" t="s">
        <v>102</v>
      </c>
      <c r="D483" t="s">
        <v>24</v>
      </c>
      <c r="E483" t="s">
        <v>234</v>
      </c>
      <c r="F483" t="s">
        <v>92</v>
      </c>
      <c r="G483" t="s">
        <v>14</v>
      </c>
      <c r="H483" t="s">
        <v>12</v>
      </c>
      <c r="I483" s="4">
        <v>300.14</v>
      </c>
    </row>
    <row r="484" spans="1:9" hidden="1" x14ac:dyDescent="0.15">
      <c r="A484" t="s">
        <v>55</v>
      </c>
      <c r="B484" t="s">
        <v>105</v>
      </c>
      <c r="C484" t="s">
        <v>106</v>
      </c>
      <c r="D484" t="s">
        <v>21</v>
      </c>
      <c r="E484" t="s">
        <v>234</v>
      </c>
      <c r="F484" t="s">
        <v>92</v>
      </c>
      <c r="G484" t="s">
        <v>40</v>
      </c>
      <c r="H484" t="s">
        <v>12</v>
      </c>
      <c r="I484" s="4">
        <v>78</v>
      </c>
    </row>
    <row r="485" spans="1:9" x14ac:dyDescent="0.15">
      <c r="A485" t="s">
        <v>55</v>
      </c>
      <c r="B485" t="s">
        <v>101</v>
      </c>
      <c r="C485" t="s">
        <v>102</v>
      </c>
      <c r="D485" t="s">
        <v>23</v>
      </c>
      <c r="E485" t="s">
        <v>266</v>
      </c>
      <c r="F485" t="s">
        <v>92</v>
      </c>
      <c r="G485" t="s">
        <v>14</v>
      </c>
      <c r="H485" t="s">
        <v>12</v>
      </c>
      <c r="I485" s="4">
        <v>300.16000000000003</v>
      </c>
    </row>
    <row r="486" spans="1:9" hidden="1" x14ac:dyDescent="0.15">
      <c r="A486" t="s">
        <v>55</v>
      </c>
      <c r="B486" t="s">
        <v>129</v>
      </c>
      <c r="C486" t="s">
        <v>130</v>
      </c>
      <c r="D486" t="s">
        <v>9</v>
      </c>
      <c r="E486" t="s">
        <v>211</v>
      </c>
      <c r="F486" t="s">
        <v>92</v>
      </c>
      <c r="G486" t="s">
        <v>43</v>
      </c>
      <c r="H486" t="s">
        <v>12</v>
      </c>
      <c r="I486" s="4">
        <v>167.32</v>
      </c>
    </row>
    <row r="487" spans="1:9" hidden="1" x14ac:dyDescent="0.15">
      <c r="A487" t="s">
        <v>55</v>
      </c>
      <c r="B487" t="s">
        <v>105</v>
      </c>
      <c r="C487" t="s">
        <v>106</v>
      </c>
      <c r="D487" t="s">
        <v>13</v>
      </c>
      <c r="E487" t="s">
        <v>234</v>
      </c>
      <c r="F487" t="s">
        <v>92</v>
      </c>
      <c r="G487" t="s">
        <v>40</v>
      </c>
      <c r="H487" t="s">
        <v>12</v>
      </c>
      <c r="I487" s="4">
        <v>922.5</v>
      </c>
    </row>
    <row r="488" spans="1:9" x14ac:dyDescent="0.15">
      <c r="A488" t="s">
        <v>57</v>
      </c>
      <c r="B488" t="s">
        <v>101</v>
      </c>
      <c r="C488" t="s">
        <v>102</v>
      </c>
      <c r="D488" t="s">
        <v>23</v>
      </c>
      <c r="E488" t="s">
        <v>266</v>
      </c>
      <c r="F488" t="s">
        <v>92</v>
      </c>
      <c r="G488" t="s">
        <v>14</v>
      </c>
      <c r="H488" t="s">
        <v>12</v>
      </c>
      <c r="I488" s="4">
        <v>300.57</v>
      </c>
    </row>
    <row r="489" spans="1:9" hidden="1" x14ac:dyDescent="0.15">
      <c r="A489" t="s">
        <v>57</v>
      </c>
      <c r="B489" t="s">
        <v>101</v>
      </c>
      <c r="C489" t="s">
        <v>102</v>
      </c>
      <c r="D489" t="s">
        <v>24</v>
      </c>
      <c r="E489" t="s">
        <v>234</v>
      </c>
      <c r="F489" t="s">
        <v>92</v>
      </c>
      <c r="G489" t="s">
        <v>14</v>
      </c>
      <c r="H489" t="s">
        <v>12</v>
      </c>
      <c r="I489" s="4">
        <v>299.06</v>
      </c>
    </row>
    <row r="490" spans="1:9" hidden="1" x14ac:dyDescent="0.15">
      <c r="A490" t="s">
        <v>57</v>
      </c>
      <c r="B490" t="s">
        <v>129</v>
      </c>
      <c r="C490" t="s">
        <v>130</v>
      </c>
      <c r="D490" t="s">
        <v>9</v>
      </c>
      <c r="E490" t="s">
        <v>211</v>
      </c>
      <c r="F490" t="s">
        <v>92</v>
      </c>
      <c r="G490" t="s">
        <v>43</v>
      </c>
      <c r="H490" t="s">
        <v>12</v>
      </c>
      <c r="I490" s="4">
        <v>145.36000000000001</v>
      </c>
    </row>
    <row r="491" spans="1:9" hidden="1" x14ac:dyDescent="0.15">
      <c r="A491" t="s">
        <v>57</v>
      </c>
      <c r="B491" t="s">
        <v>139</v>
      </c>
      <c r="C491" t="s">
        <v>140</v>
      </c>
      <c r="D491" t="s">
        <v>9</v>
      </c>
      <c r="E491" t="s">
        <v>211</v>
      </c>
      <c r="F491" t="s">
        <v>92</v>
      </c>
      <c r="G491" t="s">
        <v>40</v>
      </c>
      <c r="H491" t="s">
        <v>12</v>
      </c>
      <c r="I491" s="4">
        <v>1000.2</v>
      </c>
    </row>
    <row r="492" spans="1:9" hidden="1" x14ac:dyDescent="0.15">
      <c r="A492" t="s">
        <v>57</v>
      </c>
      <c r="B492" t="s">
        <v>125</v>
      </c>
      <c r="C492" t="s">
        <v>126</v>
      </c>
      <c r="D492" t="s">
        <v>21</v>
      </c>
      <c r="E492" t="s">
        <v>234</v>
      </c>
      <c r="F492" t="s">
        <v>92</v>
      </c>
      <c r="G492" t="s">
        <v>45</v>
      </c>
      <c r="H492" t="s">
        <v>12</v>
      </c>
      <c r="I492" s="4">
        <v>500.14</v>
      </c>
    </row>
    <row r="493" spans="1:9" x14ac:dyDescent="0.15">
      <c r="A493" t="s">
        <v>58</v>
      </c>
      <c r="B493" t="s">
        <v>101</v>
      </c>
      <c r="C493" t="s">
        <v>102</v>
      </c>
      <c r="D493" t="s">
        <v>23</v>
      </c>
      <c r="E493" t="s">
        <v>266</v>
      </c>
      <c r="F493" t="s">
        <v>92</v>
      </c>
      <c r="G493" t="s">
        <v>14</v>
      </c>
      <c r="H493" t="s">
        <v>12</v>
      </c>
      <c r="I493" s="4">
        <v>300.58</v>
      </c>
    </row>
    <row r="494" spans="1:9" hidden="1" x14ac:dyDescent="0.15">
      <c r="A494" t="s">
        <v>58</v>
      </c>
      <c r="B494" t="s">
        <v>101</v>
      </c>
      <c r="C494" t="s">
        <v>102</v>
      </c>
      <c r="D494" t="s">
        <v>24</v>
      </c>
      <c r="E494" t="s">
        <v>234</v>
      </c>
      <c r="F494" t="s">
        <v>92</v>
      </c>
      <c r="G494" t="s">
        <v>14</v>
      </c>
      <c r="H494" t="s">
        <v>12</v>
      </c>
      <c r="I494" s="4">
        <v>301.51</v>
      </c>
    </row>
    <row r="495" spans="1:9" hidden="1" x14ac:dyDescent="0.15">
      <c r="A495" t="s">
        <v>58</v>
      </c>
      <c r="B495" t="s">
        <v>129</v>
      </c>
      <c r="C495" t="s">
        <v>130</v>
      </c>
      <c r="D495" t="s">
        <v>9</v>
      </c>
      <c r="E495" t="s">
        <v>211</v>
      </c>
      <c r="F495" t="s">
        <v>92</v>
      </c>
      <c r="G495" t="s">
        <v>43</v>
      </c>
      <c r="H495" t="s">
        <v>12</v>
      </c>
      <c r="I495" s="4">
        <v>138.69</v>
      </c>
    </row>
    <row r="496" spans="1:9" hidden="1" x14ac:dyDescent="0.15">
      <c r="A496" t="s">
        <v>58</v>
      </c>
      <c r="B496" t="s">
        <v>125</v>
      </c>
      <c r="C496" t="s">
        <v>126</v>
      </c>
      <c r="D496" t="s">
        <v>21</v>
      </c>
      <c r="E496" t="s">
        <v>234</v>
      </c>
      <c r="F496" t="s">
        <v>92</v>
      </c>
      <c r="G496" t="s">
        <v>45</v>
      </c>
      <c r="H496" t="s">
        <v>12</v>
      </c>
      <c r="I496" s="4">
        <v>794.57</v>
      </c>
    </row>
    <row r="497" spans="1:9" hidden="1" x14ac:dyDescent="0.15">
      <c r="A497" t="s">
        <v>61</v>
      </c>
      <c r="B497" t="s">
        <v>101</v>
      </c>
      <c r="C497" t="s">
        <v>102</v>
      </c>
      <c r="D497" t="s">
        <v>24</v>
      </c>
      <c r="E497" t="s">
        <v>234</v>
      </c>
      <c r="F497" t="s">
        <v>92</v>
      </c>
      <c r="G497" t="s">
        <v>14</v>
      </c>
      <c r="H497" t="s">
        <v>12</v>
      </c>
      <c r="I497" s="4">
        <v>299.33999999999997</v>
      </c>
    </row>
    <row r="498" spans="1:9" hidden="1" x14ac:dyDescent="0.15">
      <c r="A498" t="s">
        <v>61</v>
      </c>
      <c r="B498" t="s">
        <v>141</v>
      </c>
      <c r="C498" t="s">
        <v>142</v>
      </c>
      <c r="D498" t="s">
        <v>21</v>
      </c>
      <c r="E498" t="s">
        <v>234</v>
      </c>
      <c r="F498" t="s">
        <v>92</v>
      </c>
      <c r="G498" t="s">
        <v>62</v>
      </c>
      <c r="H498" t="s">
        <v>12</v>
      </c>
      <c r="I498" s="4">
        <v>358.39</v>
      </c>
    </row>
    <row r="499" spans="1:9" hidden="1" x14ac:dyDescent="0.15">
      <c r="A499" t="s">
        <v>61</v>
      </c>
      <c r="B499" t="s">
        <v>139</v>
      </c>
      <c r="C499" t="s">
        <v>140</v>
      </c>
      <c r="D499" t="s">
        <v>9</v>
      </c>
      <c r="E499" t="s">
        <v>211</v>
      </c>
      <c r="F499" t="s">
        <v>92</v>
      </c>
      <c r="G499" t="s">
        <v>40</v>
      </c>
      <c r="H499" t="s">
        <v>12</v>
      </c>
      <c r="I499" s="4">
        <v>1000.2</v>
      </c>
    </row>
    <row r="500" spans="1:9" hidden="1" x14ac:dyDescent="0.15">
      <c r="A500" t="s">
        <v>61</v>
      </c>
      <c r="B500" t="s">
        <v>141</v>
      </c>
      <c r="C500" t="s">
        <v>142</v>
      </c>
      <c r="D500" t="s">
        <v>13</v>
      </c>
      <c r="E500" t="s">
        <v>234</v>
      </c>
      <c r="F500" t="s">
        <v>92</v>
      </c>
      <c r="G500" t="s">
        <v>62</v>
      </c>
      <c r="H500" t="s">
        <v>12</v>
      </c>
      <c r="I500" s="4">
        <v>8.6</v>
      </c>
    </row>
    <row r="501" spans="1:9" hidden="1" x14ac:dyDescent="0.15">
      <c r="A501" t="s">
        <v>61</v>
      </c>
      <c r="B501" t="s">
        <v>125</v>
      </c>
      <c r="C501" t="s">
        <v>126</v>
      </c>
      <c r="D501" t="s">
        <v>21</v>
      </c>
      <c r="E501" t="s">
        <v>234</v>
      </c>
      <c r="F501" t="s">
        <v>92</v>
      </c>
      <c r="G501" t="s">
        <v>45</v>
      </c>
      <c r="H501" t="s">
        <v>12</v>
      </c>
      <c r="I501" s="4">
        <v>796.54</v>
      </c>
    </row>
    <row r="502" spans="1:9" x14ac:dyDescent="0.15">
      <c r="A502" t="s">
        <v>61</v>
      </c>
      <c r="B502" t="s">
        <v>101</v>
      </c>
      <c r="C502" t="s">
        <v>102</v>
      </c>
      <c r="D502" t="s">
        <v>23</v>
      </c>
      <c r="E502" t="s">
        <v>266</v>
      </c>
      <c r="F502" t="s">
        <v>92</v>
      </c>
      <c r="G502" t="s">
        <v>14</v>
      </c>
      <c r="H502" t="s">
        <v>12</v>
      </c>
      <c r="I502" s="4">
        <v>300.2</v>
      </c>
    </row>
    <row r="503" spans="1:9" hidden="1" x14ac:dyDescent="0.15">
      <c r="A503" t="s">
        <v>61</v>
      </c>
      <c r="B503" t="s">
        <v>129</v>
      </c>
      <c r="C503" t="s">
        <v>130</v>
      </c>
      <c r="D503" t="s">
        <v>9</v>
      </c>
      <c r="E503" t="s">
        <v>211</v>
      </c>
      <c r="F503" t="s">
        <v>92</v>
      </c>
      <c r="G503" t="s">
        <v>43</v>
      </c>
      <c r="H503" t="s">
        <v>12</v>
      </c>
      <c r="I503" s="4">
        <v>192.08</v>
      </c>
    </row>
    <row r="504" spans="1:9" hidden="1" x14ac:dyDescent="0.15">
      <c r="A504" t="s">
        <v>63</v>
      </c>
      <c r="B504" t="s">
        <v>125</v>
      </c>
      <c r="C504" t="s">
        <v>126</v>
      </c>
      <c r="D504" t="s">
        <v>21</v>
      </c>
      <c r="E504" t="s">
        <v>234</v>
      </c>
      <c r="F504" t="s">
        <v>92</v>
      </c>
      <c r="G504" t="s">
        <v>45</v>
      </c>
      <c r="H504" t="s">
        <v>12</v>
      </c>
      <c r="I504" s="4">
        <v>597.29</v>
      </c>
    </row>
    <row r="505" spans="1:9" hidden="1" x14ac:dyDescent="0.15">
      <c r="A505" t="s">
        <v>63</v>
      </c>
      <c r="B505" t="s">
        <v>101</v>
      </c>
      <c r="C505" t="s">
        <v>102</v>
      </c>
      <c r="D505" t="s">
        <v>24</v>
      </c>
      <c r="E505" t="s">
        <v>234</v>
      </c>
      <c r="F505" t="s">
        <v>92</v>
      </c>
      <c r="G505" t="s">
        <v>14</v>
      </c>
      <c r="H505" t="s">
        <v>12</v>
      </c>
      <c r="I505" s="4">
        <v>299.25</v>
      </c>
    </row>
    <row r="506" spans="1:9" x14ac:dyDescent="0.15">
      <c r="A506" t="s">
        <v>63</v>
      </c>
      <c r="B506" t="s">
        <v>101</v>
      </c>
      <c r="C506" t="s">
        <v>102</v>
      </c>
      <c r="D506" t="s">
        <v>23</v>
      </c>
      <c r="E506" t="s">
        <v>266</v>
      </c>
      <c r="F506" t="s">
        <v>92</v>
      </c>
      <c r="G506" t="s">
        <v>14</v>
      </c>
      <c r="H506" t="s">
        <v>12</v>
      </c>
      <c r="I506" s="4">
        <v>300.06</v>
      </c>
    </row>
    <row r="507" spans="1:9" hidden="1" x14ac:dyDescent="0.15">
      <c r="A507" t="s">
        <v>63</v>
      </c>
      <c r="B507" t="s">
        <v>143</v>
      </c>
      <c r="C507" t="s">
        <v>144</v>
      </c>
      <c r="D507" t="s">
        <v>9</v>
      </c>
      <c r="E507" t="s">
        <v>211</v>
      </c>
      <c r="F507" t="s">
        <v>92</v>
      </c>
      <c r="G507" t="s">
        <v>35</v>
      </c>
      <c r="H507" t="s">
        <v>12</v>
      </c>
      <c r="I507" s="4">
        <v>200.1</v>
      </c>
    </row>
    <row r="508" spans="1:9" hidden="1" x14ac:dyDescent="0.15">
      <c r="A508" t="s">
        <v>63</v>
      </c>
      <c r="B508" t="s">
        <v>141</v>
      </c>
      <c r="C508" t="s">
        <v>142</v>
      </c>
      <c r="D508" t="s">
        <v>13</v>
      </c>
      <c r="E508" t="s">
        <v>234</v>
      </c>
      <c r="F508" t="s">
        <v>92</v>
      </c>
      <c r="G508" t="s">
        <v>62</v>
      </c>
      <c r="H508" t="s">
        <v>12</v>
      </c>
      <c r="I508" s="4">
        <v>27.4</v>
      </c>
    </row>
    <row r="509" spans="1:9" hidden="1" x14ac:dyDescent="0.15">
      <c r="A509" t="s">
        <v>63</v>
      </c>
      <c r="B509" t="s">
        <v>129</v>
      </c>
      <c r="C509" t="s">
        <v>130</v>
      </c>
      <c r="D509" t="s">
        <v>9</v>
      </c>
      <c r="E509" t="s">
        <v>211</v>
      </c>
      <c r="F509" t="s">
        <v>92</v>
      </c>
      <c r="G509" t="s">
        <v>43</v>
      </c>
      <c r="H509" t="s">
        <v>12</v>
      </c>
      <c r="I509" s="4">
        <v>131.29</v>
      </c>
    </row>
    <row r="510" spans="1:9" hidden="1" x14ac:dyDescent="0.15">
      <c r="A510" t="s">
        <v>63</v>
      </c>
      <c r="B510" t="s">
        <v>141</v>
      </c>
      <c r="C510" t="s">
        <v>142</v>
      </c>
      <c r="D510" t="s">
        <v>21</v>
      </c>
      <c r="E510" t="s">
        <v>234</v>
      </c>
      <c r="F510" t="s">
        <v>92</v>
      </c>
      <c r="G510" t="s">
        <v>62</v>
      </c>
      <c r="H510" t="s">
        <v>12</v>
      </c>
      <c r="I510" s="4">
        <v>972.28</v>
      </c>
    </row>
    <row r="511" spans="1:9" hidden="1" x14ac:dyDescent="0.15">
      <c r="A511" t="s">
        <v>64</v>
      </c>
      <c r="B511" t="s">
        <v>129</v>
      </c>
      <c r="C511" t="s">
        <v>130</v>
      </c>
      <c r="D511" t="s">
        <v>9</v>
      </c>
      <c r="E511" t="s">
        <v>211</v>
      </c>
      <c r="F511" t="s">
        <v>92</v>
      </c>
      <c r="G511" t="s">
        <v>43</v>
      </c>
      <c r="H511" t="s">
        <v>12</v>
      </c>
      <c r="I511" s="4">
        <v>157.61000000000001</v>
      </c>
    </row>
    <row r="512" spans="1:9" hidden="1" x14ac:dyDescent="0.15">
      <c r="A512" t="s">
        <v>64</v>
      </c>
      <c r="B512" t="s">
        <v>145</v>
      </c>
      <c r="C512" t="s">
        <v>146</v>
      </c>
      <c r="D512" t="s">
        <v>9</v>
      </c>
      <c r="E512" t="s">
        <v>211</v>
      </c>
      <c r="F512" t="s">
        <v>92</v>
      </c>
      <c r="G512" t="s">
        <v>65</v>
      </c>
      <c r="H512" t="s">
        <v>12</v>
      </c>
      <c r="I512" s="4">
        <v>200.1</v>
      </c>
    </row>
    <row r="513" spans="1:9" hidden="1" x14ac:dyDescent="0.15">
      <c r="A513" t="s">
        <v>64</v>
      </c>
      <c r="B513" t="s">
        <v>147</v>
      </c>
      <c r="C513" t="s">
        <v>148</v>
      </c>
      <c r="D513" t="s">
        <v>21</v>
      </c>
      <c r="E513" t="s">
        <v>234</v>
      </c>
      <c r="F513" t="s">
        <v>92</v>
      </c>
      <c r="G513" t="s">
        <v>76</v>
      </c>
      <c r="H513" t="s">
        <v>12</v>
      </c>
      <c r="I513" s="4">
        <v>488.58</v>
      </c>
    </row>
    <row r="514" spans="1:9" hidden="1" x14ac:dyDescent="0.15">
      <c r="A514" t="s">
        <v>64</v>
      </c>
      <c r="B514" t="s">
        <v>141</v>
      </c>
      <c r="C514" t="s">
        <v>142</v>
      </c>
      <c r="D514" t="s">
        <v>13</v>
      </c>
      <c r="E514" t="s">
        <v>234</v>
      </c>
      <c r="F514" t="s">
        <v>92</v>
      </c>
      <c r="G514" t="s">
        <v>62</v>
      </c>
      <c r="H514" t="s">
        <v>12</v>
      </c>
      <c r="I514" s="4">
        <v>63.25</v>
      </c>
    </row>
    <row r="515" spans="1:9" hidden="1" x14ac:dyDescent="0.15">
      <c r="A515" t="s">
        <v>64</v>
      </c>
      <c r="B515" t="s">
        <v>125</v>
      </c>
      <c r="C515" t="s">
        <v>126</v>
      </c>
      <c r="D515" t="s">
        <v>21</v>
      </c>
      <c r="E515" t="s">
        <v>234</v>
      </c>
      <c r="F515" t="s">
        <v>92</v>
      </c>
      <c r="G515" t="s">
        <v>45</v>
      </c>
      <c r="H515" t="s">
        <v>12</v>
      </c>
      <c r="I515" s="4">
        <v>601.29</v>
      </c>
    </row>
    <row r="516" spans="1:9" hidden="1" x14ac:dyDescent="0.15">
      <c r="A516" t="s">
        <v>64</v>
      </c>
      <c r="B516" t="s">
        <v>143</v>
      </c>
      <c r="C516" t="s">
        <v>144</v>
      </c>
      <c r="D516" t="s">
        <v>9</v>
      </c>
      <c r="E516" t="s">
        <v>211</v>
      </c>
      <c r="F516" t="s">
        <v>92</v>
      </c>
      <c r="G516" t="s">
        <v>35</v>
      </c>
      <c r="H516" t="s">
        <v>12</v>
      </c>
      <c r="I516" s="4">
        <v>200.1</v>
      </c>
    </row>
    <row r="517" spans="1:9" hidden="1" x14ac:dyDescent="0.15">
      <c r="A517" t="s">
        <v>64</v>
      </c>
      <c r="B517" t="s">
        <v>141</v>
      </c>
      <c r="C517" t="s">
        <v>142</v>
      </c>
      <c r="D517" t="s">
        <v>21</v>
      </c>
      <c r="E517" t="s">
        <v>234</v>
      </c>
      <c r="F517" t="s">
        <v>92</v>
      </c>
      <c r="G517" t="s">
        <v>62</v>
      </c>
      <c r="H517" t="s">
        <v>12</v>
      </c>
      <c r="I517" s="4">
        <v>1029.3</v>
      </c>
    </row>
    <row r="518" spans="1:9" hidden="1" x14ac:dyDescent="0.15">
      <c r="A518" t="s">
        <v>64</v>
      </c>
      <c r="B518" t="s">
        <v>149</v>
      </c>
      <c r="C518" t="s">
        <v>150</v>
      </c>
      <c r="D518" t="s">
        <v>9</v>
      </c>
      <c r="E518" t="s">
        <v>211</v>
      </c>
      <c r="F518" t="s">
        <v>92</v>
      </c>
      <c r="G518" t="s">
        <v>35</v>
      </c>
      <c r="H518" t="s">
        <v>12</v>
      </c>
      <c r="I518" s="4">
        <v>200.1</v>
      </c>
    </row>
    <row r="519" spans="1:9" x14ac:dyDescent="0.15">
      <c r="A519" t="s">
        <v>64</v>
      </c>
      <c r="B519" t="s">
        <v>101</v>
      </c>
      <c r="C519" t="s">
        <v>102</v>
      </c>
      <c r="D519" t="s">
        <v>23</v>
      </c>
      <c r="E519" t="s">
        <v>266</v>
      </c>
      <c r="F519" t="s">
        <v>92</v>
      </c>
      <c r="G519" t="s">
        <v>14</v>
      </c>
      <c r="H519" t="s">
        <v>12</v>
      </c>
      <c r="I519" s="4">
        <v>300.18</v>
      </c>
    </row>
    <row r="520" spans="1:9" hidden="1" x14ac:dyDescent="0.15">
      <c r="A520" t="s">
        <v>66</v>
      </c>
      <c r="B520" t="s">
        <v>141</v>
      </c>
      <c r="C520" t="s">
        <v>142</v>
      </c>
      <c r="D520" t="s">
        <v>13</v>
      </c>
      <c r="E520" t="s">
        <v>234</v>
      </c>
      <c r="F520" t="s">
        <v>92</v>
      </c>
      <c r="G520" t="s">
        <v>62</v>
      </c>
      <c r="H520" t="s">
        <v>12</v>
      </c>
      <c r="I520" s="4">
        <v>52.54</v>
      </c>
    </row>
    <row r="521" spans="1:9" hidden="1" x14ac:dyDescent="0.15">
      <c r="A521" t="s">
        <v>66</v>
      </c>
      <c r="B521" t="s">
        <v>141</v>
      </c>
      <c r="C521" t="s">
        <v>142</v>
      </c>
      <c r="D521" t="s">
        <v>21</v>
      </c>
      <c r="E521" t="s">
        <v>234</v>
      </c>
      <c r="F521" t="s">
        <v>92</v>
      </c>
      <c r="G521" t="s">
        <v>62</v>
      </c>
      <c r="H521" t="s">
        <v>12</v>
      </c>
      <c r="I521" s="4">
        <v>940.83</v>
      </c>
    </row>
    <row r="522" spans="1:9" hidden="1" x14ac:dyDescent="0.15">
      <c r="A522" t="s">
        <v>66</v>
      </c>
      <c r="B522" t="s">
        <v>151</v>
      </c>
      <c r="C522" t="s">
        <v>152</v>
      </c>
      <c r="D522" t="s">
        <v>21</v>
      </c>
      <c r="E522" t="s">
        <v>234</v>
      </c>
      <c r="F522" t="s">
        <v>92</v>
      </c>
      <c r="G522" t="s">
        <v>67</v>
      </c>
      <c r="H522" t="s">
        <v>12</v>
      </c>
      <c r="I522" s="4">
        <v>200.44</v>
      </c>
    </row>
    <row r="523" spans="1:9" hidden="1" x14ac:dyDescent="0.15">
      <c r="A523" t="s">
        <v>66</v>
      </c>
      <c r="B523" t="s">
        <v>143</v>
      </c>
      <c r="C523" t="s">
        <v>144</v>
      </c>
      <c r="D523" t="s">
        <v>9</v>
      </c>
      <c r="E523" t="s">
        <v>211</v>
      </c>
      <c r="F523" t="s">
        <v>92</v>
      </c>
      <c r="G523" t="s">
        <v>35</v>
      </c>
      <c r="H523" t="s">
        <v>12</v>
      </c>
      <c r="I523" s="4">
        <v>200.1</v>
      </c>
    </row>
    <row r="524" spans="1:9" x14ac:dyDescent="0.15">
      <c r="A524" t="s">
        <v>66</v>
      </c>
      <c r="B524" t="s">
        <v>101</v>
      </c>
      <c r="C524" t="s">
        <v>102</v>
      </c>
      <c r="D524" t="s">
        <v>23</v>
      </c>
      <c r="E524" t="s">
        <v>266</v>
      </c>
      <c r="F524" t="s">
        <v>92</v>
      </c>
      <c r="G524" t="s">
        <v>14</v>
      </c>
      <c r="H524" t="s">
        <v>12</v>
      </c>
      <c r="I524" s="4">
        <v>300.22000000000003</v>
      </c>
    </row>
    <row r="525" spans="1:9" hidden="1" x14ac:dyDescent="0.15">
      <c r="A525" t="s">
        <v>66</v>
      </c>
      <c r="B525" t="s">
        <v>125</v>
      </c>
      <c r="C525" t="s">
        <v>126</v>
      </c>
      <c r="D525" t="s">
        <v>21</v>
      </c>
      <c r="E525" t="s">
        <v>234</v>
      </c>
      <c r="F525" t="s">
        <v>92</v>
      </c>
      <c r="G525" t="s">
        <v>45</v>
      </c>
      <c r="H525" t="s">
        <v>12</v>
      </c>
      <c r="I525" s="4">
        <v>601.66999999999996</v>
      </c>
    </row>
    <row r="526" spans="1:9" hidden="1" x14ac:dyDescent="0.15">
      <c r="A526" t="s">
        <v>66</v>
      </c>
      <c r="B526" t="s">
        <v>129</v>
      </c>
      <c r="C526" t="s">
        <v>130</v>
      </c>
      <c r="D526" t="s">
        <v>9</v>
      </c>
      <c r="E526" t="s">
        <v>211</v>
      </c>
      <c r="F526" t="s">
        <v>92</v>
      </c>
      <c r="G526" t="s">
        <v>43</v>
      </c>
      <c r="H526" t="s">
        <v>12</v>
      </c>
      <c r="I526" s="4">
        <v>320.29000000000002</v>
      </c>
    </row>
    <row r="527" spans="1:9" hidden="1" x14ac:dyDescent="0.15">
      <c r="A527" t="s">
        <v>66</v>
      </c>
      <c r="B527" t="s">
        <v>145</v>
      </c>
      <c r="C527" t="s">
        <v>146</v>
      </c>
      <c r="D527" t="s">
        <v>9</v>
      </c>
      <c r="E527" t="s">
        <v>211</v>
      </c>
      <c r="F527" t="s">
        <v>92</v>
      </c>
      <c r="G527" t="s">
        <v>65</v>
      </c>
      <c r="H527" t="s">
        <v>12</v>
      </c>
      <c r="I527" s="4">
        <v>200.1</v>
      </c>
    </row>
    <row r="528" spans="1:9" hidden="1" x14ac:dyDescent="0.15">
      <c r="A528" t="s">
        <v>66</v>
      </c>
      <c r="B528" t="s">
        <v>153</v>
      </c>
      <c r="C528" t="s">
        <v>154</v>
      </c>
      <c r="D528" t="s">
        <v>9</v>
      </c>
      <c r="E528" t="s">
        <v>211</v>
      </c>
      <c r="F528" t="s">
        <v>92</v>
      </c>
      <c r="G528" t="s">
        <v>40</v>
      </c>
      <c r="H528" t="s">
        <v>12</v>
      </c>
      <c r="I528" s="4">
        <v>200.1</v>
      </c>
    </row>
    <row r="529" spans="1:9" hidden="1" x14ac:dyDescent="0.15">
      <c r="A529" t="s">
        <v>66</v>
      </c>
      <c r="B529" t="s">
        <v>149</v>
      </c>
      <c r="C529" t="s">
        <v>150</v>
      </c>
      <c r="D529" t="s">
        <v>9</v>
      </c>
      <c r="E529" t="s">
        <v>211</v>
      </c>
      <c r="F529" t="s">
        <v>92</v>
      </c>
      <c r="G529" t="s">
        <v>35</v>
      </c>
      <c r="H529" t="s">
        <v>12</v>
      </c>
      <c r="I529" s="4">
        <v>200.4</v>
      </c>
    </row>
    <row r="530" spans="1:9" hidden="1" x14ac:dyDescent="0.15">
      <c r="A530" t="s">
        <v>68</v>
      </c>
      <c r="B530" t="s">
        <v>145</v>
      </c>
      <c r="C530" t="s">
        <v>146</v>
      </c>
      <c r="D530" t="s">
        <v>9</v>
      </c>
      <c r="E530" t="s">
        <v>211</v>
      </c>
      <c r="F530" t="s">
        <v>92</v>
      </c>
      <c r="G530" t="s">
        <v>65</v>
      </c>
      <c r="H530" t="s">
        <v>12</v>
      </c>
      <c r="I530" s="4">
        <v>200.1</v>
      </c>
    </row>
    <row r="531" spans="1:9" hidden="1" x14ac:dyDescent="0.15">
      <c r="A531" t="s">
        <v>68</v>
      </c>
      <c r="B531" t="s">
        <v>153</v>
      </c>
      <c r="C531" t="s">
        <v>154</v>
      </c>
      <c r="D531" t="s">
        <v>9</v>
      </c>
      <c r="E531" t="s">
        <v>211</v>
      </c>
      <c r="F531" t="s">
        <v>92</v>
      </c>
      <c r="G531" t="s">
        <v>40</v>
      </c>
      <c r="H531" t="s">
        <v>12</v>
      </c>
      <c r="I531" s="4">
        <v>200.1</v>
      </c>
    </row>
    <row r="532" spans="1:9" hidden="1" x14ac:dyDescent="0.15">
      <c r="A532" t="s">
        <v>68</v>
      </c>
      <c r="B532" t="s">
        <v>143</v>
      </c>
      <c r="C532" t="s">
        <v>144</v>
      </c>
      <c r="D532" t="s">
        <v>9</v>
      </c>
      <c r="E532" t="s">
        <v>211</v>
      </c>
      <c r="F532" t="s">
        <v>92</v>
      </c>
      <c r="G532" t="s">
        <v>35</v>
      </c>
      <c r="H532" t="s">
        <v>12</v>
      </c>
      <c r="I532" s="4">
        <v>200.4</v>
      </c>
    </row>
    <row r="533" spans="1:9" hidden="1" x14ac:dyDescent="0.15">
      <c r="A533" t="s">
        <v>68</v>
      </c>
      <c r="B533" t="s">
        <v>141</v>
      </c>
      <c r="C533" t="s">
        <v>142</v>
      </c>
      <c r="D533" t="s">
        <v>13</v>
      </c>
      <c r="E533" t="s">
        <v>234</v>
      </c>
      <c r="F533" t="s">
        <v>92</v>
      </c>
      <c r="G533" t="s">
        <v>62</v>
      </c>
      <c r="H533" t="s">
        <v>12</v>
      </c>
      <c r="I533" s="4">
        <v>25.84</v>
      </c>
    </row>
    <row r="534" spans="1:9" hidden="1" x14ac:dyDescent="0.15">
      <c r="A534" t="s">
        <v>68</v>
      </c>
      <c r="B534" t="s">
        <v>141</v>
      </c>
      <c r="C534" t="s">
        <v>142</v>
      </c>
      <c r="D534" t="s">
        <v>21</v>
      </c>
      <c r="E534" t="s">
        <v>234</v>
      </c>
      <c r="F534" t="s">
        <v>92</v>
      </c>
      <c r="G534" t="s">
        <v>62</v>
      </c>
      <c r="H534" t="s">
        <v>12</v>
      </c>
      <c r="I534" s="4">
        <v>972.27</v>
      </c>
    </row>
    <row r="535" spans="1:9" x14ac:dyDescent="0.15">
      <c r="A535" t="s">
        <v>68</v>
      </c>
      <c r="B535" t="s">
        <v>101</v>
      </c>
      <c r="C535" t="s">
        <v>102</v>
      </c>
      <c r="D535" t="s">
        <v>23</v>
      </c>
      <c r="E535" t="s">
        <v>266</v>
      </c>
      <c r="F535" t="s">
        <v>92</v>
      </c>
      <c r="G535" t="s">
        <v>14</v>
      </c>
      <c r="H535" t="s">
        <v>12</v>
      </c>
      <c r="I535" s="4">
        <v>300.39</v>
      </c>
    </row>
    <row r="536" spans="1:9" hidden="1" x14ac:dyDescent="0.15">
      <c r="A536" t="s">
        <v>68</v>
      </c>
      <c r="B536" t="s">
        <v>151</v>
      </c>
      <c r="C536" t="s">
        <v>152</v>
      </c>
      <c r="D536" t="s">
        <v>21</v>
      </c>
      <c r="E536" t="s">
        <v>234</v>
      </c>
      <c r="F536" t="s">
        <v>92</v>
      </c>
      <c r="G536" t="s">
        <v>67</v>
      </c>
      <c r="H536" t="s">
        <v>12</v>
      </c>
      <c r="I536" s="4">
        <v>200.3</v>
      </c>
    </row>
    <row r="537" spans="1:9" hidden="1" x14ac:dyDescent="0.15">
      <c r="A537" t="s">
        <v>68</v>
      </c>
      <c r="B537" t="s">
        <v>129</v>
      </c>
      <c r="C537" t="s">
        <v>130</v>
      </c>
      <c r="D537" t="s">
        <v>9</v>
      </c>
      <c r="E537" t="s">
        <v>211</v>
      </c>
      <c r="F537" t="s">
        <v>92</v>
      </c>
      <c r="G537" t="s">
        <v>43</v>
      </c>
      <c r="H537" t="s">
        <v>12</v>
      </c>
      <c r="I537" s="4">
        <v>286.89999999999998</v>
      </c>
    </row>
    <row r="538" spans="1:9" hidden="1" x14ac:dyDescent="0.15">
      <c r="A538" t="s">
        <v>68</v>
      </c>
      <c r="B538" t="s">
        <v>149</v>
      </c>
      <c r="C538" t="s">
        <v>150</v>
      </c>
      <c r="D538" t="s">
        <v>9</v>
      </c>
      <c r="E538" t="s">
        <v>211</v>
      </c>
      <c r="F538" t="s">
        <v>92</v>
      </c>
      <c r="G538" t="s">
        <v>35</v>
      </c>
      <c r="H538" t="s">
        <v>12</v>
      </c>
      <c r="I538" s="4">
        <v>200.1</v>
      </c>
    </row>
    <row r="539" spans="1:9" hidden="1" x14ac:dyDescent="0.15">
      <c r="A539" t="s">
        <v>68</v>
      </c>
      <c r="B539" t="s">
        <v>125</v>
      </c>
      <c r="C539" t="s">
        <v>126</v>
      </c>
      <c r="D539" t="s">
        <v>21</v>
      </c>
      <c r="E539" t="s">
        <v>234</v>
      </c>
      <c r="F539" t="s">
        <v>92</v>
      </c>
      <c r="G539" t="s">
        <v>45</v>
      </c>
      <c r="H539" t="s">
        <v>12</v>
      </c>
      <c r="I539" s="4">
        <v>598.04999999999995</v>
      </c>
    </row>
    <row r="540" spans="1:9" hidden="1" x14ac:dyDescent="0.15">
      <c r="A540" t="s">
        <v>69</v>
      </c>
      <c r="B540" t="s">
        <v>129</v>
      </c>
      <c r="C540" t="s">
        <v>130</v>
      </c>
      <c r="D540" t="s">
        <v>9</v>
      </c>
      <c r="E540" t="s">
        <v>211</v>
      </c>
      <c r="F540" t="s">
        <v>92</v>
      </c>
      <c r="G540" t="s">
        <v>43</v>
      </c>
      <c r="H540" t="s">
        <v>12</v>
      </c>
      <c r="I540" s="4">
        <v>198.54</v>
      </c>
    </row>
    <row r="541" spans="1:9" hidden="1" x14ac:dyDescent="0.15">
      <c r="A541" t="s">
        <v>69</v>
      </c>
      <c r="B541" t="s">
        <v>149</v>
      </c>
      <c r="C541" t="s">
        <v>150</v>
      </c>
      <c r="D541" t="s">
        <v>9</v>
      </c>
      <c r="E541" t="s">
        <v>211</v>
      </c>
      <c r="F541" t="s">
        <v>92</v>
      </c>
      <c r="G541" t="s">
        <v>35</v>
      </c>
      <c r="H541" t="s">
        <v>12</v>
      </c>
      <c r="I541" s="4">
        <v>200.1</v>
      </c>
    </row>
    <row r="542" spans="1:9" hidden="1" x14ac:dyDescent="0.15">
      <c r="A542" t="s">
        <v>69</v>
      </c>
      <c r="B542" t="s">
        <v>125</v>
      </c>
      <c r="C542" t="s">
        <v>126</v>
      </c>
      <c r="D542" t="s">
        <v>21</v>
      </c>
      <c r="E542" t="s">
        <v>234</v>
      </c>
      <c r="F542" t="s">
        <v>92</v>
      </c>
      <c r="G542" t="s">
        <v>45</v>
      </c>
      <c r="H542" t="s">
        <v>12</v>
      </c>
      <c r="I542" s="4">
        <v>698.57</v>
      </c>
    </row>
    <row r="543" spans="1:9" hidden="1" x14ac:dyDescent="0.15">
      <c r="A543" t="s">
        <v>69</v>
      </c>
      <c r="B543" t="s">
        <v>147</v>
      </c>
      <c r="C543" t="s">
        <v>148</v>
      </c>
      <c r="D543" t="s">
        <v>21</v>
      </c>
      <c r="E543" t="s">
        <v>234</v>
      </c>
      <c r="F543" t="s">
        <v>92</v>
      </c>
      <c r="G543" t="s">
        <v>76</v>
      </c>
      <c r="H543" t="s">
        <v>12</v>
      </c>
      <c r="I543" s="4">
        <v>415.06</v>
      </c>
    </row>
    <row r="544" spans="1:9" hidden="1" x14ac:dyDescent="0.15">
      <c r="A544" t="s">
        <v>69</v>
      </c>
      <c r="B544" t="s">
        <v>155</v>
      </c>
      <c r="C544" t="s">
        <v>156</v>
      </c>
      <c r="D544" t="s">
        <v>9</v>
      </c>
      <c r="E544" t="s">
        <v>211</v>
      </c>
      <c r="F544" t="s">
        <v>92</v>
      </c>
      <c r="G544" t="s">
        <v>31</v>
      </c>
      <c r="H544" t="s">
        <v>12</v>
      </c>
      <c r="I544" s="4">
        <v>1.61</v>
      </c>
    </row>
    <row r="545" spans="1:9" hidden="1" x14ac:dyDescent="0.15">
      <c r="A545" t="s">
        <v>69</v>
      </c>
      <c r="B545" t="s">
        <v>141</v>
      </c>
      <c r="C545" t="s">
        <v>142</v>
      </c>
      <c r="D545" t="s">
        <v>13</v>
      </c>
      <c r="E545" t="s">
        <v>234</v>
      </c>
      <c r="F545" t="s">
        <v>92</v>
      </c>
      <c r="G545" t="s">
        <v>62</v>
      </c>
      <c r="H545" t="s">
        <v>12</v>
      </c>
      <c r="I545" s="4">
        <v>29.32</v>
      </c>
    </row>
    <row r="546" spans="1:9" hidden="1" x14ac:dyDescent="0.15">
      <c r="A546" t="s">
        <v>69</v>
      </c>
      <c r="B546" t="s">
        <v>153</v>
      </c>
      <c r="C546" t="s">
        <v>154</v>
      </c>
      <c r="D546" t="s">
        <v>9</v>
      </c>
      <c r="E546" t="s">
        <v>211</v>
      </c>
      <c r="F546" t="s">
        <v>92</v>
      </c>
      <c r="G546" t="s">
        <v>40</v>
      </c>
      <c r="H546" t="s">
        <v>12</v>
      </c>
      <c r="I546" s="4">
        <v>200.1</v>
      </c>
    </row>
    <row r="547" spans="1:9" hidden="1" x14ac:dyDescent="0.15">
      <c r="A547" t="s">
        <v>69</v>
      </c>
      <c r="B547" t="s">
        <v>101</v>
      </c>
      <c r="C547" t="s">
        <v>102</v>
      </c>
      <c r="D547" t="s">
        <v>24</v>
      </c>
      <c r="E547" t="s">
        <v>234</v>
      </c>
      <c r="F547" t="s">
        <v>92</v>
      </c>
      <c r="G547" t="s">
        <v>14</v>
      </c>
      <c r="H547" t="s">
        <v>12</v>
      </c>
      <c r="I547" s="4">
        <v>298.87</v>
      </c>
    </row>
    <row r="548" spans="1:9" hidden="1" x14ac:dyDescent="0.15">
      <c r="A548" t="s">
        <v>69</v>
      </c>
      <c r="B548" t="s">
        <v>143</v>
      </c>
      <c r="C548" t="s">
        <v>144</v>
      </c>
      <c r="D548" t="s">
        <v>9</v>
      </c>
      <c r="E548" t="s">
        <v>211</v>
      </c>
      <c r="F548" t="s">
        <v>92</v>
      </c>
      <c r="G548" t="s">
        <v>35</v>
      </c>
      <c r="H548" t="s">
        <v>12</v>
      </c>
      <c r="I548" s="4">
        <v>200.1</v>
      </c>
    </row>
    <row r="549" spans="1:9" x14ac:dyDescent="0.15">
      <c r="A549" t="s">
        <v>69</v>
      </c>
      <c r="B549" t="s">
        <v>101</v>
      </c>
      <c r="C549" t="s">
        <v>102</v>
      </c>
      <c r="D549" t="s">
        <v>23</v>
      </c>
      <c r="E549" t="s">
        <v>266</v>
      </c>
      <c r="F549" t="s">
        <v>92</v>
      </c>
      <c r="G549" t="s">
        <v>14</v>
      </c>
      <c r="H549" t="s">
        <v>12</v>
      </c>
      <c r="I549" s="4">
        <v>300.27999999999997</v>
      </c>
    </row>
    <row r="550" spans="1:9" hidden="1" x14ac:dyDescent="0.15">
      <c r="A550" t="s">
        <v>69</v>
      </c>
      <c r="B550" t="s">
        <v>141</v>
      </c>
      <c r="C550" t="s">
        <v>142</v>
      </c>
      <c r="D550" t="s">
        <v>21</v>
      </c>
      <c r="E550" t="s">
        <v>234</v>
      </c>
      <c r="F550" t="s">
        <v>92</v>
      </c>
      <c r="G550" t="s">
        <v>62</v>
      </c>
      <c r="H550" t="s">
        <v>12</v>
      </c>
      <c r="I550" s="4">
        <v>718.91</v>
      </c>
    </row>
    <row r="551" spans="1:9" hidden="1" x14ac:dyDescent="0.15">
      <c r="A551" t="s">
        <v>69</v>
      </c>
      <c r="B551" t="s">
        <v>145</v>
      </c>
      <c r="C551" t="s">
        <v>146</v>
      </c>
      <c r="D551" t="s">
        <v>9</v>
      </c>
      <c r="E551" t="s">
        <v>211</v>
      </c>
      <c r="F551" t="s">
        <v>92</v>
      </c>
      <c r="G551" t="s">
        <v>65</v>
      </c>
      <c r="H551" t="s">
        <v>12</v>
      </c>
      <c r="I551" s="4">
        <v>200.1</v>
      </c>
    </row>
    <row r="552" spans="1:9" hidden="1" x14ac:dyDescent="0.15">
      <c r="A552" t="s">
        <v>70</v>
      </c>
      <c r="B552" t="s">
        <v>145</v>
      </c>
      <c r="C552" t="s">
        <v>146</v>
      </c>
      <c r="D552" t="s">
        <v>9</v>
      </c>
      <c r="E552" t="s">
        <v>211</v>
      </c>
      <c r="F552" t="s">
        <v>92</v>
      </c>
      <c r="G552" t="s">
        <v>65</v>
      </c>
      <c r="H552" t="s">
        <v>12</v>
      </c>
      <c r="I552" s="4">
        <v>200.1</v>
      </c>
    </row>
    <row r="553" spans="1:9" hidden="1" x14ac:dyDescent="0.15">
      <c r="A553" t="s">
        <v>70</v>
      </c>
      <c r="B553" t="s">
        <v>149</v>
      </c>
      <c r="C553" t="s">
        <v>150</v>
      </c>
      <c r="D553" t="s">
        <v>9</v>
      </c>
      <c r="E553" t="s">
        <v>211</v>
      </c>
      <c r="F553" t="s">
        <v>92</v>
      </c>
      <c r="G553" t="s">
        <v>35</v>
      </c>
      <c r="H553" t="s">
        <v>12</v>
      </c>
      <c r="I553" s="4">
        <v>200.1</v>
      </c>
    </row>
    <row r="554" spans="1:9" hidden="1" x14ac:dyDescent="0.15">
      <c r="A554" t="s">
        <v>70</v>
      </c>
      <c r="B554" t="s">
        <v>101</v>
      </c>
      <c r="C554" t="s">
        <v>102</v>
      </c>
      <c r="D554" t="s">
        <v>24</v>
      </c>
      <c r="E554" t="s">
        <v>234</v>
      </c>
      <c r="F554" t="s">
        <v>92</v>
      </c>
      <c r="G554" t="s">
        <v>14</v>
      </c>
      <c r="H554" t="s">
        <v>12</v>
      </c>
      <c r="I554" s="4">
        <v>299.44</v>
      </c>
    </row>
    <row r="555" spans="1:9" hidden="1" x14ac:dyDescent="0.15">
      <c r="A555" t="s">
        <v>70</v>
      </c>
      <c r="B555" t="s">
        <v>143</v>
      </c>
      <c r="C555" t="s">
        <v>144</v>
      </c>
      <c r="D555" t="s">
        <v>9</v>
      </c>
      <c r="E555" t="s">
        <v>211</v>
      </c>
      <c r="F555" t="s">
        <v>92</v>
      </c>
      <c r="G555" t="s">
        <v>35</v>
      </c>
      <c r="H555" t="s">
        <v>12</v>
      </c>
      <c r="I555" s="4">
        <v>200.1</v>
      </c>
    </row>
    <row r="556" spans="1:9" hidden="1" x14ac:dyDescent="0.15">
      <c r="A556" t="s">
        <v>70</v>
      </c>
      <c r="B556" t="s">
        <v>147</v>
      </c>
      <c r="C556" t="s">
        <v>148</v>
      </c>
      <c r="D556" t="s">
        <v>21</v>
      </c>
      <c r="E556" t="s">
        <v>234</v>
      </c>
      <c r="F556" t="s">
        <v>92</v>
      </c>
      <c r="G556" t="s">
        <v>76</v>
      </c>
      <c r="H556" t="s">
        <v>12</v>
      </c>
      <c r="I556" s="4">
        <v>505.91</v>
      </c>
    </row>
    <row r="557" spans="1:9" x14ac:dyDescent="0.15">
      <c r="A557" t="s">
        <v>70</v>
      </c>
      <c r="B557" t="s">
        <v>101</v>
      </c>
      <c r="C557" t="s">
        <v>102</v>
      </c>
      <c r="D557" t="s">
        <v>23</v>
      </c>
      <c r="E557" t="s">
        <v>266</v>
      </c>
      <c r="F557" t="s">
        <v>92</v>
      </c>
      <c r="G557" t="s">
        <v>14</v>
      </c>
      <c r="H557" t="s">
        <v>12</v>
      </c>
      <c r="I557" s="4">
        <v>300.16000000000003</v>
      </c>
    </row>
    <row r="558" spans="1:9" hidden="1" x14ac:dyDescent="0.15">
      <c r="A558" t="s">
        <v>70</v>
      </c>
      <c r="B558" t="s">
        <v>157</v>
      </c>
      <c r="C558" t="s">
        <v>158</v>
      </c>
      <c r="D558" t="s">
        <v>9</v>
      </c>
      <c r="E558" t="s">
        <v>211</v>
      </c>
      <c r="F558" t="s">
        <v>92</v>
      </c>
      <c r="G558" t="s">
        <v>31</v>
      </c>
      <c r="H558" t="s">
        <v>12</v>
      </c>
      <c r="I558" s="4">
        <v>13.52</v>
      </c>
    </row>
    <row r="559" spans="1:9" hidden="1" x14ac:dyDescent="0.15">
      <c r="A559" t="s">
        <v>70</v>
      </c>
      <c r="B559" t="s">
        <v>159</v>
      </c>
      <c r="C559" t="s">
        <v>160</v>
      </c>
      <c r="D559" t="s">
        <v>9</v>
      </c>
      <c r="E559" t="s">
        <v>211</v>
      </c>
      <c r="F559" t="s">
        <v>92</v>
      </c>
      <c r="G559" t="s">
        <v>31</v>
      </c>
      <c r="H559" t="s">
        <v>12</v>
      </c>
      <c r="I559" s="4">
        <v>1.1499999999999999</v>
      </c>
    </row>
    <row r="560" spans="1:9" hidden="1" x14ac:dyDescent="0.15">
      <c r="A560" t="s">
        <v>70</v>
      </c>
      <c r="B560" t="s">
        <v>161</v>
      </c>
      <c r="C560" t="s">
        <v>162</v>
      </c>
      <c r="D560" t="s">
        <v>9</v>
      </c>
      <c r="E560" t="s">
        <v>211</v>
      </c>
      <c r="F560" t="s">
        <v>92</v>
      </c>
      <c r="G560" t="s">
        <v>31</v>
      </c>
      <c r="H560" t="s">
        <v>12</v>
      </c>
      <c r="I560" s="4">
        <v>76.59</v>
      </c>
    </row>
    <row r="561" spans="1:9" hidden="1" x14ac:dyDescent="0.15">
      <c r="A561" t="s">
        <v>70</v>
      </c>
      <c r="B561" t="s">
        <v>153</v>
      </c>
      <c r="C561" t="s">
        <v>154</v>
      </c>
      <c r="D561" t="s">
        <v>9</v>
      </c>
      <c r="E561" t="s">
        <v>211</v>
      </c>
      <c r="F561" t="s">
        <v>92</v>
      </c>
      <c r="G561" t="s">
        <v>40</v>
      </c>
      <c r="H561" t="s">
        <v>12</v>
      </c>
      <c r="I561" s="4">
        <v>200.1</v>
      </c>
    </row>
    <row r="562" spans="1:9" hidden="1" x14ac:dyDescent="0.15">
      <c r="A562" t="s">
        <v>70</v>
      </c>
      <c r="B562" t="s">
        <v>155</v>
      </c>
      <c r="C562" t="s">
        <v>156</v>
      </c>
      <c r="D562" t="s">
        <v>9</v>
      </c>
      <c r="E562" t="s">
        <v>211</v>
      </c>
      <c r="F562" t="s">
        <v>92</v>
      </c>
      <c r="G562" t="s">
        <v>31</v>
      </c>
      <c r="H562" t="s">
        <v>12</v>
      </c>
      <c r="I562" s="4">
        <v>195.43</v>
      </c>
    </row>
    <row r="563" spans="1:9" hidden="1" x14ac:dyDescent="0.15">
      <c r="A563" t="s">
        <v>70</v>
      </c>
      <c r="B563" t="s">
        <v>141</v>
      </c>
      <c r="C563" t="s">
        <v>142</v>
      </c>
      <c r="D563" t="s">
        <v>21</v>
      </c>
      <c r="E563" t="s">
        <v>234</v>
      </c>
      <c r="F563" t="s">
        <v>92</v>
      </c>
      <c r="G563" t="s">
        <v>62</v>
      </c>
      <c r="H563" t="s">
        <v>12</v>
      </c>
      <c r="I563" s="4">
        <v>729.12</v>
      </c>
    </row>
    <row r="564" spans="1:9" hidden="1" x14ac:dyDescent="0.15">
      <c r="A564" t="s">
        <v>70</v>
      </c>
      <c r="B564" t="s">
        <v>125</v>
      </c>
      <c r="C564" t="s">
        <v>126</v>
      </c>
      <c r="D564" t="s">
        <v>21</v>
      </c>
      <c r="E564" t="s">
        <v>234</v>
      </c>
      <c r="F564" t="s">
        <v>92</v>
      </c>
      <c r="G564" t="s">
        <v>45</v>
      </c>
      <c r="H564" t="s">
        <v>12</v>
      </c>
      <c r="I564" s="4">
        <v>692.05</v>
      </c>
    </row>
    <row r="565" spans="1:9" hidden="1" x14ac:dyDescent="0.15">
      <c r="A565" t="s">
        <v>70</v>
      </c>
      <c r="B565" t="s">
        <v>129</v>
      </c>
      <c r="C565" t="s">
        <v>130</v>
      </c>
      <c r="D565" t="s">
        <v>9</v>
      </c>
      <c r="E565" t="s">
        <v>211</v>
      </c>
      <c r="F565" t="s">
        <v>92</v>
      </c>
      <c r="G565" t="s">
        <v>43</v>
      </c>
      <c r="H565" t="s">
        <v>12</v>
      </c>
      <c r="I565" s="4">
        <v>83.12</v>
      </c>
    </row>
    <row r="566" spans="1:9" hidden="1" x14ac:dyDescent="0.15">
      <c r="A566" t="s">
        <v>70</v>
      </c>
      <c r="B566" t="s">
        <v>141</v>
      </c>
      <c r="C566" t="s">
        <v>142</v>
      </c>
      <c r="D566" t="s">
        <v>13</v>
      </c>
      <c r="E566" t="s">
        <v>234</v>
      </c>
      <c r="F566" t="s">
        <v>92</v>
      </c>
      <c r="G566" t="s">
        <v>62</v>
      </c>
      <c r="H566" t="s">
        <v>12</v>
      </c>
      <c r="I566" s="4">
        <v>21.07</v>
      </c>
    </row>
    <row r="567" spans="1:9" hidden="1" x14ac:dyDescent="0.15">
      <c r="A567" t="s">
        <v>71</v>
      </c>
      <c r="B567" t="s">
        <v>141</v>
      </c>
      <c r="C567" t="s">
        <v>142</v>
      </c>
      <c r="D567" t="s">
        <v>13</v>
      </c>
      <c r="E567" t="s">
        <v>234</v>
      </c>
      <c r="F567" t="s">
        <v>92</v>
      </c>
      <c r="G567" t="s">
        <v>62</v>
      </c>
      <c r="H567" t="s">
        <v>12</v>
      </c>
      <c r="I567" s="4">
        <v>25.64</v>
      </c>
    </row>
    <row r="568" spans="1:9" hidden="1" x14ac:dyDescent="0.15">
      <c r="A568" t="s">
        <v>71</v>
      </c>
      <c r="B568" t="s">
        <v>145</v>
      </c>
      <c r="C568" t="s">
        <v>146</v>
      </c>
      <c r="D568" t="s">
        <v>9</v>
      </c>
      <c r="E568" t="s">
        <v>211</v>
      </c>
      <c r="F568" t="s">
        <v>92</v>
      </c>
      <c r="G568" t="s">
        <v>65</v>
      </c>
      <c r="H568" t="s">
        <v>12</v>
      </c>
      <c r="I568" s="4">
        <v>200.1</v>
      </c>
    </row>
    <row r="569" spans="1:9" hidden="1" x14ac:dyDescent="0.15">
      <c r="A569" t="s">
        <v>71</v>
      </c>
      <c r="B569" t="s">
        <v>125</v>
      </c>
      <c r="C569" t="s">
        <v>126</v>
      </c>
      <c r="D569" t="s">
        <v>21</v>
      </c>
      <c r="E569" t="s">
        <v>234</v>
      </c>
      <c r="F569" t="s">
        <v>92</v>
      </c>
      <c r="G569" t="s">
        <v>45</v>
      </c>
      <c r="H569" t="s">
        <v>12</v>
      </c>
      <c r="I569" s="4">
        <v>693.79</v>
      </c>
    </row>
    <row r="570" spans="1:9" hidden="1" x14ac:dyDescent="0.15">
      <c r="A570" t="s">
        <v>71</v>
      </c>
      <c r="B570" t="s">
        <v>141</v>
      </c>
      <c r="C570" t="s">
        <v>142</v>
      </c>
      <c r="D570" t="s">
        <v>21</v>
      </c>
      <c r="E570" t="s">
        <v>234</v>
      </c>
      <c r="F570" t="s">
        <v>92</v>
      </c>
      <c r="G570" t="s">
        <v>62</v>
      </c>
      <c r="H570" t="s">
        <v>12</v>
      </c>
      <c r="I570" s="4">
        <v>719.58</v>
      </c>
    </row>
    <row r="571" spans="1:9" hidden="1" x14ac:dyDescent="0.15">
      <c r="A571" t="s">
        <v>71</v>
      </c>
      <c r="B571" t="s">
        <v>149</v>
      </c>
      <c r="C571" t="s">
        <v>150</v>
      </c>
      <c r="D571" t="s">
        <v>9</v>
      </c>
      <c r="E571" t="s">
        <v>211</v>
      </c>
      <c r="F571" t="s">
        <v>92</v>
      </c>
      <c r="G571" t="s">
        <v>35</v>
      </c>
      <c r="H571" t="s">
        <v>12</v>
      </c>
      <c r="I571" s="4">
        <v>200.1</v>
      </c>
    </row>
    <row r="572" spans="1:9" hidden="1" x14ac:dyDescent="0.15">
      <c r="A572" t="s">
        <v>71</v>
      </c>
      <c r="B572" t="s">
        <v>159</v>
      </c>
      <c r="C572" t="s">
        <v>160</v>
      </c>
      <c r="D572" t="s">
        <v>9</v>
      </c>
      <c r="E572" t="s">
        <v>211</v>
      </c>
      <c r="F572" t="s">
        <v>92</v>
      </c>
      <c r="G572" t="s">
        <v>31</v>
      </c>
      <c r="H572" t="s">
        <v>12</v>
      </c>
      <c r="I572" s="4">
        <v>3.63</v>
      </c>
    </row>
    <row r="573" spans="1:9" hidden="1" x14ac:dyDescent="0.15">
      <c r="A573" t="s">
        <v>71</v>
      </c>
      <c r="B573" t="s">
        <v>153</v>
      </c>
      <c r="C573" t="s">
        <v>154</v>
      </c>
      <c r="D573" t="s">
        <v>9</v>
      </c>
      <c r="E573" t="s">
        <v>211</v>
      </c>
      <c r="F573" t="s">
        <v>92</v>
      </c>
      <c r="G573" t="s">
        <v>40</v>
      </c>
      <c r="H573" t="s">
        <v>12</v>
      </c>
      <c r="I573" s="4">
        <v>200.1</v>
      </c>
    </row>
    <row r="574" spans="1:9" hidden="1" x14ac:dyDescent="0.15">
      <c r="A574" t="s">
        <v>71</v>
      </c>
      <c r="B574" t="s">
        <v>101</v>
      </c>
      <c r="C574" t="s">
        <v>102</v>
      </c>
      <c r="D574" t="s">
        <v>24</v>
      </c>
      <c r="E574" t="s">
        <v>234</v>
      </c>
      <c r="F574" t="s">
        <v>92</v>
      </c>
      <c r="G574" t="s">
        <v>14</v>
      </c>
      <c r="H574" t="s">
        <v>12</v>
      </c>
      <c r="I574" s="4">
        <v>298.77</v>
      </c>
    </row>
    <row r="575" spans="1:9" hidden="1" x14ac:dyDescent="0.15">
      <c r="A575" t="s">
        <v>71</v>
      </c>
      <c r="B575" t="s">
        <v>161</v>
      </c>
      <c r="C575" t="s">
        <v>162</v>
      </c>
      <c r="D575" t="s">
        <v>9</v>
      </c>
      <c r="E575" t="s">
        <v>211</v>
      </c>
      <c r="F575" t="s">
        <v>92</v>
      </c>
      <c r="G575" t="s">
        <v>31</v>
      </c>
      <c r="H575" t="s">
        <v>12</v>
      </c>
      <c r="I575" s="4">
        <v>266.02</v>
      </c>
    </row>
    <row r="576" spans="1:9" hidden="1" x14ac:dyDescent="0.15">
      <c r="A576" t="s">
        <v>71</v>
      </c>
      <c r="B576" t="s">
        <v>143</v>
      </c>
      <c r="C576" t="s">
        <v>144</v>
      </c>
      <c r="D576" t="s">
        <v>9</v>
      </c>
      <c r="E576" t="s">
        <v>211</v>
      </c>
      <c r="F576" t="s">
        <v>92</v>
      </c>
      <c r="G576" t="s">
        <v>35</v>
      </c>
      <c r="H576" t="s">
        <v>12</v>
      </c>
      <c r="I576" s="4">
        <v>200.1</v>
      </c>
    </row>
    <row r="577" spans="1:9" hidden="1" x14ac:dyDescent="0.15">
      <c r="A577" t="s">
        <v>71</v>
      </c>
      <c r="B577" t="s">
        <v>147</v>
      </c>
      <c r="C577" t="s">
        <v>148</v>
      </c>
      <c r="D577" t="s">
        <v>21</v>
      </c>
      <c r="E577" t="s">
        <v>234</v>
      </c>
      <c r="F577" t="s">
        <v>92</v>
      </c>
      <c r="G577" t="s">
        <v>76</v>
      </c>
      <c r="H577" t="s">
        <v>12</v>
      </c>
      <c r="I577" s="4">
        <v>497.93</v>
      </c>
    </row>
    <row r="578" spans="1:9" hidden="1" x14ac:dyDescent="0.15">
      <c r="A578" t="s">
        <v>71</v>
      </c>
      <c r="B578" t="s">
        <v>163</v>
      </c>
      <c r="C578" t="s">
        <v>164</v>
      </c>
      <c r="D578" t="s">
        <v>9</v>
      </c>
      <c r="E578" t="s">
        <v>211</v>
      </c>
      <c r="F578" t="s">
        <v>92</v>
      </c>
      <c r="G578" t="s">
        <v>31</v>
      </c>
      <c r="H578" t="s">
        <v>12</v>
      </c>
      <c r="I578" s="4">
        <v>54.38</v>
      </c>
    </row>
    <row r="579" spans="1:9" hidden="1" x14ac:dyDescent="0.15">
      <c r="A579" t="s">
        <v>71</v>
      </c>
      <c r="B579" t="s">
        <v>155</v>
      </c>
      <c r="C579" t="s">
        <v>156</v>
      </c>
      <c r="D579" t="s">
        <v>9</v>
      </c>
      <c r="E579" t="s">
        <v>211</v>
      </c>
      <c r="F579" t="s">
        <v>92</v>
      </c>
      <c r="G579" t="s">
        <v>31</v>
      </c>
      <c r="H579" t="s">
        <v>12</v>
      </c>
      <c r="I579" s="4">
        <v>438.49</v>
      </c>
    </row>
    <row r="580" spans="1:9" x14ac:dyDescent="0.15">
      <c r="A580" t="s">
        <v>71</v>
      </c>
      <c r="B580" t="s">
        <v>101</v>
      </c>
      <c r="C580" t="s">
        <v>102</v>
      </c>
      <c r="D580" t="s">
        <v>23</v>
      </c>
      <c r="E580" t="s">
        <v>266</v>
      </c>
      <c r="F580" t="s">
        <v>92</v>
      </c>
      <c r="G580" t="s">
        <v>14</v>
      </c>
      <c r="H580" t="s">
        <v>12</v>
      </c>
      <c r="I580" s="4">
        <v>300.14</v>
      </c>
    </row>
    <row r="581" spans="1:9" hidden="1" x14ac:dyDescent="0.15">
      <c r="A581" t="s">
        <v>71</v>
      </c>
      <c r="B581" t="s">
        <v>129</v>
      </c>
      <c r="C581" t="s">
        <v>130</v>
      </c>
      <c r="D581" t="s">
        <v>9</v>
      </c>
      <c r="E581" t="s">
        <v>211</v>
      </c>
      <c r="F581" t="s">
        <v>92</v>
      </c>
      <c r="G581" t="s">
        <v>43</v>
      </c>
      <c r="H581" t="s">
        <v>12</v>
      </c>
      <c r="I581" s="4">
        <v>549.13</v>
      </c>
    </row>
    <row r="582" spans="1:9" hidden="1" x14ac:dyDescent="0.15">
      <c r="A582" t="s">
        <v>71</v>
      </c>
      <c r="B582" t="s">
        <v>157</v>
      </c>
      <c r="C582" t="s">
        <v>158</v>
      </c>
      <c r="D582" t="s">
        <v>9</v>
      </c>
      <c r="E582" t="s">
        <v>211</v>
      </c>
      <c r="F582" t="s">
        <v>92</v>
      </c>
      <c r="G582" t="s">
        <v>31</v>
      </c>
      <c r="H582" t="s">
        <v>12</v>
      </c>
      <c r="I582" s="4">
        <v>227.74</v>
      </c>
    </row>
    <row r="583" spans="1:9" hidden="1" x14ac:dyDescent="0.15">
      <c r="A583" t="s">
        <v>72</v>
      </c>
      <c r="B583" t="s">
        <v>149</v>
      </c>
      <c r="C583" t="s">
        <v>150</v>
      </c>
      <c r="D583" t="s">
        <v>9</v>
      </c>
      <c r="E583" t="s">
        <v>211</v>
      </c>
      <c r="F583" t="s">
        <v>92</v>
      </c>
      <c r="G583" t="s">
        <v>35</v>
      </c>
      <c r="H583" t="s">
        <v>12</v>
      </c>
      <c r="I583" s="4">
        <v>200.1</v>
      </c>
    </row>
    <row r="584" spans="1:9" x14ac:dyDescent="0.15">
      <c r="A584" t="s">
        <v>72</v>
      </c>
      <c r="B584" t="s">
        <v>101</v>
      </c>
      <c r="C584" t="s">
        <v>102</v>
      </c>
      <c r="D584" t="s">
        <v>23</v>
      </c>
      <c r="E584" t="s">
        <v>266</v>
      </c>
      <c r="F584" t="s">
        <v>92</v>
      </c>
      <c r="G584" t="s">
        <v>14</v>
      </c>
      <c r="H584" t="s">
        <v>12</v>
      </c>
      <c r="I584" s="4">
        <v>300.36</v>
      </c>
    </row>
    <row r="585" spans="1:9" hidden="1" x14ac:dyDescent="0.15">
      <c r="A585" t="s">
        <v>72</v>
      </c>
      <c r="B585" t="s">
        <v>129</v>
      </c>
      <c r="C585" t="s">
        <v>130</v>
      </c>
      <c r="D585" t="s">
        <v>9</v>
      </c>
      <c r="E585" t="s">
        <v>211</v>
      </c>
      <c r="F585" t="s">
        <v>92</v>
      </c>
      <c r="G585" t="s">
        <v>43</v>
      </c>
      <c r="H585" t="s">
        <v>12</v>
      </c>
      <c r="I585" s="4">
        <v>804</v>
      </c>
    </row>
    <row r="586" spans="1:9" hidden="1" x14ac:dyDescent="0.15">
      <c r="A586" t="s">
        <v>72</v>
      </c>
      <c r="B586" t="s">
        <v>145</v>
      </c>
      <c r="C586" t="s">
        <v>146</v>
      </c>
      <c r="D586" t="s">
        <v>9</v>
      </c>
      <c r="E586" t="s">
        <v>211</v>
      </c>
      <c r="F586" t="s">
        <v>92</v>
      </c>
      <c r="G586" t="s">
        <v>65</v>
      </c>
      <c r="H586" t="s">
        <v>12</v>
      </c>
      <c r="I586" s="4">
        <v>200.1</v>
      </c>
    </row>
    <row r="587" spans="1:9" hidden="1" x14ac:dyDescent="0.15">
      <c r="A587" t="s">
        <v>72</v>
      </c>
      <c r="B587" t="s">
        <v>165</v>
      </c>
      <c r="C587" t="s">
        <v>166</v>
      </c>
      <c r="D587" t="s">
        <v>9</v>
      </c>
      <c r="E587" t="s">
        <v>211</v>
      </c>
      <c r="F587" t="s">
        <v>92</v>
      </c>
      <c r="G587" t="s">
        <v>87</v>
      </c>
      <c r="H587" t="s">
        <v>12</v>
      </c>
      <c r="I587" s="4">
        <v>1.57</v>
      </c>
    </row>
    <row r="588" spans="1:9" hidden="1" x14ac:dyDescent="0.15">
      <c r="A588" t="s">
        <v>72</v>
      </c>
      <c r="B588" t="s">
        <v>141</v>
      </c>
      <c r="C588" t="s">
        <v>142</v>
      </c>
      <c r="D588" t="s">
        <v>13</v>
      </c>
      <c r="E588" t="s">
        <v>234</v>
      </c>
      <c r="F588" t="s">
        <v>92</v>
      </c>
      <c r="G588" t="s">
        <v>62</v>
      </c>
      <c r="H588" t="s">
        <v>12</v>
      </c>
      <c r="I588" s="4">
        <v>63.4</v>
      </c>
    </row>
    <row r="589" spans="1:9" hidden="1" x14ac:dyDescent="0.15">
      <c r="A589" t="s">
        <v>72</v>
      </c>
      <c r="B589" t="s">
        <v>143</v>
      </c>
      <c r="C589" t="s">
        <v>144</v>
      </c>
      <c r="D589" t="s">
        <v>9</v>
      </c>
      <c r="E589" t="s">
        <v>211</v>
      </c>
      <c r="F589" t="s">
        <v>92</v>
      </c>
      <c r="G589" t="s">
        <v>35</v>
      </c>
      <c r="H589" t="s">
        <v>12</v>
      </c>
      <c r="I589" s="4">
        <v>200.1</v>
      </c>
    </row>
    <row r="590" spans="1:9" hidden="1" x14ac:dyDescent="0.15">
      <c r="A590" t="s">
        <v>72</v>
      </c>
      <c r="B590" t="s">
        <v>141</v>
      </c>
      <c r="C590" t="s">
        <v>142</v>
      </c>
      <c r="D590" t="s">
        <v>21</v>
      </c>
      <c r="E590" t="s">
        <v>234</v>
      </c>
      <c r="F590" t="s">
        <v>92</v>
      </c>
      <c r="G590" t="s">
        <v>62</v>
      </c>
      <c r="H590" t="s">
        <v>12</v>
      </c>
      <c r="I590" s="4">
        <v>679.59</v>
      </c>
    </row>
    <row r="591" spans="1:9" hidden="1" x14ac:dyDescent="0.15">
      <c r="A591" t="s">
        <v>72</v>
      </c>
      <c r="B591" t="s">
        <v>155</v>
      </c>
      <c r="C591" t="s">
        <v>156</v>
      </c>
      <c r="D591" t="s">
        <v>9</v>
      </c>
      <c r="E591" t="s">
        <v>211</v>
      </c>
      <c r="F591" t="s">
        <v>92</v>
      </c>
      <c r="G591" t="s">
        <v>31</v>
      </c>
      <c r="H591" t="s">
        <v>12</v>
      </c>
      <c r="I591" s="4">
        <v>187.16</v>
      </c>
    </row>
    <row r="592" spans="1:9" hidden="1" x14ac:dyDescent="0.15">
      <c r="A592" t="s">
        <v>72</v>
      </c>
      <c r="B592" t="s">
        <v>157</v>
      </c>
      <c r="C592" t="s">
        <v>158</v>
      </c>
      <c r="D592" t="s">
        <v>9</v>
      </c>
      <c r="E592" t="s">
        <v>211</v>
      </c>
      <c r="F592" t="s">
        <v>92</v>
      </c>
      <c r="G592" t="s">
        <v>31</v>
      </c>
      <c r="H592" t="s">
        <v>12</v>
      </c>
      <c r="I592" s="4">
        <v>31.85</v>
      </c>
    </row>
    <row r="593" spans="1:9" hidden="1" x14ac:dyDescent="0.15">
      <c r="A593" t="s">
        <v>72</v>
      </c>
      <c r="B593" t="s">
        <v>125</v>
      </c>
      <c r="C593" t="s">
        <v>126</v>
      </c>
      <c r="D593" t="s">
        <v>21</v>
      </c>
      <c r="E593" t="s">
        <v>234</v>
      </c>
      <c r="F593" t="s">
        <v>92</v>
      </c>
      <c r="G593" t="s">
        <v>45</v>
      </c>
      <c r="H593" t="s">
        <v>12</v>
      </c>
      <c r="I593" s="4">
        <v>550.9</v>
      </c>
    </row>
    <row r="594" spans="1:9" hidden="1" x14ac:dyDescent="0.15">
      <c r="A594" t="s">
        <v>72</v>
      </c>
      <c r="B594" t="s">
        <v>161</v>
      </c>
      <c r="C594" t="s">
        <v>162</v>
      </c>
      <c r="D594" t="s">
        <v>9</v>
      </c>
      <c r="E594" t="s">
        <v>211</v>
      </c>
      <c r="F594" t="s">
        <v>92</v>
      </c>
      <c r="G594" t="s">
        <v>31</v>
      </c>
      <c r="H594" t="s">
        <v>12</v>
      </c>
      <c r="I594" s="4">
        <v>500.22</v>
      </c>
    </row>
    <row r="595" spans="1:9" hidden="1" x14ac:dyDescent="0.15">
      <c r="A595" t="s">
        <v>72</v>
      </c>
      <c r="B595" t="s">
        <v>153</v>
      </c>
      <c r="C595" t="s">
        <v>154</v>
      </c>
      <c r="D595" t="s">
        <v>9</v>
      </c>
      <c r="E595" t="s">
        <v>211</v>
      </c>
      <c r="F595" t="s">
        <v>92</v>
      </c>
      <c r="G595" t="s">
        <v>40</v>
      </c>
      <c r="H595" t="s">
        <v>12</v>
      </c>
      <c r="I595" s="4">
        <v>200.1</v>
      </c>
    </row>
    <row r="596" spans="1:9" hidden="1" x14ac:dyDescent="0.15">
      <c r="A596" t="s">
        <v>72</v>
      </c>
      <c r="B596" t="s">
        <v>159</v>
      </c>
      <c r="C596" t="s">
        <v>160</v>
      </c>
      <c r="D596" t="s">
        <v>9</v>
      </c>
      <c r="E596" t="s">
        <v>211</v>
      </c>
      <c r="F596" t="s">
        <v>92</v>
      </c>
      <c r="G596" t="s">
        <v>31</v>
      </c>
      <c r="H596" t="s">
        <v>12</v>
      </c>
      <c r="I596" s="4">
        <v>7.0000000000000007E-2</v>
      </c>
    </row>
    <row r="597" spans="1:9" hidden="1" x14ac:dyDescent="0.15">
      <c r="A597" t="s">
        <v>72</v>
      </c>
      <c r="B597" t="s">
        <v>163</v>
      </c>
      <c r="C597" t="s">
        <v>164</v>
      </c>
      <c r="D597" t="s">
        <v>9</v>
      </c>
      <c r="E597" t="s">
        <v>211</v>
      </c>
      <c r="F597" t="s">
        <v>92</v>
      </c>
      <c r="G597" t="s">
        <v>31</v>
      </c>
      <c r="H597" t="s">
        <v>12</v>
      </c>
      <c r="I597" s="4">
        <v>133.35</v>
      </c>
    </row>
    <row r="598" spans="1:9" hidden="1" x14ac:dyDescent="0.15">
      <c r="A598" t="s">
        <v>72</v>
      </c>
      <c r="B598" t="s">
        <v>147</v>
      </c>
      <c r="C598" t="s">
        <v>148</v>
      </c>
      <c r="D598" t="s">
        <v>21</v>
      </c>
      <c r="E598" t="s">
        <v>234</v>
      </c>
      <c r="F598" t="s">
        <v>92</v>
      </c>
      <c r="G598" t="s">
        <v>76</v>
      </c>
      <c r="H598" t="s">
        <v>12</v>
      </c>
      <c r="I598" s="4">
        <v>501.14</v>
      </c>
    </row>
    <row r="599" spans="1:9" hidden="1" x14ac:dyDescent="0.15">
      <c r="A599" t="s">
        <v>72</v>
      </c>
      <c r="B599" t="s">
        <v>101</v>
      </c>
      <c r="C599" t="s">
        <v>102</v>
      </c>
      <c r="D599" t="s">
        <v>24</v>
      </c>
      <c r="E599" t="s">
        <v>234</v>
      </c>
      <c r="F599" t="s">
        <v>92</v>
      </c>
      <c r="G599" t="s">
        <v>14</v>
      </c>
      <c r="H599" t="s">
        <v>12</v>
      </c>
      <c r="I599" s="4">
        <v>300.02</v>
      </c>
    </row>
    <row r="600" spans="1:9" hidden="1" x14ac:dyDescent="0.15">
      <c r="A600" t="s">
        <v>73</v>
      </c>
      <c r="B600" t="s">
        <v>145</v>
      </c>
      <c r="C600" t="s">
        <v>146</v>
      </c>
      <c r="D600" t="s">
        <v>9</v>
      </c>
      <c r="E600" t="s">
        <v>211</v>
      </c>
      <c r="F600" t="s">
        <v>92</v>
      </c>
      <c r="G600" t="s">
        <v>65</v>
      </c>
      <c r="H600" t="s">
        <v>12</v>
      </c>
      <c r="I600" s="4">
        <v>200.1</v>
      </c>
    </row>
    <row r="601" spans="1:9" hidden="1" x14ac:dyDescent="0.15">
      <c r="A601" t="s">
        <v>73</v>
      </c>
      <c r="B601" t="s">
        <v>143</v>
      </c>
      <c r="C601" t="s">
        <v>144</v>
      </c>
      <c r="D601" t="s">
        <v>9</v>
      </c>
      <c r="E601" t="s">
        <v>211</v>
      </c>
      <c r="F601" t="s">
        <v>92</v>
      </c>
      <c r="G601" t="s">
        <v>35</v>
      </c>
      <c r="H601" t="s">
        <v>12</v>
      </c>
      <c r="I601" s="4">
        <v>200.1</v>
      </c>
    </row>
    <row r="602" spans="1:9" hidden="1" x14ac:dyDescent="0.15">
      <c r="A602" t="s">
        <v>73</v>
      </c>
      <c r="B602" t="s">
        <v>153</v>
      </c>
      <c r="C602" t="s">
        <v>154</v>
      </c>
      <c r="D602" t="s">
        <v>9</v>
      </c>
      <c r="E602" t="s">
        <v>211</v>
      </c>
      <c r="F602" t="s">
        <v>92</v>
      </c>
      <c r="G602" t="s">
        <v>40</v>
      </c>
      <c r="H602" t="s">
        <v>12</v>
      </c>
      <c r="I602" s="4">
        <v>200.1</v>
      </c>
    </row>
    <row r="603" spans="1:9" hidden="1" x14ac:dyDescent="0.15">
      <c r="A603" t="s">
        <v>73</v>
      </c>
      <c r="B603" t="s">
        <v>167</v>
      </c>
      <c r="C603" t="s">
        <v>168</v>
      </c>
      <c r="D603" t="s">
        <v>9</v>
      </c>
      <c r="E603" t="s">
        <v>211</v>
      </c>
      <c r="F603" t="s">
        <v>92</v>
      </c>
      <c r="G603" t="s">
        <v>43</v>
      </c>
      <c r="H603" t="s">
        <v>12</v>
      </c>
      <c r="I603" s="4">
        <v>18.420000000000002</v>
      </c>
    </row>
    <row r="604" spans="1:9" x14ac:dyDescent="0.15">
      <c r="A604" t="s">
        <v>73</v>
      </c>
      <c r="B604" t="s">
        <v>101</v>
      </c>
      <c r="C604" t="s">
        <v>102</v>
      </c>
      <c r="D604" t="s">
        <v>23</v>
      </c>
      <c r="E604" t="s">
        <v>266</v>
      </c>
      <c r="F604" t="s">
        <v>92</v>
      </c>
      <c r="G604" t="s">
        <v>14</v>
      </c>
      <c r="H604" t="s">
        <v>12</v>
      </c>
      <c r="I604" s="4">
        <v>300.25</v>
      </c>
    </row>
    <row r="605" spans="1:9" hidden="1" x14ac:dyDescent="0.15">
      <c r="A605" t="s">
        <v>73</v>
      </c>
      <c r="B605" t="s">
        <v>147</v>
      </c>
      <c r="C605" t="s">
        <v>148</v>
      </c>
      <c r="D605" t="s">
        <v>21</v>
      </c>
      <c r="E605" t="s">
        <v>234</v>
      </c>
      <c r="F605" t="s">
        <v>92</v>
      </c>
      <c r="G605" t="s">
        <v>76</v>
      </c>
      <c r="H605" t="s">
        <v>12</v>
      </c>
      <c r="I605" s="4">
        <v>496.14</v>
      </c>
    </row>
    <row r="606" spans="1:9" hidden="1" x14ac:dyDescent="0.15">
      <c r="A606" t="s">
        <v>73</v>
      </c>
      <c r="B606" t="s">
        <v>161</v>
      </c>
      <c r="C606" t="s">
        <v>162</v>
      </c>
      <c r="D606" t="s">
        <v>9</v>
      </c>
      <c r="E606" t="s">
        <v>211</v>
      </c>
      <c r="F606" t="s">
        <v>92</v>
      </c>
      <c r="G606" t="s">
        <v>31</v>
      </c>
      <c r="H606" t="s">
        <v>12</v>
      </c>
      <c r="I606" s="4">
        <v>482.69</v>
      </c>
    </row>
    <row r="607" spans="1:9" hidden="1" x14ac:dyDescent="0.15">
      <c r="A607" t="s">
        <v>73</v>
      </c>
      <c r="B607" t="s">
        <v>125</v>
      </c>
      <c r="C607" t="s">
        <v>126</v>
      </c>
      <c r="D607" t="s">
        <v>21</v>
      </c>
      <c r="E607" t="s">
        <v>234</v>
      </c>
      <c r="F607" t="s">
        <v>92</v>
      </c>
      <c r="G607" t="s">
        <v>45</v>
      </c>
      <c r="H607" t="s">
        <v>12</v>
      </c>
      <c r="I607" s="4">
        <v>551.86</v>
      </c>
    </row>
    <row r="608" spans="1:9" hidden="1" x14ac:dyDescent="0.15">
      <c r="A608" t="s">
        <v>73</v>
      </c>
      <c r="B608" t="s">
        <v>169</v>
      </c>
      <c r="C608" t="s">
        <v>170</v>
      </c>
      <c r="D608" t="s">
        <v>9</v>
      </c>
      <c r="E608" t="s">
        <v>211</v>
      </c>
      <c r="F608" t="s">
        <v>92</v>
      </c>
      <c r="G608" t="s">
        <v>43</v>
      </c>
      <c r="H608" t="s">
        <v>12</v>
      </c>
      <c r="I608" s="4">
        <v>52.94</v>
      </c>
    </row>
    <row r="609" spans="1:9" hidden="1" x14ac:dyDescent="0.15">
      <c r="A609" t="s">
        <v>73</v>
      </c>
      <c r="B609" t="s">
        <v>101</v>
      </c>
      <c r="C609" t="s">
        <v>102</v>
      </c>
      <c r="D609" t="s">
        <v>24</v>
      </c>
      <c r="E609" t="s">
        <v>234</v>
      </c>
      <c r="F609" t="s">
        <v>92</v>
      </c>
      <c r="G609" t="s">
        <v>14</v>
      </c>
      <c r="H609" t="s">
        <v>12</v>
      </c>
      <c r="I609" s="4">
        <v>282.8</v>
      </c>
    </row>
    <row r="610" spans="1:9" hidden="1" x14ac:dyDescent="0.15">
      <c r="A610" t="s">
        <v>73</v>
      </c>
      <c r="B610" t="s">
        <v>129</v>
      </c>
      <c r="C610" t="s">
        <v>130</v>
      </c>
      <c r="D610" t="s">
        <v>9</v>
      </c>
      <c r="E610" t="s">
        <v>211</v>
      </c>
      <c r="F610" t="s">
        <v>92</v>
      </c>
      <c r="G610" t="s">
        <v>43</v>
      </c>
      <c r="H610" t="s">
        <v>12</v>
      </c>
      <c r="I610" s="4">
        <v>676.42</v>
      </c>
    </row>
    <row r="611" spans="1:9" hidden="1" x14ac:dyDescent="0.15">
      <c r="A611" t="s">
        <v>73</v>
      </c>
      <c r="B611" t="s">
        <v>165</v>
      </c>
      <c r="C611" t="s">
        <v>166</v>
      </c>
      <c r="D611" t="s">
        <v>9</v>
      </c>
      <c r="E611" t="s">
        <v>211</v>
      </c>
      <c r="F611" t="s">
        <v>92</v>
      </c>
      <c r="G611" t="s">
        <v>87</v>
      </c>
      <c r="H611" t="s">
        <v>12</v>
      </c>
      <c r="I611" s="4">
        <v>200.21</v>
      </c>
    </row>
    <row r="612" spans="1:9" hidden="1" x14ac:dyDescent="0.15">
      <c r="A612" t="s">
        <v>73</v>
      </c>
      <c r="B612" t="s">
        <v>141</v>
      </c>
      <c r="C612" t="s">
        <v>142</v>
      </c>
      <c r="D612" t="s">
        <v>21</v>
      </c>
      <c r="E612" t="s">
        <v>234</v>
      </c>
      <c r="F612" t="s">
        <v>92</v>
      </c>
      <c r="G612" t="s">
        <v>62</v>
      </c>
      <c r="H612" t="s">
        <v>12</v>
      </c>
      <c r="I612" s="4">
        <v>721.5</v>
      </c>
    </row>
    <row r="613" spans="1:9" hidden="1" x14ac:dyDescent="0.15">
      <c r="A613" t="s">
        <v>73</v>
      </c>
      <c r="B613" t="s">
        <v>149</v>
      </c>
      <c r="C613" t="s">
        <v>150</v>
      </c>
      <c r="D613" t="s">
        <v>9</v>
      </c>
      <c r="E613" t="s">
        <v>211</v>
      </c>
      <c r="F613" t="s">
        <v>92</v>
      </c>
      <c r="G613" t="s">
        <v>35</v>
      </c>
      <c r="H613" t="s">
        <v>12</v>
      </c>
      <c r="I613" s="4">
        <v>200.1</v>
      </c>
    </row>
    <row r="614" spans="1:9" hidden="1" x14ac:dyDescent="0.15">
      <c r="A614" t="s">
        <v>73</v>
      </c>
      <c r="B614" t="s">
        <v>141</v>
      </c>
      <c r="C614" t="s">
        <v>142</v>
      </c>
      <c r="D614" t="s">
        <v>13</v>
      </c>
      <c r="E614" t="s">
        <v>234</v>
      </c>
      <c r="F614" t="s">
        <v>92</v>
      </c>
      <c r="G614" t="s">
        <v>62</v>
      </c>
      <c r="H614" t="s">
        <v>12</v>
      </c>
      <c r="I614" s="4">
        <v>21.49</v>
      </c>
    </row>
    <row r="615" spans="1:9" hidden="1" x14ac:dyDescent="0.15">
      <c r="A615" t="s">
        <v>73</v>
      </c>
      <c r="B615" t="s">
        <v>157</v>
      </c>
      <c r="C615" t="s">
        <v>158</v>
      </c>
      <c r="D615" t="s">
        <v>9</v>
      </c>
      <c r="E615" t="s">
        <v>211</v>
      </c>
      <c r="F615" t="s">
        <v>92</v>
      </c>
      <c r="G615" t="s">
        <v>31</v>
      </c>
      <c r="H615" t="s">
        <v>12</v>
      </c>
      <c r="I615" s="4">
        <v>19.09</v>
      </c>
    </row>
    <row r="616" spans="1:9" hidden="1" x14ac:dyDescent="0.15">
      <c r="A616" t="s">
        <v>79</v>
      </c>
      <c r="B616" t="s">
        <v>167</v>
      </c>
      <c r="C616" t="s">
        <v>168</v>
      </c>
      <c r="D616" t="s">
        <v>9</v>
      </c>
      <c r="E616" t="s">
        <v>211</v>
      </c>
      <c r="F616" t="s">
        <v>92</v>
      </c>
      <c r="G616" t="s">
        <v>43</v>
      </c>
      <c r="H616" t="s">
        <v>12</v>
      </c>
      <c r="I616" s="4">
        <v>81.7</v>
      </c>
    </row>
    <row r="617" spans="1:9" hidden="1" x14ac:dyDescent="0.15">
      <c r="A617" t="s">
        <v>79</v>
      </c>
      <c r="B617" t="s">
        <v>129</v>
      </c>
      <c r="C617" t="s">
        <v>130</v>
      </c>
      <c r="D617" t="s">
        <v>9</v>
      </c>
      <c r="E617" t="s">
        <v>211</v>
      </c>
      <c r="F617" t="s">
        <v>92</v>
      </c>
      <c r="G617" t="s">
        <v>43</v>
      </c>
      <c r="H617" t="s">
        <v>12</v>
      </c>
      <c r="I617" s="4">
        <v>2463.15</v>
      </c>
    </row>
    <row r="618" spans="1:9" hidden="1" x14ac:dyDescent="0.15">
      <c r="A618" t="s">
        <v>79</v>
      </c>
      <c r="B618" t="s">
        <v>141</v>
      </c>
      <c r="C618" t="s">
        <v>142</v>
      </c>
      <c r="D618" t="s">
        <v>13</v>
      </c>
      <c r="E618" t="s">
        <v>234</v>
      </c>
      <c r="F618" t="s">
        <v>92</v>
      </c>
      <c r="G618" t="s">
        <v>62</v>
      </c>
      <c r="H618" t="s">
        <v>12</v>
      </c>
      <c r="I618" s="4">
        <v>28.94</v>
      </c>
    </row>
    <row r="619" spans="1:9" hidden="1" x14ac:dyDescent="0.15">
      <c r="A619" t="s">
        <v>79</v>
      </c>
      <c r="B619" t="s">
        <v>157</v>
      </c>
      <c r="C619" t="s">
        <v>158</v>
      </c>
      <c r="D619" t="s">
        <v>9</v>
      </c>
      <c r="E619" t="s">
        <v>211</v>
      </c>
      <c r="F619" t="s">
        <v>92</v>
      </c>
      <c r="G619" t="s">
        <v>31</v>
      </c>
      <c r="H619" t="s">
        <v>12</v>
      </c>
      <c r="I619" s="4">
        <v>25.42</v>
      </c>
    </row>
    <row r="620" spans="1:9" hidden="1" x14ac:dyDescent="0.15">
      <c r="A620" t="s">
        <v>79</v>
      </c>
      <c r="B620" t="s">
        <v>143</v>
      </c>
      <c r="C620" t="s">
        <v>144</v>
      </c>
      <c r="D620" t="s">
        <v>9</v>
      </c>
      <c r="E620" t="s">
        <v>211</v>
      </c>
      <c r="F620" t="s">
        <v>92</v>
      </c>
      <c r="G620" t="s">
        <v>35</v>
      </c>
      <c r="H620" t="s">
        <v>12</v>
      </c>
      <c r="I620" s="4">
        <v>198.8</v>
      </c>
    </row>
    <row r="621" spans="1:9" hidden="1" x14ac:dyDescent="0.15">
      <c r="A621" t="s">
        <v>79</v>
      </c>
      <c r="B621" t="s">
        <v>141</v>
      </c>
      <c r="C621" t="s">
        <v>142</v>
      </c>
      <c r="D621" t="s">
        <v>21</v>
      </c>
      <c r="E621" t="s">
        <v>234</v>
      </c>
      <c r="F621" t="s">
        <v>92</v>
      </c>
      <c r="G621" t="s">
        <v>62</v>
      </c>
      <c r="H621" t="s">
        <v>12</v>
      </c>
      <c r="I621" s="4">
        <v>569.21</v>
      </c>
    </row>
    <row r="622" spans="1:9" hidden="1" x14ac:dyDescent="0.15">
      <c r="A622" t="s">
        <v>79</v>
      </c>
      <c r="B622" t="s">
        <v>149</v>
      </c>
      <c r="C622" t="s">
        <v>150</v>
      </c>
      <c r="D622" t="s">
        <v>9</v>
      </c>
      <c r="E622" t="s">
        <v>211</v>
      </c>
      <c r="F622" t="s">
        <v>92</v>
      </c>
      <c r="G622" t="s">
        <v>35</v>
      </c>
      <c r="H622" t="s">
        <v>12</v>
      </c>
      <c r="I622" s="4">
        <v>200.1</v>
      </c>
    </row>
    <row r="623" spans="1:9" hidden="1" x14ac:dyDescent="0.15">
      <c r="A623" t="s">
        <v>79</v>
      </c>
      <c r="B623" t="s">
        <v>125</v>
      </c>
      <c r="C623" t="s">
        <v>126</v>
      </c>
      <c r="D623" t="s">
        <v>21</v>
      </c>
      <c r="E623" t="s">
        <v>234</v>
      </c>
      <c r="F623" t="s">
        <v>92</v>
      </c>
      <c r="G623" t="s">
        <v>45</v>
      </c>
      <c r="H623" t="s">
        <v>12</v>
      </c>
      <c r="I623" s="4">
        <v>545.62</v>
      </c>
    </row>
    <row r="624" spans="1:9" hidden="1" x14ac:dyDescent="0.15">
      <c r="A624" t="s">
        <v>79</v>
      </c>
      <c r="B624" t="s">
        <v>169</v>
      </c>
      <c r="C624" t="s">
        <v>170</v>
      </c>
      <c r="D624" t="s">
        <v>9</v>
      </c>
      <c r="E624" t="s">
        <v>211</v>
      </c>
      <c r="F624" t="s">
        <v>92</v>
      </c>
      <c r="G624" t="s">
        <v>43</v>
      </c>
      <c r="H624" t="s">
        <v>12</v>
      </c>
      <c r="I624" s="4">
        <v>179.58</v>
      </c>
    </row>
    <row r="625" spans="1:9" hidden="1" x14ac:dyDescent="0.15">
      <c r="A625" t="s">
        <v>79</v>
      </c>
      <c r="B625" t="s">
        <v>153</v>
      </c>
      <c r="C625" t="s">
        <v>154</v>
      </c>
      <c r="D625" t="s">
        <v>9</v>
      </c>
      <c r="E625" t="s">
        <v>211</v>
      </c>
      <c r="F625" t="s">
        <v>92</v>
      </c>
      <c r="G625" t="s">
        <v>40</v>
      </c>
      <c r="H625" t="s">
        <v>12</v>
      </c>
      <c r="I625" s="4">
        <v>200.1</v>
      </c>
    </row>
    <row r="626" spans="1:9" hidden="1" x14ac:dyDescent="0.15">
      <c r="A626" t="s">
        <v>79</v>
      </c>
      <c r="B626" t="s">
        <v>145</v>
      </c>
      <c r="C626" t="s">
        <v>146</v>
      </c>
      <c r="D626" t="s">
        <v>9</v>
      </c>
      <c r="E626" t="s">
        <v>211</v>
      </c>
      <c r="F626" t="s">
        <v>92</v>
      </c>
      <c r="G626" t="s">
        <v>65</v>
      </c>
      <c r="H626" t="s">
        <v>12</v>
      </c>
      <c r="I626" s="4">
        <v>200.1</v>
      </c>
    </row>
    <row r="627" spans="1:9" hidden="1" x14ac:dyDescent="0.15">
      <c r="A627" t="s">
        <v>79</v>
      </c>
      <c r="B627" t="s">
        <v>147</v>
      </c>
      <c r="C627" t="s">
        <v>148</v>
      </c>
      <c r="D627" t="s">
        <v>21</v>
      </c>
      <c r="E627" t="s">
        <v>234</v>
      </c>
      <c r="F627" t="s">
        <v>92</v>
      </c>
      <c r="G627" t="s">
        <v>76</v>
      </c>
      <c r="H627" t="s">
        <v>12</v>
      </c>
      <c r="I627" s="4">
        <v>501.63</v>
      </c>
    </row>
    <row r="628" spans="1:9" hidden="1" x14ac:dyDescent="0.15">
      <c r="A628" t="s">
        <v>79</v>
      </c>
      <c r="B628" t="s">
        <v>161</v>
      </c>
      <c r="C628" t="s">
        <v>162</v>
      </c>
      <c r="D628" t="s">
        <v>9</v>
      </c>
      <c r="E628" t="s">
        <v>211</v>
      </c>
      <c r="F628" t="s">
        <v>92</v>
      </c>
      <c r="G628" t="s">
        <v>31</v>
      </c>
      <c r="H628" t="s">
        <v>12</v>
      </c>
      <c r="I628" s="4">
        <v>276.10000000000002</v>
      </c>
    </row>
    <row r="629" spans="1:9" x14ac:dyDescent="0.15">
      <c r="A629" t="s">
        <v>79</v>
      </c>
      <c r="B629" t="s">
        <v>101</v>
      </c>
      <c r="C629" t="s">
        <v>102</v>
      </c>
      <c r="D629" t="s">
        <v>23</v>
      </c>
      <c r="E629" t="s">
        <v>266</v>
      </c>
      <c r="F629" t="s">
        <v>92</v>
      </c>
      <c r="G629" t="s">
        <v>14</v>
      </c>
      <c r="H629" t="s">
        <v>12</v>
      </c>
      <c r="I629" s="4">
        <v>0.03</v>
      </c>
    </row>
    <row r="630" spans="1:9" hidden="1" x14ac:dyDescent="0.15">
      <c r="A630" t="s">
        <v>80</v>
      </c>
      <c r="B630" t="s">
        <v>141</v>
      </c>
      <c r="C630" t="s">
        <v>142</v>
      </c>
      <c r="D630" t="s">
        <v>21</v>
      </c>
      <c r="E630" t="s">
        <v>234</v>
      </c>
      <c r="F630" t="s">
        <v>92</v>
      </c>
      <c r="G630" t="s">
        <v>62</v>
      </c>
      <c r="H630" t="s">
        <v>12</v>
      </c>
      <c r="I630" s="4">
        <v>661.74</v>
      </c>
    </row>
    <row r="631" spans="1:9" hidden="1" x14ac:dyDescent="0.15">
      <c r="A631" t="s">
        <v>80</v>
      </c>
      <c r="B631" t="s">
        <v>141</v>
      </c>
      <c r="C631" t="s">
        <v>142</v>
      </c>
      <c r="D631" t="s">
        <v>13</v>
      </c>
      <c r="E631" t="s">
        <v>234</v>
      </c>
      <c r="F631" t="s">
        <v>92</v>
      </c>
      <c r="G631" t="s">
        <v>62</v>
      </c>
      <c r="H631" t="s">
        <v>12</v>
      </c>
      <c r="I631" s="4">
        <v>32.56</v>
      </c>
    </row>
    <row r="632" spans="1:9" hidden="1" x14ac:dyDescent="0.15">
      <c r="A632" t="s">
        <v>80</v>
      </c>
      <c r="B632" t="s">
        <v>129</v>
      </c>
      <c r="C632" t="s">
        <v>130</v>
      </c>
      <c r="D632" t="s">
        <v>9</v>
      </c>
      <c r="E632" t="s">
        <v>211</v>
      </c>
      <c r="F632" t="s">
        <v>92</v>
      </c>
      <c r="G632" t="s">
        <v>43</v>
      </c>
      <c r="H632" t="s">
        <v>12</v>
      </c>
      <c r="I632" s="4">
        <v>1688.17</v>
      </c>
    </row>
    <row r="633" spans="1:9" hidden="1" x14ac:dyDescent="0.15">
      <c r="A633" t="s">
        <v>80</v>
      </c>
      <c r="B633" t="s">
        <v>169</v>
      </c>
      <c r="C633" t="s">
        <v>170</v>
      </c>
      <c r="D633" t="s">
        <v>9</v>
      </c>
      <c r="E633" t="s">
        <v>211</v>
      </c>
      <c r="F633" t="s">
        <v>92</v>
      </c>
      <c r="G633" t="s">
        <v>43</v>
      </c>
      <c r="H633" t="s">
        <v>12</v>
      </c>
      <c r="I633" s="4">
        <v>184.29</v>
      </c>
    </row>
    <row r="634" spans="1:9" hidden="1" x14ac:dyDescent="0.15">
      <c r="A634" t="s">
        <v>80</v>
      </c>
      <c r="B634" t="s">
        <v>157</v>
      </c>
      <c r="C634" t="s">
        <v>158</v>
      </c>
      <c r="D634" t="s">
        <v>9</v>
      </c>
      <c r="E634" t="s">
        <v>211</v>
      </c>
      <c r="F634" t="s">
        <v>92</v>
      </c>
      <c r="G634" t="s">
        <v>31</v>
      </c>
      <c r="H634" t="s">
        <v>12</v>
      </c>
      <c r="I634" s="4">
        <v>14.48</v>
      </c>
    </row>
    <row r="635" spans="1:9" hidden="1" x14ac:dyDescent="0.15">
      <c r="A635" t="s">
        <v>80</v>
      </c>
      <c r="B635" t="s">
        <v>153</v>
      </c>
      <c r="C635" t="s">
        <v>154</v>
      </c>
      <c r="D635" t="s">
        <v>9</v>
      </c>
      <c r="E635" t="s">
        <v>211</v>
      </c>
      <c r="F635" t="s">
        <v>92</v>
      </c>
      <c r="G635" t="s">
        <v>40</v>
      </c>
      <c r="H635" t="s">
        <v>12</v>
      </c>
      <c r="I635" s="4">
        <v>200.1</v>
      </c>
    </row>
    <row r="636" spans="1:9" hidden="1" x14ac:dyDescent="0.15">
      <c r="A636" t="s">
        <v>80</v>
      </c>
      <c r="B636" t="s">
        <v>149</v>
      </c>
      <c r="C636" t="s">
        <v>150</v>
      </c>
      <c r="D636" t="s">
        <v>9</v>
      </c>
      <c r="E636" t="s">
        <v>211</v>
      </c>
      <c r="F636" t="s">
        <v>92</v>
      </c>
      <c r="G636" t="s">
        <v>35</v>
      </c>
      <c r="H636" t="s">
        <v>12</v>
      </c>
      <c r="I636" s="4">
        <v>200.1</v>
      </c>
    </row>
    <row r="637" spans="1:9" hidden="1" x14ac:dyDescent="0.15">
      <c r="A637" t="s">
        <v>80</v>
      </c>
      <c r="B637" t="s">
        <v>145</v>
      </c>
      <c r="C637" t="s">
        <v>146</v>
      </c>
      <c r="D637" t="s">
        <v>9</v>
      </c>
      <c r="E637" t="s">
        <v>211</v>
      </c>
      <c r="F637" t="s">
        <v>92</v>
      </c>
      <c r="G637" t="s">
        <v>65</v>
      </c>
      <c r="H637" t="s">
        <v>12</v>
      </c>
      <c r="I637" s="4">
        <v>200.1</v>
      </c>
    </row>
    <row r="638" spans="1:9" hidden="1" x14ac:dyDescent="0.15">
      <c r="A638" t="s">
        <v>80</v>
      </c>
      <c r="B638" t="s">
        <v>167</v>
      </c>
      <c r="C638" t="s">
        <v>168</v>
      </c>
      <c r="D638" t="s">
        <v>9</v>
      </c>
      <c r="E638" t="s">
        <v>211</v>
      </c>
      <c r="F638" t="s">
        <v>92</v>
      </c>
      <c r="G638" t="s">
        <v>43</v>
      </c>
      <c r="H638" t="s">
        <v>12</v>
      </c>
      <c r="I638" s="4">
        <v>147.06</v>
      </c>
    </row>
    <row r="639" spans="1:9" hidden="1" x14ac:dyDescent="0.15">
      <c r="A639" t="s">
        <v>80</v>
      </c>
      <c r="B639" t="s">
        <v>125</v>
      </c>
      <c r="C639" t="s">
        <v>126</v>
      </c>
      <c r="D639" t="s">
        <v>21</v>
      </c>
      <c r="E639" t="s">
        <v>234</v>
      </c>
      <c r="F639" t="s">
        <v>92</v>
      </c>
      <c r="G639" t="s">
        <v>45</v>
      </c>
      <c r="H639" t="s">
        <v>12</v>
      </c>
      <c r="I639" s="4">
        <v>548.99</v>
      </c>
    </row>
    <row r="640" spans="1:9" hidden="1" x14ac:dyDescent="0.15">
      <c r="A640" t="s">
        <v>80</v>
      </c>
      <c r="B640" t="s">
        <v>147</v>
      </c>
      <c r="C640" t="s">
        <v>148</v>
      </c>
      <c r="D640" t="s">
        <v>21</v>
      </c>
      <c r="E640" t="s">
        <v>234</v>
      </c>
      <c r="F640" t="s">
        <v>92</v>
      </c>
      <c r="G640" t="s">
        <v>76</v>
      </c>
      <c r="H640" t="s">
        <v>12</v>
      </c>
      <c r="I640" s="4">
        <v>503.18</v>
      </c>
    </row>
    <row r="641" spans="1:9" hidden="1" x14ac:dyDescent="0.15">
      <c r="A641" t="s">
        <v>80</v>
      </c>
      <c r="B641" t="s">
        <v>161</v>
      </c>
      <c r="C641" t="s">
        <v>162</v>
      </c>
      <c r="D641" t="s">
        <v>9</v>
      </c>
      <c r="E641" t="s">
        <v>211</v>
      </c>
      <c r="F641" t="s">
        <v>92</v>
      </c>
      <c r="G641" t="s">
        <v>31</v>
      </c>
      <c r="H641" t="s">
        <v>12</v>
      </c>
      <c r="I641" s="4">
        <v>155.26</v>
      </c>
    </row>
    <row r="642" spans="1:9" hidden="1" x14ac:dyDescent="0.15">
      <c r="A642" t="s">
        <v>81</v>
      </c>
      <c r="B642" t="s">
        <v>143</v>
      </c>
      <c r="C642" t="s">
        <v>144</v>
      </c>
      <c r="D642" t="s">
        <v>9</v>
      </c>
      <c r="E642" t="s">
        <v>211</v>
      </c>
      <c r="F642" t="s">
        <v>92</v>
      </c>
      <c r="G642" t="s">
        <v>35</v>
      </c>
      <c r="H642" t="s">
        <v>12</v>
      </c>
      <c r="I642" s="4">
        <v>200.1</v>
      </c>
    </row>
    <row r="643" spans="1:9" hidden="1" x14ac:dyDescent="0.15">
      <c r="A643" t="s">
        <v>81</v>
      </c>
      <c r="B643" t="s">
        <v>169</v>
      </c>
      <c r="C643" t="s">
        <v>170</v>
      </c>
      <c r="D643" t="s">
        <v>9</v>
      </c>
      <c r="E643" t="s">
        <v>211</v>
      </c>
      <c r="F643" t="s">
        <v>92</v>
      </c>
      <c r="G643" t="s">
        <v>43</v>
      </c>
      <c r="H643" t="s">
        <v>12</v>
      </c>
      <c r="I643" s="4">
        <v>71.260000000000005</v>
      </c>
    </row>
    <row r="644" spans="1:9" hidden="1" x14ac:dyDescent="0.15">
      <c r="A644" t="s">
        <v>81</v>
      </c>
      <c r="B644" t="s">
        <v>145</v>
      </c>
      <c r="C644" t="s">
        <v>146</v>
      </c>
      <c r="D644" t="s">
        <v>9</v>
      </c>
      <c r="E644" t="s">
        <v>211</v>
      </c>
      <c r="F644" t="s">
        <v>92</v>
      </c>
      <c r="G644" t="s">
        <v>65</v>
      </c>
      <c r="H644" t="s">
        <v>12</v>
      </c>
      <c r="I644" s="4">
        <v>200.1</v>
      </c>
    </row>
    <row r="645" spans="1:9" hidden="1" x14ac:dyDescent="0.15">
      <c r="A645" t="s">
        <v>81</v>
      </c>
      <c r="B645" t="s">
        <v>161</v>
      </c>
      <c r="C645" t="s">
        <v>162</v>
      </c>
      <c r="D645" t="s">
        <v>9</v>
      </c>
      <c r="E645" t="s">
        <v>211</v>
      </c>
      <c r="F645" t="s">
        <v>92</v>
      </c>
      <c r="G645" t="s">
        <v>31</v>
      </c>
      <c r="H645" t="s">
        <v>12</v>
      </c>
      <c r="I645" s="4">
        <v>146.33000000000001</v>
      </c>
    </row>
    <row r="646" spans="1:9" hidden="1" x14ac:dyDescent="0.15">
      <c r="A646" t="s">
        <v>81</v>
      </c>
      <c r="B646" t="s">
        <v>157</v>
      </c>
      <c r="C646" t="s">
        <v>158</v>
      </c>
      <c r="D646" t="s">
        <v>9</v>
      </c>
      <c r="E646" t="s">
        <v>211</v>
      </c>
      <c r="F646" t="s">
        <v>92</v>
      </c>
      <c r="G646" t="s">
        <v>31</v>
      </c>
      <c r="H646" t="s">
        <v>12</v>
      </c>
      <c r="I646" s="4">
        <v>9.61</v>
      </c>
    </row>
    <row r="647" spans="1:9" hidden="1" x14ac:dyDescent="0.15">
      <c r="A647" t="s">
        <v>81</v>
      </c>
      <c r="B647" t="s">
        <v>153</v>
      </c>
      <c r="C647" t="s">
        <v>154</v>
      </c>
      <c r="D647" t="s">
        <v>9</v>
      </c>
      <c r="E647" t="s">
        <v>211</v>
      </c>
      <c r="F647" t="s">
        <v>92</v>
      </c>
      <c r="G647" t="s">
        <v>40</v>
      </c>
      <c r="H647" t="s">
        <v>12</v>
      </c>
      <c r="I647" s="4">
        <v>200.1</v>
      </c>
    </row>
    <row r="648" spans="1:9" hidden="1" x14ac:dyDescent="0.15">
      <c r="A648" t="s">
        <v>81</v>
      </c>
      <c r="B648" t="s">
        <v>141</v>
      </c>
      <c r="C648" t="s">
        <v>142</v>
      </c>
      <c r="D648" t="s">
        <v>13</v>
      </c>
      <c r="E648" t="s">
        <v>234</v>
      </c>
      <c r="F648" t="s">
        <v>92</v>
      </c>
      <c r="G648" t="s">
        <v>62</v>
      </c>
      <c r="H648" t="s">
        <v>12</v>
      </c>
      <c r="I648" s="4">
        <v>12.06</v>
      </c>
    </row>
    <row r="649" spans="1:9" hidden="1" x14ac:dyDescent="0.15">
      <c r="A649" t="s">
        <v>81</v>
      </c>
      <c r="B649" t="s">
        <v>147</v>
      </c>
      <c r="C649" t="s">
        <v>148</v>
      </c>
      <c r="D649" t="s">
        <v>21</v>
      </c>
      <c r="E649" t="s">
        <v>234</v>
      </c>
      <c r="F649" t="s">
        <v>92</v>
      </c>
      <c r="G649" t="s">
        <v>76</v>
      </c>
      <c r="H649" t="s">
        <v>12</v>
      </c>
      <c r="I649" s="4">
        <v>494.9</v>
      </c>
    </row>
    <row r="650" spans="1:9" hidden="1" x14ac:dyDescent="0.15">
      <c r="A650" t="s">
        <v>81</v>
      </c>
      <c r="B650" t="s">
        <v>149</v>
      </c>
      <c r="C650" t="s">
        <v>150</v>
      </c>
      <c r="D650" t="s">
        <v>9</v>
      </c>
      <c r="E650" t="s">
        <v>211</v>
      </c>
      <c r="F650" t="s">
        <v>92</v>
      </c>
      <c r="G650" t="s">
        <v>35</v>
      </c>
      <c r="H650" t="s">
        <v>12</v>
      </c>
      <c r="I650" s="4">
        <v>200.1</v>
      </c>
    </row>
    <row r="651" spans="1:9" hidden="1" x14ac:dyDescent="0.15">
      <c r="A651" t="s">
        <v>81</v>
      </c>
      <c r="B651" t="s">
        <v>165</v>
      </c>
      <c r="C651" t="s">
        <v>166</v>
      </c>
      <c r="D651" t="s">
        <v>9</v>
      </c>
      <c r="E651" t="s">
        <v>211</v>
      </c>
      <c r="F651" t="s">
        <v>92</v>
      </c>
      <c r="G651" t="s">
        <v>87</v>
      </c>
      <c r="H651" t="s">
        <v>12</v>
      </c>
      <c r="I651" s="4">
        <v>4.9400000000000004</v>
      </c>
    </row>
    <row r="652" spans="1:9" hidden="1" x14ac:dyDescent="0.15">
      <c r="A652" t="s">
        <v>81</v>
      </c>
      <c r="B652" t="s">
        <v>141</v>
      </c>
      <c r="C652" t="s">
        <v>142</v>
      </c>
      <c r="D652" t="s">
        <v>21</v>
      </c>
      <c r="E652" t="s">
        <v>234</v>
      </c>
      <c r="F652" t="s">
        <v>92</v>
      </c>
      <c r="G652" t="s">
        <v>62</v>
      </c>
      <c r="H652" t="s">
        <v>12</v>
      </c>
      <c r="I652" s="4">
        <v>559.39</v>
      </c>
    </row>
    <row r="653" spans="1:9" hidden="1" x14ac:dyDescent="0.15">
      <c r="A653" t="s">
        <v>81</v>
      </c>
      <c r="B653" t="s">
        <v>129</v>
      </c>
      <c r="C653" t="s">
        <v>130</v>
      </c>
      <c r="D653" t="s">
        <v>9</v>
      </c>
      <c r="E653" t="s">
        <v>211</v>
      </c>
      <c r="F653" t="s">
        <v>92</v>
      </c>
      <c r="G653" t="s">
        <v>43</v>
      </c>
      <c r="H653" t="s">
        <v>12</v>
      </c>
      <c r="I653" s="4">
        <v>498.28</v>
      </c>
    </row>
    <row r="654" spans="1:9" hidden="1" x14ac:dyDescent="0.15">
      <c r="A654" t="s">
        <v>81</v>
      </c>
      <c r="B654" t="s">
        <v>125</v>
      </c>
      <c r="C654" t="s">
        <v>126</v>
      </c>
      <c r="D654" t="s">
        <v>21</v>
      </c>
      <c r="E654" t="s">
        <v>234</v>
      </c>
      <c r="F654" t="s">
        <v>92</v>
      </c>
      <c r="G654" t="s">
        <v>45</v>
      </c>
      <c r="H654" t="s">
        <v>12</v>
      </c>
      <c r="I654" s="4">
        <v>550.71</v>
      </c>
    </row>
    <row r="655" spans="1:9" hidden="1" x14ac:dyDescent="0.15">
      <c r="A655" t="s">
        <v>81</v>
      </c>
      <c r="B655" t="s">
        <v>167</v>
      </c>
      <c r="C655" t="s">
        <v>168</v>
      </c>
      <c r="D655" t="s">
        <v>9</v>
      </c>
      <c r="E655" t="s">
        <v>211</v>
      </c>
      <c r="F655" t="s">
        <v>92</v>
      </c>
      <c r="G655" t="s">
        <v>43</v>
      </c>
      <c r="H655" t="s">
        <v>12</v>
      </c>
      <c r="I655" s="4">
        <v>86.18</v>
      </c>
    </row>
    <row r="656" spans="1:9" hidden="1" x14ac:dyDescent="0.15">
      <c r="A656" t="s">
        <v>86</v>
      </c>
      <c r="B656" t="s">
        <v>171</v>
      </c>
      <c r="C656" t="s">
        <v>172</v>
      </c>
      <c r="D656" t="s">
        <v>9</v>
      </c>
      <c r="E656" t="s">
        <v>211</v>
      </c>
      <c r="F656" t="s">
        <v>92</v>
      </c>
      <c r="G656" t="s">
        <v>173</v>
      </c>
      <c r="H656" t="s">
        <v>12</v>
      </c>
      <c r="I656" s="4">
        <v>166.98</v>
      </c>
    </row>
    <row r="657" spans="1:9" hidden="1" x14ac:dyDescent="0.15">
      <c r="A657" t="s">
        <v>86</v>
      </c>
      <c r="B657" t="s">
        <v>153</v>
      </c>
      <c r="C657" t="s">
        <v>154</v>
      </c>
      <c r="D657" t="s">
        <v>9</v>
      </c>
      <c r="E657" t="s">
        <v>211</v>
      </c>
      <c r="F657" t="s">
        <v>92</v>
      </c>
      <c r="G657" t="s">
        <v>40</v>
      </c>
      <c r="H657" t="s">
        <v>12</v>
      </c>
      <c r="I657" s="4">
        <v>200.1</v>
      </c>
    </row>
    <row r="658" spans="1:9" hidden="1" x14ac:dyDescent="0.15">
      <c r="A658" t="s">
        <v>86</v>
      </c>
      <c r="B658" t="s">
        <v>125</v>
      </c>
      <c r="C658" t="s">
        <v>126</v>
      </c>
      <c r="D658" t="s">
        <v>21</v>
      </c>
      <c r="E658" t="s">
        <v>234</v>
      </c>
      <c r="F658" t="s">
        <v>92</v>
      </c>
      <c r="G658" t="s">
        <v>45</v>
      </c>
      <c r="H658" t="s">
        <v>12</v>
      </c>
      <c r="I658" s="4">
        <v>548.19000000000005</v>
      </c>
    </row>
    <row r="659" spans="1:9" hidden="1" x14ac:dyDescent="0.15">
      <c r="A659" t="s">
        <v>86</v>
      </c>
      <c r="B659" t="s">
        <v>141</v>
      </c>
      <c r="C659" t="s">
        <v>142</v>
      </c>
      <c r="D659" t="s">
        <v>21</v>
      </c>
      <c r="E659" t="s">
        <v>234</v>
      </c>
      <c r="F659" t="s">
        <v>92</v>
      </c>
      <c r="G659" t="s">
        <v>62</v>
      </c>
      <c r="H659" t="s">
        <v>12</v>
      </c>
      <c r="I659" s="4">
        <v>635.95000000000005</v>
      </c>
    </row>
    <row r="660" spans="1:9" hidden="1" x14ac:dyDescent="0.15">
      <c r="A660" t="s">
        <v>86</v>
      </c>
      <c r="B660" t="s">
        <v>157</v>
      </c>
      <c r="C660" t="s">
        <v>158</v>
      </c>
      <c r="D660" t="s">
        <v>9</v>
      </c>
      <c r="E660" t="s">
        <v>211</v>
      </c>
      <c r="F660" t="s">
        <v>92</v>
      </c>
      <c r="G660" t="s">
        <v>31</v>
      </c>
      <c r="H660" t="s">
        <v>12</v>
      </c>
      <c r="I660" s="4">
        <v>3.95</v>
      </c>
    </row>
    <row r="661" spans="1:9" hidden="1" x14ac:dyDescent="0.15">
      <c r="A661" t="s">
        <v>86</v>
      </c>
      <c r="B661" t="s">
        <v>147</v>
      </c>
      <c r="C661" t="s">
        <v>148</v>
      </c>
      <c r="D661" t="s">
        <v>21</v>
      </c>
      <c r="E661" t="s">
        <v>234</v>
      </c>
      <c r="F661" t="s">
        <v>92</v>
      </c>
      <c r="G661" t="s">
        <v>76</v>
      </c>
      <c r="H661" t="s">
        <v>12</v>
      </c>
      <c r="I661" s="4">
        <v>499.67</v>
      </c>
    </row>
    <row r="662" spans="1:9" hidden="1" x14ac:dyDescent="0.15">
      <c r="A662" t="s">
        <v>86</v>
      </c>
      <c r="B662" t="s">
        <v>129</v>
      </c>
      <c r="C662" t="s">
        <v>130</v>
      </c>
      <c r="D662" t="s">
        <v>9</v>
      </c>
      <c r="E662" t="s">
        <v>211</v>
      </c>
      <c r="F662" t="s">
        <v>92</v>
      </c>
      <c r="G662" t="s">
        <v>43</v>
      </c>
      <c r="H662" t="s">
        <v>12</v>
      </c>
      <c r="I662" s="4">
        <v>497.79</v>
      </c>
    </row>
    <row r="663" spans="1:9" hidden="1" x14ac:dyDescent="0.15">
      <c r="A663" t="s">
        <v>86</v>
      </c>
      <c r="B663" t="s">
        <v>141</v>
      </c>
      <c r="C663" t="s">
        <v>142</v>
      </c>
      <c r="D663" t="s">
        <v>13</v>
      </c>
      <c r="E663" t="s">
        <v>234</v>
      </c>
      <c r="F663" t="s">
        <v>92</v>
      </c>
      <c r="G663" t="s">
        <v>62</v>
      </c>
      <c r="H663" t="s">
        <v>12</v>
      </c>
      <c r="I663" s="4">
        <v>7.11</v>
      </c>
    </row>
    <row r="664" spans="1:9" hidden="1" x14ac:dyDescent="0.15">
      <c r="A664" t="s">
        <v>86</v>
      </c>
      <c r="B664" t="s">
        <v>149</v>
      </c>
      <c r="C664" t="s">
        <v>150</v>
      </c>
      <c r="D664" t="s">
        <v>9</v>
      </c>
      <c r="E664" t="s">
        <v>211</v>
      </c>
      <c r="F664" t="s">
        <v>92</v>
      </c>
      <c r="G664" t="s">
        <v>35</v>
      </c>
      <c r="H664" t="s">
        <v>12</v>
      </c>
      <c r="I664" s="4">
        <v>200.1</v>
      </c>
    </row>
    <row r="665" spans="1:9" hidden="1" x14ac:dyDescent="0.15">
      <c r="A665" t="s">
        <v>86</v>
      </c>
      <c r="B665" t="s">
        <v>165</v>
      </c>
      <c r="C665" t="s">
        <v>166</v>
      </c>
      <c r="D665" t="s">
        <v>9</v>
      </c>
      <c r="E665" t="s">
        <v>211</v>
      </c>
      <c r="F665" t="s">
        <v>92</v>
      </c>
      <c r="G665" t="s">
        <v>87</v>
      </c>
      <c r="H665" t="s">
        <v>12</v>
      </c>
      <c r="I665" s="4">
        <v>3.83</v>
      </c>
    </row>
    <row r="666" spans="1:9" hidden="1" x14ac:dyDescent="0.15">
      <c r="A666" t="s">
        <v>86</v>
      </c>
      <c r="B666" t="s">
        <v>167</v>
      </c>
      <c r="C666" t="s">
        <v>168</v>
      </c>
      <c r="D666" t="s">
        <v>9</v>
      </c>
      <c r="E666" t="s">
        <v>211</v>
      </c>
      <c r="F666" t="s">
        <v>92</v>
      </c>
      <c r="G666" t="s">
        <v>43</v>
      </c>
      <c r="H666" t="s">
        <v>12</v>
      </c>
      <c r="I666" s="4">
        <v>36.869999999999997</v>
      </c>
    </row>
    <row r="667" spans="1:9" hidden="1" x14ac:dyDescent="0.15">
      <c r="A667" t="s">
        <v>86</v>
      </c>
      <c r="B667" t="s">
        <v>143</v>
      </c>
      <c r="C667" t="s">
        <v>144</v>
      </c>
      <c r="D667" t="s">
        <v>9</v>
      </c>
      <c r="E667" t="s">
        <v>211</v>
      </c>
      <c r="F667" t="s">
        <v>92</v>
      </c>
      <c r="G667" t="s">
        <v>35</v>
      </c>
      <c r="H667" t="s">
        <v>12</v>
      </c>
      <c r="I667" s="4">
        <v>200.1</v>
      </c>
    </row>
    <row r="668" spans="1:9" hidden="1" x14ac:dyDescent="0.15">
      <c r="A668" t="s">
        <v>86</v>
      </c>
      <c r="B668" t="s">
        <v>169</v>
      </c>
      <c r="C668" t="s">
        <v>170</v>
      </c>
      <c r="D668" t="s">
        <v>9</v>
      </c>
      <c r="E668" t="s">
        <v>211</v>
      </c>
      <c r="F668" t="s">
        <v>92</v>
      </c>
      <c r="G668" t="s">
        <v>43</v>
      </c>
      <c r="H668" t="s">
        <v>12</v>
      </c>
      <c r="I668" s="4">
        <v>38.04</v>
      </c>
    </row>
    <row r="669" spans="1:9" hidden="1" x14ac:dyDescent="0.15">
      <c r="A669" t="s">
        <v>86</v>
      </c>
      <c r="B669" t="s">
        <v>161</v>
      </c>
      <c r="C669" t="s">
        <v>162</v>
      </c>
      <c r="D669" t="s">
        <v>9</v>
      </c>
      <c r="E669" t="s">
        <v>211</v>
      </c>
      <c r="F669" t="s">
        <v>92</v>
      </c>
      <c r="G669" t="s">
        <v>31</v>
      </c>
      <c r="H669" t="s">
        <v>12</v>
      </c>
      <c r="I669" s="4">
        <v>18.82</v>
      </c>
    </row>
    <row r="670" spans="1:9" hidden="1" x14ac:dyDescent="0.15">
      <c r="A670" t="s">
        <v>86</v>
      </c>
      <c r="B670" t="s">
        <v>145</v>
      </c>
      <c r="C670" t="s">
        <v>146</v>
      </c>
      <c r="D670" t="s">
        <v>9</v>
      </c>
      <c r="E670" t="s">
        <v>211</v>
      </c>
      <c r="F670" t="s">
        <v>92</v>
      </c>
      <c r="G670" t="s">
        <v>65</v>
      </c>
      <c r="H670" t="s">
        <v>12</v>
      </c>
      <c r="I670" s="4">
        <v>200.1</v>
      </c>
    </row>
  </sheetData>
  <autoFilter ref="A1:K670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63"/>
  <sheetViews>
    <sheetView workbookViewId="0">
      <selection activeCell="I1" sqref="I1:I1048576"/>
    </sheetView>
  </sheetViews>
  <sheetFormatPr defaultRowHeight="13.5" x14ac:dyDescent="0.15"/>
  <cols>
    <col min="1" max="1" width="9" customWidth="1"/>
    <col min="2" max="2" width="11" customWidth="1"/>
    <col min="3" max="3" width="26" customWidth="1"/>
    <col min="4" max="6" width="13" customWidth="1"/>
    <col min="7" max="7" width="43" customWidth="1"/>
    <col min="8" max="8" width="13" customWidth="1"/>
    <col min="9" max="9" width="11.625" style="4" bestFit="1" customWidth="1"/>
  </cols>
  <sheetData>
    <row r="1" spans="1:9" ht="14.25" x14ac:dyDescent="0.15">
      <c r="A1" s="1" t="s">
        <v>0</v>
      </c>
      <c r="B1" s="1" t="s">
        <v>1</v>
      </c>
      <c r="C1" s="1" t="s">
        <v>2</v>
      </c>
      <c r="D1" s="1" t="s">
        <v>3</v>
      </c>
      <c r="E1" s="2" t="s">
        <v>289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hidden="1" x14ac:dyDescent="0.15">
      <c r="A2" t="s">
        <v>8</v>
      </c>
      <c r="B2" t="s">
        <v>290</v>
      </c>
      <c r="C2" t="s">
        <v>270</v>
      </c>
      <c r="D2" t="s">
        <v>21</v>
      </c>
      <c r="E2" t="s">
        <v>234</v>
      </c>
      <c r="F2" t="s">
        <v>92</v>
      </c>
      <c r="G2" t="s">
        <v>268</v>
      </c>
      <c r="H2" t="s">
        <v>12</v>
      </c>
      <c r="I2" s="4">
        <v>5775.13</v>
      </c>
    </row>
    <row r="3" spans="1:9" hidden="1" x14ac:dyDescent="0.15">
      <c r="A3" t="s">
        <v>8</v>
      </c>
      <c r="B3" t="s">
        <v>291</v>
      </c>
      <c r="C3" t="s">
        <v>280</v>
      </c>
      <c r="D3" t="s">
        <v>21</v>
      </c>
      <c r="E3" t="s">
        <v>234</v>
      </c>
      <c r="F3" t="s">
        <v>92</v>
      </c>
      <c r="G3" t="s">
        <v>292</v>
      </c>
      <c r="H3" t="s">
        <v>12</v>
      </c>
      <c r="I3" s="4">
        <v>7580.37</v>
      </c>
    </row>
    <row r="4" spans="1:9" hidden="1" x14ac:dyDescent="0.15">
      <c r="A4" t="s">
        <v>8</v>
      </c>
      <c r="B4" t="s">
        <v>293</v>
      </c>
      <c r="C4" t="s">
        <v>287</v>
      </c>
      <c r="D4" t="s">
        <v>21</v>
      </c>
      <c r="E4" t="s">
        <v>234</v>
      </c>
      <c r="F4" t="s">
        <v>92</v>
      </c>
      <c r="G4" t="s">
        <v>294</v>
      </c>
      <c r="H4" t="s">
        <v>12</v>
      </c>
      <c r="I4" s="4">
        <v>515.24</v>
      </c>
    </row>
    <row r="5" spans="1:9" x14ac:dyDescent="0.15">
      <c r="A5" t="s">
        <v>8</v>
      </c>
      <c r="B5" t="s">
        <v>295</v>
      </c>
      <c r="C5" t="s">
        <v>279</v>
      </c>
      <c r="D5" t="s">
        <v>28</v>
      </c>
      <c r="E5" t="s">
        <v>266</v>
      </c>
      <c r="F5" t="s">
        <v>92</v>
      </c>
      <c r="G5" t="s">
        <v>276</v>
      </c>
      <c r="H5" t="s">
        <v>12</v>
      </c>
      <c r="I5" s="4">
        <v>72.349999999999994</v>
      </c>
    </row>
    <row r="6" spans="1:9" hidden="1" x14ac:dyDescent="0.15">
      <c r="A6" t="s">
        <v>8</v>
      </c>
      <c r="B6" t="s">
        <v>291</v>
      </c>
      <c r="C6" t="s">
        <v>280</v>
      </c>
      <c r="D6" t="s">
        <v>13</v>
      </c>
      <c r="E6" t="s">
        <v>234</v>
      </c>
      <c r="F6" t="s">
        <v>92</v>
      </c>
      <c r="G6" t="s">
        <v>292</v>
      </c>
      <c r="H6" t="s">
        <v>12</v>
      </c>
      <c r="I6" s="4">
        <v>5703.95</v>
      </c>
    </row>
    <row r="7" spans="1:9" hidden="1" x14ac:dyDescent="0.15">
      <c r="A7" t="s">
        <v>8</v>
      </c>
      <c r="B7" t="s">
        <v>291</v>
      </c>
      <c r="C7" t="s">
        <v>280</v>
      </c>
      <c r="D7" t="s">
        <v>296</v>
      </c>
      <c r="E7" t="s">
        <v>234</v>
      </c>
      <c r="F7" t="s">
        <v>92</v>
      </c>
      <c r="G7" t="s">
        <v>292</v>
      </c>
      <c r="H7" t="s">
        <v>12</v>
      </c>
      <c r="I7" s="4">
        <v>607.54999999999995</v>
      </c>
    </row>
    <row r="8" spans="1:9" hidden="1" x14ac:dyDescent="0.15">
      <c r="A8" t="s">
        <v>34</v>
      </c>
      <c r="B8" t="s">
        <v>291</v>
      </c>
      <c r="C8" t="s">
        <v>280</v>
      </c>
      <c r="D8" t="s">
        <v>21</v>
      </c>
      <c r="E8" t="s">
        <v>234</v>
      </c>
      <c r="F8" t="s">
        <v>92</v>
      </c>
      <c r="G8" t="s">
        <v>292</v>
      </c>
      <c r="H8" t="s">
        <v>12</v>
      </c>
      <c r="I8" s="4">
        <v>8686.49</v>
      </c>
    </row>
    <row r="9" spans="1:9" hidden="1" x14ac:dyDescent="0.15">
      <c r="A9" t="s">
        <v>34</v>
      </c>
      <c r="B9" t="s">
        <v>291</v>
      </c>
      <c r="C9" t="s">
        <v>280</v>
      </c>
      <c r="D9" t="s">
        <v>13</v>
      </c>
      <c r="E9" t="s">
        <v>234</v>
      </c>
      <c r="F9" t="s">
        <v>92</v>
      </c>
      <c r="G9" t="s">
        <v>292</v>
      </c>
      <c r="H9" t="s">
        <v>12</v>
      </c>
      <c r="I9" s="4">
        <v>5124.33</v>
      </c>
    </row>
    <row r="10" spans="1:9" hidden="1" x14ac:dyDescent="0.15">
      <c r="A10" t="s">
        <v>34</v>
      </c>
      <c r="B10" t="s">
        <v>291</v>
      </c>
      <c r="C10" t="s">
        <v>280</v>
      </c>
      <c r="D10" t="s">
        <v>296</v>
      </c>
      <c r="E10" t="s">
        <v>234</v>
      </c>
      <c r="F10" t="s">
        <v>92</v>
      </c>
      <c r="G10" t="s">
        <v>292</v>
      </c>
      <c r="H10" t="s">
        <v>12</v>
      </c>
      <c r="I10" s="4">
        <v>590.89</v>
      </c>
    </row>
    <row r="11" spans="1:9" x14ac:dyDescent="0.15">
      <c r="A11" t="s">
        <v>34</v>
      </c>
      <c r="B11" t="s">
        <v>295</v>
      </c>
      <c r="C11" t="s">
        <v>279</v>
      </c>
      <c r="D11" t="s">
        <v>28</v>
      </c>
      <c r="E11" t="s">
        <v>266</v>
      </c>
      <c r="F11" t="s">
        <v>92</v>
      </c>
      <c r="G11" t="s">
        <v>276</v>
      </c>
      <c r="H11" t="s">
        <v>12</v>
      </c>
      <c r="I11" s="4">
        <v>196.44</v>
      </c>
    </row>
    <row r="12" spans="1:9" hidden="1" x14ac:dyDescent="0.15">
      <c r="A12" t="s">
        <v>34</v>
      </c>
      <c r="B12" t="s">
        <v>293</v>
      </c>
      <c r="C12" t="s">
        <v>287</v>
      </c>
      <c r="D12" t="s">
        <v>21</v>
      </c>
      <c r="E12" t="s">
        <v>234</v>
      </c>
      <c r="F12" t="s">
        <v>92</v>
      </c>
      <c r="G12" t="s">
        <v>294</v>
      </c>
      <c r="H12" t="s">
        <v>12</v>
      </c>
      <c r="I12" s="4">
        <v>392.33</v>
      </c>
    </row>
    <row r="13" spans="1:9" hidden="1" x14ac:dyDescent="0.15">
      <c r="A13" t="s">
        <v>34</v>
      </c>
      <c r="B13" t="s">
        <v>290</v>
      </c>
      <c r="C13" t="s">
        <v>270</v>
      </c>
      <c r="D13" t="s">
        <v>21</v>
      </c>
      <c r="E13" t="s">
        <v>234</v>
      </c>
      <c r="F13" t="s">
        <v>92</v>
      </c>
      <c r="G13" t="s">
        <v>268</v>
      </c>
      <c r="H13" t="s">
        <v>12</v>
      </c>
      <c r="I13" s="4">
        <v>5443.67</v>
      </c>
    </row>
    <row r="14" spans="1:9" hidden="1" x14ac:dyDescent="0.15">
      <c r="A14" t="s">
        <v>38</v>
      </c>
      <c r="B14" t="s">
        <v>297</v>
      </c>
      <c r="C14" t="s">
        <v>288</v>
      </c>
      <c r="D14" t="s">
        <v>21</v>
      </c>
      <c r="E14" t="s">
        <v>234</v>
      </c>
      <c r="F14" t="s">
        <v>92</v>
      </c>
      <c r="G14" t="s">
        <v>298</v>
      </c>
      <c r="H14" t="s">
        <v>12</v>
      </c>
      <c r="I14" s="4">
        <v>184.55</v>
      </c>
    </row>
    <row r="15" spans="1:9" hidden="1" x14ac:dyDescent="0.15">
      <c r="A15" t="s">
        <v>38</v>
      </c>
      <c r="B15" t="s">
        <v>291</v>
      </c>
      <c r="C15" t="s">
        <v>280</v>
      </c>
      <c r="D15" t="s">
        <v>21</v>
      </c>
      <c r="E15" t="s">
        <v>234</v>
      </c>
      <c r="F15" t="s">
        <v>92</v>
      </c>
      <c r="G15" t="s">
        <v>292</v>
      </c>
      <c r="H15" t="s">
        <v>12</v>
      </c>
      <c r="I15" s="4">
        <v>7801.57</v>
      </c>
    </row>
    <row r="16" spans="1:9" x14ac:dyDescent="0.15">
      <c r="A16" t="s">
        <v>38</v>
      </c>
      <c r="B16" t="s">
        <v>295</v>
      </c>
      <c r="C16" t="s">
        <v>279</v>
      </c>
      <c r="D16" t="s">
        <v>28</v>
      </c>
      <c r="E16" t="s">
        <v>266</v>
      </c>
      <c r="F16" t="s">
        <v>92</v>
      </c>
      <c r="G16" t="s">
        <v>276</v>
      </c>
      <c r="H16" t="s">
        <v>12</v>
      </c>
      <c r="I16" s="4">
        <v>1984.49</v>
      </c>
    </row>
    <row r="17" spans="1:9" hidden="1" x14ac:dyDescent="0.15">
      <c r="A17" t="s">
        <v>38</v>
      </c>
      <c r="B17" t="s">
        <v>291</v>
      </c>
      <c r="C17" t="s">
        <v>280</v>
      </c>
      <c r="D17" t="s">
        <v>296</v>
      </c>
      <c r="E17" t="s">
        <v>234</v>
      </c>
      <c r="F17" t="s">
        <v>92</v>
      </c>
      <c r="G17" t="s">
        <v>292</v>
      </c>
      <c r="H17" t="s">
        <v>12</v>
      </c>
      <c r="I17" s="4">
        <v>509.81</v>
      </c>
    </row>
    <row r="18" spans="1:9" hidden="1" x14ac:dyDescent="0.15">
      <c r="A18" t="s">
        <v>38</v>
      </c>
      <c r="B18" t="s">
        <v>290</v>
      </c>
      <c r="C18" t="s">
        <v>270</v>
      </c>
      <c r="D18" t="s">
        <v>21</v>
      </c>
      <c r="E18" t="s">
        <v>234</v>
      </c>
      <c r="F18" t="s">
        <v>92</v>
      </c>
      <c r="G18" t="s">
        <v>268</v>
      </c>
      <c r="H18" t="s">
        <v>12</v>
      </c>
      <c r="I18" s="4">
        <v>5546.82</v>
      </c>
    </row>
    <row r="19" spans="1:9" hidden="1" x14ac:dyDescent="0.15">
      <c r="A19" t="s">
        <v>38</v>
      </c>
      <c r="B19" t="s">
        <v>291</v>
      </c>
      <c r="C19" t="s">
        <v>280</v>
      </c>
      <c r="D19" t="s">
        <v>13</v>
      </c>
      <c r="E19" t="s">
        <v>234</v>
      </c>
      <c r="F19" t="s">
        <v>92</v>
      </c>
      <c r="G19" t="s">
        <v>292</v>
      </c>
      <c r="H19" t="s">
        <v>12</v>
      </c>
      <c r="I19" s="4">
        <v>5594.28</v>
      </c>
    </row>
    <row r="20" spans="1:9" hidden="1" x14ac:dyDescent="0.15">
      <c r="A20" t="s">
        <v>42</v>
      </c>
      <c r="B20" t="s">
        <v>291</v>
      </c>
      <c r="C20" t="s">
        <v>280</v>
      </c>
      <c r="D20" t="s">
        <v>13</v>
      </c>
      <c r="E20" t="s">
        <v>234</v>
      </c>
      <c r="F20" t="s">
        <v>92</v>
      </c>
      <c r="G20" t="s">
        <v>292</v>
      </c>
      <c r="H20" t="s">
        <v>12</v>
      </c>
      <c r="I20" s="4">
        <v>6248.2</v>
      </c>
    </row>
    <row r="21" spans="1:9" x14ac:dyDescent="0.15">
      <c r="A21" t="s">
        <v>42</v>
      </c>
      <c r="B21" t="s">
        <v>295</v>
      </c>
      <c r="C21" t="s">
        <v>279</v>
      </c>
      <c r="D21" t="s">
        <v>28</v>
      </c>
      <c r="E21" t="s">
        <v>266</v>
      </c>
      <c r="F21" t="s">
        <v>92</v>
      </c>
      <c r="G21" t="s">
        <v>276</v>
      </c>
      <c r="H21" t="s">
        <v>12</v>
      </c>
      <c r="I21" s="4">
        <v>1996.23</v>
      </c>
    </row>
    <row r="22" spans="1:9" hidden="1" x14ac:dyDescent="0.15">
      <c r="A22" t="s">
        <v>42</v>
      </c>
      <c r="B22" t="s">
        <v>297</v>
      </c>
      <c r="C22" t="s">
        <v>288</v>
      </c>
      <c r="D22" t="s">
        <v>21</v>
      </c>
      <c r="E22" t="s">
        <v>234</v>
      </c>
      <c r="F22" t="s">
        <v>92</v>
      </c>
      <c r="G22" t="s">
        <v>298</v>
      </c>
      <c r="H22" t="s">
        <v>12</v>
      </c>
      <c r="I22" s="4">
        <v>1261.19</v>
      </c>
    </row>
    <row r="23" spans="1:9" hidden="1" x14ac:dyDescent="0.15">
      <c r="A23" t="s">
        <v>42</v>
      </c>
      <c r="B23" t="s">
        <v>291</v>
      </c>
      <c r="C23" t="s">
        <v>280</v>
      </c>
      <c r="D23" t="s">
        <v>296</v>
      </c>
      <c r="E23" t="s">
        <v>234</v>
      </c>
      <c r="F23" t="s">
        <v>92</v>
      </c>
      <c r="G23" t="s">
        <v>292</v>
      </c>
      <c r="H23" t="s">
        <v>12</v>
      </c>
      <c r="I23" s="4">
        <v>678.17</v>
      </c>
    </row>
    <row r="24" spans="1:9" hidden="1" x14ac:dyDescent="0.15">
      <c r="A24" t="s">
        <v>42</v>
      </c>
      <c r="B24" t="s">
        <v>290</v>
      </c>
      <c r="C24" t="s">
        <v>270</v>
      </c>
      <c r="D24" t="s">
        <v>21</v>
      </c>
      <c r="E24" t="s">
        <v>234</v>
      </c>
      <c r="F24" t="s">
        <v>92</v>
      </c>
      <c r="G24" t="s">
        <v>268</v>
      </c>
      <c r="H24" t="s">
        <v>12</v>
      </c>
      <c r="I24" s="4">
        <v>5218.8999999999996</v>
      </c>
    </row>
    <row r="25" spans="1:9" hidden="1" x14ac:dyDescent="0.15">
      <c r="A25" t="s">
        <v>42</v>
      </c>
      <c r="B25" t="s">
        <v>291</v>
      </c>
      <c r="C25" t="s">
        <v>280</v>
      </c>
      <c r="D25" t="s">
        <v>21</v>
      </c>
      <c r="E25" t="s">
        <v>234</v>
      </c>
      <c r="F25" t="s">
        <v>92</v>
      </c>
      <c r="G25" t="s">
        <v>292</v>
      </c>
      <c r="H25" t="s">
        <v>12</v>
      </c>
      <c r="I25" s="4">
        <v>7649.4</v>
      </c>
    </row>
    <row r="26" spans="1:9" hidden="1" x14ac:dyDescent="0.15">
      <c r="A26" t="s">
        <v>44</v>
      </c>
      <c r="B26" t="s">
        <v>290</v>
      </c>
      <c r="C26" t="s">
        <v>270</v>
      </c>
      <c r="D26" t="s">
        <v>21</v>
      </c>
      <c r="E26" t="s">
        <v>234</v>
      </c>
      <c r="F26" t="s">
        <v>92</v>
      </c>
      <c r="G26" t="s">
        <v>268</v>
      </c>
      <c r="H26" t="s">
        <v>12</v>
      </c>
      <c r="I26" s="4">
        <v>5291.81</v>
      </c>
    </row>
    <row r="27" spans="1:9" hidden="1" x14ac:dyDescent="0.15">
      <c r="A27" t="s">
        <v>44</v>
      </c>
      <c r="B27" t="s">
        <v>297</v>
      </c>
      <c r="C27" t="s">
        <v>288</v>
      </c>
      <c r="D27" t="s">
        <v>21</v>
      </c>
      <c r="E27" t="s">
        <v>234</v>
      </c>
      <c r="F27" t="s">
        <v>92</v>
      </c>
      <c r="G27" t="s">
        <v>298</v>
      </c>
      <c r="H27" t="s">
        <v>12</v>
      </c>
      <c r="I27" s="4">
        <v>1230.8499999999999</v>
      </c>
    </row>
    <row r="28" spans="1:9" hidden="1" x14ac:dyDescent="0.15">
      <c r="A28" t="s">
        <v>44</v>
      </c>
      <c r="B28" t="s">
        <v>291</v>
      </c>
      <c r="C28" t="s">
        <v>280</v>
      </c>
      <c r="D28" t="s">
        <v>296</v>
      </c>
      <c r="E28" t="s">
        <v>234</v>
      </c>
      <c r="F28" t="s">
        <v>92</v>
      </c>
      <c r="G28" t="s">
        <v>292</v>
      </c>
      <c r="H28" t="s">
        <v>12</v>
      </c>
      <c r="I28" s="4">
        <v>542.28</v>
      </c>
    </row>
    <row r="29" spans="1:9" hidden="1" x14ac:dyDescent="0.15">
      <c r="A29" t="s">
        <v>44</v>
      </c>
      <c r="B29" t="s">
        <v>291</v>
      </c>
      <c r="C29" t="s">
        <v>280</v>
      </c>
      <c r="D29" t="s">
        <v>13</v>
      </c>
      <c r="E29" t="s">
        <v>234</v>
      </c>
      <c r="F29" t="s">
        <v>92</v>
      </c>
      <c r="G29" t="s">
        <v>292</v>
      </c>
      <c r="H29" t="s">
        <v>12</v>
      </c>
      <c r="I29" s="4">
        <v>6060.6</v>
      </c>
    </row>
    <row r="30" spans="1:9" hidden="1" x14ac:dyDescent="0.15">
      <c r="A30" t="s">
        <v>44</v>
      </c>
      <c r="B30" t="s">
        <v>291</v>
      </c>
      <c r="C30" t="s">
        <v>280</v>
      </c>
      <c r="D30" t="s">
        <v>21</v>
      </c>
      <c r="E30" t="s">
        <v>234</v>
      </c>
      <c r="F30" t="s">
        <v>92</v>
      </c>
      <c r="G30" t="s">
        <v>292</v>
      </c>
      <c r="H30" t="s">
        <v>12</v>
      </c>
      <c r="I30" s="4">
        <v>6924.26</v>
      </c>
    </row>
    <row r="31" spans="1:9" x14ac:dyDescent="0.15">
      <c r="A31" t="s">
        <v>44</v>
      </c>
      <c r="B31" t="s">
        <v>295</v>
      </c>
      <c r="C31" t="s">
        <v>279</v>
      </c>
      <c r="D31" t="s">
        <v>28</v>
      </c>
      <c r="E31" t="s">
        <v>266</v>
      </c>
      <c r="F31" t="s">
        <v>92</v>
      </c>
      <c r="G31" t="s">
        <v>276</v>
      </c>
      <c r="H31" t="s">
        <v>12</v>
      </c>
      <c r="I31" s="4">
        <v>1992.98</v>
      </c>
    </row>
    <row r="32" spans="1:9" hidden="1" x14ac:dyDescent="0.15">
      <c r="A32" t="s">
        <v>46</v>
      </c>
      <c r="B32" t="s">
        <v>290</v>
      </c>
      <c r="C32" t="s">
        <v>270</v>
      </c>
      <c r="D32" t="s">
        <v>21</v>
      </c>
      <c r="E32" t="s">
        <v>234</v>
      </c>
      <c r="F32" t="s">
        <v>92</v>
      </c>
      <c r="G32" t="s">
        <v>268</v>
      </c>
      <c r="H32" t="s">
        <v>12</v>
      </c>
      <c r="I32" s="4">
        <v>4956.7299999999996</v>
      </c>
    </row>
    <row r="33" spans="1:9" hidden="1" x14ac:dyDescent="0.15">
      <c r="A33" t="s">
        <v>46</v>
      </c>
      <c r="B33" t="s">
        <v>291</v>
      </c>
      <c r="C33" t="s">
        <v>280</v>
      </c>
      <c r="D33" t="s">
        <v>21</v>
      </c>
      <c r="E33" t="s">
        <v>234</v>
      </c>
      <c r="F33" t="s">
        <v>92</v>
      </c>
      <c r="G33" t="s">
        <v>292</v>
      </c>
      <c r="H33" t="s">
        <v>12</v>
      </c>
      <c r="I33" s="4">
        <v>6277.98</v>
      </c>
    </row>
    <row r="34" spans="1:9" hidden="1" x14ac:dyDescent="0.15">
      <c r="A34" t="s">
        <v>46</v>
      </c>
      <c r="B34" t="s">
        <v>291</v>
      </c>
      <c r="C34" t="s">
        <v>280</v>
      </c>
      <c r="D34" t="s">
        <v>296</v>
      </c>
      <c r="E34" t="s">
        <v>234</v>
      </c>
      <c r="F34" t="s">
        <v>92</v>
      </c>
      <c r="G34" t="s">
        <v>292</v>
      </c>
      <c r="H34" t="s">
        <v>12</v>
      </c>
      <c r="I34" s="4">
        <v>412.86</v>
      </c>
    </row>
    <row r="35" spans="1:9" hidden="1" x14ac:dyDescent="0.15">
      <c r="A35" t="s">
        <v>46</v>
      </c>
      <c r="B35" t="s">
        <v>297</v>
      </c>
      <c r="C35" t="s">
        <v>288</v>
      </c>
      <c r="D35" t="s">
        <v>21</v>
      </c>
      <c r="E35" t="s">
        <v>234</v>
      </c>
      <c r="F35" t="s">
        <v>92</v>
      </c>
      <c r="G35" t="s">
        <v>298</v>
      </c>
      <c r="H35" t="s">
        <v>12</v>
      </c>
      <c r="I35" s="4">
        <v>640.04</v>
      </c>
    </row>
    <row r="36" spans="1:9" x14ac:dyDescent="0.15">
      <c r="A36" t="s">
        <v>46</v>
      </c>
      <c r="B36" t="s">
        <v>295</v>
      </c>
      <c r="C36" t="s">
        <v>279</v>
      </c>
      <c r="D36" t="s">
        <v>28</v>
      </c>
      <c r="E36" t="s">
        <v>266</v>
      </c>
      <c r="F36" t="s">
        <v>92</v>
      </c>
      <c r="G36" t="s">
        <v>276</v>
      </c>
      <c r="H36" t="s">
        <v>12</v>
      </c>
      <c r="I36" s="4">
        <v>1991.82</v>
      </c>
    </row>
    <row r="37" spans="1:9" hidden="1" x14ac:dyDescent="0.15">
      <c r="A37" t="s">
        <v>46</v>
      </c>
      <c r="B37" t="s">
        <v>291</v>
      </c>
      <c r="C37" t="s">
        <v>280</v>
      </c>
      <c r="D37" t="s">
        <v>13</v>
      </c>
      <c r="E37" t="s">
        <v>234</v>
      </c>
      <c r="F37" t="s">
        <v>92</v>
      </c>
      <c r="G37" t="s">
        <v>292</v>
      </c>
      <c r="H37" t="s">
        <v>12</v>
      </c>
      <c r="I37" s="4">
        <v>3036.13</v>
      </c>
    </row>
    <row r="38" spans="1:9" hidden="1" x14ac:dyDescent="0.15">
      <c r="A38" t="s">
        <v>47</v>
      </c>
      <c r="B38" t="s">
        <v>291</v>
      </c>
      <c r="C38" t="s">
        <v>280</v>
      </c>
      <c r="D38" t="s">
        <v>13</v>
      </c>
      <c r="E38" t="s">
        <v>234</v>
      </c>
      <c r="F38" t="s">
        <v>92</v>
      </c>
      <c r="G38" t="s">
        <v>292</v>
      </c>
      <c r="H38" t="s">
        <v>12</v>
      </c>
      <c r="I38" s="4">
        <v>1563.96</v>
      </c>
    </row>
    <row r="39" spans="1:9" x14ac:dyDescent="0.15">
      <c r="A39" t="s">
        <v>47</v>
      </c>
      <c r="B39" t="s">
        <v>295</v>
      </c>
      <c r="C39" t="s">
        <v>279</v>
      </c>
      <c r="D39" t="s">
        <v>28</v>
      </c>
      <c r="E39" t="s">
        <v>266</v>
      </c>
      <c r="F39" t="s">
        <v>92</v>
      </c>
      <c r="G39" t="s">
        <v>276</v>
      </c>
      <c r="H39" t="s">
        <v>12</v>
      </c>
      <c r="I39" s="4">
        <v>1992.33</v>
      </c>
    </row>
    <row r="40" spans="1:9" hidden="1" x14ac:dyDescent="0.15">
      <c r="A40" t="s">
        <v>47</v>
      </c>
      <c r="B40" t="s">
        <v>291</v>
      </c>
      <c r="C40" t="s">
        <v>280</v>
      </c>
      <c r="D40" t="s">
        <v>296</v>
      </c>
      <c r="E40" t="s">
        <v>234</v>
      </c>
      <c r="F40" t="s">
        <v>92</v>
      </c>
      <c r="G40" t="s">
        <v>292</v>
      </c>
      <c r="H40" t="s">
        <v>12</v>
      </c>
      <c r="I40" s="4">
        <v>415.3</v>
      </c>
    </row>
    <row r="41" spans="1:9" hidden="1" x14ac:dyDescent="0.15">
      <c r="A41" t="s">
        <v>47</v>
      </c>
      <c r="B41" t="s">
        <v>290</v>
      </c>
      <c r="C41" t="s">
        <v>270</v>
      </c>
      <c r="D41" t="s">
        <v>21</v>
      </c>
      <c r="E41" t="s">
        <v>234</v>
      </c>
      <c r="F41" t="s">
        <v>92</v>
      </c>
      <c r="G41" t="s">
        <v>268</v>
      </c>
      <c r="H41" t="s">
        <v>12</v>
      </c>
      <c r="I41" s="4">
        <v>3651.56</v>
      </c>
    </row>
    <row r="42" spans="1:9" hidden="1" x14ac:dyDescent="0.15">
      <c r="A42" t="s">
        <v>47</v>
      </c>
      <c r="B42" t="s">
        <v>291</v>
      </c>
      <c r="C42" t="s">
        <v>280</v>
      </c>
      <c r="D42" t="s">
        <v>21</v>
      </c>
      <c r="E42" t="s">
        <v>234</v>
      </c>
      <c r="F42" t="s">
        <v>92</v>
      </c>
      <c r="G42" t="s">
        <v>292</v>
      </c>
      <c r="H42" t="s">
        <v>12</v>
      </c>
      <c r="I42" s="4">
        <v>6017.42</v>
      </c>
    </row>
    <row r="43" spans="1:9" hidden="1" x14ac:dyDescent="0.15">
      <c r="A43" t="s">
        <v>48</v>
      </c>
      <c r="B43" t="s">
        <v>291</v>
      </c>
      <c r="C43" t="s">
        <v>280</v>
      </c>
      <c r="D43" t="s">
        <v>296</v>
      </c>
      <c r="E43" t="s">
        <v>234</v>
      </c>
      <c r="F43" t="s">
        <v>92</v>
      </c>
      <c r="G43" t="s">
        <v>292</v>
      </c>
      <c r="H43" t="s">
        <v>12</v>
      </c>
      <c r="I43" s="4">
        <v>572.52</v>
      </c>
    </row>
    <row r="44" spans="1:9" x14ac:dyDescent="0.15">
      <c r="A44" t="s">
        <v>48</v>
      </c>
      <c r="B44" t="s">
        <v>295</v>
      </c>
      <c r="C44" t="s">
        <v>279</v>
      </c>
      <c r="D44" t="s">
        <v>28</v>
      </c>
      <c r="E44" t="s">
        <v>266</v>
      </c>
      <c r="F44" t="s">
        <v>92</v>
      </c>
      <c r="G44" t="s">
        <v>276</v>
      </c>
      <c r="H44" t="s">
        <v>12</v>
      </c>
      <c r="I44" s="4">
        <v>1992.32</v>
      </c>
    </row>
    <row r="45" spans="1:9" hidden="1" x14ac:dyDescent="0.15">
      <c r="A45" t="s">
        <v>48</v>
      </c>
      <c r="B45" t="s">
        <v>291</v>
      </c>
      <c r="C45" t="s">
        <v>280</v>
      </c>
      <c r="D45" t="s">
        <v>21</v>
      </c>
      <c r="E45" t="s">
        <v>234</v>
      </c>
      <c r="F45" t="s">
        <v>92</v>
      </c>
      <c r="G45" t="s">
        <v>292</v>
      </c>
      <c r="H45" t="s">
        <v>12</v>
      </c>
      <c r="I45" s="4">
        <v>6456.67</v>
      </c>
    </row>
    <row r="46" spans="1:9" hidden="1" x14ac:dyDescent="0.15">
      <c r="A46" t="s">
        <v>48</v>
      </c>
      <c r="B46" t="s">
        <v>291</v>
      </c>
      <c r="C46" t="s">
        <v>280</v>
      </c>
      <c r="D46" t="s">
        <v>13</v>
      </c>
      <c r="E46" t="s">
        <v>234</v>
      </c>
      <c r="F46" t="s">
        <v>92</v>
      </c>
      <c r="G46" t="s">
        <v>292</v>
      </c>
      <c r="H46" t="s">
        <v>12</v>
      </c>
      <c r="I46" s="4">
        <v>4778.05</v>
      </c>
    </row>
    <row r="47" spans="1:9" hidden="1" x14ac:dyDescent="0.15">
      <c r="A47" t="s">
        <v>48</v>
      </c>
      <c r="B47" t="s">
        <v>290</v>
      </c>
      <c r="C47" t="s">
        <v>270</v>
      </c>
      <c r="D47" t="s">
        <v>21</v>
      </c>
      <c r="E47" t="s">
        <v>234</v>
      </c>
      <c r="F47" t="s">
        <v>92</v>
      </c>
      <c r="G47" t="s">
        <v>268</v>
      </c>
      <c r="H47" t="s">
        <v>12</v>
      </c>
      <c r="I47" s="4">
        <v>3915.96</v>
      </c>
    </row>
    <row r="48" spans="1:9" hidden="1" x14ac:dyDescent="0.15">
      <c r="A48" t="s">
        <v>52</v>
      </c>
      <c r="B48" t="s">
        <v>291</v>
      </c>
      <c r="C48" t="s">
        <v>280</v>
      </c>
      <c r="D48" t="s">
        <v>13</v>
      </c>
      <c r="E48" t="s">
        <v>234</v>
      </c>
      <c r="F48" t="s">
        <v>92</v>
      </c>
      <c r="G48" t="s">
        <v>292</v>
      </c>
      <c r="H48" t="s">
        <v>12</v>
      </c>
      <c r="I48" s="4">
        <v>4348.0200000000004</v>
      </c>
    </row>
    <row r="49" spans="1:9" hidden="1" x14ac:dyDescent="0.15">
      <c r="A49" t="s">
        <v>52</v>
      </c>
      <c r="B49" t="s">
        <v>291</v>
      </c>
      <c r="C49" t="s">
        <v>280</v>
      </c>
      <c r="D49" t="s">
        <v>21</v>
      </c>
      <c r="E49" t="s">
        <v>234</v>
      </c>
      <c r="F49" t="s">
        <v>92</v>
      </c>
      <c r="G49" t="s">
        <v>292</v>
      </c>
      <c r="H49" t="s">
        <v>12</v>
      </c>
      <c r="I49" s="4">
        <v>6975.84</v>
      </c>
    </row>
    <row r="50" spans="1:9" hidden="1" x14ac:dyDescent="0.15">
      <c r="A50" t="s">
        <v>52</v>
      </c>
      <c r="B50" t="s">
        <v>290</v>
      </c>
      <c r="C50" t="s">
        <v>270</v>
      </c>
      <c r="D50" t="s">
        <v>21</v>
      </c>
      <c r="E50" t="s">
        <v>234</v>
      </c>
      <c r="F50" t="s">
        <v>92</v>
      </c>
      <c r="G50" t="s">
        <v>268</v>
      </c>
      <c r="H50" t="s">
        <v>12</v>
      </c>
      <c r="I50" s="4">
        <v>3775.69</v>
      </c>
    </row>
    <row r="51" spans="1:9" x14ac:dyDescent="0.15">
      <c r="A51" t="s">
        <v>52</v>
      </c>
      <c r="B51" t="s">
        <v>295</v>
      </c>
      <c r="C51" t="s">
        <v>279</v>
      </c>
      <c r="D51" t="s">
        <v>28</v>
      </c>
      <c r="E51" t="s">
        <v>266</v>
      </c>
      <c r="F51" t="s">
        <v>92</v>
      </c>
      <c r="G51" t="s">
        <v>276</v>
      </c>
      <c r="H51" t="s">
        <v>12</v>
      </c>
      <c r="I51" s="4">
        <v>1991.86</v>
      </c>
    </row>
    <row r="52" spans="1:9" hidden="1" x14ac:dyDescent="0.15">
      <c r="A52" t="s">
        <v>52</v>
      </c>
      <c r="B52" t="s">
        <v>291</v>
      </c>
      <c r="C52" t="s">
        <v>280</v>
      </c>
      <c r="D52" t="s">
        <v>296</v>
      </c>
      <c r="E52" t="s">
        <v>234</v>
      </c>
      <c r="F52" t="s">
        <v>92</v>
      </c>
      <c r="G52" t="s">
        <v>292</v>
      </c>
      <c r="H52" t="s">
        <v>12</v>
      </c>
      <c r="I52" s="4">
        <v>411.43</v>
      </c>
    </row>
    <row r="53" spans="1:9" hidden="1" x14ac:dyDescent="0.15">
      <c r="A53" t="s">
        <v>53</v>
      </c>
      <c r="B53" t="s">
        <v>290</v>
      </c>
      <c r="C53" t="s">
        <v>270</v>
      </c>
      <c r="D53" t="s">
        <v>21</v>
      </c>
      <c r="E53" t="s">
        <v>234</v>
      </c>
      <c r="F53" t="s">
        <v>92</v>
      </c>
      <c r="G53" t="s">
        <v>268</v>
      </c>
      <c r="H53" t="s">
        <v>12</v>
      </c>
      <c r="I53" s="4">
        <v>3940.63</v>
      </c>
    </row>
    <row r="54" spans="1:9" hidden="1" x14ac:dyDescent="0.15">
      <c r="A54" t="s">
        <v>53</v>
      </c>
      <c r="B54" t="s">
        <v>291</v>
      </c>
      <c r="C54" t="s">
        <v>280</v>
      </c>
      <c r="D54" t="s">
        <v>21</v>
      </c>
      <c r="E54" t="s">
        <v>234</v>
      </c>
      <c r="F54" t="s">
        <v>92</v>
      </c>
      <c r="G54" t="s">
        <v>292</v>
      </c>
      <c r="H54" t="s">
        <v>12</v>
      </c>
      <c r="I54" s="4">
        <v>6318.46</v>
      </c>
    </row>
    <row r="55" spans="1:9" x14ac:dyDescent="0.15">
      <c r="A55" t="s">
        <v>53</v>
      </c>
      <c r="B55" t="s">
        <v>295</v>
      </c>
      <c r="C55" t="s">
        <v>279</v>
      </c>
      <c r="D55" t="s">
        <v>28</v>
      </c>
      <c r="E55" t="s">
        <v>266</v>
      </c>
      <c r="F55" t="s">
        <v>92</v>
      </c>
      <c r="G55" t="s">
        <v>276</v>
      </c>
      <c r="H55" t="s">
        <v>12</v>
      </c>
      <c r="I55" s="4">
        <v>2981.35</v>
      </c>
    </row>
    <row r="56" spans="1:9" hidden="1" x14ac:dyDescent="0.15">
      <c r="A56" t="s">
        <v>53</v>
      </c>
      <c r="B56" t="s">
        <v>291</v>
      </c>
      <c r="C56" t="s">
        <v>280</v>
      </c>
      <c r="D56" t="s">
        <v>296</v>
      </c>
      <c r="E56" t="s">
        <v>234</v>
      </c>
      <c r="F56" t="s">
        <v>92</v>
      </c>
      <c r="G56" t="s">
        <v>292</v>
      </c>
      <c r="H56" t="s">
        <v>12</v>
      </c>
      <c r="I56" s="4">
        <v>542.80999999999995</v>
      </c>
    </row>
    <row r="57" spans="1:9" hidden="1" x14ac:dyDescent="0.15">
      <c r="A57" t="s">
        <v>53</v>
      </c>
      <c r="B57" t="s">
        <v>291</v>
      </c>
      <c r="C57" t="s">
        <v>280</v>
      </c>
      <c r="D57" t="s">
        <v>13</v>
      </c>
      <c r="E57" t="s">
        <v>234</v>
      </c>
      <c r="F57" t="s">
        <v>92</v>
      </c>
      <c r="G57" t="s">
        <v>292</v>
      </c>
      <c r="H57" t="s">
        <v>12</v>
      </c>
      <c r="I57" s="4">
        <v>4132.12</v>
      </c>
    </row>
    <row r="58" spans="1:9" x14ac:dyDescent="0.15">
      <c r="A58" t="s">
        <v>54</v>
      </c>
      <c r="B58" t="s">
        <v>295</v>
      </c>
      <c r="C58" t="s">
        <v>279</v>
      </c>
      <c r="D58" t="s">
        <v>28</v>
      </c>
      <c r="E58" t="s">
        <v>266</v>
      </c>
      <c r="F58" t="s">
        <v>92</v>
      </c>
      <c r="G58" t="s">
        <v>276</v>
      </c>
      <c r="H58" t="s">
        <v>12</v>
      </c>
      <c r="I58" s="4">
        <v>2987.52</v>
      </c>
    </row>
    <row r="59" spans="1:9" hidden="1" x14ac:dyDescent="0.15">
      <c r="A59" t="s">
        <v>54</v>
      </c>
      <c r="B59" t="s">
        <v>290</v>
      </c>
      <c r="C59" t="s">
        <v>270</v>
      </c>
      <c r="D59" t="s">
        <v>21</v>
      </c>
      <c r="E59" t="s">
        <v>234</v>
      </c>
      <c r="F59" t="s">
        <v>92</v>
      </c>
      <c r="G59" t="s">
        <v>268</v>
      </c>
      <c r="H59" t="s">
        <v>12</v>
      </c>
      <c r="I59" s="4">
        <v>5302.11</v>
      </c>
    </row>
    <row r="60" spans="1:9" hidden="1" x14ac:dyDescent="0.15">
      <c r="A60" t="s">
        <v>54</v>
      </c>
      <c r="B60" t="s">
        <v>291</v>
      </c>
      <c r="C60" t="s">
        <v>280</v>
      </c>
      <c r="D60" t="s">
        <v>296</v>
      </c>
      <c r="E60" t="s">
        <v>234</v>
      </c>
      <c r="F60" t="s">
        <v>92</v>
      </c>
      <c r="G60" t="s">
        <v>292</v>
      </c>
      <c r="H60" t="s">
        <v>12</v>
      </c>
      <c r="I60" s="4">
        <v>451.52</v>
      </c>
    </row>
    <row r="61" spans="1:9" hidden="1" x14ac:dyDescent="0.15">
      <c r="A61" t="s">
        <v>54</v>
      </c>
      <c r="B61" t="s">
        <v>291</v>
      </c>
      <c r="C61" t="s">
        <v>280</v>
      </c>
      <c r="D61" t="s">
        <v>13</v>
      </c>
      <c r="E61" t="s">
        <v>234</v>
      </c>
      <c r="F61" t="s">
        <v>92</v>
      </c>
      <c r="G61" t="s">
        <v>292</v>
      </c>
      <c r="H61" t="s">
        <v>12</v>
      </c>
      <c r="I61" s="4">
        <v>4687.3100000000004</v>
      </c>
    </row>
    <row r="62" spans="1:9" hidden="1" x14ac:dyDescent="0.15">
      <c r="A62" t="s">
        <v>54</v>
      </c>
      <c r="B62" t="s">
        <v>291</v>
      </c>
      <c r="C62" t="s">
        <v>280</v>
      </c>
      <c r="D62" t="s">
        <v>21</v>
      </c>
      <c r="E62" t="s">
        <v>234</v>
      </c>
      <c r="F62" t="s">
        <v>92</v>
      </c>
      <c r="G62" t="s">
        <v>292</v>
      </c>
      <c r="H62" t="s">
        <v>12</v>
      </c>
      <c r="I62" s="4">
        <v>8551.25</v>
      </c>
    </row>
    <row r="63" spans="1:9" hidden="1" x14ac:dyDescent="0.15">
      <c r="A63" t="s">
        <v>55</v>
      </c>
      <c r="B63" t="s">
        <v>291</v>
      </c>
      <c r="C63" t="s">
        <v>280</v>
      </c>
      <c r="D63" t="s">
        <v>13</v>
      </c>
      <c r="E63" t="s">
        <v>234</v>
      </c>
      <c r="F63" t="s">
        <v>92</v>
      </c>
      <c r="G63" t="s">
        <v>292</v>
      </c>
      <c r="H63" t="s">
        <v>12</v>
      </c>
      <c r="I63" s="4">
        <v>2020.05</v>
      </c>
    </row>
    <row r="64" spans="1:9" hidden="1" x14ac:dyDescent="0.15">
      <c r="A64" t="s">
        <v>55</v>
      </c>
      <c r="B64" t="s">
        <v>291</v>
      </c>
      <c r="C64" t="s">
        <v>280</v>
      </c>
      <c r="D64" t="s">
        <v>21</v>
      </c>
      <c r="E64" t="s">
        <v>234</v>
      </c>
      <c r="F64" t="s">
        <v>92</v>
      </c>
      <c r="G64" t="s">
        <v>292</v>
      </c>
      <c r="H64" t="s">
        <v>12</v>
      </c>
      <c r="I64" s="4">
        <v>4515.67</v>
      </c>
    </row>
    <row r="65" spans="1:9" hidden="1" x14ac:dyDescent="0.15">
      <c r="A65" t="s">
        <v>55</v>
      </c>
      <c r="B65" t="s">
        <v>291</v>
      </c>
      <c r="C65" t="s">
        <v>280</v>
      </c>
      <c r="D65" t="s">
        <v>296</v>
      </c>
      <c r="E65" t="s">
        <v>234</v>
      </c>
      <c r="F65" t="s">
        <v>92</v>
      </c>
      <c r="G65" t="s">
        <v>292</v>
      </c>
      <c r="H65" t="s">
        <v>12</v>
      </c>
      <c r="I65" s="4">
        <v>424.32</v>
      </c>
    </row>
    <row r="66" spans="1:9" hidden="1" x14ac:dyDescent="0.15">
      <c r="A66" t="s">
        <v>55</v>
      </c>
      <c r="B66" t="s">
        <v>290</v>
      </c>
      <c r="C66" t="s">
        <v>270</v>
      </c>
      <c r="D66" t="s">
        <v>21</v>
      </c>
      <c r="E66" t="s">
        <v>234</v>
      </c>
      <c r="F66" t="s">
        <v>92</v>
      </c>
      <c r="G66" t="s">
        <v>268</v>
      </c>
      <c r="H66" t="s">
        <v>12</v>
      </c>
      <c r="I66" s="4">
        <v>6053.63</v>
      </c>
    </row>
    <row r="67" spans="1:9" x14ac:dyDescent="0.15">
      <c r="A67" t="s">
        <v>55</v>
      </c>
      <c r="B67" t="s">
        <v>295</v>
      </c>
      <c r="C67" t="s">
        <v>279</v>
      </c>
      <c r="D67" t="s">
        <v>28</v>
      </c>
      <c r="E67" t="s">
        <v>266</v>
      </c>
      <c r="F67" t="s">
        <v>92</v>
      </c>
      <c r="G67" t="s">
        <v>276</v>
      </c>
      <c r="H67" t="s">
        <v>12</v>
      </c>
      <c r="I67" s="4">
        <v>2985.05</v>
      </c>
    </row>
    <row r="68" spans="1:9" hidden="1" x14ac:dyDescent="0.15">
      <c r="A68" t="s">
        <v>57</v>
      </c>
      <c r="B68" t="s">
        <v>291</v>
      </c>
      <c r="C68" t="s">
        <v>280</v>
      </c>
      <c r="D68" t="s">
        <v>296</v>
      </c>
      <c r="E68" t="s">
        <v>234</v>
      </c>
      <c r="F68" t="s">
        <v>92</v>
      </c>
      <c r="G68" t="s">
        <v>292</v>
      </c>
      <c r="H68" t="s">
        <v>12</v>
      </c>
      <c r="I68" s="4">
        <v>688.3</v>
      </c>
    </row>
    <row r="69" spans="1:9" x14ac:dyDescent="0.15">
      <c r="A69" t="s">
        <v>57</v>
      </c>
      <c r="B69" t="s">
        <v>295</v>
      </c>
      <c r="C69" t="s">
        <v>279</v>
      </c>
      <c r="D69" t="s">
        <v>28</v>
      </c>
      <c r="E69" t="s">
        <v>266</v>
      </c>
      <c r="F69" t="s">
        <v>92</v>
      </c>
      <c r="G69" t="s">
        <v>276</v>
      </c>
      <c r="H69" t="s">
        <v>12</v>
      </c>
      <c r="I69" s="4">
        <v>380.23</v>
      </c>
    </row>
    <row r="70" spans="1:9" hidden="1" x14ac:dyDescent="0.15">
      <c r="A70" t="s">
        <v>57</v>
      </c>
      <c r="B70" t="s">
        <v>290</v>
      </c>
      <c r="C70" t="s">
        <v>270</v>
      </c>
      <c r="D70" t="s">
        <v>21</v>
      </c>
      <c r="E70" t="s">
        <v>234</v>
      </c>
      <c r="F70" t="s">
        <v>92</v>
      </c>
      <c r="G70" t="s">
        <v>268</v>
      </c>
      <c r="H70" t="s">
        <v>12</v>
      </c>
      <c r="I70" s="4">
        <v>4063.07</v>
      </c>
    </row>
    <row r="71" spans="1:9" hidden="1" x14ac:dyDescent="0.15">
      <c r="A71" t="s">
        <v>57</v>
      </c>
      <c r="B71" t="s">
        <v>291</v>
      </c>
      <c r="C71" t="s">
        <v>280</v>
      </c>
      <c r="D71" t="s">
        <v>21</v>
      </c>
      <c r="E71" t="s">
        <v>234</v>
      </c>
      <c r="F71" t="s">
        <v>92</v>
      </c>
      <c r="G71" t="s">
        <v>292</v>
      </c>
      <c r="H71" t="s">
        <v>12</v>
      </c>
      <c r="I71" s="4">
        <v>5587.55</v>
      </c>
    </row>
    <row r="72" spans="1:9" hidden="1" x14ac:dyDescent="0.15">
      <c r="A72" t="s">
        <v>57</v>
      </c>
      <c r="B72" t="s">
        <v>291</v>
      </c>
      <c r="C72" t="s">
        <v>280</v>
      </c>
      <c r="D72" t="s">
        <v>13</v>
      </c>
      <c r="E72" t="s">
        <v>234</v>
      </c>
      <c r="F72" t="s">
        <v>92</v>
      </c>
      <c r="G72" t="s">
        <v>292</v>
      </c>
      <c r="H72" t="s">
        <v>12</v>
      </c>
      <c r="I72" s="4">
        <v>3712.4</v>
      </c>
    </row>
    <row r="73" spans="1:9" hidden="1" x14ac:dyDescent="0.15">
      <c r="A73" t="s">
        <v>58</v>
      </c>
      <c r="B73" t="s">
        <v>290</v>
      </c>
      <c r="C73" t="s">
        <v>270</v>
      </c>
      <c r="D73" t="s">
        <v>21</v>
      </c>
      <c r="E73" t="s">
        <v>234</v>
      </c>
      <c r="F73" t="s">
        <v>92</v>
      </c>
      <c r="G73" t="s">
        <v>268</v>
      </c>
      <c r="H73" t="s">
        <v>12</v>
      </c>
      <c r="I73" s="4">
        <v>2712.56</v>
      </c>
    </row>
    <row r="74" spans="1:9" hidden="1" x14ac:dyDescent="0.15">
      <c r="A74" t="s">
        <v>58</v>
      </c>
      <c r="B74" t="s">
        <v>291</v>
      </c>
      <c r="C74" t="s">
        <v>280</v>
      </c>
      <c r="D74" t="s">
        <v>21</v>
      </c>
      <c r="E74" t="s">
        <v>234</v>
      </c>
      <c r="F74" t="s">
        <v>92</v>
      </c>
      <c r="G74" t="s">
        <v>292</v>
      </c>
      <c r="H74" t="s">
        <v>12</v>
      </c>
      <c r="I74" s="4">
        <v>5056.6400000000003</v>
      </c>
    </row>
    <row r="75" spans="1:9" hidden="1" x14ac:dyDescent="0.15">
      <c r="A75" t="s">
        <v>58</v>
      </c>
      <c r="B75" t="s">
        <v>291</v>
      </c>
      <c r="C75" t="s">
        <v>280</v>
      </c>
      <c r="D75" t="s">
        <v>13</v>
      </c>
      <c r="E75" t="s">
        <v>234</v>
      </c>
      <c r="F75" t="s">
        <v>92</v>
      </c>
      <c r="G75" t="s">
        <v>292</v>
      </c>
      <c r="H75" t="s">
        <v>12</v>
      </c>
      <c r="I75" s="4">
        <v>4005.36</v>
      </c>
    </row>
    <row r="76" spans="1:9" hidden="1" x14ac:dyDescent="0.15">
      <c r="A76" t="s">
        <v>58</v>
      </c>
      <c r="B76" t="s">
        <v>291</v>
      </c>
      <c r="C76" t="s">
        <v>280</v>
      </c>
      <c r="D76" t="s">
        <v>296</v>
      </c>
      <c r="E76" t="s">
        <v>234</v>
      </c>
      <c r="F76" t="s">
        <v>92</v>
      </c>
      <c r="G76" t="s">
        <v>292</v>
      </c>
      <c r="H76" t="s">
        <v>12</v>
      </c>
      <c r="I76" s="4">
        <v>527.91</v>
      </c>
    </row>
    <row r="77" spans="1:9" hidden="1" x14ac:dyDescent="0.15">
      <c r="A77" t="s">
        <v>61</v>
      </c>
      <c r="B77" t="s">
        <v>291</v>
      </c>
      <c r="C77" t="s">
        <v>280</v>
      </c>
      <c r="D77" t="s">
        <v>296</v>
      </c>
      <c r="E77" t="s">
        <v>234</v>
      </c>
      <c r="F77" t="s">
        <v>92</v>
      </c>
      <c r="G77" t="s">
        <v>292</v>
      </c>
      <c r="H77" t="s">
        <v>12</v>
      </c>
      <c r="I77" s="4">
        <v>601.30999999999995</v>
      </c>
    </row>
    <row r="78" spans="1:9" hidden="1" x14ac:dyDescent="0.15">
      <c r="A78" t="s">
        <v>61</v>
      </c>
      <c r="B78" t="s">
        <v>290</v>
      </c>
      <c r="C78" t="s">
        <v>270</v>
      </c>
      <c r="D78" t="s">
        <v>21</v>
      </c>
      <c r="E78" t="s">
        <v>234</v>
      </c>
      <c r="F78" t="s">
        <v>92</v>
      </c>
      <c r="G78" t="s">
        <v>268</v>
      </c>
      <c r="H78" t="s">
        <v>12</v>
      </c>
      <c r="I78" s="4">
        <v>2373.87</v>
      </c>
    </row>
    <row r="79" spans="1:9" hidden="1" x14ac:dyDescent="0.15">
      <c r="A79" t="s">
        <v>61</v>
      </c>
      <c r="B79" t="s">
        <v>291</v>
      </c>
      <c r="C79" t="s">
        <v>280</v>
      </c>
      <c r="D79" t="s">
        <v>21</v>
      </c>
      <c r="E79" t="s">
        <v>234</v>
      </c>
      <c r="F79" t="s">
        <v>92</v>
      </c>
      <c r="G79" t="s">
        <v>292</v>
      </c>
      <c r="H79" t="s">
        <v>12</v>
      </c>
      <c r="I79" s="4">
        <v>5097.6499999999996</v>
      </c>
    </row>
    <row r="80" spans="1:9" hidden="1" x14ac:dyDescent="0.15">
      <c r="A80" t="s">
        <v>61</v>
      </c>
      <c r="B80" t="s">
        <v>291</v>
      </c>
      <c r="C80" t="s">
        <v>280</v>
      </c>
      <c r="D80" t="s">
        <v>13</v>
      </c>
      <c r="E80" t="s">
        <v>234</v>
      </c>
      <c r="F80" t="s">
        <v>92</v>
      </c>
      <c r="G80" t="s">
        <v>292</v>
      </c>
      <c r="H80" t="s">
        <v>12</v>
      </c>
      <c r="I80" s="4">
        <v>4253.4799999999996</v>
      </c>
    </row>
    <row r="81" spans="1:9" hidden="1" x14ac:dyDescent="0.15">
      <c r="A81" t="s">
        <v>63</v>
      </c>
      <c r="B81" t="s">
        <v>291</v>
      </c>
      <c r="C81" t="s">
        <v>280</v>
      </c>
      <c r="D81" t="s">
        <v>296</v>
      </c>
      <c r="E81" t="s">
        <v>234</v>
      </c>
      <c r="F81" t="s">
        <v>92</v>
      </c>
      <c r="G81" t="s">
        <v>292</v>
      </c>
      <c r="H81" t="s">
        <v>12</v>
      </c>
      <c r="I81" s="4">
        <v>547.64</v>
      </c>
    </row>
    <row r="82" spans="1:9" hidden="1" x14ac:dyDescent="0.15">
      <c r="A82" t="s">
        <v>63</v>
      </c>
      <c r="B82" t="s">
        <v>291</v>
      </c>
      <c r="C82" t="s">
        <v>280</v>
      </c>
      <c r="D82" t="s">
        <v>13</v>
      </c>
      <c r="E82" t="s">
        <v>234</v>
      </c>
      <c r="F82" t="s">
        <v>92</v>
      </c>
      <c r="G82" t="s">
        <v>292</v>
      </c>
      <c r="H82" t="s">
        <v>12</v>
      </c>
      <c r="I82" s="4">
        <v>3838.86</v>
      </c>
    </row>
    <row r="83" spans="1:9" x14ac:dyDescent="0.15">
      <c r="A83" t="s">
        <v>63</v>
      </c>
      <c r="B83" t="s">
        <v>295</v>
      </c>
      <c r="C83" t="s">
        <v>279</v>
      </c>
      <c r="D83" t="s">
        <v>28</v>
      </c>
      <c r="E83" t="s">
        <v>266</v>
      </c>
      <c r="F83" t="s">
        <v>92</v>
      </c>
      <c r="G83" t="s">
        <v>276</v>
      </c>
      <c r="H83" t="s">
        <v>12</v>
      </c>
      <c r="I83" s="4">
        <v>152.08000000000001</v>
      </c>
    </row>
    <row r="84" spans="1:9" hidden="1" x14ac:dyDescent="0.15">
      <c r="A84" t="s">
        <v>63</v>
      </c>
      <c r="B84" t="s">
        <v>291</v>
      </c>
      <c r="C84" t="s">
        <v>280</v>
      </c>
      <c r="D84" t="s">
        <v>21</v>
      </c>
      <c r="E84" t="s">
        <v>234</v>
      </c>
      <c r="F84" t="s">
        <v>92</v>
      </c>
      <c r="G84" t="s">
        <v>292</v>
      </c>
      <c r="H84" t="s">
        <v>12</v>
      </c>
      <c r="I84" s="4">
        <v>5182.92</v>
      </c>
    </row>
    <row r="85" spans="1:9" hidden="1" x14ac:dyDescent="0.15">
      <c r="A85" t="s">
        <v>63</v>
      </c>
      <c r="B85" t="s">
        <v>295</v>
      </c>
      <c r="C85" t="s">
        <v>279</v>
      </c>
      <c r="D85" t="s">
        <v>9</v>
      </c>
      <c r="E85" t="s">
        <v>211</v>
      </c>
      <c r="F85" t="s">
        <v>92</v>
      </c>
      <c r="G85" t="s">
        <v>276</v>
      </c>
      <c r="H85" t="s">
        <v>12</v>
      </c>
      <c r="I85" s="4">
        <v>2.4900000000000002</v>
      </c>
    </row>
    <row r="86" spans="1:9" hidden="1" x14ac:dyDescent="0.15">
      <c r="A86" t="s">
        <v>63</v>
      </c>
      <c r="B86" t="s">
        <v>290</v>
      </c>
      <c r="C86" t="s">
        <v>270</v>
      </c>
      <c r="D86" t="s">
        <v>21</v>
      </c>
      <c r="E86" t="s">
        <v>234</v>
      </c>
      <c r="F86" t="s">
        <v>92</v>
      </c>
      <c r="G86" t="s">
        <v>268</v>
      </c>
      <c r="H86" t="s">
        <v>12</v>
      </c>
      <c r="I86" s="4">
        <v>1875.43</v>
      </c>
    </row>
    <row r="87" spans="1:9" hidden="1" x14ac:dyDescent="0.15">
      <c r="A87" t="s">
        <v>64</v>
      </c>
      <c r="B87" t="s">
        <v>291</v>
      </c>
      <c r="C87" t="s">
        <v>280</v>
      </c>
      <c r="D87" t="s">
        <v>21</v>
      </c>
      <c r="E87" t="s">
        <v>234</v>
      </c>
      <c r="F87" t="s">
        <v>92</v>
      </c>
      <c r="G87" t="s">
        <v>292</v>
      </c>
      <c r="H87" t="s">
        <v>12</v>
      </c>
      <c r="I87" s="4">
        <v>6297.48</v>
      </c>
    </row>
    <row r="88" spans="1:9" hidden="1" x14ac:dyDescent="0.15">
      <c r="A88" t="s">
        <v>64</v>
      </c>
      <c r="B88" t="s">
        <v>290</v>
      </c>
      <c r="C88" t="s">
        <v>270</v>
      </c>
      <c r="D88" t="s">
        <v>21</v>
      </c>
      <c r="E88" t="s">
        <v>234</v>
      </c>
      <c r="F88" t="s">
        <v>92</v>
      </c>
      <c r="G88" t="s">
        <v>268</v>
      </c>
      <c r="H88" t="s">
        <v>12</v>
      </c>
      <c r="I88" s="4">
        <v>2588.9899999999998</v>
      </c>
    </row>
    <row r="89" spans="1:9" hidden="1" x14ac:dyDescent="0.15">
      <c r="A89" t="s">
        <v>64</v>
      </c>
      <c r="B89" t="s">
        <v>291</v>
      </c>
      <c r="C89" t="s">
        <v>280</v>
      </c>
      <c r="D89" t="s">
        <v>296</v>
      </c>
      <c r="E89" t="s">
        <v>234</v>
      </c>
      <c r="F89" t="s">
        <v>92</v>
      </c>
      <c r="G89" t="s">
        <v>292</v>
      </c>
      <c r="H89" t="s">
        <v>12</v>
      </c>
      <c r="I89" s="4">
        <v>437.96</v>
      </c>
    </row>
    <row r="90" spans="1:9" hidden="1" x14ac:dyDescent="0.15">
      <c r="A90" t="s">
        <v>64</v>
      </c>
      <c r="B90" t="s">
        <v>291</v>
      </c>
      <c r="C90" t="s">
        <v>280</v>
      </c>
      <c r="D90" t="s">
        <v>13</v>
      </c>
      <c r="E90" t="s">
        <v>234</v>
      </c>
      <c r="F90" t="s">
        <v>92</v>
      </c>
      <c r="G90" t="s">
        <v>292</v>
      </c>
      <c r="H90" t="s">
        <v>12</v>
      </c>
      <c r="I90" s="4">
        <v>4681.2299999999996</v>
      </c>
    </row>
    <row r="91" spans="1:9" x14ac:dyDescent="0.15">
      <c r="A91" t="s">
        <v>64</v>
      </c>
      <c r="B91" t="s">
        <v>295</v>
      </c>
      <c r="C91" t="s">
        <v>279</v>
      </c>
      <c r="D91" t="s">
        <v>28</v>
      </c>
      <c r="E91" t="s">
        <v>266</v>
      </c>
      <c r="F91" t="s">
        <v>92</v>
      </c>
      <c r="G91" t="s">
        <v>276</v>
      </c>
      <c r="H91" t="s">
        <v>12</v>
      </c>
      <c r="I91" s="4">
        <v>322.29000000000002</v>
      </c>
    </row>
    <row r="92" spans="1:9" hidden="1" x14ac:dyDescent="0.15">
      <c r="A92" t="s">
        <v>64</v>
      </c>
      <c r="B92" t="s">
        <v>295</v>
      </c>
      <c r="C92" t="s">
        <v>279</v>
      </c>
      <c r="D92" t="s">
        <v>9</v>
      </c>
      <c r="E92" t="s">
        <v>211</v>
      </c>
      <c r="F92" t="s">
        <v>92</v>
      </c>
      <c r="G92" t="s">
        <v>276</v>
      </c>
      <c r="H92" t="s">
        <v>12</v>
      </c>
      <c r="I92" s="4">
        <v>4.88</v>
      </c>
    </row>
    <row r="93" spans="1:9" hidden="1" x14ac:dyDescent="0.15">
      <c r="A93" t="s">
        <v>66</v>
      </c>
      <c r="B93" t="s">
        <v>291</v>
      </c>
      <c r="C93" t="s">
        <v>280</v>
      </c>
      <c r="D93" t="s">
        <v>13</v>
      </c>
      <c r="E93" t="s">
        <v>234</v>
      </c>
      <c r="F93" t="s">
        <v>92</v>
      </c>
      <c r="G93" t="s">
        <v>292</v>
      </c>
      <c r="H93" t="s">
        <v>12</v>
      </c>
      <c r="I93" s="4">
        <v>1990.39</v>
      </c>
    </row>
    <row r="94" spans="1:9" x14ac:dyDescent="0.15">
      <c r="A94" t="s">
        <v>66</v>
      </c>
      <c r="B94" t="s">
        <v>295</v>
      </c>
      <c r="C94" t="s">
        <v>279</v>
      </c>
      <c r="D94" t="s">
        <v>28</v>
      </c>
      <c r="E94" t="s">
        <v>266</v>
      </c>
      <c r="F94" t="s">
        <v>92</v>
      </c>
      <c r="G94" t="s">
        <v>276</v>
      </c>
      <c r="H94" t="s">
        <v>12</v>
      </c>
      <c r="I94" s="4">
        <v>153.69999999999999</v>
      </c>
    </row>
    <row r="95" spans="1:9" hidden="1" x14ac:dyDescent="0.15">
      <c r="A95" t="s">
        <v>66</v>
      </c>
      <c r="B95" t="s">
        <v>290</v>
      </c>
      <c r="C95" t="s">
        <v>270</v>
      </c>
      <c r="D95" t="s">
        <v>21</v>
      </c>
      <c r="E95" t="s">
        <v>234</v>
      </c>
      <c r="F95" t="s">
        <v>92</v>
      </c>
      <c r="G95" t="s">
        <v>268</v>
      </c>
      <c r="H95" t="s">
        <v>12</v>
      </c>
      <c r="I95" s="4">
        <v>4041.86</v>
      </c>
    </row>
    <row r="96" spans="1:9" hidden="1" x14ac:dyDescent="0.15">
      <c r="A96" t="s">
        <v>66</v>
      </c>
      <c r="B96" t="s">
        <v>291</v>
      </c>
      <c r="C96" t="s">
        <v>280</v>
      </c>
      <c r="D96" t="s">
        <v>296</v>
      </c>
      <c r="E96" t="s">
        <v>234</v>
      </c>
      <c r="F96" t="s">
        <v>92</v>
      </c>
      <c r="G96" t="s">
        <v>292</v>
      </c>
      <c r="H96" t="s">
        <v>12</v>
      </c>
      <c r="I96" s="4">
        <v>486.56</v>
      </c>
    </row>
    <row r="97" spans="1:9" hidden="1" x14ac:dyDescent="0.15">
      <c r="A97" t="s">
        <v>66</v>
      </c>
      <c r="B97" t="s">
        <v>295</v>
      </c>
      <c r="C97" t="s">
        <v>279</v>
      </c>
      <c r="D97" t="s">
        <v>9</v>
      </c>
      <c r="E97" t="s">
        <v>211</v>
      </c>
      <c r="F97" t="s">
        <v>92</v>
      </c>
      <c r="G97" t="s">
        <v>276</v>
      </c>
      <c r="H97" t="s">
        <v>12</v>
      </c>
      <c r="I97" s="4">
        <v>5.23</v>
      </c>
    </row>
    <row r="98" spans="1:9" hidden="1" x14ac:dyDescent="0.15">
      <c r="A98" t="s">
        <v>66</v>
      </c>
      <c r="B98" t="s">
        <v>291</v>
      </c>
      <c r="C98" t="s">
        <v>280</v>
      </c>
      <c r="D98" t="s">
        <v>21</v>
      </c>
      <c r="E98" t="s">
        <v>234</v>
      </c>
      <c r="F98" t="s">
        <v>92</v>
      </c>
      <c r="G98" t="s">
        <v>292</v>
      </c>
      <c r="H98" t="s">
        <v>12</v>
      </c>
      <c r="I98" s="4">
        <v>8829.8700000000008</v>
      </c>
    </row>
    <row r="99" spans="1:9" hidden="1" x14ac:dyDescent="0.15">
      <c r="A99" t="s">
        <v>68</v>
      </c>
      <c r="B99" t="s">
        <v>291</v>
      </c>
      <c r="C99" t="s">
        <v>280</v>
      </c>
      <c r="D99" t="s">
        <v>296</v>
      </c>
      <c r="E99" t="s">
        <v>234</v>
      </c>
      <c r="F99" t="s">
        <v>92</v>
      </c>
      <c r="G99" t="s">
        <v>292</v>
      </c>
      <c r="H99" t="s">
        <v>12</v>
      </c>
      <c r="I99" s="4">
        <v>434.83</v>
      </c>
    </row>
    <row r="100" spans="1:9" hidden="1" x14ac:dyDescent="0.15">
      <c r="A100" t="s">
        <v>68</v>
      </c>
      <c r="B100" t="s">
        <v>291</v>
      </c>
      <c r="C100" t="s">
        <v>280</v>
      </c>
      <c r="D100" t="s">
        <v>21</v>
      </c>
      <c r="E100" t="s">
        <v>234</v>
      </c>
      <c r="F100" t="s">
        <v>92</v>
      </c>
      <c r="G100" t="s">
        <v>292</v>
      </c>
      <c r="H100" t="s">
        <v>12</v>
      </c>
      <c r="I100" s="4">
        <v>4033.46</v>
      </c>
    </row>
    <row r="101" spans="1:9" hidden="1" x14ac:dyDescent="0.15">
      <c r="A101" t="s">
        <v>68</v>
      </c>
      <c r="B101" t="s">
        <v>295</v>
      </c>
      <c r="C101" t="s">
        <v>279</v>
      </c>
      <c r="D101" t="s">
        <v>9</v>
      </c>
      <c r="E101" t="s">
        <v>211</v>
      </c>
      <c r="F101" t="s">
        <v>92</v>
      </c>
      <c r="G101" t="s">
        <v>276</v>
      </c>
      <c r="H101" t="s">
        <v>12</v>
      </c>
      <c r="I101" s="4">
        <v>0.32</v>
      </c>
    </row>
    <row r="102" spans="1:9" hidden="1" x14ac:dyDescent="0.15">
      <c r="A102" t="s">
        <v>68</v>
      </c>
      <c r="B102" t="s">
        <v>290</v>
      </c>
      <c r="C102" t="s">
        <v>270</v>
      </c>
      <c r="D102" t="s">
        <v>21</v>
      </c>
      <c r="E102" t="s">
        <v>234</v>
      </c>
      <c r="F102" t="s">
        <v>92</v>
      </c>
      <c r="G102" t="s">
        <v>268</v>
      </c>
      <c r="H102" t="s">
        <v>12</v>
      </c>
      <c r="I102" s="4">
        <v>4359.3599999999997</v>
      </c>
    </row>
    <row r="103" spans="1:9" hidden="1" x14ac:dyDescent="0.15">
      <c r="A103" t="s">
        <v>68</v>
      </c>
      <c r="B103" t="s">
        <v>291</v>
      </c>
      <c r="C103" t="s">
        <v>280</v>
      </c>
      <c r="D103" t="s">
        <v>13</v>
      </c>
      <c r="E103" t="s">
        <v>234</v>
      </c>
      <c r="F103" t="s">
        <v>92</v>
      </c>
      <c r="G103" t="s">
        <v>292</v>
      </c>
      <c r="H103" t="s">
        <v>12</v>
      </c>
      <c r="I103" s="4">
        <v>1986.74</v>
      </c>
    </row>
    <row r="104" spans="1:9" x14ac:dyDescent="0.15">
      <c r="A104" t="s">
        <v>68</v>
      </c>
      <c r="B104" t="s">
        <v>295</v>
      </c>
      <c r="C104" t="s">
        <v>279</v>
      </c>
      <c r="D104" t="s">
        <v>28</v>
      </c>
      <c r="E104" t="s">
        <v>266</v>
      </c>
      <c r="F104" t="s">
        <v>92</v>
      </c>
      <c r="G104" t="s">
        <v>276</v>
      </c>
      <c r="H104" t="s">
        <v>12</v>
      </c>
      <c r="I104" s="4">
        <v>71.290000000000006</v>
      </c>
    </row>
    <row r="105" spans="1:9" hidden="1" x14ac:dyDescent="0.15">
      <c r="A105" t="s">
        <v>69</v>
      </c>
      <c r="B105" t="s">
        <v>295</v>
      </c>
      <c r="C105" t="s">
        <v>279</v>
      </c>
      <c r="D105" t="s">
        <v>9</v>
      </c>
      <c r="E105" t="s">
        <v>211</v>
      </c>
      <c r="F105" t="s">
        <v>92</v>
      </c>
      <c r="G105" t="s">
        <v>276</v>
      </c>
      <c r="H105" t="s">
        <v>12</v>
      </c>
      <c r="I105" s="4">
        <v>0.76</v>
      </c>
    </row>
    <row r="106" spans="1:9" x14ac:dyDescent="0.15">
      <c r="A106" t="s">
        <v>69</v>
      </c>
      <c r="B106" t="s">
        <v>295</v>
      </c>
      <c r="C106" t="s">
        <v>279</v>
      </c>
      <c r="D106" t="s">
        <v>28</v>
      </c>
      <c r="E106" t="s">
        <v>266</v>
      </c>
      <c r="F106" t="s">
        <v>92</v>
      </c>
      <c r="G106" t="s">
        <v>276</v>
      </c>
      <c r="H106" t="s">
        <v>12</v>
      </c>
      <c r="I106" s="4">
        <v>28.55</v>
      </c>
    </row>
    <row r="107" spans="1:9" hidden="1" x14ac:dyDescent="0.15">
      <c r="A107" t="s">
        <v>69</v>
      </c>
      <c r="B107" t="s">
        <v>291</v>
      </c>
      <c r="C107" t="s">
        <v>280</v>
      </c>
      <c r="D107" t="s">
        <v>296</v>
      </c>
      <c r="E107" t="s">
        <v>234</v>
      </c>
      <c r="F107" t="s">
        <v>92</v>
      </c>
      <c r="G107" t="s">
        <v>292</v>
      </c>
      <c r="H107" t="s">
        <v>12</v>
      </c>
      <c r="I107" s="4">
        <v>352.95</v>
      </c>
    </row>
    <row r="108" spans="1:9" hidden="1" x14ac:dyDescent="0.15">
      <c r="A108" t="s">
        <v>69</v>
      </c>
      <c r="B108" t="s">
        <v>291</v>
      </c>
      <c r="C108" t="s">
        <v>280</v>
      </c>
      <c r="D108" t="s">
        <v>13</v>
      </c>
      <c r="E108" t="s">
        <v>234</v>
      </c>
      <c r="F108" t="s">
        <v>92</v>
      </c>
      <c r="G108" t="s">
        <v>292</v>
      </c>
      <c r="H108" t="s">
        <v>12</v>
      </c>
      <c r="I108" s="4">
        <v>2663.52</v>
      </c>
    </row>
    <row r="109" spans="1:9" hidden="1" x14ac:dyDescent="0.15">
      <c r="A109" t="s">
        <v>69</v>
      </c>
      <c r="B109" t="s">
        <v>291</v>
      </c>
      <c r="C109" t="s">
        <v>280</v>
      </c>
      <c r="D109" t="s">
        <v>21</v>
      </c>
      <c r="E109" t="s">
        <v>234</v>
      </c>
      <c r="F109" t="s">
        <v>92</v>
      </c>
      <c r="G109" t="s">
        <v>292</v>
      </c>
      <c r="H109" t="s">
        <v>12</v>
      </c>
      <c r="I109" s="4">
        <v>3453.58</v>
      </c>
    </row>
    <row r="110" spans="1:9" hidden="1" x14ac:dyDescent="0.15">
      <c r="A110" t="s">
        <v>69</v>
      </c>
      <c r="B110" t="s">
        <v>290</v>
      </c>
      <c r="C110" t="s">
        <v>270</v>
      </c>
      <c r="D110" t="s">
        <v>21</v>
      </c>
      <c r="E110" t="s">
        <v>234</v>
      </c>
      <c r="F110" t="s">
        <v>92</v>
      </c>
      <c r="G110" t="s">
        <v>268</v>
      </c>
      <c r="H110" t="s">
        <v>12</v>
      </c>
      <c r="I110" s="4">
        <v>2583.64</v>
      </c>
    </row>
    <row r="111" spans="1:9" hidden="1" x14ac:dyDescent="0.15">
      <c r="A111" t="s">
        <v>70</v>
      </c>
      <c r="B111" t="s">
        <v>291</v>
      </c>
      <c r="C111" t="s">
        <v>280</v>
      </c>
      <c r="D111" t="s">
        <v>13</v>
      </c>
      <c r="E111" t="s">
        <v>234</v>
      </c>
      <c r="F111" t="s">
        <v>92</v>
      </c>
      <c r="G111" t="s">
        <v>292</v>
      </c>
      <c r="H111" t="s">
        <v>12</v>
      </c>
      <c r="I111" s="4">
        <v>3674.04</v>
      </c>
    </row>
    <row r="112" spans="1:9" x14ac:dyDescent="0.15">
      <c r="A112" t="s">
        <v>70</v>
      </c>
      <c r="B112" t="s">
        <v>295</v>
      </c>
      <c r="C112" t="s">
        <v>279</v>
      </c>
      <c r="D112" t="s">
        <v>28</v>
      </c>
      <c r="E112" t="s">
        <v>266</v>
      </c>
      <c r="F112" t="s">
        <v>92</v>
      </c>
      <c r="G112" t="s">
        <v>276</v>
      </c>
      <c r="H112" t="s">
        <v>12</v>
      </c>
      <c r="I112" s="4">
        <v>86.92</v>
      </c>
    </row>
    <row r="113" spans="1:9" hidden="1" x14ac:dyDescent="0.15">
      <c r="A113" t="s">
        <v>70</v>
      </c>
      <c r="B113" t="s">
        <v>291</v>
      </c>
      <c r="C113" t="s">
        <v>280</v>
      </c>
      <c r="D113" t="s">
        <v>296</v>
      </c>
      <c r="E113" t="s">
        <v>234</v>
      </c>
      <c r="F113" t="s">
        <v>92</v>
      </c>
      <c r="G113" t="s">
        <v>292</v>
      </c>
      <c r="H113" t="s">
        <v>12</v>
      </c>
      <c r="I113" s="4">
        <v>407.06</v>
      </c>
    </row>
    <row r="114" spans="1:9" hidden="1" x14ac:dyDescent="0.15">
      <c r="A114" t="s">
        <v>70</v>
      </c>
      <c r="B114" t="s">
        <v>295</v>
      </c>
      <c r="C114" t="s">
        <v>279</v>
      </c>
      <c r="D114" t="s">
        <v>9</v>
      </c>
      <c r="E114" t="s">
        <v>211</v>
      </c>
      <c r="F114" t="s">
        <v>92</v>
      </c>
      <c r="G114" t="s">
        <v>276</v>
      </c>
      <c r="H114" t="s">
        <v>12</v>
      </c>
      <c r="I114" s="4">
        <v>0.41</v>
      </c>
    </row>
    <row r="115" spans="1:9" hidden="1" x14ac:dyDescent="0.15">
      <c r="A115" t="s">
        <v>70</v>
      </c>
      <c r="B115" t="s">
        <v>291</v>
      </c>
      <c r="C115" t="s">
        <v>280</v>
      </c>
      <c r="D115" t="s">
        <v>21</v>
      </c>
      <c r="E115" t="s">
        <v>234</v>
      </c>
      <c r="F115" t="s">
        <v>92</v>
      </c>
      <c r="G115" t="s">
        <v>292</v>
      </c>
      <c r="H115" t="s">
        <v>12</v>
      </c>
      <c r="I115" s="4">
        <v>5605.75</v>
      </c>
    </row>
    <row r="116" spans="1:9" hidden="1" x14ac:dyDescent="0.15">
      <c r="A116" t="s">
        <v>70</v>
      </c>
      <c r="B116" t="s">
        <v>290</v>
      </c>
      <c r="C116" t="s">
        <v>270</v>
      </c>
      <c r="D116" t="s">
        <v>21</v>
      </c>
      <c r="E116" t="s">
        <v>234</v>
      </c>
      <c r="F116" t="s">
        <v>92</v>
      </c>
      <c r="G116" t="s">
        <v>268</v>
      </c>
      <c r="H116" t="s">
        <v>12</v>
      </c>
      <c r="I116" s="4">
        <v>2113.83</v>
      </c>
    </row>
    <row r="117" spans="1:9" hidden="1" x14ac:dyDescent="0.15">
      <c r="A117" t="s">
        <v>71</v>
      </c>
      <c r="B117" t="s">
        <v>291</v>
      </c>
      <c r="C117" t="s">
        <v>280</v>
      </c>
      <c r="D117" t="s">
        <v>21</v>
      </c>
      <c r="E117" t="s">
        <v>234</v>
      </c>
      <c r="F117" t="s">
        <v>92</v>
      </c>
      <c r="G117" t="s">
        <v>292</v>
      </c>
      <c r="H117" t="s">
        <v>12</v>
      </c>
      <c r="I117" s="4">
        <v>6326.13</v>
      </c>
    </row>
    <row r="118" spans="1:9" hidden="1" x14ac:dyDescent="0.15">
      <c r="A118" t="s">
        <v>71</v>
      </c>
      <c r="B118" t="s">
        <v>291</v>
      </c>
      <c r="C118" t="s">
        <v>280</v>
      </c>
      <c r="D118" t="s">
        <v>13</v>
      </c>
      <c r="E118" t="s">
        <v>234</v>
      </c>
      <c r="F118" t="s">
        <v>92</v>
      </c>
      <c r="G118" t="s">
        <v>292</v>
      </c>
      <c r="H118" t="s">
        <v>12</v>
      </c>
      <c r="I118" s="4">
        <v>2358.04</v>
      </c>
    </row>
    <row r="119" spans="1:9" hidden="1" x14ac:dyDescent="0.15">
      <c r="A119" t="s">
        <v>71</v>
      </c>
      <c r="B119" t="s">
        <v>299</v>
      </c>
      <c r="C119" t="s">
        <v>282</v>
      </c>
      <c r="D119" t="s">
        <v>21</v>
      </c>
      <c r="E119" t="s">
        <v>234</v>
      </c>
      <c r="F119" t="s">
        <v>92</v>
      </c>
      <c r="G119" t="s">
        <v>300</v>
      </c>
      <c r="H119" t="s">
        <v>12</v>
      </c>
      <c r="I119" s="4">
        <v>69.81</v>
      </c>
    </row>
    <row r="120" spans="1:9" hidden="1" x14ac:dyDescent="0.15">
      <c r="A120" t="s">
        <v>71</v>
      </c>
      <c r="B120" t="s">
        <v>295</v>
      </c>
      <c r="C120" t="s">
        <v>279</v>
      </c>
      <c r="D120" t="s">
        <v>9</v>
      </c>
      <c r="E120" t="s">
        <v>211</v>
      </c>
      <c r="F120" t="s">
        <v>92</v>
      </c>
      <c r="G120" t="s">
        <v>276</v>
      </c>
      <c r="H120" t="s">
        <v>12</v>
      </c>
      <c r="I120" s="4">
        <v>1.05</v>
      </c>
    </row>
    <row r="121" spans="1:9" x14ac:dyDescent="0.15">
      <c r="A121" t="s">
        <v>71</v>
      </c>
      <c r="B121" t="s">
        <v>295</v>
      </c>
      <c r="C121" t="s">
        <v>279</v>
      </c>
      <c r="D121" t="s">
        <v>28</v>
      </c>
      <c r="E121" t="s">
        <v>266</v>
      </c>
      <c r="F121" t="s">
        <v>92</v>
      </c>
      <c r="G121" t="s">
        <v>276</v>
      </c>
      <c r="H121" t="s">
        <v>12</v>
      </c>
      <c r="I121" s="4">
        <v>256.06</v>
      </c>
    </row>
    <row r="122" spans="1:9" hidden="1" x14ac:dyDescent="0.15">
      <c r="A122" t="s">
        <v>71</v>
      </c>
      <c r="B122" t="s">
        <v>291</v>
      </c>
      <c r="C122" t="s">
        <v>280</v>
      </c>
      <c r="D122" t="s">
        <v>296</v>
      </c>
      <c r="E122" t="s">
        <v>234</v>
      </c>
      <c r="F122" t="s">
        <v>92</v>
      </c>
      <c r="G122" t="s">
        <v>292</v>
      </c>
      <c r="H122" t="s">
        <v>12</v>
      </c>
      <c r="I122" s="4">
        <v>422.46</v>
      </c>
    </row>
    <row r="123" spans="1:9" hidden="1" x14ac:dyDescent="0.15">
      <c r="A123" t="s">
        <v>71</v>
      </c>
      <c r="B123" t="s">
        <v>290</v>
      </c>
      <c r="C123" t="s">
        <v>270</v>
      </c>
      <c r="D123" t="s">
        <v>21</v>
      </c>
      <c r="E123" t="s">
        <v>234</v>
      </c>
      <c r="F123" t="s">
        <v>92</v>
      </c>
      <c r="G123" t="s">
        <v>268</v>
      </c>
      <c r="H123" t="s">
        <v>12</v>
      </c>
      <c r="I123" s="4">
        <v>1707.86</v>
      </c>
    </row>
    <row r="124" spans="1:9" hidden="1" x14ac:dyDescent="0.15">
      <c r="A124" t="s">
        <v>72</v>
      </c>
      <c r="B124" t="s">
        <v>295</v>
      </c>
      <c r="C124" t="s">
        <v>279</v>
      </c>
      <c r="D124" t="s">
        <v>9</v>
      </c>
      <c r="E124" t="s">
        <v>211</v>
      </c>
      <c r="F124" t="s">
        <v>92</v>
      </c>
      <c r="G124" t="s">
        <v>276</v>
      </c>
      <c r="H124" t="s">
        <v>12</v>
      </c>
      <c r="I124" s="4">
        <v>7.52</v>
      </c>
    </row>
    <row r="125" spans="1:9" hidden="1" x14ac:dyDescent="0.15">
      <c r="A125" t="s">
        <v>72</v>
      </c>
      <c r="B125" t="s">
        <v>290</v>
      </c>
      <c r="C125" t="s">
        <v>270</v>
      </c>
      <c r="D125" t="s">
        <v>21</v>
      </c>
      <c r="E125" t="s">
        <v>234</v>
      </c>
      <c r="F125" t="s">
        <v>92</v>
      </c>
      <c r="G125" t="s">
        <v>268</v>
      </c>
      <c r="H125" t="s">
        <v>12</v>
      </c>
      <c r="I125" s="4">
        <v>1830.55</v>
      </c>
    </row>
    <row r="126" spans="1:9" hidden="1" x14ac:dyDescent="0.15">
      <c r="A126" t="s">
        <v>72</v>
      </c>
      <c r="B126" t="s">
        <v>291</v>
      </c>
      <c r="C126" t="s">
        <v>280</v>
      </c>
      <c r="D126" t="s">
        <v>21</v>
      </c>
      <c r="E126" t="s">
        <v>234</v>
      </c>
      <c r="F126" t="s">
        <v>92</v>
      </c>
      <c r="G126" t="s">
        <v>292</v>
      </c>
      <c r="H126" t="s">
        <v>12</v>
      </c>
      <c r="I126" s="4">
        <v>6576.24</v>
      </c>
    </row>
    <row r="127" spans="1:9" x14ac:dyDescent="0.15">
      <c r="A127" t="s">
        <v>72</v>
      </c>
      <c r="B127" t="s">
        <v>295</v>
      </c>
      <c r="C127" t="s">
        <v>279</v>
      </c>
      <c r="D127" t="s">
        <v>28</v>
      </c>
      <c r="E127" t="s">
        <v>266</v>
      </c>
      <c r="F127" t="s">
        <v>92</v>
      </c>
      <c r="G127" t="s">
        <v>276</v>
      </c>
      <c r="H127" t="s">
        <v>12</v>
      </c>
      <c r="I127" s="4">
        <v>905.44</v>
      </c>
    </row>
    <row r="128" spans="1:9" hidden="1" x14ac:dyDescent="0.15">
      <c r="A128" t="s">
        <v>72</v>
      </c>
      <c r="B128" t="s">
        <v>291</v>
      </c>
      <c r="C128" t="s">
        <v>280</v>
      </c>
      <c r="D128" t="s">
        <v>296</v>
      </c>
      <c r="E128" t="s">
        <v>234</v>
      </c>
      <c r="F128" t="s">
        <v>92</v>
      </c>
      <c r="G128" t="s">
        <v>292</v>
      </c>
      <c r="H128" t="s">
        <v>12</v>
      </c>
      <c r="I128" s="4">
        <v>461.38</v>
      </c>
    </row>
    <row r="129" spans="1:9" hidden="1" x14ac:dyDescent="0.15">
      <c r="A129" t="s">
        <v>72</v>
      </c>
      <c r="B129" t="s">
        <v>299</v>
      </c>
      <c r="C129" t="s">
        <v>282</v>
      </c>
      <c r="D129" t="s">
        <v>21</v>
      </c>
      <c r="E129" t="s">
        <v>234</v>
      </c>
      <c r="F129" t="s">
        <v>92</v>
      </c>
      <c r="G129" t="s">
        <v>300</v>
      </c>
      <c r="H129" t="s">
        <v>12</v>
      </c>
      <c r="I129" s="4">
        <v>225.5</v>
      </c>
    </row>
    <row r="130" spans="1:9" hidden="1" x14ac:dyDescent="0.15">
      <c r="A130" t="s">
        <v>72</v>
      </c>
      <c r="B130" t="s">
        <v>291</v>
      </c>
      <c r="C130" t="s">
        <v>280</v>
      </c>
      <c r="D130" t="s">
        <v>13</v>
      </c>
      <c r="E130" t="s">
        <v>234</v>
      </c>
      <c r="F130" t="s">
        <v>92</v>
      </c>
      <c r="G130" t="s">
        <v>292</v>
      </c>
      <c r="H130" t="s">
        <v>12</v>
      </c>
      <c r="I130" s="4">
        <v>2382.63</v>
      </c>
    </row>
    <row r="131" spans="1:9" hidden="1" x14ac:dyDescent="0.15">
      <c r="A131" t="s">
        <v>73</v>
      </c>
      <c r="B131" t="s">
        <v>291</v>
      </c>
      <c r="C131" t="s">
        <v>280</v>
      </c>
      <c r="D131" t="s">
        <v>13</v>
      </c>
      <c r="E131" t="s">
        <v>234</v>
      </c>
      <c r="F131" t="s">
        <v>92</v>
      </c>
      <c r="G131" t="s">
        <v>292</v>
      </c>
      <c r="H131" t="s">
        <v>12</v>
      </c>
      <c r="I131" s="4">
        <v>3313.62</v>
      </c>
    </row>
    <row r="132" spans="1:9" hidden="1" x14ac:dyDescent="0.15">
      <c r="A132" t="s">
        <v>73</v>
      </c>
      <c r="B132" t="s">
        <v>295</v>
      </c>
      <c r="C132" t="s">
        <v>279</v>
      </c>
      <c r="D132" t="s">
        <v>9</v>
      </c>
      <c r="E132" t="s">
        <v>211</v>
      </c>
      <c r="F132" t="s">
        <v>92</v>
      </c>
      <c r="G132" t="s">
        <v>276</v>
      </c>
      <c r="H132" t="s">
        <v>12</v>
      </c>
      <c r="I132" s="4">
        <v>21.63</v>
      </c>
    </row>
    <row r="133" spans="1:9" x14ac:dyDescent="0.15">
      <c r="A133" t="s">
        <v>73</v>
      </c>
      <c r="B133" t="s">
        <v>295</v>
      </c>
      <c r="C133" t="s">
        <v>279</v>
      </c>
      <c r="D133" t="s">
        <v>28</v>
      </c>
      <c r="E133" t="s">
        <v>266</v>
      </c>
      <c r="F133" t="s">
        <v>92</v>
      </c>
      <c r="G133" t="s">
        <v>276</v>
      </c>
      <c r="H133" t="s">
        <v>12</v>
      </c>
      <c r="I133" s="4">
        <v>1188.24</v>
      </c>
    </row>
    <row r="134" spans="1:9" hidden="1" x14ac:dyDescent="0.15">
      <c r="A134" t="s">
        <v>73</v>
      </c>
      <c r="B134" t="s">
        <v>291</v>
      </c>
      <c r="C134" t="s">
        <v>280</v>
      </c>
      <c r="D134" t="s">
        <v>296</v>
      </c>
      <c r="E134" t="s">
        <v>234</v>
      </c>
      <c r="F134" t="s">
        <v>92</v>
      </c>
      <c r="G134" t="s">
        <v>292</v>
      </c>
      <c r="H134" t="s">
        <v>12</v>
      </c>
      <c r="I134" s="4">
        <v>543.27</v>
      </c>
    </row>
    <row r="135" spans="1:9" hidden="1" x14ac:dyDescent="0.15">
      <c r="A135" t="s">
        <v>73</v>
      </c>
      <c r="B135" t="s">
        <v>290</v>
      </c>
      <c r="C135" t="s">
        <v>270</v>
      </c>
      <c r="D135" t="s">
        <v>21</v>
      </c>
      <c r="E135" t="s">
        <v>234</v>
      </c>
      <c r="F135" t="s">
        <v>92</v>
      </c>
      <c r="G135" t="s">
        <v>268</v>
      </c>
      <c r="H135" t="s">
        <v>12</v>
      </c>
      <c r="I135" s="4">
        <v>1959.67</v>
      </c>
    </row>
    <row r="136" spans="1:9" hidden="1" x14ac:dyDescent="0.15">
      <c r="A136" t="s">
        <v>73</v>
      </c>
      <c r="B136" t="s">
        <v>291</v>
      </c>
      <c r="C136" t="s">
        <v>280</v>
      </c>
      <c r="D136" t="s">
        <v>21</v>
      </c>
      <c r="E136" t="s">
        <v>234</v>
      </c>
      <c r="F136" t="s">
        <v>92</v>
      </c>
      <c r="G136" t="s">
        <v>292</v>
      </c>
      <c r="H136" t="s">
        <v>12</v>
      </c>
      <c r="I136" s="4">
        <v>7110.12</v>
      </c>
    </row>
    <row r="137" spans="1:9" hidden="1" x14ac:dyDescent="0.15">
      <c r="A137" t="s">
        <v>73</v>
      </c>
      <c r="B137" t="s">
        <v>299</v>
      </c>
      <c r="C137" t="s">
        <v>282</v>
      </c>
      <c r="D137" t="s">
        <v>21</v>
      </c>
      <c r="E137" t="s">
        <v>234</v>
      </c>
      <c r="F137" t="s">
        <v>92</v>
      </c>
      <c r="G137" t="s">
        <v>300</v>
      </c>
      <c r="H137" t="s">
        <v>12</v>
      </c>
      <c r="I137" s="4">
        <v>255.44</v>
      </c>
    </row>
    <row r="138" spans="1:9" hidden="1" x14ac:dyDescent="0.15">
      <c r="A138" t="s">
        <v>79</v>
      </c>
      <c r="B138" t="s">
        <v>291</v>
      </c>
      <c r="C138" t="s">
        <v>280</v>
      </c>
      <c r="D138" t="s">
        <v>21</v>
      </c>
      <c r="E138" t="s">
        <v>234</v>
      </c>
      <c r="F138" t="s">
        <v>92</v>
      </c>
      <c r="G138" t="s">
        <v>292</v>
      </c>
      <c r="H138" t="s">
        <v>12</v>
      </c>
      <c r="I138" s="4">
        <v>8998.6</v>
      </c>
    </row>
    <row r="139" spans="1:9" hidden="1" x14ac:dyDescent="0.15">
      <c r="A139" t="s">
        <v>79</v>
      </c>
      <c r="B139" t="s">
        <v>299</v>
      </c>
      <c r="C139" t="s">
        <v>282</v>
      </c>
      <c r="D139" t="s">
        <v>21</v>
      </c>
      <c r="E139" t="s">
        <v>234</v>
      </c>
      <c r="F139" t="s">
        <v>92</v>
      </c>
      <c r="G139" t="s">
        <v>300</v>
      </c>
      <c r="H139" t="s">
        <v>12</v>
      </c>
      <c r="I139" s="4">
        <v>300.76</v>
      </c>
    </row>
    <row r="140" spans="1:9" hidden="1" x14ac:dyDescent="0.15">
      <c r="A140" t="s">
        <v>79</v>
      </c>
      <c r="B140" t="s">
        <v>290</v>
      </c>
      <c r="C140" t="s">
        <v>270</v>
      </c>
      <c r="D140" t="s">
        <v>21</v>
      </c>
      <c r="E140" t="s">
        <v>234</v>
      </c>
      <c r="F140" t="s">
        <v>92</v>
      </c>
      <c r="G140" t="s">
        <v>268</v>
      </c>
      <c r="H140" t="s">
        <v>12</v>
      </c>
      <c r="I140" s="4">
        <v>713.84</v>
      </c>
    </row>
    <row r="141" spans="1:9" hidden="1" x14ac:dyDescent="0.15">
      <c r="A141" t="s">
        <v>79</v>
      </c>
      <c r="B141" t="s">
        <v>291</v>
      </c>
      <c r="C141" t="s">
        <v>280</v>
      </c>
      <c r="D141" t="s">
        <v>13</v>
      </c>
      <c r="E141" t="s">
        <v>234</v>
      </c>
      <c r="F141" t="s">
        <v>92</v>
      </c>
      <c r="G141" t="s">
        <v>292</v>
      </c>
      <c r="H141" t="s">
        <v>12</v>
      </c>
      <c r="I141" s="4">
        <v>10.81</v>
      </c>
    </row>
    <row r="142" spans="1:9" hidden="1" x14ac:dyDescent="0.15">
      <c r="A142" t="s">
        <v>79</v>
      </c>
      <c r="B142" t="s">
        <v>295</v>
      </c>
      <c r="C142" t="s">
        <v>279</v>
      </c>
      <c r="D142" t="s">
        <v>9</v>
      </c>
      <c r="E142" t="s">
        <v>211</v>
      </c>
      <c r="F142" t="s">
        <v>92</v>
      </c>
      <c r="G142" t="s">
        <v>276</v>
      </c>
      <c r="H142" t="s">
        <v>12</v>
      </c>
      <c r="I142" s="4">
        <v>30.15</v>
      </c>
    </row>
    <row r="143" spans="1:9" x14ac:dyDescent="0.15">
      <c r="A143" t="s">
        <v>79</v>
      </c>
      <c r="B143" t="s">
        <v>295</v>
      </c>
      <c r="C143" t="s">
        <v>279</v>
      </c>
      <c r="D143" t="s">
        <v>28</v>
      </c>
      <c r="E143" t="s">
        <v>266</v>
      </c>
      <c r="F143" t="s">
        <v>92</v>
      </c>
      <c r="G143" t="s">
        <v>276</v>
      </c>
      <c r="H143" t="s">
        <v>12</v>
      </c>
      <c r="I143" s="4">
        <v>1224.6600000000001</v>
      </c>
    </row>
    <row r="144" spans="1:9" hidden="1" x14ac:dyDescent="0.15">
      <c r="A144" t="s">
        <v>79</v>
      </c>
      <c r="B144" t="s">
        <v>291</v>
      </c>
      <c r="C144" t="s">
        <v>280</v>
      </c>
      <c r="D144" t="s">
        <v>296</v>
      </c>
      <c r="E144" t="s">
        <v>234</v>
      </c>
      <c r="F144" t="s">
        <v>92</v>
      </c>
      <c r="G144" t="s">
        <v>292</v>
      </c>
      <c r="H144" t="s">
        <v>12</v>
      </c>
      <c r="I144" s="4">
        <v>468.22</v>
      </c>
    </row>
    <row r="145" spans="1:9" hidden="1" x14ac:dyDescent="0.15">
      <c r="A145" t="s">
        <v>80</v>
      </c>
      <c r="B145" t="s">
        <v>299</v>
      </c>
      <c r="C145" t="s">
        <v>282</v>
      </c>
      <c r="D145" t="s">
        <v>21</v>
      </c>
      <c r="E145" t="s">
        <v>234</v>
      </c>
      <c r="F145" t="s">
        <v>92</v>
      </c>
      <c r="G145" t="s">
        <v>300</v>
      </c>
      <c r="H145" t="s">
        <v>12</v>
      </c>
      <c r="I145" s="4">
        <v>304.99</v>
      </c>
    </row>
    <row r="146" spans="1:9" hidden="1" x14ac:dyDescent="0.15">
      <c r="A146" t="s">
        <v>80</v>
      </c>
      <c r="B146" t="s">
        <v>295</v>
      </c>
      <c r="C146" t="s">
        <v>279</v>
      </c>
      <c r="D146" t="s">
        <v>9</v>
      </c>
      <c r="E146" t="s">
        <v>211</v>
      </c>
      <c r="F146" t="s">
        <v>92</v>
      </c>
      <c r="G146" t="s">
        <v>276</v>
      </c>
      <c r="H146" t="s">
        <v>12</v>
      </c>
      <c r="I146" s="4">
        <v>33.72</v>
      </c>
    </row>
    <row r="147" spans="1:9" x14ac:dyDescent="0.15">
      <c r="A147" t="s">
        <v>80</v>
      </c>
      <c r="B147" t="s">
        <v>295</v>
      </c>
      <c r="C147" t="s">
        <v>279</v>
      </c>
      <c r="D147" t="s">
        <v>28</v>
      </c>
      <c r="E147" t="s">
        <v>266</v>
      </c>
      <c r="F147" t="s">
        <v>92</v>
      </c>
      <c r="G147" t="s">
        <v>276</v>
      </c>
      <c r="H147" t="s">
        <v>12</v>
      </c>
      <c r="I147" s="4">
        <v>1069.0999999999999</v>
      </c>
    </row>
    <row r="148" spans="1:9" hidden="1" x14ac:dyDescent="0.15">
      <c r="A148" t="s">
        <v>80</v>
      </c>
      <c r="B148" t="s">
        <v>291</v>
      </c>
      <c r="C148" t="s">
        <v>280</v>
      </c>
      <c r="D148" t="s">
        <v>296</v>
      </c>
      <c r="E148" t="s">
        <v>234</v>
      </c>
      <c r="F148" t="s">
        <v>92</v>
      </c>
      <c r="G148" t="s">
        <v>292</v>
      </c>
      <c r="H148" t="s">
        <v>12</v>
      </c>
      <c r="I148" s="4">
        <v>422.01</v>
      </c>
    </row>
    <row r="149" spans="1:9" hidden="1" x14ac:dyDescent="0.15">
      <c r="A149" t="s">
        <v>80</v>
      </c>
      <c r="B149" t="s">
        <v>291</v>
      </c>
      <c r="C149" t="s">
        <v>280</v>
      </c>
      <c r="D149" t="s">
        <v>21</v>
      </c>
      <c r="E149" t="s">
        <v>234</v>
      </c>
      <c r="F149" t="s">
        <v>92</v>
      </c>
      <c r="G149" t="s">
        <v>292</v>
      </c>
      <c r="H149" t="s">
        <v>12</v>
      </c>
      <c r="I149" s="4">
        <v>5477.74</v>
      </c>
    </row>
    <row r="150" spans="1:9" hidden="1" x14ac:dyDescent="0.15">
      <c r="A150" t="s">
        <v>81</v>
      </c>
      <c r="B150" t="s">
        <v>295</v>
      </c>
      <c r="C150" t="s">
        <v>279</v>
      </c>
      <c r="D150" t="s">
        <v>9</v>
      </c>
      <c r="E150" t="s">
        <v>211</v>
      </c>
      <c r="F150" t="s">
        <v>92</v>
      </c>
      <c r="G150" t="s">
        <v>276</v>
      </c>
      <c r="H150" t="s">
        <v>12</v>
      </c>
      <c r="I150" s="4">
        <v>40.770000000000003</v>
      </c>
    </row>
    <row r="151" spans="1:9" hidden="1" x14ac:dyDescent="0.15">
      <c r="A151" t="s">
        <v>81</v>
      </c>
      <c r="B151" t="s">
        <v>291</v>
      </c>
      <c r="C151" t="s">
        <v>280</v>
      </c>
      <c r="D151" t="s">
        <v>296</v>
      </c>
      <c r="E151" t="s">
        <v>234</v>
      </c>
      <c r="F151" t="s">
        <v>92</v>
      </c>
      <c r="G151" t="s">
        <v>292</v>
      </c>
      <c r="H151" t="s">
        <v>12</v>
      </c>
      <c r="I151" s="4">
        <v>349.04</v>
      </c>
    </row>
    <row r="152" spans="1:9" hidden="1" x14ac:dyDescent="0.15">
      <c r="A152" t="s">
        <v>81</v>
      </c>
      <c r="B152" t="s">
        <v>291</v>
      </c>
      <c r="C152" t="s">
        <v>280</v>
      </c>
      <c r="D152" t="s">
        <v>21</v>
      </c>
      <c r="E152" t="s">
        <v>234</v>
      </c>
      <c r="F152" t="s">
        <v>92</v>
      </c>
      <c r="G152" t="s">
        <v>292</v>
      </c>
      <c r="H152" t="s">
        <v>12</v>
      </c>
      <c r="I152" s="4">
        <v>7810.48</v>
      </c>
    </row>
    <row r="153" spans="1:9" hidden="1" x14ac:dyDescent="0.15">
      <c r="A153" t="s">
        <v>81</v>
      </c>
      <c r="B153" t="s">
        <v>299</v>
      </c>
      <c r="C153" t="s">
        <v>282</v>
      </c>
      <c r="D153" t="s">
        <v>21</v>
      </c>
      <c r="E153" t="s">
        <v>234</v>
      </c>
      <c r="F153" t="s">
        <v>92</v>
      </c>
      <c r="G153" t="s">
        <v>300</v>
      </c>
      <c r="H153" t="s">
        <v>12</v>
      </c>
      <c r="I153" s="4">
        <v>301.83999999999997</v>
      </c>
    </row>
    <row r="154" spans="1:9" hidden="1" x14ac:dyDescent="0.15">
      <c r="A154" t="s">
        <v>81</v>
      </c>
      <c r="B154" t="s">
        <v>291</v>
      </c>
      <c r="C154" t="s">
        <v>280</v>
      </c>
      <c r="D154" t="s">
        <v>13</v>
      </c>
      <c r="E154" t="s">
        <v>234</v>
      </c>
      <c r="F154" t="s">
        <v>92</v>
      </c>
      <c r="G154" t="s">
        <v>292</v>
      </c>
      <c r="H154" t="s">
        <v>12</v>
      </c>
      <c r="I154" s="4">
        <v>2402.9</v>
      </c>
    </row>
    <row r="155" spans="1:9" x14ac:dyDescent="0.15">
      <c r="A155" t="s">
        <v>81</v>
      </c>
      <c r="B155" t="s">
        <v>295</v>
      </c>
      <c r="C155" t="s">
        <v>279</v>
      </c>
      <c r="D155" t="s">
        <v>28</v>
      </c>
      <c r="E155" t="s">
        <v>266</v>
      </c>
      <c r="F155" t="s">
        <v>92</v>
      </c>
      <c r="G155" t="s">
        <v>276</v>
      </c>
      <c r="H155" t="s">
        <v>12</v>
      </c>
      <c r="I155" s="4">
        <v>658.47</v>
      </c>
    </row>
    <row r="156" spans="1:9" hidden="1" x14ac:dyDescent="0.15">
      <c r="A156" t="s">
        <v>86</v>
      </c>
      <c r="B156" t="s">
        <v>301</v>
      </c>
      <c r="C156" t="s">
        <v>284</v>
      </c>
      <c r="D156" t="s">
        <v>21</v>
      </c>
      <c r="E156" t="s">
        <v>234</v>
      </c>
      <c r="F156" t="s">
        <v>92</v>
      </c>
      <c r="G156" t="s">
        <v>283</v>
      </c>
      <c r="H156" t="s">
        <v>12</v>
      </c>
      <c r="I156" s="4">
        <v>807.65</v>
      </c>
    </row>
    <row r="157" spans="1:9" hidden="1" x14ac:dyDescent="0.15">
      <c r="A157" t="s">
        <v>86</v>
      </c>
      <c r="B157" t="s">
        <v>291</v>
      </c>
      <c r="C157" t="s">
        <v>280</v>
      </c>
      <c r="D157" t="s">
        <v>13</v>
      </c>
      <c r="E157" t="s">
        <v>234</v>
      </c>
      <c r="F157" t="s">
        <v>92</v>
      </c>
      <c r="G157" t="s">
        <v>292</v>
      </c>
      <c r="H157" t="s">
        <v>12</v>
      </c>
      <c r="I157" s="4">
        <v>2403.5500000000002</v>
      </c>
    </row>
    <row r="158" spans="1:9" x14ac:dyDescent="0.15">
      <c r="A158" t="s">
        <v>86</v>
      </c>
      <c r="B158" t="s">
        <v>295</v>
      </c>
      <c r="C158" t="s">
        <v>279</v>
      </c>
      <c r="D158" t="s">
        <v>28</v>
      </c>
      <c r="E158" t="s">
        <v>266</v>
      </c>
      <c r="F158" t="s">
        <v>92</v>
      </c>
      <c r="G158" t="s">
        <v>276</v>
      </c>
      <c r="H158" t="s">
        <v>12</v>
      </c>
      <c r="I158" s="4">
        <v>581.54999999999995</v>
      </c>
    </row>
    <row r="159" spans="1:9" hidden="1" x14ac:dyDescent="0.15">
      <c r="A159" t="s">
        <v>86</v>
      </c>
      <c r="B159" t="s">
        <v>299</v>
      </c>
      <c r="C159" t="s">
        <v>282</v>
      </c>
      <c r="D159" t="s">
        <v>21</v>
      </c>
      <c r="E159" t="s">
        <v>234</v>
      </c>
      <c r="F159" t="s">
        <v>92</v>
      </c>
      <c r="G159" t="s">
        <v>300</v>
      </c>
      <c r="H159" t="s">
        <v>12</v>
      </c>
      <c r="I159" s="4">
        <v>299.81</v>
      </c>
    </row>
    <row r="160" spans="1:9" hidden="1" x14ac:dyDescent="0.15">
      <c r="A160" t="s">
        <v>86</v>
      </c>
      <c r="B160" t="s">
        <v>295</v>
      </c>
      <c r="C160" t="s">
        <v>279</v>
      </c>
      <c r="D160" t="s">
        <v>9</v>
      </c>
      <c r="E160" t="s">
        <v>211</v>
      </c>
      <c r="F160" t="s">
        <v>92</v>
      </c>
      <c r="G160" t="s">
        <v>276</v>
      </c>
      <c r="H160" t="s">
        <v>12</v>
      </c>
      <c r="I160" s="4">
        <v>61.23</v>
      </c>
    </row>
    <row r="161" spans="1:9" hidden="1" x14ac:dyDescent="0.15">
      <c r="A161" t="s">
        <v>86</v>
      </c>
      <c r="B161" t="s">
        <v>290</v>
      </c>
      <c r="C161" t="s">
        <v>270</v>
      </c>
      <c r="D161" t="s">
        <v>21</v>
      </c>
      <c r="E161" t="s">
        <v>234</v>
      </c>
      <c r="F161" t="s">
        <v>92</v>
      </c>
      <c r="G161" t="s">
        <v>268</v>
      </c>
      <c r="H161" t="s">
        <v>12</v>
      </c>
      <c r="I161" s="4">
        <v>555.28</v>
      </c>
    </row>
    <row r="162" spans="1:9" hidden="1" x14ac:dyDescent="0.15">
      <c r="A162" t="s">
        <v>86</v>
      </c>
      <c r="B162" t="s">
        <v>291</v>
      </c>
      <c r="C162" t="s">
        <v>280</v>
      </c>
      <c r="D162" t="s">
        <v>21</v>
      </c>
      <c r="E162" t="s">
        <v>234</v>
      </c>
      <c r="F162" t="s">
        <v>92</v>
      </c>
      <c r="G162" t="s">
        <v>292</v>
      </c>
      <c r="H162" t="s">
        <v>12</v>
      </c>
      <c r="I162" s="4">
        <v>8117.15</v>
      </c>
    </row>
    <row r="163" spans="1:9" hidden="1" x14ac:dyDescent="0.15">
      <c r="A163" t="s">
        <v>86</v>
      </c>
      <c r="B163" t="s">
        <v>291</v>
      </c>
      <c r="C163" t="s">
        <v>280</v>
      </c>
      <c r="D163" t="s">
        <v>296</v>
      </c>
      <c r="E163" t="s">
        <v>234</v>
      </c>
      <c r="F163" t="s">
        <v>92</v>
      </c>
      <c r="G163" t="s">
        <v>292</v>
      </c>
      <c r="H163" t="s">
        <v>12</v>
      </c>
      <c r="I163" s="4">
        <v>374.97</v>
      </c>
    </row>
  </sheetData>
  <autoFilter ref="A1:I163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2"/>
  <sheetViews>
    <sheetView workbookViewId="0">
      <selection activeCell="H1" sqref="H1:H1048576"/>
    </sheetView>
  </sheetViews>
  <sheetFormatPr defaultRowHeight="13.5" x14ac:dyDescent="0.15"/>
  <cols>
    <col min="1" max="1" width="11.625" bestFit="1" customWidth="1"/>
    <col min="2" max="2" width="51.75" bestFit="1" customWidth="1"/>
    <col min="11" max="11" width="9" style="29"/>
    <col min="12" max="13" width="9" style="30"/>
  </cols>
  <sheetData>
    <row r="1" spans="1:18" x14ac:dyDescent="0.15">
      <c r="A1" t="s">
        <v>352</v>
      </c>
      <c r="B1" t="s">
        <v>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s="29" t="s">
        <v>361</v>
      </c>
      <c r="L1" s="30" t="s">
        <v>174</v>
      </c>
      <c r="M1" s="30" t="s">
        <v>175</v>
      </c>
      <c r="N1" t="s">
        <v>362</v>
      </c>
      <c r="O1" t="s">
        <v>363</v>
      </c>
      <c r="P1" t="s">
        <v>364</v>
      </c>
      <c r="Q1" t="s">
        <v>365</v>
      </c>
      <c r="R1" t="s">
        <v>366</v>
      </c>
    </row>
    <row r="2" spans="1:18" x14ac:dyDescent="0.15">
      <c r="A2" t="s">
        <v>367</v>
      </c>
      <c r="B2" t="s">
        <v>368</v>
      </c>
      <c r="C2" t="s">
        <v>369</v>
      </c>
      <c r="D2" t="s">
        <v>370</v>
      </c>
      <c r="E2" t="s">
        <v>371</v>
      </c>
      <c r="F2" t="s">
        <v>372</v>
      </c>
      <c r="G2" t="s">
        <v>372</v>
      </c>
      <c r="H2" s="31">
        <v>216.35</v>
      </c>
      <c r="I2" s="31">
        <v>216.35</v>
      </c>
      <c r="J2" s="31">
        <v>0</v>
      </c>
      <c r="K2" s="32">
        <v>0</v>
      </c>
      <c r="L2" s="33">
        <f>K2-J2</f>
        <v>0</v>
      </c>
      <c r="M2" s="33">
        <f>N2+O2</f>
        <v>216.35</v>
      </c>
      <c r="N2" s="31">
        <v>216.35</v>
      </c>
      <c r="O2" s="31">
        <v>0</v>
      </c>
      <c r="P2" t="s">
        <v>373</v>
      </c>
      <c r="Q2" t="s">
        <v>374</v>
      </c>
      <c r="R2" t="s">
        <v>372</v>
      </c>
    </row>
    <row r="3" spans="1:18" x14ac:dyDescent="0.15">
      <c r="A3" t="s">
        <v>367</v>
      </c>
      <c r="B3" t="s">
        <v>375</v>
      </c>
      <c r="C3" t="s">
        <v>376</v>
      </c>
      <c r="D3" t="s">
        <v>370</v>
      </c>
      <c r="E3" t="s">
        <v>371</v>
      </c>
      <c r="F3" t="s">
        <v>372</v>
      </c>
      <c r="G3" t="s">
        <v>372</v>
      </c>
      <c r="H3" s="31">
        <v>11.41</v>
      </c>
      <c r="I3" s="31">
        <v>11.41</v>
      </c>
      <c r="J3" s="31">
        <v>0</v>
      </c>
      <c r="K3" s="32">
        <v>0</v>
      </c>
      <c r="L3" s="33">
        <f t="shared" ref="L3:L66" si="0">K3-J3</f>
        <v>0</v>
      </c>
      <c r="M3" s="33">
        <f t="shared" ref="M3:M66" si="1">N3+O3</f>
        <v>11.41</v>
      </c>
      <c r="N3" s="31">
        <v>11.41</v>
      </c>
      <c r="O3" s="31">
        <v>0</v>
      </c>
      <c r="P3" t="s">
        <v>377</v>
      </c>
      <c r="Q3" t="s">
        <v>378</v>
      </c>
      <c r="R3" t="s">
        <v>372</v>
      </c>
    </row>
    <row r="4" spans="1:18" x14ac:dyDescent="0.15">
      <c r="A4" t="s">
        <v>379</v>
      </c>
      <c r="B4" t="s">
        <v>368</v>
      </c>
      <c r="C4" t="s">
        <v>369</v>
      </c>
      <c r="D4" t="s">
        <v>370</v>
      </c>
      <c r="E4" t="s">
        <v>371</v>
      </c>
      <c r="F4" t="s">
        <v>372</v>
      </c>
      <c r="G4" t="s">
        <v>372</v>
      </c>
      <c r="H4" s="31">
        <v>67.319999999999993</v>
      </c>
      <c r="I4" s="31">
        <v>67.319999999999993</v>
      </c>
      <c r="J4" s="31">
        <v>0</v>
      </c>
      <c r="K4" s="32">
        <v>0</v>
      </c>
      <c r="L4" s="33">
        <f t="shared" si="0"/>
        <v>0</v>
      </c>
      <c r="M4" s="33">
        <f t="shared" si="1"/>
        <v>67.319999999999993</v>
      </c>
      <c r="N4" s="31">
        <v>67.319999999999993</v>
      </c>
      <c r="O4" s="31">
        <v>0</v>
      </c>
      <c r="P4" t="s">
        <v>380</v>
      </c>
      <c r="Q4" t="s">
        <v>381</v>
      </c>
      <c r="R4" t="s">
        <v>372</v>
      </c>
    </row>
    <row r="5" spans="1:18" x14ac:dyDescent="0.15">
      <c r="A5" t="s">
        <v>379</v>
      </c>
      <c r="B5" t="s">
        <v>375</v>
      </c>
      <c r="C5" t="s">
        <v>376</v>
      </c>
      <c r="D5" t="s">
        <v>370</v>
      </c>
      <c r="E5" t="s">
        <v>371</v>
      </c>
      <c r="F5" t="s">
        <v>372</v>
      </c>
      <c r="G5" t="s">
        <v>372</v>
      </c>
      <c r="H5" s="31">
        <v>0.63</v>
      </c>
      <c r="I5" s="31">
        <v>0.63</v>
      </c>
      <c r="J5" s="31">
        <v>0</v>
      </c>
      <c r="K5" s="32">
        <v>0</v>
      </c>
      <c r="L5" s="33">
        <f t="shared" si="0"/>
        <v>0</v>
      </c>
      <c r="M5" s="33">
        <f t="shared" si="1"/>
        <v>0.63</v>
      </c>
      <c r="N5" s="31">
        <v>0.63</v>
      </c>
      <c r="O5" s="31">
        <v>0</v>
      </c>
      <c r="P5" t="s">
        <v>382</v>
      </c>
      <c r="Q5" t="s">
        <v>383</v>
      </c>
      <c r="R5" t="s">
        <v>372</v>
      </c>
    </row>
    <row r="6" spans="1:18" x14ac:dyDescent="0.15">
      <c r="A6" t="s">
        <v>379</v>
      </c>
      <c r="B6" t="s">
        <v>384</v>
      </c>
      <c r="C6" t="s">
        <v>385</v>
      </c>
      <c r="D6" t="s">
        <v>370</v>
      </c>
      <c r="E6" t="s">
        <v>371</v>
      </c>
      <c r="F6" t="s">
        <v>372</v>
      </c>
      <c r="G6" t="s">
        <v>372</v>
      </c>
      <c r="H6" s="31">
        <v>389.29</v>
      </c>
      <c r="I6" s="31">
        <v>389.29</v>
      </c>
      <c r="J6" s="31">
        <v>0</v>
      </c>
      <c r="K6" s="32">
        <v>0</v>
      </c>
      <c r="L6" s="33">
        <f t="shared" si="0"/>
        <v>0</v>
      </c>
      <c r="M6" s="33">
        <f t="shared" si="1"/>
        <v>389.29</v>
      </c>
      <c r="N6" s="31">
        <v>389.29</v>
      </c>
      <c r="O6" s="31">
        <v>0</v>
      </c>
      <c r="P6" t="s">
        <v>386</v>
      </c>
      <c r="Q6" t="s">
        <v>387</v>
      </c>
      <c r="R6" t="s">
        <v>372</v>
      </c>
    </row>
    <row r="7" spans="1:18" x14ac:dyDescent="0.15">
      <c r="A7" t="s">
        <v>379</v>
      </c>
      <c r="B7" t="s">
        <v>388</v>
      </c>
      <c r="C7" t="s">
        <v>389</v>
      </c>
      <c r="D7" t="s">
        <v>370</v>
      </c>
      <c r="E7" t="s">
        <v>371</v>
      </c>
      <c r="F7" t="s">
        <v>372</v>
      </c>
      <c r="G7" t="s">
        <v>372</v>
      </c>
      <c r="H7" s="31">
        <v>246.31</v>
      </c>
      <c r="I7" s="31">
        <v>246.31</v>
      </c>
      <c r="J7" s="31">
        <v>0</v>
      </c>
      <c r="K7" s="32">
        <v>0</v>
      </c>
      <c r="L7" s="33">
        <f t="shared" si="0"/>
        <v>0</v>
      </c>
      <c r="M7" s="33">
        <f t="shared" si="1"/>
        <v>246.31</v>
      </c>
      <c r="N7" s="31">
        <v>246.31</v>
      </c>
      <c r="O7" s="31">
        <v>0</v>
      </c>
      <c r="P7" t="s">
        <v>390</v>
      </c>
      <c r="Q7" t="s">
        <v>391</v>
      </c>
      <c r="R7" t="s">
        <v>372</v>
      </c>
    </row>
    <row r="8" spans="1:18" x14ac:dyDescent="0.15">
      <c r="A8" t="s">
        <v>392</v>
      </c>
      <c r="B8" t="s">
        <v>368</v>
      </c>
      <c r="C8" t="s">
        <v>369</v>
      </c>
      <c r="D8" t="s">
        <v>370</v>
      </c>
      <c r="E8" t="s">
        <v>371</v>
      </c>
      <c r="F8" t="s">
        <v>372</v>
      </c>
      <c r="G8" t="s">
        <v>372</v>
      </c>
      <c r="H8" s="31">
        <v>0</v>
      </c>
      <c r="I8" s="31">
        <v>0</v>
      </c>
      <c r="J8" s="31">
        <v>0</v>
      </c>
      <c r="K8" s="32">
        <v>0</v>
      </c>
      <c r="L8" s="33">
        <f t="shared" si="0"/>
        <v>0</v>
      </c>
      <c r="M8" s="33">
        <f t="shared" si="1"/>
        <v>0</v>
      </c>
      <c r="N8" s="31">
        <v>0</v>
      </c>
      <c r="O8" s="31">
        <v>0</v>
      </c>
      <c r="P8" t="s">
        <v>393</v>
      </c>
      <c r="Q8" t="s">
        <v>394</v>
      </c>
      <c r="R8" t="s">
        <v>372</v>
      </c>
    </row>
    <row r="9" spans="1:18" x14ac:dyDescent="0.15">
      <c r="A9" t="s">
        <v>392</v>
      </c>
      <c r="B9" t="s">
        <v>384</v>
      </c>
      <c r="C9" t="s">
        <v>385</v>
      </c>
      <c r="D9" t="s">
        <v>370</v>
      </c>
      <c r="E9" t="s">
        <v>371</v>
      </c>
      <c r="F9" t="s">
        <v>372</v>
      </c>
      <c r="G9" t="s">
        <v>372</v>
      </c>
      <c r="H9" s="31">
        <v>1000</v>
      </c>
      <c r="I9" s="31">
        <v>1000</v>
      </c>
      <c r="J9" s="31">
        <v>0</v>
      </c>
      <c r="K9" s="32">
        <v>0</v>
      </c>
      <c r="L9" s="33">
        <f t="shared" si="0"/>
        <v>0</v>
      </c>
      <c r="M9" s="33">
        <f t="shared" si="1"/>
        <v>1000</v>
      </c>
      <c r="N9" s="31">
        <v>1000</v>
      </c>
      <c r="O9" s="31">
        <v>0</v>
      </c>
      <c r="P9" t="s">
        <v>395</v>
      </c>
      <c r="Q9" t="s">
        <v>396</v>
      </c>
      <c r="R9" t="s">
        <v>372</v>
      </c>
    </row>
    <row r="10" spans="1:18" x14ac:dyDescent="0.15">
      <c r="A10" t="s">
        <v>392</v>
      </c>
      <c r="B10" t="s">
        <v>388</v>
      </c>
      <c r="C10" t="s">
        <v>389</v>
      </c>
      <c r="D10" t="s">
        <v>370</v>
      </c>
      <c r="E10" t="s">
        <v>371</v>
      </c>
      <c r="F10" t="s">
        <v>372</v>
      </c>
      <c r="G10" t="s">
        <v>372</v>
      </c>
      <c r="H10" s="31">
        <v>1000</v>
      </c>
      <c r="I10" s="31">
        <v>1000</v>
      </c>
      <c r="J10" s="31">
        <v>0</v>
      </c>
      <c r="K10" s="32">
        <v>0</v>
      </c>
      <c r="L10" s="33">
        <f t="shared" si="0"/>
        <v>0</v>
      </c>
      <c r="M10" s="33">
        <f t="shared" si="1"/>
        <v>1000</v>
      </c>
      <c r="N10" s="31">
        <v>1000</v>
      </c>
      <c r="O10" s="31">
        <v>0</v>
      </c>
      <c r="P10" t="s">
        <v>397</v>
      </c>
      <c r="Q10" t="s">
        <v>398</v>
      </c>
      <c r="R10" t="s">
        <v>372</v>
      </c>
    </row>
    <row r="11" spans="1:18" x14ac:dyDescent="0.15">
      <c r="A11" t="s">
        <v>399</v>
      </c>
      <c r="B11" t="s">
        <v>368</v>
      </c>
      <c r="C11" t="s">
        <v>369</v>
      </c>
      <c r="D11" t="s">
        <v>370</v>
      </c>
      <c r="E11" t="s">
        <v>371</v>
      </c>
      <c r="F11" t="s">
        <v>372</v>
      </c>
      <c r="G11" t="s">
        <v>372</v>
      </c>
      <c r="H11" s="31">
        <v>0</v>
      </c>
      <c r="I11" s="31">
        <v>0</v>
      </c>
      <c r="J11" s="31">
        <v>0</v>
      </c>
      <c r="K11" s="32">
        <v>0</v>
      </c>
      <c r="L11" s="33">
        <f t="shared" si="0"/>
        <v>0</v>
      </c>
      <c r="M11" s="33">
        <f t="shared" si="1"/>
        <v>0</v>
      </c>
      <c r="N11" s="31">
        <v>0</v>
      </c>
      <c r="O11" s="31">
        <v>0</v>
      </c>
      <c r="P11" t="s">
        <v>400</v>
      </c>
      <c r="Q11" t="s">
        <v>401</v>
      </c>
      <c r="R11" t="s">
        <v>372</v>
      </c>
    </row>
    <row r="12" spans="1:18" x14ac:dyDescent="0.15">
      <c r="A12" t="s">
        <v>399</v>
      </c>
      <c r="B12" t="s">
        <v>384</v>
      </c>
      <c r="C12" t="s">
        <v>385</v>
      </c>
      <c r="D12" t="s">
        <v>370</v>
      </c>
      <c r="E12" t="s">
        <v>371</v>
      </c>
      <c r="F12" t="s">
        <v>372</v>
      </c>
      <c r="G12" t="s">
        <v>372</v>
      </c>
      <c r="H12" s="31">
        <v>1000</v>
      </c>
      <c r="I12" s="31">
        <v>1000</v>
      </c>
      <c r="J12" s="31">
        <v>0</v>
      </c>
      <c r="K12" s="32">
        <v>0</v>
      </c>
      <c r="L12" s="33">
        <f t="shared" si="0"/>
        <v>0</v>
      </c>
      <c r="M12" s="33">
        <f t="shared" si="1"/>
        <v>1000</v>
      </c>
      <c r="N12" s="31">
        <v>1000</v>
      </c>
      <c r="O12" s="31">
        <v>0</v>
      </c>
      <c r="P12" t="s">
        <v>402</v>
      </c>
      <c r="Q12" t="s">
        <v>403</v>
      </c>
      <c r="R12" t="s">
        <v>372</v>
      </c>
    </row>
    <row r="13" spans="1:18" x14ac:dyDescent="0.15">
      <c r="A13" t="s">
        <v>399</v>
      </c>
      <c r="B13" t="s">
        <v>388</v>
      </c>
      <c r="C13" t="s">
        <v>389</v>
      </c>
      <c r="D13" t="s">
        <v>370</v>
      </c>
      <c r="E13" t="s">
        <v>371</v>
      </c>
      <c r="F13" t="s">
        <v>372</v>
      </c>
      <c r="G13" t="s">
        <v>372</v>
      </c>
      <c r="H13" s="31">
        <v>1000</v>
      </c>
      <c r="I13" s="31">
        <v>1000</v>
      </c>
      <c r="J13" s="31">
        <v>0</v>
      </c>
      <c r="K13" s="32">
        <v>0</v>
      </c>
      <c r="L13" s="33">
        <f t="shared" si="0"/>
        <v>0</v>
      </c>
      <c r="M13" s="33">
        <f t="shared" si="1"/>
        <v>1000</v>
      </c>
      <c r="N13" s="31">
        <v>1000</v>
      </c>
      <c r="O13" s="31">
        <v>0</v>
      </c>
      <c r="P13" t="s">
        <v>404</v>
      </c>
      <c r="Q13" t="s">
        <v>405</v>
      </c>
      <c r="R13" t="s">
        <v>372</v>
      </c>
    </row>
    <row r="14" spans="1:18" x14ac:dyDescent="0.15">
      <c r="A14" t="s">
        <v>406</v>
      </c>
      <c r="B14" t="s">
        <v>368</v>
      </c>
      <c r="C14" t="s">
        <v>369</v>
      </c>
      <c r="D14" t="s">
        <v>370</v>
      </c>
      <c r="E14" t="s">
        <v>371</v>
      </c>
      <c r="F14" t="s">
        <v>372</v>
      </c>
      <c r="G14" t="s">
        <v>372</v>
      </c>
      <c r="H14" s="31">
        <v>0</v>
      </c>
      <c r="I14" s="31">
        <v>0</v>
      </c>
      <c r="J14" s="31">
        <v>0</v>
      </c>
      <c r="K14" s="32">
        <v>0</v>
      </c>
      <c r="L14" s="33">
        <f t="shared" si="0"/>
        <v>0</v>
      </c>
      <c r="M14" s="33">
        <f t="shared" si="1"/>
        <v>0</v>
      </c>
      <c r="N14" s="31">
        <v>0</v>
      </c>
      <c r="O14" s="31">
        <v>0</v>
      </c>
      <c r="P14" t="s">
        <v>407</v>
      </c>
      <c r="Q14" t="s">
        <v>401</v>
      </c>
      <c r="R14" t="s">
        <v>372</v>
      </c>
    </row>
    <row r="15" spans="1:18" x14ac:dyDescent="0.15">
      <c r="A15" t="s">
        <v>406</v>
      </c>
      <c r="B15" t="s">
        <v>375</v>
      </c>
      <c r="C15" t="s">
        <v>376</v>
      </c>
      <c r="D15" t="s">
        <v>370</v>
      </c>
      <c r="E15" t="s">
        <v>371</v>
      </c>
      <c r="F15" t="s">
        <v>372</v>
      </c>
      <c r="G15" t="s">
        <v>372</v>
      </c>
      <c r="H15" s="31">
        <v>0</v>
      </c>
      <c r="I15" s="31">
        <v>0</v>
      </c>
      <c r="J15" s="31">
        <v>0</v>
      </c>
      <c r="K15" s="32">
        <v>0</v>
      </c>
      <c r="L15" s="33">
        <f t="shared" si="0"/>
        <v>0</v>
      </c>
      <c r="M15" s="33">
        <f t="shared" si="1"/>
        <v>0</v>
      </c>
      <c r="N15" s="31">
        <v>0</v>
      </c>
      <c r="O15" s="31">
        <v>0</v>
      </c>
      <c r="P15" t="s">
        <v>372</v>
      </c>
      <c r="Q15" t="s">
        <v>407</v>
      </c>
      <c r="R15" t="s">
        <v>372</v>
      </c>
    </row>
    <row r="16" spans="1:18" x14ac:dyDescent="0.15">
      <c r="A16" t="s">
        <v>406</v>
      </c>
      <c r="B16" t="s">
        <v>384</v>
      </c>
      <c r="C16" t="s">
        <v>385</v>
      </c>
      <c r="D16" t="s">
        <v>370</v>
      </c>
      <c r="E16" t="s">
        <v>371</v>
      </c>
      <c r="F16" t="s">
        <v>372</v>
      </c>
      <c r="G16" t="s">
        <v>372</v>
      </c>
      <c r="H16" s="31">
        <v>1000</v>
      </c>
      <c r="I16" s="31">
        <v>1000</v>
      </c>
      <c r="J16" s="31">
        <v>0</v>
      </c>
      <c r="K16" s="32">
        <v>0</v>
      </c>
      <c r="L16" s="33">
        <f t="shared" si="0"/>
        <v>0</v>
      </c>
      <c r="M16" s="33">
        <f t="shared" si="1"/>
        <v>1000</v>
      </c>
      <c r="N16" s="31">
        <v>1000</v>
      </c>
      <c r="O16" s="31">
        <v>0</v>
      </c>
      <c r="P16" t="s">
        <v>408</v>
      </c>
      <c r="Q16" t="s">
        <v>409</v>
      </c>
      <c r="R16" t="s">
        <v>372</v>
      </c>
    </row>
    <row r="17" spans="1:18" x14ac:dyDescent="0.15">
      <c r="A17" t="s">
        <v>406</v>
      </c>
      <c r="B17" t="s">
        <v>388</v>
      </c>
      <c r="C17" t="s">
        <v>389</v>
      </c>
      <c r="D17" t="s">
        <v>370</v>
      </c>
      <c r="E17" t="s">
        <v>371</v>
      </c>
      <c r="F17" t="s">
        <v>372</v>
      </c>
      <c r="G17" t="s">
        <v>372</v>
      </c>
      <c r="H17" s="31">
        <v>1000</v>
      </c>
      <c r="I17" s="31">
        <v>1000</v>
      </c>
      <c r="J17" s="31">
        <v>0</v>
      </c>
      <c r="K17" s="32">
        <v>0</v>
      </c>
      <c r="L17" s="33">
        <f t="shared" si="0"/>
        <v>0</v>
      </c>
      <c r="M17" s="33">
        <f t="shared" si="1"/>
        <v>1000</v>
      </c>
      <c r="N17" s="31">
        <v>1000</v>
      </c>
      <c r="O17" s="31">
        <v>0</v>
      </c>
      <c r="P17" t="s">
        <v>410</v>
      </c>
      <c r="Q17" t="s">
        <v>411</v>
      </c>
      <c r="R17" t="s">
        <v>372</v>
      </c>
    </row>
    <row r="18" spans="1:18" x14ac:dyDescent="0.15">
      <c r="A18" t="s">
        <v>412</v>
      </c>
      <c r="B18" t="s">
        <v>368</v>
      </c>
      <c r="C18" t="s">
        <v>369</v>
      </c>
      <c r="D18" t="s">
        <v>370</v>
      </c>
      <c r="E18" t="s">
        <v>371</v>
      </c>
      <c r="F18" t="s">
        <v>372</v>
      </c>
      <c r="G18" t="s">
        <v>372</v>
      </c>
      <c r="H18" s="31">
        <v>0</v>
      </c>
      <c r="I18" s="31">
        <v>0</v>
      </c>
      <c r="J18" s="31">
        <v>0</v>
      </c>
      <c r="K18" s="32">
        <v>0</v>
      </c>
      <c r="L18" s="33">
        <f t="shared" si="0"/>
        <v>0</v>
      </c>
      <c r="M18" s="33">
        <f t="shared" si="1"/>
        <v>0</v>
      </c>
      <c r="N18" s="31">
        <v>0</v>
      </c>
      <c r="O18" s="31">
        <v>0</v>
      </c>
      <c r="P18" t="s">
        <v>372</v>
      </c>
      <c r="Q18" t="s">
        <v>407</v>
      </c>
      <c r="R18" t="s">
        <v>372</v>
      </c>
    </row>
    <row r="19" spans="1:18" x14ac:dyDescent="0.15">
      <c r="A19" t="s">
        <v>412</v>
      </c>
      <c r="B19" t="s">
        <v>384</v>
      </c>
      <c r="C19" t="s">
        <v>385</v>
      </c>
      <c r="D19" t="s">
        <v>370</v>
      </c>
      <c r="E19" t="s">
        <v>371</v>
      </c>
      <c r="F19" t="s">
        <v>372</v>
      </c>
      <c r="G19" t="s">
        <v>372</v>
      </c>
      <c r="H19" s="31">
        <v>1000</v>
      </c>
      <c r="I19" s="31">
        <v>1000</v>
      </c>
      <c r="J19" s="31">
        <v>0</v>
      </c>
      <c r="K19" s="32">
        <v>0</v>
      </c>
      <c r="L19" s="33">
        <f t="shared" si="0"/>
        <v>0</v>
      </c>
      <c r="M19" s="33">
        <f t="shared" si="1"/>
        <v>1000</v>
      </c>
      <c r="N19" s="31">
        <v>1000</v>
      </c>
      <c r="O19" s="31">
        <v>0</v>
      </c>
      <c r="P19" t="s">
        <v>413</v>
      </c>
      <c r="Q19" t="s">
        <v>414</v>
      </c>
      <c r="R19" t="s">
        <v>372</v>
      </c>
    </row>
    <row r="20" spans="1:18" x14ac:dyDescent="0.15">
      <c r="A20" t="s">
        <v>412</v>
      </c>
      <c r="B20" t="s">
        <v>388</v>
      </c>
      <c r="C20" t="s">
        <v>389</v>
      </c>
      <c r="D20" t="s">
        <v>370</v>
      </c>
      <c r="E20" t="s">
        <v>371</v>
      </c>
      <c r="F20" t="s">
        <v>372</v>
      </c>
      <c r="G20" t="s">
        <v>372</v>
      </c>
      <c r="H20" s="31">
        <v>2000</v>
      </c>
      <c r="I20" s="31">
        <v>2000</v>
      </c>
      <c r="J20" s="31">
        <v>0</v>
      </c>
      <c r="K20" s="32">
        <v>0</v>
      </c>
      <c r="L20" s="33">
        <f t="shared" si="0"/>
        <v>0</v>
      </c>
      <c r="M20" s="33">
        <f t="shared" si="1"/>
        <v>2000</v>
      </c>
      <c r="N20" s="31">
        <v>2000</v>
      </c>
      <c r="O20" s="31">
        <v>0</v>
      </c>
      <c r="P20" t="s">
        <v>415</v>
      </c>
      <c r="Q20" t="s">
        <v>416</v>
      </c>
      <c r="R20" t="s">
        <v>372</v>
      </c>
    </row>
    <row r="21" spans="1:18" x14ac:dyDescent="0.15">
      <c r="A21" t="s">
        <v>417</v>
      </c>
      <c r="B21" t="s">
        <v>368</v>
      </c>
      <c r="C21" t="s">
        <v>369</v>
      </c>
      <c r="D21" t="s">
        <v>370</v>
      </c>
      <c r="E21" t="s">
        <v>371</v>
      </c>
      <c r="F21" t="s">
        <v>372</v>
      </c>
      <c r="G21" t="s">
        <v>372</v>
      </c>
      <c r="H21" s="31">
        <v>0</v>
      </c>
      <c r="I21" s="31">
        <v>0</v>
      </c>
      <c r="J21" s="31">
        <v>0</v>
      </c>
      <c r="K21" s="32">
        <v>0</v>
      </c>
      <c r="L21" s="33">
        <f t="shared" si="0"/>
        <v>0</v>
      </c>
      <c r="M21" s="33">
        <f t="shared" si="1"/>
        <v>0</v>
      </c>
      <c r="N21" s="31">
        <v>0</v>
      </c>
      <c r="O21" s="31">
        <v>0</v>
      </c>
      <c r="P21" t="s">
        <v>407</v>
      </c>
      <c r="Q21" t="s">
        <v>418</v>
      </c>
      <c r="R21" t="s">
        <v>372</v>
      </c>
    </row>
    <row r="22" spans="1:18" x14ac:dyDescent="0.15">
      <c r="A22" t="s">
        <v>417</v>
      </c>
      <c r="B22" t="s">
        <v>375</v>
      </c>
      <c r="C22" t="s">
        <v>376</v>
      </c>
      <c r="D22" t="s">
        <v>370</v>
      </c>
      <c r="E22" t="s">
        <v>371</v>
      </c>
      <c r="F22" t="s">
        <v>372</v>
      </c>
      <c r="G22" t="s">
        <v>372</v>
      </c>
      <c r="H22" s="31">
        <v>0</v>
      </c>
      <c r="I22" s="31">
        <v>0</v>
      </c>
      <c r="J22" s="31">
        <v>0</v>
      </c>
      <c r="K22" s="32">
        <v>0</v>
      </c>
      <c r="L22" s="33">
        <f t="shared" si="0"/>
        <v>0</v>
      </c>
      <c r="M22" s="33">
        <f t="shared" si="1"/>
        <v>0</v>
      </c>
      <c r="N22" s="31">
        <v>0</v>
      </c>
      <c r="O22" s="31">
        <v>0</v>
      </c>
      <c r="P22" t="s">
        <v>372</v>
      </c>
      <c r="Q22" t="s">
        <v>407</v>
      </c>
      <c r="R22" t="s">
        <v>372</v>
      </c>
    </row>
    <row r="23" spans="1:18" x14ac:dyDescent="0.15">
      <c r="A23" t="s">
        <v>417</v>
      </c>
      <c r="B23" t="s">
        <v>384</v>
      </c>
      <c r="C23" t="s">
        <v>385</v>
      </c>
      <c r="D23" t="s">
        <v>370</v>
      </c>
      <c r="E23" t="s">
        <v>371</v>
      </c>
      <c r="F23" t="s">
        <v>372</v>
      </c>
      <c r="G23" t="s">
        <v>372</v>
      </c>
      <c r="H23" s="31">
        <v>1000</v>
      </c>
      <c r="I23" s="31">
        <v>1000</v>
      </c>
      <c r="J23" s="31">
        <v>0</v>
      </c>
      <c r="K23" s="32">
        <v>0</v>
      </c>
      <c r="L23" s="33">
        <f t="shared" si="0"/>
        <v>0</v>
      </c>
      <c r="M23" s="33">
        <f t="shared" si="1"/>
        <v>1000</v>
      </c>
      <c r="N23" s="31">
        <v>1000</v>
      </c>
      <c r="O23" s="31">
        <v>0</v>
      </c>
      <c r="P23" t="s">
        <v>419</v>
      </c>
      <c r="Q23" t="s">
        <v>420</v>
      </c>
      <c r="R23" t="s">
        <v>372</v>
      </c>
    </row>
    <row r="24" spans="1:18" x14ac:dyDescent="0.15">
      <c r="A24" t="s">
        <v>417</v>
      </c>
      <c r="B24" t="s">
        <v>388</v>
      </c>
      <c r="C24" t="s">
        <v>389</v>
      </c>
      <c r="D24" t="s">
        <v>370</v>
      </c>
      <c r="E24" t="s">
        <v>371</v>
      </c>
      <c r="F24" t="s">
        <v>372</v>
      </c>
      <c r="G24" t="s">
        <v>372</v>
      </c>
      <c r="H24" s="31">
        <v>2000</v>
      </c>
      <c r="I24" s="31">
        <v>2000</v>
      </c>
      <c r="J24" s="31">
        <v>0</v>
      </c>
      <c r="K24" s="32">
        <v>0</v>
      </c>
      <c r="L24" s="33">
        <f t="shared" si="0"/>
        <v>0</v>
      </c>
      <c r="M24" s="33">
        <f t="shared" si="1"/>
        <v>2000</v>
      </c>
      <c r="N24" s="31">
        <v>2000</v>
      </c>
      <c r="O24" s="31">
        <v>0</v>
      </c>
      <c r="P24" t="s">
        <v>421</v>
      </c>
      <c r="Q24" t="s">
        <v>422</v>
      </c>
      <c r="R24" t="s">
        <v>372</v>
      </c>
    </row>
    <row r="25" spans="1:18" x14ac:dyDescent="0.15">
      <c r="A25" t="s">
        <v>417</v>
      </c>
      <c r="B25" t="s">
        <v>423</v>
      </c>
      <c r="C25" t="s">
        <v>424</v>
      </c>
      <c r="D25" t="s">
        <v>370</v>
      </c>
      <c r="E25" t="s">
        <v>371</v>
      </c>
      <c r="F25" t="s">
        <v>372</v>
      </c>
      <c r="G25" t="s">
        <v>372</v>
      </c>
      <c r="H25" s="31">
        <v>935.08</v>
      </c>
      <c r="I25" s="31">
        <v>935.08</v>
      </c>
      <c r="J25" s="31">
        <v>0</v>
      </c>
      <c r="K25" s="32">
        <v>0</v>
      </c>
      <c r="L25" s="33">
        <f t="shared" si="0"/>
        <v>0</v>
      </c>
      <c r="M25" s="33">
        <f t="shared" si="1"/>
        <v>935.08</v>
      </c>
      <c r="N25" s="31">
        <v>935.08</v>
      </c>
      <c r="O25" s="31">
        <v>0</v>
      </c>
      <c r="P25" t="s">
        <v>425</v>
      </c>
      <c r="Q25" t="s">
        <v>426</v>
      </c>
      <c r="R25" t="s">
        <v>372</v>
      </c>
    </row>
    <row r="26" spans="1:18" x14ac:dyDescent="0.15">
      <c r="A26" t="s">
        <v>417</v>
      </c>
      <c r="B26" t="s">
        <v>427</v>
      </c>
      <c r="C26" t="s">
        <v>428</v>
      </c>
      <c r="D26" t="s">
        <v>370</v>
      </c>
      <c r="E26" t="s">
        <v>371</v>
      </c>
      <c r="F26" t="s">
        <v>372</v>
      </c>
      <c r="G26" t="s">
        <v>372</v>
      </c>
      <c r="H26" s="31">
        <v>571.45000000000005</v>
      </c>
      <c r="I26" s="31">
        <v>571.45000000000005</v>
      </c>
      <c r="J26" s="31">
        <v>0</v>
      </c>
      <c r="K26" s="32">
        <v>0</v>
      </c>
      <c r="L26" s="33">
        <f t="shared" si="0"/>
        <v>0</v>
      </c>
      <c r="M26" s="33">
        <f t="shared" si="1"/>
        <v>571.45000000000005</v>
      </c>
      <c r="N26" s="31">
        <v>571.45000000000005</v>
      </c>
      <c r="O26" s="31">
        <v>0</v>
      </c>
      <c r="P26" t="s">
        <v>429</v>
      </c>
      <c r="Q26" t="s">
        <v>430</v>
      </c>
      <c r="R26" t="s">
        <v>372</v>
      </c>
    </row>
    <row r="27" spans="1:18" x14ac:dyDescent="0.15">
      <c r="A27" t="s">
        <v>417</v>
      </c>
      <c r="B27" t="s">
        <v>431</v>
      </c>
      <c r="C27" t="s">
        <v>432</v>
      </c>
      <c r="D27" t="s">
        <v>370</v>
      </c>
      <c r="E27" t="s">
        <v>371</v>
      </c>
      <c r="F27" t="s">
        <v>372</v>
      </c>
      <c r="G27" t="s">
        <v>372</v>
      </c>
      <c r="H27" s="31">
        <v>501.35</v>
      </c>
      <c r="I27" s="31">
        <v>501.35</v>
      </c>
      <c r="J27" s="31">
        <v>0</v>
      </c>
      <c r="K27" s="32">
        <v>0</v>
      </c>
      <c r="L27" s="33">
        <f t="shared" si="0"/>
        <v>0</v>
      </c>
      <c r="M27" s="33">
        <f t="shared" si="1"/>
        <v>501.35</v>
      </c>
      <c r="N27" s="31">
        <v>501.35</v>
      </c>
      <c r="O27" s="31">
        <v>0</v>
      </c>
      <c r="P27" t="s">
        <v>433</v>
      </c>
      <c r="Q27" t="s">
        <v>434</v>
      </c>
      <c r="R27" t="s">
        <v>372</v>
      </c>
    </row>
    <row r="28" spans="1:18" x14ac:dyDescent="0.15">
      <c r="A28" t="s">
        <v>417</v>
      </c>
      <c r="B28" t="s">
        <v>435</v>
      </c>
      <c r="C28" t="s">
        <v>436</v>
      </c>
      <c r="D28" t="s">
        <v>370</v>
      </c>
      <c r="E28" t="s">
        <v>371</v>
      </c>
      <c r="F28" t="s">
        <v>372</v>
      </c>
      <c r="G28" t="s">
        <v>372</v>
      </c>
      <c r="H28" s="31">
        <v>283.95</v>
      </c>
      <c r="I28" s="31">
        <v>283.95</v>
      </c>
      <c r="J28" s="31">
        <v>0</v>
      </c>
      <c r="K28" s="32">
        <v>0</v>
      </c>
      <c r="L28" s="33">
        <f t="shared" si="0"/>
        <v>0</v>
      </c>
      <c r="M28" s="33">
        <f t="shared" si="1"/>
        <v>283.95</v>
      </c>
      <c r="N28" s="31">
        <v>283.95</v>
      </c>
      <c r="O28" s="31">
        <v>0</v>
      </c>
      <c r="P28" t="s">
        <v>437</v>
      </c>
      <c r="Q28" t="s">
        <v>438</v>
      </c>
      <c r="R28" t="s">
        <v>372</v>
      </c>
    </row>
    <row r="29" spans="1:18" x14ac:dyDescent="0.15">
      <c r="A29" t="s">
        <v>439</v>
      </c>
      <c r="B29" t="s">
        <v>368</v>
      </c>
      <c r="C29" t="s">
        <v>369</v>
      </c>
      <c r="D29" t="s">
        <v>370</v>
      </c>
      <c r="E29" t="s">
        <v>371</v>
      </c>
      <c r="F29" t="s">
        <v>372</v>
      </c>
      <c r="G29" t="s">
        <v>372</v>
      </c>
      <c r="H29" s="31">
        <v>0</v>
      </c>
      <c r="I29" s="31">
        <v>0</v>
      </c>
      <c r="J29" s="31">
        <v>0</v>
      </c>
      <c r="K29" s="32">
        <v>0</v>
      </c>
      <c r="L29" s="33">
        <f t="shared" si="0"/>
        <v>0</v>
      </c>
      <c r="M29" s="33">
        <f t="shared" si="1"/>
        <v>0</v>
      </c>
      <c r="N29" s="31">
        <v>0</v>
      </c>
      <c r="O29" s="31">
        <v>0</v>
      </c>
      <c r="P29" t="s">
        <v>372</v>
      </c>
      <c r="Q29" t="s">
        <v>393</v>
      </c>
      <c r="R29" t="s">
        <v>372</v>
      </c>
    </row>
    <row r="30" spans="1:18" x14ac:dyDescent="0.15">
      <c r="A30" t="s">
        <v>439</v>
      </c>
      <c r="B30" t="s">
        <v>384</v>
      </c>
      <c r="C30" t="s">
        <v>385</v>
      </c>
      <c r="D30" t="s">
        <v>370</v>
      </c>
      <c r="E30" t="s">
        <v>371</v>
      </c>
      <c r="F30" t="s">
        <v>372</v>
      </c>
      <c r="G30" t="s">
        <v>372</v>
      </c>
      <c r="H30" s="31">
        <v>943.39</v>
      </c>
      <c r="I30" s="31">
        <v>943.39</v>
      </c>
      <c r="J30" s="31">
        <v>0</v>
      </c>
      <c r="K30" s="32">
        <v>0</v>
      </c>
      <c r="L30" s="33">
        <f t="shared" si="0"/>
        <v>0</v>
      </c>
      <c r="M30" s="33">
        <f t="shared" si="1"/>
        <v>943.39</v>
      </c>
      <c r="N30" s="31">
        <v>943.39</v>
      </c>
      <c r="O30" s="31">
        <v>0</v>
      </c>
      <c r="P30" t="s">
        <v>440</v>
      </c>
      <c r="Q30" t="s">
        <v>441</v>
      </c>
      <c r="R30" t="s">
        <v>372</v>
      </c>
    </row>
    <row r="31" spans="1:18" x14ac:dyDescent="0.15">
      <c r="A31" t="s">
        <v>439</v>
      </c>
      <c r="B31" t="s">
        <v>388</v>
      </c>
      <c r="C31" t="s">
        <v>389</v>
      </c>
      <c r="D31" t="s">
        <v>370</v>
      </c>
      <c r="E31" t="s">
        <v>371</v>
      </c>
      <c r="F31" t="s">
        <v>372</v>
      </c>
      <c r="G31" t="s">
        <v>372</v>
      </c>
      <c r="H31" s="31">
        <v>2000</v>
      </c>
      <c r="I31" s="31">
        <v>2000</v>
      </c>
      <c r="J31" s="31">
        <v>0</v>
      </c>
      <c r="K31" s="32">
        <v>0</v>
      </c>
      <c r="L31" s="33">
        <f t="shared" si="0"/>
        <v>0</v>
      </c>
      <c r="M31" s="33">
        <f t="shared" si="1"/>
        <v>2000</v>
      </c>
      <c r="N31" s="31">
        <v>2000</v>
      </c>
      <c r="O31" s="31">
        <v>0</v>
      </c>
      <c r="P31" t="s">
        <v>442</v>
      </c>
      <c r="Q31" t="s">
        <v>443</v>
      </c>
      <c r="R31" t="s">
        <v>372</v>
      </c>
    </row>
    <row r="32" spans="1:18" x14ac:dyDescent="0.15">
      <c r="A32" t="s">
        <v>439</v>
      </c>
      <c r="B32" t="s">
        <v>423</v>
      </c>
      <c r="C32" t="s">
        <v>424</v>
      </c>
      <c r="D32" t="s">
        <v>370</v>
      </c>
      <c r="E32" t="s">
        <v>371</v>
      </c>
      <c r="F32" t="s">
        <v>372</v>
      </c>
      <c r="G32" t="s">
        <v>372</v>
      </c>
      <c r="H32" s="31">
        <v>91.4</v>
      </c>
      <c r="I32" s="31">
        <v>91.4</v>
      </c>
      <c r="J32" s="31">
        <v>0</v>
      </c>
      <c r="K32" s="32">
        <v>0</v>
      </c>
      <c r="L32" s="33">
        <f t="shared" si="0"/>
        <v>0</v>
      </c>
      <c r="M32" s="33">
        <f t="shared" si="1"/>
        <v>91.4</v>
      </c>
      <c r="N32" s="31">
        <v>91.4</v>
      </c>
      <c r="O32" s="31">
        <v>0</v>
      </c>
      <c r="P32" t="s">
        <v>444</v>
      </c>
      <c r="Q32" t="s">
        <v>445</v>
      </c>
      <c r="R32" t="s">
        <v>372</v>
      </c>
    </row>
    <row r="33" spans="1:18" x14ac:dyDescent="0.15">
      <c r="A33" t="s">
        <v>439</v>
      </c>
      <c r="B33" t="s">
        <v>427</v>
      </c>
      <c r="C33" t="s">
        <v>428</v>
      </c>
      <c r="D33" t="s">
        <v>370</v>
      </c>
      <c r="E33" t="s">
        <v>371</v>
      </c>
      <c r="F33" t="s">
        <v>372</v>
      </c>
      <c r="G33" t="s">
        <v>372</v>
      </c>
      <c r="H33" s="31">
        <v>1000</v>
      </c>
      <c r="I33" s="31">
        <v>1000</v>
      </c>
      <c r="J33" s="31">
        <v>0</v>
      </c>
      <c r="K33" s="32">
        <v>0</v>
      </c>
      <c r="L33" s="33">
        <f t="shared" si="0"/>
        <v>0</v>
      </c>
      <c r="M33" s="33">
        <f t="shared" si="1"/>
        <v>1000</v>
      </c>
      <c r="N33" s="31">
        <v>1000</v>
      </c>
      <c r="O33" s="31">
        <v>0</v>
      </c>
      <c r="P33" t="s">
        <v>446</v>
      </c>
      <c r="Q33" t="s">
        <v>447</v>
      </c>
      <c r="R33" t="s">
        <v>372</v>
      </c>
    </row>
    <row r="34" spans="1:18" x14ac:dyDescent="0.15">
      <c r="A34" t="s">
        <v>439</v>
      </c>
      <c r="B34" t="s">
        <v>431</v>
      </c>
      <c r="C34" t="s">
        <v>432</v>
      </c>
      <c r="D34" t="s">
        <v>370</v>
      </c>
      <c r="E34" t="s">
        <v>371</v>
      </c>
      <c r="F34" t="s">
        <v>372</v>
      </c>
      <c r="G34" t="s">
        <v>372</v>
      </c>
      <c r="H34" s="31">
        <v>274.45999999999998</v>
      </c>
      <c r="I34" s="31">
        <v>274.45999999999998</v>
      </c>
      <c r="J34" s="31">
        <v>0</v>
      </c>
      <c r="K34" s="32">
        <v>0</v>
      </c>
      <c r="L34" s="33">
        <f t="shared" si="0"/>
        <v>0</v>
      </c>
      <c r="M34" s="33">
        <f t="shared" si="1"/>
        <v>274.45999999999998</v>
      </c>
      <c r="N34" s="31">
        <v>274.45999999999998</v>
      </c>
      <c r="O34" s="31">
        <v>0</v>
      </c>
      <c r="P34" t="s">
        <v>448</v>
      </c>
      <c r="Q34" t="s">
        <v>449</v>
      </c>
      <c r="R34" t="s">
        <v>372</v>
      </c>
    </row>
    <row r="35" spans="1:18" x14ac:dyDescent="0.15">
      <c r="A35" t="s">
        <v>439</v>
      </c>
      <c r="B35" t="s">
        <v>435</v>
      </c>
      <c r="C35" t="s">
        <v>436</v>
      </c>
      <c r="D35" t="s">
        <v>370</v>
      </c>
      <c r="E35" t="s">
        <v>371</v>
      </c>
      <c r="F35" t="s">
        <v>372</v>
      </c>
      <c r="G35" t="s">
        <v>372</v>
      </c>
      <c r="H35" s="31">
        <v>519.89</v>
      </c>
      <c r="I35" s="31">
        <v>519.89</v>
      </c>
      <c r="J35" s="31">
        <v>0</v>
      </c>
      <c r="K35" s="32">
        <v>0</v>
      </c>
      <c r="L35" s="33">
        <f t="shared" si="0"/>
        <v>0</v>
      </c>
      <c r="M35" s="33">
        <f t="shared" si="1"/>
        <v>519.89</v>
      </c>
      <c r="N35" s="31">
        <v>519.89</v>
      </c>
      <c r="O35" s="31">
        <v>0</v>
      </c>
      <c r="P35" t="s">
        <v>450</v>
      </c>
      <c r="Q35" t="s">
        <v>451</v>
      </c>
      <c r="R35" t="s">
        <v>372</v>
      </c>
    </row>
    <row r="36" spans="1:18" x14ac:dyDescent="0.15">
      <c r="A36" t="s">
        <v>452</v>
      </c>
      <c r="B36" t="s">
        <v>368</v>
      </c>
      <c r="C36" t="s">
        <v>369</v>
      </c>
      <c r="D36" t="s">
        <v>370</v>
      </c>
      <c r="E36" t="s">
        <v>371</v>
      </c>
      <c r="F36" t="s">
        <v>372</v>
      </c>
      <c r="G36" t="s">
        <v>372</v>
      </c>
      <c r="H36" s="31">
        <v>0</v>
      </c>
      <c r="I36" s="31">
        <v>0</v>
      </c>
      <c r="J36" s="31">
        <v>0</v>
      </c>
      <c r="K36" s="32">
        <v>0</v>
      </c>
      <c r="L36" s="33">
        <f t="shared" si="0"/>
        <v>0</v>
      </c>
      <c r="M36" s="33">
        <f t="shared" si="1"/>
        <v>0</v>
      </c>
      <c r="N36" s="31">
        <v>0</v>
      </c>
      <c r="O36" s="31">
        <v>0</v>
      </c>
      <c r="P36" t="s">
        <v>372</v>
      </c>
      <c r="Q36" t="s">
        <v>393</v>
      </c>
      <c r="R36" t="s">
        <v>372</v>
      </c>
    </row>
    <row r="37" spans="1:18" x14ac:dyDescent="0.15">
      <c r="A37" t="s">
        <v>452</v>
      </c>
      <c r="B37" t="s">
        <v>384</v>
      </c>
      <c r="C37" t="s">
        <v>385</v>
      </c>
      <c r="D37" t="s">
        <v>370</v>
      </c>
      <c r="E37" t="s">
        <v>371</v>
      </c>
      <c r="F37" t="s">
        <v>372</v>
      </c>
      <c r="G37" t="s">
        <v>372</v>
      </c>
      <c r="H37" s="31">
        <v>0</v>
      </c>
      <c r="I37" s="31">
        <v>0</v>
      </c>
      <c r="J37" s="31">
        <v>0</v>
      </c>
      <c r="K37" s="32">
        <v>0</v>
      </c>
      <c r="L37" s="33">
        <f t="shared" si="0"/>
        <v>0</v>
      </c>
      <c r="M37" s="33">
        <f t="shared" si="1"/>
        <v>0</v>
      </c>
      <c r="N37" s="31">
        <v>0</v>
      </c>
      <c r="O37" s="31">
        <v>0</v>
      </c>
      <c r="P37" t="s">
        <v>418</v>
      </c>
      <c r="Q37" t="s">
        <v>372</v>
      </c>
      <c r="R37" t="s">
        <v>372</v>
      </c>
    </row>
    <row r="38" spans="1:18" x14ac:dyDescent="0.15">
      <c r="A38" t="s">
        <v>452</v>
      </c>
      <c r="B38" t="s">
        <v>388</v>
      </c>
      <c r="C38" t="s">
        <v>389</v>
      </c>
      <c r="D38" t="s">
        <v>370</v>
      </c>
      <c r="E38" t="s">
        <v>371</v>
      </c>
      <c r="F38" t="s">
        <v>372</v>
      </c>
      <c r="G38" t="s">
        <v>372</v>
      </c>
      <c r="H38" s="31">
        <v>1917.58</v>
      </c>
      <c r="I38" s="31">
        <v>1917.58</v>
      </c>
      <c r="J38" s="31">
        <v>0</v>
      </c>
      <c r="K38" s="32">
        <v>0</v>
      </c>
      <c r="L38" s="33">
        <f t="shared" si="0"/>
        <v>0</v>
      </c>
      <c r="M38" s="33">
        <f t="shared" si="1"/>
        <v>1917.58</v>
      </c>
      <c r="N38" s="31">
        <v>1917.58</v>
      </c>
      <c r="O38" s="31">
        <v>0</v>
      </c>
      <c r="P38" t="s">
        <v>453</v>
      </c>
      <c r="Q38" t="s">
        <v>454</v>
      </c>
      <c r="R38" t="s">
        <v>372</v>
      </c>
    </row>
    <row r="39" spans="1:18" x14ac:dyDescent="0.15">
      <c r="A39" t="s">
        <v>452</v>
      </c>
      <c r="B39" t="s">
        <v>423</v>
      </c>
      <c r="C39" t="s">
        <v>424</v>
      </c>
      <c r="D39" t="s">
        <v>370</v>
      </c>
      <c r="E39" t="s">
        <v>371</v>
      </c>
      <c r="F39" t="s">
        <v>372</v>
      </c>
      <c r="G39" t="s">
        <v>372</v>
      </c>
      <c r="H39" s="31">
        <v>276.61</v>
      </c>
      <c r="I39" s="31">
        <v>276.61</v>
      </c>
      <c r="J39" s="31">
        <v>0</v>
      </c>
      <c r="K39" s="32">
        <v>0</v>
      </c>
      <c r="L39" s="33">
        <f t="shared" si="0"/>
        <v>0</v>
      </c>
      <c r="M39" s="33">
        <f t="shared" si="1"/>
        <v>276.61</v>
      </c>
      <c r="N39" s="31">
        <v>276.61</v>
      </c>
      <c r="O39" s="31">
        <v>0</v>
      </c>
      <c r="P39" t="s">
        <v>455</v>
      </c>
      <c r="Q39" t="s">
        <v>456</v>
      </c>
      <c r="R39" t="s">
        <v>372</v>
      </c>
    </row>
    <row r="40" spans="1:18" x14ac:dyDescent="0.15">
      <c r="A40" t="s">
        <v>452</v>
      </c>
      <c r="B40" t="s">
        <v>427</v>
      </c>
      <c r="C40" t="s">
        <v>428</v>
      </c>
      <c r="D40" t="s">
        <v>370</v>
      </c>
      <c r="E40" t="s">
        <v>371</v>
      </c>
      <c r="F40" t="s">
        <v>372</v>
      </c>
      <c r="G40" t="s">
        <v>372</v>
      </c>
      <c r="H40" s="31">
        <v>1000</v>
      </c>
      <c r="I40" s="31">
        <v>1000</v>
      </c>
      <c r="J40" s="31">
        <v>0</v>
      </c>
      <c r="K40" s="32">
        <v>0</v>
      </c>
      <c r="L40" s="33">
        <f t="shared" si="0"/>
        <v>0</v>
      </c>
      <c r="M40" s="33">
        <f t="shared" si="1"/>
        <v>1000</v>
      </c>
      <c r="N40" s="31">
        <v>1000</v>
      </c>
      <c r="O40" s="31">
        <v>0</v>
      </c>
      <c r="P40" t="s">
        <v>457</v>
      </c>
      <c r="Q40" t="s">
        <v>458</v>
      </c>
      <c r="R40" t="s">
        <v>372</v>
      </c>
    </row>
    <row r="41" spans="1:18" x14ac:dyDescent="0.15">
      <c r="A41" t="s">
        <v>452</v>
      </c>
      <c r="B41" t="s">
        <v>431</v>
      </c>
      <c r="C41" t="s">
        <v>432</v>
      </c>
      <c r="D41" t="s">
        <v>370</v>
      </c>
      <c r="E41" t="s">
        <v>371</v>
      </c>
      <c r="F41" t="s">
        <v>372</v>
      </c>
      <c r="G41" t="s">
        <v>372</v>
      </c>
      <c r="H41" s="31">
        <v>1000</v>
      </c>
      <c r="I41" s="31">
        <v>1000</v>
      </c>
      <c r="J41" s="31">
        <v>0</v>
      </c>
      <c r="K41" s="32">
        <v>0</v>
      </c>
      <c r="L41" s="33">
        <f t="shared" si="0"/>
        <v>0</v>
      </c>
      <c r="M41" s="33">
        <f t="shared" si="1"/>
        <v>1000</v>
      </c>
      <c r="N41" s="31">
        <v>1000</v>
      </c>
      <c r="O41" s="31">
        <v>0</v>
      </c>
      <c r="P41" t="s">
        <v>459</v>
      </c>
      <c r="Q41" t="s">
        <v>460</v>
      </c>
      <c r="R41" t="s">
        <v>372</v>
      </c>
    </row>
    <row r="42" spans="1:18" x14ac:dyDescent="0.15">
      <c r="A42" t="s">
        <v>452</v>
      </c>
      <c r="B42" t="s">
        <v>435</v>
      </c>
      <c r="C42" t="s">
        <v>436</v>
      </c>
      <c r="D42" t="s">
        <v>370</v>
      </c>
      <c r="E42" t="s">
        <v>371</v>
      </c>
      <c r="F42" t="s">
        <v>372</v>
      </c>
      <c r="G42" t="s">
        <v>372</v>
      </c>
      <c r="H42" s="31">
        <v>1000</v>
      </c>
      <c r="I42" s="31">
        <v>1000</v>
      </c>
      <c r="J42" s="31">
        <v>0</v>
      </c>
      <c r="K42" s="32">
        <v>0</v>
      </c>
      <c r="L42" s="33">
        <f t="shared" si="0"/>
        <v>0</v>
      </c>
      <c r="M42" s="33">
        <f t="shared" si="1"/>
        <v>1000</v>
      </c>
      <c r="N42" s="31">
        <v>1000</v>
      </c>
      <c r="O42" s="31">
        <v>0</v>
      </c>
      <c r="P42" t="s">
        <v>461</v>
      </c>
      <c r="Q42" t="s">
        <v>462</v>
      </c>
      <c r="R42" t="s">
        <v>372</v>
      </c>
    </row>
    <row r="43" spans="1:18" x14ac:dyDescent="0.15">
      <c r="A43" t="s">
        <v>463</v>
      </c>
      <c r="B43" t="s">
        <v>384</v>
      </c>
      <c r="C43" t="s">
        <v>385</v>
      </c>
      <c r="D43" t="s">
        <v>370</v>
      </c>
      <c r="E43" t="s">
        <v>371</v>
      </c>
      <c r="F43" t="s">
        <v>372</v>
      </c>
      <c r="G43" t="s">
        <v>372</v>
      </c>
      <c r="H43" s="31">
        <v>0</v>
      </c>
      <c r="I43" s="31">
        <v>0</v>
      </c>
      <c r="J43" s="31">
        <v>0</v>
      </c>
      <c r="K43" s="32">
        <v>0</v>
      </c>
      <c r="L43" s="33">
        <f t="shared" si="0"/>
        <v>0</v>
      </c>
      <c r="M43" s="33">
        <f t="shared" si="1"/>
        <v>0</v>
      </c>
      <c r="N43" s="31">
        <v>0</v>
      </c>
      <c r="O43" s="31">
        <v>0</v>
      </c>
      <c r="P43" t="s">
        <v>407</v>
      </c>
      <c r="Q43" t="s">
        <v>407</v>
      </c>
      <c r="R43" t="s">
        <v>372</v>
      </c>
    </row>
    <row r="44" spans="1:18" x14ac:dyDescent="0.15">
      <c r="A44" t="s">
        <v>463</v>
      </c>
      <c r="B44" t="s">
        <v>388</v>
      </c>
      <c r="C44" t="s">
        <v>389</v>
      </c>
      <c r="D44" t="s">
        <v>370</v>
      </c>
      <c r="E44" t="s">
        <v>371</v>
      </c>
      <c r="F44" t="s">
        <v>372</v>
      </c>
      <c r="G44" t="s">
        <v>372</v>
      </c>
      <c r="H44" s="31">
        <v>500</v>
      </c>
      <c r="I44" s="31">
        <v>500</v>
      </c>
      <c r="J44" s="31">
        <v>0</v>
      </c>
      <c r="K44" s="32">
        <v>0</v>
      </c>
      <c r="L44" s="33">
        <f t="shared" si="0"/>
        <v>0</v>
      </c>
      <c r="M44" s="33">
        <f t="shared" si="1"/>
        <v>500</v>
      </c>
      <c r="N44" s="31">
        <v>500</v>
      </c>
      <c r="O44" s="31">
        <v>0</v>
      </c>
      <c r="P44" t="s">
        <v>464</v>
      </c>
      <c r="Q44" t="s">
        <v>465</v>
      </c>
      <c r="R44" t="s">
        <v>372</v>
      </c>
    </row>
    <row r="45" spans="1:18" x14ac:dyDescent="0.15">
      <c r="A45" t="s">
        <v>463</v>
      </c>
      <c r="B45" t="s">
        <v>423</v>
      </c>
      <c r="C45" t="s">
        <v>424</v>
      </c>
      <c r="D45" t="s">
        <v>370</v>
      </c>
      <c r="E45" t="s">
        <v>371</v>
      </c>
      <c r="F45" t="s">
        <v>372</v>
      </c>
      <c r="G45" t="s">
        <v>372</v>
      </c>
      <c r="H45" s="31">
        <v>244.89</v>
      </c>
      <c r="I45" s="31">
        <v>244.89</v>
      </c>
      <c r="J45" s="31">
        <v>0</v>
      </c>
      <c r="K45" s="32">
        <v>0</v>
      </c>
      <c r="L45" s="33">
        <f t="shared" si="0"/>
        <v>0</v>
      </c>
      <c r="M45" s="33">
        <f t="shared" si="1"/>
        <v>244.89</v>
      </c>
      <c r="N45" s="31">
        <v>244.89</v>
      </c>
      <c r="O45" s="31">
        <v>0</v>
      </c>
      <c r="P45" t="s">
        <v>466</v>
      </c>
      <c r="Q45" t="s">
        <v>467</v>
      </c>
      <c r="R45" t="s">
        <v>372</v>
      </c>
    </row>
    <row r="46" spans="1:18" x14ac:dyDescent="0.15">
      <c r="A46" t="s">
        <v>463</v>
      </c>
      <c r="B46" t="s">
        <v>427</v>
      </c>
      <c r="C46" t="s">
        <v>428</v>
      </c>
      <c r="D46" t="s">
        <v>370</v>
      </c>
      <c r="E46" t="s">
        <v>371</v>
      </c>
      <c r="F46" t="s">
        <v>372</v>
      </c>
      <c r="G46" t="s">
        <v>372</v>
      </c>
      <c r="H46" s="31">
        <v>332.93</v>
      </c>
      <c r="I46" s="31">
        <v>332.93</v>
      </c>
      <c r="J46" s="31">
        <v>0</v>
      </c>
      <c r="K46" s="32">
        <v>0</v>
      </c>
      <c r="L46" s="33">
        <f t="shared" si="0"/>
        <v>0</v>
      </c>
      <c r="M46" s="33">
        <f t="shared" si="1"/>
        <v>332.93</v>
      </c>
      <c r="N46" s="31">
        <v>332.93</v>
      </c>
      <c r="O46" s="31">
        <v>0</v>
      </c>
      <c r="P46" t="s">
        <v>468</v>
      </c>
      <c r="Q46" t="s">
        <v>469</v>
      </c>
      <c r="R46" t="s">
        <v>372</v>
      </c>
    </row>
    <row r="47" spans="1:18" x14ac:dyDescent="0.15">
      <c r="A47" t="s">
        <v>463</v>
      </c>
      <c r="B47" t="s">
        <v>431</v>
      </c>
      <c r="C47" t="s">
        <v>432</v>
      </c>
      <c r="D47" t="s">
        <v>370</v>
      </c>
      <c r="E47" t="s">
        <v>371</v>
      </c>
      <c r="F47" t="s">
        <v>372</v>
      </c>
      <c r="G47" t="s">
        <v>372</v>
      </c>
      <c r="H47" s="31">
        <v>148.28</v>
      </c>
      <c r="I47" s="31">
        <v>148.28</v>
      </c>
      <c r="J47" s="31">
        <v>0</v>
      </c>
      <c r="K47" s="32">
        <v>0</v>
      </c>
      <c r="L47" s="33">
        <f t="shared" si="0"/>
        <v>0</v>
      </c>
      <c r="M47" s="33">
        <f t="shared" si="1"/>
        <v>148.28</v>
      </c>
      <c r="N47" s="31">
        <v>148.28</v>
      </c>
      <c r="O47" s="31">
        <v>0</v>
      </c>
      <c r="P47" t="s">
        <v>470</v>
      </c>
      <c r="Q47" t="s">
        <v>471</v>
      </c>
      <c r="R47" t="s">
        <v>372</v>
      </c>
    </row>
    <row r="48" spans="1:18" x14ac:dyDescent="0.15">
      <c r="A48" t="s">
        <v>463</v>
      </c>
      <c r="B48" t="s">
        <v>435</v>
      </c>
      <c r="C48" t="s">
        <v>436</v>
      </c>
      <c r="D48" t="s">
        <v>370</v>
      </c>
      <c r="E48" t="s">
        <v>371</v>
      </c>
      <c r="F48" t="s">
        <v>372</v>
      </c>
      <c r="G48" t="s">
        <v>372</v>
      </c>
      <c r="H48" s="31">
        <v>123.62</v>
      </c>
      <c r="I48" s="31">
        <v>123.62</v>
      </c>
      <c r="J48" s="31">
        <v>0</v>
      </c>
      <c r="K48" s="32">
        <v>0</v>
      </c>
      <c r="L48" s="33">
        <f t="shared" si="0"/>
        <v>0</v>
      </c>
      <c r="M48" s="33">
        <f t="shared" si="1"/>
        <v>123.62</v>
      </c>
      <c r="N48" s="31">
        <v>123.62</v>
      </c>
      <c r="O48" s="31">
        <v>0</v>
      </c>
      <c r="P48" t="s">
        <v>472</v>
      </c>
      <c r="Q48" t="s">
        <v>473</v>
      </c>
      <c r="R48" t="s">
        <v>372</v>
      </c>
    </row>
    <row r="49" spans="1:18" x14ac:dyDescent="0.15">
      <c r="A49" t="s">
        <v>474</v>
      </c>
      <c r="B49" t="s">
        <v>368</v>
      </c>
      <c r="C49" t="s">
        <v>369</v>
      </c>
      <c r="D49" t="s">
        <v>370</v>
      </c>
      <c r="E49" t="s">
        <v>371</v>
      </c>
      <c r="F49" t="s">
        <v>372</v>
      </c>
      <c r="G49" t="s">
        <v>372</v>
      </c>
      <c r="H49" s="31">
        <v>0</v>
      </c>
      <c r="I49" s="31">
        <v>0</v>
      </c>
      <c r="J49" s="31">
        <v>0</v>
      </c>
      <c r="K49" s="32">
        <v>0</v>
      </c>
      <c r="L49" s="33">
        <f t="shared" si="0"/>
        <v>0</v>
      </c>
      <c r="M49" s="33">
        <f t="shared" si="1"/>
        <v>0</v>
      </c>
      <c r="N49" s="31">
        <v>0</v>
      </c>
      <c r="O49" s="31">
        <v>0</v>
      </c>
      <c r="P49" t="s">
        <v>372</v>
      </c>
      <c r="Q49" t="s">
        <v>407</v>
      </c>
      <c r="R49" t="s">
        <v>372</v>
      </c>
    </row>
    <row r="50" spans="1:18" x14ac:dyDescent="0.15">
      <c r="A50" t="s">
        <v>474</v>
      </c>
      <c r="B50" t="s">
        <v>384</v>
      </c>
      <c r="C50" t="s">
        <v>385</v>
      </c>
      <c r="D50" t="s">
        <v>370</v>
      </c>
      <c r="E50" t="s">
        <v>371</v>
      </c>
      <c r="F50" t="s">
        <v>372</v>
      </c>
      <c r="G50" t="s">
        <v>372</v>
      </c>
      <c r="H50" s="31">
        <v>0</v>
      </c>
      <c r="I50" s="31">
        <v>0</v>
      </c>
      <c r="J50" s="31">
        <v>0</v>
      </c>
      <c r="K50" s="32">
        <v>0</v>
      </c>
      <c r="L50" s="33">
        <f t="shared" si="0"/>
        <v>0</v>
      </c>
      <c r="M50" s="33">
        <f t="shared" si="1"/>
        <v>0</v>
      </c>
      <c r="N50" s="31">
        <v>0</v>
      </c>
      <c r="O50" s="31">
        <v>0</v>
      </c>
      <c r="P50" t="s">
        <v>407</v>
      </c>
      <c r="Q50" t="s">
        <v>407</v>
      </c>
      <c r="R50" t="s">
        <v>372</v>
      </c>
    </row>
    <row r="51" spans="1:18" x14ac:dyDescent="0.15">
      <c r="A51" t="s">
        <v>474</v>
      </c>
      <c r="B51" t="s">
        <v>388</v>
      </c>
      <c r="C51" t="s">
        <v>389</v>
      </c>
      <c r="D51" t="s">
        <v>370</v>
      </c>
      <c r="E51" t="s">
        <v>371</v>
      </c>
      <c r="F51" t="s">
        <v>372</v>
      </c>
      <c r="G51" t="s">
        <v>372</v>
      </c>
      <c r="H51" s="31">
        <v>500</v>
      </c>
      <c r="I51" s="31">
        <v>500</v>
      </c>
      <c r="J51" s="31">
        <v>0</v>
      </c>
      <c r="K51" s="32">
        <v>0</v>
      </c>
      <c r="L51" s="33">
        <f t="shared" si="0"/>
        <v>0</v>
      </c>
      <c r="M51" s="33">
        <f t="shared" si="1"/>
        <v>500</v>
      </c>
      <c r="N51" s="31">
        <v>500</v>
      </c>
      <c r="O51" s="31">
        <v>0</v>
      </c>
      <c r="P51" t="s">
        <v>475</v>
      </c>
      <c r="Q51" t="s">
        <v>476</v>
      </c>
      <c r="R51" t="s">
        <v>372</v>
      </c>
    </row>
    <row r="52" spans="1:18" x14ac:dyDescent="0.15">
      <c r="A52" t="s">
        <v>474</v>
      </c>
      <c r="B52" t="s">
        <v>423</v>
      </c>
      <c r="C52" t="s">
        <v>424</v>
      </c>
      <c r="D52" t="s">
        <v>370</v>
      </c>
      <c r="E52" t="s">
        <v>371</v>
      </c>
      <c r="F52" t="s">
        <v>372</v>
      </c>
      <c r="G52" t="s">
        <v>372</v>
      </c>
      <c r="H52" s="31">
        <v>500</v>
      </c>
      <c r="I52" s="31">
        <v>500</v>
      </c>
      <c r="J52" s="31">
        <v>0</v>
      </c>
      <c r="K52" s="32">
        <v>0</v>
      </c>
      <c r="L52" s="33">
        <f t="shared" si="0"/>
        <v>0</v>
      </c>
      <c r="M52" s="33">
        <f t="shared" si="1"/>
        <v>500</v>
      </c>
      <c r="N52" s="31">
        <v>500</v>
      </c>
      <c r="O52" s="31">
        <v>0</v>
      </c>
      <c r="P52" t="s">
        <v>477</v>
      </c>
      <c r="Q52" t="s">
        <v>478</v>
      </c>
      <c r="R52" t="s">
        <v>372</v>
      </c>
    </row>
    <row r="53" spans="1:18" x14ac:dyDescent="0.15">
      <c r="A53" t="s">
        <v>474</v>
      </c>
      <c r="B53" t="s">
        <v>427</v>
      </c>
      <c r="C53" t="s">
        <v>428</v>
      </c>
      <c r="D53" t="s">
        <v>370</v>
      </c>
      <c r="E53" t="s">
        <v>371</v>
      </c>
      <c r="F53" t="s">
        <v>372</v>
      </c>
      <c r="G53" t="s">
        <v>372</v>
      </c>
      <c r="H53" s="31">
        <v>498.85</v>
      </c>
      <c r="I53" s="31">
        <v>498.85</v>
      </c>
      <c r="J53" s="31">
        <v>0</v>
      </c>
      <c r="K53" s="32">
        <v>0</v>
      </c>
      <c r="L53" s="33">
        <f t="shared" si="0"/>
        <v>0</v>
      </c>
      <c r="M53" s="33">
        <f t="shared" si="1"/>
        <v>498.85</v>
      </c>
      <c r="N53" s="31">
        <v>498.85</v>
      </c>
      <c r="O53" s="31">
        <v>0</v>
      </c>
      <c r="P53" t="s">
        <v>479</v>
      </c>
      <c r="Q53" t="s">
        <v>480</v>
      </c>
      <c r="R53" t="s">
        <v>372</v>
      </c>
    </row>
    <row r="54" spans="1:18" x14ac:dyDescent="0.15">
      <c r="A54" t="s">
        <v>474</v>
      </c>
      <c r="B54" t="s">
        <v>431</v>
      </c>
      <c r="C54" t="s">
        <v>432</v>
      </c>
      <c r="D54" t="s">
        <v>370</v>
      </c>
      <c r="E54" t="s">
        <v>371</v>
      </c>
      <c r="F54" t="s">
        <v>372</v>
      </c>
      <c r="G54" t="s">
        <v>372</v>
      </c>
      <c r="H54" s="31">
        <v>500</v>
      </c>
      <c r="I54" s="31">
        <v>500</v>
      </c>
      <c r="J54" s="31">
        <v>0</v>
      </c>
      <c r="K54" s="32">
        <v>0</v>
      </c>
      <c r="L54" s="33">
        <f t="shared" si="0"/>
        <v>0</v>
      </c>
      <c r="M54" s="33">
        <f t="shared" si="1"/>
        <v>500</v>
      </c>
      <c r="N54" s="31">
        <v>500</v>
      </c>
      <c r="O54" s="31">
        <v>0</v>
      </c>
      <c r="P54" t="s">
        <v>481</v>
      </c>
      <c r="Q54" t="s">
        <v>482</v>
      </c>
      <c r="R54" t="s">
        <v>372</v>
      </c>
    </row>
    <row r="55" spans="1:18" x14ac:dyDescent="0.15">
      <c r="A55" t="s">
        <v>474</v>
      </c>
      <c r="B55" t="s">
        <v>435</v>
      </c>
      <c r="C55" t="s">
        <v>436</v>
      </c>
      <c r="D55" t="s">
        <v>370</v>
      </c>
      <c r="E55" t="s">
        <v>371</v>
      </c>
      <c r="F55" t="s">
        <v>372</v>
      </c>
      <c r="G55" t="s">
        <v>372</v>
      </c>
      <c r="H55" s="31">
        <v>499.1</v>
      </c>
      <c r="I55" s="31">
        <v>499.1</v>
      </c>
      <c r="J55" s="31">
        <v>0</v>
      </c>
      <c r="K55" s="32">
        <v>0</v>
      </c>
      <c r="L55" s="33">
        <f t="shared" si="0"/>
        <v>0</v>
      </c>
      <c r="M55" s="33">
        <f t="shared" si="1"/>
        <v>499.1</v>
      </c>
      <c r="N55" s="31">
        <v>499.1</v>
      </c>
      <c r="O55" s="31">
        <v>0</v>
      </c>
      <c r="P55" t="s">
        <v>483</v>
      </c>
      <c r="Q55" t="s">
        <v>484</v>
      </c>
      <c r="R55" t="s">
        <v>372</v>
      </c>
    </row>
    <row r="56" spans="1:18" x14ac:dyDescent="0.15">
      <c r="A56" t="s">
        <v>485</v>
      </c>
      <c r="B56" t="s">
        <v>388</v>
      </c>
      <c r="C56" t="s">
        <v>389</v>
      </c>
      <c r="D56" t="s">
        <v>370</v>
      </c>
      <c r="E56" t="s">
        <v>371</v>
      </c>
      <c r="F56" t="s">
        <v>372</v>
      </c>
      <c r="G56" t="s">
        <v>372</v>
      </c>
      <c r="H56" s="31">
        <v>500</v>
      </c>
      <c r="I56" s="31">
        <v>500</v>
      </c>
      <c r="J56" s="31">
        <v>0</v>
      </c>
      <c r="K56" s="32">
        <v>0</v>
      </c>
      <c r="L56" s="33">
        <f t="shared" si="0"/>
        <v>0</v>
      </c>
      <c r="M56" s="33">
        <f t="shared" si="1"/>
        <v>500</v>
      </c>
      <c r="N56" s="31">
        <v>500</v>
      </c>
      <c r="O56" s="31">
        <v>0</v>
      </c>
      <c r="P56" t="s">
        <v>486</v>
      </c>
      <c r="Q56" t="s">
        <v>487</v>
      </c>
      <c r="R56" t="s">
        <v>372</v>
      </c>
    </row>
    <row r="57" spans="1:18" x14ac:dyDescent="0.15">
      <c r="A57" t="s">
        <v>485</v>
      </c>
      <c r="B57" t="s">
        <v>423</v>
      </c>
      <c r="C57" t="s">
        <v>424</v>
      </c>
      <c r="D57" t="s">
        <v>370</v>
      </c>
      <c r="E57" t="s">
        <v>371</v>
      </c>
      <c r="F57" t="s">
        <v>372</v>
      </c>
      <c r="G57" t="s">
        <v>372</v>
      </c>
      <c r="H57" s="31">
        <v>126.96</v>
      </c>
      <c r="I57" s="31">
        <v>126.96</v>
      </c>
      <c r="J57" s="31">
        <v>0</v>
      </c>
      <c r="K57" s="32">
        <v>0</v>
      </c>
      <c r="L57" s="33">
        <f t="shared" si="0"/>
        <v>0</v>
      </c>
      <c r="M57" s="33">
        <f t="shared" si="1"/>
        <v>126.96</v>
      </c>
      <c r="N57" s="31">
        <v>126.96</v>
      </c>
      <c r="O57" s="31">
        <v>0</v>
      </c>
      <c r="P57" t="s">
        <v>488</v>
      </c>
      <c r="Q57" t="s">
        <v>489</v>
      </c>
      <c r="R57" t="s">
        <v>372</v>
      </c>
    </row>
    <row r="58" spans="1:18" x14ac:dyDescent="0.15">
      <c r="A58" t="s">
        <v>485</v>
      </c>
      <c r="B58" t="s">
        <v>427</v>
      </c>
      <c r="C58" t="s">
        <v>428</v>
      </c>
      <c r="D58" t="s">
        <v>370</v>
      </c>
      <c r="E58" t="s">
        <v>371</v>
      </c>
      <c r="F58" t="s">
        <v>372</v>
      </c>
      <c r="G58" t="s">
        <v>372</v>
      </c>
      <c r="H58" s="31">
        <v>498.11</v>
      </c>
      <c r="I58" s="31">
        <v>498.11</v>
      </c>
      <c r="J58" s="31">
        <v>0</v>
      </c>
      <c r="K58" s="32">
        <v>0</v>
      </c>
      <c r="L58" s="33">
        <f t="shared" si="0"/>
        <v>0</v>
      </c>
      <c r="M58" s="33">
        <f t="shared" si="1"/>
        <v>498.11</v>
      </c>
      <c r="N58" s="31">
        <v>498.11</v>
      </c>
      <c r="O58" s="31">
        <v>0</v>
      </c>
      <c r="P58" t="s">
        <v>490</v>
      </c>
      <c r="Q58" t="s">
        <v>491</v>
      </c>
      <c r="R58" t="s">
        <v>372</v>
      </c>
    </row>
    <row r="59" spans="1:18" x14ac:dyDescent="0.15">
      <c r="A59" t="s">
        <v>485</v>
      </c>
      <c r="B59" t="s">
        <v>431</v>
      </c>
      <c r="C59" t="s">
        <v>432</v>
      </c>
      <c r="D59" t="s">
        <v>370</v>
      </c>
      <c r="E59" t="s">
        <v>371</v>
      </c>
      <c r="F59" t="s">
        <v>372</v>
      </c>
      <c r="G59" t="s">
        <v>372</v>
      </c>
      <c r="H59" s="31">
        <v>496.61</v>
      </c>
      <c r="I59" s="31">
        <v>496.61</v>
      </c>
      <c r="J59" s="31">
        <v>0</v>
      </c>
      <c r="K59" s="32">
        <v>0</v>
      </c>
      <c r="L59" s="33">
        <f t="shared" si="0"/>
        <v>0</v>
      </c>
      <c r="M59" s="33">
        <f t="shared" si="1"/>
        <v>496.61</v>
      </c>
      <c r="N59" s="31">
        <v>496.61</v>
      </c>
      <c r="O59" s="31">
        <v>0</v>
      </c>
      <c r="P59" t="s">
        <v>492</v>
      </c>
      <c r="Q59" t="s">
        <v>493</v>
      </c>
      <c r="R59" t="s">
        <v>372</v>
      </c>
    </row>
    <row r="60" spans="1:18" x14ac:dyDescent="0.15">
      <c r="A60" t="s">
        <v>485</v>
      </c>
      <c r="B60" t="s">
        <v>435</v>
      </c>
      <c r="C60" t="s">
        <v>436</v>
      </c>
      <c r="D60" t="s">
        <v>370</v>
      </c>
      <c r="E60" t="s">
        <v>371</v>
      </c>
      <c r="F60" t="s">
        <v>372</v>
      </c>
      <c r="G60" t="s">
        <v>372</v>
      </c>
      <c r="H60" s="31">
        <v>61.87</v>
      </c>
      <c r="I60" s="31">
        <v>61.87</v>
      </c>
      <c r="J60" s="31">
        <v>0</v>
      </c>
      <c r="K60" s="32">
        <v>0</v>
      </c>
      <c r="L60" s="33">
        <f t="shared" si="0"/>
        <v>0</v>
      </c>
      <c r="M60" s="33">
        <f t="shared" si="1"/>
        <v>61.87</v>
      </c>
      <c r="N60" s="31">
        <v>61.87</v>
      </c>
      <c r="O60" s="31">
        <v>0</v>
      </c>
      <c r="P60" t="s">
        <v>494</v>
      </c>
      <c r="Q60" t="s">
        <v>495</v>
      </c>
      <c r="R60" t="s">
        <v>372</v>
      </c>
    </row>
    <row r="61" spans="1:18" x14ac:dyDescent="0.15">
      <c r="A61" t="s">
        <v>496</v>
      </c>
      <c r="B61" t="s">
        <v>388</v>
      </c>
      <c r="C61" t="s">
        <v>389</v>
      </c>
      <c r="D61" t="s">
        <v>370</v>
      </c>
      <c r="E61" t="s">
        <v>371</v>
      </c>
      <c r="F61" t="s">
        <v>372</v>
      </c>
      <c r="G61" t="s">
        <v>372</v>
      </c>
      <c r="H61" s="31">
        <v>500</v>
      </c>
      <c r="I61" s="31">
        <v>500</v>
      </c>
      <c r="J61" s="31">
        <v>0</v>
      </c>
      <c r="K61" s="32">
        <v>0</v>
      </c>
      <c r="L61" s="33">
        <f t="shared" si="0"/>
        <v>0</v>
      </c>
      <c r="M61" s="33">
        <f t="shared" si="1"/>
        <v>500</v>
      </c>
      <c r="N61" s="31">
        <v>500</v>
      </c>
      <c r="O61" s="31">
        <v>0</v>
      </c>
      <c r="P61" t="s">
        <v>497</v>
      </c>
      <c r="Q61" t="s">
        <v>498</v>
      </c>
      <c r="R61" t="s">
        <v>372</v>
      </c>
    </row>
    <row r="62" spans="1:18" x14ac:dyDescent="0.15">
      <c r="A62" t="s">
        <v>496</v>
      </c>
      <c r="B62" t="s">
        <v>423</v>
      </c>
      <c r="C62" t="s">
        <v>424</v>
      </c>
      <c r="D62" t="s">
        <v>370</v>
      </c>
      <c r="E62" t="s">
        <v>371</v>
      </c>
      <c r="F62" t="s">
        <v>372</v>
      </c>
      <c r="G62" t="s">
        <v>372</v>
      </c>
      <c r="H62" s="31">
        <v>315.49</v>
      </c>
      <c r="I62" s="31">
        <v>315.49</v>
      </c>
      <c r="J62" s="31">
        <v>0</v>
      </c>
      <c r="K62" s="32">
        <v>0</v>
      </c>
      <c r="L62" s="33">
        <f t="shared" si="0"/>
        <v>0</v>
      </c>
      <c r="M62" s="33">
        <f t="shared" si="1"/>
        <v>315.49</v>
      </c>
      <c r="N62" s="31">
        <v>315.49</v>
      </c>
      <c r="O62" s="31">
        <v>0</v>
      </c>
      <c r="P62" t="s">
        <v>499</v>
      </c>
      <c r="Q62" t="s">
        <v>500</v>
      </c>
      <c r="R62" t="s">
        <v>372</v>
      </c>
    </row>
    <row r="63" spans="1:18" x14ac:dyDescent="0.15">
      <c r="A63" t="s">
        <v>496</v>
      </c>
      <c r="B63" t="s">
        <v>427</v>
      </c>
      <c r="C63" t="s">
        <v>428</v>
      </c>
      <c r="D63" t="s">
        <v>370</v>
      </c>
      <c r="E63" t="s">
        <v>371</v>
      </c>
      <c r="F63" t="s">
        <v>372</v>
      </c>
      <c r="G63" t="s">
        <v>372</v>
      </c>
      <c r="H63" s="31">
        <v>55.58</v>
      </c>
      <c r="I63" s="31">
        <v>55.58</v>
      </c>
      <c r="J63" s="31">
        <v>0</v>
      </c>
      <c r="K63" s="32">
        <v>0</v>
      </c>
      <c r="L63" s="33">
        <f t="shared" si="0"/>
        <v>0</v>
      </c>
      <c r="M63" s="33">
        <f t="shared" si="1"/>
        <v>55.58</v>
      </c>
      <c r="N63" s="31">
        <v>55.58</v>
      </c>
      <c r="O63" s="31">
        <v>0</v>
      </c>
      <c r="P63" t="s">
        <v>501</v>
      </c>
      <c r="Q63" t="s">
        <v>502</v>
      </c>
      <c r="R63" t="s">
        <v>372</v>
      </c>
    </row>
    <row r="64" spans="1:18" x14ac:dyDescent="0.15">
      <c r="A64" t="s">
        <v>496</v>
      </c>
      <c r="B64" t="s">
        <v>431</v>
      </c>
      <c r="C64" t="s">
        <v>432</v>
      </c>
      <c r="D64" t="s">
        <v>370</v>
      </c>
      <c r="E64" t="s">
        <v>371</v>
      </c>
      <c r="F64" t="s">
        <v>372</v>
      </c>
      <c r="G64" t="s">
        <v>372</v>
      </c>
      <c r="H64" s="31">
        <v>461.86</v>
      </c>
      <c r="I64" s="31">
        <v>461.86</v>
      </c>
      <c r="J64" s="31">
        <v>0</v>
      </c>
      <c r="K64" s="32">
        <v>0</v>
      </c>
      <c r="L64" s="33">
        <f t="shared" si="0"/>
        <v>0</v>
      </c>
      <c r="M64" s="33">
        <f t="shared" si="1"/>
        <v>461.86</v>
      </c>
      <c r="N64" s="31">
        <v>461.86</v>
      </c>
      <c r="O64" s="31">
        <v>0</v>
      </c>
      <c r="P64" t="s">
        <v>503</v>
      </c>
      <c r="Q64" t="s">
        <v>504</v>
      </c>
      <c r="R64" t="s">
        <v>372</v>
      </c>
    </row>
    <row r="65" spans="1:18" x14ac:dyDescent="0.15">
      <c r="A65" t="s">
        <v>496</v>
      </c>
      <c r="B65" t="s">
        <v>435</v>
      </c>
      <c r="C65" t="s">
        <v>436</v>
      </c>
      <c r="D65" t="s">
        <v>370</v>
      </c>
      <c r="E65" t="s">
        <v>371</v>
      </c>
      <c r="F65" t="s">
        <v>372</v>
      </c>
      <c r="G65" t="s">
        <v>372</v>
      </c>
      <c r="H65" s="31">
        <v>494.39</v>
      </c>
      <c r="I65" s="31">
        <v>494.39</v>
      </c>
      <c r="J65" s="31">
        <v>0</v>
      </c>
      <c r="K65" s="32">
        <v>0</v>
      </c>
      <c r="L65" s="33">
        <f t="shared" si="0"/>
        <v>0</v>
      </c>
      <c r="M65" s="33">
        <f t="shared" si="1"/>
        <v>494.39</v>
      </c>
      <c r="N65" s="31">
        <v>494.39</v>
      </c>
      <c r="O65" s="31">
        <v>0</v>
      </c>
      <c r="P65" t="s">
        <v>505</v>
      </c>
      <c r="Q65" t="s">
        <v>506</v>
      </c>
      <c r="R65" t="s">
        <v>372</v>
      </c>
    </row>
    <row r="66" spans="1:18" x14ac:dyDescent="0.15">
      <c r="A66" t="s">
        <v>507</v>
      </c>
      <c r="B66" t="s">
        <v>388</v>
      </c>
      <c r="C66" t="s">
        <v>389</v>
      </c>
      <c r="D66" t="s">
        <v>370</v>
      </c>
      <c r="E66" t="s">
        <v>371</v>
      </c>
      <c r="F66" t="s">
        <v>372</v>
      </c>
      <c r="G66" t="s">
        <v>372</v>
      </c>
      <c r="H66" s="31">
        <v>310.17</v>
      </c>
      <c r="I66" s="31">
        <v>310.17</v>
      </c>
      <c r="J66" s="31">
        <v>0</v>
      </c>
      <c r="K66" s="32">
        <v>0</v>
      </c>
      <c r="L66" s="33">
        <f t="shared" si="0"/>
        <v>0</v>
      </c>
      <c r="M66" s="33">
        <f t="shared" si="1"/>
        <v>310.17</v>
      </c>
      <c r="N66" s="31">
        <v>310.17</v>
      </c>
      <c r="O66" s="31">
        <v>0</v>
      </c>
      <c r="P66" t="s">
        <v>508</v>
      </c>
      <c r="Q66" t="s">
        <v>509</v>
      </c>
      <c r="R66" t="s">
        <v>372</v>
      </c>
    </row>
    <row r="67" spans="1:18" x14ac:dyDescent="0.15">
      <c r="A67" t="s">
        <v>507</v>
      </c>
      <c r="B67" t="s">
        <v>423</v>
      </c>
      <c r="C67" t="s">
        <v>424</v>
      </c>
      <c r="D67" t="s">
        <v>370</v>
      </c>
      <c r="E67" t="s">
        <v>371</v>
      </c>
      <c r="F67" t="s">
        <v>372</v>
      </c>
      <c r="G67" t="s">
        <v>372</v>
      </c>
      <c r="H67" s="31">
        <v>295.33</v>
      </c>
      <c r="I67" s="31">
        <v>295.33</v>
      </c>
      <c r="J67" s="31">
        <v>0</v>
      </c>
      <c r="K67" s="32">
        <v>0</v>
      </c>
      <c r="L67" s="33">
        <f t="shared" ref="L67:L130" si="2">K67-J67</f>
        <v>0</v>
      </c>
      <c r="M67" s="33">
        <f t="shared" ref="M67:M130" si="3">N67+O67</f>
        <v>295.33</v>
      </c>
      <c r="N67" s="31">
        <v>295.33</v>
      </c>
      <c r="O67" s="31">
        <v>0</v>
      </c>
      <c r="P67" t="s">
        <v>510</v>
      </c>
      <c r="Q67" t="s">
        <v>511</v>
      </c>
      <c r="R67" t="s">
        <v>372</v>
      </c>
    </row>
    <row r="68" spans="1:18" x14ac:dyDescent="0.15">
      <c r="A68" t="s">
        <v>507</v>
      </c>
      <c r="B68" t="s">
        <v>427</v>
      </c>
      <c r="C68" t="s">
        <v>428</v>
      </c>
      <c r="D68" t="s">
        <v>370</v>
      </c>
      <c r="E68" t="s">
        <v>371</v>
      </c>
      <c r="F68" t="s">
        <v>372</v>
      </c>
      <c r="G68" t="s">
        <v>372</v>
      </c>
      <c r="H68" s="31">
        <v>213.34</v>
      </c>
      <c r="I68" s="31">
        <v>213.34</v>
      </c>
      <c r="J68" s="31">
        <v>0</v>
      </c>
      <c r="K68" s="32">
        <v>0</v>
      </c>
      <c r="L68" s="33">
        <f t="shared" si="2"/>
        <v>0</v>
      </c>
      <c r="M68" s="33">
        <f t="shared" si="3"/>
        <v>213.34</v>
      </c>
      <c r="N68" s="31">
        <v>213.34</v>
      </c>
      <c r="O68" s="31">
        <v>0</v>
      </c>
      <c r="P68" t="s">
        <v>512</v>
      </c>
      <c r="Q68" t="s">
        <v>513</v>
      </c>
      <c r="R68" t="s">
        <v>372</v>
      </c>
    </row>
    <row r="69" spans="1:18" x14ac:dyDescent="0.15">
      <c r="A69" t="s">
        <v>507</v>
      </c>
      <c r="B69" t="s">
        <v>431</v>
      </c>
      <c r="C69" t="s">
        <v>432</v>
      </c>
      <c r="D69" t="s">
        <v>370</v>
      </c>
      <c r="E69" t="s">
        <v>371</v>
      </c>
      <c r="F69" t="s">
        <v>372</v>
      </c>
      <c r="G69" t="s">
        <v>372</v>
      </c>
      <c r="H69" s="31">
        <v>322.44</v>
      </c>
      <c r="I69" s="31">
        <v>322.44</v>
      </c>
      <c r="J69" s="31">
        <v>0</v>
      </c>
      <c r="K69" s="32">
        <v>0</v>
      </c>
      <c r="L69" s="33">
        <f t="shared" si="2"/>
        <v>0</v>
      </c>
      <c r="M69" s="33">
        <f t="shared" si="3"/>
        <v>322.44</v>
      </c>
      <c r="N69" s="31">
        <v>322.44</v>
      </c>
      <c r="O69" s="31">
        <v>0</v>
      </c>
      <c r="P69" t="s">
        <v>514</v>
      </c>
      <c r="Q69" t="s">
        <v>515</v>
      </c>
      <c r="R69" t="s">
        <v>372</v>
      </c>
    </row>
    <row r="70" spans="1:18" x14ac:dyDescent="0.15">
      <c r="A70" t="s">
        <v>507</v>
      </c>
      <c r="B70" t="s">
        <v>435</v>
      </c>
      <c r="C70" t="s">
        <v>436</v>
      </c>
      <c r="D70" t="s">
        <v>370</v>
      </c>
      <c r="E70" t="s">
        <v>371</v>
      </c>
      <c r="F70" t="s">
        <v>372</v>
      </c>
      <c r="G70" t="s">
        <v>372</v>
      </c>
      <c r="H70" s="31">
        <v>95.82</v>
      </c>
      <c r="I70" s="31">
        <v>95.82</v>
      </c>
      <c r="J70" s="31">
        <v>0</v>
      </c>
      <c r="K70" s="32">
        <v>0</v>
      </c>
      <c r="L70" s="33">
        <f t="shared" si="2"/>
        <v>0</v>
      </c>
      <c r="M70" s="33">
        <f t="shared" si="3"/>
        <v>95.82</v>
      </c>
      <c r="N70" s="31">
        <v>95.82</v>
      </c>
      <c r="O70" s="31">
        <v>0</v>
      </c>
      <c r="P70" t="s">
        <v>516</v>
      </c>
      <c r="Q70" t="s">
        <v>517</v>
      </c>
      <c r="R70" t="s">
        <v>372</v>
      </c>
    </row>
    <row r="71" spans="1:18" x14ac:dyDescent="0.15">
      <c r="A71" t="s">
        <v>518</v>
      </c>
      <c r="B71" t="s">
        <v>368</v>
      </c>
      <c r="C71" t="s">
        <v>369</v>
      </c>
      <c r="D71" t="s">
        <v>370</v>
      </c>
      <c r="E71" t="s">
        <v>371</v>
      </c>
      <c r="F71" t="s">
        <v>372</v>
      </c>
      <c r="G71" t="s">
        <v>372</v>
      </c>
      <c r="H71" s="31">
        <v>0</v>
      </c>
      <c r="I71" s="31">
        <v>0</v>
      </c>
      <c r="J71" s="31">
        <v>0</v>
      </c>
      <c r="K71" s="32">
        <v>0</v>
      </c>
      <c r="L71" s="33">
        <f t="shared" si="2"/>
        <v>0</v>
      </c>
      <c r="M71" s="33">
        <f t="shared" si="3"/>
        <v>0</v>
      </c>
      <c r="N71" s="31">
        <v>0</v>
      </c>
      <c r="O71" s="31">
        <v>0</v>
      </c>
      <c r="P71" t="s">
        <v>372</v>
      </c>
      <c r="Q71" t="s">
        <v>407</v>
      </c>
      <c r="R71" t="s">
        <v>372</v>
      </c>
    </row>
    <row r="72" spans="1:18" x14ac:dyDescent="0.15">
      <c r="A72" t="s">
        <v>518</v>
      </c>
      <c r="B72" t="s">
        <v>384</v>
      </c>
      <c r="C72" t="s">
        <v>385</v>
      </c>
      <c r="D72" t="s">
        <v>370</v>
      </c>
      <c r="E72" t="s">
        <v>371</v>
      </c>
      <c r="F72" t="s">
        <v>372</v>
      </c>
      <c r="G72" t="s">
        <v>372</v>
      </c>
      <c r="H72" s="31">
        <v>0</v>
      </c>
      <c r="I72" s="31">
        <v>0</v>
      </c>
      <c r="J72" s="31">
        <v>0</v>
      </c>
      <c r="K72" s="32">
        <v>0</v>
      </c>
      <c r="L72" s="33">
        <f t="shared" si="2"/>
        <v>0</v>
      </c>
      <c r="M72" s="33">
        <f t="shared" si="3"/>
        <v>0</v>
      </c>
      <c r="N72" s="31">
        <v>0</v>
      </c>
      <c r="O72" s="31">
        <v>0</v>
      </c>
      <c r="P72" t="s">
        <v>407</v>
      </c>
      <c r="Q72" t="s">
        <v>372</v>
      </c>
      <c r="R72" t="s">
        <v>372</v>
      </c>
    </row>
    <row r="73" spans="1:18" x14ac:dyDescent="0.15">
      <c r="A73" t="s">
        <v>518</v>
      </c>
      <c r="B73" t="s">
        <v>388</v>
      </c>
      <c r="C73" t="s">
        <v>389</v>
      </c>
      <c r="D73" t="s">
        <v>370</v>
      </c>
      <c r="E73" t="s">
        <v>371</v>
      </c>
      <c r="F73" t="s">
        <v>372</v>
      </c>
      <c r="G73" t="s">
        <v>372</v>
      </c>
      <c r="H73" s="31">
        <v>0</v>
      </c>
      <c r="I73" s="31">
        <v>0</v>
      </c>
      <c r="J73" s="31">
        <v>0</v>
      </c>
      <c r="K73" s="32">
        <v>0</v>
      </c>
      <c r="L73" s="33">
        <f t="shared" si="2"/>
        <v>0</v>
      </c>
      <c r="M73" s="33">
        <f t="shared" si="3"/>
        <v>0</v>
      </c>
      <c r="N73" s="31">
        <v>0</v>
      </c>
      <c r="O73" s="31">
        <v>0</v>
      </c>
      <c r="P73" t="s">
        <v>519</v>
      </c>
      <c r="Q73" t="s">
        <v>393</v>
      </c>
      <c r="R73" t="s">
        <v>372</v>
      </c>
    </row>
    <row r="74" spans="1:18" x14ac:dyDescent="0.15">
      <c r="A74" t="s">
        <v>518</v>
      </c>
      <c r="B74" t="s">
        <v>423</v>
      </c>
      <c r="C74" t="s">
        <v>424</v>
      </c>
      <c r="D74" t="s">
        <v>370</v>
      </c>
      <c r="E74" t="s">
        <v>371</v>
      </c>
      <c r="F74" t="s">
        <v>372</v>
      </c>
      <c r="G74" t="s">
        <v>372</v>
      </c>
      <c r="H74" s="31">
        <v>0</v>
      </c>
      <c r="I74" s="31">
        <v>0</v>
      </c>
      <c r="J74" s="31">
        <v>0</v>
      </c>
      <c r="K74" s="32">
        <v>0</v>
      </c>
      <c r="L74" s="33">
        <f t="shared" si="2"/>
        <v>0</v>
      </c>
      <c r="M74" s="33">
        <f t="shared" si="3"/>
        <v>0</v>
      </c>
      <c r="N74" s="31">
        <v>0</v>
      </c>
      <c r="O74" s="31">
        <v>0</v>
      </c>
      <c r="P74" t="s">
        <v>393</v>
      </c>
      <c r="Q74" t="s">
        <v>372</v>
      </c>
      <c r="R74" t="s">
        <v>372</v>
      </c>
    </row>
    <row r="75" spans="1:18" x14ac:dyDescent="0.15">
      <c r="A75" t="s">
        <v>518</v>
      </c>
      <c r="B75" t="s">
        <v>427</v>
      </c>
      <c r="C75" t="s">
        <v>428</v>
      </c>
      <c r="D75" t="s">
        <v>370</v>
      </c>
      <c r="E75" t="s">
        <v>371</v>
      </c>
      <c r="F75" t="s">
        <v>372</v>
      </c>
      <c r="G75" t="s">
        <v>372</v>
      </c>
      <c r="H75" s="31">
        <v>0</v>
      </c>
      <c r="I75" s="31">
        <v>0</v>
      </c>
      <c r="J75" s="31">
        <v>0</v>
      </c>
      <c r="K75" s="32">
        <v>0</v>
      </c>
      <c r="L75" s="33">
        <f t="shared" si="2"/>
        <v>0</v>
      </c>
      <c r="M75" s="33">
        <f t="shared" si="3"/>
        <v>0</v>
      </c>
      <c r="N75" s="31">
        <v>0</v>
      </c>
      <c r="O75" s="31">
        <v>0</v>
      </c>
      <c r="P75" t="s">
        <v>393</v>
      </c>
      <c r="Q75" t="s">
        <v>372</v>
      </c>
      <c r="R75" t="s">
        <v>372</v>
      </c>
    </row>
    <row r="76" spans="1:18" x14ac:dyDescent="0.15">
      <c r="A76" t="s">
        <v>518</v>
      </c>
      <c r="B76" t="s">
        <v>431</v>
      </c>
      <c r="C76" t="s">
        <v>432</v>
      </c>
      <c r="D76" t="s">
        <v>370</v>
      </c>
      <c r="E76" t="s">
        <v>371</v>
      </c>
      <c r="F76" t="s">
        <v>372</v>
      </c>
      <c r="G76" t="s">
        <v>372</v>
      </c>
      <c r="H76" s="31">
        <v>0</v>
      </c>
      <c r="I76" s="31">
        <v>0</v>
      </c>
      <c r="J76" s="31">
        <v>0</v>
      </c>
      <c r="K76" s="32">
        <v>0</v>
      </c>
      <c r="L76" s="33">
        <f t="shared" si="2"/>
        <v>0</v>
      </c>
      <c r="M76" s="33">
        <f t="shared" si="3"/>
        <v>0</v>
      </c>
      <c r="N76" s="31">
        <v>0</v>
      </c>
      <c r="O76" s="31">
        <v>0</v>
      </c>
      <c r="P76" t="s">
        <v>400</v>
      </c>
      <c r="Q76" t="s">
        <v>372</v>
      </c>
      <c r="R76" t="s">
        <v>372</v>
      </c>
    </row>
    <row r="77" spans="1:18" x14ac:dyDescent="0.15">
      <c r="A77" t="s">
        <v>518</v>
      </c>
      <c r="B77" t="s">
        <v>520</v>
      </c>
      <c r="C77" t="s">
        <v>521</v>
      </c>
      <c r="D77" t="s">
        <v>370</v>
      </c>
      <c r="E77" t="s">
        <v>371</v>
      </c>
      <c r="F77" t="s">
        <v>372</v>
      </c>
      <c r="G77" t="s">
        <v>372</v>
      </c>
      <c r="H77" s="31">
        <v>126.56</v>
      </c>
      <c r="I77" s="31">
        <v>126.56</v>
      </c>
      <c r="J77" s="31">
        <v>0</v>
      </c>
      <c r="K77" s="32">
        <v>0</v>
      </c>
      <c r="L77" s="33">
        <f t="shared" si="2"/>
        <v>0</v>
      </c>
      <c r="M77" s="33">
        <f t="shared" si="3"/>
        <v>126.56</v>
      </c>
      <c r="N77" s="31">
        <v>0</v>
      </c>
      <c r="O77" s="31">
        <v>126.56</v>
      </c>
      <c r="P77" t="s">
        <v>522</v>
      </c>
      <c r="Q77" t="s">
        <v>523</v>
      </c>
      <c r="R77" t="s">
        <v>372</v>
      </c>
    </row>
    <row r="78" spans="1:18" x14ac:dyDescent="0.15">
      <c r="A78" t="s">
        <v>518</v>
      </c>
      <c r="B78" t="s">
        <v>524</v>
      </c>
      <c r="C78" t="s">
        <v>525</v>
      </c>
      <c r="D78" t="s">
        <v>370</v>
      </c>
      <c r="E78" t="s">
        <v>371</v>
      </c>
      <c r="F78" t="s">
        <v>372</v>
      </c>
      <c r="G78" t="s">
        <v>372</v>
      </c>
      <c r="H78" s="31">
        <v>90.09</v>
      </c>
      <c r="I78" s="31">
        <v>90.09</v>
      </c>
      <c r="J78" s="31">
        <v>0</v>
      </c>
      <c r="K78" s="32">
        <v>0</v>
      </c>
      <c r="L78" s="33">
        <f t="shared" si="2"/>
        <v>0</v>
      </c>
      <c r="M78" s="33">
        <f t="shared" si="3"/>
        <v>90.09</v>
      </c>
      <c r="N78" s="31">
        <v>0</v>
      </c>
      <c r="O78" s="31">
        <v>90.09</v>
      </c>
      <c r="P78" t="s">
        <v>526</v>
      </c>
      <c r="Q78" t="s">
        <v>527</v>
      </c>
      <c r="R78" t="s">
        <v>372</v>
      </c>
    </row>
    <row r="79" spans="1:18" x14ac:dyDescent="0.15">
      <c r="A79" t="s">
        <v>528</v>
      </c>
      <c r="B79" t="s">
        <v>427</v>
      </c>
      <c r="C79" t="s">
        <v>428</v>
      </c>
      <c r="D79" t="s">
        <v>370</v>
      </c>
      <c r="E79" t="s">
        <v>371</v>
      </c>
      <c r="F79" t="s">
        <v>372</v>
      </c>
      <c r="G79" t="s">
        <v>372</v>
      </c>
      <c r="H79" s="31">
        <v>0</v>
      </c>
      <c r="I79" s="31">
        <v>0</v>
      </c>
      <c r="J79" s="31">
        <v>0</v>
      </c>
      <c r="K79" s="32">
        <v>0</v>
      </c>
      <c r="L79" s="33">
        <f t="shared" si="2"/>
        <v>0</v>
      </c>
      <c r="M79" s="33">
        <f t="shared" si="3"/>
        <v>0</v>
      </c>
      <c r="N79" s="31">
        <v>0</v>
      </c>
      <c r="O79" s="31">
        <v>0</v>
      </c>
      <c r="P79" t="s">
        <v>407</v>
      </c>
      <c r="Q79" t="s">
        <v>372</v>
      </c>
      <c r="R79" t="s">
        <v>372</v>
      </c>
    </row>
    <row r="80" spans="1:18" x14ac:dyDescent="0.15">
      <c r="A80" t="s">
        <v>528</v>
      </c>
      <c r="B80" t="s">
        <v>435</v>
      </c>
      <c r="C80" t="s">
        <v>436</v>
      </c>
      <c r="D80" t="s">
        <v>370</v>
      </c>
      <c r="E80" t="s">
        <v>371</v>
      </c>
      <c r="F80" t="s">
        <v>372</v>
      </c>
      <c r="G80" t="s">
        <v>372</v>
      </c>
      <c r="H80" s="31">
        <v>0</v>
      </c>
      <c r="I80" s="31">
        <v>0</v>
      </c>
      <c r="J80" s="31">
        <v>0</v>
      </c>
      <c r="K80" s="32">
        <v>0</v>
      </c>
      <c r="L80" s="33">
        <f t="shared" si="2"/>
        <v>0</v>
      </c>
      <c r="M80" s="33">
        <f t="shared" si="3"/>
        <v>0</v>
      </c>
      <c r="N80" s="31">
        <v>0</v>
      </c>
      <c r="O80" s="31">
        <v>0</v>
      </c>
      <c r="P80" t="s">
        <v>407</v>
      </c>
      <c r="Q80" t="s">
        <v>372</v>
      </c>
      <c r="R80" t="s">
        <v>372</v>
      </c>
    </row>
    <row r="81" spans="1:18" x14ac:dyDescent="0.15">
      <c r="A81" t="s">
        <v>528</v>
      </c>
      <c r="B81" t="s">
        <v>520</v>
      </c>
      <c r="C81" t="s">
        <v>521</v>
      </c>
      <c r="D81" t="s">
        <v>370</v>
      </c>
      <c r="E81" t="s">
        <v>371</v>
      </c>
      <c r="F81" t="s">
        <v>372</v>
      </c>
      <c r="G81" t="s">
        <v>372</v>
      </c>
      <c r="H81" s="31">
        <v>42.62</v>
      </c>
      <c r="I81" s="31">
        <v>42.62</v>
      </c>
      <c r="J81" s="31">
        <v>0</v>
      </c>
      <c r="K81" s="32">
        <v>0</v>
      </c>
      <c r="L81" s="33">
        <f t="shared" si="2"/>
        <v>0</v>
      </c>
      <c r="M81" s="33">
        <f t="shared" si="3"/>
        <v>42.62</v>
      </c>
      <c r="N81" s="31">
        <v>0</v>
      </c>
      <c r="O81" s="31">
        <v>42.62</v>
      </c>
      <c r="P81" t="s">
        <v>529</v>
      </c>
      <c r="Q81" t="s">
        <v>530</v>
      </c>
      <c r="R81" t="s">
        <v>372</v>
      </c>
    </row>
    <row r="82" spans="1:18" x14ac:dyDescent="0.15">
      <c r="A82" t="s">
        <v>528</v>
      </c>
      <c r="B82" t="s">
        <v>524</v>
      </c>
      <c r="C82" t="s">
        <v>525</v>
      </c>
      <c r="D82" t="s">
        <v>370</v>
      </c>
      <c r="E82" t="s">
        <v>371</v>
      </c>
      <c r="F82" t="s">
        <v>372</v>
      </c>
      <c r="G82" t="s">
        <v>372</v>
      </c>
      <c r="H82" s="31">
        <v>51.61</v>
      </c>
      <c r="I82" s="31">
        <v>51.61</v>
      </c>
      <c r="J82" s="31">
        <v>0</v>
      </c>
      <c r="K82" s="32">
        <v>0</v>
      </c>
      <c r="L82" s="33">
        <f t="shared" si="2"/>
        <v>0</v>
      </c>
      <c r="M82" s="33">
        <f t="shared" si="3"/>
        <v>51.61</v>
      </c>
      <c r="N82" s="31">
        <v>0</v>
      </c>
      <c r="O82" s="31">
        <v>51.61</v>
      </c>
      <c r="P82" t="s">
        <v>531</v>
      </c>
      <c r="Q82" t="s">
        <v>532</v>
      </c>
      <c r="R82" t="s">
        <v>372</v>
      </c>
    </row>
    <row r="83" spans="1:18" x14ac:dyDescent="0.15">
      <c r="A83" t="s">
        <v>533</v>
      </c>
      <c r="B83" t="s">
        <v>388</v>
      </c>
      <c r="C83" t="s">
        <v>389</v>
      </c>
      <c r="D83" t="s">
        <v>370</v>
      </c>
      <c r="E83" t="s">
        <v>371</v>
      </c>
      <c r="F83" t="s">
        <v>372</v>
      </c>
      <c r="G83" t="s">
        <v>372</v>
      </c>
      <c r="H83" s="31">
        <v>0</v>
      </c>
      <c r="I83" s="31">
        <v>0</v>
      </c>
      <c r="J83" s="31">
        <v>0</v>
      </c>
      <c r="K83" s="32">
        <v>0</v>
      </c>
      <c r="L83" s="33">
        <f t="shared" si="2"/>
        <v>0</v>
      </c>
      <c r="M83" s="33">
        <f t="shared" si="3"/>
        <v>0</v>
      </c>
      <c r="N83" s="31">
        <v>0</v>
      </c>
      <c r="O83" s="31">
        <v>0</v>
      </c>
      <c r="P83" t="s">
        <v>407</v>
      </c>
      <c r="Q83" t="s">
        <v>372</v>
      </c>
      <c r="R83" t="s">
        <v>372</v>
      </c>
    </row>
    <row r="84" spans="1:18" x14ac:dyDescent="0.15">
      <c r="A84" t="s">
        <v>533</v>
      </c>
      <c r="B84" t="s">
        <v>427</v>
      </c>
      <c r="C84" t="s">
        <v>428</v>
      </c>
      <c r="D84" t="s">
        <v>370</v>
      </c>
      <c r="E84" t="s">
        <v>371</v>
      </c>
      <c r="F84" t="s">
        <v>372</v>
      </c>
      <c r="G84" t="s">
        <v>372</v>
      </c>
      <c r="H84" s="31">
        <v>0</v>
      </c>
      <c r="I84" s="31">
        <v>0</v>
      </c>
      <c r="J84" s="31">
        <v>0</v>
      </c>
      <c r="K84" s="32">
        <v>0</v>
      </c>
      <c r="L84" s="33">
        <f t="shared" si="2"/>
        <v>0</v>
      </c>
      <c r="M84" s="33">
        <f t="shared" si="3"/>
        <v>0</v>
      </c>
      <c r="N84" s="31">
        <v>0</v>
      </c>
      <c r="O84" s="31">
        <v>0</v>
      </c>
      <c r="P84" t="s">
        <v>407</v>
      </c>
      <c r="Q84" t="s">
        <v>372</v>
      </c>
      <c r="R84" t="s">
        <v>372</v>
      </c>
    </row>
    <row r="85" spans="1:18" x14ac:dyDescent="0.15">
      <c r="A85" t="s">
        <v>533</v>
      </c>
      <c r="B85" t="s">
        <v>520</v>
      </c>
      <c r="C85" t="s">
        <v>521</v>
      </c>
      <c r="D85" t="s">
        <v>370</v>
      </c>
      <c r="E85" t="s">
        <v>371</v>
      </c>
      <c r="F85" t="s">
        <v>372</v>
      </c>
      <c r="G85" t="s">
        <v>372</v>
      </c>
      <c r="H85" s="31">
        <v>28.69</v>
      </c>
      <c r="I85" s="31">
        <v>28.69</v>
      </c>
      <c r="J85" s="31">
        <v>0</v>
      </c>
      <c r="K85" s="32">
        <v>0</v>
      </c>
      <c r="L85" s="33">
        <f t="shared" si="2"/>
        <v>0</v>
      </c>
      <c r="M85" s="33">
        <f t="shared" si="3"/>
        <v>28.69</v>
      </c>
      <c r="N85" s="31">
        <v>0</v>
      </c>
      <c r="O85" s="31">
        <v>28.69</v>
      </c>
      <c r="P85" t="s">
        <v>534</v>
      </c>
      <c r="Q85" t="s">
        <v>535</v>
      </c>
      <c r="R85" t="s">
        <v>372</v>
      </c>
    </row>
    <row r="86" spans="1:18" x14ac:dyDescent="0.15">
      <c r="A86" t="s">
        <v>533</v>
      </c>
      <c r="B86" t="s">
        <v>524</v>
      </c>
      <c r="C86" t="s">
        <v>525</v>
      </c>
      <c r="D86" t="s">
        <v>370</v>
      </c>
      <c r="E86" t="s">
        <v>371</v>
      </c>
      <c r="F86" t="s">
        <v>372</v>
      </c>
      <c r="G86" t="s">
        <v>372</v>
      </c>
      <c r="H86" s="31">
        <v>38.08</v>
      </c>
      <c r="I86" s="31">
        <v>38.08</v>
      </c>
      <c r="J86" s="31">
        <v>0</v>
      </c>
      <c r="K86" s="32">
        <v>0</v>
      </c>
      <c r="L86" s="33">
        <f t="shared" si="2"/>
        <v>0</v>
      </c>
      <c r="M86" s="33">
        <f t="shared" si="3"/>
        <v>38.08</v>
      </c>
      <c r="N86" s="31">
        <v>0</v>
      </c>
      <c r="O86" s="31">
        <v>38.08</v>
      </c>
      <c r="P86" t="s">
        <v>536</v>
      </c>
      <c r="Q86" t="s">
        <v>537</v>
      </c>
      <c r="R86" t="s">
        <v>372</v>
      </c>
    </row>
    <row r="87" spans="1:18" x14ac:dyDescent="0.15">
      <c r="A87" t="s">
        <v>538</v>
      </c>
      <c r="B87" t="s">
        <v>388</v>
      </c>
      <c r="C87" t="s">
        <v>389</v>
      </c>
      <c r="D87" t="s">
        <v>370</v>
      </c>
      <c r="E87" t="s">
        <v>371</v>
      </c>
      <c r="F87" t="s">
        <v>372</v>
      </c>
      <c r="G87" t="s">
        <v>372</v>
      </c>
      <c r="H87" s="31">
        <v>0</v>
      </c>
      <c r="I87" s="31">
        <v>0</v>
      </c>
      <c r="J87" s="31">
        <v>0</v>
      </c>
      <c r="K87" s="32">
        <v>0</v>
      </c>
      <c r="L87" s="33">
        <f t="shared" si="2"/>
        <v>0</v>
      </c>
      <c r="M87" s="33">
        <f t="shared" si="3"/>
        <v>0</v>
      </c>
      <c r="N87" s="31">
        <v>0</v>
      </c>
      <c r="O87" s="31">
        <v>0</v>
      </c>
      <c r="P87" t="s">
        <v>400</v>
      </c>
      <c r="Q87" t="s">
        <v>372</v>
      </c>
      <c r="R87" t="s">
        <v>372</v>
      </c>
    </row>
    <row r="88" spans="1:18" x14ac:dyDescent="0.15">
      <c r="A88" t="s">
        <v>538</v>
      </c>
      <c r="B88" t="s">
        <v>423</v>
      </c>
      <c r="C88" t="s">
        <v>424</v>
      </c>
      <c r="D88" t="s">
        <v>370</v>
      </c>
      <c r="E88" t="s">
        <v>371</v>
      </c>
      <c r="F88" t="s">
        <v>372</v>
      </c>
      <c r="G88" t="s">
        <v>372</v>
      </c>
      <c r="H88" s="31">
        <v>0</v>
      </c>
      <c r="I88" s="31">
        <v>0</v>
      </c>
      <c r="J88" s="31">
        <v>0</v>
      </c>
      <c r="K88" s="32">
        <v>0</v>
      </c>
      <c r="L88" s="33">
        <f t="shared" si="2"/>
        <v>0</v>
      </c>
      <c r="M88" s="33">
        <f t="shared" si="3"/>
        <v>0</v>
      </c>
      <c r="N88" s="31">
        <v>0</v>
      </c>
      <c r="O88" s="31">
        <v>0</v>
      </c>
      <c r="P88" t="s">
        <v>400</v>
      </c>
      <c r="Q88" t="s">
        <v>372</v>
      </c>
      <c r="R88" t="s">
        <v>372</v>
      </c>
    </row>
    <row r="89" spans="1:18" x14ac:dyDescent="0.15">
      <c r="A89" t="s">
        <v>538</v>
      </c>
      <c r="B89" t="s">
        <v>520</v>
      </c>
      <c r="C89" t="s">
        <v>521</v>
      </c>
      <c r="D89" t="s">
        <v>370</v>
      </c>
      <c r="E89" t="s">
        <v>371</v>
      </c>
      <c r="F89" t="s">
        <v>372</v>
      </c>
      <c r="G89" t="s">
        <v>372</v>
      </c>
      <c r="H89" s="31">
        <v>31.01</v>
      </c>
      <c r="I89" s="31">
        <v>31.01</v>
      </c>
      <c r="J89" s="31">
        <v>0</v>
      </c>
      <c r="K89" s="32">
        <v>0</v>
      </c>
      <c r="L89" s="33">
        <f t="shared" si="2"/>
        <v>0</v>
      </c>
      <c r="M89" s="33">
        <f t="shared" si="3"/>
        <v>31.01</v>
      </c>
      <c r="N89" s="31">
        <v>0</v>
      </c>
      <c r="O89" s="31">
        <v>31.01</v>
      </c>
      <c r="P89" t="s">
        <v>539</v>
      </c>
      <c r="Q89" t="s">
        <v>540</v>
      </c>
      <c r="R89" t="s">
        <v>372</v>
      </c>
    </row>
    <row r="90" spans="1:18" x14ac:dyDescent="0.15">
      <c r="A90" t="s">
        <v>538</v>
      </c>
      <c r="B90" t="s">
        <v>524</v>
      </c>
      <c r="C90" t="s">
        <v>525</v>
      </c>
      <c r="D90" t="s">
        <v>370</v>
      </c>
      <c r="E90" t="s">
        <v>371</v>
      </c>
      <c r="F90" t="s">
        <v>372</v>
      </c>
      <c r="G90" t="s">
        <v>372</v>
      </c>
      <c r="H90" s="31">
        <v>27.09</v>
      </c>
      <c r="I90" s="31">
        <v>27.09</v>
      </c>
      <c r="J90" s="31">
        <v>0</v>
      </c>
      <c r="K90" s="32">
        <v>0</v>
      </c>
      <c r="L90" s="33">
        <f t="shared" si="2"/>
        <v>0</v>
      </c>
      <c r="M90" s="33">
        <f t="shared" si="3"/>
        <v>27.09</v>
      </c>
      <c r="N90" s="31">
        <v>0</v>
      </c>
      <c r="O90" s="31">
        <v>27.09</v>
      </c>
      <c r="P90" t="s">
        <v>541</v>
      </c>
      <c r="Q90" t="s">
        <v>542</v>
      </c>
      <c r="R90" t="s">
        <v>372</v>
      </c>
    </row>
    <row r="91" spans="1:18" x14ac:dyDescent="0.15">
      <c r="A91" t="s">
        <v>543</v>
      </c>
      <c r="B91" t="s">
        <v>384</v>
      </c>
      <c r="C91" t="s">
        <v>385</v>
      </c>
      <c r="D91" t="s">
        <v>370</v>
      </c>
      <c r="E91" t="s">
        <v>371</v>
      </c>
      <c r="F91" t="s">
        <v>372</v>
      </c>
      <c r="G91" t="s">
        <v>372</v>
      </c>
      <c r="H91" s="31">
        <v>0</v>
      </c>
      <c r="I91" s="31">
        <v>0</v>
      </c>
      <c r="J91" s="31">
        <v>0</v>
      </c>
      <c r="K91" s="32">
        <v>0</v>
      </c>
      <c r="L91" s="33">
        <f t="shared" si="2"/>
        <v>0</v>
      </c>
      <c r="M91" s="33">
        <f t="shared" si="3"/>
        <v>0</v>
      </c>
      <c r="N91" s="31">
        <v>0</v>
      </c>
      <c r="O91" s="31">
        <v>0</v>
      </c>
      <c r="P91" t="s">
        <v>407</v>
      </c>
      <c r="Q91" t="s">
        <v>372</v>
      </c>
      <c r="R91" t="s">
        <v>372</v>
      </c>
    </row>
    <row r="92" spans="1:18" x14ac:dyDescent="0.15">
      <c r="A92" t="s">
        <v>543</v>
      </c>
      <c r="B92" t="s">
        <v>520</v>
      </c>
      <c r="C92" t="s">
        <v>521</v>
      </c>
      <c r="D92" t="s">
        <v>370</v>
      </c>
      <c r="E92" t="s">
        <v>371</v>
      </c>
      <c r="F92" t="s">
        <v>372</v>
      </c>
      <c r="G92" t="s">
        <v>372</v>
      </c>
      <c r="H92" s="31">
        <v>8.9700000000000006</v>
      </c>
      <c r="I92" s="31">
        <v>8.9700000000000006</v>
      </c>
      <c r="J92" s="31">
        <v>0</v>
      </c>
      <c r="K92" s="32">
        <v>0</v>
      </c>
      <c r="L92" s="33">
        <f t="shared" si="2"/>
        <v>0</v>
      </c>
      <c r="M92" s="33">
        <f t="shared" si="3"/>
        <v>8.9700000000000006</v>
      </c>
      <c r="N92" s="31">
        <v>0</v>
      </c>
      <c r="O92" s="31">
        <v>8.9700000000000006</v>
      </c>
      <c r="P92" t="s">
        <v>544</v>
      </c>
      <c r="Q92" t="s">
        <v>545</v>
      </c>
      <c r="R92" t="s">
        <v>372</v>
      </c>
    </row>
    <row r="93" spans="1:18" x14ac:dyDescent="0.15">
      <c r="A93" t="s">
        <v>543</v>
      </c>
      <c r="B93" t="s">
        <v>524</v>
      </c>
      <c r="C93" t="s">
        <v>525</v>
      </c>
      <c r="D93" t="s">
        <v>370</v>
      </c>
      <c r="E93" t="s">
        <v>371</v>
      </c>
      <c r="F93" t="s">
        <v>372</v>
      </c>
      <c r="G93" t="s">
        <v>372</v>
      </c>
      <c r="H93" s="31">
        <v>19.84</v>
      </c>
      <c r="I93" s="31">
        <v>19.84</v>
      </c>
      <c r="J93" s="31">
        <v>0</v>
      </c>
      <c r="K93" s="32">
        <v>0</v>
      </c>
      <c r="L93" s="33">
        <f t="shared" si="2"/>
        <v>0</v>
      </c>
      <c r="M93" s="33">
        <f t="shared" si="3"/>
        <v>19.84</v>
      </c>
      <c r="N93" s="31">
        <v>0</v>
      </c>
      <c r="O93" s="31">
        <v>19.84</v>
      </c>
      <c r="P93" t="s">
        <v>546</v>
      </c>
      <c r="Q93" t="s">
        <v>547</v>
      </c>
      <c r="R93" t="s">
        <v>372</v>
      </c>
    </row>
    <row r="94" spans="1:18" x14ac:dyDescent="0.15">
      <c r="A94" t="s">
        <v>548</v>
      </c>
      <c r="B94" t="s">
        <v>388</v>
      </c>
      <c r="C94" t="s">
        <v>389</v>
      </c>
      <c r="D94" t="s">
        <v>370</v>
      </c>
      <c r="E94" t="s">
        <v>371</v>
      </c>
      <c r="F94" t="s">
        <v>372</v>
      </c>
      <c r="G94" t="s">
        <v>372</v>
      </c>
      <c r="H94" s="31">
        <v>0</v>
      </c>
      <c r="I94" s="31">
        <v>0</v>
      </c>
      <c r="J94" s="31">
        <v>0</v>
      </c>
      <c r="K94" s="32">
        <v>0</v>
      </c>
      <c r="L94" s="33">
        <f t="shared" si="2"/>
        <v>0</v>
      </c>
      <c r="M94" s="33">
        <f t="shared" si="3"/>
        <v>0</v>
      </c>
      <c r="N94" s="31">
        <v>0</v>
      </c>
      <c r="O94" s="31">
        <v>0</v>
      </c>
      <c r="P94" t="s">
        <v>393</v>
      </c>
      <c r="Q94" t="s">
        <v>407</v>
      </c>
      <c r="R94" t="s">
        <v>372</v>
      </c>
    </row>
    <row r="95" spans="1:18" x14ac:dyDescent="0.15">
      <c r="A95" t="s">
        <v>548</v>
      </c>
      <c r="B95" t="s">
        <v>520</v>
      </c>
      <c r="C95" t="s">
        <v>521</v>
      </c>
      <c r="D95" t="s">
        <v>370</v>
      </c>
      <c r="E95" t="s">
        <v>371</v>
      </c>
      <c r="F95" t="s">
        <v>372</v>
      </c>
      <c r="G95" t="s">
        <v>372</v>
      </c>
      <c r="H95" s="31">
        <v>46.95</v>
      </c>
      <c r="I95" s="31">
        <v>46.95</v>
      </c>
      <c r="J95" s="31">
        <v>0</v>
      </c>
      <c r="K95" s="32">
        <v>0</v>
      </c>
      <c r="L95" s="33">
        <f t="shared" si="2"/>
        <v>0</v>
      </c>
      <c r="M95" s="33">
        <f t="shared" si="3"/>
        <v>46.95</v>
      </c>
      <c r="N95" s="31">
        <v>0</v>
      </c>
      <c r="O95" s="31">
        <v>46.95</v>
      </c>
      <c r="P95" t="s">
        <v>549</v>
      </c>
      <c r="Q95" t="s">
        <v>550</v>
      </c>
      <c r="R95" t="s">
        <v>372</v>
      </c>
    </row>
    <row r="96" spans="1:18" x14ac:dyDescent="0.15">
      <c r="A96" t="s">
        <v>548</v>
      </c>
      <c r="B96" t="s">
        <v>524</v>
      </c>
      <c r="C96" t="s">
        <v>525</v>
      </c>
      <c r="D96" t="s">
        <v>370</v>
      </c>
      <c r="E96" t="s">
        <v>371</v>
      </c>
      <c r="F96" t="s">
        <v>372</v>
      </c>
      <c r="G96" t="s">
        <v>372</v>
      </c>
      <c r="H96" s="31">
        <v>49.86</v>
      </c>
      <c r="I96" s="31">
        <v>49.86</v>
      </c>
      <c r="J96" s="31">
        <v>0</v>
      </c>
      <c r="K96" s="32">
        <v>0</v>
      </c>
      <c r="L96" s="33">
        <f t="shared" si="2"/>
        <v>0</v>
      </c>
      <c r="M96" s="33">
        <f t="shared" si="3"/>
        <v>49.86</v>
      </c>
      <c r="N96" s="31">
        <v>0</v>
      </c>
      <c r="O96" s="31">
        <v>49.86</v>
      </c>
      <c r="P96" t="s">
        <v>551</v>
      </c>
      <c r="Q96" t="s">
        <v>552</v>
      </c>
      <c r="R96" t="s">
        <v>372</v>
      </c>
    </row>
    <row r="97" spans="1:18" x14ac:dyDescent="0.15">
      <c r="A97" t="s">
        <v>553</v>
      </c>
      <c r="B97" t="s">
        <v>520</v>
      </c>
      <c r="C97" t="s">
        <v>521</v>
      </c>
      <c r="D97" t="s">
        <v>370</v>
      </c>
      <c r="E97" t="s">
        <v>371</v>
      </c>
      <c r="F97" t="s">
        <v>372</v>
      </c>
      <c r="G97" t="s">
        <v>372</v>
      </c>
      <c r="H97" s="31">
        <v>93.25</v>
      </c>
      <c r="I97" s="31">
        <v>93.25</v>
      </c>
      <c r="J97" s="31">
        <v>0</v>
      </c>
      <c r="K97" s="32">
        <v>0</v>
      </c>
      <c r="L97" s="33">
        <f t="shared" si="2"/>
        <v>0</v>
      </c>
      <c r="M97" s="33">
        <f t="shared" si="3"/>
        <v>93.25</v>
      </c>
      <c r="N97" s="31">
        <v>0</v>
      </c>
      <c r="O97" s="31">
        <v>93.25</v>
      </c>
      <c r="P97" t="s">
        <v>554</v>
      </c>
      <c r="Q97" t="s">
        <v>555</v>
      </c>
      <c r="R97" t="s">
        <v>372</v>
      </c>
    </row>
    <row r="98" spans="1:18" x14ac:dyDescent="0.15">
      <c r="A98" t="s">
        <v>553</v>
      </c>
      <c r="B98" t="s">
        <v>524</v>
      </c>
      <c r="C98" t="s">
        <v>525</v>
      </c>
      <c r="D98" t="s">
        <v>370</v>
      </c>
      <c r="E98" t="s">
        <v>371</v>
      </c>
      <c r="F98" t="s">
        <v>372</v>
      </c>
      <c r="G98" t="s">
        <v>372</v>
      </c>
      <c r="H98" s="31">
        <v>239.43</v>
      </c>
      <c r="I98" s="31">
        <v>239.43</v>
      </c>
      <c r="J98" s="31">
        <v>0</v>
      </c>
      <c r="K98" s="32">
        <v>0</v>
      </c>
      <c r="L98" s="33">
        <f t="shared" si="2"/>
        <v>0</v>
      </c>
      <c r="M98" s="33">
        <f t="shared" si="3"/>
        <v>239.43</v>
      </c>
      <c r="N98" s="31">
        <v>0</v>
      </c>
      <c r="O98" s="31">
        <v>239.43</v>
      </c>
      <c r="P98" t="s">
        <v>556</v>
      </c>
      <c r="Q98" t="s">
        <v>557</v>
      </c>
      <c r="R98" t="s">
        <v>372</v>
      </c>
    </row>
    <row r="99" spans="1:18" x14ac:dyDescent="0.15">
      <c r="A99" t="s">
        <v>558</v>
      </c>
      <c r="B99" t="s">
        <v>520</v>
      </c>
      <c r="C99" t="s">
        <v>521</v>
      </c>
      <c r="D99" t="s">
        <v>370</v>
      </c>
      <c r="E99" t="s">
        <v>371</v>
      </c>
      <c r="F99" t="s">
        <v>372</v>
      </c>
      <c r="G99" t="s">
        <v>372</v>
      </c>
      <c r="H99" s="31">
        <v>208.81</v>
      </c>
      <c r="I99" s="31">
        <v>208.81</v>
      </c>
      <c r="J99" s="31">
        <v>0</v>
      </c>
      <c r="K99" s="32">
        <v>0</v>
      </c>
      <c r="L99" s="33">
        <f t="shared" si="2"/>
        <v>0</v>
      </c>
      <c r="M99" s="33">
        <f t="shared" si="3"/>
        <v>208.81</v>
      </c>
      <c r="N99" s="31">
        <v>0</v>
      </c>
      <c r="O99" s="31">
        <v>208.81</v>
      </c>
      <c r="P99" t="s">
        <v>559</v>
      </c>
      <c r="Q99" t="s">
        <v>560</v>
      </c>
      <c r="R99" t="s">
        <v>372</v>
      </c>
    </row>
    <row r="100" spans="1:18" x14ac:dyDescent="0.15">
      <c r="A100" t="s">
        <v>558</v>
      </c>
      <c r="B100" t="s">
        <v>524</v>
      </c>
      <c r="C100" t="s">
        <v>525</v>
      </c>
      <c r="D100" t="s">
        <v>370</v>
      </c>
      <c r="E100" t="s">
        <v>371</v>
      </c>
      <c r="F100" t="s">
        <v>372</v>
      </c>
      <c r="G100" t="s">
        <v>372</v>
      </c>
      <c r="H100" s="31">
        <v>621</v>
      </c>
      <c r="I100" s="31">
        <v>621</v>
      </c>
      <c r="J100" s="31">
        <v>0</v>
      </c>
      <c r="K100" s="32">
        <v>0</v>
      </c>
      <c r="L100" s="33">
        <f t="shared" si="2"/>
        <v>0</v>
      </c>
      <c r="M100" s="33">
        <f t="shared" si="3"/>
        <v>621</v>
      </c>
      <c r="N100" s="31">
        <v>0</v>
      </c>
      <c r="O100" s="31">
        <v>621</v>
      </c>
      <c r="P100" t="s">
        <v>561</v>
      </c>
      <c r="Q100" t="s">
        <v>562</v>
      </c>
      <c r="R100" t="s">
        <v>372</v>
      </c>
    </row>
    <row r="101" spans="1:18" x14ac:dyDescent="0.15">
      <c r="A101" t="s">
        <v>563</v>
      </c>
      <c r="B101" t="s">
        <v>520</v>
      </c>
      <c r="C101" t="s">
        <v>521</v>
      </c>
      <c r="D101" t="s">
        <v>370</v>
      </c>
      <c r="E101" t="s">
        <v>371</v>
      </c>
      <c r="F101" t="s">
        <v>372</v>
      </c>
      <c r="G101" t="s">
        <v>372</v>
      </c>
      <c r="H101" s="31">
        <v>183.1</v>
      </c>
      <c r="I101" s="31">
        <v>183.1</v>
      </c>
      <c r="J101" s="31">
        <v>0</v>
      </c>
      <c r="K101" s="32">
        <v>0</v>
      </c>
      <c r="L101" s="33">
        <f t="shared" si="2"/>
        <v>0</v>
      </c>
      <c r="M101" s="33">
        <f t="shared" si="3"/>
        <v>183.1</v>
      </c>
      <c r="N101" s="31">
        <v>0</v>
      </c>
      <c r="O101" s="31">
        <v>183.1</v>
      </c>
      <c r="P101" t="s">
        <v>564</v>
      </c>
      <c r="Q101" t="s">
        <v>565</v>
      </c>
      <c r="R101" t="s">
        <v>372</v>
      </c>
    </row>
    <row r="102" spans="1:18" x14ac:dyDescent="0.15">
      <c r="A102" t="s">
        <v>563</v>
      </c>
      <c r="B102" t="s">
        <v>524</v>
      </c>
      <c r="C102" t="s">
        <v>525</v>
      </c>
      <c r="D102" t="s">
        <v>370</v>
      </c>
      <c r="E102" t="s">
        <v>371</v>
      </c>
      <c r="F102" t="s">
        <v>372</v>
      </c>
      <c r="G102" t="s">
        <v>372</v>
      </c>
      <c r="H102" s="31">
        <v>199.71</v>
      </c>
      <c r="I102" s="31">
        <v>199.71</v>
      </c>
      <c r="J102" s="31">
        <v>0</v>
      </c>
      <c r="K102" s="32">
        <v>0</v>
      </c>
      <c r="L102" s="33">
        <f t="shared" si="2"/>
        <v>0</v>
      </c>
      <c r="M102" s="33">
        <f t="shared" si="3"/>
        <v>199.71</v>
      </c>
      <c r="N102" s="31">
        <v>0</v>
      </c>
      <c r="O102" s="31">
        <v>199.71</v>
      </c>
      <c r="P102" t="s">
        <v>566</v>
      </c>
      <c r="Q102" t="s">
        <v>567</v>
      </c>
      <c r="R102" t="s">
        <v>372</v>
      </c>
    </row>
    <row r="103" spans="1:18" x14ac:dyDescent="0.15">
      <c r="A103" t="s">
        <v>568</v>
      </c>
      <c r="B103" t="s">
        <v>388</v>
      </c>
      <c r="C103" t="s">
        <v>389</v>
      </c>
      <c r="D103" t="s">
        <v>370</v>
      </c>
      <c r="E103" t="s">
        <v>371</v>
      </c>
      <c r="F103" t="s">
        <v>372</v>
      </c>
      <c r="G103" t="s">
        <v>372</v>
      </c>
      <c r="H103" s="31">
        <v>0</v>
      </c>
      <c r="I103" s="31">
        <v>0</v>
      </c>
      <c r="J103" s="31">
        <v>0</v>
      </c>
      <c r="K103" s="32">
        <v>0</v>
      </c>
      <c r="L103" s="33">
        <f t="shared" si="2"/>
        <v>0</v>
      </c>
      <c r="M103" s="33">
        <f t="shared" si="3"/>
        <v>0</v>
      </c>
      <c r="N103" s="31">
        <v>0</v>
      </c>
      <c r="O103" s="31">
        <v>0</v>
      </c>
      <c r="P103" t="s">
        <v>401</v>
      </c>
      <c r="Q103" t="s">
        <v>372</v>
      </c>
      <c r="R103" t="s">
        <v>372</v>
      </c>
    </row>
    <row r="104" spans="1:18" x14ac:dyDescent="0.15">
      <c r="A104" t="s">
        <v>568</v>
      </c>
      <c r="B104" t="s">
        <v>427</v>
      </c>
      <c r="C104" t="s">
        <v>428</v>
      </c>
      <c r="D104" t="s">
        <v>370</v>
      </c>
      <c r="E104" t="s">
        <v>371</v>
      </c>
      <c r="F104" t="s">
        <v>372</v>
      </c>
      <c r="G104" t="s">
        <v>372</v>
      </c>
      <c r="H104" s="31">
        <v>0</v>
      </c>
      <c r="I104" s="31">
        <v>0</v>
      </c>
      <c r="J104" s="31">
        <v>0</v>
      </c>
      <c r="K104" s="32">
        <v>0</v>
      </c>
      <c r="L104" s="33">
        <f t="shared" si="2"/>
        <v>0</v>
      </c>
      <c r="M104" s="33">
        <f t="shared" si="3"/>
        <v>0</v>
      </c>
      <c r="N104" s="31">
        <v>0</v>
      </c>
      <c r="O104" s="31">
        <v>0</v>
      </c>
      <c r="P104" t="s">
        <v>407</v>
      </c>
      <c r="Q104" t="s">
        <v>372</v>
      </c>
      <c r="R104" t="s">
        <v>372</v>
      </c>
    </row>
    <row r="105" spans="1:18" x14ac:dyDescent="0.15">
      <c r="A105" t="s">
        <v>568</v>
      </c>
      <c r="B105" t="s">
        <v>520</v>
      </c>
      <c r="C105" t="s">
        <v>521</v>
      </c>
      <c r="D105" t="s">
        <v>370</v>
      </c>
      <c r="E105" t="s">
        <v>371</v>
      </c>
      <c r="F105" t="s">
        <v>372</v>
      </c>
      <c r="G105" t="s">
        <v>372</v>
      </c>
      <c r="H105" s="31">
        <v>251.91</v>
      </c>
      <c r="I105" s="31">
        <v>251.91</v>
      </c>
      <c r="J105" s="31">
        <v>0</v>
      </c>
      <c r="K105" s="32">
        <v>0</v>
      </c>
      <c r="L105" s="33">
        <f t="shared" si="2"/>
        <v>0</v>
      </c>
      <c r="M105" s="33">
        <f t="shared" si="3"/>
        <v>251.91</v>
      </c>
      <c r="N105" s="31">
        <v>0</v>
      </c>
      <c r="O105" s="31">
        <v>251.91</v>
      </c>
      <c r="P105" t="s">
        <v>569</v>
      </c>
      <c r="Q105" t="s">
        <v>570</v>
      </c>
      <c r="R105" t="s">
        <v>372</v>
      </c>
    </row>
    <row r="106" spans="1:18" x14ac:dyDescent="0.15">
      <c r="A106" t="s">
        <v>568</v>
      </c>
      <c r="B106" t="s">
        <v>524</v>
      </c>
      <c r="C106" t="s">
        <v>525</v>
      </c>
      <c r="D106" t="s">
        <v>370</v>
      </c>
      <c r="E106" t="s">
        <v>371</v>
      </c>
      <c r="F106" t="s">
        <v>372</v>
      </c>
      <c r="G106" t="s">
        <v>372</v>
      </c>
      <c r="H106" s="31">
        <v>350.61</v>
      </c>
      <c r="I106" s="31">
        <v>350.61</v>
      </c>
      <c r="J106" s="31">
        <v>0</v>
      </c>
      <c r="K106" s="32">
        <v>0</v>
      </c>
      <c r="L106" s="33">
        <f t="shared" si="2"/>
        <v>0</v>
      </c>
      <c r="M106" s="33">
        <f t="shared" si="3"/>
        <v>350.61</v>
      </c>
      <c r="N106" s="31">
        <v>0</v>
      </c>
      <c r="O106" s="31">
        <v>350.61</v>
      </c>
      <c r="P106" t="s">
        <v>571</v>
      </c>
      <c r="Q106" t="s">
        <v>572</v>
      </c>
      <c r="R106" t="s">
        <v>372</v>
      </c>
    </row>
    <row r="107" spans="1:18" x14ac:dyDescent="0.15">
      <c r="A107" t="s">
        <v>573</v>
      </c>
      <c r="B107" t="s">
        <v>520</v>
      </c>
      <c r="C107" t="s">
        <v>521</v>
      </c>
      <c r="D107" t="s">
        <v>370</v>
      </c>
      <c r="E107" t="s">
        <v>371</v>
      </c>
      <c r="F107" t="s">
        <v>372</v>
      </c>
      <c r="G107" t="s">
        <v>372</v>
      </c>
      <c r="H107" s="31">
        <v>674.56</v>
      </c>
      <c r="I107" s="31">
        <v>674.56</v>
      </c>
      <c r="J107" s="31">
        <v>0</v>
      </c>
      <c r="K107" s="32">
        <v>0</v>
      </c>
      <c r="L107" s="33">
        <f t="shared" si="2"/>
        <v>0</v>
      </c>
      <c r="M107" s="33">
        <f t="shared" si="3"/>
        <v>674.56</v>
      </c>
      <c r="N107" s="31">
        <v>0</v>
      </c>
      <c r="O107" s="31">
        <v>674.56</v>
      </c>
      <c r="P107" t="s">
        <v>574</v>
      </c>
      <c r="Q107" t="s">
        <v>575</v>
      </c>
      <c r="R107" t="s">
        <v>372</v>
      </c>
    </row>
    <row r="108" spans="1:18" x14ac:dyDescent="0.15">
      <c r="A108" t="s">
        <v>573</v>
      </c>
      <c r="B108" t="s">
        <v>524</v>
      </c>
      <c r="C108" t="s">
        <v>525</v>
      </c>
      <c r="D108" t="s">
        <v>370</v>
      </c>
      <c r="E108" t="s">
        <v>371</v>
      </c>
      <c r="F108" t="s">
        <v>372</v>
      </c>
      <c r="G108" t="s">
        <v>372</v>
      </c>
      <c r="H108" s="31">
        <v>753.69</v>
      </c>
      <c r="I108" s="31">
        <v>753.69</v>
      </c>
      <c r="J108" s="31">
        <v>0</v>
      </c>
      <c r="K108" s="32">
        <v>0</v>
      </c>
      <c r="L108" s="33">
        <f t="shared" si="2"/>
        <v>0</v>
      </c>
      <c r="M108" s="33">
        <f t="shared" si="3"/>
        <v>753.69</v>
      </c>
      <c r="N108" s="31">
        <v>0</v>
      </c>
      <c r="O108" s="31">
        <v>753.69</v>
      </c>
      <c r="P108" t="s">
        <v>576</v>
      </c>
      <c r="Q108" t="s">
        <v>577</v>
      </c>
      <c r="R108" t="s">
        <v>372</v>
      </c>
    </row>
    <row r="109" spans="1:18" x14ac:dyDescent="0.15">
      <c r="A109" t="s">
        <v>578</v>
      </c>
      <c r="B109" t="s">
        <v>423</v>
      </c>
      <c r="C109" t="s">
        <v>424</v>
      </c>
      <c r="D109" t="s">
        <v>370</v>
      </c>
      <c r="E109" t="s">
        <v>371</v>
      </c>
      <c r="F109" t="s">
        <v>372</v>
      </c>
      <c r="G109" t="s">
        <v>372</v>
      </c>
      <c r="H109" s="31">
        <v>0</v>
      </c>
      <c r="I109" s="31">
        <v>0</v>
      </c>
      <c r="J109" s="31">
        <v>0</v>
      </c>
      <c r="K109" s="32">
        <v>0</v>
      </c>
      <c r="L109" s="33">
        <f t="shared" si="2"/>
        <v>0</v>
      </c>
      <c r="M109" s="33">
        <f t="shared" si="3"/>
        <v>0</v>
      </c>
      <c r="N109" s="31">
        <v>0</v>
      </c>
      <c r="O109" s="31">
        <v>0</v>
      </c>
      <c r="P109" t="s">
        <v>407</v>
      </c>
      <c r="Q109" t="s">
        <v>372</v>
      </c>
      <c r="R109" t="s">
        <v>372</v>
      </c>
    </row>
    <row r="110" spans="1:18" x14ac:dyDescent="0.15">
      <c r="A110" t="s">
        <v>578</v>
      </c>
      <c r="B110" t="s">
        <v>431</v>
      </c>
      <c r="C110" t="s">
        <v>432</v>
      </c>
      <c r="D110" t="s">
        <v>370</v>
      </c>
      <c r="E110" t="s">
        <v>371</v>
      </c>
      <c r="F110" t="s">
        <v>372</v>
      </c>
      <c r="G110" t="s">
        <v>372</v>
      </c>
      <c r="H110" s="31">
        <v>0</v>
      </c>
      <c r="I110" s="31">
        <v>0</v>
      </c>
      <c r="J110" s="31">
        <v>0</v>
      </c>
      <c r="K110" s="32">
        <v>0</v>
      </c>
      <c r="L110" s="33">
        <f t="shared" si="2"/>
        <v>0</v>
      </c>
      <c r="M110" s="33">
        <f t="shared" si="3"/>
        <v>0</v>
      </c>
      <c r="N110" s="31">
        <v>0</v>
      </c>
      <c r="O110" s="31">
        <v>0</v>
      </c>
      <c r="P110" t="s">
        <v>407</v>
      </c>
      <c r="Q110" t="s">
        <v>407</v>
      </c>
      <c r="R110" t="s">
        <v>372</v>
      </c>
    </row>
    <row r="111" spans="1:18" x14ac:dyDescent="0.15">
      <c r="A111" t="s">
        <v>578</v>
      </c>
      <c r="B111" t="s">
        <v>435</v>
      </c>
      <c r="C111" t="s">
        <v>436</v>
      </c>
      <c r="D111" t="s">
        <v>370</v>
      </c>
      <c r="E111" t="s">
        <v>371</v>
      </c>
      <c r="F111" t="s">
        <v>372</v>
      </c>
      <c r="G111" t="s">
        <v>372</v>
      </c>
      <c r="H111" s="31">
        <v>0</v>
      </c>
      <c r="I111" s="31">
        <v>0</v>
      </c>
      <c r="J111" s="31">
        <v>0</v>
      </c>
      <c r="K111" s="32">
        <v>0</v>
      </c>
      <c r="L111" s="33">
        <f t="shared" si="2"/>
        <v>0</v>
      </c>
      <c r="M111" s="33">
        <f t="shared" si="3"/>
        <v>0</v>
      </c>
      <c r="N111" s="31">
        <v>0</v>
      </c>
      <c r="O111" s="31">
        <v>0</v>
      </c>
      <c r="P111" t="s">
        <v>407</v>
      </c>
      <c r="Q111" t="s">
        <v>372</v>
      </c>
      <c r="R111" t="s">
        <v>372</v>
      </c>
    </row>
    <row r="112" spans="1:18" x14ac:dyDescent="0.15">
      <c r="A112" t="s">
        <v>578</v>
      </c>
      <c r="B112" t="s">
        <v>520</v>
      </c>
      <c r="C112" t="s">
        <v>521</v>
      </c>
      <c r="D112" t="s">
        <v>370</v>
      </c>
      <c r="E112" t="s">
        <v>371</v>
      </c>
      <c r="F112" t="s">
        <v>372</v>
      </c>
      <c r="G112" t="s">
        <v>372</v>
      </c>
      <c r="H112" s="31">
        <v>184.59</v>
      </c>
      <c r="I112" s="31">
        <v>184.59</v>
      </c>
      <c r="J112" s="31">
        <v>0</v>
      </c>
      <c r="K112" s="32">
        <v>0</v>
      </c>
      <c r="L112" s="33">
        <f t="shared" si="2"/>
        <v>0</v>
      </c>
      <c r="M112" s="33">
        <f t="shared" si="3"/>
        <v>184.59</v>
      </c>
      <c r="N112" s="31">
        <v>0</v>
      </c>
      <c r="O112" s="31">
        <v>184.59</v>
      </c>
      <c r="P112" t="s">
        <v>579</v>
      </c>
      <c r="Q112" t="s">
        <v>580</v>
      </c>
      <c r="R112" t="s">
        <v>372</v>
      </c>
    </row>
    <row r="113" spans="1:18" x14ac:dyDescent="0.15">
      <c r="A113" t="s">
        <v>578</v>
      </c>
      <c r="B113" t="s">
        <v>524</v>
      </c>
      <c r="C113" t="s">
        <v>525</v>
      </c>
      <c r="D113" t="s">
        <v>370</v>
      </c>
      <c r="E113" t="s">
        <v>371</v>
      </c>
      <c r="F113" t="s">
        <v>372</v>
      </c>
      <c r="G113" t="s">
        <v>372</v>
      </c>
      <c r="H113" s="31">
        <v>291.98</v>
      </c>
      <c r="I113" s="31">
        <v>291.98</v>
      </c>
      <c r="J113" s="31">
        <v>0</v>
      </c>
      <c r="K113" s="32">
        <v>0</v>
      </c>
      <c r="L113" s="33">
        <f t="shared" si="2"/>
        <v>0</v>
      </c>
      <c r="M113" s="33">
        <f t="shared" si="3"/>
        <v>291.98</v>
      </c>
      <c r="N113" s="31">
        <v>0</v>
      </c>
      <c r="O113" s="31">
        <v>291.98</v>
      </c>
      <c r="P113" t="s">
        <v>581</v>
      </c>
      <c r="Q113" t="s">
        <v>582</v>
      </c>
      <c r="R113" t="s">
        <v>372</v>
      </c>
    </row>
    <row r="114" spans="1:18" x14ac:dyDescent="0.15">
      <c r="A114" t="s">
        <v>583</v>
      </c>
      <c r="B114" t="s">
        <v>520</v>
      </c>
      <c r="C114" t="s">
        <v>521</v>
      </c>
      <c r="D114" t="s">
        <v>370</v>
      </c>
      <c r="E114" t="s">
        <v>371</v>
      </c>
      <c r="F114" t="s">
        <v>372</v>
      </c>
      <c r="G114" t="s">
        <v>372</v>
      </c>
      <c r="H114" s="31">
        <v>303.58999999999997</v>
      </c>
      <c r="I114" s="31">
        <v>303.58999999999997</v>
      </c>
      <c r="J114" s="31">
        <v>0</v>
      </c>
      <c r="K114" s="32">
        <v>0</v>
      </c>
      <c r="L114" s="33">
        <f t="shared" si="2"/>
        <v>0</v>
      </c>
      <c r="M114" s="33">
        <f t="shared" si="3"/>
        <v>303.58999999999997</v>
      </c>
      <c r="N114" s="31">
        <v>0</v>
      </c>
      <c r="O114" s="31">
        <v>303.58999999999997</v>
      </c>
      <c r="P114" t="s">
        <v>584</v>
      </c>
      <c r="Q114" t="s">
        <v>585</v>
      </c>
      <c r="R114" t="s">
        <v>372</v>
      </c>
    </row>
    <row r="115" spans="1:18" x14ac:dyDescent="0.15">
      <c r="A115" t="s">
        <v>583</v>
      </c>
      <c r="B115" t="s">
        <v>524</v>
      </c>
      <c r="C115" t="s">
        <v>525</v>
      </c>
      <c r="D115" t="s">
        <v>370</v>
      </c>
      <c r="E115" t="s">
        <v>371</v>
      </c>
      <c r="F115" t="s">
        <v>372</v>
      </c>
      <c r="G115" t="s">
        <v>372</v>
      </c>
      <c r="H115" s="31">
        <v>1000</v>
      </c>
      <c r="I115" s="31">
        <v>1000</v>
      </c>
      <c r="J115" s="31">
        <v>0</v>
      </c>
      <c r="K115" s="32">
        <v>0</v>
      </c>
      <c r="L115" s="33">
        <f t="shared" si="2"/>
        <v>0</v>
      </c>
      <c r="M115" s="33">
        <f t="shared" si="3"/>
        <v>1000</v>
      </c>
      <c r="N115" s="31">
        <v>0</v>
      </c>
      <c r="O115" s="31">
        <v>1000</v>
      </c>
      <c r="P115" t="s">
        <v>586</v>
      </c>
      <c r="Q115" t="s">
        <v>587</v>
      </c>
      <c r="R115" t="s">
        <v>372</v>
      </c>
    </row>
    <row r="116" spans="1:18" x14ac:dyDescent="0.15">
      <c r="A116" t="s">
        <v>588</v>
      </c>
      <c r="B116" t="s">
        <v>520</v>
      </c>
      <c r="C116" t="s">
        <v>521</v>
      </c>
      <c r="D116" t="s">
        <v>370</v>
      </c>
      <c r="E116" t="s">
        <v>371</v>
      </c>
      <c r="F116" t="s">
        <v>372</v>
      </c>
      <c r="G116" t="s">
        <v>372</v>
      </c>
      <c r="H116" s="31">
        <v>636.16999999999996</v>
      </c>
      <c r="I116" s="31">
        <v>636.16999999999996</v>
      </c>
      <c r="J116" s="31">
        <v>0</v>
      </c>
      <c r="K116" s="32">
        <v>0</v>
      </c>
      <c r="L116" s="33">
        <f t="shared" si="2"/>
        <v>0</v>
      </c>
      <c r="M116" s="33">
        <f t="shared" si="3"/>
        <v>636.16999999999996</v>
      </c>
      <c r="N116" s="31">
        <v>0</v>
      </c>
      <c r="O116" s="31">
        <v>636.16999999999996</v>
      </c>
      <c r="P116" t="s">
        <v>589</v>
      </c>
      <c r="Q116" t="s">
        <v>590</v>
      </c>
      <c r="R116" t="s">
        <v>372</v>
      </c>
    </row>
    <row r="117" spans="1:18" x14ac:dyDescent="0.15">
      <c r="A117" t="s">
        <v>588</v>
      </c>
      <c r="B117" t="s">
        <v>524</v>
      </c>
      <c r="C117" t="s">
        <v>525</v>
      </c>
      <c r="D117" t="s">
        <v>370</v>
      </c>
      <c r="E117" t="s">
        <v>371</v>
      </c>
      <c r="F117" t="s">
        <v>372</v>
      </c>
      <c r="G117" t="s">
        <v>372</v>
      </c>
      <c r="H117" s="31">
        <v>330.63</v>
      </c>
      <c r="I117" s="31">
        <v>330.63</v>
      </c>
      <c r="J117" s="31">
        <v>0</v>
      </c>
      <c r="K117" s="32">
        <v>0</v>
      </c>
      <c r="L117" s="33">
        <f t="shared" si="2"/>
        <v>0</v>
      </c>
      <c r="M117" s="33">
        <f t="shared" si="3"/>
        <v>330.63</v>
      </c>
      <c r="N117" s="31">
        <v>0</v>
      </c>
      <c r="O117" s="31">
        <v>330.63</v>
      </c>
      <c r="P117" t="s">
        <v>591</v>
      </c>
      <c r="Q117" t="s">
        <v>592</v>
      </c>
      <c r="R117" t="s">
        <v>372</v>
      </c>
    </row>
    <row r="118" spans="1:18" x14ac:dyDescent="0.15">
      <c r="A118" t="s">
        <v>367</v>
      </c>
      <c r="B118" t="s">
        <v>593</v>
      </c>
      <c r="C118" t="s">
        <v>594</v>
      </c>
      <c r="D118" t="s">
        <v>370</v>
      </c>
      <c r="E118" t="s">
        <v>371</v>
      </c>
      <c r="F118" t="s">
        <v>372</v>
      </c>
      <c r="G118" t="s">
        <v>372</v>
      </c>
      <c r="H118" s="31">
        <v>1027.4000000000001</v>
      </c>
      <c r="I118" s="31">
        <v>1027.4000000000001</v>
      </c>
      <c r="J118" s="31">
        <v>0</v>
      </c>
      <c r="K118" s="32">
        <v>0</v>
      </c>
      <c r="L118" s="33">
        <f t="shared" si="2"/>
        <v>0</v>
      </c>
      <c r="M118" s="33">
        <f t="shared" si="3"/>
        <v>1027.4000000000001</v>
      </c>
      <c r="N118" s="31">
        <v>1027.4000000000001</v>
      </c>
      <c r="O118" s="31">
        <v>0</v>
      </c>
      <c r="P118" t="s">
        <v>595</v>
      </c>
      <c r="Q118" t="s">
        <v>596</v>
      </c>
      <c r="R118" t="s">
        <v>407</v>
      </c>
    </row>
    <row r="119" spans="1:18" x14ac:dyDescent="0.15">
      <c r="A119" t="s">
        <v>367</v>
      </c>
      <c r="B119" t="s">
        <v>597</v>
      </c>
      <c r="C119" t="s">
        <v>598</v>
      </c>
      <c r="D119" t="s">
        <v>599</v>
      </c>
      <c r="E119" t="s">
        <v>600</v>
      </c>
      <c r="F119" t="s">
        <v>601</v>
      </c>
      <c r="G119" t="s">
        <v>372</v>
      </c>
      <c r="H119" s="31">
        <v>1234.94</v>
      </c>
      <c r="I119" s="31">
        <v>1234.94</v>
      </c>
      <c r="J119" s="31">
        <v>0</v>
      </c>
      <c r="K119" s="32">
        <v>1234.94</v>
      </c>
      <c r="L119" s="33">
        <f t="shared" si="2"/>
        <v>1234.94</v>
      </c>
      <c r="M119" s="33">
        <f t="shared" si="3"/>
        <v>0</v>
      </c>
      <c r="N119" s="31">
        <v>0</v>
      </c>
      <c r="O119" s="31">
        <v>0</v>
      </c>
      <c r="P119" t="s">
        <v>602</v>
      </c>
      <c r="Q119" t="s">
        <v>372</v>
      </c>
      <c r="R119" t="s">
        <v>603</v>
      </c>
    </row>
    <row r="120" spans="1:18" x14ac:dyDescent="0.15">
      <c r="A120" t="s">
        <v>367</v>
      </c>
      <c r="B120" t="s">
        <v>327</v>
      </c>
      <c r="C120" t="s">
        <v>604</v>
      </c>
      <c r="D120" t="s">
        <v>599</v>
      </c>
      <c r="E120" t="s">
        <v>600</v>
      </c>
      <c r="F120" t="s">
        <v>601</v>
      </c>
      <c r="G120" t="s">
        <v>372</v>
      </c>
      <c r="H120" s="31">
        <v>3817.51</v>
      </c>
      <c r="I120" s="31">
        <v>3817.51</v>
      </c>
      <c r="J120" s="31">
        <v>0</v>
      </c>
      <c r="K120" s="32">
        <v>3817.51</v>
      </c>
      <c r="L120" s="33">
        <f t="shared" si="2"/>
        <v>3817.51</v>
      </c>
      <c r="M120" s="33">
        <f t="shared" si="3"/>
        <v>0</v>
      </c>
      <c r="N120" s="31">
        <v>0</v>
      </c>
      <c r="O120" s="31">
        <v>0</v>
      </c>
      <c r="P120" t="s">
        <v>605</v>
      </c>
      <c r="Q120" t="s">
        <v>372</v>
      </c>
      <c r="R120" t="s">
        <v>606</v>
      </c>
    </row>
    <row r="121" spans="1:18" x14ac:dyDescent="0.15">
      <c r="A121" t="s">
        <v>367</v>
      </c>
      <c r="B121" t="s">
        <v>333</v>
      </c>
      <c r="C121" t="s">
        <v>607</v>
      </c>
      <c r="D121" t="s">
        <v>370</v>
      </c>
      <c r="E121" t="s">
        <v>371</v>
      </c>
      <c r="F121" t="s">
        <v>372</v>
      </c>
      <c r="G121" t="s">
        <v>372</v>
      </c>
      <c r="H121" s="31">
        <v>47.48</v>
      </c>
      <c r="I121" s="31">
        <v>47.48</v>
      </c>
      <c r="J121" s="31">
        <v>0</v>
      </c>
      <c r="K121" s="32">
        <v>0</v>
      </c>
      <c r="L121" s="33">
        <f t="shared" si="2"/>
        <v>0</v>
      </c>
      <c r="M121" s="33">
        <f t="shared" si="3"/>
        <v>47.48</v>
      </c>
      <c r="N121" s="31">
        <v>47.48</v>
      </c>
      <c r="O121" s="31">
        <v>0</v>
      </c>
      <c r="P121" t="s">
        <v>608</v>
      </c>
      <c r="Q121" t="s">
        <v>609</v>
      </c>
      <c r="R121" t="s">
        <v>372</v>
      </c>
    </row>
    <row r="122" spans="1:18" x14ac:dyDescent="0.15">
      <c r="A122" t="s">
        <v>367</v>
      </c>
      <c r="B122" t="s">
        <v>336</v>
      </c>
      <c r="C122" t="s">
        <v>610</v>
      </c>
      <c r="D122" t="s">
        <v>599</v>
      </c>
      <c r="E122" t="s">
        <v>611</v>
      </c>
      <c r="F122" t="s">
        <v>372</v>
      </c>
      <c r="G122" t="s">
        <v>372</v>
      </c>
      <c r="H122" s="31">
        <v>235.09</v>
      </c>
      <c r="I122" s="31">
        <v>235.09</v>
      </c>
      <c r="J122" s="31">
        <v>0</v>
      </c>
      <c r="K122" s="32">
        <v>235.09</v>
      </c>
      <c r="L122" s="33">
        <f t="shared" si="2"/>
        <v>235.09</v>
      </c>
      <c r="M122" s="33">
        <f t="shared" si="3"/>
        <v>0</v>
      </c>
      <c r="N122" s="31">
        <v>0</v>
      </c>
      <c r="O122" s="31">
        <v>0</v>
      </c>
      <c r="P122" t="s">
        <v>612</v>
      </c>
      <c r="Q122" t="s">
        <v>372</v>
      </c>
      <c r="R122" t="s">
        <v>613</v>
      </c>
    </row>
    <row r="123" spans="1:18" x14ac:dyDescent="0.15">
      <c r="A123" t="s">
        <v>367</v>
      </c>
      <c r="B123" t="s">
        <v>346</v>
      </c>
      <c r="C123" t="s">
        <v>614</v>
      </c>
      <c r="D123" t="s">
        <v>599</v>
      </c>
      <c r="E123" t="s">
        <v>611</v>
      </c>
      <c r="F123" t="s">
        <v>372</v>
      </c>
      <c r="G123" t="s">
        <v>372</v>
      </c>
      <c r="H123" s="31">
        <v>0</v>
      </c>
      <c r="I123" s="31">
        <v>0</v>
      </c>
      <c r="J123" s="31">
        <v>0</v>
      </c>
      <c r="K123" s="32">
        <v>0</v>
      </c>
      <c r="L123" s="33">
        <f t="shared" si="2"/>
        <v>0</v>
      </c>
      <c r="M123" s="33">
        <f t="shared" si="3"/>
        <v>0</v>
      </c>
      <c r="N123" s="31">
        <v>0</v>
      </c>
      <c r="O123" s="31">
        <v>0</v>
      </c>
      <c r="P123" t="s">
        <v>615</v>
      </c>
      <c r="Q123" t="s">
        <v>372</v>
      </c>
      <c r="R123" t="s">
        <v>372</v>
      </c>
    </row>
    <row r="124" spans="1:18" x14ac:dyDescent="0.15">
      <c r="A124" t="s">
        <v>367</v>
      </c>
      <c r="B124" t="s">
        <v>309</v>
      </c>
      <c r="C124" t="s">
        <v>616</v>
      </c>
      <c r="D124" t="s">
        <v>617</v>
      </c>
      <c r="E124" t="s">
        <v>618</v>
      </c>
      <c r="F124" t="s">
        <v>618</v>
      </c>
      <c r="G124" t="s">
        <v>372</v>
      </c>
      <c r="H124" s="31">
        <v>1000</v>
      </c>
      <c r="I124" s="31">
        <v>1000</v>
      </c>
      <c r="J124" s="31">
        <v>0</v>
      </c>
      <c r="K124" s="32">
        <v>1000</v>
      </c>
      <c r="L124" s="33">
        <f t="shared" si="2"/>
        <v>1000</v>
      </c>
      <c r="M124" s="33">
        <f t="shared" si="3"/>
        <v>0</v>
      </c>
      <c r="N124" s="31">
        <v>0</v>
      </c>
      <c r="O124" s="31">
        <v>0</v>
      </c>
      <c r="P124" t="s">
        <v>619</v>
      </c>
      <c r="Q124" t="s">
        <v>372</v>
      </c>
      <c r="R124" t="s">
        <v>620</v>
      </c>
    </row>
    <row r="125" spans="1:18" x14ac:dyDescent="0.15">
      <c r="A125" t="s">
        <v>367</v>
      </c>
      <c r="B125" t="s">
        <v>621</v>
      </c>
      <c r="C125" t="s">
        <v>622</v>
      </c>
      <c r="D125" t="s">
        <v>617</v>
      </c>
      <c r="E125" t="s">
        <v>618</v>
      </c>
      <c r="F125" t="s">
        <v>618</v>
      </c>
      <c r="G125" t="s">
        <v>372</v>
      </c>
      <c r="H125" s="31">
        <v>971.84</v>
      </c>
      <c r="I125" s="31">
        <v>971.84</v>
      </c>
      <c r="J125" s="31">
        <v>0</v>
      </c>
      <c r="K125" s="32">
        <v>971.84</v>
      </c>
      <c r="L125" s="33">
        <f t="shared" si="2"/>
        <v>971.84</v>
      </c>
      <c r="M125" s="33">
        <f t="shared" si="3"/>
        <v>0</v>
      </c>
      <c r="N125" s="31">
        <v>0</v>
      </c>
      <c r="O125" s="31">
        <v>0</v>
      </c>
      <c r="P125" t="s">
        <v>623</v>
      </c>
      <c r="Q125" t="s">
        <v>372</v>
      </c>
      <c r="R125" t="s">
        <v>624</v>
      </c>
    </row>
    <row r="126" spans="1:18" x14ac:dyDescent="0.15">
      <c r="A126" t="s">
        <v>367</v>
      </c>
      <c r="B126" t="s">
        <v>625</v>
      </c>
      <c r="C126" t="s">
        <v>626</v>
      </c>
      <c r="D126" t="s">
        <v>599</v>
      </c>
      <c r="E126" t="s">
        <v>600</v>
      </c>
      <c r="F126" t="s">
        <v>601</v>
      </c>
      <c r="G126" t="s">
        <v>372</v>
      </c>
      <c r="H126" s="31">
        <v>801.29</v>
      </c>
      <c r="I126" s="31">
        <v>801.29</v>
      </c>
      <c r="J126" s="31">
        <v>0</v>
      </c>
      <c r="K126" s="32">
        <v>801.29</v>
      </c>
      <c r="L126" s="33">
        <f t="shared" si="2"/>
        <v>801.29</v>
      </c>
      <c r="M126" s="33">
        <f t="shared" si="3"/>
        <v>0</v>
      </c>
      <c r="N126" s="31">
        <v>0</v>
      </c>
      <c r="O126" s="31">
        <v>0</v>
      </c>
      <c r="P126" t="s">
        <v>627</v>
      </c>
      <c r="Q126" t="s">
        <v>372</v>
      </c>
      <c r="R126" t="s">
        <v>628</v>
      </c>
    </row>
    <row r="127" spans="1:18" x14ac:dyDescent="0.15">
      <c r="A127" t="s">
        <v>367</v>
      </c>
      <c r="B127" t="s">
        <v>329</v>
      </c>
      <c r="C127" t="s">
        <v>629</v>
      </c>
      <c r="D127" t="s">
        <v>599</v>
      </c>
      <c r="E127" t="s">
        <v>630</v>
      </c>
      <c r="F127" t="s">
        <v>611</v>
      </c>
      <c r="G127" t="s">
        <v>372</v>
      </c>
      <c r="H127" s="31">
        <v>0</v>
      </c>
      <c r="I127" s="31">
        <v>0</v>
      </c>
      <c r="J127" s="31">
        <v>0</v>
      </c>
      <c r="K127" s="32">
        <v>0</v>
      </c>
      <c r="L127" s="33">
        <f t="shared" si="2"/>
        <v>0</v>
      </c>
      <c r="M127" s="33">
        <f t="shared" si="3"/>
        <v>0</v>
      </c>
      <c r="N127" s="31">
        <v>0</v>
      </c>
      <c r="O127" s="31">
        <v>0</v>
      </c>
      <c r="P127" t="s">
        <v>631</v>
      </c>
      <c r="Q127" t="s">
        <v>372</v>
      </c>
      <c r="R127" t="s">
        <v>372</v>
      </c>
    </row>
    <row r="128" spans="1:18" x14ac:dyDescent="0.15">
      <c r="A128" t="s">
        <v>367</v>
      </c>
      <c r="B128" t="s">
        <v>632</v>
      </c>
      <c r="C128" t="s">
        <v>633</v>
      </c>
      <c r="D128" t="s">
        <v>599</v>
      </c>
      <c r="E128" t="s">
        <v>600</v>
      </c>
      <c r="F128" t="s">
        <v>601</v>
      </c>
      <c r="G128" t="s">
        <v>372</v>
      </c>
      <c r="H128" s="31">
        <v>620.21</v>
      </c>
      <c r="I128" s="31">
        <v>620.21</v>
      </c>
      <c r="J128" s="31">
        <v>0</v>
      </c>
      <c r="K128" s="32">
        <v>620.21</v>
      </c>
      <c r="L128" s="33">
        <f t="shared" si="2"/>
        <v>620.21</v>
      </c>
      <c r="M128" s="33">
        <f t="shared" si="3"/>
        <v>0</v>
      </c>
      <c r="N128" s="31">
        <v>0</v>
      </c>
      <c r="O128" s="31">
        <v>0</v>
      </c>
      <c r="P128" t="s">
        <v>634</v>
      </c>
      <c r="Q128" t="s">
        <v>372</v>
      </c>
      <c r="R128" t="s">
        <v>635</v>
      </c>
    </row>
    <row r="129" spans="1:18" x14ac:dyDescent="0.15">
      <c r="A129" t="s">
        <v>367</v>
      </c>
      <c r="B129" t="s">
        <v>636</v>
      </c>
      <c r="C129" t="s">
        <v>637</v>
      </c>
      <c r="D129" t="s">
        <v>599</v>
      </c>
      <c r="E129" t="s">
        <v>600</v>
      </c>
      <c r="F129" t="s">
        <v>638</v>
      </c>
      <c r="G129" t="s">
        <v>372</v>
      </c>
      <c r="H129" s="31">
        <v>0</v>
      </c>
      <c r="I129" s="31">
        <v>0</v>
      </c>
      <c r="J129" s="31">
        <v>0</v>
      </c>
      <c r="K129" s="32">
        <v>0</v>
      </c>
      <c r="L129" s="33">
        <f t="shared" si="2"/>
        <v>0</v>
      </c>
      <c r="M129" s="33">
        <f t="shared" si="3"/>
        <v>0</v>
      </c>
      <c r="N129" s="31">
        <v>0</v>
      </c>
      <c r="O129" s="31">
        <v>0</v>
      </c>
      <c r="P129" t="s">
        <v>639</v>
      </c>
      <c r="Q129" t="s">
        <v>372</v>
      </c>
      <c r="R129" t="s">
        <v>407</v>
      </c>
    </row>
    <row r="130" spans="1:18" x14ac:dyDescent="0.15">
      <c r="A130" t="s">
        <v>367</v>
      </c>
      <c r="B130" t="s">
        <v>640</v>
      </c>
      <c r="C130" t="s">
        <v>641</v>
      </c>
      <c r="D130" t="s">
        <v>599</v>
      </c>
      <c r="E130" t="s">
        <v>600</v>
      </c>
      <c r="F130" t="s">
        <v>601</v>
      </c>
      <c r="G130" t="s">
        <v>372</v>
      </c>
      <c r="H130" s="31">
        <v>351.92</v>
      </c>
      <c r="I130" s="31">
        <v>351.92</v>
      </c>
      <c r="J130" s="31">
        <v>0</v>
      </c>
      <c r="K130" s="32">
        <v>351.92</v>
      </c>
      <c r="L130" s="33">
        <f t="shared" si="2"/>
        <v>351.92</v>
      </c>
      <c r="M130" s="33">
        <f t="shared" si="3"/>
        <v>0</v>
      </c>
      <c r="N130" s="31">
        <v>0</v>
      </c>
      <c r="O130" s="31">
        <v>0</v>
      </c>
      <c r="P130" t="s">
        <v>642</v>
      </c>
      <c r="Q130" t="s">
        <v>372</v>
      </c>
      <c r="R130" t="s">
        <v>643</v>
      </c>
    </row>
    <row r="131" spans="1:18" x14ac:dyDescent="0.15">
      <c r="A131" t="s">
        <v>367</v>
      </c>
      <c r="B131" t="s">
        <v>644</v>
      </c>
      <c r="C131" t="s">
        <v>645</v>
      </c>
      <c r="D131" t="s">
        <v>370</v>
      </c>
      <c r="E131" t="s">
        <v>371</v>
      </c>
      <c r="F131" t="s">
        <v>372</v>
      </c>
      <c r="G131" t="s">
        <v>372</v>
      </c>
      <c r="H131" s="31">
        <v>756.86</v>
      </c>
      <c r="I131" s="31">
        <v>756.86</v>
      </c>
      <c r="J131" s="31">
        <v>0</v>
      </c>
      <c r="K131" s="32">
        <v>0</v>
      </c>
      <c r="L131" s="33">
        <f t="shared" ref="L131:L194" si="4">K131-J131</f>
        <v>0</v>
      </c>
      <c r="M131" s="33">
        <f t="shared" ref="M131:M194" si="5">N131+O131</f>
        <v>756.86</v>
      </c>
      <c r="N131" s="31">
        <v>718.53</v>
      </c>
      <c r="O131" s="31">
        <v>38.33</v>
      </c>
      <c r="P131" t="s">
        <v>646</v>
      </c>
      <c r="Q131" t="s">
        <v>647</v>
      </c>
      <c r="R131" t="s">
        <v>407</v>
      </c>
    </row>
    <row r="132" spans="1:18" x14ac:dyDescent="0.15">
      <c r="A132" t="s">
        <v>367</v>
      </c>
      <c r="B132" t="s">
        <v>648</v>
      </c>
      <c r="C132" t="s">
        <v>649</v>
      </c>
      <c r="D132" t="s">
        <v>617</v>
      </c>
      <c r="E132" t="s">
        <v>618</v>
      </c>
      <c r="F132" t="s">
        <v>618</v>
      </c>
      <c r="G132" t="s">
        <v>372</v>
      </c>
      <c r="H132" s="31">
        <v>227.26</v>
      </c>
      <c r="I132" s="31">
        <v>227.26</v>
      </c>
      <c r="J132" s="31">
        <v>0</v>
      </c>
      <c r="K132" s="32">
        <v>227.26</v>
      </c>
      <c r="L132" s="33">
        <f t="shared" si="4"/>
        <v>227.26</v>
      </c>
      <c r="M132" s="33">
        <f t="shared" si="5"/>
        <v>0</v>
      </c>
      <c r="N132" s="31">
        <v>0</v>
      </c>
      <c r="O132" s="31">
        <v>0</v>
      </c>
      <c r="P132" t="s">
        <v>650</v>
      </c>
      <c r="Q132" t="s">
        <v>372</v>
      </c>
      <c r="R132" t="s">
        <v>651</v>
      </c>
    </row>
    <row r="133" spans="1:18" x14ac:dyDescent="0.15">
      <c r="A133" t="s">
        <v>367</v>
      </c>
      <c r="B133" t="s">
        <v>652</v>
      </c>
      <c r="C133" t="s">
        <v>653</v>
      </c>
      <c r="D133" t="s">
        <v>370</v>
      </c>
      <c r="E133" t="s">
        <v>371</v>
      </c>
      <c r="F133" t="s">
        <v>372</v>
      </c>
      <c r="G133" t="s">
        <v>372</v>
      </c>
      <c r="H133" s="31">
        <v>688.96</v>
      </c>
      <c r="I133" s="31">
        <v>688.96</v>
      </c>
      <c r="J133" s="31">
        <v>0</v>
      </c>
      <c r="K133" s="32">
        <v>0</v>
      </c>
      <c r="L133" s="33">
        <f t="shared" si="4"/>
        <v>0</v>
      </c>
      <c r="M133" s="33">
        <f t="shared" si="5"/>
        <v>688.96</v>
      </c>
      <c r="N133" s="31">
        <v>688.96</v>
      </c>
      <c r="O133" s="31">
        <v>0</v>
      </c>
      <c r="P133" t="s">
        <v>654</v>
      </c>
      <c r="Q133" t="s">
        <v>655</v>
      </c>
      <c r="R133" t="s">
        <v>372</v>
      </c>
    </row>
    <row r="134" spans="1:18" x14ac:dyDescent="0.15">
      <c r="A134" t="s">
        <v>379</v>
      </c>
      <c r="B134" t="s">
        <v>593</v>
      </c>
      <c r="C134" t="s">
        <v>594</v>
      </c>
      <c r="D134" t="s">
        <v>370</v>
      </c>
      <c r="E134" t="s">
        <v>371</v>
      </c>
      <c r="F134" t="s">
        <v>372</v>
      </c>
      <c r="G134" t="s">
        <v>372</v>
      </c>
      <c r="H134" s="31">
        <v>1023.72</v>
      </c>
      <c r="I134" s="31">
        <v>1023.72</v>
      </c>
      <c r="J134" s="31">
        <v>0</v>
      </c>
      <c r="K134" s="32">
        <v>0</v>
      </c>
      <c r="L134" s="33">
        <f t="shared" si="4"/>
        <v>0</v>
      </c>
      <c r="M134" s="33">
        <f t="shared" si="5"/>
        <v>1023.72</v>
      </c>
      <c r="N134" s="31">
        <v>1023.72</v>
      </c>
      <c r="O134" s="31">
        <v>0</v>
      </c>
      <c r="P134" t="s">
        <v>656</v>
      </c>
      <c r="Q134" t="s">
        <v>657</v>
      </c>
      <c r="R134" t="s">
        <v>372</v>
      </c>
    </row>
    <row r="135" spans="1:18" x14ac:dyDescent="0.15">
      <c r="A135" t="s">
        <v>379</v>
      </c>
      <c r="B135" t="s">
        <v>597</v>
      </c>
      <c r="C135" t="s">
        <v>598</v>
      </c>
      <c r="D135" t="s">
        <v>599</v>
      </c>
      <c r="E135" t="s">
        <v>600</v>
      </c>
      <c r="F135" t="s">
        <v>601</v>
      </c>
      <c r="G135" t="s">
        <v>372</v>
      </c>
      <c r="H135" s="31">
        <v>1391.38</v>
      </c>
      <c r="I135" s="31">
        <v>1391.38</v>
      </c>
      <c r="J135" s="31">
        <v>0</v>
      </c>
      <c r="K135" s="32">
        <v>1391.38</v>
      </c>
      <c r="L135" s="33">
        <f t="shared" si="4"/>
        <v>1391.38</v>
      </c>
      <c r="M135" s="33">
        <f t="shared" si="5"/>
        <v>0</v>
      </c>
      <c r="N135" s="31">
        <v>0</v>
      </c>
      <c r="O135" s="31">
        <v>0</v>
      </c>
      <c r="P135" t="s">
        <v>658</v>
      </c>
      <c r="Q135" t="s">
        <v>372</v>
      </c>
      <c r="R135" t="s">
        <v>659</v>
      </c>
    </row>
    <row r="136" spans="1:18" x14ac:dyDescent="0.15">
      <c r="A136" t="s">
        <v>379</v>
      </c>
      <c r="B136" t="s">
        <v>327</v>
      </c>
      <c r="C136" t="s">
        <v>604</v>
      </c>
      <c r="D136" t="s">
        <v>599</v>
      </c>
      <c r="E136" t="s">
        <v>600</v>
      </c>
      <c r="F136" t="s">
        <v>601</v>
      </c>
      <c r="G136" t="s">
        <v>372</v>
      </c>
      <c r="H136" s="31">
        <v>3412.25</v>
      </c>
      <c r="I136" s="31">
        <v>3412.25</v>
      </c>
      <c r="J136" s="31">
        <v>0</v>
      </c>
      <c r="K136" s="32">
        <v>3412.25</v>
      </c>
      <c r="L136" s="33">
        <f t="shared" si="4"/>
        <v>3412.25</v>
      </c>
      <c r="M136" s="33">
        <f t="shared" si="5"/>
        <v>0</v>
      </c>
      <c r="N136" s="31">
        <v>0</v>
      </c>
      <c r="O136" s="31">
        <v>0</v>
      </c>
      <c r="P136" t="s">
        <v>660</v>
      </c>
      <c r="Q136" t="s">
        <v>372</v>
      </c>
      <c r="R136" t="s">
        <v>661</v>
      </c>
    </row>
    <row r="137" spans="1:18" x14ac:dyDescent="0.15">
      <c r="A137" t="s">
        <v>379</v>
      </c>
      <c r="B137" t="s">
        <v>333</v>
      </c>
      <c r="C137" t="s">
        <v>607</v>
      </c>
      <c r="D137" t="s">
        <v>370</v>
      </c>
      <c r="E137" t="s">
        <v>371</v>
      </c>
      <c r="F137" t="s">
        <v>372</v>
      </c>
      <c r="G137" t="s">
        <v>372</v>
      </c>
      <c r="H137" s="31">
        <v>0</v>
      </c>
      <c r="I137" s="31">
        <v>0</v>
      </c>
      <c r="J137" s="31">
        <v>0</v>
      </c>
      <c r="K137" s="32">
        <v>0</v>
      </c>
      <c r="L137" s="33">
        <f t="shared" si="4"/>
        <v>0</v>
      </c>
      <c r="M137" s="33">
        <f t="shared" si="5"/>
        <v>0</v>
      </c>
      <c r="N137" s="31">
        <v>0</v>
      </c>
      <c r="O137" s="31">
        <v>0</v>
      </c>
      <c r="P137" t="s">
        <v>662</v>
      </c>
      <c r="Q137" t="s">
        <v>663</v>
      </c>
      <c r="R137" t="s">
        <v>372</v>
      </c>
    </row>
    <row r="138" spans="1:18" x14ac:dyDescent="0.15">
      <c r="A138" t="s">
        <v>379</v>
      </c>
      <c r="B138" t="s">
        <v>664</v>
      </c>
      <c r="C138" t="s">
        <v>665</v>
      </c>
      <c r="D138" t="s">
        <v>666</v>
      </c>
      <c r="E138" t="s">
        <v>611</v>
      </c>
      <c r="F138" t="s">
        <v>372</v>
      </c>
      <c r="G138" t="s">
        <v>372</v>
      </c>
      <c r="H138" s="31">
        <v>500</v>
      </c>
      <c r="I138" s="31">
        <v>500</v>
      </c>
      <c r="J138" s="31">
        <v>0</v>
      </c>
      <c r="K138" s="32">
        <v>500</v>
      </c>
      <c r="L138" s="33">
        <f t="shared" si="4"/>
        <v>500</v>
      </c>
      <c r="M138" s="33">
        <f t="shared" si="5"/>
        <v>0</v>
      </c>
      <c r="N138" s="31">
        <v>0</v>
      </c>
      <c r="O138" s="31">
        <v>0</v>
      </c>
      <c r="P138" t="s">
        <v>667</v>
      </c>
      <c r="Q138" t="s">
        <v>372</v>
      </c>
      <c r="R138" t="s">
        <v>668</v>
      </c>
    </row>
    <row r="139" spans="1:18" x14ac:dyDescent="0.15">
      <c r="A139" t="s">
        <v>379</v>
      </c>
      <c r="B139" t="s">
        <v>336</v>
      </c>
      <c r="C139" t="s">
        <v>610</v>
      </c>
      <c r="D139" t="s">
        <v>599</v>
      </c>
      <c r="E139" t="s">
        <v>611</v>
      </c>
      <c r="F139" t="s">
        <v>372</v>
      </c>
      <c r="G139" t="s">
        <v>372</v>
      </c>
      <c r="H139" s="31">
        <v>0</v>
      </c>
      <c r="I139" s="31">
        <v>0</v>
      </c>
      <c r="J139" s="31">
        <v>0</v>
      </c>
      <c r="K139" s="32">
        <v>0</v>
      </c>
      <c r="L139" s="33">
        <f t="shared" si="4"/>
        <v>0</v>
      </c>
      <c r="M139" s="33">
        <f t="shared" si="5"/>
        <v>0</v>
      </c>
      <c r="N139" s="31">
        <v>0</v>
      </c>
      <c r="O139" s="31">
        <v>0</v>
      </c>
      <c r="P139" t="s">
        <v>669</v>
      </c>
      <c r="Q139" t="s">
        <v>372</v>
      </c>
      <c r="R139" t="s">
        <v>400</v>
      </c>
    </row>
    <row r="140" spans="1:18" x14ac:dyDescent="0.15">
      <c r="A140" t="s">
        <v>379</v>
      </c>
      <c r="B140" t="s">
        <v>346</v>
      </c>
      <c r="C140" t="s">
        <v>614</v>
      </c>
      <c r="D140" t="s">
        <v>599</v>
      </c>
      <c r="E140" t="s">
        <v>611</v>
      </c>
      <c r="F140" t="s">
        <v>372</v>
      </c>
      <c r="G140" t="s">
        <v>372</v>
      </c>
      <c r="H140" s="31">
        <v>0</v>
      </c>
      <c r="I140" s="31">
        <v>0</v>
      </c>
      <c r="J140" s="31">
        <v>0</v>
      </c>
      <c r="K140" s="32">
        <v>0</v>
      </c>
      <c r="L140" s="33">
        <f t="shared" si="4"/>
        <v>0</v>
      </c>
      <c r="M140" s="33">
        <f t="shared" si="5"/>
        <v>0</v>
      </c>
      <c r="N140" s="31">
        <v>0</v>
      </c>
      <c r="O140" s="31">
        <v>0</v>
      </c>
      <c r="P140" t="s">
        <v>670</v>
      </c>
      <c r="Q140" t="s">
        <v>372</v>
      </c>
      <c r="R140" t="s">
        <v>372</v>
      </c>
    </row>
    <row r="141" spans="1:18" x14ac:dyDescent="0.15">
      <c r="A141" t="s">
        <v>379</v>
      </c>
      <c r="B141" t="s">
        <v>309</v>
      </c>
      <c r="C141" t="s">
        <v>616</v>
      </c>
      <c r="D141" t="s">
        <v>617</v>
      </c>
      <c r="E141" t="s">
        <v>618</v>
      </c>
      <c r="F141" t="s">
        <v>618</v>
      </c>
      <c r="G141" t="s">
        <v>372</v>
      </c>
      <c r="H141" s="31">
        <v>1000</v>
      </c>
      <c r="I141" s="31">
        <v>1000</v>
      </c>
      <c r="J141" s="31">
        <v>0</v>
      </c>
      <c r="K141" s="32">
        <v>1000</v>
      </c>
      <c r="L141" s="33">
        <f t="shared" si="4"/>
        <v>1000</v>
      </c>
      <c r="M141" s="33">
        <f t="shared" si="5"/>
        <v>0</v>
      </c>
      <c r="N141" s="31">
        <v>0</v>
      </c>
      <c r="O141" s="31">
        <v>0</v>
      </c>
      <c r="P141" t="s">
        <v>671</v>
      </c>
      <c r="Q141" t="s">
        <v>372</v>
      </c>
      <c r="R141" t="s">
        <v>672</v>
      </c>
    </row>
    <row r="142" spans="1:18" x14ac:dyDescent="0.15">
      <c r="A142" t="s">
        <v>379</v>
      </c>
      <c r="B142" t="s">
        <v>621</v>
      </c>
      <c r="C142" t="s">
        <v>622</v>
      </c>
      <c r="D142" t="s">
        <v>617</v>
      </c>
      <c r="E142" t="s">
        <v>618</v>
      </c>
      <c r="F142" t="s">
        <v>618</v>
      </c>
      <c r="G142" t="s">
        <v>372</v>
      </c>
      <c r="H142" s="31">
        <v>895.11</v>
      </c>
      <c r="I142" s="31">
        <v>895.11</v>
      </c>
      <c r="J142" s="31">
        <v>0</v>
      </c>
      <c r="K142" s="32">
        <v>895.11</v>
      </c>
      <c r="L142" s="33">
        <f t="shared" si="4"/>
        <v>895.11</v>
      </c>
      <c r="M142" s="33">
        <f t="shared" si="5"/>
        <v>0</v>
      </c>
      <c r="N142" s="31">
        <v>0</v>
      </c>
      <c r="O142" s="31">
        <v>0</v>
      </c>
      <c r="P142" t="s">
        <v>673</v>
      </c>
      <c r="Q142" t="s">
        <v>372</v>
      </c>
      <c r="R142" t="s">
        <v>624</v>
      </c>
    </row>
    <row r="143" spans="1:18" x14ac:dyDescent="0.15">
      <c r="A143" t="s">
        <v>379</v>
      </c>
      <c r="B143" t="s">
        <v>674</v>
      </c>
      <c r="C143" t="s">
        <v>675</v>
      </c>
      <c r="D143" t="s">
        <v>370</v>
      </c>
      <c r="E143" t="s">
        <v>371</v>
      </c>
      <c r="F143" t="s">
        <v>372</v>
      </c>
      <c r="G143" t="s">
        <v>372</v>
      </c>
      <c r="H143" s="31">
        <v>0</v>
      </c>
      <c r="I143" s="31">
        <v>0</v>
      </c>
      <c r="J143" s="31">
        <v>0</v>
      </c>
      <c r="K143" s="32">
        <v>0</v>
      </c>
      <c r="L143" s="33">
        <f t="shared" si="4"/>
        <v>0</v>
      </c>
      <c r="M143" s="33">
        <f t="shared" si="5"/>
        <v>0</v>
      </c>
      <c r="N143" s="31">
        <v>0</v>
      </c>
      <c r="O143" s="31">
        <v>0</v>
      </c>
      <c r="P143" t="s">
        <v>407</v>
      </c>
      <c r="Q143" t="s">
        <v>372</v>
      </c>
      <c r="R143" t="s">
        <v>372</v>
      </c>
    </row>
    <row r="144" spans="1:18" x14ac:dyDescent="0.15">
      <c r="A144" t="s">
        <v>379</v>
      </c>
      <c r="B144" t="s">
        <v>625</v>
      </c>
      <c r="C144" t="s">
        <v>626</v>
      </c>
      <c r="D144" t="s">
        <v>599</v>
      </c>
      <c r="E144" t="s">
        <v>600</v>
      </c>
      <c r="F144" t="s">
        <v>601</v>
      </c>
      <c r="G144" t="s">
        <v>372</v>
      </c>
      <c r="H144" s="31">
        <v>913.48</v>
      </c>
      <c r="I144" s="31">
        <v>913.48</v>
      </c>
      <c r="J144" s="31">
        <v>0</v>
      </c>
      <c r="K144" s="32">
        <v>913.48</v>
      </c>
      <c r="L144" s="33">
        <f t="shared" si="4"/>
        <v>913.48</v>
      </c>
      <c r="M144" s="33">
        <f t="shared" si="5"/>
        <v>0</v>
      </c>
      <c r="N144" s="31">
        <v>0</v>
      </c>
      <c r="O144" s="31">
        <v>0</v>
      </c>
      <c r="P144" t="s">
        <v>676</v>
      </c>
      <c r="Q144" t="s">
        <v>372</v>
      </c>
      <c r="R144" t="s">
        <v>677</v>
      </c>
    </row>
    <row r="145" spans="1:18" x14ac:dyDescent="0.15">
      <c r="A145" t="s">
        <v>379</v>
      </c>
      <c r="B145" t="s">
        <v>329</v>
      </c>
      <c r="C145" t="s">
        <v>629</v>
      </c>
      <c r="D145" t="s">
        <v>599</v>
      </c>
      <c r="E145" t="s">
        <v>630</v>
      </c>
      <c r="F145" t="s">
        <v>611</v>
      </c>
      <c r="G145" t="s">
        <v>372</v>
      </c>
      <c r="H145" s="31">
        <v>0</v>
      </c>
      <c r="I145" s="31">
        <v>0</v>
      </c>
      <c r="J145" s="31">
        <v>0</v>
      </c>
      <c r="K145" s="32">
        <v>0</v>
      </c>
      <c r="L145" s="33">
        <f t="shared" si="4"/>
        <v>0</v>
      </c>
      <c r="M145" s="33">
        <f t="shared" si="5"/>
        <v>0</v>
      </c>
      <c r="N145" s="31">
        <v>0</v>
      </c>
      <c r="O145" s="31">
        <v>0</v>
      </c>
      <c r="P145" t="s">
        <v>678</v>
      </c>
      <c r="Q145" t="s">
        <v>372</v>
      </c>
      <c r="R145" t="s">
        <v>372</v>
      </c>
    </row>
    <row r="146" spans="1:18" x14ac:dyDescent="0.15">
      <c r="A146" t="s">
        <v>379</v>
      </c>
      <c r="B146" t="s">
        <v>632</v>
      </c>
      <c r="C146" t="s">
        <v>633</v>
      </c>
      <c r="D146" t="s">
        <v>599</v>
      </c>
      <c r="E146" t="s">
        <v>600</v>
      </c>
      <c r="F146" t="s">
        <v>601</v>
      </c>
      <c r="G146" t="s">
        <v>372</v>
      </c>
      <c r="H146" s="31">
        <v>650.94000000000005</v>
      </c>
      <c r="I146" s="31">
        <v>650.94000000000005</v>
      </c>
      <c r="J146" s="31">
        <v>0</v>
      </c>
      <c r="K146" s="32">
        <v>650.94000000000005</v>
      </c>
      <c r="L146" s="33">
        <f t="shared" si="4"/>
        <v>650.94000000000005</v>
      </c>
      <c r="M146" s="33">
        <f t="shared" si="5"/>
        <v>0</v>
      </c>
      <c r="N146" s="31">
        <v>0</v>
      </c>
      <c r="O146" s="31">
        <v>0</v>
      </c>
      <c r="P146" t="s">
        <v>679</v>
      </c>
      <c r="Q146" t="s">
        <v>372</v>
      </c>
      <c r="R146" t="s">
        <v>680</v>
      </c>
    </row>
    <row r="147" spans="1:18" x14ac:dyDescent="0.15">
      <c r="A147" t="s">
        <v>379</v>
      </c>
      <c r="B147" t="s">
        <v>636</v>
      </c>
      <c r="C147" t="s">
        <v>637</v>
      </c>
      <c r="D147" t="s">
        <v>599</v>
      </c>
      <c r="E147" t="s">
        <v>600</v>
      </c>
      <c r="F147" t="s">
        <v>638</v>
      </c>
      <c r="G147" t="s">
        <v>372</v>
      </c>
      <c r="H147" s="31">
        <v>0</v>
      </c>
      <c r="I147" s="31">
        <v>0</v>
      </c>
      <c r="J147" s="31">
        <v>0</v>
      </c>
      <c r="K147" s="32">
        <v>0</v>
      </c>
      <c r="L147" s="33">
        <f t="shared" si="4"/>
        <v>0</v>
      </c>
      <c r="M147" s="33">
        <f t="shared" si="5"/>
        <v>0</v>
      </c>
      <c r="N147" s="31">
        <v>0</v>
      </c>
      <c r="O147" s="31">
        <v>0</v>
      </c>
      <c r="P147" t="s">
        <v>681</v>
      </c>
      <c r="Q147" t="s">
        <v>372</v>
      </c>
      <c r="R147" t="s">
        <v>372</v>
      </c>
    </row>
    <row r="148" spans="1:18" x14ac:dyDescent="0.15">
      <c r="A148" t="s">
        <v>379</v>
      </c>
      <c r="B148" t="s">
        <v>640</v>
      </c>
      <c r="C148" t="s">
        <v>641</v>
      </c>
      <c r="D148" t="s">
        <v>599</v>
      </c>
      <c r="E148" t="s">
        <v>600</v>
      </c>
      <c r="F148" t="s">
        <v>601</v>
      </c>
      <c r="G148" t="s">
        <v>372</v>
      </c>
      <c r="H148" s="31">
        <v>290.77</v>
      </c>
      <c r="I148" s="31">
        <v>290.77</v>
      </c>
      <c r="J148" s="31">
        <v>0</v>
      </c>
      <c r="K148" s="32">
        <v>290.77</v>
      </c>
      <c r="L148" s="33">
        <f t="shared" si="4"/>
        <v>290.77</v>
      </c>
      <c r="M148" s="33">
        <f t="shared" si="5"/>
        <v>0</v>
      </c>
      <c r="N148" s="31">
        <v>0</v>
      </c>
      <c r="O148" s="31">
        <v>0</v>
      </c>
      <c r="P148" t="s">
        <v>682</v>
      </c>
      <c r="Q148" t="s">
        <v>372</v>
      </c>
      <c r="R148" t="s">
        <v>683</v>
      </c>
    </row>
    <row r="149" spans="1:18" x14ac:dyDescent="0.15">
      <c r="A149" t="s">
        <v>379</v>
      </c>
      <c r="B149" t="s">
        <v>644</v>
      </c>
      <c r="C149" t="s">
        <v>645</v>
      </c>
      <c r="D149" t="s">
        <v>370</v>
      </c>
      <c r="E149" t="s">
        <v>371</v>
      </c>
      <c r="F149" t="s">
        <v>372</v>
      </c>
      <c r="G149" t="s">
        <v>372</v>
      </c>
      <c r="H149" s="31">
        <v>356.28</v>
      </c>
      <c r="I149" s="31">
        <v>356.28</v>
      </c>
      <c r="J149" s="31">
        <v>0</v>
      </c>
      <c r="K149" s="32">
        <v>0</v>
      </c>
      <c r="L149" s="33">
        <f t="shared" si="4"/>
        <v>0</v>
      </c>
      <c r="M149" s="33">
        <f t="shared" si="5"/>
        <v>356.28</v>
      </c>
      <c r="N149" s="31">
        <v>352.57</v>
      </c>
      <c r="O149" s="31">
        <v>3.71</v>
      </c>
      <c r="P149" t="s">
        <v>684</v>
      </c>
      <c r="Q149" t="s">
        <v>685</v>
      </c>
      <c r="R149" t="s">
        <v>372</v>
      </c>
    </row>
    <row r="150" spans="1:18" x14ac:dyDescent="0.15">
      <c r="A150" t="s">
        <v>379</v>
      </c>
      <c r="B150" t="s">
        <v>648</v>
      </c>
      <c r="C150" t="s">
        <v>649</v>
      </c>
      <c r="D150" t="s">
        <v>617</v>
      </c>
      <c r="E150" t="s">
        <v>618</v>
      </c>
      <c r="F150" t="s">
        <v>618</v>
      </c>
      <c r="G150" t="s">
        <v>372</v>
      </c>
      <c r="H150" s="31">
        <v>492.26</v>
      </c>
      <c r="I150" s="31">
        <v>492.26</v>
      </c>
      <c r="J150" s="31">
        <v>0</v>
      </c>
      <c r="K150" s="32">
        <v>492.26</v>
      </c>
      <c r="L150" s="33">
        <f t="shared" si="4"/>
        <v>492.26</v>
      </c>
      <c r="M150" s="33">
        <f t="shared" si="5"/>
        <v>0</v>
      </c>
      <c r="N150" s="31">
        <v>0</v>
      </c>
      <c r="O150" s="31">
        <v>0</v>
      </c>
      <c r="P150" t="s">
        <v>686</v>
      </c>
      <c r="Q150" t="s">
        <v>372</v>
      </c>
      <c r="R150" t="s">
        <v>687</v>
      </c>
    </row>
    <row r="151" spans="1:18" x14ac:dyDescent="0.15">
      <c r="A151" t="s">
        <v>379</v>
      </c>
      <c r="B151" t="s">
        <v>652</v>
      </c>
      <c r="C151" t="s">
        <v>653</v>
      </c>
      <c r="D151" t="s">
        <v>370</v>
      </c>
      <c r="E151" t="s">
        <v>371</v>
      </c>
      <c r="F151" t="s">
        <v>372</v>
      </c>
      <c r="G151" t="s">
        <v>372</v>
      </c>
      <c r="H151" s="31">
        <v>1061.67</v>
      </c>
      <c r="I151" s="31">
        <v>1061.67</v>
      </c>
      <c r="J151" s="31">
        <v>0</v>
      </c>
      <c r="K151" s="32">
        <v>0</v>
      </c>
      <c r="L151" s="33">
        <f t="shared" si="4"/>
        <v>0</v>
      </c>
      <c r="M151" s="33">
        <f t="shared" si="5"/>
        <v>1061.67</v>
      </c>
      <c r="N151" s="31">
        <v>1061.67</v>
      </c>
      <c r="O151" s="31">
        <v>0</v>
      </c>
      <c r="P151" t="s">
        <v>688</v>
      </c>
      <c r="Q151" t="s">
        <v>689</v>
      </c>
      <c r="R151" t="s">
        <v>407</v>
      </c>
    </row>
    <row r="152" spans="1:18" x14ac:dyDescent="0.15">
      <c r="A152" t="s">
        <v>392</v>
      </c>
      <c r="B152" t="s">
        <v>593</v>
      </c>
      <c r="C152" t="s">
        <v>594</v>
      </c>
      <c r="D152" t="s">
        <v>370</v>
      </c>
      <c r="E152" t="s">
        <v>371</v>
      </c>
      <c r="F152" t="s">
        <v>372</v>
      </c>
      <c r="G152" t="s">
        <v>372</v>
      </c>
      <c r="H152" s="31">
        <v>862.09</v>
      </c>
      <c r="I152" s="31">
        <v>862.09</v>
      </c>
      <c r="J152" s="31">
        <v>0</v>
      </c>
      <c r="K152" s="32">
        <v>0</v>
      </c>
      <c r="L152" s="33">
        <f t="shared" si="4"/>
        <v>0</v>
      </c>
      <c r="M152" s="33">
        <f t="shared" si="5"/>
        <v>862.09</v>
      </c>
      <c r="N152" s="31">
        <v>862.09</v>
      </c>
      <c r="O152" s="31">
        <v>0</v>
      </c>
      <c r="P152" t="s">
        <v>690</v>
      </c>
      <c r="Q152" t="s">
        <v>691</v>
      </c>
      <c r="R152" t="s">
        <v>372</v>
      </c>
    </row>
    <row r="153" spans="1:18" x14ac:dyDescent="0.15">
      <c r="A153" t="s">
        <v>392</v>
      </c>
      <c r="B153" t="s">
        <v>597</v>
      </c>
      <c r="C153" t="s">
        <v>598</v>
      </c>
      <c r="D153" t="s">
        <v>599</v>
      </c>
      <c r="E153" t="s">
        <v>600</v>
      </c>
      <c r="F153" t="s">
        <v>601</v>
      </c>
      <c r="G153" t="s">
        <v>372</v>
      </c>
      <c r="H153" s="31">
        <v>1139.4000000000001</v>
      </c>
      <c r="I153" s="31">
        <v>1139.4000000000001</v>
      </c>
      <c r="J153" s="31">
        <v>0</v>
      </c>
      <c r="K153" s="32">
        <v>1139.4000000000001</v>
      </c>
      <c r="L153" s="33">
        <f t="shared" si="4"/>
        <v>1139.4000000000001</v>
      </c>
      <c r="M153" s="33">
        <f t="shared" si="5"/>
        <v>0</v>
      </c>
      <c r="N153" s="31">
        <v>0</v>
      </c>
      <c r="O153" s="31">
        <v>0</v>
      </c>
      <c r="P153" t="s">
        <v>692</v>
      </c>
      <c r="Q153" t="s">
        <v>372</v>
      </c>
      <c r="R153" t="s">
        <v>693</v>
      </c>
    </row>
    <row r="154" spans="1:18" x14ac:dyDescent="0.15">
      <c r="A154" t="s">
        <v>392</v>
      </c>
      <c r="B154" t="s">
        <v>327</v>
      </c>
      <c r="C154" t="s">
        <v>604</v>
      </c>
      <c r="D154" t="s">
        <v>599</v>
      </c>
      <c r="E154" t="s">
        <v>600</v>
      </c>
      <c r="F154" t="s">
        <v>601</v>
      </c>
      <c r="G154" t="s">
        <v>372</v>
      </c>
      <c r="H154" s="31">
        <v>3136.52</v>
      </c>
      <c r="I154" s="31">
        <v>3136.52</v>
      </c>
      <c r="J154" s="31">
        <v>0</v>
      </c>
      <c r="K154" s="32">
        <v>3136.52</v>
      </c>
      <c r="L154" s="33">
        <f t="shared" si="4"/>
        <v>3136.52</v>
      </c>
      <c r="M154" s="33">
        <f t="shared" si="5"/>
        <v>0</v>
      </c>
      <c r="N154" s="31">
        <v>0</v>
      </c>
      <c r="O154" s="31">
        <v>0</v>
      </c>
      <c r="P154" t="s">
        <v>694</v>
      </c>
      <c r="Q154" t="s">
        <v>372</v>
      </c>
      <c r="R154" t="s">
        <v>695</v>
      </c>
    </row>
    <row r="155" spans="1:18" x14ac:dyDescent="0.15">
      <c r="A155" t="s">
        <v>392</v>
      </c>
      <c r="B155" t="s">
        <v>333</v>
      </c>
      <c r="C155" t="s">
        <v>607</v>
      </c>
      <c r="D155" t="s">
        <v>370</v>
      </c>
      <c r="E155" t="s">
        <v>371</v>
      </c>
      <c r="F155" t="s">
        <v>372</v>
      </c>
      <c r="G155" t="s">
        <v>372</v>
      </c>
      <c r="H155" s="31">
        <v>0</v>
      </c>
      <c r="I155" s="31">
        <v>0</v>
      </c>
      <c r="J155" s="31">
        <v>0</v>
      </c>
      <c r="K155" s="32">
        <v>0</v>
      </c>
      <c r="L155" s="33">
        <f t="shared" si="4"/>
        <v>0</v>
      </c>
      <c r="M155" s="33">
        <f t="shared" si="5"/>
        <v>0</v>
      </c>
      <c r="N155" s="31">
        <v>0</v>
      </c>
      <c r="O155" s="31">
        <v>0</v>
      </c>
      <c r="P155" t="s">
        <v>696</v>
      </c>
      <c r="Q155" t="s">
        <v>663</v>
      </c>
      <c r="R155" t="s">
        <v>372</v>
      </c>
    </row>
    <row r="156" spans="1:18" x14ac:dyDescent="0.15">
      <c r="A156" t="s">
        <v>392</v>
      </c>
      <c r="B156" t="s">
        <v>664</v>
      </c>
      <c r="C156" t="s">
        <v>665</v>
      </c>
      <c r="D156" t="s">
        <v>666</v>
      </c>
      <c r="E156" t="s">
        <v>611</v>
      </c>
      <c r="F156" t="s">
        <v>372</v>
      </c>
      <c r="G156" t="s">
        <v>372</v>
      </c>
      <c r="H156" s="31">
        <v>0</v>
      </c>
      <c r="I156" s="31">
        <v>0</v>
      </c>
      <c r="J156" s="31">
        <v>0</v>
      </c>
      <c r="K156" s="32">
        <v>0</v>
      </c>
      <c r="L156" s="33">
        <f t="shared" si="4"/>
        <v>0</v>
      </c>
      <c r="M156" s="33">
        <f t="shared" si="5"/>
        <v>0</v>
      </c>
      <c r="N156" s="31">
        <v>0</v>
      </c>
      <c r="O156" s="31">
        <v>0</v>
      </c>
      <c r="P156" t="s">
        <v>697</v>
      </c>
      <c r="Q156" t="s">
        <v>372</v>
      </c>
      <c r="R156" t="s">
        <v>407</v>
      </c>
    </row>
    <row r="157" spans="1:18" x14ac:dyDescent="0.15">
      <c r="A157" t="s">
        <v>392</v>
      </c>
      <c r="B157" t="s">
        <v>336</v>
      </c>
      <c r="C157" t="s">
        <v>610</v>
      </c>
      <c r="D157" t="s">
        <v>599</v>
      </c>
      <c r="E157" t="s">
        <v>611</v>
      </c>
      <c r="F157" t="s">
        <v>372</v>
      </c>
      <c r="G157" t="s">
        <v>372</v>
      </c>
      <c r="H157" s="31">
        <v>0</v>
      </c>
      <c r="I157" s="31">
        <v>0</v>
      </c>
      <c r="J157" s="31">
        <v>0</v>
      </c>
      <c r="K157" s="32">
        <v>0</v>
      </c>
      <c r="L157" s="33">
        <f t="shared" si="4"/>
        <v>0</v>
      </c>
      <c r="M157" s="33">
        <f t="shared" si="5"/>
        <v>0</v>
      </c>
      <c r="N157" s="31">
        <v>0</v>
      </c>
      <c r="O157" s="31">
        <v>0</v>
      </c>
      <c r="P157" t="s">
        <v>698</v>
      </c>
      <c r="Q157" t="s">
        <v>372</v>
      </c>
      <c r="R157" t="s">
        <v>393</v>
      </c>
    </row>
    <row r="158" spans="1:18" x14ac:dyDescent="0.15">
      <c r="A158" t="s">
        <v>392</v>
      </c>
      <c r="B158" t="s">
        <v>346</v>
      </c>
      <c r="C158" t="s">
        <v>614</v>
      </c>
      <c r="D158" t="s">
        <v>599</v>
      </c>
      <c r="E158" t="s">
        <v>611</v>
      </c>
      <c r="F158" t="s">
        <v>372</v>
      </c>
      <c r="G158" t="s">
        <v>372</v>
      </c>
      <c r="H158" s="31">
        <v>0</v>
      </c>
      <c r="I158" s="31">
        <v>0</v>
      </c>
      <c r="J158" s="31">
        <v>0</v>
      </c>
      <c r="K158" s="32">
        <v>0</v>
      </c>
      <c r="L158" s="33">
        <f t="shared" si="4"/>
        <v>0</v>
      </c>
      <c r="M158" s="33">
        <f t="shared" si="5"/>
        <v>0</v>
      </c>
      <c r="N158" s="31">
        <v>0</v>
      </c>
      <c r="O158" s="31">
        <v>0</v>
      </c>
      <c r="P158" t="s">
        <v>699</v>
      </c>
      <c r="Q158" t="s">
        <v>372</v>
      </c>
      <c r="R158" t="s">
        <v>372</v>
      </c>
    </row>
    <row r="159" spans="1:18" x14ac:dyDescent="0.15">
      <c r="A159" t="s">
        <v>392</v>
      </c>
      <c r="B159" t="s">
        <v>309</v>
      </c>
      <c r="C159" t="s">
        <v>616</v>
      </c>
      <c r="D159" t="s">
        <v>617</v>
      </c>
      <c r="E159" t="s">
        <v>618</v>
      </c>
      <c r="F159" t="s">
        <v>618</v>
      </c>
      <c r="G159" t="s">
        <v>372</v>
      </c>
      <c r="H159" s="31">
        <v>1000</v>
      </c>
      <c r="I159" s="31">
        <v>1000</v>
      </c>
      <c r="J159" s="31">
        <v>0</v>
      </c>
      <c r="K159" s="32">
        <v>1000</v>
      </c>
      <c r="L159" s="33">
        <f t="shared" si="4"/>
        <v>1000</v>
      </c>
      <c r="M159" s="33">
        <f t="shared" si="5"/>
        <v>0</v>
      </c>
      <c r="N159" s="31">
        <v>0</v>
      </c>
      <c r="O159" s="31">
        <v>0</v>
      </c>
      <c r="P159" t="s">
        <v>700</v>
      </c>
      <c r="Q159" t="s">
        <v>372</v>
      </c>
      <c r="R159" t="s">
        <v>701</v>
      </c>
    </row>
    <row r="160" spans="1:18" x14ac:dyDescent="0.15">
      <c r="A160" t="s">
        <v>392</v>
      </c>
      <c r="B160" t="s">
        <v>621</v>
      </c>
      <c r="C160" t="s">
        <v>622</v>
      </c>
      <c r="D160" t="s">
        <v>617</v>
      </c>
      <c r="E160" t="s">
        <v>618</v>
      </c>
      <c r="F160" t="s">
        <v>618</v>
      </c>
      <c r="G160" t="s">
        <v>372</v>
      </c>
      <c r="H160" s="31">
        <v>924.36</v>
      </c>
      <c r="I160" s="31">
        <v>924.36</v>
      </c>
      <c r="J160" s="31">
        <v>0</v>
      </c>
      <c r="K160" s="32">
        <v>924.36</v>
      </c>
      <c r="L160" s="33">
        <f t="shared" si="4"/>
        <v>924.36</v>
      </c>
      <c r="M160" s="33">
        <f t="shared" si="5"/>
        <v>0</v>
      </c>
      <c r="N160" s="31">
        <v>0</v>
      </c>
      <c r="O160" s="31">
        <v>0</v>
      </c>
      <c r="P160" t="s">
        <v>702</v>
      </c>
      <c r="Q160" t="s">
        <v>372</v>
      </c>
      <c r="R160" t="s">
        <v>703</v>
      </c>
    </row>
    <row r="161" spans="1:18" x14ac:dyDescent="0.15">
      <c r="A161" t="s">
        <v>392</v>
      </c>
      <c r="B161" t="s">
        <v>625</v>
      </c>
      <c r="C161" t="s">
        <v>626</v>
      </c>
      <c r="D161" t="s">
        <v>599</v>
      </c>
      <c r="E161" t="s">
        <v>600</v>
      </c>
      <c r="F161" t="s">
        <v>601</v>
      </c>
      <c r="G161" t="s">
        <v>372</v>
      </c>
      <c r="H161" s="31">
        <v>649.08000000000004</v>
      </c>
      <c r="I161" s="31">
        <v>649.08000000000004</v>
      </c>
      <c r="J161" s="31">
        <v>0</v>
      </c>
      <c r="K161" s="32">
        <v>649.08000000000004</v>
      </c>
      <c r="L161" s="33">
        <f t="shared" si="4"/>
        <v>649.08000000000004</v>
      </c>
      <c r="M161" s="33">
        <f t="shared" si="5"/>
        <v>0</v>
      </c>
      <c r="N161" s="31">
        <v>0</v>
      </c>
      <c r="O161" s="31">
        <v>0</v>
      </c>
      <c r="P161" t="s">
        <v>704</v>
      </c>
      <c r="Q161" t="s">
        <v>372</v>
      </c>
      <c r="R161" t="s">
        <v>705</v>
      </c>
    </row>
    <row r="162" spans="1:18" x14ac:dyDescent="0.15">
      <c r="A162" t="s">
        <v>392</v>
      </c>
      <c r="B162" t="s">
        <v>632</v>
      </c>
      <c r="C162" t="s">
        <v>633</v>
      </c>
      <c r="D162" t="s">
        <v>599</v>
      </c>
      <c r="E162" t="s">
        <v>600</v>
      </c>
      <c r="F162" t="s">
        <v>601</v>
      </c>
      <c r="G162" t="s">
        <v>372</v>
      </c>
      <c r="H162" s="31">
        <v>482.72</v>
      </c>
      <c r="I162" s="31">
        <v>482.72</v>
      </c>
      <c r="J162" s="31">
        <v>0</v>
      </c>
      <c r="K162" s="32">
        <v>482.72</v>
      </c>
      <c r="L162" s="33">
        <f t="shared" si="4"/>
        <v>482.72</v>
      </c>
      <c r="M162" s="33">
        <f t="shared" si="5"/>
        <v>0</v>
      </c>
      <c r="N162" s="31">
        <v>0</v>
      </c>
      <c r="O162" s="31">
        <v>0</v>
      </c>
      <c r="P162" t="s">
        <v>706</v>
      </c>
      <c r="Q162" t="s">
        <v>372</v>
      </c>
      <c r="R162" t="s">
        <v>707</v>
      </c>
    </row>
    <row r="163" spans="1:18" x14ac:dyDescent="0.15">
      <c r="A163" t="s">
        <v>392</v>
      </c>
      <c r="B163" t="s">
        <v>636</v>
      </c>
      <c r="C163" t="s">
        <v>637</v>
      </c>
      <c r="D163" t="s">
        <v>599</v>
      </c>
      <c r="E163" t="s">
        <v>600</v>
      </c>
      <c r="F163" t="s">
        <v>638</v>
      </c>
      <c r="G163" t="s">
        <v>372</v>
      </c>
      <c r="H163" s="31">
        <v>0</v>
      </c>
      <c r="I163" s="31">
        <v>0</v>
      </c>
      <c r="J163" s="31">
        <v>0</v>
      </c>
      <c r="K163" s="32">
        <v>0</v>
      </c>
      <c r="L163" s="33">
        <f t="shared" si="4"/>
        <v>0</v>
      </c>
      <c r="M163" s="33">
        <f t="shared" si="5"/>
        <v>0</v>
      </c>
      <c r="N163" s="31">
        <v>0</v>
      </c>
      <c r="O163" s="31">
        <v>0</v>
      </c>
      <c r="P163" t="s">
        <v>708</v>
      </c>
      <c r="Q163" t="s">
        <v>372</v>
      </c>
      <c r="R163" t="s">
        <v>372</v>
      </c>
    </row>
    <row r="164" spans="1:18" x14ac:dyDescent="0.15">
      <c r="A164" t="s">
        <v>392</v>
      </c>
      <c r="B164" t="s">
        <v>640</v>
      </c>
      <c r="C164" t="s">
        <v>641</v>
      </c>
      <c r="D164" t="s">
        <v>599</v>
      </c>
      <c r="E164" t="s">
        <v>600</v>
      </c>
      <c r="F164" t="s">
        <v>601</v>
      </c>
      <c r="G164" t="s">
        <v>372</v>
      </c>
      <c r="H164" s="31">
        <v>233.27</v>
      </c>
      <c r="I164" s="31">
        <v>233.27</v>
      </c>
      <c r="J164" s="31">
        <v>0</v>
      </c>
      <c r="K164" s="32">
        <v>233.27</v>
      </c>
      <c r="L164" s="33">
        <f t="shared" si="4"/>
        <v>233.27</v>
      </c>
      <c r="M164" s="33">
        <f t="shared" si="5"/>
        <v>0</v>
      </c>
      <c r="N164" s="31">
        <v>0</v>
      </c>
      <c r="O164" s="31">
        <v>0</v>
      </c>
      <c r="P164" t="s">
        <v>709</v>
      </c>
      <c r="Q164" t="s">
        <v>372</v>
      </c>
      <c r="R164" t="s">
        <v>710</v>
      </c>
    </row>
    <row r="165" spans="1:18" x14ac:dyDescent="0.15">
      <c r="A165" t="s">
        <v>392</v>
      </c>
      <c r="B165" t="s">
        <v>644</v>
      </c>
      <c r="C165" t="s">
        <v>645</v>
      </c>
      <c r="D165" t="s">
        <v>370</v>
      </c>
      <c r="E165" t="s">
        <v>371</v>
      </c>
      <c r="F165" t="s">
        <v>372</v>
      </c>
      <c r="G165" t="s">
        <v>372</v>
      </c>
      <c r="H165" s="31">
        <v>884.79</v>
      </c>
      <c r="I165" s="31">
        <v>884.79</v>
      </c>
      <c r="J165" s="31">
        <v>0</v>
      </c>
      <c r="K165" s="32">
        <v>0</v>
      </c>
      <c r="L165" s="33">
        <f t="shared" si="4"/>
        <v>0</v>
      </c>
      <c r="M165" s="33">
        <f t="shared" si="5"/>
        <v>884.79</v>
      </c>
      <c r="N165" s="31">
        <v>884.79</v>
      </c>
      <c r="O165" s="31">
        <v>0</v>
      </c>
      <c r="P165" t="s">
        <v>711</v>
      </c>
      <c r="Q165" t="s">
        <v>712</v>
      </c>
      <c r="R165" t="s">
        <v>372</v>
      </c>
    </row>
    <row r="166" spans="1:18" x14ac:dyDescent="0.15">
      <c r="A166" t="s">
        <v>392</v>
      </c>
      <c r="B166" t="s">
        <v>648</v>
      </c>
      <c r="C166" t="s">
        <v>649</v>
      </c>
      <c r="D166" t="s">
        <v>617</v>
      </c>
      <c r="E166" t="s">
        <v>618</v>
      </c>
      <c r="F166" t="s">
        <v>618</v>
      </c>
      <c r="G166" t="s">
        <v>372</v>
      </c>
      <c r="H166" s="31">
        <v>172.44</v>
      </c>
      <c r="I166" s="31">
        <v>172.44</v>
      </c>
      <c r="J166" s="31">
        <v>0</v>
      </c>
      <c r="K166" s="32">
        <v>172.44</v>
      </c>
      <c r="L166" s="33">
        <f t="shared" si="4"/>
        <v>172.44</v>
      </c>
      <c r="M166" s="33">
        <f t="shared" si="5"/>
        <v>0</v>
      </c>
      <c r="N166" s="31">
        <v>0</v>
      </c>
      <c r="O166" s="31">
        <v>0</v>
      </c>
      <c r="P166" t="s">
        <v>713</v>
      </c>
      <c r="Q166" t="s">
        <v>372</v>
      </c>
      <c r="R166" t="s">
        <v>714</v>
      </c>
    </row>
    <row r="167" spans="1:18" x14ac:dyDescent="0.15">
      <c r="A167" t="s">
        <v>392</v>
      </c>
      <c r="B167" t="s">
        <v>652</v>
      </c>
      <c r="C167" t="s">
        <v>653</v>
      </c>
      <c r="D167" t="s">
        <v>370</v>
      </c>
      <c r="E167" t="s">
        <v>371</v>
      </c>
      <c r="F167" t="s">
        <v>372</v>
      </c>
      <c r="G167" t="s">
        <v>372</v>
      </c>
      <c r="H167" s="31">
        <v>1485.53</v>
      </c>
      <c r="I167" s="31">
        <v>1485.53</v>
      </c>
      <c r="J167" s="31">
        <v>0</v>
      </c>
      <c r="K167" s="32">
        <v>0</v>
      </c>
      <c r="L167" s="33">
        <f t="shared" si="4"/>
        <v>0</v>
      </c>
      <c r="M167" s="33">
        <f t="shared" si="5"/>
        <v>1485.53</v>
      </c>
      <c r="N167" s="31">
        <v>1485.53</v>
      </c>
      <c r="O167" s="31">
        <v>0</v>
      </c>
      <c r="P167" t="s">
        <v>715</v>
      </c>
      <c r="Q167" t="s">
        <v>716</v>
      </c>
      <c r="R167" t="s">
        <v>400</v>
      </c>
    </row>
    <row r="168" spans="1:18" x14ac:dyDescent="0.15">
      <c r="A168" t="s">
        <v>399</v>
      </c>
      <c r="B168" t="s">
        <v>593</v>
      </c>
      <c r="C168" t="s">
        <v>594</v>
      </c>
      <c r="D168" t="s">
        <v>370</v>
      </c>
      <c r="E168" t="s">
        <v>371</v>
      </c>
      <c r="F168" t="s">
        <v>372</v>
      </c>
      <c r="G168" t="s">
        <v>372</v>
      </c>
      <c r="H168" s="31">
        <v>759.43</v>
      </c>
      <c r="I168" s="31">
        <v>759.43</v>
      </c>
      <c r="J168" s="31">
        <v>0</v>
      </c>
      <c r="K168" s="32">
        <v>0</v>
      </c>
      <c r="L168" s="33">
        <f t="shared" si="4"/>
        <v>0</v>
      </c>
      <c r="M168" s="33">
        <f t="shared" si="5"/>
        <v>759.43</v>
      </c>
      <c r="N168" s="31">
        <v>759.43</v>
      </c>
      <c r="O168" s="31">
        <v>0</v>
      </c>
      <c r="P168" t="s">
        <v>717</v>
      </c>
      <c r="Q168" t="s">
        <v>718</v>
      </c>
      <c r="R168" t="s">
        <v>372</v>
      </c>
    </row>
    <row r="169" spans="1:18" x14ac:dyDescent="0.15">
      <c r="A169" t="s">
        <v>399</v>
      </c>
      <c r="B169" t="s">
        <v>597</v>
      </c>
      <c r="C169" t="s">
        <v>598</v>
      </c>
      <c r="D169" t="s">
        <v>599</v>
      </c>
      <c r="E169" t="s">
        <v>600</v>
      </c>
      <c r="F169" t="s">
        <v>601</v>
      </c>
      <c r="G169" t="s">
        <v>372</v>
      </c>
      <c r="H169" s="31">
        <v>1294.4000000000001</v>
      </c>
      <c r="I169" s="31">
        <v>1294.4000000000001</v>
      </c>
      <c r="J169" s="31">
        <v>0</v>
      </c>
      <c r="K169" s="32">
        <v>1294.4000000000001</v>
      </c>
      <c r="L169" s="33">
        <f t="shared" si="4"/>
        <v>1294.4000000000001</v>
      </c>
      <c r="M169" s="33">
        <f t="shared" si="5"/>
        <v>0</v>
      </c>
      <c r="N169" s="31">
        <v>0</v>
      </c>
      <c r="O169" s="31">
        <v>0</v>
      </c>
      <c r="P169" t="s">
        <v>719</v>
      </c>
      <c r="Q169" t="s">
        <v>372</v>
      </c>
      <c r="R169" t="s">
        <v>720</v>
      </c>
    </row>
    <row r="170" spans="1:18" x14ac:dyDescent="0.15">
      <c r="A170" t="s">
        <v>399</v>
      </c>
      <c r="B170" t="s">
        <v>327</v>
      </c>
      <c r="C170" t="s">
        <v>604</v>
      </c>
      <c r="D170" t="s">
        <v>599</v>
      </c>
      <c r="E170" t="s">
        <v>600</v>
      </c>
      <c r="F170" t="s">
        <v>601</v>
      </c>
      <c r="G170" t="s">
        <v>372</v>
      </c>
      <c r="H170" s="31">
        <v>3658.2</v>
      </c>
      <c r="I170" s="31">
        <v>3658.2</v>
      </c>
      <c r="J170" s="31">
        <v>0</v>
      </c>
      <c r="K170" s="32">
        <v>3658.2</v>
      </c>
      <c r="L170" s="33">
        <f t="shared" si="4"/>
        <v>3658.2</v>
      </c>
      <c r="M170" s="33">
        <f t="shared" si="5"/>
        <v>0</v>
      </c>
      <c r="N170" s="31">
        <v>0</v>
      </c>
      <c r="O170" s="31">
        <v>0</v>
      </c>
      <c r="P170" t="s">
        <v>721</v>
      </c>
      <c r="Q170" t="s">
        <v>372</v>
      </c>
      <c r="R170" t="s">
        <v>722</v>
      </c>
    </row>
    <row r="171" spans="1:18" x14ac:dyDescent="0.15">
      <c r="A171" t="s">
        <v>399</v>
      </c>
      <c r="B171" t="s">
        <v>333</v>
      </c>
      <c r="C171" t="s">
        <v>607</v>
      </c>
      <c r="D171" t="s">
        <v>370</v>
      </c>
      <c r="E171" t="s">
        <v>371</v>
      </c>
      <c r="F171" t="s">
        <v>372</v>
      </c>
      <c r="G171" t="s">
        <v>372</v>
      </c>
      <c r="H171" s="31">
        <v>0</v>
      </c>
      <c r="I171" s="31">
        <v>0</v>
      </c>
      <c r="J171" s="31">
        <v>0</v>
      </c>
      <c r="K171" s="32">
        <v>0</v>
      </c>
      <c r="L171" s="33">
        <f t="shared" si="4"/>
        <v>0</v>
      </c>
      <c r="M171" s="33">
        <f t="shared" si="5"/>
        <v>0</v>
      </c>
      <c r="N171" s="31">
        <v>0</v>
      </c>
      <c r="O171" s="31">
        <v>0</v>
      </c>
      <c r="P171" t="s">
        <v>723</v>
      </c>
      <c r="Q171" t="s">
        <v>401</v>
      </c>
      <c r="R171" t="s">
        <v>372</v>
      </c>
    </row>
    <row r="172" spans="1:18" x14ac:dyDescent="0.15">
      <c r="A172" t="s">
        <v>399</v>
      </c>
      <c r="B172" t="s">
        <v>664</v>
      </c>
      <c r="C172" t="s">
        <v>665</v>
      </c>
      <c r="D172" t="s">
        <v>666</v>
      </c>
      <c r="E172" t="s">
        <v>611</v>
      </c>
      <c r="F172" t="s">
        <v>372</v>
      </c>
      <c r="G172" t="s">
        <v>372</v>
      </c>
      <c r="H172" s="31">
        <v>0</v>
      </c>
      <c r="I172" s="31">
        <v>0</v>
      </c>
      <c r="J172" s="31">
        <v>0</v>
      </c>
      <c r="K172" s="32">
        <v>0</v>
      </c>
      <c r="L172" s="33">
        <f t="shared" si="4"/>
        <v>0</v>
      </c>
      <c r="M172" s="33">
        <f t="shared" si="5"/>
        <v>0</v>
      </c>
      <c r="N172" s="31">
        <v>0</v>
      </c>
      <c r="O172" s="31">
        <v>0</v>
      </c>
      <c r="P172" t="s">
        <v>724</v>
      </c>
      <c r="Q172" t="s">
        <v>372</v>
      </c>
      <c r="R172" t="s">
        <v>407</v>
      </c>
    </row>
    <row r="173" spans="1:18" x14ac:dyDescent="0.15">
      <c r="A173" t="s">
        <v>399</v>
      </c>
      <c r="B173" t="s">
        <v>336</v>
      </c>
      <c r="C173" t="s">
        <v>610</v>
      </c>
      <c r="D173" t="s">
        <v>599</v>
      </c>
      <c r="E173" t="s">
        <v>611</v>
      </c>
      <c r="F173" t="s">
        <v>372</v>
      </c>
      <c r="G173" t="s">
        <v>372</v>
      </c>
      <c r="H173" s="31">
        <v>0</v>
      </c>
      <c r="I173" s="31">
        <v>0</v>
      </c>
      <c r="J173" s="31">
        <v>0</v>
      </c>
      <c r="K173" s="32">
        <v>0</v>
      </c>
      <c r="L173" s="33">
        <f t="shared" si="4"/>
        <v>0</v>
      </c>
      <c r="M173" s="33">
        <f t="shared" si="5"/>
        <v>0</v>
      </c>
      <c r="N173" s="31">
        <v>0</v>
      </c>
      <c r="O173" s="31">
        <v>0</v>
      </c>
      <c r="P173" t="s">
        <v>725</v>
      </c>
      <c r="Q173" t="s">
        <v>372</v>
      </c>
      <c r="R173" t="s">
        <v>418</v>
      </c>
    </row>
    <row r="174" spans="1:18" x14ac:dyDescent="0.15">
      <c r="A174" t="s">
        <v>399</v>
      </c>
      <c r="B174" t="s">
        <v>346</v>
      </c>
      <c r="C174" t="s">
        <v>614</v>
      </c>
      <c r="D174" t="s">
        <v>599</v>
      </c>
      <c r="E174" t="s">
        <v>611</v>
      </c>
      <c r="F174" t="s">
        <v>372</v>
      </c>
      <c r="G174" t="s">
        <v>372</v>
      </c>
      <c r="H174" s="31">
        <v>0</v>
      </c>
      <c r="I174" s="31">
        <v>0</v>
      </c>
      <c r="J174" s="31">
        <v>0</v>
      </c>
      <c r="K174" s="32">
        <v>0</v>
      </c>
      <c r="L174" s="33">
        <f t="shared" si="4"/>
        <v>0</v>
      </c>
      <c r="M174" s="33">
        <f t="shared" si="5"/>
        <v>0</v>
      </c>
      <c r="N174" s="31">
        <v>0</v>
      </c>
      <c r="O174" s="31">
        <v>0</v>
      </c>
      <c r="P174" t="s">
        <v>726</v>
      </c>
      <c r="Q174" t="s">
        <v>372</v>
      </c>
      <c r="R174" t="s">
        <v>372</v>
      </c>
    </row>
    <row r="175" spans="1:18" x14ac:dyDescent="0.15">
      <c r="A175" t="s">
        <v>399</v>
      </c>
      <c r="B175" t="s">
        <v>309</v>
      </c>
      <c r="C175" t="s">
        <v>616</v>
      </c>
      <c r="D175" t="s">
        <v>617</v>
      </c>
      <c r="E175" t="s">
        <v>618</v>
      </c>
      <c r="F175" t="s">
        <v>618</v>
      </c>
      <c r="G175" t="s">
        <v>372</v>
      </c>
      <c r="H175" s="31">
        <v>1000</v>
      </c>
      <c r="I175" s="31">
        <v>1000</v>
      </c>
      <c r="J175" s="31">
        <v>0</v>
      </c>
      <c r="K175" s="32">
        <v>1000</v>
      </c>
      <c r="L175" s="33">
        <f t="shared" si="4"/>
        <v>1000</v>
      </c>
      <c r="M175" s="33">
        <f t="shared" si="5"/>
        <v>0</v>
      </c>
      <c r="N175" s="31">
        <v>0</v>
      </c>
      <c r="O175" s="31">
        <v>0</v>
      </c>
      <c r="P175" t="s">
        <v>727</v>
      </c>
      <c r="Q175" t="s">
        <v>372</v>
      </c>
      <c r="R175" t="s">
        <v>728</v>
      </c>
    </row>
    <row r="176" spans="1:18" x14ac:dyDescent="0.15">
      <c r="A176" t="s">
        <v>399</v>
      </c>
      <c r="B176" t="s">
        <v>621</v>
      </c>
      <c r="C176" t="s">
        <v>622</v>
      </c>
      <c r="D176" t="s">
        <v>617</v>
      </c>
      <c r="E176" t="s">
        <v>618</v>
      </c>
      <c r="F176" t="s">
        <v>618</v>
      </c>
      <c r="G176" t="s">
        <v>372</v>
      </c>
      <c r="H176" s="31">
        <v>921.68</v>
      </c>
      <c r="I176" s="31">
        <v>921.68</v>
      </c>
      <c r="J176" s="31">
        <v>0</v>
      </c>
      <c r="K176" s="32">
        <v>921.68</v>
      </c>
      <c r="L176" s="33">
        <f t="shared" si="4"/>
        <v>921.68</v>
      </c>
      <c r="M176" s="33">
        <f t="shared" si="5"/>
        <v>0</v>
      </c>
      <c r="N176" s="31">
        <v>0</v>
      </c>
      <c r="O176" s="31">
        <v>0</v>
      </c>
      <c r="P176" t="s">
        <v>729</v>
      </c>
      <c r="Q176" t="s">
        <v>372</v>
      </c>
      <c r="R176" t="s">
        <v>730</v>
      </c>
    </row>
    <row r="177" spans="1:18" x14ac:dyDescent="0.15">
      <c r="A177" t="s">
        <v>399</v>
      </c>
      <c r="B177" t="s">
        <v>625</v>
      </c>
      <c r="C177" t="s">
        <v>626</v>
      </c>
      <c r="D177" t="s">
        <v>599</v>
      </c>
      <c r="E177" t="s">
        <v>600</v>
      </c>
      <c r="F177" t="s">
        <v>601</v>
      </c>
      <c r="G177" t="s">
        <v>372</v>
      </c>
      <c r="H177" s="31">
        <v>596.75</v>
      </c>
      <c r="I177" s="31">
        <v>596.75</v>
      </c>
      <c r="J177" s="31">
        <v>0</v>
      </c>
      <c r="K177" s="32">
        <v>596.75</v>
      </c>
      <c r="L177" s="33">
        <f t="shared" si="4"/>
        <v>596.75</v>
      </c>
      <c r="M177" s="33">
        <f t="shared" si="5"/>
        <v>0</v>
      </c>
      <c r="N177" s="31">
        <v>0</v>
      </c>
      <c r="O177" s="31">
        <v>0</v>
      </c>
      <c r="P177" t="s">
        <v>731</v>
      </c>
      <c r="Q177" t="s">
        <v>372</v>
      </c>
      <c r="R177" t="s">
        <v>732</v>
      </c>
    </row>
    <row r="178" spans="1:18" x14ac:dyDescent="0.15">
      <c r="A178" t="s">
        <v>399</v>
      </c>
      <c r="B178" t="s">
        <v>632</v>
      </c>
      <c r="C178" t="s">
        <v>633</v>
      </c>
      <c r="D178" t="s">
        <v>599</v>
      </c>
      <c r="E178" t="s">
        <v>600</v>
      </c>
      <c r="F178" t="s">
        <v>601</v>
      </c>
      <c r="G178" t="s">
        <v>372</v>
      </c>
      <c r="H178" s="31">
        <v>623.41999999999996</v>
      </c>
      <c r="I178" s="31">
        <v>623.41999999999996</v>
      </c>
      <c r="J178" s="31">
        <v>0</v>
      </c>
      <c r="K178" s="32">
        <v>623.41999999999996</v>
      </c>
      <c r="L178" s="33">
        <f t="shared" si="4"/>
        <v>623.41999999999996</v>
      </c>
      <c r="M178" s="33">
        <f t="shared" si="5"/>
        <v>0</v>
      </c>
      <c r="N178" s="31">
        <v>0</v>
      </c>
      <c r="O178" s="31">
        <v>0</v>
      </c>
      <c r="P178" t="s">
        <v>733</v>
      </c>
      <c r="Q178" t="s">
        <v>372</v>
      </c>
      <c r="R178" t="s">
        <v>734</v>
      </c>
    </row>
    <row r="179" spans="1:18" x14ac:dyDescent="0.15">
      <c r="A179" t="s">
        <v>399</v>
      </c>
      <c r="B179" t="s">
        <v>636</v>
      </c>
      <c r="C179" t="s">
        <v>637</v>
      </c>
      <c r="D179" t="s">
        <v>599</v>
      </c>
      <c r="E179" t="s">
        <v>600</v>
      </c>
      <c r="F179" t="s">
        <v>638</v>
      </c>
      <c r="G179" t="s">
        <v>372</v>
      </c>
      <c r="H179" s="31">
        <v>0</v>
      </c>
      <c r="I179" s="31">
        <v>0</v>
      </c>
      <c r="J179" s="31">
        <v>0</v>
      </c>
      <c r="K179" s="32">
        <v>0</v>
      </c>
      <c r="L179" s="33">
        <f t="shared" si="4"/>
        <v>0</v>
      </c>
      <c r="M179" s="33">
        <f t="shared" si="5"/>
        <v>0</v>
      </c>
      <c r="N179" s="31">
        <v>0</v>
      </c>
      <c r="O179" s="31">
        <v>0</v>
      </c>
      <c r="P179" t="s">
        <v>707</v>
      </c>
      <c r="Q179" t="s">
        <v>372</v>
      </c>
      <c r="R179" t="s">
        <v>372</v>
      </c>
    </row>
    <row r="180" spans="1:18" x14ac:dyDescent="0.15">
      <c r="A180" t="s">
        <v>399</v>
      </c>
      <c r="B180" t="s">
        <v>640</v>
      </c>
      <c r="C180" t="s">
        <v>641</v>
      </c>
      <c r="D180" t="s">
        <v>599</v>
      </c>
      <c r="E180" t="s">
        <v>600</v>
      </c>
      <c r="F180" t="s">
        <v>601</v>
      </c>
      <c r="G180" t="s">
        <v>372</v>
      </c>
      <c r="H180" s="31">
        <v>361.4</v>
      </c>
      <c r="I180" s="31">
        <v>361.4</v>
      </c>
      <c r="J180" s="31">
        <v>0</v>
      </c>
      <c r="K180" s="32">
        <v>361.4</v>
      </c>
      <c r="L180" s="33">
        <f t="shared" si="4"/>
        <v>361.4</v>
      </c>
      <c r="M180" s="33">
        <f t="shared" si="5"/>
        <v>0</v>
      </c>
      <c r="N180" s="31">
        <v>0</v>
      </c>
      <c r="O180" s="31">
        <v>0</v>
      </c>
      <c r="P180" t="s">
        <v>735</v>
      </c>
      <c r="Q180" t="s">
        <v>372</v>
      </c>
      <c r="R180" t="s">
        <v>736</v>
      </c>
    </row>
    <row r="181" spans="1:18" x14ac:dyDescent="0.15">
      <c r="A181" t="s">
        <v>399</v>
      </c>
      <c r="B181" t="s">
        <v>644</v>
      </c>
      <c r="C181" t="s">
        <v>645</v>
      </c>
      <c r="D181" t="s">
        <v>370</v>
      </c>
      <c r="E181" t="s">
        <v>371</v>
      </c>
      <c r="F181" t="s">
        <v>372</v>
      </c>
      <c r="G181" t="s">
        <v>372</v>
      </c>
      <c r="H181" s="31">
        <v>1000</v>
      </c>
      <c r="I181" s="31">
        <v>1000</v>
      </c>
      <c r="J181" s="31">
        <v>0</v>
      </c>
      <c r="K181" s="32">
        <v>0</v>
      </c>
      <c r="L181" s="33">
        <f t="shared" si="4"/>
        <v>0</v>
      </c>
      <c r="M181" s="33">
        <f t="shared" si="5"/>
        <v>1000</v>
      </c>
      <c r="N181" s="31">
        <v>1000</v>
      </c>
      <c r="O181" s="31">
        <v>0</v>
      </c>
      <c r="P181" t="s">
        <v>737</v>
      </c>
      <c r="Q181" t="s">
        <v>738</v>
      </c>
      <c r="R181" t="s">
        <v>372</v>
      </c>
    </row>
    <row r="182" spans="1:18" x14ac:dyDescent="0.15">
      <c r="A182" t="s">
        <v>399</v>
      </c>
      <c r="B182" t="s">
        <v>648</v>
      </c>
      <c r="C182" t="s">
        <v>649</v>
      </c>
      <c r="D182" t="s">
        <v>617</v>
      </c>
      <c r="E182" t="s">
        <v>618</v>
      </c>
      <c r="F182" t="s">
        <v>618</v>
      </c>
      <c r="G182" t="s">
        <v>372</v>
      </c>
      <c r="H182" s="31">
        <v>99.25</v>
      </c>
      <c r="I182" s="31">
        <v>99.25</v>
      </c>
      <c r="J182" s="31">
        <v>0</v>
      </c>
      <c r="K182" s="32">
        <v>99.25</v>
      </c>
      <c r="L182" s="33">
        <f t="shared" si="4"/>
        <v>99.25</v>
      </c>
      <c r="M182" s="33">
        <f t="shared" si="5"/>
        <v>0</v>
      </c>
      <c r="N182" s="31">
        <v>0</v>
      </c>
      <c r="O182" s="31">
        <v>0</v>
      </c>
      <c r="P182" t="s">
        <v>739</v>
      </c>
      <c r="Q182" t="s">
        <v>372</v>
      </c>
      <c r="R182" t="s">
        <v>740</v>
      </c>
    </row>
    <row r="183" spans="1:18" x14ac:dyDescent="0.15">
      <c r="A183" t="s">
        <v>399</v>
      </c>
      <c r="B183" t="s">
        <v>652</v>
      </c>
      <c r="C183" t="s">
        <v>653</v>
      </c>
      <c r="D183" t="s">
        <v>370</v>
      </c>
      <c r="E183" t="s">
        <v>371</v>
      </c>
      <c r="F183" t="s">
        <v>372</v>
      </c>
      <c r="G183" t="s">
        <v>372</v>
      </c>
      <c r="H183" s="31">
        <v>1434.53</v>
      </c>
      <c r="I183" s="31">
        <v>1434.53</v>
      </c>
      <c r="J183" s="31">
        <v>0</v>
      </c>
      <c r="K183" s="32">
        <v>0</v>
      </c>
      <c r="L183" s="33">
        <f t="shared" si="4"/>
        <v>0</v>
      </c>
      <c r="M183" s="33">
        <f t="shared" si="5"/>
        <v>1434.53</v>
      </c>
      <c r="N183" s="31">
        <v>1434.53</v>
      </c>
      <c r="O183" s="31">
        <v>0</v>
      </c>
      <c r="P183" t="s">
        <v>741</v>
      </c>
      <c r="Q183" t="s">
        <v>742</v>
      </c>
      <c r="R183" t="s">
        <v>393</v>
      </c>
    </row>
    <row r="184" spans="1:18" x14ac:dyDescent="0.15">
      <c r="A184" t="s">
        <v>406</v>
      </c>
      <c r="B184" t="s">
        <v>593</v>
      </c>
      <c r="C184" t="s">
        <v>594</v>
      </c>
      <c r="D184" t="s">
        <v>370</v>
      </c>
      <c r="E184" t="s">
        <v>371</v>
      </c>
      <c r="F184" t="s">
        <v>372</v>
      </c>
      <c r="G184" t="s">
        <v>372</v>
      </c>
      <c r="H184" s="31">
        <v>393.97</v>
      </c>
      <c r="I184" s="31">
        <v>393.97</v>
      </c>
      <c r="J184" s="31">
        <v>0</v>
      </c>
      <c r="K184" s="32">
        <v>0</v>
      </c>
      <c r="L184" s="33">
        <f t="shared" si="4"/>
        <v>0</v>
      </c>
      <c r="M184" s="33">
        <f t="shared" si="5"/>
        <v>393.97</v>
      </c>
      <c r="N184" s="31">
        <v>393.97</v>
      </c>
      <c r="O184" s="31">
        <v>0</v>
      </c>
      <c r="P184" t="s">
        <v>743</v>
      </c>
      <c r="Q184" t="s">
        <v>744</v>
      </c>
      <c r="R184" t="s">
        <v>372</v>
      </c>
    </row>
    <row r="185" spans="1:18" x14ac:dyDescent="0.15">
      <c r="A185" t="s">
        <v>406</v>
      </c>
      <c r="B185" t="s">
        <v>597</v>
      </c>
      <c r="C185" t="s">
        <v>598</v>
      </c>
      <c r="D185" t="s">
        <v>599</v>
      </c>
      <c r="E185" t="s">
        <v>600</v>
      </c>
      <c r="F185" t="s">
        <v>601</v>
      </c>
      <c r="G185" t="s">
        <v>372</v>
      </c>
      <c r="H185" s="31">
        <v>1053.94</v>
      </c>
      <c r="I185" s="31">
        <v>1053.94</v>
      </c>
      <c r="J185" s="31">
        <v>0</v>
      </c>
      <c r="K185" s="32">
        <v>1053.94</v>
      </c>
      <c r="L185" s="33">
        <f t="shared" si="4"/>
        <v>1053.94</v>
      </c>
      <c r="M185" s="33">
        <f t="shared" si="5"/>
        <v>0</v>
      </c>
      <c r="N185" s="31">
        <v>0</v>
      </c>
      <c r="O185" s="31">
        <v>0</v>
      </c>
      <c r="P185" t="s">
        <v>745</v>
      </c>
      <c r="Q185" t="s">
        <v>372</v>
      </c>
      <c r="R185" t="s">
        <v>746</v>
      </c>
    </row>
    <row r="186" spans="1:18" x14ac:dyDescent="0.15">
      <c r="A186" t="s">
        <v>406</v>
      </c>
      <c r="B186" t="s">
        <v>327</v>
      </c>
      <c r="C186" t="s">
        <v>604</v>
      </c>
      <c r="D186" t="s">
        <v>599</v>
      </c>
      <c r="E186" t="s">
        <v>600</v>
      </c>
      <c r="F186" t="s">
        <v>601</v>
      </c>
      <c r="G186" t="s">
        <v>372</v>
      </c>
      <c r="H186" s="31">
        <v>3335.6</v>
      </c>
      <c r="I186" s="31">
        <v>3335.6</v>
      </c>
      <c r="J186" s="31">
        <v>0</v>
      </c>
      <c r="K186" s="32">
        <v>3335.6</v>
      </c>
      <c r="L186" s="33">
        <f t="shared" si="4"/>
        <v>3335.6</v>
      </c>
      <c r="M186" s="33">
        <f t="shared" si="5"/>
        <v>0</v>
      </c>
      <c r="N186" s="31">
        <v>0</v>
      </c>
      <c r="O186" s="31">
        <v>0</v>
      </c>
      <c r="P186" t="s">
        <v>747</v>
      </c>
      <c r="Q186" t="s">
        <v>372</v>
      </c>
      <c r="R186" t="s">
        <v>748</v>
      </c>
    </row>
    <row r="187" spans="1:18" x14ac:dyDescent="0.15">
      <c r="A187" t="s">
        <v>406</v>
      </c>
      <c r="B187" t="s">
        <v>333</v>
      </c>
      <c r="C187" t="s">
        <v>607</v>
      </c>
      <c r="D187" t="s">
        <v>370</v>
      </c>
      <c r="E187" t="s">
        <v>371</v>
      </c>
      <c r="F187" t="s">
        <v>372</v>
      </c>
      <c r="G187" t="s">
        <v>372</v>
      </c>
      <c r="H187" s="31">
        <v>0</v>
      </c>
      <c r="I187" s="31">
        <v>0</v>
      </c>
      <c r="J187" s="31">
        <v>0</v>
      </c>
      <c r="K187" s="32">
        <v>0</v>
      </c>
      <c r="L187" s="33">
        <f t="shared" si="4"/>
        <v>0</v>
      </c>
      <c r="M187" s="33">
        <f t="shared" si="5"/>
        <v>0</v>
      </c>
      <c r="N187" s="31">
        <v>0</v>
      </c>
      <c r="O187" s="31">
        <v>0</v>
      </c>
      <c r="P187" t="s">
        <v>749</v>
      </c>
      <c r="Q187" t="s">
        <v>519</v>
      </c>
      <c r="R187" t="s">
        <v>372</v>
      </c>
    </row>
    <row r="188" spans="1:18" x14ac:dyDescent="0.15">
      <c r="A188" t="s">
        <v>406</v>
      </c>
      <c r="B188" t="s">
        <v>664</v>
      </c>
      <c r="C188" t="s">
        <v>665</v>
      </c>
      <c r="D188" t="s">
        <v>666</v>
      </c>
      <c r="E188" t="s">
        <v>611</v>
      </c>
      <c r="F188" t="s">
        <v>372</v>
      </c>
      <c r="G188" t="s">
        <v>372</v>
      </c>
      <c r="H188" s="31">
        <v>0</v>
      </c>
      <c r="I188" s="31">
        <v>0</v>
      </c>
      <c r="J188" s="31">
        <v>0</v>
      </c>
      <c r="K188" s="32">
        <v>0</v>
      </c>
      <c r="L188" s="33">
        <f t="shared" si="4"/>
        <v>0</v>
      </c>
      <c r="M188" s="33">
        <f t="shared" si="5"/>
        <v>0</v>
      </c>
      <c r="N188" s="31">
        <v>0</v>
      </c>
      <c r="O188" s="31">
        <v>0</v>
      </c>
      <c r="P188" t="s">
        <v>750</v>
      </c>
      <c r="Q188" t="s">
        <v>372</v>
      </c>
      <c r="R188" t="s">
        <v>407</v>
      </c>
    </row>
    <row r="189" spans="1:18" x14ac:dyDescent="0.15">
      <c r="A189" t="s">
        <v>406</v>
      </c>
      <c r="B189" t="s">
        <v>336</v>
      </c>
      <c r="C189" t="s">
        <v>610</v>
      </c>
      <c r="D189" t="s">
        <v>599</v>
      </c>
      <c r="E189" t="s">
        <v>611</v>
      </c>
      <c r="F189" t="s">
        <v>372</v>
      </c>
      <c r="G189" t="s">
        <v>372</v>
      </c>
      <c r="H189" s="31">
        <v>0</v>
      </c>
      <c r="I189" s="31">
        <v>0</v>
      </c>
      <c r="J189" s="31">
        <v>0</v>
      </c>
      <c r="K189" s="32">
        <v>0</v>
      </c>
      <c r="L189" s="33">
        <f t="shared" si="4"/>
        <v>0</v>
      </c>
      <c r="M189" s="33">
        <f t="shared" si="5"/>
        <v>0</v>
      </c>
      <c r="N189" s="31">
        <v>0</v>
      </c>
      <c r="O189" s="31">
        <v>0</v>
      </c>
      <c r="P189" t="s">
        <v>751</v>
      </c>
      <c r="Q189" t="s">
        <v>372</v>
      </c>
      <c r="R189" t="s">
        <v>407</v>
      </c>
    </row>
    <row r="190" spans="1:18" x14ac:dyDescent="0.15">
      <c r="A190" t="s">
        <v>406</v>
      </c>
      <c r="B190" t="s">
        <v>346</v>
      </c>
      <c r="C190" t="s">
        <v>614</v>
      </c>
      <c r="D190" t="s">
        <v>599</v>
      </c>
      <c r="E190" t="s">
        <v>611</v>
      </c>
      <c r="F190" t="s">
        <v>372</v>
      </c>
      <c r="G190" t="s">
        <v>372</v>
      </c>
      <c r="H190" s="31">
        <v>0</v>
      </c>
      <c r="I190" s="31">
        <v>0</v>
      </c>
      <c r="J190" s="31">
        <v>0</v>
      </c>
      <c r="K190" s="32">
        <v>0</v>
      </c>
      <c r="L190" s="33">
        <f t="shared" si="4"/>
        <v>0</v>
      </c>
      <c r="M190" s="33">
        <f t="shared" si="5"/>
        <v>0</v>
      </c>
      <c r="N190" s="31">
        <v>0</v>
      </c>
      <c r="O190" s="31">
        <v>0</v>
      </c>
      <c r="P190" t="s">
        <v>752</v>
      </c>
      <c r="Q190" t="s">
        <v>372</v>
      </c>
      <c r="R190" t="s">
        <v>372</v>
      </c>
    </row>
    <row r="191" spans="1:18" x14ac:dyDescent="0.15">
      <c r="A191" t="s">
        <v>406</v>
      </c>
      <c r="B191" t="s">
        <v>309</v>
      </c>
      <c r="C191" t="s">
        <v>616</v>
      </c>
      <c r="D191" t="s">
        <v>617</v>
      </c>
      <c r="E191" t="s">
        <v>618</v>
      </c>
      <c r="F191" t="s">
        <v>618</v>
      </c>
      <c r="G191" t="s">
        <v>372</v>
      </c>
      <c r="H191" s="31">
        <v>1000</v>
      </c>
      <c r="I191" s="31">
        <v>1000</v>
      </c>
      <c r="J191" s="31">
        <v>0</v>
      </c>
      <c r="K191" s="32">
        <v>1000</v>
      </c>
      <c r="L191" s="33">
        <f t="shared" si="4"/>
        <v>1000</v>
      </c>
      <c r="M191" s="33">
        <f t="shared" si="5"/>
        <v>0</v>
      </c>
      <c r="N191" s="31">
        <v>0</v>
      </c>
      <c r="O191" s="31">
        <v>0</v>
      </c>
      <c r="P191" t="s">
        <v>753</v>
      </c>
      <c r="Q191" t="s">
        <v>372</v>
      </c>
      <c r="R191" t="s">
        <v>754</v>
      </c>
    </row>
    <row r="192" spans="1:18" x14ac:dyDescent="0.15">
      <c r="A192" t="s">
        <v>406</v>
      </c>
      <c r="B192" t="s">
        <v>621</v>
      </c>
      <c r="C192" t="s">
        <v>622</v>
      </c>
      <c r="D192" t="s">
        <v>617</v>
      </c>
      <c r="E192" t="s">
        <v>618</v>
      </c>
      <c r="F192" t="s">
        <v>618</v>
      </c>
      <c r="G192" t="s">
        <v>372</v>
      </c>
      <c r="H192" s="31">
        <v>781.86</v>
      </c>
      <c r="I192" s="31">
        <v>781.86</v>
      </c>
      <c r="J192" s="31">
        <v>0</v>
      </c>
      <c r="K192" s="32">
        <v>781.86</v>
      </c>
      <c r="L192" s="33">
        <f t="shared" si="4"/>
        <v>781.86</v>
      </c>
      <c r="M192" s="33">
        <f t="shared" si="5"/>
        <v>0</v>
      </c>
      <c r="N192" s="31">
        <v>0</v>
      </c>
      <c r="O192" s="31">
        <v>0</v>
      </c>
      <c r="P192" t="s">
        <v>755</v>
      </c>
      <c r="Q192" t="s">
        <v>372</v>
      </c>
      <c r="R192" t="s">
        <v>756</v>
      </c>
    </row>
    <row r="193" spans="1:18" x14ac:dyDescent="0.15">
      <c r="A193" t="s">
        <v>406</v>
      </c>
      <c r="B193" t="s">
        <v>625</v>
      </c>
      <c r="C193" t="s">
        <v>626</v>
      </c>
      <c r="D193" t="s">
        <v>599</v>
      </c>
      <c r="E193" t="s">
        <v>600</v>
      </c>
      <c r="F193" t="s">
        <v>601</v>
      </c>
      <c r="G193" t="s">
        <v>372</v>
      </c>
      <c r="H193" s="31">
        <v>490.4</v>
      </c>
      <c r="I193" s="31">
        <v>490.4</v>
      </c>
      <c r="J193" s="31">
        <v>0</v>
      </c>
      <c r="K193" s="32">
        <v>490.4</v>
      </c>
      <c r="L193" s="33">
        <f t="shared" si="4"/>
        <v>490.4</v>
      </c>
      <c r="M193" s="33">
        <f t="shared" si="5"/>
        <v>0</v>
      </c>
      <c r="N193" s="31">
        <v>0</v>
      </c>
      <c r="O193" s="31">
        <v>0</v>
      </c>
      <c r="P193" t="s">
        <v>757</v>
      </c>
      <c r="Q193" t="s">
        <v>372</v>
      </c>
      <c r="R193" t="s">
        <v>758</v>
      </c>
    </row>
    <row r="194" spans="1:18" x14ac:dyDescent="0.15">
      <c r="A194" t="s">
        <v>406</v>
      </c>
      <c r="B194" t="s">
        <v>632</v>
      </c>
      <c r="C194" t="s">
        <v>633</v>
      </c>
      <c r="D194" t="s">
        <v>599</v>
      </c>
      <c r="E194" t="s">
        <v>600</v>
      </c>
      <c r="F194" t="s">
        <v>601</v>
      </c>
      <c r="G194" t="s">
        <v>372</v>
      </c>
      <c r="H194" s="31">
        <v>723.57</v>
      </c>
      <c r="I194" s="31">
        <v>723.57</v>
      </c>
      <c r="J194" s="31">
        <v>0</v>
      </c>
      <c r="K194" s="32">
        <v>723.57</v>
      </c>
      <c r="L194" s="33">
        <f t="shared" si="4"/>
        <v>723.57</v>
      </c>
      <c r="M194" s="33">
        <f t="shared" si="5"/>
        <v>0</v>
      </c>
      <c r="N194" s="31">
        <v>0</v>
      </c>
      <c r="O194" s="31">
        <v>0</v>
      </c>
      <c r="P194" t="s">
        <v>759</v>
      </c>
      <c r="Q194" t="s">
        <v>372</v>
      </c>
      <c r="R194" t="s">
        <v>760</v>
      </c>
    </row>
    <row r="195" spans="1:18" x14ac:dyDescent="0.15">
      <c r="A195" t="s">
        <v>406</v>
      </c>
      <c r="B195" t="s">
        <v>636</v>
      </c>
      <c r="C195" t="s">
        <v>637</v>
      </c>
      <c r="D195" t="s">
        <v>599</v>
      </c>
      <c r="E195" t="s">
        <v>600</v>
      </c>
      <c r="F195" t="s">
        <v>638</v>
      </c>
      <c r="G195" t="s">
        <v>372</v>
      </c>
      <c r="H195" s="31">
        <v>0</v>
      </c>
      <c r="I195" s="31">
        <v>0</v>
      </c>
      <c r="J195" s="31">
        <v>0</v>
      </c>
      <c r="K195" s="32">
        <v>0</v>
      </c>
      <c r="L195" s="33">
        <f t="shared" ref="L195:L258" si="6">K195-J195</f>
        <v>0</v>
      </c>
      <c r="M195" s="33">
        <f t="shared" ref="M195:M258" si="7">N195+O195</f>
        <v>0</v>
      </c>
      <c r="N195" s="31">
        <v>0</v>
      </c>
      <c r="O195" s="31">
        <v>0</v>
      </c>
      <c r="P195" t="s">
        <v>761</v>
      </c>
      <c r="Q195" t="s">
        <v>372</v>
      </c>
      <c r="R195" t="s">
        <v>372</v>
      </c>
    </row>
    <row r="196" spans="1:18" x14ac:dyDescent="0.15">
      <c r="A196" t="s">
        <v>406</v>
      </c>
      <c r="B196" t="s">
        <v>640</v>
      </c>
      <c r="C196" t="s">
        <v>641</v>
      </c>
      <c r="D196" t="s">
        <v>599</v>
      </c>
      <c r="E196" t="s">
        <v>600</v>
      </c>
      <c r="F196" t="s">
        <v>601</v>
      </c>
      <c r="G196" t="s">
        <v>372</v>
      </c>
      <c r="H196" s="31">
        <v>288.89999999999998</v>
      </c>
      <c r="I196" s="31">
        <v>288.89999999999998</v>
      </c>
      <c r="J196" s="31">
        <v>0</v>
      </c>
      <c r="K196" s="32">
        <v>288.89999999999998</v>
      </c>
      <c r="L196" s="33">
        <f t="shared" si="6"/>
        <v>288.89999999999998</v>
      </c>
      <c r="M196" s="33">
        <f t="shared" si="7"/>
        <v>0</v>
      </c>
      <c r="N196" s="31">
        <v>0</v>
      </c>
      <c r="O196" s="31">
        <v>0</v>
      </c>
      <c r="P196" t="s">
        <v>762</v>
      </c>
      <c r="Q196" t="s">
        <v>372</v>
      </c>
      <c r="R196" t="s">
        <v>763</v>
      </c>
    </row>
    <row r="197" spans="1:18" x14ac:dyDescent="0.15">
      <c r="A197" t="s">
        <v>406</v>
      </c>
      <c r="B197" t="s">
        <v>644</v>
      </c>
      <c r="C197" t="s">
        <v>645</v>
      </c>
      <c r="D197" t="s">
        <v>370</v>
      </c>
      <c r="E197" t="s">
        <v>371</v>
      </c>
      <c r="F197" t="s">
        <v>372</v>
      </c>
      <c r="G197" t="s">
        <v>372</v>
      </c>
      <c r="H197" s="31">
        <v>1212.76</v>
      </c>
      <c r="I197" s="31">
        <v>1212.76</v>
      </c>
      <c r="J197" s="31">
        <v>0</v>
      </c>
      <c r="K197" s="32">
        <v>0</v>
      </c>
      <c r="L197" s="33">
        <f t="shared" si="6"/>
        <v>0</v>
      </c>
      <c r="M197" s="33">
        <f t="shared" si="7"/>
        <v>1212.76</v>
      </c>
      <c r="N197" s="31">
        <v>1212.76</v>
      </c>
      <c r="O197" s="31">
        <v>0</v>
      </c>
      <c r="P197" t="s">
        <v>764</v>
      </c>
      <c r="Q197" t="s">
        <v>765</v>
      </c>
      <c r="R197" t="s">
        <v>372</v>
      </c>
    </row>
    <row r="198" spans="1:18" x14ac:dyDescent="0.15">
      <c r="A198" t="s">
        <v>406</v>
      </c>
      <c r="B198" t="s">
        <v>648</v>
      </c>
      <c r="C198" t="s">
        <v>649</v>
      </c>
      <c r="D198" t="s">
        <v>617</v>
      </c>
      <c r="E198" t="s">
        <v>618</v>
      </c>
      <c r="F198" t="s">
        <v>618</v>
      </c>
      <c r="G198" t="s">
        <v>372</v>
      </c>
      <c r="H198" s="31">
        <v>0</v>
      </c>
      <c r="I198" s="31">
        <v>0</v>
      </c>
      <c r="J198" s="31">
        <v>0</v>
      </c>
      <c r="K198" s="32">
        <v>0</v>
      </c>
      <c r="L198" s="33">
        <f t="shared" si="6"/>
        <v>0</v>
      </c>
      <c r="M198" s="33">
        <f t="shared" si="7"/>
        <v>0</v>
      </c>
      <c r="N198" s="31">
        <v>0</v>
      </c>
      <c r="O198" s="31">
        <v>0</v>
      </c>
      <c r="P198" t="s">
        <v>766</v>
      </c>
      <c r="Q198" t="s">
        <v>372</v>
      </c>
      <c r="R198" t="s">
        <v>519</v>
      </c>
    </row>
    <row r="199" spans="1:18" x14ac:dyDescent="0.15">
      <c r="A199" t="s">
        <v>406</v>
      </c>
      <c r="B199" t="s">
        <v>652</v>
      </c>
      <c r="C199" t="s">
        <v>653</v>
      </c>
      <c r="D199" t="s">
        <v>370</v>
      </c>
      <c r="E199" t="s">
        <v>371</v>
      </c>
      <c r="F199" t="s">
        <v>372</v>
      </c>
      <c r="G199" t="s">
        <v>372</v>
      </c>
      <c r="H199" s="31">
        <v>1346.23</v>
      </c>
      <c r="I199" s="31">
        <v>1346.23</v>
      </c>
      <c r="J199" s="31">
        <v>0</v>
      </c>
      <c r="K199" s="32">
        <v>0</v>
      </c>
      <c r="L199" s="33">
        <f t="shared" si="6"/>
        <v>0</v>
      </c>
      <c r="M199" s="33">
        <f t="shared" si="7"/>
        <v>1346.23</v>
      </c>
      <c r="N199" s="31">
        <v>1346.23</v>
      </c>
      <c r="O199" s="31">
        <v>0</v>
      </c>
      <c r="P199" t="s">
        <v>767</v>
      </c>
      <c r="Q199" t="s">
        <v>768</v>
      </c>
      <c r="R199" t="s">
        <v>372</v>
      </c>
    </row>
    <row r="200" spans="1:18" x14ac:dyDescent="0.15">
      <c r="A200" t="s">
        <v>412</v>
      </c>
      <c r="B200" t="s">
        <v>593</v>
      </c>
      <c r="C200" t="s">
        <v>594</v>
      </c>
      <c r="D200" t="s">
        <v>370</v>
      </c>
      <c r="E200" t="s">
        <v>371</v>
      </c>
      <c r="F200" t="s">
        <v>372</v>
      </c>
      <c r="G200" t="s">
        <v>372</v>
      </c>
      <c r="H200" s="31">
        <v>420.95</v>
      </c>
      <c r="I200" s="31">
        <v>420.95</v>
      </c>
      <c r="J200" s="31">
        <v>0</v>
      </c>
      <c r="K200" s="32">
        <v>0</v>
      </c>
      <c r="L200" s="33">
        <f t="shared" si="6"/>
        <v>0</v>
      </c>
      <c r="M200" s="33">
        <f t="shared" si="7"/>
        <v>420.95</v>
      </c>
      <c r="N200" s="31">
        <v>420.95</v>
      </c>
      <c r="O200" s="31">
        <v>0</v>
      </c>
      <c r="P200" t="s">
        <v>769</v>
      </c>
      <c r="Q200" t="s">
        <v>770</v>
      </c>
      <c r="R200" t="s">
        <v>372</v>
      </c>
    </row>
    <row r="201" spans="1:18" x14ac:dyDescent="0.15">
      <c r="A201" t="s">
        <v>412</v>
      </c>
      <c r="B201" t="s">
        <v>597</v>
      </c>
      <c r="C201" t="s">
        <v>598</v>
      </c>
      <c r="D201" t="s">
        <v>599</v>
      </c>
      <c r="E201" t="s">
        <v>600</v>
      </c>
      <c r="F201" t="s">
        <v>601</v>
      </c>
      <c r="G201" t="s">
        <v>372</v>
      </c>
      <c r="H201" s="31">
        <v>1357.43</v>
      </c>
      <c r="I201" s="31">
        <v>1357.43</v>
      </c>
      <c r="J201" s="31">
        <v>0</v>
      </c>
      <c r="K201" s="32">
        <v>1357.43</v>
      </c>
      <c r="L201" s="33">
        <f t="shared" si="6"/>
        <v>1357.43</v>
      </c>
      <c r="M201" s="33">
        <f t="shared" si="7"/>
        <v>0</v>
      </c>
      <c r="N201" s="31">
        <v>0</v>
      </c>
      <c r="O201" s="31">
        <v>0</v>
      </c>
      <c r="P201" t="s">
        <v>771</v>
      </c>
      <c r="Q201" t="s">
        <v>372</v>
      </c>
      <c r="R201" t="s">
        <v>772</v>
      </c>
    </row>
    <row r="202" spans="1:18" x14ac:dyDescent="0.15">
      <c r="A202" t="s">
        <v>412</v>
      </c>
      <c r="B202" t="s">
        <v>327</v>
      </c>
      <c r="C202" t="s">
        <v>604</v>
      </c>
      <c r="D202" t="s">
        <v>599</v>
      </c>
      <c r="E202" t="s">
        <v>600</v>
      </c>
      <c r="F202" t="s">
        <v>601</v>
      </c>
      <c r="G202" t="s">
        <v>372</v>
      </c>
      <c r="H202" s="31">
        <v>3206.78</v>
      </c>
      <c r="I202" s="31">
        <v>3206.78</v>
      </c>
      <c r="J202" s="31">
        <v>0</v>
      </c>
      <c r="K202" s="32">
        <v>3206.78</v>
      </c>
      <c r="L202" s="33">
        <f t="shared" si="6"/>
        <v>3206.78</v>
      </c>
      <c r="M202" s="33">
        <f t="shared" si="7"/>
        <v>0</v>
      </c>
      <c r="N202" s="31">
        <v>0</v>
      </c>
      <c r="O202" s="31">
        <v>0</v>
      </c>
      <c r="P202" t="s">
        <v>773</v>
      </c>
      <c r="Q202" t="s">
        <v>372</v>
      </c>
      <c r="R202" t="s">
        <v>774</v>
      </c>
    </row>
    <row r="203" spans="1:18" x14ac:dyDescent="0.15">
      <c r="A203" t="s">
        <v>412</v>
      </c>
      <c r="B203" t="s">
        <v>333</v>
      </c>
      <c r="C203" t="s">
        <v>607</v>
      </c>
      <c r="D203" t="s">
        <v>370</v>
      </c>
      <c r="E203" t="s">
        <v>371</v>
      </c>
      <c r="F203" t="s">
        <v>372</v>
      </c>
      <c r="G203" t="s">
        <v>372</v>
      </c>
      <c r="H203" s="31">
        <v>0</v>
      </c>
      <c r="I203" s="31">
        <v>0</v>
      </c>
      <c r="J203" s="31">
        <v>0</v>
      </c>
      <c r="K203" s="32">
        <v>0</v>
      </c>
      <c r="L203" s="33">
        <f t="shared" si="6"/>
        <v>0</v>
      </c>
      <c r="M203" s="33">
        <f t="shared" si="7"/>
        <v>0</v>
      </c>
      <c r="N203" s="31">
        <v>0</v>
      </c>
      <c r="O203" s="31">
        <v>0</v>
      </c>
      <c r="P203" t="s">
        <v>775</v>
      </c>
      <c r="Q203" t="s">
        <v>418</v>
      </c>
      <c r="R203" t="s">
        <v>372</v>
      </c>
    </row>
    <row r="204" spans="1:18" x14ac:dyDescent="0.15">
      <c r="A204" t="s">
        <v>412</v>
      </c>
      <c r="B204" t="s">
        <v>664</v>
      </c>
      <c r="C204" t="s">
        <v>665</v>
      </c>
      <c r="D204" t="s">
        <v>666</v>
      </c>
      <c r="E204" t="s">
        <v>611</v>
      </c>
      <c r="F204" t="s">
        <v>372</v>
      </c>
      <c r="G204" t="s">
        <v>372</v>
      </c>
      <c r="H204" s="31">
        <v>0</v>
      </c>
      <c r="I204" s="31">
        <v>0</v>
      </c>
      <c r="J204" s="31">
        <v>0</v>
      </c>
      <c r="K204" s="32">
        <v>0</v>
      </c>
      <c r="L204" s="33">
        <f t="shared" si="6"/>
        <v>0</v>
      </c>
      <c r="M204" s="33">
        <f t="shared" si="7"/>
        <v>0</v>
      </c>
      <c r="N204" s="31">
        <v>0</v>
      </c>
      <c r="O204" s="31">
        <v>0</v>
      </c>
      <c r="P204" t="s">
        <v>776</v>
      </c>
      <c r="Q204" t="s">
        <v>372</v>
      </c>
      <c r="R204" t="s">
        <v>407</v>
      </c>
    </row>
    <row r="205" spans="1:18" x14ac:dyDescent="0.15">
      <c r="A205" t="s">
        <v>412</v>
      </c>
      <c r="B205" t="s">
        <v>336</v>
      </c>
      <c r="C205" t="s">
        <v>610</v>
      </c>
      <c r="D205" t="s">
        <v>599</v>
      </c>
      <c r="E205" t="s">
        <v>611</v>
      </c>
      <c r="F205" t="s">
        <v>372</v>
      </c>
      <c r="G205" t="s">
        <v>372</v>
      </c>
      <c r="H205" s="31">
        <v>27.09</v>
      </c>
      <c r="I205" s="31">
        <v>27.09</v>
      </c>
      <c r="J205" s="31">
        <v>0</v>
      </c>
      <c r="K205" s="32">
        <v>27.09</v>
      </c>
      <c r="L205" s="33">
        <f t="shared" si="6"/>
        <v>27.09</v>
      </c>
      <c r="M205" s="33">
        <f t="shared" si="7"/>
        <v>0</v>
      </c>
      <c r="N205" s="31">
        <v>0</v>
      </c>
      <c r="O205" s="31">
        <v>0</v>
      </c>
      <c r="P205" t="s">
        <v>777</v>
      </c>
      <c r="Q205" t="s">
        <v>372</v>
      </c>
      <c r="R205" t="s">
        <v>778</v>
      </c>
    </row>
    <row r="206" spans="1:18" x14ac:dyDescent="0.15">
      <c r="A206" t="s">
        <v>412</v>
      </c>
      <c r="B206" t="s">
        <v>346</v>
      </c>
      <c r="C206" t="s">
        <v>614</v>
      </c>
      <c r="D206" t="s">
        <v>599</v>
      </c>
      <c r="E206" t="s">
        <v>611</v>
      </c>
      <c r="F206" t="s">
        <v>372</v>
      </c>
      <c r="G206" t="s">
        <v>372</v>
      </c>
      <c r="H206" s="31">
        <v>0</v>
      </c>
      <c r="I206" s="31">
        <v>0</v>
      </c>
      <c r="J206" s="31">
        <v>0</v>
      </c>
      <c r="K206" s="32">
        <v>0</v>
      </c>
      <c r="L206" s="33">
        <f t="shared" si="6"/>
        <v>0</v>
      </c>
      <c r="M206" s="33">
        <f t="shared" si="7"/>
        <v>0</v>
      </c>
      <c r="N206" s="31">
        <v>0</v>
      </c>
      <c r="O206" s="31">
        <v>0</v>
      </c>
      <c r="P206" t="s">
        <v>394</v>
      </c>
      <c r="Q206" t="s">
        <v>372</v>
      </c>
      <c r="R206" t="s">
        <v>372</v>
      </c>
    </row>
    <row r="207" spans="1:18" x14ac:dyDescent="0.15">
      <c r="A207" t="s">
        <v>412</v>
      </c>
      <c r="B207" t="s">
        <v>309</v>
      </c>
      <c r="C207" t="s">
        <v>616</v>
      </c>
      <c r="D207" t="s">
        <v>617</v>
      </c>
      <c r="E207" t="s">
        <v>618</v>
      </c>
      <c r="F207" t="s">
        <v>618</v>
      </c>
      <c r="G207" t="s">
        <v>372</v>
      </c>
      <c r="H207" s="31">
        <v>1000</v>
      </c>
      <c r="I207" s="31">
        <v>1000</v>
      </c>
      <c r="J207" s="31">
        <v>0</v>
      </c>
      <c r="K207" s="32">
        <v>1000</v>
      </c>
      <c r="L207" s="33">
        <f t="shared" si="6"/>
        <v>1000</v>
      </c>
      <c r="M207" s="33">
        <f t="shared" si="7"/>
        <v>0</v>
      </c>
      <c r="N207" s="31">
        <v>0</v>
      </c>
      <c r="O207" s="31">
        <v>0</v>
      </c>
      <c r="P207" t="s">
        <v>779</v>
      </c>
      <c r="Q207" t="s">
        <v>372</v>
      </c>
      <c r="R207" t="s">
        <v>780</v>
      </c>
    </row>
    <row r="208" spans="1:18" x14ac:dyDescent="0.15">
      <c r="A208" t="s">
        <v>412</v>
      </c>
      <c r="B208" t="s">
        <v>621</v>
      </c>
      <c r="C208" t="s">
        <v>622</v>
      </c>
      <c r="D208" t="s">
        <v>617</v>
      </c>
      <c r="E208" t="s">
        <v>618</v>
      </c>
      <c r="F208" t="s">
        <v>618</v>
      </c>
      <c r="G208" t="s">
        <v>372</v>
      </c>
      <c r="H208" s="31">
        <v>784.02</v>
      </c>
      <c r="I208" s="31">
        <v>784.02</v>
      </c>
      <c r="J208" s="31">
        <v>0</v>
      </c>
      <c r="K208" s="32">
        <v>784.02</v>
      </c>
      <c r="L208" s="33">
        <f t="shared" si="6"/>
        <v>784.02</v>
      </c>
      <c r="M208" s="33">
        <f t="shared" si="7"/>
        <v>0</v>
      </c>
      <c r="N208" s="31">
        <v>0</v>
      </c>
      <c r="O208" s="31">
        <v>0</v>
      </c>
      <c r="P208" t="s">
        <v>781</v>
      </c>
      <c r="Q208" t="s">
        <v>372</v>
      </c>
      <c r="R208" t="s">
        <v>782</v>
      </c>
    </row>
    <row r="209" spans="1:18" x14ac:dyDescent="0.15">
      <c r="A209" t="s">
        <v>412</v>
      </c>
      <c r="B209" t="s">
        <v>334</v>
      </c>
      <c r="C209" t="s">
        <v>783</v>
      </c>
      <c r="D209" t="s">
        <v>599</v>
      </c>
      <c r="E209" t="s">
        <v>611</v>
      </c>
      <c r="F209" t="s">
        <v>372</v>
      </c>
      <c r="G209" t="s">
        <v>372</v>
      </c>
      <c r="H209" s="31">
        <v>500</v>
      </c>
      <c r="I209" s="31">
        <v>500</v>
      </c>
      <c r="J209" s="31">
        <v>0</v>
      </c>
      <c r="K209" s="32">
        <v>500</v>
      </c>
      <c r="L209" s="33">
        <f t="shared" si="6"/>
        <v>500</v>
      </c>
      <c r="M209" s="33">
        <f t="shared" si="7"/>
        <v>0</v>
      </c>
      <c r="N209" s="31">
        <v>0</v>
      </c>
      <c r="O209" s="31">
        <v>0</v>
      </c>
      <c r="P209" t="s">
        <v>784</v>
      </c>
      <c r="Q209" t="s">
        <v>372</v>
      </c>
      <c r="R209" t="s">
        <v>785</v>
      </c>
    </row>
    <row r="210" spans="1:18" x14ac:dyDescent="0.15">
      <c r="A210" t="s">
        <v>412</v>
      </c>
      <c r="B210" t="s">
        <v>625</v>
      </c>
      <c r="C210" t="s">
        <v>626</v>
      </c>
      <c r="D210" t="s">
        <v>599</v>
      </c>
      <c r="E210" t="s">
        <v>600</v>
      </c>
      <c r="F210" t="s">
        <v>601</v>
      </c>
      <c r="G210" t="s">
        <v>372</v>
      </c>
      <c r="H210" s="31">
        <v>795.32</v>
      </c>
      <c r="I210" s="31">
        <v>795.32</v>
      </c>
      <c r="J210" s="31">
        <v>0</v>
      </c>
      <c r="K210" s="32">
        <v>795.32</v>
      </c>
      <c r="L210" s="33">
        <f t="shared" si="6"/>
        <v>795.32</v>
      </c>
      <c r="M210" s="33">
        <f t="shared" si="7"/>
        <v>0</v>
      </c>
      <c r="N210" s="31">
        <v>0</v>
      </c>
      <c r="O210" s="31">
        <v>0</v>
      </c>
      <c r="P210" t="s">
        <v>786</v>
      </c>
      <c r="Q210" t="s">
        <v>372</v>
      </c>
      <c r="R210" t="s">
        <v>787</v>
      </c>
    </row>
    <row r="211" spans="1:18" x14ac:dyDescent="0.15">
      <c r="A211" t="s">
        <v>412</v>
      </c>
      <c r="B211" t="s">
        <v>632</v>
      </c>
      <c r="C211" t="s">
        <v>633</v>
      </c>
      <c r="D211" t="s">
        <v>599</v>
      </c>
      <c r="E211" t="s">
        <v>600</v>
      </c>
      <c r="F211" t="s">
        <v>601</v>
      </c>
      <c r="G211" t="s">
        <v>372</v>
      </c>
      <c r="H211" s="31">
        <v>564.42999999999995</v>
      </c>
      <c r="I211" s="31">
        <v>564.42999999999995</v>
      </c>
      <c r="J211" s="31">
        <v>0</v>
      </c>
      <c r="K211" s="32">
        <v>564.42999999999995</v>
      </c>
      <c r="L211" s="33">
        <f t="shared" si="6"/>
        <v>564.42999999999995</v>
      </c>
      <c r="M211" s="33">
        <f t="shared" si="7"/>
        <v>0</v>
      </c>
      <c r="N211" s="31">
        <v>0</v>
      </c>
      <c r="O211" s="31">
        <v>0</v>
      </c>
      <c r="P211" t="s">
        <v>788</v>
      </c>
      <c r="Q211" t="s">
        <v>372</v>
      </c>
      <c r="R211" t="s">
        <v>789</v>
      </c>
    </row>
    <row r="212" spans="1:18" x14ac:dyDescent="0.15">
      <c r="A212" t="s">
        <v>412</v>
      </c>
      <c r="B212" t="s">
        <v>636</v>
      </c>
      <c r="C212" t="s">
        <v>637</v>
      </c>
      <c r="D212" t="s">
        <v>599</v>
      </c>
      <c r="E212" t="s">
        <v>600</v>
      </c>
      <c r="F212" t="s">
        <v>638</v>
      </c>
      <c r="G212" t="s">
        <v>372</v>
      </c>
      <c r="H212" s="31">
        <v>0</v>
      </c>
      <c r="I212" s="31">
        <v>0</v>
      </c>
      <c r="J212" s="31">
        <v>0</v>
      </c>
      <c r="K212" s="32">
        <v>0</v>
      </c>
      <c r="L212" s="33">
        <f t="shared" si="6"/>
        <v>0</v>
      </c>
      <c r="M212" s="33">
        <f t="shared" si="7"/>
        <v>0</v>
      </c>
      <c r="N212" s="31">
        <v>0</v>
      </c>
      <c r="O212" s="31">
        <v>0</v>
      </c>
      <c r="P212" t="s">
        <v>790</v>
      </c>
      <c r="Q212" t="s">
        <v>372</v>
      </c>
      <c r="R212" t="s">
        <v>372</v>
      </c>
    </row>
    <row r="213" spans="1:18" x14ac:dyDescent="0.15">
      <c r="A213" t="s">
        <v>412</v>
      </c>
      <c r="B213" t="s">
        <v>640</v>
      </c>
      <c r="C213" t="s">
        <v>641</v>
      </c>
      <c r="D213" t="s">
        <v>599</v>
      </c>
      <c r="E213" t="s">
        <v>600</v>
      </c>
      <c r="F213" t="s">
        <v>601</v>
      </c>
      <c r="G213" t="s">
        <v>372</v>
      </c>
      <c r="H213" s="31">
        <v>338.63</v>
      </c>
      <c r="I213" s="31">
        <v>338.63</v>
      </c>
      <c r="J213" s="31">
        <v>0</v>
      </c>
      <c r="K213" s="32">
        <v>338.63</v>
      </c>
      <c r="L213" s="33">
        <f t="shared" si="6"/>
        <v>338.63</v>
      </c>
      <c r="M213" s="33">
        <f t="shared" si="7"/>
        <v>0</v>
      </c>
      <c r="N213" s="31">
        <v>0</v>
      </c>
      <c r="O213" s="31">
        <v>0</v>
      </c>
      <c r="P213" t="s">
        <v>791</v>
      </c>
      <c r="Q213" t="s">
        <v>372</v>
      </c>
      <c r="R213" t="s">
        <v>792</v>
      </c>
    </row>
    <row r="214" spans="1:18" x14ac:dyDescent="0.15">
      <c r="A214" t="s">
        <v>412</v>
      </c>
      <c r="B214" t="s">
        <v>644</v>
      </c>
      <c r="C214" t="s">
        <v>645</v>
      </c>
      <c r="D214" t="s">
        <v>370</v>
      </c>
      <c r="E214" t="s">
        <v>371</v>
      </c>
      <c r="F214" t="s">
        <v>372</v>
      </c>
      <c r="G214" t="s">
        <v>372</v>
      </c>
      <c r="H214" s="31">
        <v>971.03</v>
      </c>
      <c r="I214" s="31">
        <v>971.03</v>
      </c>
      <c r="J214" s="31">
        <v>0</v>
      </c>
      <c r="K214" s="32">
        <v>0</v>
      </c>
      <c r="L214" s="33">
        <f t="shared" si="6"/>
        <v>0</v>
      </c>
      <c r="M214" s="33">
        <f t="shared" si="7"/>
        <v>971.03</v>
      </c>
      <c r="N214" s="31">
        <v>971.03</v>
      </c>
      <c r="O214" s="31">
        <v>0</v>
      </c>
      <c r="P214" t="s">
        <v>793</v>
      </c>
      <c r="Q214" t="s">
        <v>794</v>
      </c>
      <c r="R214" t="s">
        <v>372</v>
      </c>
    </row>
    <row r="215" spans="1:18" x14ac:dyDescent="0.15">
      <c r="A215" t="s">
        <v>412</v>
      </c>
      <c r="B215" t="s">
        <v>317</v>
      </c>
      <c r="C215" t="s">
        <v>795</v>
      </c>
      <c r="D215" t="s">
        <v>796</v>
      </c>
      <c r="E215" t="s">
        <v>611</v>
      </c>
      <c r="F215" t="s">
        <v>372</v>
      </c>
      <c r="G215" t="s">
        <v>372</v>
      </c>
      <c r="H215" s="31">
        <v>1000</v>
      </c>
      <c r="I215" s="31">
        <v>1000</v>
      </c>
      <c r="J215" s="31">
        <v>0</v>
      </c>
      <c r="K215" s="32">
        <v>1000</v>
      </c>
      <c r="L215" s="33">
        <f t="shared" si="6"/>
        <v>1000</v>
      </c>
      <c r="M215" s="33">
        <f t="shared" si="7"/>
        <v>0</v>
      </c>
      <c r="N215" s="31">
        <v>0</v>
      </c>
      <c r="O215" s="31">
        <v>0</v>
      </c>
      <c r="P215" t="s">
        <v>797</v>
      </c>
      <c r="Q215" t="s">
        <v>372</v>
      </c>
      <c r="R215" t="s">
        <v>798</v>
      </c>
    </row>
    <row r="216" spans="1:18" x14ac:dyDescent="0.15">
      <c r="A216" t="s">
        <v>412</v>
      </c>
      <c r="B216" t="s">
        <v>648</v>
      </c>
      <c r="C216" t="s">
        <v>649</v>
      </c>
      <c r="D216" t="s">
        <v>617</v>
      </c>
      <c r="E216" t="s">
        <v>618</v>
      </c>
      <c r="F216" t="s">
        <v>618</v>
      </c>
      <c r="G216" t="s">
        <v>372</v>
      </c>
      <c r="H216" s="31">
        <v>253.77</v>
      </c>
      <c r="I216" s="31">
        <v>253.77</v>
      </c>
      <c r="J216" s="31">
        <v>0</v>
      </c>
      <c r="K216" s="32">
        <v>253.77</v>
      </c>
      <c r="L216" s="33">
        <f t="shared" si="6"/>
        <v>253.77</v>
      </c>
      <c r="M216" s="33">
        <f t="shared" si="7"/>
        <v>0</v>
      </c>
      <c r="N216" s="31">
        <v>0</v>
      </c>
      <c r="O216" s="31">
        <v>0</v>
      </c>
      <c r="P216" t="s">
        <v>799</v>
      </c>
      <c r="Q216" t="s">
        <v>372</v>
      </c>
      <c r="R216" t="s">
        <v>800</v>
      </c>
    </row>
    <row r="217" spans="1:18" x14ac:dyDescent="0.15">
      <c r="A217" t="s">
        <v>412</v>
      </c>
      <c r="B217" t="s">
        <v>652</v>
      </c>
      <c r="C217" t="s">
        <v>653</v>
      </c>
      <c r="D217" t="s">
        <v>370</v>
      </c>
      <c r="E217" t="s">
        <v>371</v>
      </c>
      <c r="F217" t="s">
        <v>372</v>
      </c>
      <c r="G217" t="s">
        <v>372</v>
      </c>
      <c r="H217" s="31">
        <v>1037.3399999999999</v>
      </c>
      <c r="I217" s="31">
        <v>1037.3399999999999</v>
      </c>
      <c r="J217" s="31">
        <v>0</v>
      </c>
      <c r="K217" s="32">
        <v>0</v>
      </c>
      <c r="L217" s="33">
        <f t="shared" si="6"/>
        <v>0</v>
      </c>
      <c r="M217" s="33">
        <f t="shared" si="7"/>
        <v>1037.3399999999999</v>
      </c>
      <c r="N217" s="31">
        <v>1037.3399999999999</v>
      </c>
      <c r="O217" s="31">
        <v>0</v>
      </c>
      <c r="P217" t="s">
        <v>801</v>
      </c>
      <c r="Q217" t="s">
        <v>802</v>
      </c>
      <c r="R217" t="s">
        <v>407</v>
      </c>
    </row>
    <row r="218" spans="1:18" x14ac:dyDescent="0.15">
      <c r="A218" t="s">
        <v>417</v>
      </c>
      <c r="B218" t="s">
        <v>593</v>
      </c>
      <c r="C218" t="s">
        <v>594</v>
      </c>
      <c r="D218" t="s">
        <v>370</v>
      </c>
      <c r="E218" t="s">
        <v>371</v>
      </c>
      <c r="F218" t="s">
        <v>372</v>
      </c>
      <c r="G218" t="s">
        <v>372</v>
      </c>
      <c r="H218" s="31">
        <v>300</v>
      </c>
      <c r="I218" s="31">
        <v>300</v>
      </c>
      <c r="J218" s="31">
        <v>0</v>
      </c>
      <c r="K218" s="32">
        <v>0</v>
      </c>
      <c r="L218" s="33">
        <f t="shared" si="6"/>
        <v>0</v>
      </c>
      <c r="M218" s="33">
        <f t="shared" si="7"/>
        <v>300</v>
      </c>
      <c r="N218" s="31">
        <v>276.44</v>
      </c>
      <c r="O218" s="31">
        <v>23.56</v>
      </c>
      <c r="P218" t="s">
        <v>803</v>
      </c>
      <c r="Q218" t="s">
        <v>804</v>
      </c>
      <c r="R218" t="s">
        <v>372</v>
      </c>
    </row>
    <row r="219" spans="1:18" x14ac:dyDescent="0.15">
      <c r="A219" t="s">
        <v>417</v>
      </c>
      <c r="B219" t="s">
        <v>597</v>
      </c>
      <c r="C219" t="s">
        <v>598</v>
      </c>
      <c r="D219" t="s">
        <v>599</v>
      </c>
      <c r="E219" t="s">
        <v>600</v>
      </c>
      <c r="F219" t="s">
        <v>601</v>
      </c>
      <c r="G219" t="s">
        <v>372</v>
      </c>
      <c r="H219" s="31">
        <v>1539.64</v>
      </c>
      <c r="I219" s="31">
        <v>1539.64</v>
      </c>
      <c r="J219" s="31">
        <v>0</v>
      </c>
      <c r="K219" s="32">
        <v>1539.64</v>
      </c>
      <c r="L219" s="33">
        <f t="shared" si="6"/>
        <v>1539.64</v>
      </c>
      <c r="M219" s="33">
        <f t="shared" si="7"/>
        <v>0</v>
      </c>
      <c r="N219" s="31">
        <v>0</v>
      </c>
      <c r="O219" s="31">
        <v>0</v>
      </c>
      <c r="P219" t="s">
        <v>805</v>
      </c>
      <c r="Q219" t="s">
        <v>372</v>
      </c>
      <c r="R219" t="s">
        <v>806</v>
      </c>
    </row>
    <row r="220" spans="1:18" x14ac:dyDescent="0.15">
      <c r="A220" t="s">
        <v>417</v>
      </c>
      <c r="B220" t="s">
        <v>327</v>
      </c>
      <c r="C220" t="s">
        <v>604</v>
      </c>
      <c r="D220" t="s">
        <v>599</v>
      </c>
      <c r="E220" t="s">
        <v>600</v>
      </c>
      <c r="F220" t="s">
        <v>601</v>
      </c>
      <c r="G220" t="s">
        <v>372</v>
      </c>
      <c r="H220" s="31">
        <v>4084.63</v>
      </c>
      <c r="I220" s="31">
        <v>4084.63</v>
      </c>
      <c r="J220" s="31">
        <v>0</v>
      </c>
      <c r="K220" s="32">
        <v>4084.63</v>
      </c>
      <c r="L220" s="33">
        <f t="shared" si="6"/>
        <v>4084.63</v>
      </c>
      <c r="M220" s="33">
        <f t="shared" si="7"/>
        <v>0</v>
      </c>
      <c r="N220" s="31">
        <v>0</v>
      </c>
      <c r="O220" s="31">
        <v>0</v>
      </c>
      <c r="P220" t="s">
        <v>807</v>
      </c>
      <c r="Q220" t="s">
        <v>372</v>
      </c>
      <c r="R220" t="s">
        <v>808</v>
      </c>
    </row>
    <row r="221" spans="1:18" x14ac:dyDescent="0.15">
      <c r="A221" t="s">
        <v>417</v>
      </c>
      <c r="B221" t="s">
        <v>333</v>
      </c>
      <c r="C221" t="s">
        <v>607</v>
      </c>
      <c r="D221" t="s">
        <v>370</v>
      </c>
      <c r="E221" t="s">
        <v>371</v>
      </c>
      <c r="F221" t="s">
        <v>372</v>
      </c>
      <c r="G221" t="s">
        <v>372</v>
      </c>
      <c r="H221" s="31">
        <v>0</v>
      </c>
      <c r="I221" s="31">
        <v>0</v>
      </c>
      <c r="J221" s="31">
        <v>0</v>
      </c>
      <c r="K221" s="32">
        <v>0</v>
      </c>
      <c r="L221" s="33">
        <f t="shared" si="6"/>
        <v>0</v>
      </c>
      <c r="M221" s="33">
        <f t="shared" si="7"/>
        <v>0</v>
      </c>
      <c r="N221" s="31">
        <v>0</v>
      </c>
      <c r="O221" s="31">
        <v>0</v>
      </c>
      <c r="P221" t="s">
        <v>809</v>
      </c>
      <c r="Q221" t="s">
        <v>400</v>
      </c>
      <c r="R221" t="s">
        <v>372</v>
      </c>
    </row>
    <row r="222" spans="1:18" x14ac:dyDescent="0.15">
      <c r="A222" t="s">
        <v>417</v>
      </c>
      <c r="B222" t="s">
        <v>664</v>
      </c>
      <c r="C222" t="s">
        <v>665</v>
      </c>
      <c r="D222" t="s">
        <v>666</v>
      </c>
      <c r="E222" t="s">
        <v>611</v>
      </c>
      <c r="F222" t="s">
        <v>372</v>
      </c>
      <c r="G222" t="s">
        <v>372</v>
      </c>
      <c r="H222" s="31">
        <v>0</v>
      </c>
      <c r="I222" s="31">
        <v>0</v>
      </c>
      <c r="J222" s="31">
        <v>0</v>
      </c>
      <c r="K222" s="32">
        <v>0</v>
      </c>
      <c r="L222" s="33">
        <f t="shared" si="6"/>
        <v>0</v>
      </c>
      <c r="M222" s="33">
        <f t="shared" si="7"/>
        <v>0</v>
      </c>
      <c r="N222" s="31">
        <v>0</v>
      </c>
      <c r="O222" s="31">
        <v>0</v>
      </c>
      <c r="P222" t="s">
        <v>810</v>
      </c>
      <c r="Q222" t="s">
        <v>372</v>
      </c>
      <c r="R222" t="s">
        <v>372</v>
      </c>
    </row>
    <row r="223" spans="1:18" x14ac:dyDescent="0.15">
      <c r="A223" t="s">
        <v>417</v>
      </c>
      <c r="B223" t="s">
        <v>336</v>
      </c>
      <c r="C223" t="s">
        <v>610</v>
      </c>
      <c r="D223" t="s">
        <v>599</v>
      </c>
      <c r="E223" t="s">
        <v>611</v>
      </c>
      <c r="F223" t="s">
        <v>372</v>
      </c>
      <c r="G223" t="s">
        <v>372</v>
      </c>
      <c r="H223" s="31">
        <v>23.95</v>
      </c>
      <c r="I223" s="31">
        <v>23.95</v>
      </c>
      <c r="J223" s="31">
        <v>0</v>
      </c>
      <c r="K223" s="32">
        <v>23.95</v>
      </c>
      <c r="L223" s="33">
        <f t="shared" si="6"/>
        <v>23.95</v>
      </c>
      <c r="M223" s="33">
        <f t="shared" si="7"/>
        <v>0</v>
      </c>
      <c r="N223" s="31">
        <v>0</v>
      </c>
      <c r="O223" s="31">
        <v>0</v>
      </c>
      <c r="P223" t="s">
        <v>811</v>
      </c>
      <c r="Q223" t="s">
        <v>372</v>
      </c>
      <c r="R223" t="s">
        <v>812</v>
      </c>
    </row>
    <row r="224" spans="1:18" x14ac:dyDescent="0.15">
      <c r="A224" t="s">
        <v>417</v>
      </c>
      <c r="B224" t="s">
        <v>346</v>
      </c>
      <c r="C224" t="s">
        <v>614</v>
      </c>
      <c r="D224" t="s">
        <v>599</v>
      </c>
      <c r="E224" t="s">
        <v>611</v>
      </c>
      <c r="F224" t="s">
        <v>372</v>
      </c>
      <c r="G224" t="s">
        <v>372</v>
      </c>
      <c r="H224" s="31">
        <v>0</v>
      </c>
      <c r="I224" s="31">
        <v>0</v>
      </c>
      <c r="J224" s="31">
        <v>0</v>
      </c>
      <c r="K224" s="32">
        <v>0</v>
      </c>
      <c r="L224" s="33">
        <f t="shared" si="6"/>
        <v>0</v>
      </c>
      <c r="M224" s="33">
        <f t="shared" si="7"/>
        <v>0</v>
      </c>
      <c r="N224" s="31">
        <v>0</v>
      </c>
      <c r="O224" s="31">
        <v>0</v>
      </c>
      <c r="P224" t="s">
        <v>407</v>
      </c>
      <c r="Q224" t="s">
        <v>372</v>
      </c>
      <c r="R224" t="s">
        <v>372</v>
      </c>
    </row>
    <row r="225" spans="1:18" x14ac:dyDescent="0.15">
      <c r="A225" t="s">
        <v>417</v>
      </c>
      <c r="B225" t="s">
        <v>309</v>
      </c>
      <c r="C225" t="s">
        <v>616</v>
      </c>
      <c r="D225" t="s">
        <v>617</v>
      </c>
      <c r="E225" t="s">
        <v>618</v>
      </c>
      <c r="F225" t="s">
        <v>618</v>
      </c>
      <c r="G225" t="s">
        <v>372</v>
      </c>
      <c r="H225" s="31">
        <v>3000</v>
      </c>
      <c r="I225" s="31">
        <v>3000</v>
      </c>
      <c r="J225" s="31">
        <v>0</v>
      </c>
      <c r="K225" s="32">
        <v>3000</v>
      </c>
      <c r="L225" s="33">
        <f t="shared" si="6"/>
        <v>3000</v>
      </c>
      <c r="M225" s="33">
        <f t="shared" si="7"/>
        <v>0</v>
      </c>
      <c r="N225" s="31">
        <v>0</v>
      </c>
      <c r="O225" s="31">
        <v>0</v>
      </c>
      <c r="P225" t="s">
        <v>813</v>
      </c>
      <c r="Q225" t="s">
        <v>372</v>
      </c>
      <c r="R225" t="s">
        <v>814</v>
      </c>
    </row>
    <row r="226" spans="1:18" x14ac:dyDescent="0.15">
      <c r="A226" t="s">
        <v>417</v>
      </c>
      <c r="B226" t="s">
        <v>621</v>
      </c>
      <c r="C226" t="s">
        <v>622</v>
      </c>
      <c r="D226" t="s">
        <v>617</v>
      </c>
      <c r="E226" t="s">
        <v>618</v>
      </c>
      <c r="F226" t="s">
        <v>618</v>
      </c>
      <c r="G226" t="s">
        <v>372</v>
      </c>
      <c r="H226" s="31">
        <v>662.1</v>
      </c>
      <c r="I226" s="31">
        <v>662.1</v>
      </c>
      <c r="J226" s="31">
        <v>0</v>
      </c>
      <c r="K226" s="32">
        <v>662.1</v>
      </c>
      <c r="L226" s="33">
        <f t="shared" si="6"/>
        <v>662.1</v>
      </c>
      <c r="M226" s="33">
        <f t="shared" si="7"/>
        <v>0</v>
      </c>
      <c r="N226" s="31">
        <v>0</v>
      </c>
      <c r="O226" s="31">
        <v>0</v>
      </c>
      <c r="P226" t="s">
        <v>815</v>
      </c>
      <c r="Q226" t="s">
        <v>372</v>
      </c>
      <c r="R226" t="s">
        <v>816</v>
      </c>
    </row>
    <row r="227" spans="1:18" x14ac:dyDescent="0.15">
      <c r="A227" t="s">
        <v>417</v>
      </c>
      <c r="B227" t="s">
        <v>334</v>
      </c>
      <c r="C227" t="s">
        <v>783</v>
      </c>
      <c r="D227" t="s">
        <v>599</v>
      </c>
      <c r="E227" t="s">
        <v>611</v>
      </c>
      <c r="F227" t="s">
        <v>372</v>
      </c>
      <c r="G227" t="s">
        <v>372</v>
      </c>
      <c r="H227" s="31">
        <v>500</v>
      </c>
      <c r="I227" s="31">
        <v>500</v>
      </c>
      <c r="J227" s="31">
        <v>0</v>
      </c>
      <c r="K227" s="32">
        <v>500</v>
      </c>
      <c r="L227" s="33">
        <f t="shared" si="6"/>
        <v>500</v>
      </c>
      <c r="M227" s="33">
        <f t="shared" si="7"/>
        <v>0</v>
      </c>
      <c r="N227" s="31">
        <v>0</v>
      </c>
      <c r="O227" s="31">
        <v>0</v>
      </c>
      <c r="P227" t="s">
        <v>817</v>
      </c>
      <c r="Q227" t="s">
        <v>372</v>
      </c>
      <c r="R227" t="s">
        <v>818</v>
      </c>
    </row>
    <row r="228" spans="1:18" x14ac:dyDescent="0.15">
      <c r="A228" t="s">
        <v>417</v>
      </c>
      <c r="B228" t="s">
        <v>625</v>
      </c>
      <c r="C228" t="s">
        <v>626</v>
      </c>
      <c r="D228" t="s">
        <v>599</v>
      </c>
      <c r="E228" t="s">
        <v>600</v>
      </c>
      <c r="F228" t="s">
        <v>601</v>
      </c>
      <c r="G228" t="s">
        <v>372</v>
      </c>
      <c r="H228" s="31">
        <v>517.98</v>
      </c>
      <c r="I228" s="31">
        <v>517.98</v>
      </c>
      <c r="J228" s="31">
        <v>0</v>
      </c>
      <c r="K228" s="32">
        <v>517.98</v>
      </c>
      <c r="L228" s="33">
        <f t="shared" si="6"/>
        <v>517.98</v>
      </c>
      <c r="M228" s="33">
        <f t="shared" si="7"/>
        <v>0</v>
      </c>
      <c r="N228" s="31">
        <v>0</v>
      </c>
      <c r="O228" s="31">
        <v>0</v>
      </c>
      <c r="P228" t="s">
        <v>819</v>
      </c>
      <c r="Q228" t="s">
        <v>372</v>
      </c>
      <c r="R228" t="s">
        <v>820</v>
      </c>
    </row>
    <row r="229" spans="1:18" x14ac:dyDescent="0.15">
      <c r="A229" t="s">
        <v>417</v>
      </c>
      <c r="B229" t="s">
        <v>632</v>
      </c>
      <c r="C229" t="s">
        <v>633</v>
      </c>
      <c r="D229" t="s">
        <v>599</v>
      </c>
      <c r="E229" t="s">
        <v>600</v>
      </c>
      <c r="F229" t="s">
        <v>601</v>
      </c>
      <c r="G229" t="s">
        <v>372</v>
      </c>
      <c r="H229" s="31">
        <v>812.96</v>
      </c>
      <c r="I229" s="31">
        <v>812.96</v>
      </c>
      <c r="J229" s="31">
        <v>0</v>
      </c>
      <c r="K229" s="32">
        <v>812.96</v>
      </c>
      <c r="L229" s="33">
        <f t="shared" si="6"/>
        <v>812.96</v>
      </c>
      <c r="M229" s="33">
        <f t="shared" si="7"/>
        <v>0</v>
      </c>
      <c r="N229" s="31">
        <v>0</v>
      </c>
      <c r="O229" s="31">
        <v>0</v>
      </c>
      <c r="P229" t="s">
        <v>821</v>
      </c>
      <c r="Q229" t="s">
        <v>372</v>
      </c>
      <c r="R229" t="s">
        <v>822</v>
      </c>
    </row>
    <row r="230" spans="1:18" x14ac:dyDescent="0.15">
      <c r="A230" t="s">
        <v>417</v>
      </c>
      <c r="B230" t="s">
        <v>636</v>
      </c>
      <c r="C230" t="s">
        <v>637</v>
      </c>
      <c r="D230" t="s">
        <v>599</v>
      </c>
      <c r="E230" t="s">
        <v>600</v>
      </c>
      <c r="F230" t="s">
        <v>638</v>
      </c>
      <c r="G230" t="s">
        <v>372</v>
      </c>
      <c r="H230" s="31">
        <v>0</v>
      </c>
      <c r="I230" s="31">
        <v>0</v>
      </c>
      <c r="J230" s="31">
        <v>0</v>
      </c>
      <c r="K230" s="32">
        <v>0</v>
      </c>
      <c r="L230" s="33">
        <f t="shared" si="6"/>
        <v>0</v>
      </c>
      <c r="M230" s="33">
        <f t="shared" si="7"/>
        <v>0</v>
      </c>
      <c r="N230" s="31">
        <v>0</v>
      </c>
      <c r="O230" s="31">
        <v>0</v>
      </c>
      <c r="P230" t="s">
        <v>823</v>
      </c>
      <c r="Q230" t="s">
        <v>372</v>
      </c>
      <c r="R230" t="s">
        <v>372</v>
      </c>
    </row>
    <row r="231" spans="1:18" x14ac:dyDescent="0.15">
      <c r="A231" t="s">
        <v>417</v>
      </c>
      <c r="B231" t="s">
        <v>640</v>
      </c>
      <c r="C231" t="s">
        <v>641</v>
      </c>
      <c r="D231" t="s">
        <v>599</v>
      </c>
      <c r="E231" t="s">
        <v>600</v>
      </c>
      <c r="F231" t="s">
        <v>601</v>
      </c>
      <c r="G231" t="s">
        <v>372</v>
      </c>
      <c r="H231" s="31">
        <v>280.05</v>
      </c>
      <c r="I231" s="31">
        <v>280.05</v>
      </c>
      <c r="J231" s="31">
        <v>0</v>
      </c>
      <c r="K231" s="32">
        <v>280.05</v>
      </c>
      <c r="L231" s="33">
        <f t="shared" si="6"/>
        <v>280.05</v>
      </c>
      <c r="M231" s="33">
        <f t="shared" si="7"/>
        <v>0</v>
      </c>
      <c r="N231" s="31">
        <v>0</v>
      </c>
      <c r="O231" s="31">
        <v>0</v>
      </c>
      <c r="P231" t="s">
        <v>824</v>
      </c>
      <c r="Q231" t="s">
        <v>372</v>
      </c>
      <c r="R231" t="s">
        <v>825</v>
      </c>
    </row>
    <row r="232" spans="1:18" x14ac:dyDescent="0.15">
      <c r="A232" t="s">
        <v>417</v>
      </c>
      <c r="B232" t="s">
        <v>644</v>
      </c>
      <c r="C232" t="s">
        <v>645</v>
      </c>
      <c r="D232" t="s">
        <v>370</v>
      </c>
      <c r="E232" t="s">
        <v>371</v>
      </c>
      <c r="F232" t="s">
        <v>372</v>
      </c>
      <c r="G232" t="s">
        <v>372</v>
      </c>
      <c r="H232" s="31">
        <v>729.81</v>
      </c>
      <c r="I232" s="31">
        <v>729.81</v>
      </c>
      <c r="J232" s="31">
        <v>0</v>
      </c>
      <c r="K232" s="32">
        <v>0</v>
      </c>
      <c r="L232" s="33">
        <f t="shared" si="6"/>
        <v>0</v>
      </c>
      <c r="M232" s="33">
        <f t="shared" si="7"/>
        <v>729.81</v>
      </c>
      <c r="N232" s="31">
        <v>729.81</v>
      </c>
      <c r="O232" s="31">
        <v>0</v>
      </c>
      <c r="P232" t="s">
        <v>826</v>
      </c>
      <c r="Q232" t="s">
        <v>827</v>
      </c>
      <c r="R232" t="s">
        <v>372</v>
      </c>
    </row>
    <row r="233" spans="1:18" x14ac:dyDescent="0.15">
      <c r="A233" t="s">
        <v>417</v>
      </c>
      <c r="B233" t="s">
        <v>317</v>
      </c>
      <c r="C233" t="s">
        <v>795</v>
      </c>
      <c r="D233" t="s">
        <v>796</v>
      </c>
      <c r="E233" t="s">
        <v>611</v>
      </c>
      <c r="F233" t="s">
        <v>372</v>
      </c>
      <c r="G233" t="s">
        <v>372</v>
      </c>
      <c r="H233" s="31">
        <v>1000</v>
      </c>
      <c r="I233" s="31">
        <v>1000</v>
      </c>
      <c r="J233" s="31">
        <v>0</v>
      </c>
      <c r="K233" s="32">
        <v>1000</v>
      </c>
      <c r="L233" s="33">
        <f t="shared" si="6"/>
        <v>1000</v>
      </c>
      <c r="M233" s="33">
        <f t="shared" si="7"/>
        <v>0</v>
      </c>
      <c r="N233" s="31">
        <v>0</v>
      </c>
      <c r="O233" s="31">
        <v>0</v>
      </c>
      <c r="P233" t="s">
        <v>828</v>
      </c>
      <c r="Q233" t="s">
        <v>372</v>
      </c>
      <c r="R233" t="s">
        <v>829</v>
      </c>
    </row>
    <row r="234" spans="1:18" x14ac:dyDescent="0.15">
      <c r="A234" t="s">
        <v>417</v>
      </c>
      <c r="B234" t="s">
        <v>648</v>
      </c>
      <c r="C234" t="s">
        <v>649</v>
      </c>
      <c r="D234" t="s">
        <v>617</v>
      </c>
      <c r="E234" t="s">
        <v>618</v>
      </c>
      <c r="F234" t="s">
        <v>618</v>
      </c>
      <c r="G234" t="s">
        <v>372</v>
      </c>
      <c r="H234" s="31">
        <v>68.33</v>
      </c>
      <c r="I234" s="31">
        <v>68.33</v>
      </c>
      <c r="J234" s="31">
        <v>0</v>
      </c>
      <c r="K234" s="32">
        <v>68.33</v>
      </c>
      <c r="L234" s="33">
        <f t="shared" si="6"/>
        <v>68.33</v>
      </c>
      <c r="M234" s="33">
        <f t="shared" si="7"/>
        <v>0</v>
      </c>
      <c r="N234" s="31">
        <v>0</v>
      </c>
      <c r="O234" s="31">
        <v>0</v>
      </c>
      <c r="P234" t="s">
        <v>830</v>
      </c>
      <c r="Q234" t="s">
        <v>372</v>
      </c>
      <c r="R234" t="s">
        <v>831</v>
      </c>
    </row>
    <row r="235" spans="1:18" x14ac:dyDescent="0.15">
      <c r="A235" t="s">
        <v>417</v>
      </c>
      <c r="B235" t="s">
        <v>652</v>
      </c>
      <c r="C235" t="s">
        <v>653</v>
      </c>
      <c r="D235" t="s">
        <v>370</v>
      </c>
      <c r="E235" t="s">
        <v>371</v>
      </c>
      <c r="F235" t="s">
        <v>372</v>
      </c>
      <c r="G235" t="s">
        <v>372</v>
      </c>
      <c r="H235" s="31">
        <v>1095.25</v>
      </c>
      <c r="I235" s="31">
        <v>1095.25</v>
      </c>
      <c r="J235" s="31">
        <v>0</v>
      </c>
      <c r="K235" s="32">
        <v>0</v>
      </c>
      <c r="L235" s="33">
        <f t="shared" si="6"/>
        <v>0</v>
      </c>
      <c r="M235" s="33">
        <f t="shared" si="7"/>
        <v>1095.25</v>
      </c>
      <c r="N235" s="31">
        <v>1095.25</v>
      </c>
      <c r="O235" s="31">
        <v>0</v>
      </c>
      <c r="P235" t="s">
        <v>832</v>
      </c>
      <c r="Q235" t="s">
        <v>833</v>
      </c>
      <c r="R235" t="s">
        <v>393</v>
      </c>
    </row>
    <row r="236" spans="1:18" x14ac:dyDescent="0.15">
      <c r="A236" t="s">
        <v>439</v>
      </c>
      <c r="B236" t="s">
        <v>593</v>
      </c>
      <c r="C236" t="s">
        <v>594</v>
      </c>
      <c r="D236" t="s">
        <v>370</v>
      </c>
      <c r="E236" t="s">
        <v>371</v>
      </c>
      <c r="F236" t="s">
        <v>372</v>
      </c>
      <c r="G236" t="s">
        <v>372</v>
      </c>
      <c r="H236" s="31">
        <v>386.94</v>
      </c>
      <c r="I236" s="31">
        <v>386.94</v>
      </c>
      <c r="J236" s="31">
        <v>0</v>
      </c>
      <c r="K236" s="32">
        <v>0</v>
      </c>
      <c r="L236" s="33">
        <f t="shared" si="6"/>
        <v>0</v>
      </c>
      <c r="M236" s="33">
        <f t="shared" si="7"/>
        <v>386.92999999999995</v>
      </c>
      <c r="N236" s="31">
        <v>366.96</v>
      </c>
      <c r="O236" s="31">
        <v>19.97</v>
      </c>
      <c r="P236" t="s">
        <v>834</v>
      </c>
      <c r="Q236" t="s">
        <v>835</v>
      </c>
      <c r="R236" t="s">
        <v>372</v>
      </c>
    </row>
    <row r="237" spans="1:18" x14ac:dyDescent="0.15">
      <c r="A237" t="s">
        <v>439</v>
      </c>
      <c r="B237" t="s">
        <v>597</v>
      </c>
      <c r="C237" t="s">
        <v>598</v>
      </c>
      <c r="D237" t="s">
        <v>599</v>
      </c>
      <c r="E237" t="s">
        <v>600</v>
      </c>
      <c r="F237" t="s">
        <v>601</v>
      </c>
      <c r="G237" t="s">
        <v>372</v>
      </c>
      <c r="H237" s="31">
        <v>2143.13</v>
      </c>
      <c r="I237" s="31">
        <v>2143.13</v>
      </c>
      <c r="J237" s="31">
        <v>0</v>
      </c>
      <c r="K237" s="32">
        <v>2143.13</v>
      </c>
      <c r="L237" s="33">
        <f t="shared" si="6"/>
        <v>2143.13</v>
      </c>
      <c r="M237" s="33">
        <f t="shared" si="7"/>
        <v>0</v>
      </c>
      <c r="N237" s="31">
        <v>0</v>
      </c>
      <c r="O237" s="31">
        <v>0</v>
      </c>
      <c r="P237" t="s">
        <v>836</v>
      </c>
      <c r="Q237" t="s">
        <v>372</v>
      </c>
      <c r="R237" t="s">
        <v>837</v>
      </c>
    </row>
    <row r="238" spans="1:18" x14ac:dyDescent="0.15">
      <c r="A238" t="s">
        <v>439</v>
      </c>
      <c r="B238" t="s">
        <v>327</v>
      </c>
      <c r="C238" t="s">
        <v>604</v>
      </c>
      <c r="D238" t="s">
        <v>599</v>
      </c>
      <c r="E238" t="s">
        <v>600</v>
      </c>
      <c r="F238" t="s">
        <v>601</v>
      </c>
      <c r="G238" t="s">
        <v>372</v>
      </c>
      <c r="H238" s="31">
        <v>5535.25</v>
      </c>
      <c r="I238" s="31">
        <v>5535.25</v>
      </c>
      <c r="J238" s="31">
        <v>0</v>
      </c>
      <c r="K238" s="32">
        <v>5535.25</v>
      </c>
      <c r="L238" s="33">
        <f t="shared" si="6"/>
        <v>5535.25</v>
      </c>
      <c r="M238" s="33">
        <f t="shared" si="7"/>
        <v>0</v>
      </c>
      <c r="N238" s="31">
        <v>0</v>
      </c>
      <c r="O238" s="31">
        <v>0</v>
      </c>
      <c r="P238" t="s">
        <v>838</v>
      </c>
      <c r="Q238" t="s">
        <v>372</v>
      </c>
      <c r="R238" t="s">
        <v>839</v>
      </c>
    </row>
    <row r="239" spans="1:18" x14ac:dyDescent="0.15">
      <c r="A239" t="s">
        <v>439</v>
      </c>
      <c r="B239" t="s">
        <v>333</v>
      </c>
      <c r="C239" t="s">
        <v>607</v>
      </c>
      <c r="D239" t="s">
        <v>370</v>
      </c>
      <c r="E239" t="s">
        <v>371</v>
      </c>
      <c r="F239" t="s">
        <v>372</v>
      </c>
      <c r="G239" t="s">
        <v>372</v>
      </c>
      <c r="H239" s="31">
        <v>0</v>
      </c>
      <c r="I239" s="31">
        <v>0</v>
      </c>
      <c r="J239" s="31">
        <v>0</v>
      </c>
      <c r="K239" s="32">
        <v>0</v>
      </c>
      <c r="L239" s="33">
        <f t="shared" si="6"/>
        <v>0</v>
      </c>
      <c r="M239" s="33">
        <f t="shared" si="7"/>
        <v>0</v>
      </c>
      <c r="N239" s="31">
        <v>0</v>
      </c>
      <c r="O239" s="31">
        <v>0</v>
      </c>
      <c r="P239" t="s">
        <v>840</v>
      </c>
      <c r="Q239" t="s">
        <v>407</v>
      </c>
      <c r="R239" t="s">
        <v>372</v>
      </c>
    </row>
    <row r="240" spans="1:18" x14ac:dyDescent="0.15">
      <c r="A240" t="s">
        <v>439</v>
      </c>
      <c r="B240" t="s">
        <v>664</v>
      </c>
      <c r="C240" t="s">
        <v>665</v>
      </c>
      <c r="D240" t="s">
        <v>666</v>
      </c>
      <c r="E240" t="s">
        <v>611</v>
      </c>
      <c r="F240" t="s">
        <v>372</v>
      </c>
      <c r="G240" t="s">
        <v>372</v>
      </c>
      <c r="H240" s="31">
        <v>0</v>
      </c>
      <c r="I240" s="31">
        <v>0</v>
      </c>
      <c r="J240" s="31">
        <v>0</v>
      </c>
      <c r="K240" s="32">
        <v>0</v>
      </c>
      <c r="L240" s="33">
        <f t="shared" si="6"/>
        <v>0</v>
      </c>
      <c r="M240" s="33">
        <f t="shared" si="7"/>
        <v>0</v>
      </c>
      <c r="N240" s="31">
        <v>0</v>
      </c>
      <c r="O240" s="31">
        <v>0</v>
      </c>
      <c r="P240" t="s">
        <v>841</v>
      </c>
      <c r="Q240" t="s">
        <v>372</v>
      </c>
      <c r="R240" t="s">
        <v>372</v>
      </c>
    </row>
    <row r="241" spans="1:18" x14ac:dyDescent="0.15">
      <c r="A241" t="s">
        <v>439</v>
      </c>
      <c r="B241" t="s">
        <v>336</v>
      </c>
      <c r="C241" t="s">
        <v>610</v>
      </c>
      <c r="D241" t="s">
        <v>599</v>
      </c>
      <c r="E241" t="s">
        <v>611</v>
      </c>
      <c r="F241" t="s">
        <v>372</v>
      </c>
      <c r="G241" t="s">
        <v>372</v>
      </c>
      <c r="H241" s="31">
        <v>112.39</v>
      </c>
      <c r="I241" s="31">
        <v>112.39</v>
      </c>
      <c r="J241" s="31">
        <v>0</v>
      </c>
      <c r="K241" s="32">
        <v>112.39</v>
      </c>
      <c r="L241" s="33">
        <f t="shared" si="6"/>
        <v>112.39</v>
      </c>
      <c r="M241" s="33">
        <f t="shared" si="7"/>
        <v>0</v>
      </c>
      <c r="N241" s="31">
        <v>0</v>
      </c>
      <c r="O241" s="31">
        <v>0</v>
      </c>
      <c r="P241" t="s">
        <v>842</v>
      </c>
      <c r="Q241" t="s">
        <v>372</v>
      </c>
      <c r="R241" t="s">
        <v>778</v>
      </c>
    </row>
    <row r="242" spans="1:18" x14ac:dyDescent="0.15">
      <c r="A242" t="s">
        <v>439</v>
      </c>
      <c r="B242" t="s">
        <v>309</v>
      </c>
      <c r="C242" t="s">
        <v>616</v>
      </c>
      <c r="D242" t="s">
        <v>617</v>
      </c>
      <c r="E242" t="s">
        <v>618</v>
      </c>
      <c r="F242" t="s">
        <v>618</v>
      </c>
      <c r="G242" t="s">
        <v>372</v>
      </c>
      <c r="H242" s="31">
        <v>3000</v>
      </c>
      <c r="I242" s="31">
        <v>3000</v>
      </c>
      <c r="J242" s="31">
        <v>0</v>
      </c>
      <c r="K242" s="32">
        <v>3000</v>
      </c>
      <c r="L242" s="33">
        <f t="shared" si="6"/>
        <v>3000</v>
      </c>
      <c r="M242" s="33">
        <f t="shared" si="7"/>
        <v>0</v>
      </c>
      <c r="N242" s="31">
        <v>0</v>
      </c>
      <c r="O242" s="31">
        <v>0</v>
      </c>
      <c r="P242" t="s">
        <v>843</v>
      </c>
      <c r="Q242" t="s">
        <v>372</v>
      </c>
      <c r="R242" t="s">
        <v>844</v>
      </c>
    </row>
    <row r="243" spans="1:18" x14ac:dyDescent="0.15">
      <c r="A243" t="s">
        <v>439</v>
      </c>
      <c r="B243" t="s">
        <v>621</v>
      </c>
      <c r="C243" t="s">
        <v>622</v>
      </c>
      <c r="D243" t="s">
        <v>617</v>
      </c>
      <c r="E243" t="s">
        <v>618</v>
      </c>
      <c r="F243" t="s">
        <v>618</v>
      </c>
      <c r="G243" t="s">
        <v>372</v>
      </c>
      <c r="H243" s="31">
        <v>715.07</v>
      </c>
      <c r="I243" s="31">
        <v>715.07</v>
      </c>
      <c r="J243" s="31">
        <v>0</v>
      </c>
      <c r="K243" s="32">
        <v>715.07</v>
      </c>
      <c r="L243" s="33">
        <f t="shared" si="6"/>
        <v>715.07</v>
      </c>
      <c r="M243" s="33">
        <f t="shared" si="7"/>
        <v>0</v>
      </c>
      <c r="N243" s="31">
        <v>0</v>
      </c>
      <c r="O243" s="31">
        <v>0</v>
      </c>
      <c r="P243" t="s">
        <v>845</v>
      </c>
      <c r="Q243" t="s">
        <v>372</v>
      </c>
      <c r="R243" t="s">
        <v>846</v>
      </c>
    </row>
    <row r="244" spans="1:18" x14ac:dyDescent="0.15">
      <c r="A244" t="s">
        <v>439</v>
      </c>
      <c r="B244" t="s">
        <v>334</v>
      </c>
      <c r="C244" t="s">
        <v>783</v>
      </c>
      <c r="D244" t="s">
        <v>599</v>
      </c>
      <c r="E244" t="s">
        <v>611</v>
      </c>
      <c r="F244" t="s">
        <v>372</v>
      </c>
      <c r="G244" t="s">
        <v>372</v>
      </c>
      <c r="H244" s="31">
        <v>240.26</v>
      </c>
      <c r="I244" s="31">
        <v>240.26</v>
      </c>
      <c r="J244" s="31">
        <v>0</v>
      </c>
      <c r="K244" s="32">
        <v>240.26</v>
      </c>
      <c r="L244" s="33">
        <f t="shared" si="6"/>
        <v>240.26</v>
      </c>
      <c r="M244" s="33">
        <f t="shared" si="7"/>
        <v>0</v>
      </c>
      <c r="N244" s="31">
        <v>0</v>
      </c>
      <c r="O244" s="31">
        <v>0</v>
      </c>
      <c r="P244" t="s">
        <v>847</v>
      </c>
      <c r="Q244" t="s">
        <v>372</v>
      </c>
      <c r="R244" t="s">
        <v>848</v>
      </c>
    </row>
    <row r="245" spans="1:18" x14ac:dyDescent="0.15">
      <c r="A245" t="s">
        <v>439</v>
      </c>
      <c r="B245" t="s">
        <v>625</v>
      </c>
      <c r="C245" t="s">
        <v>626</v>
      </c>
      <c r="D245" t="s">
        <v>599</v>
      </c>
      <c r="E245" t="s">
        <v>600</v>
      </c>
      <c r="F245" t="s">
        <v>601</v>
      </c>
      <c r="G245" t="s">
        <v>372</v>
      </c>
      <c r="H245" s="31">
        <v>1138.57</v>
      </c>
      <c r="I245" s="31">
        <v>1138.57</v>
      </c>
      <c r="J245" s="31">
        <v>0</v>
      </c>
      <c r="K245" s="32">
        <v>1138.57</v>
      </c>
      <c r="L245" s="33">
        <f t="shared" si="6"/>
        <v>1138.57</v>
      </c>
      <c r="M245" s="33">
        <f t="shared" si="7"/>
        <v>0</v>
      </c>
      <c r="N245" s="31">
        <v>0</v>
      </c>
      <c r="O245" s="31">
        <v>0</v>
      </c>
      <c r="P245" t="s">
        <v>849</v>
      </c>
      <c r="Q245" t="s">
        <v>372</v>
      </c>
      <c r="R245" t="s">
        <v>850</v>
      </c>
    </row>
    <row r="246" spans="1:18" x14ac:dyDescent="0.15">
      <c r="A246" t="s">
        <v>439</v>
      </c>
      <c r="B246" t="s">
        <v>632</v>
      </c>
      <c r="C246" t="s">
        <v>633</v>
      </c>
      <c r="D246" t="s">
        <v>599</v>
      </c>
      <c r="E246" t="s">
        <v>600</v>
      </c>
      <c r="F246" t="s">
        <v>601</v>
      </c>
      <c r="G246" t="s">
        <v>372</v>
      </c>
      <c r="H246" s="31">
        <v>1733.92</v>
      </c>
      <c r="I246" s="31">
        <v>1733.92</v>
      </c>
      <c r="J246" s="31">
        <v>0</v>
      </c>
      <c r="K246" s="32">
        <v>1733.92</v>
      </c>
      <c r="L246" s="33">
        <f t="shared" si="6"/>
        <v>1733.92</v>
      </c>
      <c r="M246" s="33">
        <f t="shared" si="7"/>
        <v>0</v>
      </c>
      <c r="N246" s="31">
        <v>0</v>
      </c>
      <c r="O246" s="31">
        <v>0</v>
      </c>
      <c r="P246" t="s">
        <v>851</v>
      </c>
      <c r="Q246" t="s">
        <v>372</v>
      </c>
      <c r="R246" t="s">
        <v>852</v>
      </c>
    </row>
    <row r="247" spans="1:18" x14ac:dyDescent="0.15">
      <c r="A247" t="s">
        <v>439</v>
      </c>
      <c r="B247" t="s">
        <v>636</v>
      </c>
      <c r="C247" t="s">
        <v>637</v>
      </c>
      <c r="D247" t="s">
        <v>599</v>
      </c>
      <c r="E247" t="s">
        <v>600</v>
      </c>
      <c r="F247" t="s">
        <v>638</v>
      </c>
      <c r="G247" t="s">
        <v>372</v>
      </c>
      <c r="H247" s="31">
        <v>0</v>
      </c>
      <c r="I247" s="31">
        <v>0</v>
      </c>
      <c r="J247" s="31">
        <v>0</v>
      </c>
      <c r="K247" s="32">
        <v>0</v>
      </c>
      <c r="L247" s="33">
        <f t="shared" si="6"/>
        <v>0</v>
      </c>
      <c r="M247" s="33">
        <f t="shared" si="7"/>
        <v>0</v>
      </c>
      <c r="N247" s="31">
        <v>0</v>
      </c>
      <c r="O247" s="31">
        <v>0</v>
      </c>
      <c r="P247" t="s">
        <v>853</v>
      </c>
      <c r="Q247" t="s">
        <v>372</v>
      </c>
      <c r="R247" t="s">
        <v>372</v>
      </c>
    </row>
    <row r="248" spans="1:18" x14ac:dyDescent="0.15">
      <c r="A248" t="s">
        <v>439</v>
      </c>
      <c r="B248" t="s">
        <v>640</v>
      </c>
      <c r="C248" t="s">
        <v>641</v>
      </c>
      <c r="D248" t="s">
        <v>599</v>
      </c>
      <c r="E248" t="s">
        <v>600</v>
      </c>
      <c r="F248" t="s">
        <v>601</v>
      </c>
      <c r="G248" t="s">
        <v>372</v>
      </c>
      <c r="H248" s="31">
        <v>513.37</v>
      </c>
      <c r="I248" s="31">
        <v>513.37</v>
      </c>
      <c r="J248" s="31">
        <v>0</v>
      </c>
      <c r="K248" s="32">
        <v>513.37</v>
      </c>
      <c r="L248" s="33">
        <f t="shared" si="6"/>
        <v>513.37</v>
      </c>
      <c r="M248" s="33">
        <f t="shared" si="7"/>
        <v>0</v>
      </c>
      <c r="N248" s="31">
        <v>0</v>
      </c>
      <c r="O248" s="31">
        <v>0</v>
      </c>
      <c r="P248" t="s">
        <v>854</v>
      </c>
      <c r="Q248" t="s">
        <v>372</v>
      </c>
      <c r="R248" t="s">
        <v>855</v>
      </c>
    </row>
    <row r="249" spans="1:18" x14ac:dyDescent="0.15">
      <c r="A249" t="s">
        <v>439</v>
      </c>
      <c r="B249" t="s">
        <v>644</v>
      </c>
      <c r="C249" t="s">
        <v>645</v>
      </c>
      <c r="D249" t="s">
        <v>370</v>
      </c>
      <c r="E249" t="s">
        <v>371</v>
      </c>
      <c r="F249" t="s">
        <v>372</v>
      </c>
      <c r="G249" t="s">
        <v>372</v>
      </c>
      <c r="H249" s="31">
        <v>637.16</v>
      </c>
      <c r="I249" s="31">
        <v>637.16</v>
      </c>
      <c r="J249" s="31">
        <v>0</v>
      </c>
      <c r="K249" s="32">
        <v>0</v>
      </c>
      <c r="L249" s="33">
        <f t="shared" si="6"/>
        <v>0</v>
      </c>
      <c r="M249" s="33">
        <f t="shared" si="7"/>
        <v>637.16</v>
      </c>
      <c r="N249" s="31">
        <v>637.16</v>
      </c>
      <c r="O249" s="31">
        <v>0</v>
      </c>
      <c r="P249" t="s">
        <v>856</v>
      </c>
      <c r="Q249" t="s">
        <v>857</v>
      </c>
      <c r="R249" t="s">
        <v>372</v>
      </c>
    </row>
    <row r="250" spans="1:18" x14ac:dyDescent="0.15">
      <c r="A250" t="s">
        <v>439</v>
      </c>
      <c r="B250" t="s">
        <v>317</v>
      </c>
      <c r="C250" t="s">
        <v>795</v>
      </c>
      <c r="D250" t="s">
        <v>796</v>
      </c>
      <c r="E250" t="s">
        <v>611</v>
      </c>
      <c r="F250" t="s">
        <v>372</v>
      </c>
      <c r="G250" t="s">
        <v>372</v>
      </c>
      <c r="H250" s="31">
        <v>999.69</v>
      </c>
      <c r="I250" s="31">
        <v>999.69</v>
      </c>
      <c r="J250" s="31">
        <v>0</v>
      </c>
      <c r="K250" s="32">
        <v>999.69</v>
      </c>
      <c r="L250" s="33">
        <f t="shared" si="6"/>
        <v>999.69</v>
      </c>
      <c r="M250" s="33">
        <f t="shared" si="7"/>
        <v>0</v>
      </c>
      <c r="N250" s="31">
        <v>0</v>
      </c>
      <c r="O250" s="31">
        <v>0</v>
      </c>
      <c r="P250" t="s">
        <v>858</v>
      </c>
      <c r="Q250" t="s">
        <v>372</v>
      </c>
      <c r="R250" t="s">
        <v>859</v>
      </c>
    </row>
    <row r="251" spans="1:18" x14ac:dyDescent="0.15">
      <c r="A251" t="s">
        <v>439</v>
      </c>
      <c r="B251" t="s">
        <v>648</v>
      </c>
      <c r="C251" t="s">
        <v>649</v>
      </c>
      <c r="D251" t="s">
        <v>617</v>
      </c>
      <c r="E251" t="s">
        <v>618</v>
      </c>
      <c r="F251" t="s">
        <v>618</v>
      </c>
      <c r="G251" t="s">
        <v>372</v>
      </c>
      <c r="H251" s="31">
        <v>37.78</v>
      </c>
      <c r="I251" s="31">
        <v>37.78</v>
      </c>
      <c r="J251" s="31">
        <v>0</v>
      </c>
      <c r="K251" s="32">
        <v>37.78</v>
      </c>
      <c r="L251" s="33">
        <f t="shared" si="6"/>
        <v>37.78</v>
      </c>
      <c r="M251" s="33">
        <f t="shared" si="7"/>
        <v>0</v>
      </c>
      <c r="N251" s="31">
        <v>0</v>
      </c>
      <c r="O251" s="31">
        <v>0</v>
      </c>
      <c r="P251" t="s">
        <v>860</v>
      </c>
      <c r="Q251" t="s">
        <v>372</v>
      </c>
      <c r="R251" t="s">
        <v>861</v>
      </c>
    </row>
    <row r="252" spans="1:18" x14ac:dyDescent="0.15">
      <c r="A252" t="s">
        <v>439</v>
      </c>
      <c r="B252" t="s">
        <v>652</v>
      </c>
      <c r="C252" t="s">
        <v>653</v>
      </c>
      <c r="D252" t="s">
        <v>370</v>
      </c>
      <c r="E252" t="s">
        <v>371</v>
      </c>
      <c r="F252" t="s">
        <v>372</v>
      </c>
      <c r="G252" t="s">
        <v>372</v>
      </c>
      <c r="H252" s="31">
        <v>1807.43</v>
      </c>
      <c r="I252" s="31">
        <v>1807.43</v>
      </c>
      <c r="J252" s="31">
        <v>0</v>
      </c>
      <c r="K252" s="32">
        <v>0</v>
      </c>
      <c r="L252" s="33">
        <f t="shared" si="6"/>
        <v>0</v>
      </c>
      <c r="M252" s="33">
        <f t="shared" si="7"/>
        <v>1807.43</v>
      </c>
      <c r="N252" s="31">
        <v>1807.43</v>
      </c>
      <c r="O252" s="31">
        <v>0</v>
      </c>
      <c r="P252" t="s">
        <v>862</v>
      </c>
      <c r="Q252" t="s">
        <v>863</v>
      </c>
      <c r="R252" t="s">
        <v>372</v>
      </c>
    </row>
    <row r="253" spans="1:18" x14ac:dyDescent="0.15">
      <c r="A253" t="s">
        <v>452</v>
      </c>
      <c r="B253" t="s">
        <v>593</v>
      </c>
      <c r="C253" t="s">
        <v>594</v>
      </c>
      <c r="D253" t="s">
        <v>370</v>
      </c>
      <c r="E253" t="s">
        <v>371</v>
      </c>
      <c r="F253" t="s">
        <v>372</v>
      </c>
      <c r="G253" t="s">
        <v>372</v>
      </c>
      <c r="H253" s="31">
        <v>149.13999999999999</v>
      </c>
      <c r="I253" s="31">
        <v>149.13999999999999</v>
      </c>
      <c r="J253" s="31">
        <v>0</v>
      </c>
      <c r="K253" s="32">
        <v>0</v>
      </c>
      <c r="L253" s="33">
        <f t="shared" si="6"/>
        <v>0</v>
      </c>
      <c r="M253" s="33">
        <f t="shared" si="7"/>
        <v>149.13999999999999</v>
      </c>
      <c r="N253" s="31">
        <v>121.53</v>
      </c>
      <c r="O253" s="31">
        <v>27.61</v>
      </c>
      <c r="P253" t="s">
        <v>864</v>
      </c>
      <c r="Q253" t="s">
        <v>865</v>
      </c>
      <c r="R253" t="s">
        <v>372</v>
      </c>
    </row>
    <row r="254" spans="1:18" x14ac:dyDescent="0.15">
      <c r="A254" t="s">
        <v>452</v>
      </c>
      <c r="B254" t="s">
        <v>597</v>
      </c>
      <c r="C254" t="s">
        <v>598</v>
      </c>
      <c r="D254" t="s">
        <v>599</v>
      </c>
      <c r="E254" t="s">
        <v>600</v>
      </c>
      <c r="F254" t="s">
        <v>601</v>
      </c>
      <c r="G254" t="s">
        <v>372</v>
      </c>
      <c r="H254" s="31">
        <v>2212.17</v>
      </c>
      <c r="I254" s="31">
        <v>2212.17</v>
      </c>
      <c r="J254" s="31">
        <v>0</v>
      </c>
      <c r="K254" s="32">
        <v>2212.17</v>
      </c>
      <c r="L254" s="33">
        <f t="shared" si="6"/>
        <v>2212.17</v>
      </c>
      <c r="M254" s="33">
        <f t="shared" si="7"/>
        <v>0</v>
      </c>
      <c r="N254" s="31">
        <v>0</v>
      </c>
      <c r="O254" s="31">
        <v>0</v>
      </c>
      <c r="P254" t="s">
        <v>866</v>
      </c>
      <c r="Q254" t="s">
        <v>372</v>
      </c>
      <c r="R254" t="s">
        <v>867</v>
      </c>
    </row>
    <row r="255" spans="1:18" x14ac:dyDescent="0.15">
      <c r="A255" t="s">
        <v>452</v>
      </c>
      <c r="B255" t="s">
        <v>327</v>
      </c>
      <c r="C255" t="s">
        <v>604</v>
      </c>
      <c r="D255" t="s">
        <v>599</v>
      </c>
      <c r="E255" t="s">
        <v>600</v>
      </c>
      <c r="F255" t="s">
        <v>601</v>
      </c>
      <c r="G255" t="s">
        <v>372</v>
      </c>
      <c r="H255" s="31">
        <v>5900.29</v>
      </c>
      <c r="I255" s="31">
        <v>5900.29</v>
      </c>
      <c r="J255" s="31">
        <v>0</v>
      </c>
      <c r="K255" s="32">
        <v>5900.29</v>
      </c>
      <c r="L255" s="33">
        <f t="shared" si="6"/>
        <v>5900.29</v>
      </c>
      <c r="M255" s="33">
        <f t="shared" si="7"/>
        <v>0</v>
      </c>
      <c r="N255" s="31">
        <v>0</v>
      </c>
      <c r="O255" s="31">
        <v>0</v>
      </c>
      <c r="P255" t="s">
        <v>868</v>
      </c>
      <c r="Q255" t="s">
        <v>372</v>
      </c>
      <c r="R255" t="s">
        <v>869</v>
      </c>
    </row>
    <row r="256" spans="1:18" x14ac:dyDescent="0.15">
      <c r="A256" t="s">
        <v>452</v>
      </c>
      <c r="B256" t="s">
        <v>333</v>
      </c>
      <c r="C256" t="s">
        <v>607</v>
      </c>
      <c r="D256" t="s">
        <v>370</v>
      </c>
      <c r="E256" t="s">
        <v>371</v>
      </c>
      <c r="F256" t="s">
        <v>372</v>
      </c>
      <c r="G256" t="s">
        <v>372</v>
      </c>
      <c r="H256" s="31">
        <v>0</v>
      </c>
      <c r="I256" s="31">
        <v>0</v>
      </c>
      <c r="J256" s="31">
        <v>0</v>
      </c>
      <c r="K256" s="32">
        <v>0</v>
      </c>
      <c r="L256" s="33">
        <f t="shared" si="6"/>
        <v>0</v>
      </c>
      <c r="M256" s="33">
        <f t="shared" si="7"/>
        <v>0</v>
      </c>
      <c r="N256" s="31">
        <v>0</v>
      </c>
      <c r="O256" s="31">
        <v>0</v>
      </c>
      <c r="P256" t="s">
        <v>840</v>
      </c>
      <c r="Q256" t="s">
        <v>418</v>
      </c>
      <c r="R256" t="s">
        <v>372</v>
      </c>
    </row>
    <row r="257" spans="1:18" x14ac:dyDescent="0.15">
      <c r="A257" t="s">
        <v>452</v>
      </c>
      <c r="B257" t="s">
        <v>664</v>
      </c>
      <c r="C257" t="s">
        <v>665</v>
      </c>
      <c r="D257" t="s">
        <v>666</v>
      </c>
      <c r="E257" t="s">
        <v>611</v>
      </c>
      <c r="F257" t="s">
        <v>372</v>
      </c>
      <c r="G257" t="s">
        <v>372</v>
      </c>
      <c r="H257" s="31">
        <v>0</v>
      </c>
      <c r="I257" s="31">
        <v>0</v>
      </c>
      <c r="J257" s="31">
        <v>0</v>
      </c>
      <c r="K257" s="32">
        <v>0</v>
      </c>
      <c r="L257" s="33">
        <f t="shared" si="6"/>
        <v>0</v>
      </c>
      <c r="M257" s="33">
        <f t="shared" si="7"/>
        <v>0</v>
      </c>
      <c r="N257" s="31">
        <v>0</v>
      </c>
      <c r="O257" s="31">
        <v>0</v>
      </c>
      <c r="P257" t="s">
        <v>870</v>
      </c>
      <c r="Q257" t="s">
        <v>372</v>
      </c>
      <c r="R257" t="s">
        <v>372</v>
      </c>
    </row>
    <row r="258" spans="1:18" x14ac:dyDescent="0.15">
      <c r="A258" t="s">
        <v>452</v>
      </c>
      <c r="B258" t="s">
        <v>336</v>
      </c>
      <c r="C258" t="s">
        <v>610</v>
      </c>
      <c r="D258" t="s">
        <v>599</v>
      </c>
      <c r="E258" t="s">
        <v>611</v>
      </c>
      <c r="F258" t="s">
        <v>372</v>
      </c>
      <c r="G258" t="s">
        <v>372</v>
      </c>
      <c r="H258" s="31">
        <v>43.89</v>
      </c>
      <c r="I258" s="31">
        <v>43.89</v>
      </c>
      <c r="J258" s="31">
        <v>0</v>
      </c>
      <c r="K258" s="32">
        <v>43.89</v>
      </c>
      <c r="L258" s="33">
        <f t="shared" si="6"/>
        <v>43.89</v>
      </c>
      <c r="M258" s="33">
        <f t="shared" si="7"/>
        <v>0</v>
      </c>
      <c r="N258" s="31">
        <v>0</v>
      </c>
      <c r="O258" s="31">
        <v>0</v>
      </c>
      <c r="P258" t="s">
        <v>871</v>
      </c>
      <c r="Q258" t="s">
        <v>372</v>
      </c>
      <c r="R258" t="s">
        <v>872</v>
      </c>
    </row>
    <row r="259" spans="1:18" x14ac:dyDescent="0.15">
      <c r="A259" t="s">
        <v>452</v>
      </c>
      <c r="B259" t="s">
        <v>309</v>
      </c>
      <c r="C259" t="s">
        <v>616</v>
      </c>
      <c r="D259" t="s">
        <v>617</v>
      </c>
      <c r="E259" t="s">
        <v>618</v>
      </c>
      <c r="F259" t="s">
        <v>618</v>
      </c>
      <c r="G259" t="s">
        <v>372</v>
      </c>
      <c r="H259" s="31">
        <v>3000</v>
      </c>
      <c r="I259" s="31">
        <v>3000</v>
      </c>
      <c r="J259" s="31">
        <v>0</v>
      </c>
      <c r="K259" s="32">
        <v>3000</v>
      </c>
      <c r="L259" s="33">
        <f t="shared" ref="L259:L322" si="8">K259-J259</f>
        <v>3000</v>
      </c>
      <c r="M259" s="33">
        <f t="shared" ref="M259:M322" si="9">N259+O259</f>
        <v>0</v>
      </c>
      <c r="N259" s="31">
        <v>0</v>
      </c>
      <c r="O259" s="31">
        <v>0</v>
      </c>
      <c r="P259" t="s">
        <v>873</v>
      </c>
      <c r="Q259" t="s">
        <v>372</v>
      </c>
      <c r="R259" t="s">
        <v>874</v>
      </c>
    </row>
    <row r="260" spans="1:18" x14ac:dyDescent="0.15">
      <c r="A260" t="s">
        <v>452</v>
      </c>
      <c r="B260" t="s">
        <v>621</v>
      </c>
      <c r="C260" t="s">
        <v>622</v>
      </c>
      <c r="D260" t="s">
        <v>617</v>
      </c>
      <c r="E260" t="s">
        <v>618</v>
      </c>
      <c r="F260" t="s">
        <v>618</v>
      </c>
      <c r="G260" t="s">
        <v>372</v>
      </c>
      <c r="H260" s="31">
        <v>658.81</v>
      </c>
      <c r="I260" s="31">
        <v>658.81</v>
      </c>
      <c r="J260" s="31">
        <v>0</v>
      </c>
      <c r="K260" s="32">
        <v>658.81</v>
      </c>
      <c r="L260" s="33">
        <f t="shared" si="8"/>
        <v>658.81</v>
      </c>
      <c r="M260" s="33">
        <f t="shared" si="9"/>
        <v>0</v>
      </c>
      <c r="N260" s="31">
        <v>0</v>
      </c>
      <c r="O260" s="31">
        <v>0</v>
      </c>
      <c r="P260" t="s">
        <v>875</v>
      </c>
      <c r="Q260" t="s">
        <v>372</v>
      </c>
      <c r="R260" t="s">
        <v>876</v>
      </c>
    </row>
    <row r="261" spans="1:18" x14ac:dyDescent="0.15">
      <c r="A261" t="s">
        <v>452</v>
      </c>
      <c r="B261" t="s">
        <v>334</v>
      </c>
      <c r="C261" t="s">
        <v>783</v>
      </c>
      <c r="D261" t="s">
        <v>599</v>
      </c>
      <c r="E261" t="s">
        <v>611</v>
      </c>
      <c r="F261" t="s">
        <v>372</v>
      </c>
      <c r="G261" t="s">
        <v>372</v>
      </c>
      <c r="H261" s="31">
        <v>389.34</v>
      </c>
      <c r="I261" s="31">
        <v>389.34</v>
      </c>
      <c r="J261" s="31">
        <v>0</v>
      </c>
      <c r="K261" s="32">
        <v>389.34</v>
      </c>
      <c r="L261" s="33">
        <f t="shared" si="8"/>
        <v>389.34</v>
      </c>
      <c r="M261" s="33">
        <f t="shared" si="9"/>
        <v>0</v>
      </c>
      <c r="N261" s="31">
        <v>0</v>
      </c>
      <c r="O261" s="31">
        <v>0</v>
      </c>
      <c r="P261" t="s">
        <v>877</v>
      </c>
      <c r="Q261" t="s">
        <v>372</v>
      </c>
      <c r="R261" t="s">
        <v>800</v>
      </c>
    </row>
    <row r="262" spans="1:18" x14ac:dyDescent="0.15">
      <c r="A262" t="s">
        <v>452</v>
      </c>
      <c r="B262" t="s">
        <v>625</v>
      </c>
      <c r="C262" t="s">
        <v>626</v>
      </c>
      <c r="D262" t="s">
        <v>599</v>
      </c>
      <c r="E262" t="s">
        <v>600</v>
      </c>
      <c r="F262" t="s">
        <v>601</v>
      </c>
      <c r="G262" t="s">
        <v>372</v>
      </c>
      <c r="H262" s="31">
        <v>1137.3399999999999</v>
      </c>
      <c r="I262" s="31">
        <v>1137.3399999999999</v>
      </c>
      <c r="J262" s="31">
        <v>0</v>
      </c>
      <c r="K262" s="32">
        <v>1137.3399999999999</v>
      </c>
      <c r="L262" s="33">
        <f t="shared" si="8"/>
        <v>1137.3399999999999</v>
      </c>
      <c r="M262" s="33">
        <f t="shared" si="9"/>
        <v>0</v>
      </c>
      <c r="N262" s="31">
        <v>0</v>
      </c>
      <c r="O262" s="31">
        <v>0</v>
      </c>
      <c r="P262" t="s">
        <v>878</v>
      </c>
      <c r="Q262" t="s">
        <v>372</v>
      </c>
      <c r="R262" t="s">
        <v>879</v>
      </c>
    </row>
    <row r="263" spans="1:18" x14ac:dyDescent="0.15">
      <c r="A263" t="s">
        <v>452</v>
      </c>
      <c r="B263" t="s">
        <v>632</v>
      </c>
      <c r="C263" t="s">
        <v>633</v>
      </c>
      <c r="D263" t="s">
        <v>599</v>
      </c>
      <c r="E263" t="s">
        <v>600</v>
      </c>
      <c r="F263" t="s">
        <v>601</v>
      </c>
      <c r="G263" t="s">
        <v>372</v>
      </c>
      <c r="H263" s="31">
        <v>2007.51</v>
      </c>
      <c r="I263" s="31">
        <v>2007.51</v>
      </c>
      <c r="J263" s="31">
        <v>0</v>
      </c>
      <c r="K263" s="32">
        <v>2007.51</v>
      </c>
      <c r="L263" s="33">
        <f t="shared" si="8"/>
        <v>2007.51</v>
      </c>
      <c r="M263" s="33">
        <f t="shared" si="9"/>
        <v>0</v>
      </c>
      <c r="N263" s="31">
        <v>0</v>
      </c>
      <c r="O263" s="31">
        <v>0</v>
      </c>
      <c r="P263" t="s">
        <v>880</v>
      </c>
      <c r="Q263" t="s">
        <v>372</v>
      </c>
      <c r="R263" t="s">
        <v>881</v>
      </c>
    </row>
    <row r="264" spans="1:18" x14ac:dyDescent="0.15">
      <c r="A264" t="s">
        <v>452</v>
      </c>
      <c r="B264" t="s">
        <v>636</v>
      </c>
      <c r="C264" t="s">
        <v>637</v>
      </c>
      <c r="D264" t="s">
        <v>599</v>
      </c>
      <c r="E264" t="s">
        <v>600</v>
      </c>
      <c r="F264" t="s">
        <v>638</v>
      </c>
      <c r="G264" t="s">
        <v>372</v>
      </c>
      <c r="H264" s="31">
        <v>0</v>
      </c>
      <c r="I264" s="31">
        <v>0</v>
      </c>
      <c r="J264" s="31">
        <v>0</v>
      </c>
      <c r="K264" s="32">
        <v>0</v>
      </c>
      <c r="L264" s="33">
        <f t="shared" si="8"/>
        <v>0</v>
      </c>
      <c r="M264" s="33">
        <f t="shared" si="9"/>
        <v>0</v>
      </c>
      <c r="N264" s="31">
        <v>0</v>
      </c>
      <c r="O264" s="31">
        <v>0</v>
      </c>
      <c r="P264" t="s">
        <v>882</v>
      </c>
      <c r="Q264" t="s">
        <v>372</v>
      </c>
      <c r="R264" t="s">
        <v>372</v>
      </c>
    </row>
    <row r="265" spans="1:18" x14ac:dyDescent="0.15">
      <c r="A265" t="s">
        <v>452</v>
      </c>
      <c r="B265" t="s">
        <v>640</v>
      </c>
      <c r="C265" t="s">
        <v>641</v>
      </c>
      <c r="D265" t="s">
        <v>599</v>
      </c>
      <c r="E265" t="s">
        <v>600</v>
      </c>
      <c r="F265" t="s">
        <v>601</v>
      </c>
      <c r="G265" t="s">
        <v>372</v>
      </c>
      <c r="H265" s="31">
        <v>376.64</v>
      </c>
      <c r="I265" s="31">
        <v>376.64</v>
      </c>
      <c r="J265" s="31">
        <v>0</v>
      </c>
      <c r="K265" s="32">
        <v>376.64</v>
      </c>
      <c r="L265" s="33">
        <f t="shared" si="8"/>
        <v>376.64</v>
      </c>
      <c r="M265" s="33">
        <f t="shared" si="9"/>
        <v>0</v>
      </c>
      <c r="N265" s="31">
        <v>0</v>
      </c>
      <c r="O265" s="31">
        <v>0</v>
      </c>
      <c r="P265" t="s">
        <v>883</v>
      </c>
      <c r="Q265" t="s">
        <v>372</v>
      </c>
      <c r="R265" t="s">
        <v>884</v>
      </c>
    </row>
    <row r="266" spans="1:18" x14ac:dyDescent="0.15">
      <c r="A266" t="s">
        <v>452</v>
      </c>
      <c r="B266" t="s">
        <v>644</v>
      </c>
      <c r="C266" t="s">
        <v>645</v>
      </c>
      <c r="D266" t="s">
        <v>370</v>
      </c>
      <c r="E266" t="s">
        <v>371</v>
      </c>
      <c r="F266" t="s">
        <v>372</v>
      </c>
      <c r="G266" t="s">
        <v>372</v>
      </c>
      <c r="H266" s="31">
        <v>317.22000000000003</v>
      </c>
      <c r="I266" s="31">
        <v>317.22000000000003</v>
      </c>
      <c r="J266" s="31">
        <v>0</v>
      </c>
      <c r="K266" s="32">
        <v>0</v>
      </c>
      <c r="L266" s="33">
        <f t="shared" si="8"/>
        <v>0</v>
      </c>
      <c r="M266" s="33">
        <f t="shared" si="9"/>
        <v>317.22000000000003</v>
      </c>
      <c r="N266" s="31">
        <v>317.22000000000003</v>
      </c>
      <c r="O266" s="31">
        <v>0</v>
      </c>
      <c r="P266" t="s">
        <v>885</v>
      </c>
      <c r="Q266" t="s">
        <v>886</v>
      </c>
      <c r="R266" t="s">
        <v>372</v>
      </c>
    </row>
    <row r="267" spans="1:18" x14ac:dyDescent="0.15">
      <c r="A267" t="s">
        <v>452</v>
      </c>
      <c r="B267" t="s">
        <v>317</v>
      </c>
      <c r="C267" t="s">
        <v>795</v>
      </c>
      <c r="D267" t="s">
        <v>796</v>
      </c>
      <c r="E267" t="s">
        <v>611</v>
      </c>
      <c r="F267" t="s">
        <v>372</v>
      </c>
      <c r="G267" t="s">
        <v>372</v>
      </c>
      <c r="H267" s="31">
        <v>1000</v>
      </c>
      <c r="I267" s="31">
        <v>1000</v>
      </c>
      <c r="J267" s="31">
        <v>0</v>
      </c>
      <c r="K267" s="32">
        <v>1000</v>
      </c>
      <c r="L267" s="33">
        <f t="shared" si="8"/>
        <v>1000</v>
      </c>
      <c r="M267" s="33">
        <f t="shared" si="9"/>
        <v>0</v>
      </c>
      <c r="N267" s="31">
        <v>0</v>
      </c>
      <c r="O267" s="31">
        <v>0</v>
      </c>
      <c r="P267" t="s">
        <v>887</v>
      </c>
      <c r="Q267" t="s">
        <v>372</v>
      </c>
      <c r="R267" t="s">
        <v>888</v>
      </c>
    </row>
    <row r="268" spans="1:18" x14ac:dyDescent="0.15">
      <c r="A268" t="s">
        <v>452</v>
      </c>
      <c r="B268" t="s">
        <v>648</v>
      </c>
      <c r="C268" t="s">
        <v>649</v>
      </c>
      <c r="D268" t="s">
        <v>617</v>
      </c>
      <c r="E268" t="s">
        <v>618</v>
      </c>
      <c r="F268" t="s">
        <v>618</v>
      </c>
      <c r="G268" t="s">
        <v>372</v>
      </c>
      <c r="H268" s="31">
        <v>89.75</v>
      </c>
      <c r="I268" s="31">
        <v>89.75</v>
      </c>
      <c r="J268" s="31">
        <v>0</v>
      </c>
      <c r="K268" s="32">
        <v>89.75</v>
      </c>
      <c r="L268" s="33">
        <f t="shared" si="8"/>
        <v>89.75</v>
      </c>
      <c r="M268" s="33">
        <f t="shared" si="9"/>
        <v>0</v>
      </c>
      <c r="N268" s="31">
        <v>0</v>
      </c>
      <c r="O268" s="31">
        <v>0</v>
      </c>
      <c r="P268" t="s">
        <v>889</v>
      </c>
      <c r="Q268" t="s">
        <v>372</v>
      </c>
      <c r="R268" t="s">
        <v>890</v>
      </c>
    </row>
    <row r="269" spans="1:18" x14ac:dyDescent="0.15">
      <c r="A269" t="s">
        <v>452</v>
      </c>
      <c r="B269" t="s">
        <v>652</v>
      </c>
      <c r="C269" t="s">
        <v>653</v>
      </c>
      <c r="D269" t="s">
        <v>370</v>
      </c>
      <c r="E269" t="s">
        <v>371</v>
      </c>
      <c r="F269" t="s">
        <v>372</v>
      </c>
      <c r="G269" t="s">
        <v>372</v>
      </c>
      <c r="H269" s="31">
        <v>466.29</v>
      </c>
      <c r="I269" s="31">
        <v>466.29</v>
      </c>
      <c r="J269" s="31">
        <v>0</v>
      </c>
      <c r="K269" s="32">
        <v>0</v>
      </c>
      <c r="L269" s="33">
        <f t="shared" si="8"/>
        <v>0</v>
      </c>
      <c r="M269" s="33">
        <f t="shared" si="9"/>
        <v>466.29</v>
      </c>
      <c r="N269" s="31">
        <v>466.29</v>
      </c>
      <c r="O269" s="31">
        <v>0</v>
      </c>
      <c r="P269" t="s">
        <v>891</v>
      </c>
      <c r="Q269" t="s">
        <v>892</v>
      </c>
      <c r="R269" t="s">
        <v>407</v>
      </c>
    </row>
    <row r="270" spans="1:18" x14ac:dyDescent="0.15">
      <c r="A270" t="s">
        <v>463</v>
      </c>
      <c r="B270" t="s">
        <v>593</v>
      </c>
      <c r="C270" t="s">
        <v>594</v>
      </c>
      <c r="D270" t="s">
        <v>370</v>
      </c>
      <c r="E270" t="s">
        <v>371</v>
      </c>
      <c r="F270" t="s">
        <v>372</v>
      </c>
      <c r="G270" t="s">
        <v>372</v>
      </c>
      <c r="H270" s="31">
        <v>109.29</v>
      </c>
      <c r="I270" s="31">
        <v>109.29</v>
      </c>
      <c r="J270" s="31">
        <v>0</v>
      </c>
      <c r="K270" s="32">
        <v>0</v>
      </c>
      <c r="L270" s="33">
        <f t="shared" si="8"/>
        <v>0</v>
      </c>
      <c r="M270" s="33">
        <f t="shared" si="9"/>
        <v>109.29</v>
      </c>
      <c r="N270" s="31">
        <v>59.45</v>
      </c>
      <c r="O270" s="31">
        <v>49.84</v>
      </c>
      <c r="P270" t="s">
        <v>893</v>
      </c>
      <c r="Q270" t="s">
        <v>894</v>
      </c>
      <c r="R270" t="s">
        <v>372</v>
      </c>
    </row>
    <row r="271" spans="1:18" x14ac:dyDescent="0.15">
      <c r="A271" t="s">
        <v>463</v>
      </c>
      <c r="B271" t="s">
        <v>597</v>
      </c>
      <c r="C271" t="s">
        <v>598</v>
      </c>
      <c r="D271" t="s">
        <v>599</v>
      </c>
      <c r="E271" t="s">
        <v>600</v>
      </c>
      <c r="F271" t="s">
        <v>601</v>
      </c>
      <c r="G271" t="s">
        <v>372</v>
      </c>
      <c r="H271" s="31">
        <v>1793.43</v>
      </c>
      <c r="I271" s="31">
        <v>1793.43</v>
      </c>
      <c r="J271" s="31">
        <v>0</v>
      </c>
      <c r="K271" s="32">
        <v>1793.43</v>
      </c>
      <c r="L271" s="33">
        <f t="shared" si="8"/>
        <v>1793.43</v>
      </c>
      <c r="M271" s="33">
        <f t="shared" si="9"/>
        <v>0</v>
      </c>
      <c r="N271" s="31">
        <v>0</v>
      </c>
      <c r="O271" s="31">
        <v>0</v>
      </c>
      <c r="P271" t="s">
        <v>895</v>
      </c>
      <c r="Q271" t="s">
        <v>372</v>
      </c>
      <c r="R271" t="s">
        <v>896</v>
      </c>
    </row>
    <row r="272" spans="1:18" x14ac:dyDescent="0.15">
      <c r="A272" t="s">
        <v>463</v>
      </c>
      <c r="B272" t="s">
        <v>327</v>
      </c>
      <c r="C272" t="s">
        <v>604</v>
      </c>
      <c r="D272" t="s">
        <v>599</v>
      </c>
      <c r="E272" t="s">
        <v>600</v>
      </c>
      <c r="F272" t="s">
        <v>601</v>
      </c>
      <c r="G272" t="s">
        <v>372</v>
      </c>
      <c r="H272" s="31">
        <v>4603.62</v>
      </c>
      <c r="I272" s="31">
        <v>4603.62</v>
      </c>
      <c r="J272" s="31">
        <v>0</v>
      </c>
      <c r="K272" s="32">
        <v>4603.62</v>
      </c>
      <c r="L272" s="33">
        <f t="shared" si="8"/>
        <v>4603.62</v>
      </c>
      <c r="M272" s="33">
        <f t="shared" si="9"/>
        <v>0</v>
      </c>
      <c r="N272" s="31">
        <v>0</v>
      </c>
      <c r="O272" s="31">
        <v>0</v>
      </c>
      <c r="P272" t="s">
        <v>897</v>
      </c>
      <c r="Q272" t="s">
        <v>372</v>
      </c>
      <c r="R272" t="s">
        <v>898</v>
      </c>
    </row>
    <row r="273" spans="1:18" x14ac:dyDescent="0.15">
      <c r="A273" t="s">
        <v>463</v>
      </c>
      <c r="B273" t="s">
        <v>333</v>
      </c>
      <c r="C273" t="s">
        <v>607</v>
      </c>
      <c r="D273" t="s">
        <v>370</v>
      </c>
      <c r="E273" t="s">
        <v>371</v>
      </c>
      <c r="F273" t="s">
        <v>372</v>
      </c>
      <c r="G273" t="s">
        <v>372</v>
      </c>
      <c r="H273" s="31">
        <v>0</v>
      </c>
      <c r="I273" s="31">
        <v>0</v>
      </c>
      <c r="J273" s="31">
        <v>0</v>
      </c>
      <c r="K273" s="32">
        <v>0</v>
      </c>
      <c r="L273" s="33">
        <f t="shared" si="8"/>
        <v>0</v>
      </c>
      <c r="M273" s="33">
        <f t="shared" si="9"/>
        <v>0</v>
      </c>
      <c r="N273" s="31">
        <v>0</v>
      </c>
      <c r="O273" s="31">
        <v>0</v>
      </c>
      <c r="P273" t="s">
        <v>394</v>
      </c>
      <c r="Q273" t="s">
        <v>372</v>
      </c>
      <c r="R273" t="s">
        <v>372</v>
      </c>
    </row>
    <row r="274" spans="1:18" x14ac:dyDescent="0.15">
      <c r="A274" t="s">
        <v>463</v>
      </c>
      <c r="B274" t="s">
        <v>664</v>
      </c>
      <c r="C274" t="s">
        <v>665</v>
      </c>
      <c r="D274" t="s">
        <v>666</v>
      </c>
      <c r="E274" t="s">
        <v>611</v>
      </c>
      <c r="F274" t="s">
        <v>372</v>
      </c>
      <c r="G274" t="s">
        <v>372</v>
      </c>
      <c r="H274" s="31">
        <v>500</v>
      </c>
      <c r="I274" s="31">
        <v>500</v>
      </c>
      <c r="J274" s="31">
        <v>0</v>
      </c>
      <c r="K274" s="32">
        <v>500</v>
      </c>
      <c r="L274" s="33">
        <f t="shared" si="8"/>
        <v>500</v>
      </c>
      <c r="M274" s="33">
        <f t="shared" si="9"/>
        <v>0</v>
      </c>
      <c r="N274" s="31">
        <v>0</v>
      </c>
      <c r="O274" s="31">
        <v>0</v>
      </c>
      <c r="P274" t="s">
        <v>899</v>
      </c>
      <c r="Q274" t="s">
        <v>372</v>
      </c>
      <c r="R274" t="s">
        <v>900</v>
      </c>
    </row>
    <row r="275" spans="1:18" x14ac:dyDescent="0.15">
      <c r="A275" t="s">
        <v>463</v>
      </c>
      <c r="B275" t="s">
        <v>336</v>
      </c>
      <c r="C275" t="s">
        <v>610</v>
      </c>
      <c r="D275" t="s">
        <v>599</v>
      </c>
      <c r="E275" t="s">
        <v>611</v>
      </c>
      <c r="F275" t="s">
        <v>372</v>
      </c>
      <c r="G275" t="s">
        <v>372</v>
      </c>
      <c r="H275" s="31">
        <v>0</v>
      </c>
      <c r="I275" s="31">
        <v>0</v>
      </c>
      <c r="J275" s="31">
        <v>0</v>
      </c>
      <c r="K275" s="32">
        <v>0</v>
      </c>
      <c r="L275" s="33">
        <f t="shared" si="8"/>
        <v>0</v>
      </c>
      <c r="M275" s="33">
        <f t="shared" si="9"/>
        <v>0</v>
      </c>
      <c r="N275" s="31">
        <v>0</v>
      </c>
      <c r="O275" s="31">
        <v>0</v>
      </c>
      <c r="P275" t="s">
        <v>901</v>
      </c>
      <c r="Q275" t="s">
        <v>372</v>
      </c>
      <c r="R275" t="s">
        <v>407</v>
      </c>
    </row>
    <row r="276" spans="1:18" x14ac:dyDescent="0.15">
      <c r="A276" t="s">
        <v>463</v>
      </c>
      <c r="B276" t="s">
        <v>309</v>
      </c>
      <c r="C276" t="s">
        <v>616</v>
      </c>
      <c r="D276" t="s">
        <v>617</v>
      </c>
      <c r="E276" t="s">
        <v>618</v>
      </c>
      <c r="F276" t="s">
        <v>618</v>
      </c>
      <c r="G276" t="s">
        <v>372</v>
      </c>
      <c r="H276" s="31">
        <v>3000</v>
      </c>
      <c r="I276" s="31">
        <v>3000</v>
      </c>
      <c r="J276" s="31">
        <v>0</v>
      </c>
      <c r="K276" s="32">
        <v>3000</v>
      </c>
      <c r="L276" s="33">
        <f t="shared" si="8"/>
        <v>3000</v>
      </c>
      <c r="M276" s="33">
        <f t="shared" si="9"/>
        <v>0</v>
      </c>
      <c r="N276" s="31">
        <v>0</v>
      </c>
      <c r="O276" s="31">
        <v>0</v>
      </c>
      <c r="P276" t="s">
        <v>902</v>
      </c>
      <c r="Q276" t="s">
        <v>372</v>
      </c>
      <c r="R276" t="s">
        <v>903</v>
      </c>
    </row>
    <row r="277" spans="1:18" x14ac:dyDescent="0.15">
      <c r="A277" t="s">
        <v>463</v>
      </c>
      <c r="B277" t="s">
        <v>621</v>
      </c>
      <c r="C277" t="s">
        <v>622</v>
      </c>
      <c r="D277" t="s">
        <v>617</v>
      </c>
      <c r="E277" t="s">
        <v>618</v>
      </c>
      <c r="F277" t="s">
        <v>618</v>
      </c>
      <c r="G277" t="s">
        <v>372</v>
      </c>
      <c r="H277" s="31">
        <v>622.49</v>
      </c>
      <c r="I277" s="31">
        <v>622.49</v>
      </c>
      <c r="J277" s="31">
        <v>0</v>
      </c>
      <c r="K277" s="32">
        <v>622.49</v>
      </c>
      <c r="L277" s="33">
        <f t="shared" si="8"/>
        <v>622.49</v>
      </c>
      <c r="M277" s="33">
        <f t="shared" si="9"/>
        <v>0</v>
      </c>
      <c r="N277" s="31">
        <v>0</v>
      </c>
      <c r="O277" s="31">
        <v>0</v>
      </c>
      <c r="P277" t="s">
        <v>904</v>
      </c>
      <c r="Q277" t="s">
        <v>372</v>
      </c>
      <c r="R277" t="s">
        <v>905</v>
      </c>
    </row>
    <row r="278" spans="1:18" x14ac:dyDescent="0.15">
      <c r="A278" t="s">
        <v>463</v>
      </c>
      <c r="B278" t="s">
        <v>334</v>
      </c>
      <c r="C278" t="s">
        <v>783</v>
      </c>
      <c r="D278" t="s">
        <v>599</v>
      </c>
      <c r="E278" t="s">
        <v>611</v>
      </c>
      <c r="F278" t="s">
        <v>372</v>
      </c>
      <c r="G278" t="s">
        <v>372</v>
      </c>
      <c r="H278" s="31">
        <v>500</v>
      </c>
      <c r="I278" s="31">
        <v>500</v>
      </c>
      <c r="J278" s="31">
        <v>0</v>
      </c>
      <c r="K278" s="32">
        <v>500</v>
      </c>
      <c r="L278" s="33">
        <f t="shared" si="8"/>
        <v>500</v>
      </c>
      <c r="M278" s="33">
        <f t="shared" si="9"/>
        <v>0</v>
      </c>
      <c r="N278" s="31">
        <v>0</v>
      </c>
      <c r="O278" s="31">
        <v>0</v>
      </c>
      <c r="P278" t="s">
        <v>906</v>
      </c>
      <c r="Q278" t="s">
        <v>372</v>
      </c>
      <c r="R278" t="s">
        <v>907</v>
      </c>
    </row>
    <row r="279" spans="1:18" x14ac:dyDescent="0.15">
      <c r="A279" t="s">
        <v>463</v>
      </c>
      <c r="B279" t="s">
        <v>625</v>
      </c>
      <c r="C279" t="s">
        <v>626</v>
      </c>
      <c r="D279" t="s">
        <v>599</v>
      </c>
      <c r="E279" t="s">
        <v>600</v>
      </c>
      <c r="F279" t="s">
        <v>601</v>
      </c>
      <c r="G279" t="s">
        <v>372</v>
      </c>
      <c r="H279" s="31">
        <v>710.88</v>
      </c>
      <c r="I279" s="31">
        <v>710.88</v>
      </c>
      <c r="J279" s="31">
        <v>0</v>
      </c>
      <c r="K279" s="32">
        <v>710.88</v>
      </c>
      <c r="L279" s="33">
        <f t="shared" si="8"/>
        <v>710.88</v>
      </c>
      <c r="M279" s="33">
        <f t="shared" si="9"/>
        <v>0</v>
      </c>
      <c r="N279" s="31">
        <v>0</v>
      </c>
      <c r="O279" s="31">
        <v>0</v>
      </c>
      <c r="P279" t="s">
        <v>908</v>
      </c>
      <c r="Q279" t="s">
        <v>372</v>
      </c>
      <c r="R279" t="s">
        <v>909</v>
      </c>
    </row>
    <row r="280" spans="1:18" x14ac:dyDescent="0.15">
      <c r="A280" t="s">
        <v>463</v>
      </c>
      <c r="B280" t="s">
        <v>329</v>
      </c>
      <c r="C280" t="s">
        <v>629</v>
      </c>
      <c r="D280" t="s">
        <v>599</v>
      </c>
      <c r="E280" t="s">
        <v>630</v>
      </c>
      <c r="F280" t="s">
        <v>611</v>
      </c>
      <c r="G280" t="s">
        <v>372</v>
      </c>
      <c r="H280" s="31">
        <v>100.62</v>
      </c>
      <c r="I280" s="31">
        <v>100.62</v>
      </c>
      <c r="J280" s="31">
        <v>0</v>
      </c>
      <c r="K280" s="32">
        <v>100.62</v>
      </c>
      <c r="L280" s="33">
        <f t="shared" si="8"/>
        <v>100.62</v>
      </c>
      <c r="M280" s="33">
        <f t="shared" si="9"/>
        <v>0</v>
      </c>
      <c r="N280" s="31">
        <v>0</v>
      </c>
      <c r="O280" s="31">
        <v>0</v>
      </c>
      <c r="P280" t="s">
        <v>910</v>
      </c>
      <c r="Q280" t="s">
        <v>372</v>
      </c>
      <c r="R280" t="s">
        <v>911</v>
      </c>
    </row>
    <row r="281" spans="1:18" x14ac:dyDescent="0.15">
      <c r="A281" t="s">
        <v>463</v>
      </c>
      <c r="B281" t="s">
        <v>632</v>
      </c>
      <c r="C281" t="s">
        <v>633</v>
      </c>
      <c r="D281" t="s">
        <v>599</v>
      </c>
      <c r="E281" t="s">
        <v>600</v>
      </c>
      <c r="F281" t="s">
        <v>601</v>
      </c>
      <c r="G281" t="s">
        <v>372</v>
      </c>
      <c r="H281" s="31">
        <v>1424.88</v>
      </c>
      <c r="I281" s="31">
        <v>1424.88</v>
      </c>
      <c r="J281" s="31">
        <v>0</v>
      </c>
      <c r="K281" s="32">
        <v>1424.88</v>
      </c>
      <c r="L281" s="33">
        <f t="shared" si="8"/>
        <v>1424.88</v>
      </c>
      <c r="M281" s="33">
        <f t="shared" si="9"/>
        <v>0</v>
      </c>
      <c r="N281" s="31">
        <v>0</v>
      </c>
      <c r="O281" s="31">
        <v>0</v>
      </c>
      <c r="P281" t="s">
        <v>912</v>
      </c>
      <c r="Q281" t="s">
        <v>372</v>
      </c>
      <c r="R281" t="s">
        <v>913</v>
      </c>
    </row>
    <row r="282" spans="1:18" x14ac:dyDescent="0.15">
      <c r="A282" t="s">
        <v>463</v>
      </c>
      <c r="B282" t="s">
        <v>636</v>
      </c>
      <c r="C282" t="s">
        <v>637</v>
      </c>
      <c r="D282" t="s">
        <v>599</v>
      </c>
      <c r="E282" t="s">
        <v>600</v>
      </c>
      <c r="F282" t="s">
        <v>638</v>
      </c>
      <c r="G282" t="s">
        <v>372</v>
      </c>
      <c r="H282" s="31">
        <v>0</v>
      </c>
      <c r="I282" s="31">
        <v>0</v>
      </c>
      <c r="J282" s="31">
        <v>0</v>
      </c>
      <c r="K282" s="32">
        <v>0</v>
      </c>
      <c r="L282" s="33">
        <f t="shared" si="8"/>
        <v>0</v>
      </c>
      <c r="M282" s="33">
        <f t="shared" si="9"/>
        <v>0</v>
      </c>
      <c r="N282" s="31">
        <v>0</v>
      </c>
      <c r="O282" s="31">
        <v>0</v>
      </c>
      <c r="P282" t="s">
        <v>800</v>
      </c>
      <c r="Q282" t="s">
        <v>372</v>
      </c>
      <c r="R282" t="s">
        <v>372</v>
      </c>
    </row>
    <row r="283" spans="1:18" x14ac:dyDescent="0.15">
      <c r="A283" t="s">
        <v>463</v>
      </c>
      <c r="B283" t="s">
        <v>640</v>
      </c>
      <c r="C283" t="s">
        <v>641</v>
      </c>
      <c r="D283" t="s">
        <v>599</v>
      </c>
      <c r="E283" t="s">
        <v>600</v>
      </c>
      <c r="F283" t="s">
        <v>601</v>
      </c>
      <c r="G283" t="s">
        <v>372</v>
      </c>
      <c r="H283" s="31">
        <v>221.98</v>
      </c>
      <c r="I283" s="31">
        <v>221.98</v>
      </c>
      <c r="J283" s="31">
        <v>0</v>
      </c>
      <c r="K283" s="32">
        <v>221.98</v>
      </c>
      <c r="L283" s="33">
        <f t="shared" si="8"/>
        <v>221.98</v>
      </c>
      <c r="M283" s="33">
        <f t="shared" si="9"/>
        <v>0</v>
      </c>
      <c r="N283" s="31">
        <v>0</v>
      </c>
      <c r="O283" s="31">
        <v>0</v>
      </c>
      <c r="P283" t="s">
        <v>914</v>
      </c>
      <c r="Q283" t="s">
        <v>372</v>
      </c>
      <c r="R283" t="s">
        <v>915</v>
      </c>
    </row>
    <row r="284" spans="1:18" x14ac:dyDescent="0.15">
      <c r="A284" t="s">
        <v>463</v>
      </c>
      <c r="B284" t="s">
        <v>644</v>
      </c>
      <c r="C284" t="s">
        <v>645</v>
      </c>
      <c r="D284" t="s">
        <v>370</v>
      </c>
      <c r="E284" t="s">
        <v>371</v>
      </c>
      <c r="F284" t="s">
        <v>372</v>
      </c>
      <c r="G284" t="s">
        <v>372</v>
      </c>
      <c r="H284" s="31">
        <v>180.61</v>
      </c>
      <c r="I284" s="31">
        <v>180.61</v>
      </c>
      <c r="J284" s="31">
        <v>0</v>
      </c>
      <c r="K284" s="32">
        <v>0</v>
      </c>
      <c r="L284" s="33">
        <f t="shared" si="8"/>
        <v>0</v>
      </c>
      <c r="M284" s="33">
        <f t="shared" si="9"/>
        <v>180.61</v>
      </c>
      <c r="N284" s="31">
        <v>180.61</v>
      </c>
      <c r="O284" s="31">
        <v>0</v>
      </c>
      <c r="P284" t="s">
        <v>916</v>
      </c>
      <c r="Q284" t="s">
        <v>917</v>
      </c>
      <c r="R284" t="s">
        <v>372</v>
      </c>
    </row>
    <row r="285" spans="1:18" x14ac:dyDescent="0.15">
      <c r="A285" t="s">
        <v>463</v>
      </c>
      <c r="B285" t="s">
        <v>317</v>
      </c>
      <c r="C285" t="s">
        <v>795</v>
      </c>
      <c r="D285" t="s">
        <v>796</v>
      </c>
      <c r="E285" t="s">
        <v>611</v>
      </c>
      <c r="F285" t="s">
        <v>372</v>
      </c>
      <c r="G285" t="s">
        <v>372</v>
      </c>
      <c r="H285" s="31">
        <v>1000</v>
      </c>
      <c r="I285" s="31">
        <v>1000</v>
      </c>
      <c r="J285" s="31">
        <v>0</v>
      </c>
      <c r="K285" s="32">
        <v>1000</v>
      </c>
      <c r="L285" s="33">
        <f t="shared" si="8"/>
        <v>1000</v>
      </c>
      <c r="M285" s="33">
        <f t="shared" si="9"/>
        <v>0</v>
      </c>
      <c r="N285" s="31">
        <v>0</v>
      </c>
      <c r="O285" s="31">
        <v>0</v>
      </c>
      <c r="P285" t="s">
        <v>918</v>
      </c>
      <c r="Q285" t="s">
        <v>372</v>
      </c>
      <c r="R285" t="s">
        <v>919</v>
      </c>
    </row>
    <row r="286" spans="1:18" x14ac:dyDescent="0.15">
      <c r="A286" t="s">
        <v>463</v>
      </c>
      <c r="B286" t="s">
        <v>648</v>
      </c>
      <c r="C286" t="s">
        <v>649</v>
      </c>
      <c r="D286" t="s">
        <v>617</v>
      </c>
      <c r="E286" t="s">
        <v>618</v>
      </c>
      <c r="F286" t="s">
        <v>618</v>
      </c>
      <c r="G286" t="s">
        <v>372</v>
      </c>
      <c r="H286" s="31">
        <v>102</v>
      </c>
      <c r="I286" s="31">
        <v>102</v>
      </c>
      <c r="J286" s="31">
        <v>0</v>
      </c>
      <c r="K286" s="32">
        <v>102</v>
      </c>
      <c r="L286" s="33">
        <f t="shared" si="8"/>
        <v>102</v>
      </c>
      <c r="M286" s="33">
        <f t="shared" si="9"/>
        <v>0</v>
      </c>
      <c r="N286" s="31">
        <v>0</v>
      </c>
      <c r="O286" s="31">
        <v>0</v>
      </c>
      <c r="P286" t="s">
        <v>920</v>
      </c>
      <c r="Q286" t="s">
        <v>372</v>
      </c>
      <c r="R286" t="s">
        <v>921</v>
      </c>
    </row>
    <row r="287" spans="1:18" x14ac:dyDescent="0.15">
      <c r="A287" t="s">
        <v>463</v>
      </c>
      <c r="B287" t="s">
        <v>652</v>
      </c>
      <c r="C287" t="s">
        <v>653</v>
      </c>
      <c r="D287" t="s">
        <v>370</v>
      </c>
      <c r="E287" t="s">
        <v>371</v>
      </c>
      <c r="F287" t="s">
        <v>372</v>
      </c>
      <c r="G287" t="s">
        <v>372</v>
      </c>
      <c r="H287" s="31">
        <v>335.97</v>
      </c>
      <c r="I287" s="31">
        <v>335.97</v>
      </c>
      <c r="J287" s="31">
        <v>0</v>
      </c>
      <c r="K287" s="32">
        <v>0</v>
      </c>
      <c r="L287" s="33">
        <f t="shared" si="8"/>
        <v>0</v>
      </c>
      <c r="M287" s="33">
        <f t="shared" si="9"/>
        <v>335.97</v>
      </c>
      <c r="N287" s="31">
        <v>335.97</v>
      </c>
      <c r="O287" s="31">
        <v>0</v>
      </c>
      <c r="P287" t="s">
        <v>922</v>
      </c>
      <c r="Q287" t="s">
        <v>923</v>
      </c>
      <c r="R287" t="s">
        <v>372</v>
      </c>
    </row>
    <row r="288" spans="1:18" x14ac:dyDescent="0.15">
      <c r="A288" t="s">
        <v>474</v>
      </c>
      <c r="B288" t="s">
        <v>593</v>
      </c>
      <c r="C288" t="s">
        <v>594</v>
      </c>
      <c r="D288" t="s">
        <v>370</v>
      </c>
      <c r="E288" t="s">
        <v>371</v>
      </c>
      <c r="F288" t="s">
        <v>372</v>
      </c>
      <c r="G288" t="s">
        <v>372</v>
      </c>
      <c r="H288" s="31">
        <v>229.33</v>
      </c>
      <c r="I288" s="31">
        <v>229.33</v>
      </c>
      <c r="J288" s="31">
        <v>0</v>
      </c>
      <c r="K288" s="32">
        <v>0</v>
      </c>
      <c r="L288" s="33">
        <f t="shared" si="8"/>
        <v>0</v>
      </c>
      <c r="M288" s="33">
        <f t="shared" si="9"/>
        <v>229.32</v>
      </c>
      <c r="N288" s="31">
        <v>139.44999999999999</v>
      </c>
      <c r="O288" s="31">
        <v>89.87</v>
      </c>
      <c r="P288" t="s">
        <v>924</v>
      </c>
      <c r="Q288" t="s">
        <v>925</v>
      </c>
      <c r="R288" t="s">
        <v>372</v>
      </c>
    </row>
    <row r="289" spans="1:18" x14ac:dyDescent="0.15">
      <c r="A289" t="s">
        <v>474</v>
      </c>
      <c r="B289" t="s">
        <v>597</v>
      </c>
      <c r="C289" t="s">
        <v>598</v>
      </c>
      <c r="D289" t="s">
        <v>599</v>
      </c>
      <c r="E289" t="s">
        <v>600</v>
      </c>
      <c r="F289" t="s">
        <v>601</v>
      </c>
      <c r="G289" t="s">
        <v>372</v>
      </c>
      <c r="H289" s="31">
        <v>2153.04</v>
      </c>
      <c r="I289" s="31">
        <v>2153.04</v>
      </c>
      <c r="J289" s="31">
        <v>0</v>
      </c>
      <c r="K289" s="32">
        <v>2153.04</v>
      </c>
      <c r="L289" s="33">
        <f t="shared" si="8"/>
        <v>2153.04</v>
      </c>
      <c r="M289" s="33">
        <f t="shared" si="9"/>
        <v>0</v>
      </c>
      <c r="N289" s="31">
        <v>0</v>
      </c>
      <c r="O289" s="31">
        <v>0</v>
      </c>
      <c r="P289" t="s">
        <v>926</v>
      </c>
      <c r="Q289" t="s">
        <v>372</v>
      </c>
      <c r="R289" t="s">
        <v>927</v>
      </c>
    </row>
    <row r="290" spans="1:18" x14ac:dyDescent="0.15">
      <c r="A290" t="s">
        <v>474</v>
      </c>
      <c r="B290" t="s">
        <v>327</v>
      </c>
      <c r="C290" t="s">
        <v>604</v>
      </c>
      <c r="D290" t="s">
        <v>599</v>
      </c>
      <c r="E290" t="s">
        <v>600</v>
      </c>
      <c r="F290" t="s">
        <v>601</v>
      </c>
      <c r="G290" t="s">
        <v>372</v>
      </c>
      <c r="H290" s="31">
        <v>5631.33</v>
      </c>
      <c r="I290" s="31">
        <v>5631.33</v>
      </c>
      <c r="J290" s="31">
        <v>0</v>
      </c>
      <c r="K290" s="32">
        <v>5631.33</v>
      </c>
      <c r="L290" s="33">
        <f t="shared" si="8"/>
        <v>5631.33</v>
      </c>
      <c r="M290" s="33">
        <f t="shared" si="9"/>
        <v>0</v>
      </c>
      <c r="N290" s="31">
        <v>0</v>
      </c>
      <c r="O290" s="31">
        <v>0</v>
      </c>
      <c r="P290" t="s">
        <v>928</v>
      </c>
      <c r="Q290" t="s">
        <v>372</v>
      </c>
      <c r="R290" t="s">
        <v>929</v>
      </c>
    </row>
    <row r="291" spans="1:18" x14ac:dyDescent="0.15">
      <c r="A291" t="s">
        <v>474</v>
      </c>
      <c r="B291" t="s">
        <v>333</v>
      </c>
      <c r="C291" t="s">
        <v>607</v>
      </c>
      <c r="D291" t="s">
        <v>370</v>
      </c>
      <c r="E291" t="s">
        <v>371</v>
      </c>
      <c r="F291" t="s">
        <v>372</v>
      </c>
      <c r="G291" t="s">
        <v>372</v>
      </c>
      <c r="H291" s="31">
        <v>0</v>
      </c>
      <c r="I291" s="31">
        <v>0</v>
      </c>
      <c r="J291" s="31">
        <v>0</v>
      </c>
      <c r="K291" s="32">
        <v>0</v>
      </c>
      <c r="L291" s="33">
        <f t="shared" si="8"/>
        <v>0</v>
      </c>
      <c r="M291" s="33">
        <f t="shared" si="9"/>
        <v>0</v>
      </c>
      <c r="N291" s="31">
        <v>0</v>
      </c>
      <c r="O291" s="31">
        <v>0</v>
      </c>
      <c r="P291" t="s">
        <v>401</v>
      </c>
      <c r="Q291" t="s">
        <v>372</v>
      </c>
      <c r="R291" t="s">
        <v>372</v>
      </c>
    </row>
    <row r="292" spans="1:18" x14ac:dyDescent="0.15">
      <c r="A292" t="s">
        <v>474</v>
      </c>
      <c r="B292" t="s">
        <v>664</v>
      </c>
      <c r="C292" t="s">
        <v>665</v>
      </c>
      <c r="D292" t="s">
        <v>666</v>
      </c>
      <c r="E292" t="s">
        <v>611</v>
      </c>
      <c r="F292" t="s">
        <v>372</v>
      </c>
      <c r="G292" t="s">
        <v>372</v>
      </c>
      <c r="H292" s="31">
        <v>0</v>
      </c>
      <c r="I292" s="31">
        <v>0</v>
      </c>
      <c r="J292" s="31">
        <v>0</v>
      </c>
      <c r="K292" s="32">
        <v>0</v>
      </c>
      <c r="L292" s="33">
        <f t="shared" si="8"/>
        <v>0</v>
      </c>
      <c r="M292" s="33">
        <f t="shared" si="9"/>
        <v>0</v>
      </c>
      <c r="N292" s="31">
        <v>0</v>
      </c>
      <c r="O292" s="31">
        <v>0</v>
      </c>
      <c r="P292" t="s">
        <v>930</v>
      </c>
      <c r="Q292" t="s">
        <v>372</v>
      </c>
      <c r="R292" t="s">
        <v>407</v>
      </c>
    </row>
    <row r="293" spans="1:18" x14ac:dyDescent="0.15">
      <c r="A293" t="s">
        <v>474</v>
      </c>
      <c r="B293" t="s">
        <v>336</v>
      </c>
      <c r="C293" t="s">
        <v>610</v>
      </c>
      <c r="D293" t="s">
        <v>599</v>
      </c>
      <c r="E293" t="s">
        <v>611</v>
      </c>
      <c r="F293" t="s">
        <v>372</v>
      </c>
      <c r="G293" t="s">
        <v>372</v>
      </c>
      <c r="H293" s="31">
        <v>0</v>
      </c>
      <c r="I293" s="31">
        <v>0</v>
      </c>
      <c r="J293" s="31">
        <v>0</v>
      </c>
      <c r="K293" s="32">
        <v>0</v>
      </c>
      <c r="L293" s="33">
        <f t="shared" si="8"/>
        <v>0</v>
      </c>
      <c r="M293" s="33">
        <f t="shared" si="9"/>
        <v>0</v>
      </c>
      <c r="N293" s="31">
        <v>0</v>
      </c>
      <c r="O293" s="31">
        <v>0</v>
      </c>
      <c r="P293" t="s">
        <v>931</v>
      </c>
      <c r="Q293" t="s">
        <v>372</v>
      </c>
      <c r="R293" t="s">
        <v>407</v>
      </c>
    </row>
    <row r="294" spans="1:18" x14ac:dyDescent="0.15">
      <c r="A294" t="s">
        <v>474</v>
      </c>
      <c r="B294" t="s">
        <v>309</v>
      </c>
      <c r="C294" t="s">
        <v>616</v>
      </c>
      <c r="D294" t="s">
        <v>617</v>
      </c>
      <c r="E294" t="s">
        <v>618</v>
      </c>
      <c r="F294" t="s">
        <v>618</v>
      </c>
      <c r="G294" t="s">
        <v>372</v>
      </c>
      <c r="H294" s="31">
        <v>3000</v>
      </c>
      <c r="I294" s="31">
        <v>3000</v>
      </c>
      <c r="J294" s="31">
        <v>0</v>
      </c>
      <c r="K294" s="32">
        <v>3000</v>
      </c>
      <c r="L294" s="33">
        <f t="shared" si="8"/>
        <v>3000</v>
      </c>
      <c r="M294" s="33">
        <f t="shared" si="9"/>
        <v>0</v>
      </c>
      <c r="N294" s="31">
        <v>0</v>
      </c>
      <c r="O294" s="31">
        <v>0</v>
      </c>
      <c r="P294" t="s">
        <v>932</v>
      </c>
      <c r="Q294" t="s">
        <v>372</v>
      </c>
      <c r="R294" t="s">
        <v>933</v>
      </c>
    </row>
    <row r="295" spans="1:18" x14ac:dyDescent="0.15">
      <c r="A295" t="s">
        <v>474</v>
      </c>
      <c r="B295" t="s">
        <v>621</v>
      </c>
      <c r="C295" t="s">
        <v>622</v>
      </c>
      <c r="D295" t="s">
        <v>617</v>
      </c>
      <c r="E295" t="s">
        <v>618</v>
      </c>
      <c r="F295" t="s">
        <v>618</v>
      </c>
      <c r="G295" t="s">
        <v>372</v>
      </c>
      <c r="H295" s="31">
        <v>706.33</v>
      </c>
      <c r="I295" s="31">
        <v>706.33</v>
      </c>
      <c r="J295" s="31">
        <v>0</v>
      </c>
      <c r="K295" s="32">
        <v>706.33</v>
      </c>
      <c r="L295" s="33">
        <f t="shared" si="8"/>
        <v>706.33</v>
      </c>
      <c r="M295" s="33">
        <f t="shared" si="9"/>
        <v>0</v>
      </c>
      <c r="N295" s="31">
        <v>0</v>
      </c>
      <c r="O295" s="31">
        <v>0</v>
      </c>
      <c r="P295" t="s">
        <v>934</v>
      </c>
      <c r="Q295" t="s">
        <v>372</v>
      </c>
      <c r="R295" t="s">
        <v>935</v>
      </c>
    </row>
    <row r="296" spans="1:18" x14ac:dyDescent="0.15">
      <c r="A296" t="s">
        <v>474</v>
      </c>
      <c r="B296" t="s">
        <v>334</v>
      </c>
      <c r="C296" t="s">
        <v>783</v>
      </c>
      <c r="D296" t="s">
        <v>599</v>
      </c>
      <c r="E296" t="s">
        <v>611</v>
      </c>
      <c r="F296" t="s">
        <v>372</v>
      </c>
      <c r="G296" t="s">
        <v>372</v>
      </c>
      <c r="H296" s="31">
        <v>496.34</v>
      </c>
      <c r="I296" s="31">
        <v>496.34</v>
      </c>
      <c r="J296" s="31">
        <v>0</v>
      </c>
      <c r="K296" s="32">
        <v>496.34</v>
      </c>
      <c r="L296" s="33">
        <f t="shared" si="8"/>
        <v>496.34</v>
      </c>
      <c r="M296" s="33">
        <f t="shared" si="9"/>
        <v>0</v>
      </c>
      <c r="N296" s="31">
        <v>0</v>
      </c>
      <c r="O296" s="31">
        <v>0</v>
      </c>
      <c r="P296" t="s">
        <v>936</v>
      </c>
      <c r="Q296" t="s">
        <v>372</v>
      </c>
      <c r="R296" t="s">
        <v>823</v>
      </c>
    </row>
    <row r="297" spans="1:18" x14ac:dyDescent="0.15">
      <c r="A297" t="s">
        <v>474</v>
      </c>
      <c r="B297" t="s">
        <v>625</v>
      </c>
      <c r="C297" t="s">
        <v>626</v>
      </c>
      <c r="D297" t="s">
        <v>599</v>
      </c>
      <c r="E297" t="s">
        <v>600</v>
      </c>
      <c r="F297" t="s">
        <v>601</v>
      </c>
      <c r="G297" t="s">
        <v>372</v>
      </c>
      <c r="H297" s="31">
        <v>728.46</v>
      </c>
      <c r="I297" s="31">
        <v>728.46</v>
      </c>
      <c r="J297" s="31">
        <v>0</v>
      </c>
      <c r="K297" s="32">
        <v>728.46</v>
      </c>
      <c r="L297" s="33">
        <f t="shared" si="8"/>
        <v>728.46</v>
      </c>
      <c r="M297" s="33">
        <f t="shared" si="9"/>
        <v>0</v>
      </c>
      <c r="N297" s="31">
        <v>0</v>
      </c>
      <c r="O297" s="31">
        <v>0</v>
      </c>
      <c r="P297" t="s">
        <v>937</v>
      </c>
      <c r="Q297" t="s">
        <v>372</v>
      </c>
      <c r="R297" t="s">
        <v>938</v>
      </c>
    </row>
    <row r="298" spans="1:18" x14ac:dyDescent="0.15">
      <c r="A298" t="s">
        <v>474</v>
      </c>
      <c r="B298" t="s">
        <v>329</v>
      </c>
      <c r="C298" t="s">
        <v>629</v>
      </c>
      <c r="D298" t="s">
        <v>599</v>
      </c>
      <c r="E298" t="s">
        <v>630</v>
      </c>
      <c r="F298" t="s">
        <v>611</v>
      </c>
      <c r="G298" t="s">
        <v>372</v>
      </c>
      <c r="H298" s="31">
        <v>12.03</v>
      </c>
      <c r="I298" s="31">
        <v>12.03</v>
      </c>
      <c r="J298" s="31">
        <v>0</v>
      </c>
      <c r="K298" s="32">
        <v>12.03</v>
      </c>
      <c r="L298" s="33">
        <f t="shared" si="8"/>
        <v>12.03</v>
      </c>
      <c r="M298" s="33">
        <f t="shared" si="9"/>
        <v>0</v>
      </c>
      <c r="N298" s="31">
        <v>0</v>
      </c>
      <c r="O298" s="31">
        <v>0</v>
      </c>
      <c r="P298" t="s">
        <v>939</v>
      </c>
      <c r="Q298" t="s">
        <v>372</v>
      </c>
      <c r="R298" t="s">
        <v>663</v>
      </c>
    </row>
    <row r="299" spans="1:18" x14ac:dyDescent="0.15">
      <c r="A299" t="s">
        <v>474</v>
      </c>
      <c r="B299" t="s">
        <v>632</v>
      </c>
      <c r="C299" t="s">
        <v>633</v>
      </c>
      <c r="D299" t="s">
        <v>599</v>
      </c>
      <c r="E299" t="s">
        <v>600</v>
      </c>
      <c r="F299" t="s">
        <v>601</v>
      </c>
      <c r="G299" t="s">
        <v>372</v>
      </c>
      <c r="H299" s="31">
        <v>1723.54</v>
      </c>
      <c r="I299" s="31">
        <v>1723.54</v>
      </c>
      <c r="J299" s="31">
        <v>0</v>
      </c>
      <c r="K299" s="32">
        <v>1723.54</v>
      </c>
      <c r="L299" s="33">
        <f t="shared" si="8"/>
        <v>1723.54</v>
      </c>
      <c r="M299" s="33">
        <f t="shared" si="9"/>
        <v>0</v>
      </c>
      <c r="N299" s="31">
        <v>0</v>
      </c>
      <c r="O299" s="31">
        <v>0</v>
      </c>
      <c r="P299" t="s">
        <v>940</v>
      </c>
      <c r="Q299" t="s">
        <v>372</v>
      </c>
      <c r="R299" t="s">
        <v>941</v>
      </c>
    </row>
    <row r="300" spans="1:18" x14ac:dyDescent="0.15">
      <c r="A300" t="s">
        <v>474</v>
      </c>
      <c r="B300" t="s">
        <v>636</v>
      </c>
      <c r="C300" t="s">
        <v>637</v>
      </c>
      <c r="D300" t="s">
        <v>599</v>
      </c>
      <c r="E300" t="s">
        <v>600</v>
      </c>
      <c r="F300" t="s">
        <v>638</v>
      </c>
      <c r="G300" t="s">
        <v>372</v>
      </c>
      <c r="H300" s="31">
        <v>0</v>
      </c>
      <c r="I300" s="31">
        <v>0</v>
      </c>
      <c r="J300" s="31">
        <v>0</v>
      </c>
      <c r="K300" s="32">
        <v>0</v>
      </c>
      <c r="L300" s="33">
        <f t="shared" si="8"/>
        <v>0</v>
      </c>
      <c r="M300" s="33">
        <f t="shared" si="9"/>
        <v>0</v>
      </c>
      <c r="N300" s="31">
        <v>0</v>
      </c>
      <c r="O300" s="31">
        <v>0</v>
      </c>
      <c r="P300" t="s">
        <v>942</v>
      </c>
      <c r="Q300" t="s">
        <v>372</v>
      </c>
      <c r="R300" t="s">
        <v>372</v>
      </c>
    </row>
    <row r="301" spans="1:18" x14ac:dyDescent="0.15">
      <c r="A301" t="s">
        <v>474</v>
      </c>
      <c r="B301" t="s">
        <v>640</v>
      </c>
      <c r="C301" t="s">
        <v>641</v>
      </c>
      <c r="D301" t="s">
        <v>599</v>
      </c>
      <c r="E301" t="s">
        <v>600</v>
      </c>
      <c r="F301" t="s">
        <v>601</v>
      </c>
      <c r="G301" t="s">
        <v>372</v>
      </c>
      <c r="H301" s="31">
        <v>316.2</v>
      </c>
      <c r="I301" s="31">
        <v>316.2</v>
      </c>
      <c r="J301" s="31">
        <v>0</v>
      </c>
      <c r="K301" s="32">
        <v>316.2</v>
      </c>
      <c r="L301" s="33">
        <f t="shared" si="8"/>
        <v>316.2</v>
      </c>
      <c r="M301" s="33">
        <f t="shared" si="9"/>
        <v>0</v>
      </c>
      <c r="N301" s="31">
        <v>0</v>
      </c>
      <c r="O301" s="31">
        <v>0</v>
      </c>
      <c r="P301" t="s">
        <v>943</v>
      </c>
      <c r="Q301" t="s">
        <v>372</v>
      </c>
      <c r="R301" t="s">
        <v>944</v>
      </c>
    </row>
    <row r="302" spans="1:18" x14ac:dyDescent="0.15">
      <c r="A302" t="s">
        <v>474</v>
      </c>
      <c r="B302" t="s">
        <v>644</v>
      </c>
      <c r="C302" t="s">
        <v>645</v>
      </c>
      <c r="D302" t="s">
        <v>370</v>
      </c>
      <c r="E302" t="s">
        <v>371</v>
      </c>
      <c r="F302" t="s">
        <v>372</v>
      </c>
      <c r="G302" t="s">
        <v>372</v>
      </c>
      <c r="H302" s="31">
        <v>161.16</v>
      </c>
      <c r="I302" s="31">
        <v>161.16</v>
      </c>
      <c r="J302" s="31">
        <v>0</v>
      </c>
      <c r="K302" s="32">
        <v>0</v>
      </c>
      <c r="L302" s="33">
        <f t="shared" si="8"/>
        <v>0</v>
      </c>
      <c r="M302" s="33">
        <f t="shared" si="9"/>
        <v>161.16</v>
      </c>
      <c r="N302" s="31">
        <v>161.16</v>
      </c>
      <c r="O302" s="31">
        <v>0</v>
      </c>
      <c r="P302" t="s">
        <v>945</v>
      </c>
      <c r="Q302" t="s">
        <v>946</v>
      </c>
      <c r="R302" t="s">
        <v>372</v>
      </c>
    </row>
    <row r="303" spans="1:18" x14ac:dyDescent="0.15">
      <c r="A303" t="s">
        <v>474</v>
      </c>
      <c r="B303" t="s">
        <v>317</v>
      </c>
      <c r="C303" t="s">
        <v>795</v>
      </c>
      <c r="D303" t="s">
        <v>796</v>
      </c>
      <c r="E303" t="s">
        <v>611</v>
      </c>
      <c r="F303" t="s">
        <v>372</v>
      </c>
      <c r="G303" t="s">
        <v>372</v>
      </c>
      <c r="H303" s="31">
        <v>1000</v>
      </c>
      <c r="I303" s="31">
        <v>1000</v>
      </c>
      <c r="J303" s="31">
        <v>0</v>
      </c>
      <c r="K303" s="32">
        <v>1000</v>
      </c>
      <c r="L303" s="33">
        <f t="shared" si="8"/>
        <v>1000</v>
      </c>
      <c r="M303" s="33">
        <f t="shared" si="9"/>
        <v>0</v>
      </c>
      <c r="N303" s="31">
        <v>0</v>
      </c>
      <c r="O303" s="31">
        <v>0</v>
      </c>
      <c r="P303" t="s">
        <v>947</v>
      </c>
      <c r="Q303" t="s">
        <v>372</v>
      </c>
      <c r="R303" t="s">
        <v>948</v>
      </c>
    </row>
    <row r="304" spans="1:18" x14ac:dyDescent="0.15">
      <c r="A304" t="s">
        <v>474</v>
      </c>
      <c r="B304" t="s">
        <v>648</v>
      </c>
      <c r="C304" t="s">
        <v>649</v>
      </c>
      <c r="D304" t="s">
        <v>617</v>
      </c>
      <c r="E304" t="s">
        <v>618</v>
      </c>
      <c r="F304" t="s">
        <v>618</v>
      </c>
      <c r="G304" t="s">
        <v>372</v>
      </c>
      <c r="H304" s="31">
        <v>43.18</v>
      </c>
      <c r="I304" s="31">
        <v>43.18</v>
      </c>
      <c r="J304" s="31">
        <v>0</v>
      </c>
      <c r="K304" s="32">
        <v>43.18</v>
      </c>
      <c r="L304" s="33">
        <f t="shared" si="8"/>
        <v>43.18</v>
      </c>
      <c r="M304" s="33">
        <f t="shared" si="9"/>
        <v>0</v>
      </c>
      <c r="N304" s="31">
        <v>0</v>
      </c>
      <c r="O304" s="31">
        <v>0</v>
      </c>
      <c r="P304" t="s">
        <v>949</v>
      </c>
      <c r="Q304" t="s">
        <v>372</v>
      </c>
      <c r="R304" t="s">
        <v>950</v>
      </c>
    </row>
    <row r="305" spans="1:18" x14ac:dyDescent="0.15">
      <c r="A305" t="s">
        <v>474</v>
      </c>
      <c r="B305" t="s">
        <v>652</v>
      </c>
      <c r="C305" t="s">
        <v>653</v>
      </c>
      <c r="D305" t="s">
        <v>370</v>
      </c>
      <c r="E305" t="s">
        <v>371</v>
      </c>
      <c r="F305" t="s">
        <v>372</v>
      </c>
      <c r="G305" t="s">
        <v>372</v>
      </c>
      <c r="H305" s="31">
        <v>557.85</v>
      </c>
      <c r="I305" s="31">
        <v>557.85</v>
      </c>
      <c r="J305" s="31">
        <v>0</v>
      </c>
      <c r="K305" s="32">
        <v>0</v>
      </c>
      <c r="L305" s="33">
        <f t="shared" si="8"/>
        <v>0</v>
      </c>
      <c r="M305" s="33">
        <f t="shared" si="9"/>
        <v>557.85</v>
      </c>
      <c r="N305" s="31">
        <v>557.85</v>
      </c>
      <c r="O305" s="31">
        <v>0</v>
      </c>
      <c r="P305" t="s">
        <v>951</v>
      </c>
      <c r="Q305" t="s">
        <v>952</v>
      </c>
      <c r="R305" t="s">
        <v>372</v>
      </c>
    </row>
    <row r="306" spans="1:18" x14ac:dyDescent="0.15">
      <c r="A306" t="s">
        <v>485</v>
      </c>
      <c r="B306" t="s">
        <v>593</v>
      </c>
      <c r="C306" t="s">
        <v>594</v>
      </c>
      <c r="D306" t="s">
        <v>370</v>
      </c>
      <c r="E306" t="s">
        <v>371</v>
      </c>
      <c r="F306" t="s">
        <v>372</v>
      </c>
      <c r="G306" t="s">
        <v>372</v>
      </c>
      <c r="H306" s="31">
        <v>162.62</v>
      </c>
      <c r="I306" s="31">
        <v>162.62</v>
      </c>
      <c r="J306" s="31">
        <v>0</v>
      </c>
      <c r="K306" s="32">
        <v>0</v>
      </c>
      <c r="L306" s="33">
        <f t="shared" si="8"/>
        <v>0</v>
      </c>
      <c r="M306" s="33">
        <f t="shared" si="9"/>
        <v>162.62</v>
      </c>
      <c r="N306" s="31">
        <v>63.51</v>
      </c>
      <c r="O306" s="31">
        <v>99.11</v>
      </c>
      <c r="P306" t="s">
        <v>953</v>
      </c>
      <c r="Q306" t="s">
        <v>954</v>
      </c>
      <c r="R306" t="s">
        <v>372</v>
      </c>
    </row>
    <row r="307" spans="1:18" x14ac:dyDescent="0.15">
      <c r="A307" t="s">
        <v>485</v>
      </c>
      <c r="B307" t="s">
        <v>597</v>
      </c>
      <c r="C307" t="s">
        <v>598</v>
      </c>
      <c r="D307" t="s">
        <v>599</v>
      </c>
      <c r="E307" t="s">
        <v>600</v>
      </c>
      <c r="F307" t="s">
        <v>601</v>
      </c>
      <c r="G307" t="s">
        <v>372</v>
      </c>
      <c r="H307" s="31">
        <v>2568.1</v>
      </c>
      <c r="I307" s="31">
        <v>2568.1</v>
      </c>
      <c r="J307" s="31">
        <v>0</v>
      </c>
      <c r="K307" s="32">
        <v>2568.1</v>
      </c>
      <c r="L307" s="33">
        <f t="shared" si="8"/>
        <v>2568.1</v>
      </c>
      <c r="M307" s="33">
        <f t="shared" si="9"/>
        <v>0</v>
      </c>
      <c r="N307" s="31">
        <v>0</v>
      </c>
      <c r="O307" s="31">
        <v>0</v>
      </c>
      <c r="P307" t="s">
        <v>955</v>
      </c>
      <c r="Q307" t="s">
        <v>372</v>
      </c>
      <c r="R307" t="s">
        <v>956</v>
      </c>
    </row>
    <row r="308" spans="1:18" x14ac:dyDescent="0.15">
      <c r="A308" t="s">
        <v>485</v>
      </c>
      <c r="B308" t="s">
        <v>327</v>
      </c>
      <c r="C308" t="s">
        <v>604</v>
      </c>
      <c r="D308" t="s">
        <v>599</v>
      </c>
      <c r="E308" t="s">
        <v>600</v>
      </c>
      <c r="F308" t="s">
        <v>601</v>
      </c>
      <c r="G308" t="s">
        <v>372</v>
      </c>
      <c r="H308" s="31">
        <v>7496.5</v>
      </c>
      <c r="I308" s="31">
        <v>7496.5</v>
      </c>
      <c r="J308" s="31">
        <v>0</v>
      </c>
      <c r="K308" s="32">
        <v>7496.5</v>
      </c>
      <c r="L308" s="33">
        <f t="shared" si="8"/>
        <v>7496.5</v>
      </c>
      <c r="M308" s="33">
        <f t="shared" si="9"/>
        <v>0</v>
      </c>
      <c r="N308" s="31">
        <v>0</v>
      </c>
      <c r="O308" s="31">
        <v>0</v>
      </c>
      <c r="P308" t="s">
        <v>957</v>
      </c>
      <c r="Q308" t="s">
        <v>372</v>
      </c>
      <c r="R308" t="s">
        <v>958</v>
      </c>
    </row>
    <row r="309" spans="1:18" x14ac:dyDescent="0.15">
      <c r="A309" t="s">
        <v>485</v>
      </c>
      <c r="B309" t="s">
        <v>333</v>
      </c>
      <c r="C309" t="s">
        <v>607</v>
      </c>
      <c r="D309" t="s">
        <v>370</v>
      </c>
      <c r="E309" t="s">
        <v>371</v>
      </c>
      <c r="F309" t="s">
        <v>372</v>
      </c>
      <c r="G309" t="s">
        <v>372</v>
      </c>
      <c r="H309" s="31">
        <v>0</v>
      </c>
      <c r="I309" s="31">
        <v>0</v>
      </c>
      <c r="J309" s="31">
        <v>0</v>
      </c>
      <c r="K309" s="32">
        <v>0</v>
      </c>
      <c r="L309" s="33">
        <f t="shared" si="8"/>
        <v>0</v>
      </c>
      <c r="M309" s="33">
        <f t="shared" si="9"/>
        <v>0</v>
      </c>
      <c r="N309" s="31">
        <v>0</v>
      </c>
      <c r="O309" s="31">
        <v>0</v>
      </c>
      <c r="P309" t="s">
        <v>663</v>
      </c>
      <c r="Q309" t="s">
        <v>372</v>
      </c>
      <c r="R309" t="s">
        <v>372</v>
      </c>
    </row>
    <row r="310" spans="1:18" x14ac:dyDescent="0.15">
      <c r="A310" t="s">
        <v>485</v>
      </c>
      <c r="B310" t="s">
        <v>664</v>
      </c>
      <c r="C310" t="s">
        <v>665</v>
      </c>
      <c r="D310" t="s">
        <v>666</v>
      </c>
      <c r="E310" t="s">
        <v>611</v>
      </c>
      <c r="F310" t="s">
        <v>372</v>
      </c>
      <c r="G310" t="s">
        <v>372</v>
      </c>
      <c r="H310" s="31">
        <v>0</v>
      </c>
      <c r="I310" s="31">
        <v>0</v>
      </c>
      <c r="J310" s="31">
        <v>0</v>
      </c>
      <c r="K310" s="32">
        <v>0</v>
      </c>
      <c r="L310" s="33">
        <f t="shared" si="8"/>
        <v>0</v>
      </c>
      <c r="M310" s="33">
        <f t="shared" si="9"/>
        <v>0</v>
      </c>
      <c r="N310" s="31">
        <v>0</v>
      </c>
      <c r="O310" s="31">
        <v>0</v>
      </c>
      <c r="P310" t="s">
        <v>959</v>
      </c>
      <c r="Q310" t="s">
        <v>372</v>
      </c>
      <c r="R310" t="s">
        <v>372</v>
      </c>
    </row>
    <row r="311" spans="1:18" x14ac:dyDescent="0.15">
      <c r="A311" t="s">
        <v>485</v>
      </c>
      <c r="B311" t="s">
        <v>336</v>
      </c>
      <c r="C311" t="s">
        <v>610</v>
      </c>
      <c r="D311" t="s">
        <v>599</v>
      </c>
      <c r="E311" t="s">
        <v>611</v>
      </c>
      <c r="F311" t="s">
        <v>372</v>
      </c>
      <c r="G311" t="s">
        <v>372</v>
      </c>
      <c r="H311" s="31">
        <v>0</v>
      </c>
      <c r="I311" s="31">
        <v>0</v>
      </c>
      <c r="J311" s="31">
        <v>0</v>
      </c>
      <c r="K311" s="32">
        <v>0</v>
      </c>
      <c r="L311" s="33">
        <f t="shared" si="8"/>
        <v>0</v>
      </c>
      <c r="M311" s="33">
        <f t="shared" si="9"/>
        <v>0</v>
      </c>
      <c r="N311" s="31">
        <v>0</v>
      </c>
      <c r="O311" s="31">
        <v>0</v>
      </c>
      <c r="P311" t="s">
        <v>960</v>
      </c>
      <c r="Q311" t="s">
        <v>372</v>
      </c>
      <c r="R311" t="s">
        <v>407</v>
      </c>
    </row>
    <row r="312" spans="1:18" x14ac:dyDescent="0.15">
      <c r="A312" t="s">
        <v>485</v>
      </c>
      <c r="B312" t="s">
        <v>309</v>
      </c>
      <c r="C312" t="s">
        <v>616</v>
      </c>
      <c r="D312" t="s">
        <v>617</v>
      </c>
      <c r="E312" t="s">
        <v>618</v>
      </c>
      <c r="F312" t="s">
        <v>618</v>
      </c>
      <c r="G312" t="s">
        <v>372</v>
      </c>
      <c r="H312" s="31">
        <v>3000</v>
      </c>
      <c r="I312" s="31">
        <v>3000</v>
      </c>
      <c r="J312" s="31">
        <v>0</v>
      </c>
      <c r="K312" s="32">
        <v>3000</v>
      </c>
      <c r="L312" s="33">
        <f t="shared" si="8"/>
        <v>3000</v>
      </c>
      <c r="M312" s="33">
        <f t="shared" si="9"/>
        <v>0</v>
      </c>
      <c r="N312" s="31">
        <v>0</v>
      </c>
      <c r="O312" s="31">
        <v>0</v>
      </c>
      <c r="P312" t="s">
        <v>961</v>
      </c>
      <c r="Q312" t="s">
        <v>372</v>
      </c>
      <c r="R312" t="s">
        <v>962</v>
      </c>
    </row>
    <row r="313" spans="1:18" x14ac:dyDescent="0.15">
      <c r="A313" t="s">
        <v>485</v>
      </c>
      <c r="B313" t="s">
        <v>621</v>
      </c>
      <c r="C313" t="s">
        <v>622</v>
      </c>
      <c r="D313" t="s">
        <v>617</v>
      </c>
      <c r="E313" t="s">
        <v>618</v>
      </c>
      <c r="F313" t="s">
        <v>618</v>
      </c>
      <c r="G313" t="s">
        <v>372</v>
      </c>
      <c r="H313" s="31">
        <v>762.9</v>
      </c>
      <c r="I313" s="31">
        <v>762.9</v>
      </c>
      <c r="J313" s="31">
        <v>0</v>
      </c>
      <c r="K313" s="32">
        <v>762.9</v>
      </c>
      <c r="L313" s="33">
        <f t="shared" si="8"/>
        <v>762.9</v>
      </c>
      <c r="M313" s="33">
        <f t="shared" si="9"/>
        <v>0</v>
      </c>
      <c r="N313" s="31">
        <v>0</v>
      </c>
      <c r="O313" s="31">
        <v>0</v>
      </c>
      <c r="P313" t="s">
        <v>963</v>
      </c>
      <c r="Q313" t="s">
        <v>372</v>
      </c>
      <c r="R313" t="s">
        <v>964</v>
      </c>
    </row>
    <row r="314" spans="1:18" x14ac:dyDescent="0.15">
      <c r="A314" t="s">
        <v>485</v>
      </c>
      <c r="B314" t="s">
        <v>334</v>
      </c>
      <c r="C314" t="s">
        <v>783</v>
      </c>
      <c r="D314" t="s">
        <v>599</v>
      </c>
      <c r="E314" t="s">
        <v>611</v>
      </c>
      <c r="F314" t="s">
        <v>372</v>
      </c>
      <c r="G314" t="s">
        <v>372</v>
      </c>
      <c r="H314" s="31">
        <v>500</v>
      </c>
      <c r="I314" s="31">
        <v>500</v>
      </c>
      <c r="J314" s="31">
        <v>0</v>
      </c>
      <c r="K314" s="32">
        <v>500</v>
      </c>
      <c r="L314" s="33">
        <f t="shared" si="8"/>
        <v>500</v>
      </c>
      <c r="M314" s="33">
        <f t="shared" si="9"/>
        <v>0</v>
      </c>
      <c r="N314" s="31">
        <v>0</v>
      </c>
      <c r="O314" s="31">
        <v>0</v>
      </c>
      <c r="P314" t="s">
        <v>965</v>
      </c>
      <c r="Q314" t="s">
        <v>372</v>
      </c>
      <c r="R314" t="s">
        <v>876</v>
      </c>
    </row>
    <row r="315" spans="1:18" x14ac:dyDescent="0.15">
      <c r="A315" t="s">
        <v>485</v>
      </c>
      <c r="B315" t="s">
        <v>625</v>
      </c>
      <c r="C315" t="s">
        <v>626</v>
      </c>
      <c r="D315" t="s">
        <v>599</v>
      </c>
      <c r="E315" t="s">
        <v>600</v>
      </c>
      <c r="F315" t="s">
        <v>601</v>
      </c>
      <c r="G315" t="s">
        <v>372</v>
      </c>
      <c r="H315" s="31">
        <v>953.1</v>
      </c>
      <c r="I315" s="31">
        <v>953.1</v>
      </c>
      <c r="J315" s="31">
        <v>0</v>
      </c>
      <c r="K315" s="32">
        <v>953.1</v>
      </c>
      <c r="L315" s="33">
        <f t="shared" si="8"/>
        <v>953.1</v>
      </c>
      <c r="M315" s="33">
        <f t="shared" si="9"/>
        <v>0</v>
      </c>
      <c r="N315" s="31">
        <v>0</v>
      </c>
      <c r="O315" s="31">
        <v>0</v>
      </c>
      <c r="P315" t="s">
        <v>966</v>
      </c>
      <c r="Q315" t="s">
        <v>372</v>
      </c>
      <c r="R315" t="s">
        <v>967</v>
      </c>
    </row>
    <row r="316" spans="1:18" x14ac:dyDescent="0.15">
      <c r="A316" t="s">
        <v>485</v>
      </c>
      <c r="B316" t="s">
        <v>329</v>
      </c>
      <c r="C316" t="s">
        <v>629</v>
      </c>
      <c r="D316" t="s">
        <v>599</v>
      </c>
      <c r="E316" t="s">
        <v>630</v>
      </c>
      <c r="F316" t="s">
        <v>611</v>
      </c>
      <c r="G316" t="s">
        <v>372</v>
      </c>
      <c r="H316" s="31">
        <v>33.840000000000003</v>
      </c>
      <c r="I316" s="31">
        <v>33.840000000000003</v>
      </c>
      <c r="J316" s="31">
        <v>0</v>
      </c>
      <c r="K316" s="32">
        <v>33.840000000000003</v>
      </c>
      <c r="L316" s="33">
        <f t="shared" si="8"/>
        <v>33.840000000000003</v>
      </c>
      <c r="M316" s="33">
        <f t="shared" si="9"/>
        <v>0</v>
      </c>
      <c r="N316" s="31">
        <v>0</v>
      </c>
      <c r="O316" s="31">
        <v>0</v>
      </c>
      <c r="P316" t="s">
        <v>968</v>
      </c>
      <c r="Q316" t="s">
        <v>372</v>
      </c>
      <c r="R316" t="s">
        <v>775</v>
      </c>
    </row>
    <row r="317" spans="1:18" x14ac:dyDescent="0.15">
      <c r="A317" t="s">
        <v>485</v>
      </c>
      <c r="B317" t="s">
        <v>632</v>
      </c>
      <c r="C317" t="s">
        <v>633</v>
      </c>
      <c r="D317" t="s">
        <v>599</v>
      </c>
      <c r="E317" t="s">
        <v>600</v>
      </c>
      <c r="F317" t="s">
        <v>601</v>
      </c>
      <c r="G317" t="s">
        <v>372</v>
      </c>
      <c r="H317" s="31">
        <v>2623.69</v>
      </c>
      <c r="I317" s="31">
        <v>2623.69</v>
      </c>
      <c r="J317" s="31">
        <v>0</v>
      </c>
      <c r="K317" s="32">
        <v>2623.69</v>
      </c>
      <c r="L317" s="33">
        <f t="shared" si="8"/>
        <v>2623.69</v>
      </c>
      <c r="M317" s="33">
        <f t="shared" si="9"/>
        <v>0</v>
      </c>
      <c r="N317" s="31">
        <v>0</v>
      </c>
      <c r="O317" s="31">
        <v>0</v>
      </c>
      <c r="P317" t="s">
        <v>969</v>
      </c>
      <c r="Q317" t="s">
        <v>372</v>
      </c>
      <c r="R317" t="s">
        <v>970</v>
      </c>
    </row>
    <row r="318" spans="1:18" x14ac:dyDescent="0.15">
      <c r="A318" t="s">
        <v>485</v>
      </c>
      <c r="B318" t="s">
        <v>636</v>
      </c>
      <c r="C318" t="s">
        <v>637</v>
      </c>
      <c r="D318" t="s">
        <v>599</v>
      </c>
      <c r="E318" t="s">
        <v>600</v>
      </c>
      <c r="F318" t="s">
        <v>638</v>
      </c>
      <c r="G318" t="s">
        <v>372</v>
      </c>
      <c r="H318" s="31">
        <v>0</v>
      </c>
      <c r="I318" s="31">
        <v>0</v>
      </c>
      <c r="J318" s="31">
        <v>0</v>
      </c>
      <c r="K318" s="32">
        <v>0</v>
      </c>
      <c r="L318" s="33">
        <f t="shared" si="8"/>
        <v>0</v>
      </c>
      <c r="M318" s="33">
        <f t="shared" si="9"/>
        <v>0</v>
      </c>
      <c r="N318" s="31">
        <v>0</v>
      </c>
      <c r="O318" s="31">
        <v>0</v>
      </c>
      <c r="P318" t="s">
        <v>971</v>
      </c>
      <c r="Q318" t="s">
        <v>372</v>
      </c>
      <c r="R318" t="s">
        <v>372</v>
      </c>
    </row>
    <row r="319" spans="1:18" x14ac:dyDescent="0.15">
      <c r="A319" t="s">
        <v>485</v>
      </c>
      <c r="B319" t="s">
        <v>640</v>
      </c>
      <c r="C319" t="s">
        <v>641</v>
      </c>
      <c r="D319" t="s">
        <v>599</v>
      </c>
      <c r="E319" t="s">
        <v>600</v>
      </c>
      <c r="F319" t="s">
        <v>601</v>
      </c>
      <c r="G319" t="s">
        <v>372</v>
      </c>
      <c r="H319" s="31">
        <v>272.68</v>
      </c>
      <c r="I319" s="31">
        <v>272.68</v>
      </c>
      <c r="J319" s="31">
        <v>0</v>
      </c>
      <c r="K319" s="32">
        <v>272.68</v>
      </c>
      <c r="L319" s="33">
        <f t="shared" si="8"/>
        <v>272.68</v>
      </c>
      <c r="M319" s="33">
        <f t="shared" si="9"/>
        <v>0</v>
      </c>
      <c r="N319" s="31">
        <v>0</v>
      </c>
      <c r="O319" s="31">
        <v>0</v>
      </c>
      <c r="P319" t="s">
        <v>972</v>
      </c>
      <c r="Q319" t="s">
        <v>372</v>
      </c>
      <c r="R319" t="s">
        <v>973</v>
      </c>
    </row>
    <row r="320" spans="1:18" x14ac:dyDescent="0.15">
      <c r="A320" t="s">
        <v>485</v>
      </c>
      <c r="B320" t="s">
        <v>644</v>
      </c>
      <c r="C320" t="s">
        <v>645</v>
      </c>
      <c r="D320" t="s">
        <v>370</v>
      </c>
      <c r="E320" t="s">
        <v>371</v>
      </c>
      <c r="F320" t="s">
        <v>372</v>
      </c>
      <c r="G320" t="s">
        <v>372</v>
      </c>
      <c r="H320" s="31">
        <v>84.51</v>
      </c>
      <c r="I320" s="31">
        <v>84.51</v>
      </c>
      <c r="J320" s="31">
        <v>0</v>
      </c>
      <c r="K320" s="32">
        <v>0</v>
      </c>
      <c r="L320" s="33">
        <f t="shared" si="8"/>
        <v>0</v>
      </c>
      <c r="M320" s="33">
        <f t="shared" si="9"/>
        <v>84.51</v>
      </c>
      <c r="N320" s="31">
        <v>84.51</v>
      </c>
      <c r="O320" s="31">
        <v>0</v>
      </c>
      <c r="P320" t="s">
        <v>974</v>
      </c>
      <c r="Q320" t="s">
        <v>975</v>
      </c>
      <c r="R320" t="s">
        <v>407</v>
      </c>
    </row>
    <row r="321" spans="1:18" x14ac:dyDescent="0.15">
      <c r="A321" t="s">
        <v>485</v>
      </c>
      <c r="B321" t="s">
        <v>317</v>
      </c>
      <c r="C321" t="s">
        <v>795</v>
      </c>
      <c r="D321" t="s">
        <v>796</v>
      </c>
      <c r="E321" t="s">
        <v>611</v>
      </c>
      <c r="F321" t="s">
        <v>372</v>
      </c>
      <c r="G321" t="s">
        <v>372</v>
      </c>
      <c r="H321" s="31">
        <v>985.51</v>
      </c>
      <c r="I321" s="31">
        <v>985.51</v>
      </c>
      <c r="J321" s="31">
        <v>0</v>
      </c>
      <c r="K321" s="32">
        <v>985.51</v>
      </c>
      <c r="L321" s="33">
        <f t="shared" si="8"/>
        <v>985.51</v>
      </c>
      <c r="M321" s="33">
        <f t="shared" si="9"/>
        <v>0</v>
      </c>
      <c r="N321" s="31">
        <v>0</v>
      </c>
      <c r="O321" s="31">
        <v>0</v>
      </c>
      <c r="P321" t="s">
        <v>976</v>
      </c>
      <c r="Q321" t="s">
        <v>372</v>
      </c>
      <c r="R321" t="s">
        <v>701</v>
      </c>
    </row>
    <row r="322" spans="1:18" x14ac:dyDescent="0.15">
      <c r="A322" t="s">
        <v>485</v>
      </c>
      <c r="B322" t="s">
        <v>648</v>
      </c>
      <c r="C322" t="s">
        <v>649</v>
      </c>
      <c r="D322" t="s">
        <v>617</v>
      </c>
      <c r="E322" t="s">
        <v>618</v>
      </c>
      <c r="F322" t="s">
        <v>618</v>
      </c>
      <c r="G322" t="s">
        <v>372</v>
      </c>
      <c r="H322" s="31">
        <v>46.26</v>
      </c>
      <c r="I322" s="31">
        <v>46.26</v>
      </c>
      <c r="J322" s="31">
        <v>0</v>
      </c>
      <c r="K322" s="32">
        <v>46.26</v>
      </c>
      <c r="L322" s="33">
        <f t="shared" si="8"/>
        <v>46.26</v>
      </c>
      <c r="M322" s="33">
        <f t="shared" si="9"/>
        <v>0</v>
      </c>
      <c r="N322" s="31">
        <v>0</v>
      </c>
      <c r="O322" s="31">
        <v>0</v>
      </c>
      <c r="P322" t="s">
        <v>977</v>
      </c>
      <c r="Q322" t="s">
        <v>372</v>
      </c>
      <c r="R322" t="s">
        <v>778</v>
      </c>
    </row>
    <row r="323" spans="1:18" x14ac:dyDescent="0.15">
      <c r="A323" t="s">
        <v>485</v>
      </c>
      <c r="B323" t="s">
        <v>652</v>
      </c>
      <c r="C323" t="s">
        <v>653</v>
      </c>
      <c r="D323" t="s">
        <v>370</v>
      </c>
      <c r="E323" t="s">
        <v>371</v>
      </c>
      <c r="F323" t="s">
        <v>372</v>
      </c>
      <c r="G323" t="s">
        <v>372</v>
      </c>
      <c r="H323" s="31">
        <v>959.62</v>
      </c>
      <c r="I323" s="31">
        <v>959.62</v>
      </c>
      <c r="J323" s="31">
        <v>0</v>
      </c>
      <c r="K323" s="32">
        <v>0</v>
      </c>
      <c r="L323" s="33">
        <f t="shared" ref="L323:L386" si="10">K323-J323</f>
        <v>0</v>
      </c>
      <c r="M323" s="33">
        <f t="shared" ref="M323:M386" si="11">N323+O323</f>
        <v>959.62</v>
      </c>
      <c r="N323" s="31">
        <v>959.62</v>
      </c>
      <c r="O323" s="31">
        <v>0</v>
      </c>
      <c r="P323" t="s">
        <v>978</v>
      </c>
      <c r="Q323" t="s">
        <v>979</v>
      </c>
      <c r="R323" t="s">
        <v>372</v>
      </c>
    </row>
    <row r="324" spans="1:18" x14ac:dyDescent="0.15">
      <c r="A324" t="s">
        <v>496</v>
      </c>
      <c r="B324" t="s">
        <v>593</v>
      </c>
      <c r="C324" t="s">
        <v>594</v>
      </c>
      <c r="D324" t="s">
        <v>370</v>
      </c>
      <c r="E324" t="s">
        <v>371</v>
      </c>
      <c r="F324" t="s">
        <v>372</v>
      </c>
      <c r="G324" t="s">
        <v>372</v>
      </c>
      <c r="H324" s="31">
        <v>124.83</v>
      </c>
      <c r="I324" s="31">
        <v>124.83</v>
      </c>
      <c r="J324" s="31">
        <v>0</v>
      </c>
      <c r="K324" s="32">
        <v>0</v>
      </c>
      <c r="L324" s="33">
        <f t="shared" si="10"/>
        <v>0</v>
      </c>
      <c r="M324" s="33">
        <f t="shared" si="11"/>
        <v>124.84</v>
      </c>
      <c r="N324" s="31">
        <v>42.58</v>
      </c>
      <c r="O324" s="31">
        <v>82.26</v>
      </c>
      <c r="P324" t="s">
        <v>980</v>
      </c>
      <c r="Q324" t="s">
        <v>981</v>
      </c>
      <c r="R324" t="s">
        <v>372</v>
      </c>
    </row>
    <row r="325" spans="1:18" x14ac:dyDescent="0.15">
      <c r="A325" t="s">
        <v>496</v>
      </c>
      <c r="B325" t="s">
        <v>597</v>
      </c>
      <c r="C325" t="s">
        <v>598</v>
      </c>
      <c r="D325" t="s">
        <v>599</v>
      </c>
      <c r="E325" t="s">
        <v>600</v>
      </c>
      <c r="F325" t="s">
        <v>601</v>
      </c>
      <c r="G325" t="s">
        <v>372</v>
      </c>
      <c r="H325" s="31">
        <v>1795.87</v>
      </c>
      <c r="I325" s="31">
        <v>1795.87</v>
      </c>
      <c r="J325" s="31">
        <v>0</v>
      </c>
      <c r="K325" s="32">
        <v>1795.87</v>
      </c>
      <c r="L325" s="33">
        <f t="shared" si="10"/>
        <v>1795.87</v>
      </c>
      <c r="M325" s="33">
        <f t="shared" si="11"/>
        <v>0</v>
      </c>
      <c r="N325" s="31">
        <v>0</v>
      </c>
      <c r="O325" s="31">
        <v>0</v>
      </c>
      <c r="P325" t="s">
        <v>982</v>
      </c>
      <c r="Q325" t="s">
        <v>372</v>
      </c>
      <c r="R325" t="s">
        <v>983</v>
      </c>
    </row>
    <row r="326" spans="1:18" x14ac:dyDescent="0.15">
      <c r="A326" t="s">
        <v>496</v>
      </c>
      <c r="B326" t="s">
        <v>327</v>
      </c>
      <c r="C326" t="s">
        <v>604</v>
      </c>
      <c r="D326" t="s">
        <v>599</v>
      </c>
      <c r="E326" t="s">
        <v>600</v>
      </c>
      <c r="F326" t="s">
        <v>601</v>
      </c>
      <c r="G326" t="s">
        <v>372</v>
      </c>
      <c r="H326" s="31">
        <v>4917.8</v>
      </c>
      <c r="I326" s="31">
        <v>4917.8</v>
      </c>
      <c r="J326" s="31">
        <v>0</v>
      </c>
      <c r="K326" s="32">
        <v>4917.8</v>
      </c>
      <c r="L326" s="33">
        <f t="shared" si="10"/>
        <v>4917.8</v>
      </c>
      <c r="M326" s="33">
        <f t="shared" si="11"/>
        <v>0</v>
      </c>
      <c r="N326" s="31">
        <v>0</v>
      </c>
      <c r="O326" s="31">
        <v>0</v>
      </c>
      <c r="P326" t="s">
        <v>984</v>
      </c>
      <c r="Q326" t="s">
        <v>372</v>
      </c>
      <c r="R326" t="s">
        <v>985</v>
      </c>
    </row>
    <row r="327" spans="1:18" x14ac:dyDescent="0.15">
      <c r="A327" t="s">
        <v>496</v>
      </c>
      <c r="B327" t="s">
        <v>333</v>
      </c>
      <c r="C327" t="s">
        <v>607</v>
      </c>
      <c r="D327" t="s">
        <v>370</v>
      </c>
      <c r="E327" t="s">
        <v>371</v>
      </c>
      <c r="F327" t="s">
        <v>372</v>
      </c>
      <c r="G327" t="s">
        <v>372</v>
      </c>
      <c r="H327" s="31">
        <v>0</v>
      </c>
      <c r="I327" s="31">
        <v>0</v>
      </c>
      <c r="J327" s="31">
        <v>0</v>
      </c>
      <c r="K327" s="32">
        <v>0</v>
      </c>
      <c r="L327" s="33">
        <f t="shared" si="10"/>
        <v>0</v>
      </c>
      <c r="M327" s="33">
        <f t="shared" si="11"/>
        <v>0</v>
      </c>
      <c r="N327" s="31">
        <v>0</v>
      </c>
      <c r="O327" s="31">
        <v>0</v>
      </c>
      <c r="P327" t="s">
        <v>986</v>
      </c>
      <c r="Q327" t="s">
        <v>407</v>
      </c>
      <c r="R327" t="s">
        <v>372</v>
      </c>
    </row>
    <row r="328" spans="1:18" x14ac:dyDescent="0.15">
      <c r="A328" t="s">
        <v>496</v>
      </c>
      <c r="B328" t="s">
        <v>664</v>
      </c>
      <c r="C328" t="s">
        <v>665</v>
      </c>
      <c r="D328" t="s">
        <v>666</v>
      </c>
      <c r="E328" t="s">
        <v>611</v>
      </c>
      <c r="F328" t="s">
        <v>372</v>
      </c>
      <c r="G328" t="s">
        <v>372</v>
      </c>
      <c r="H328" s="31">
        <v>0</v>
      </c>
      <c r="I328" s="31">
        <v>0</v>
      </c>
      <c r="J328" s="31">
        <v>0</v>
      </c>
      <c r="K328" s="32">
        <v>0</v>
      </c>
      <c r="L328" s="33">
        <f t="shared" si="10"/>
        <v>0</v>
      </c>
      <c r="M328" s="33">
        <f t="shared" si="11"/>
        <v>0</v>
      </c>
      <c r="N328" s="31">
        <v>0</v>
      </c>
      <c r="O328" s="31">
        <v>0</v>
      </c>
      <c r="P328" t="s">
        <v>696</v>
      </c>
      <c r="Q328" t="s">
        <v>372</v>
      </c>
      <c r="R328" t="s">
        <v>372</v>
      </c>
    </row>
    <row r="329" spans="1:18" x14ac:dyDescent="0.15">
      <c r="A329" t="s">
        <v>496</v>
      </c>
      <c r="B329" t="s">
        <v>336</v>
      </c>
      <c r="C329" t="s">
        <v>610</v>
      </c>
      <c r="D329" t="s">
        <v>599</v>
      </c>
      <c r="E329" t="s">
        <v>611</v>
      </c>
      <c r="F329" t="s">
        <v>372</v>
      </c>
      <c r="G329" t="s">
        <v>372</v>
      </c>
      <c r="H329" s="31">
        <v>112.71</v>
      </c>
      <c r="I329" s="31">
        <v>112.71</v>
      </c>
      <c r="J329" s="31">
        <v>0</v>
      </c>
      <c r="K329" s="32">
        <v>112.71</v>
      </c>
      <c r="L329" s="33">
        <f t="shared" si="10"/>
        <v>112.71</v>
      </c>
      <c r="M329" s="33">
        <f t="shared" si="11"/>
        <v>0</v>
      </c>
      <c r="N329" s="31">
        <v>0</v>
      </c>
      <c r="O329" s="31">
        <v>0</v>
      </c>
      <c r="P329" t="s">
        <v>987</v>
      </c>
      <c r="Q329" t="s">
        <v>372</v>
      </c>
      <c r="R329" t="s">
        <v>988</v>
      </c>
    </row>
    <row r="330" spans="1:18" x14ac:dyDescent="0.15">
      <c r="A330" t="s">
        <v>496</v>
      </c>
      <c r="B330" t="s">
        <v>309</v>
      </c>
      <c r="C330" t="s">
        <v>616</v>
      </c>
      <c r="D330" t="s">
        <v>617</v>
      </c>
      <c r="E330" t="s">
        <v>618</v>
      </c>
      <c r="F330" t="s">
        <v>618</v>
      </c>
      <c r="G330" t="s">
        <v>372</v>
      </c>
      <c r="H330" s="31">
        <v>3000</v>
      </c>
      <c r="I330" s="31">
        <v>3000</v>
      </c>
      <c r="J330" s="31">
        <v>0</v>
      </c>
      <c r="K330" s="32">
        <v>3000</v>
      </c>
      <c r="L330" s="33">
        <f t="shared" si="10"/>
        <v>3000</v>
      </c>
      <c r="M330" s="33">
        <f t="shared" si="11"/>
        <v>0</v>
      </c>
      <c r="N330" s="31">
        <v>0</v>
      </c>
      <c r="O330" s="31">
        <v>0</v>
      </c>
      <c r="P330" t="s">
        <v>989</v>
      </c>
      <c r="Q330" t="s">
        <v>372</v>
      </c>
      <c r="R330" t="s">
        <v>990</v>
      </c>
    </row>
    <row r="331" spans="1:18" x14ac:dyDescent="0.15">
      <c r="A331" t="s">
        <v>496</v>
      </c>
      <c r="B331" t="s">
        <v>621</v>
      </c>
      <c r="C331" t="s">
        <v>622</v>
      </c>
      <c r="D331" t="s">
        <v>617</v>
      </c>
      <c r="E331" t="s">
        <v>618</v>
      </c>
      <c r="F331" t="s">
        <v>618</v>
      </c>
      <c r="G331" t="s">
        <v>372</v>
      </c>
      <c r="H331" s="31">
        <v>609.73</v>
      </c>
      <c r="I331" s="31">
        <v>609.73</v>
      </c>
      <c r="J331" s="31">
        <v>0</v>
      </c>
      <c r="K331" s="32">
        <v>609.73</v>
      </c>
      <c r="L331" s="33">
        <f t="shared" si="10"/>
        <v>609.73</v>
      </c>
      <c r="M331" s="33">
        <f t="shared" si="11"/>
        <v>0</v>
      </c>
      <c r="N331" s="31">
        <v>0</v>
      </c>
      <c r="O331" s="31">
        <v>0</v>
      </c>
      <c r="P331" t="s">
        <v>991</v>
      </c>
      <c r="Q331" t="s">
        <v>372</v>
      </c>
      <c r="R331" t="s">
        <v>992</v>
      </c>
    </row>
    <row r="332" spans="1:18" x14ac:dyDescent="0.15">
      <c r="A332" t="s">
        <v>496</v>
      </c>
      <c r="B332" t="s">
        <v>334</v>
      </c>
      <c r="C332" t="s">
        <v>783</v>
      </c>
      <c r="D332" t="s">
        <v>599</v>
      </c>
      <c r="E332" t="s">
        <v>611</v>
      </c>
      <c r="F332" t="s">
        <v>372</v>
      </c>
      <c r="G332" t="s">
        <v>372</v>
      </c>
      <c r="H332" s="31">
        <v>500</v>
      </c>
      <c r="I332" s="31">
        <v>500</v>
      </c>
      <c r="J332" s="31">
        <v>0</v>
      </c>
      <c r="K332" s="32">
        <v>500</v>
      </c>
      <c r="L332" s="33">
        <f t="shared" si="10"/>
        <v>500</v>
      </c>
      <c r="M332" s="33">
        <f t="shared" si="11"/>
        <v>0</v>
      </c>
      <c r="N332" s="31">
        <v>0</v>
      </c>
      <c r="O332" s="31">
        <v>0</v>
      </c>
      <c r="P332" t="s">
        <v>993</v>
      </c>
      <c r="Q332" t="s">
        <v>372</v>
      </c>
      <c r="R332" t="s">
        <v>994</v>
      </c>
    </row>
    <row r="333" spans="1:18" x14ac:dyDescent="0.15">
      <c r="A333" t="s">
        <v>496</v>
      </c>
      <c r="B333" t="s">
        <v>625</v>
      </c>
      <c r="C333" t="s">
        <v>626</v>
      </c>
      <c r="D333" t="s">
        <v>599</v>
      </c>
      <c r="E333" t="s">
        <v>600</v>
      </c>
      <c r="F333" t="s">
        <v>601</v>
      </c>
      <c r="G333" t="s">
        <v>372</v>
      </c>
      <c r="H333" s="31">
        <v>910.96</v>
      </c>
      <c r="I333" s="31">
        <v>910.96</v>
      </c>
      <c r="J333" s="31">
        <v>0</v>
      </c>
      <c r="K333" s="32">
        <v>910.96</v>
      </c>
      <c r="L333" s="33">
        <f t="shared" si="10"/>
        <v>910.96</v>
      </c>
      <c r="M333" s="33">
        <f t="shared" si="11"/>
        <v>0</v>
      </c>
      <c r="N333" s="31">
        <v>0</v>
      </c>
      <c r="O333" s="31">
        <v>0</v>
      </c>
      <c r="P333" t="s">
        <v>995</v>
      </c>
      <c r="Q333" t="s">
        <v>372</v>
      </c>
      <c r="R333" t="s">
        <v>996</v>
      </c>
    </row>
    <row r="334" spans="1:18" x14ac:dyDescent="0.15">
      <c r="A334" t="s">
        <v>496</v>
      </c>
      <c r="B334" t="s">
        <v>329</v>
      </c>
      <c r="C334" t="s">
        <v>629</v>
      </c>
      <c r="D334" t="s">
        <v>599</v>
      </c>
      <c r="E334" t="s">
        <v>630</v>
      </c>
      <c r="F334" t="s">
        <v>611</v>
      </c>
      <c r="G334" t="s">
        <v>372</v>
      </c>
      <c r="H334" s="31">
        <v>61.8</v>
      </c>
      <c r="I334" s="31">
        <v>61.8</v>
      </c>
      <c r="J334" s="31">
        <v>0</v>
      </c>
      <c r="K334" s="32">
        <v>61.8</v>
      </c>
      <c r="L334" s="33">
        <f t="shared" si="10"/>
        <v>61.8</v>
      </c>
      <c r="M334" s="33">
        <f t="shared" si="11"/>
        <v>0</v>
      </c>
      <c r="N334" s="31">
        <v>0</v>
      </c>
      <c r="O334" s="31">
        <v>0</v>
      </c>
      <c r="P334" t="s">
        <v>997</v>
      </c>
      <c r="Q334" t="s">
        <v>372</v>
      </c>
      <c r="R334" t="s">
        <v>998</v>
      </c>
    </row>
    <row r="335" spans="1:18" x14ac:dyDescent="0.15">
      <c r="A335" t="s">
        <v>496</v>
      </c>
      <c r="B335" t="s">
        <v>632</v>
      </c>
      <c r="C335" t="s">
        <v>633</v>
      </c>
      <c r="D335" t="s">
        <v>599</v>
      </c>
      <c r="E335" t="s">
        <v>600</v>
      </c>
      <c r="F335" t="s">
        <v>601</v>
      </c>
      <c r="G335" t="s">
        <v>372</v>
      </c>
      <c r="H335" s="31">
        <v>2082.86</v>
      </c>
      <c r="I335" s="31">
        <v>2082.86</v>
      </c>
      <c r="J335" s="31">
        <v>0</v>
      </c>
      <c r="K335" s="32">
        <v>2082.86</v>
      </c>
      <c r="L335" s="33">
        <f t="shared" si="10"/>
        <v>2082.86</v>
      </c>
      <c r="M335" s="33">
        <f t="shared" si="11"/>
        <v>0</v>
      </c>
      <c r="N335" s="31">
        <v>0</v>
      </c>
      <c r="O335" s="31">
        <v>0</v>
      </c>
      <c r="P335" t="s">
        <v>999</v>
      </c>
      <c r="Q335" t="s">
        <v>372</v>
      </c>
      <c r="R335" t="s">
        <v>1000</v>
      </c>
    </row>
    <row r="336" spans="1:18" x14ac:dyDescent="0.15">
      <c r="A336" t="s">
        <v>496</v>
      </c>
      <c r="B336" t="s">
        <v>636</v>
      </c>
      <c r="C336" t="s">
        <v>637</v>
      </c>
      <c r="D336" t="s">
        <v>599</v>
      </c>
      <c r="E336" t="s">
        <v>600</v>
      </c>
      <c r="F336" t="s">
        <v>638</v>
      </c>
      <c r="G336" t="s">
        <v>372</v>
      </c>
      <c r="H336" s="31">
        <v>0</v>
      </c>
      <c r="I336" s="31">
        <v>0</v>
      </c>
      <c r="J336" s="31">
        <v>0</v>
      </c>
      <c r="K336" s="32">
        <v>0</v>
      </c>
      <c r="L336" s="33">
        <f t="shared" si="10"/>
        <v>0</v>
      </c>
      <c r="M336" s="33">
        <f t="shared" si="11"/>
        <v>0</v>
      </c>
      <c r="N336" s="31">
        <v>0</v>
      </c>
      <c r="O336" s="31">
        <v>0</v>
      </c>
      <c r="P336" t="s">
        <v>1001</v>
      </c>
      <c r="Q336" t="s">
        <v>372</v>
      </c>
      <c r="R336" t="s">
        <v>372</v>
      </c>
    </row>
    <row r="337" spans="1:18" x14ac:dyDescent="0.15">
      <c r="A337" t="s">
        <v>496</v>
      </c>
      <c r="B337" t="s">
        <v>640</v>
      </c>
      <c r="C337" t="s">
        <v>641</v>
      </c>
      <c r="D337" t="s">
        <v>599</v>
      </c>
      <c r="E337" t="s">
        <v>600</v>
      </c>
      <c r="F337" t="s">
        <v>601</v>
      </c>
      <c r="G337" t="s">
        <v>372</v>
      </c>
      <c r="H337" s="31">
        <v>242.07</v>
      </c>
      <c r="I337" s="31">
        <v>242.07</v>
      </c>
      <c r="J337" s="31">
        <v>0</v>
      </c>
      <c r="K337" s="32">
        <v>242.07</v>
      </c>
      <c r="L337" s="33">
        <f t="shared" si="10"/>
        <v>242.07</v>
      </c>
      <c r="M337" s="33">
        <f t="shared" si="11"/>
        <v>0</v>
      </c>
      <c r="N337" s="31">
        <v>0</v>
      </c>
      <c r="O337" s="31">
        <v>0</v>
      </c>
      <c r="P337" t="s">
        <v>1002</v>
      </c>
      <c r="Q337" t="s">
        <v>372</v>
      </c>
      <c r="R337" t="s">
        <v>1003</v>
      </c>
    </row>
    <row r="338" spans="1:18" x14ac:dyDescent="0.15">
      <c r="A338" t="s">
        <v>496</v>
      </c>
      <c r="B338" t="s">
        <v>644</v>
      </c>
      <c r="C338" t="s">
        <v>645</v>
      </c>
      <c r="D338" t="s">
        <v>370</v>
      </c>
      <c r="E338" t="s">
        <v>371</v>
      </c>
      <c r="F338" t="s">
        <v>372</v>
      </c>
      <c r="G338" t="s">
        <v>372</v>
      </c>
      <c r="H338" s="31">
        <v>49.39</v>
      </c>
      <c r="I338" s="31">
        <v>49.39</v>
      </c>
      <c r="J338" s="31">
        <v>0</v>
      </c>
      <c r="K338" s="32">
        <v>0</v>
      </c>
      <c r="L338" s="33">
        <f t="shared" si="10"/>
        <v>0</v>
      </c>
      <c r="M338" s="33">
        <f t="shared" si="11"/>
        <v>49.39</v>
      </c>
      <c r="N338" s="31">
        <v>49.39</v>
      </c>
      <c r="O338" s="31">
        <v>0</v>
      </c>
      <c r="P338" t="s">
        <v>1004</v>
      </c>
      <c r="Q338" t="s">
        <v>1005</v>
      </c>
      <c r="R338" t="s">
        <v>372</v>
      </c>
    </row>
    <row r="339" spans="1:18" x14ac:dyDescent="0.15">
      <c r="A339" t="s">
        <v>496</v>
      </c>
      <c r="B339" t="s">
        <v>317</v>
      </c>
      <c r="C339" t="s">
        <v>795</v>
      </c>
      <c r="D339" t="s">
        <v>796</v>
      </c>
      <c r="E339" t="s">
        <v>611</v>
      </c>
      <c r="F339" t="s">
        <v>372</v>
      </c>
      <c r="G339" t="s">
        <v>372</v>
      </c>
      <c r="H339" s="31">
        <v>1000</v>
      </c>
      <c r="I339" s="31">
        <v>1000</v>
      </c>
      <c r="J339" s="31">
        <v>0</v>
      </c>
      <c r="K339" s="32">
        <v>1000</v>
      </c>
      <c r="L339" s="33">
        <f t="shared" si="10"/>
        <v>1000</v>
      </c>
      <c r="M339" s="33">
        <f t="shared" si="11"/>
        <v>0</v>
      </c>
      <c r="N339" s="31">
        <v>0</v>
      </c>
      <c r="O339" s="31">
        <v>0</v>
      </c>
      <c r="P339" t="s">
        <v>1006</v>
      </c>
      <c r="Q339" t="s">
        <v>372</v>
      </c>
      <c r="R339" t="s">
        <v>1007</v>
      </c>
    </row>
    <row r="340" spans="1:18" x14ac:dyDescent="0.15">
      <c r="A340" t="s">
        <v>496</v>
      </c>
      <c r="B340" t="s">
        <v>648</v>
      </c>
      <c r="C340" t="s">
        <v>649</v>
      </c>
      <c r="D340" t="s">
        <v>617</v>
      </c>
      <c r="E340" t="s">
        <v>618</v>
      </c>
      <c r="F340" t="s">
        <v>618</v>
      </c>
      <c r="G340" t="s">
        <v>372</v>
      </c>
      <c r="H340" s="31">
        <v>79.739999999999995</v>
      </c>
      <c r="I340" s="31">
        <v>79.739999999999995</v>
      </c>
      <c r="J340" s="31">
        <v>0</v>
      </c>
      <c r="K340" s="32">
        <v>79.739999999999995</v>
      </c>
      <c r="L340" s="33">
        <f t="shared" si="10"/>
        <v>79.739999999999995</v>
      </c>
      <c r="M340" s="33">
        <f t="shared" si="11"/>
        <v>0</v>
      </c>
      <c r="N340" s="31">
        <v>0</v>
      </c>
      <c r="O340" s="31">
        <v>0</v>
      </c>
      <c r="P340" t="s">
        <v>1008</v>
      </c>
      <c r="Q340" t="s">
        <v>372</v>
      </c>
      <c r="R340" t="s">
        <v>1009</v>
      </c>
    </row>
    <row r="341" spans="1:18" x14ac:dyDescent="0.15">
      <c r="A341" t="s">
        <v>496</v>
      </c>
      <c r="B341" t="s">
        <v>652</v>
      </c>
      <c r="C341" t="s">
        <v>653</v>
      </c>
      <c r="D341" t="s">
        <v>370</v>
      </c>
      <c r="E341" t="s">
        <v>371</v>
      </c>
      <c r="F341" t="s">
        <v>372</v>
      </c>
      <c r="G341" t="s">
        <v>372</v>
      </c>
      <c r="H341" s="31">
        <v>289.75</v>
      </c>
      <c r="I341" s="31">
        <v>289.75</v>
      </c>
      <c r="J341" s="31">
        <v>0</v>
      </c>
      <c r="K341" s="32">
        <v>0</v>
      </c>
      <c r="L341" s="33">
        <f t="shared" si="10"/>
        <v>0</v>
      </c>
      <c r="M341" s="33">
        <f t="shared" si="11"/>
        <v>289.75</v>
      </c>
      <c r="N341" s="31">
        <v>289.75</v>
      </c>
      <c r="O341" s="31">
        <v>0</v>
      </c>
      <c r="P341" t="s">
        <v>1010</v>
      </c>
      <c r="Q341" t="s">
        <v>1011</v>
      </c>
      <c r="R341" t="s">
        <v>372</v>
      </c>
    </row>
    <row r="342" spans="1:18" x14ac:dyDescent="0.15">
      <c r="A342" t="s">
        <v>507</v>
      </c>
      <c r="B342" t="s">
        <v>593</v>
      </c>
      <c r="C342" t="s">
        <v>594</v>
      </c>
      <c r="D342" t="s">
        <v>370</v>
      </c>
      <c r="E342" t="s">
        <v>371</v>
      </c>
      <c r="F342" t="s">
        <v>372</v>
      </c>
      <c r="G342" t="s">
        <v>372</v>
      </c>
      <c r="H342" s="31">
        <v>128.21</v>
      </c>
      <c r="I342" s="31">
        <v>128.21</v>
      </c>
      <c r="J342" s="31">
        <v>0</v>
      </c>
      <c r="K342" s="32">
        <v>0</v>
      </c>
      <c r="L342" s="33">
        <f t="shared" si="10"/>
        <v>0</v>
      </c>
      <c r="M342" s="33">
        <f t="shared" si="11"/>
        <v>128.21</v>
      </c>
      <c r="N342" s="31">
        <v>32.78</v>
      </c>
      <c r="O342" s="31">
        <v>95.43</v>
      </c>
      <c r="P342" t="s">
        <v>1012</v>
      </c>
      <c r="Q342" t="s">
        <v>1013</v>
      </c>
      <c r="R342" t="s">
        <v>372</v>
      </c>
    </row>
    <row r="343" spans="1:18" x14ac:dyDescent="0.15">
      <c r="A343" t="s">
        <v>507</v>
      </c>
      <c r="B343" t="s">
        <v>597</v>
      </c>
      <c r="C343" t="s">
        <v>598</v>
      </c>
      <c r="D343" t="s">
        <v>599</v>
      </c>
      <c r="E343" t="s">
        <v>600</v>
      </c>
      <c r="F343" t="s">
        <v>601</v>
      </c>
      <c r="G343" t="s">
        <v>372</v>
      </c>
      <c r="H343" s="31">
        <v>1262.83</v>
      </c>
      <c r="I343" s="31">
        <v>1262.83</v>
      </c>
      <c r="J343" s="31">
        <v>0</v>
      </c>
      <c r="K343" s="32">
        <v>1262.83</v>
      </c>
      <c r="L343" s="33">
        <f t="shared" si="10"/>
        <v>1262.83</v>
      </c>
      <c r="M343" s="33">
        <f t="shared" si="11"/>
        <v>0</v>
      </c>
      <c r="N343" s="31">
        <v>0</v>
      </c>
      <c r="O343" s="31">
        <v>0</v>
      </c>
      <c r="P343" t="s">
        <v>1014</v>
      </c>
      <c r="Q343" t="s">
        <v>372</v>
      </c>
      <c r="R343" t="s">
        <v>1015</v>
      </c>
    </row>
    <row r="344" spans="1:18" x14ac:dyDescent="0.15">
      <c r="A344" t="s">
        <v>507</v>
      </c>
      <c r="B344" t="s">
        <v>327</v>
      </c>
      <c r="C344" t="s">
        <v>604</v>
      </c>
      <c r="D344" t="s">
        <v>599</v>
      </c>
      <c r="E344" t="s">
        <v>600</v>
      </c>
      <c r="F344" t="s">
        <v>601</v>
      </c>
      <c r="G344" t="s">
        <v>372</v>
      </c>
      <c r="H344" s="31">
        <v>3397.1</v>
      </c>
      <c r="I344" s="31">
        <v>3397.1</v>
      </c>
      <c r="J344" s="31">
        <v>0</v>
      </c>
      <c r="K344" s="32">
        <v>3397.1</v>
      </c>
      <c r="L344" s="33">
        <f t="shared" si="10"/>
        <v>3397.1</v>
      </c>
      <c r="M344" s="33">
        <f t="shared" si="11"/>
        <v>0</v>
      </c>
      <c r="N344" s="31">
        <v>0</v>
      </c>
      <c r="O344" s="31">
        <v>0</v>
      </c>
      <c r="P344" t="s">
        <v>1016</v>
      </c>
      <c r="Q344" t="s">
        <v>372</v>
      </c>
      <c r="R344" t="s">
        <v>1017</v>
      </c>
    </row>
    <row r="345" spans="1:18" x14ac:dyDescent="0.15">
      <c r="A345" t="s">
        <v>507</v>
      </c>
      <c r="B345" t="s">
        <v>333</v>
      </c>
      <c r="C345" t="s">
        <v>607</v>
      </c>
      <c r="D345" t="s">
        <v>370</v>
      </c>
      <c r="E345" t="s">
        <v>371</v>
      </c>
      <c r="F345" t="s">
        <v>372</v>
      </c>
      <c r="G345" t="s">
        <v>372</v>
      </c>
      <c r="H345" s="31">
        <v>0</v>
      </c>
      <c r="I345" s="31">
        <v>0</v>
      </c>
      <c r="J345" s="31">
        <v>0</v>
      </c>
      <c r="K345" s="32">
        <v>0</v>
      </c>
      <c r="L345" s="33">
        <f t="shared" si="10"/>
        <v>0</v>
      </c>
      <c r="M345" s="33">
        <f t="shared" si="11"/>
        <v>0</v>
      </c>
      <c r="N345" s="31">
        <v>0</v>
      </c>
      <c r="O345" s="31">
        <v>0</v>
      </c>
      <c r="P345" t="s">
        <v>418</v>
      </c>
      <c r="Q345" t="s">
        <v>407</v>
      </c>
      <c r="R345" t="s">
        <v>372</v>
      </c>
    </row>
    <row r="346" spans="1:18" x14ac:dyDescent="0.15">
      <c r="A346" t="s">
        <v>507</v>
      </c>
      <c r="B346" t="s">
        <v>664</v>
      </c>
      <c r="C346" t="s">
        <v>665</v>
      </c>
      <c r="D346" t="s">
        <v>666</v>
      </c>
      <c r="E346" t="s">
        <v>611</v>
      </c>
      <c r="F346" t="s">
        <v>372</v>
      </c>
      <c r="G346" t="s">
        <v>372</v>
      </c>
      <c r="H346" s="31">
        <v>0</v>
      </c>
      <c r="I346" s="31">
        <v>0</v>
      </c>
      <c r="J346" s="31">
        <v>0</v>
      </c>
      <c r="K346" s="32">
        <v>0</v>
      </c>
      <c r="L346" s="33">
        <f t="shared" si="10"/>
        <v>0</v>
      </c>
      <c r="M346" s="33">
        <f t="shared" si="11"/>
        <v>0</v>
      </c>
      <c r="N346" s="31">
        <v>0</v>
      </c>
      <c r="O346" s="31">
        <v>0</v>
      </c>
      <c r="P346" t="s">
        <v>870</v>
      </c>
      <c r="Q346" t="s">
        <v>372</v>
      </c>
      <c r="R346" t="s">
        <v>372</v>
      </c>
    </row>
    <row r="347" spans="1:18" x14ac:dyDescent="0.15">
      <c r="A347" t="s">
        <v>507</v>
      </c>
      <c r="B347" t="s">
        <v>336</v>
      </c>
      <c r="C347" t="s">
        <v>610</v>
      </c>
      <c r="D347" t="s">
        <v>599</v>
      </c>
      <c r="E347" t="s">
        <v>611</v>
      </c>
      <c r="F347" t="s">
        <v>372</v>
      </c>
      <c r="G347" t="s">
        <v>372</v>
      </c>
      <c r="H347" s="31">
        <v>7.34</v>
      </c>
      <c r="I347" s="31">
        <v>7.34</v>
      </c>
      <c r="J347" s="31">
        <v>0</v>
      </c>
      <c r="K347" s="32">
        <v>7.34</v>
      </c>
      <c r="L347" s="33">
        <f t="shared" si="10"/>
        <v>7.34</v>
      </c>
      <c r="M347" s="33">
        <f t="shared" si="11"/>
        <v>0</v>
      </c>
      <c r="N347" s="31">
        <v>0</v>
      </c>
      <c r="O347" s="31">
        <v>0</v>
      </c>
      <c r="P347" t="s">
        <v>1018</v>
      </c>
      <c r="Q347" t="s">
        <v>372</v>
      </c>
      <c r="R347" t="s">
        <v>986</v>
      </c>
    </row>
    <row r="348" spans="1:18" x14ac:dyDescent="0.15">
      <c r="A348" t="s">
        <v>507</v>
      </c>
      <c r="B348" t="s">
        <v>309</v>
      </c>
      <c r="C348" t="s">
        <v>616</v>
      </c>
      <c r="D348" t="s">
        <v>617</v>
      </c>
      <c r="E348" t="s">
        <v>618</v>
      </c>
      <c r="F348" t="s">
        <v>618</v>
      </c>
      <c r="G348" t="s">
        <v>372</v>
      </c>
      <c r="H348" s="31">
        <v>1000</v>
      </c>
      <c r="I348" s="31">
        <v>1000</v>
      </c>
      <c r="J348" s="31">
        <v>0</v>
      </c>
      <c r="K348" s="32">
        <v>1000</v>
      </c>
      <c r="L348" s="33">
        <f t="shared" si="10"/>
        <v>1000</v>
      </c>
      <c r="M348" s="33">
        <f t="shared" si="11"/>
        <v>0</v>
      </c>
      <c r="N348" s="31">
        <v>0</v>
      </c>
      <c r="O348" s="31">
        <v>0</v>
      </c>
      <c r="P348" t="s">
        <v>1019</v>
      </c>
      <c r="Q348" t="s">
        <v>372</v>
      </c>
      <c r="R348" t="s">
        <v>707</v>
      </c>
    </row>
    <row r="349" spans="1:18" x14ac:dyDescent="0.15">
      <c r="A349" t="s">
        <v>507</v>
      </c>
      <c r="B349" t="s">
        <v>621</v>
      </c>
      <c r="C349" t="s">
        <v>622</v>
      </c>
      <c r="D349" t="s">
        <v>617</v>
      </c>
      <c r="E349" t="s">
        <v>618</v>
      </c>
      <c r="F349" t="s">
        <v>618</v>
      </c>
      <c r="G349" t="s">
        <v>372</v>
      </c>
      <c r="H349" s="31">
        <v>564.58000000000004</v>
      </c>
      <c r="I349" s="31">
        <v>564.58000000000004</v>
      </c>
      <c r="J349" s="31">
        <v>0</v>
      </c>
      <c r="K349" s="32">
        <v>564.58000000000004</v>
      </c>
      <c r="L349" s="33">
        <f t="shared" si="10"/>
        <v>564.58000000000004</v>
      </c>
      <c r="M349" s="33">
        <f t="shared" si="11"/>
        <v>0</v>
      </c>
      <c r="N349" s="31">
        <v>0</v>
      </c>
      <c r="O349" s="31">
        <v>0</v>
      </c>
      <c r="P349" t="s">
        <v>1020</v>
      </c>
      <c r="Q349" t="s">
        <v>372</v>
      </c>
      <c r="R349" t="s">
        <v>1021</v>
      </c>
    </row>
    <row r="350" spans="1:18" x14ac:dyDescent="0.15">
      <c r="A350" t="s">
        <v>507</v>
      </c>
      <c r="B350" t="s">
        <v>334</v>
      </c>
      <c r="C350" t="s">
        <v>783</v>
      </c>
      <c r="D350" t="s">
        <v>599</v>
      </c>
      <c r="E350" t="s">
        <v>611</v>
      </c>
      <c r="F350" t="s">
        <v>372</v>
      </c>
      <c r="G350" t="s">
        <v>372</v>
      </c>
      <c r="H350" s="31">
        <v>500</v>
      </c>
      <c r="I350" s="31">
        <v>500</v>
      </c>
      <c r="J350" s="31">
        <v>0</v>
      </c>
      <c r="K350" s="32">
        <v>500</v>
      </c>
      <c r="L350" s="33">
        <f t="shared" si="10"/>
        <v>500</v>
      </c>
      <c r="M350" s="33">
        <f t="shared" si="11"/>
        <v>0</v>
      </c>
      <c r="N350" s="31">
        <v>0</v>
      </c>
      <c r="O350" s="31">
        <v>0</v>
      </c>
      <c r="P350" t="s">
        <v>1022</v>
      </c>
      <c r="Q350" t="s">
        <v>372</v>
      </c>
      <c r="R350" t="s">
        <v>1023</v>
      </c>
    </row>
    <row r="351" spans="1:18" x14ac:dyDescent="0.15">
      <c r="A351" t="s">
        <v>507</v>
      </c>
      <c r="B351" t="s">
        <v>625</v>
      </c>
      <c r="C351" t="s">
        <v>626</v>
      </c>
      <c r="D351" t="s">
        <v>599</v>
      </c>
      <c r="E351" t="s">
        <v>600</v>
      </c>
      <c r="F351" t="s">
        <v>601</v>
      </c>
      <c r="G351" t="s">
        <v>372</v>
      </c>
      <c r="H351" s="31">
        <v>704.25</v>
      </c>
      <c r="I351" s="31">
        <v>704.25</v>
      </c>
      <c r="J351" s="31">
        <v>0</v>
      </c>
      <c r="K351" s="32">
        <v>704.25</v>
      </c>
      <c r="L351" s="33">
        <f t="shared" si="10"/>
        <v>704.25</v>
      </c>
      <c r="M351" s="33">
        <f t="shared" si="11"/>
        <v>0</v>
      </c>
      <c r="N351" s="31">
        <v>0</v>
      </c>
      <c r="O351" s="31">
        <v>0</v>
      </c>
      <c r="P351" t="s">
        <v>1024</v>
      </c>
      <c r="Q351" t="s">
        <v>372</v>
      </c>
      <c r="R351" t="s">
        <v>1025</v>
      </c>
    </row>
    <row r="352" spans="1:18" x14ac:dyDescent="0.15">
      <c r="A352" t="s">
        <v>507</v>
      </c>
      <c r="B352" t="s">
        <v>329</v>
      </c>
      <c r="C352" t="s">
        <v>629</v>
      </c>
      <c r="D352" t="s">
        <v>599</v>
      </c>
      <c r="E352" t="s">
        <v>630</v>
      </c>
      <c r="F352" t="s">
        <v>611</v>
      </c>
      <c r="G352" t="s">
        <v>372</v>
      </c>
      <c r="H352" s="31">
        <v>103.29</v>
      </c>
      <c r="I352" s="31">
        <v>103.29</v>
      </c>
      <c r="J352" s="31">
        <v>0</v>
      </c>
      <c r="K352" s="32">
        <v>103.29</v>
      </c>
      <c r="L352" s="33">
        <f t="shared" si="10"/>
        <v>103.29</v>
      </c>
      <c r="M352" s="33">
        <f t="shared" si="11"/>
        <v>0</v>
      </c>
      <c r="N352" s="31">
        <v>0</v>
      </c>
      <c r="O352" s="31">
        <v>0</v>
      </c>
      <c r="P352" t="s">
        <v>1026</v>
      </c>
      <c r="Q352" t="s">
        <v>372</v>
      </c>
      <c r="R352" t="s">
        <v>615</v>
      </c>
    </row>
    <row r="353" spans="1:18" x14ac:dyDescent="0.15">
      <c r="A353" t="s">
        <v>507</v>
      </c>
      <c r="B353" t="s">
        <v>632</v>
      </c>
      <c r="C353" t="s">
        <v>633</v>
      </c>
      <c r="D353" t="s">
        <v>599</v>
      </c>
      <c r="E353" t="s">
        <v>600</v>
      </c>
      <c r="F353" t="s">
        <v>601</v>
      </c>
      <c r="G353" t="s">
        <v>372</v>
      </c>
      <c r="H353" s="31">
        <v>972.35</v>
      </c>
      <c r="I353" s="31">
        <v>972.35</v>
      </c>
      <c r="J353" s="31">
        <v>0</v>
      </c>
      <c r="K353" s="32">
        <v>972.35</v>
      </c>
      <c r="L353" s="33">
        <f t="shared" si="10"/>
        <v>972.35</v>
      </c>
      <c r="M353" s="33">
        <f t="shared" si="11"/>
        <v>0</v>
      </c>
      <c r="N353" s="31">
        <v>0</v>
      </c>
      <c r="O353" s="31">
        <v>0</v>
      </c>
      <c r="P353" t="s">
        <v>1027</v>
      </c>
      <c r="Q353" t="s">
        <v>372</v>
      </c>
      <c r="R353" t="s">
        <v>1028</v>
      </c>
    </row>
    <row r="354" spans="1:18" x14ac:dyDescent="0.15">
      <c r="A354" t="s">
        <v>507</v>
      </c>
      <c r="B354" t="s">
        <v>636</v>
      </c>
      <c r="C354" t="s">
        <v>637</v>
      </c>
      <c r="D354" t="s">
        <v>599</v>
      </c>
      <c r="E354" t="s">
        <v>600</v>
      </c>
      <c r="F354" t="s">
        <v>638</v>
      </c>
      <c r="G354" t="s">
        <v>372</v>
      </c>
      <c r="H354" s="31">
        <v>0</v>
      </c>
      <c r="I354" s="31">
        <v>0</v>
      </c>
      <c r="J354" s="31">
        <v>0</v>
      </c>
      <c r="K354" s="32">
        <v>0</v>
      </c>
      <c r="L354" s="33">
        <f t="shared" si="10"/>
        <v>0</v>
      </c>
      <c r="M354" s="33">
        <f t="shared" si="11"/>
        <v>0</v>
      </c>
      <c r="N354" s="31">
        <v>0</v>
      </c>
      <c r="O354" s="31">
        <v>0</v>
      </c>
      <c r="P354" t="s">
        <v>1029</v>
      </c>
      <c r="Q354" t="s">
        <v>372</v>
      </c>
      <c r="R354" t="s">
        <v>372</v>
      </c>
    </row>
    <row r="355" spans="1:18" x14ac:dyDescent="0.15">
      <c r="A355" t="s">
        <v>507</v>
      </c>
      <c r="B355" t="s">
        <v>640</v>
      </c>
      <c r="C355" t="s">
        <v>641</v>
      </c>
      <c r="D355" t="s">
        <v>599</v>
      </c>
      <c r="E355" t="s">
        <v>600</v>
      </c>
      <c r="F355" t="s">
        <v>601</v>
      </c>
      <c r="G355" t="s">
        <v>372</v>
      </c>
      <c r="H355" s="31">
        <v>221.93</v>
      </c>
      <c r="I355" s="31">
        <v>221.93</v>
      </c>
      <c r="J355" s="31">
        <v>0</v>
      </c>
      <c r="K355" s="32">
        <v>221.93</v>
      </c>
      <c r="L355" s="33">
        <f t="shared" si="10"/>
        <v>221.93</v>
      </c>
      <c r="M355" s="33">
        <f t="shared" si="11"/>
        <v>0</v>
      </c>
      <c r="N355" s="31">
        <v>0</v>
      </c>
      <c r="O355" s="31">
        <v>0</v>
      </c>
      <c r="P355" t="s">
        <v>1030</v>
      </c>
      <c r="Q355" t="s">
        <v>372</v>
      </c>
      <c r="R355" t="s">
        <v>992</v>
      </c>
    </row>
    <row r="356" spans="1:18" x14ac:dyDescent="0.15">
      <c r="A356" t="s">
        <v>507</v>
      </c>
      <c r="B356" t="s">
        <v>644</v>
      </c>
      <c r="C356" t="s">
        <v>645</v>
      </c>
      <c r="D356" t="s">
        <v>370</v>
      </c>
      <c r="E356" t="s">
        <v>371</v>
      </c>
      <c r="F356" t="s">
        <v>372</v>
      </c>
      <c r="G356" t="s">
        <v>372</v>
      </c>
      <c r="H356" s="31">
        <v>31.58</v>
      </c>
      <c r="I356" s="31">
        <v>31.58</v>
      </c>
      <c r="J356" s="31">
        <v>0</v>
      </c>
      <c r="K356" s="32">
        <v>0</v>
      </c>
      <c r="L356" s="33">
        <f t="shared" si="10"/>
        <v>0</v>
      </c>
      <c r="M356" s="33">
        <f t="shared" si="11"/>
        <v>31.58</v>
      </c>
      <c r="N356" s="31">
        <v>31.58</v>
      </c>
      <c r="O356" s="31">
        <v>0</v>
      </c>
      <c r="P356" t="s">
        <v>1031</v>
      </c>
      <c r="Q356" t="s">
        <v>1032</v>
      </c>
      <c r="R356" t="s">
        <v>372</v>
      </c>
    </row>
    <row r="357" spans="1:18" x14ac:dyDescent="0.15">
      <c r="A357" t="s">
        <v>507</v>
      </c>
      <c r="B357" t="s">
        <v>317</v>
      </c>
      <c r="C357" t="s">
        <v>795</v>
      </c>
      <c r="D357" t="s">
        <v>796</v>
      </c>
      <c r="E357" t="s">
        <v>611</v>
      </c>
      <c r="F357" t="s">
        <v>372</v>
      </c>
      <c r="G357" t="s">
        <v>372</v>
      </c>
      <c r="H357" s="31">
        <v>1000</v>
      </c>
      <c r="I357" s="31">
        <v>1000</v>
      </c>
      <c r="J357" s="31">
        <v>0</v>
      </c>
      <c r="K357" s="32">
        <v>1000</v>
      </c>
      <c r="L357" s="33">
        <f t="shared" si="10"/>
        <v>1000</v>
      </c>
      <c r="M357" s="33">
        <f t="shared" si="11"/>
        <v>0</v>
      </c>
      <c r="N357" s="31">
        <v>0</v>
      </c>
      <c r="O357" s="31">
        <v>0</v>
      </c>
      <c r="P357" t="s">
        <v>1033</v>
      </c>
      <c r="Q357" t="s">
        <v>372</v>
      </c>
      <c r="R357" t="s">
        <v>1034</v>
      </c>
    </row>
    <row r="358" spans="1:18" x14ac:dyDescent="0.15">
      <c r="A358" t="s">
        <v>507</v>
      </c>
      <c r="B358" t="s">
        <v>648</v>
      </c>
      <c r="C358" t="s">
        <v>649</v>
      </c>
      <c r="D358" t="s">
        <v>617</v>
      </c>
      <c r="E358" t="s">
        <v>618</v>
      </c>
      <c r="F358" t="s">
        <v>618</v>
      </c>
      <c r="G358" t="s">
        <v>372</v>
      </c>
      <c r="H358" s="31">
        <v>120.98</v>
      </c>
      <c r="I358" s="31">
        <v>120.98</v>
      </c>
      <c r="J358" s="31">
        <v>0</v>
      </c>
      <c r="K358" s="32">
        <v>120.98</v>
      </c>
      <c r="L358" s="33">
        <f t="shared" si="10"/>
        <v>120.98</v>
      </c>
      <c r="M358" s="33">
        <f t="shared" si="11"/>
        <v>0</v>
      </c>
      <c r="N358" s="31">
        <v>0</v>
      </c>
      <c r="O358" s="31">
        <v>0</v>
      </c>
      <c r="P358" t="s">
        <v>1035</v>
      </c>
      <c r="Q358" t="s">
        <v>372</v>
      </c>
      <c r="R358" t="s">
        <v>1009</v>
      </c>
    </row>
    <row r="359" spans="1:18" x14ac:dyDescent="0.15">
      <c r="A359" t="s">
        <v>507</v>
      </c>
      <c r="B359" t="s">
        <v>652</v>
      </c>
      <c r="C359" t="s">
        <v>653</v>
      </c>
      <c r="D359" t="s">
        <v>370</v>
      </c>
      <c r="E359" t="s">
        <v>371</v>
      </c>
      <c r="F359" t="s">
        <v>372</v>
      </c>
      <c r="G359" t="s">
        <v>372</v>
      </c>
      <c r="H359" s="31">
        <v>137.44999999999999</v>
      </c>
      <c r="I359" s="31">
        <v>137.44999999999999</v>
      </c>
      <c r="J359" s="31">
        <v>0</v>
      </c>
      <c r="K359" s="32">
        <v>0</v>
      </c>
      <c r="L359" s="33">
        <f t="shared" si="10"/>
        <v>0</v>
      </c>
      <c r="M359" s="33">
        <f t="shared" si="11"/>
        <v>137.44999999999999</v>
      </c>
      <c r="N359" s="31">
        <v>137.44999999999999</v>
      </c>
      <c r="O359" s="31">
        <v>0</v>
      </c>
      <c r="P359" t="s">
        <v>1036</v>
      </c>
      <c r="Q359" t="s">
        <v>1037</v>
      </c>
      <c r="R359" t="s">
        <v>372</v>
      </c>
    </row>
    <row r="360" spans="1:18" x14ac:dyDescent="0.15">
      <c r="A360" t="s">
        <v>518</v>
      </c>
      <c r="B360" t="s">
        <v>593</v>
      </c>
      <c r="C360" t="s">
        <v>594</v>
      </c>
      <c r="D360" t="s">
        <v>370</v>
      </c>
      <c r="E360" t="s">
        <v>371</v>
      </c>
      <c r="F360" t="s">
        <v>372</v>
      </c>
      <c r="G360" t="s">
        <v>372</v>
      </c>
      <c r="H360" s="31">
        <v>128.74</v>
      </c>
      <c r="I360" s="31">
        <v>59.92</v>
      </c>
      <c r="J360" s="31">
        <v>68.819999999999993</v>
      </c>
      <c r="K360" s="32">
        <v>0</v>
      </c>
      <c r="L360" s="33">
        <f>K360</f>
        <v>0</v>
      </c>
      <c r="M360" s="33">
        <f>N360+O360-J360</f>
        <v>59.920000000000016</v>
      </c>
      <c r="N360" s="31">
        <v>26.39</v>
      </c>
      <c r="O360" s="31">
        <v>102.35</v>
      </c>
      <c r="P360" t="s">
        <v>1038</v>
      </c>
      <c r="Q360" t="s">
        <v>1039</v>
      </c>
      <c r="R360" t="s">
        <v>372</v>
      </c>
    </row>
    <row r="361" spans="1:18" x14ac:dyDescent="0.15">
      <c r="A361" t="s">
        <v>518</v>
      </c>
      <c r="B361" t="s">
        <v>597</v>
      </c>
      <c r="C361" t="s">
        <v>598</v>
      </c>
      <c r="D361" t="s">
        <v>599</v>
      </c>
      <c r="E361" t="s">
        <v>600</v>
      </c>
      <c r="F361" t="s">
        <v>601</v>
      </c>
      <c r="G361" t="s">
        <v>372</v>
      </c>
      <c r="H361" s="31">
        <v>1202.01</v>
      </c>
      <c r="I361" s="31">
        <v>704.8</v>
      </c>
      <c r="J361" s="31">
        <v>497.21</v>
      </c>
      <c r="K361" s="32">
        <v>1202.01</v>
      </c>
      <c r="L361" s="33">
        <f t="shared" si="10"/>
        <v>704.8</v>
      </c>
      <c r="M361" s="33">
        <f t="shared" si="11"/>
        <v>0</v>
      </c>
      <c r="N361" s="31">
        <v>0</v>
      </c>
      <c r="O361" s="31">
        <v>0</v>
      </c>
      <c r="P361" t="s">
        <v>1040</v>
      </c>
      <c r="Q361" t="s">
        <v>372</v>
      </c>
      <c r="R361" t="s">
        <v>1041</v>
      </c>
    </row>
    <row r="362" spans="1:18" x14ac:dyDescent="0.15">
      <c r="A362" t="s">
        <v>518</v>
      </c>
      <c r="B362" t="s">
        <v>327</v>
      </c>
      <c r="C362" t="s">
        <v>604</v>
      </c>
      <c r="D362" t="s">
        <v>599</v>
      </c>
      <c r="E362" t="s">
        <v>600</v>
      </c>
      <c r="F362" t="s">
        <v>601</v>
      </c>
      <c r="G362" t="s">
        <v>372</v>
      </c>
      <c r="H362" s="31">
        <v>2820.99</v>
      </c>
      <c r="I362" s="31">
        <v>2757.68</v>
      </c>
      <c r="J362" s="31">
        <v>63.31</v>
      </c>
      <c r="K362" s="32">
        <v>2820.99</v>
      </c>
      <c r="L362" s="33">
        <f t="shared" si="10"/>
        <v>2757.68</v>
      </c>
      <c r="M362" s="33">
        <f t="shared" si="11"/>
        <v>0</v>
      </c>
      <c r="N362" s="31">
        <v>0</v>
      </c>
      <c r="O362" s="31">
        <v>0</v>
      </c>
      <c r="P362" t="s">
        <v>1042</v>
      </c>
      <c r="Q362" t="s">
        <v>372</v>
      </c>
      <c r="R362" t="s">
        <v>1043</v>
      </c>
    </row>
    <row r="363" spans="1:18" x14ac:dyDescent="0.15">
      <c r="A363" t="s">
        <v>518</v>
      </c>
      <c r="B363" t="s">
        <v>333</v>
      </c>
      <c r="C363" t="s">
        <v>607</v>
      </c>
      <c r="D363" t="s">
        <v>370</v>
      </c>
      <c r="E363" t="s">
        <v>371</v>
      </c>
      <c r="F363" t="s">
        <v>372</v>
      </c>
      <c r="G363" t="s">
        <v>372</v>
      </c>
      <c r="H363" s="31">
        <v>0</v>
      </c>
      <c r="I363" s="31">
        <v>0</v>
      </c>
      <c r="J363" s="31">
        <v>0</v>
      </c>
      <c r="K363" s="32">
        <v>0</v>
      </c>
      <c r="L363" s="33">
        <f t="shared" si="10"/>
        <v>0</v>
      </c>
      <c r="M363" s="33">
        <f t="shared" si="11"/>
        <v>0</v>
      </c>
      <c r="N363" s="31">
        <v>0</v>
      </c>
      <c r="O363" s="31">
        <v>0</v>
      </c>
      <c r="P363" t="s">
        <v>519</v>
      </c>
      <c r="Q363" t="s">
        <v>372</v>
      </c>
      <c r="R363" t="s">
        <v>372</v>
      </c>
    </row>
    <row r="364" spans="1:18" x14ac:dyDescent="0.15">
      <c r="A364" t="s">
        <v>518</v>
      </c>
      <c r="B364" t="s">
        <v>664</v>
      </c>
      <c r="C364" t="s">
        <v>665</v>
      </c>
      <c r="D364" t="s">
        <v>666</v>
      </c>
      <c r="E364" t="s">
        <v>611</v>
      </c>
      <c r="F364" t="s">
        <v>372</v>
      </c>
      <c r="G364" t="s">
        <v>372</v>
      </c>
      <c r="H364" s="31">
        <v>0</v>
      </c>
      <c r="I364" s="31">
        <v>0</v>
      </c>
      <c r="J364" s="31">
        <v>0</v>
      </c>
      <c r="K364" s="32">
        <v>0</v>
      </c>
      <c r="L364" s="33">
        <f t="shared" si="10"/>
        <v>0</v>
      </c>
      <c r="M364" s="33">
        <f t="shared" si="11"/>
        <v>0</v>
      </c>
      <c r="N364" s="31">
        <v>0</v>
      </c>
      <c r="O364" s="31">
        <v>0</v>
      </c>
      <c r="P364" t="s">
        <v>1044</v>
      </c>
      <c r="Q364" t="s">
        <v>372</v>
      </c>
      <c r="R364" t="s">
        <v>407</v>
      </c>
    </row>
    <row r="365" spans="1:18" x14ac:dyDescent="0.15">
      <c r="A365" t="s">
        <v>518</v>
      </c>
      <c r="B365" t="s">
        <v>336</v>
      </c>
      <c r="C365" t="s">
        <v>610</v>
      </c>
      <c r="D365" t="s">
        <v>599</v>
      </c>
      <c r="E365" t="s">
        <v>611</v>
      </c>
      <c r="F365" t="s">
        <v>372</v>
      </c>
      <c r="G365" t="s">
        <v>372</v>
      </c>
      <c r="H365" s="31">
        <v>0</v>
      </c>
      <c r="I365" s="31">
        <v>0</v>
      </c>
      <c r="J365" s="31">
        <v>0</v>
      </c>
      <c r="K365" s="32">
        <v>0</v>
      </c>
      <c r="L365" s="33">
        <f t="shared" si="10"/>
        <v>0</v>
      </c>
      <c r="M365" s="33">
        <f t="shared" si="11"/>
        <v>0</v>
      </c>
      <c r="N365" s="31">
        <v>0</v>
      </c>
      <c r="O365" s="31">
        <v>0</v>
      </c>
      <c r="P365" t="s">
        <v>1045</v>
      </c>
      <c r="Q365" t="s">
        <v>372</v>
      </c>
      <c r="R365" t="s">
        <v>407</v>
      </c>
    </row>
    <row r="366" spans="1:18" x14ac:dyDescent="0.15">
      <c r="A366" t="s">
        <v>518</v>
      </c>
      <c r="B366" t="s">
        <v>309</v>
      </c>
      <c r="C366" t="s">
        <v>616</v>
      </c>
      <c r="D366" t="s">
        <v>617</v>
      </c>
      <c r="E366" t="s">
        <v>618</v>
      </c>
      <c r="F366" t="s">
        <v>618</v>
      </c>
      <c r="G366" t="s">
        <v>372</v>
      </c>
      <c r="H366" s="31">
        <v>1000</v>
      </c>
      <c r="I366" s="31">
        <v>582.82000000000005</v>
      </c>
      <c r="J366" s="31">
        <v>417.18</v>
      </c>
      <c r="K366" s="32">
        <v>1000</v>
      </c>
      <c r="L366" s="33">
        <f t="shared" si="10"/>
        <v>582.81999999999994</v>
      </c>
      <c r="M366" s="33">
        <f t="shared" si="11"/>
        <v>0</v>
      </c>
      <c r="N366" s="31">
        <v>0</v>
      </c>
      <c r="O366" s="31">
        <v>0</v>
      </c>
      <c r="P366" t="s">
        <v>1046</v>
      </c>
      <c r="Q366" t="s">
        <v>372</v>
      </c>
      <c r="R366" t="s">
        <v>701</v>
      </c>
    </row>
    <row r="367" spans="1:18" x14ac:dyDescent="0.15">
      <c r="A367" t="s">
        <v>518</v>
      </c>
      <c r="B367" t="s">
        <v>621</v>
      </c>
      <c r="C367" t="s">
        <v>622</v>
      </c>
      <c r="D367" t="s">
        <v>617</v>
      </c>
      <c r="E367" t="s">
        <v>618</v>
      </c>
      <c r="F367" t="s">
        <v>618</v>
      </c>
      <c r="G367" t="s">
        <v>372</v>
      </c>
      <c r="H367" s="31">
        <v>550.9</v>
      </c>
      <c r="I367" s="31">
        <v>268.79000000000002</v>
      </c>
      <c r="J367" s="31">
        <v>282.11</v>
      </c>
      <c r="K367" s="32">
        <v>550.9</v>
      </c>
      <c r="L367" s="33">
        <f t="shared" si="10"/>
        <v>268.78999999999996</v>
      </c>
      <c r="M367" s="33">
        <f t="shared" si="11"/>
        <v>0</v>
      </c>
      <c r="N367" s="31">
        <v>0</v>
      </c>
      <c r="O367" s="31">
        <v>0</v>
      </c>
      <c r="P367" t="s">
        <v>1047</v>
      </c>
      <c r="Q367" t="s">
        <v>372</v>
      </c>
      <c r="R367" t="s">
        <v>1048</v>
      </c>
    </row>
    <row r="368" spans="1:18" x14ac:dyDescent="0.15">
      <c r="A368" t="s">
        <v>518</v>
      </c>
      <c r="B368" t="s">
        <v>334</v>
      </c>
      <c r="C368" t="s">
        <v>783</v>
      </c>
      <c r="D368" t="s">
        <v>599</v>
      </c>
      <c r="E368" t="s">
        <v>611</v>
      </c>
      <c r="F368" t="s">
        <v>372</v>
      </c>
      <c r="G368" t="s">
        <v>372</v>
      </c>
      <c r="H368" s="31">
        <v>451.95</v>
      </c>
      <c r="I368" s="31">
        <v>451.95</v>
      </c>
      <c r="J368" s="31">
        <v>0</v>
      </c>
      <c r="K368" s="32">
        <v>451.95</v>
      </c>
      <c r="L368" s="33">
        <f t="shared" si="10"/>
        <v>451.95</v>
      </c>
      <c r="M368" s="33">
        <f t="shared" si="11"/>
        <v>0</v>
      </c>
      <c r="N368" s="31">
        <v>0</v>
      </c>
      <c r="O368" s="31">
        <v>0</v>
      </c>
      <c r="P368" t="s">
        <v>1049</v>
      </c>
      <c r="Q368" t="s">
        <v>372</v>
      </c>
      <c r="R368" t="s">
        <v>1050</v>
      </c>
    </row>
    <row r="369" spans="1:18" x14ac:dyDescent="0.15">
      <c r="A369" t="s">
        <v>518</v>
      </c>
      <c r="B369" t="s">
        <v>625</v>
      </c>
      <c r="C369" t="s">
        <v>626</v>
      </c>
      <c r="D369" t="s">
        <v>599</v>
      </c>
      <c r="E369" t="s">
        <v>600</v>
      </c>
      <c r="F369" t="s">
        <v>601</v>
      </c>
      <c r="G369" t="s">
        <v>372</v>
      </c>
      <c r="H369" s="31">
        <v>382.75</v>
      </c>
      <c r="I369" s="31">
        <v>303.58</v>
      </c>
      <c r="J369" s="31">
        <v>79.17</v>
      </c>
      <c r="K369" s="32">
        <v>382.75</v>
      </c>
      <c r="L369" s="33">
        <f t="shared" si="10"/>
        <v>303.58</v>
      </c>
      <c r="M369" s="33">
        <f t="shared" si="11"/>
        <v>0</v>
      </c>
      <c r="N369" s="31">
        <v>0</v>
      </c>
      <c r="O369" s="31">
        <v>0</v>
      </c>
      <c r="P369" t="s">
        <v>1051</v>
      </c>
      <c r="Q369" t="s">
        <v>372</v>
      </c>
      <c r="R369" t="s">
        <v>1052</v>
      </c>
    </row>
    <row r="370" spans="1:18" x14ac:dyDescent="0.15">
      <c r="A370" t="s">
        <v>518</v>
      </c>
      <c r="B370" t="s">
        <v>329</v>
      </c>
      <c r="C370" t="s">
        <v>629</v>
      </c>
      <c r="D370" t="s">
        <v>599</v>
      </c>
      <c r="E370" t="s">
        <v>630</v>
      </c>
      <c r="F370" t="s">
        <v>611</v>
      </c>
      <c r="G370" t="s">
        <v>372</v>
      </c>
      <c r="H370" s="31">
        <v>298.32</v>
      </c>
      <c r="I370" s="31">
        <v>297.17</v>
      </c>
      <c r="J370" s="31">
        <v>1.1499999999999999</v>
      </c>
      <c r="K370" s="32">
        <v>298.32</v>
      </c>
      <c r="L370" s="33">
        <f t="shared" si="10"/>
        <v>297.17</v>
      </c>
      <c r="M370" s="33">
        <f t="shared" si="11"/>
        <v>0</v>
      </c>
      <c r="N370" s="31">
        <v>0</v>
      </c>
      <c r="O370" s="31">
        <v>0</v>
      </c>
      <c r="P370" t="s">
        <v>1053</v>
      </c>
      <c r="Q370" t="s">
        <v>372</v>
      </c>
      <c r="R370" t="s">
        <v>942</v>
      </c>
    </row>
    <row r="371" spans="1:18" x14ac:dyDescent="0.15">
      <c r="A371" t="s">
        <v>518</v>
      </c>
      <c r="B371" t="s">
        <v>632</v>
      </c>
      <c r="C371" t="s">
        <v>633</v>
      </c>
      <c r="D371" t="s">
        <v>599</v>
      </c>
      <c r="E371" t="s">
        <v>600</v>
      </c>
      <c r="F371" t="s">
        <v>601</v>
      </c>
      <c r="G371" t="s">
        <v>372</v>
      </c>
      <c r="H371" s="31">
        <v>443.63</v>
      </c>
      <c r="I371" s="31">
        <v>359.65</v>
      </c>
      <c r="J371" s="31">
        <v>83.98</v>
      </c>
      <c r="K371" s="32">
        <v>443.63</v>
      </c>
      <c r="L371" s="33">
        <f t="shared" si="10"/>
        <v>359.65</v>
      </c>
      <c r="M371" s="33">
        <f t="shared" si="11"/>
        <v>0</v>
      </c>
      <c r="N371" s="31">
        <v>0</v>
      </c>
      <c r="O371" s="31">
        <v>0</v>
      </c>
      <c r="P371" t="s">
        <v>1054</v>
      </c>
      <c r="Q371" t="s">
        <v>372</v>
      </c>
      <c r="R371" t="s">
        <v>1055</v>
      </c>
    </row>
    <row r="372" spans="1:18" x14ac:dyDescent="0.15">
      <c r="A372" t="s">
        <v>518</v>
      </c>
      <c r="B372" t="s">
        <v>636</v>
      </c>
      <c r="C372" t="s">
        <v>637</v>
      </c>
      <c r="D372" t="s">
        <v>599</v>
      </c>
      <c r="E372" t="s">
        <v>600</v>
      </c>
      <c r="F372" t="s">
        <v>638</v>
      </c>
      <c r="G372" t="s">
        <v>372</v>
      </c>
      <c r="H372" s="31">
        <v>0</v>
      </c>
      <c r="I372" s="31">
        <v>0</v>
      </c>
      <c r="J372" s="31">
        <v>0</v>
      </c>
      <c r="K372" s="32">
        <v>0</v>
      </c>
      <c r="L372" s="33">
        <f t="shared" si="10"/>
        <v>0</v>
      </c>
      <c r="M372" s="33">
        <f t="shared" si="11"/>
        <v>0</v>
      </c>
      <c r="N372" s="31">
        <v>0</v>
      </c>
      <c r="O372" s="31">
        <v>0</v>
      </c>
      <c r="P372" t="s">
        <v>1056</v>
      </c>
      <c r="Q372" t="s">
        <v>372</v>
      </c>
      <c r="R372" t="s">
        <v>372</v>
      </c>
    </row>
    <row r="373" spans="1:18" x14ac:dyDescent="0.15">
      <c r="A373" t="s">
        <v>518</v>
      </c>
      <c r="B373" t="s">
        <v>640</v>
      </c>
      <c r="C373" t="s">
        <v>641</v>
      </c>
      <c r="D373" t="s">
        <v>599</v>
      </c>
      <c r="E373" t="s">
        <v>600</v>
      </c>
      <c r="F373" t="s">
        <v>601</v>
      </c>
      <c r="G373" t="s">
        <v>372</v>
      </c>
      <c r="H373" s="31">
        <v>118.01</v>
      </c>
      <c r="I373" s="31">
        <v>118.01</v>
      </c>
      <c r="J373" s="31">
        <v>0</v>
      </c>
      <c r="K373" s="32">
        <v>118.01</v>
      </c>
      <c r="L373" s="33">
        <f t="shared" si="10"/>
        <v>118.01</v>
      </c>
      <c r="M373" s="33">
        <f t="shared" si="11"/>
        <v>0</v>
      </c>
      <c r="N373" s="31">
        <v>0</v>
      </c>
      <c r="O373" s="31">
        <v>0</v>
      </c>
      <c r="P373" t="s">
        <v>1057</v>
      </c>
      <c r="Q373" t="s">
        <v>372</v>
      </c>
      <c r="R373" t="s">
        <v>959</v>
      </c>
    </row>
    <row r="374" spans="1:18" x14ac:dyDescent="0.15">
      <c r="A374" t="s">
        <v>518</v>
      </c>
      <c r="B374" t="s">
        <v>644</v>
      </c>
      <c r="C374" t="s">
        <v>645</v>
      </c>
      <c r="D374" t="s">
        <v>370</v>
      </c>
      <c r="E374" t="s">
        <v>371</v>
      </c>
      <c r="F374" t="s">
        <v>372</v>
      </c>
      <c r="G374" t="s">
        <v>372</v>
      </c>
      <c r="H374" s="31">
        <v>0</v>
      </c>
      <c r="I374" s="31">
        <v>0</v>
      </c>
      <c r="J374" s="31">
        <v>0</v>
      </c>
      <c r="K374" s="32">
        <v>0</v>
      </c>
      <c r="L374" s="33">
        <f t="shared" si="10"/>
        <v>0</v>
      </c>
      <c r="M374" s="33">
        <f t="shared" si="11"/>
        <v>0</v>
      </c>
      <c r="N374" s="31">
        <v>0</v>
      </c>
      <c r="O374" s="31">
        <v>0</v>
      </c>
      <c r="P374" t="s">
        <v>1058</v>
      </c>
      <c r="Q374" t="s">
        <v>418</v>
      </c>
      <c r="R374" t="s">
        <v>372</v>
      </c>
    </row>
    <row r="375" spans="1:18" x14ac:dyDescent="0.15">
      <c r="A375" t="s">
        <v>518</v>
      </c>
      <c r="B375" t="s">
        <v>317</v>
      </c>
      <c r="C375" t="s">
        <v>795</v>
      </c>
      <c r="D375" t="s">
        <v>796</v>
      </c>
      <c r="E375" t="s">
        <v>611</v>
      </c>
      <c r="F375" t="s">
        <v>372</v>
      </c>
      <c r="G375" t="s">
        <v>372</v>
      </c>
      <c r="H375" s="31">
        <v>1000</v>
      </c>
      <c r="I375" s="31">
        <v>1000</v>
      </c>
      <c r="J375" s="31">
        <v>0</v>
      </c>
      <c r="K375" s="32">
        <v>1000</v>
      </c>
      <c r="L375" s="33">
        <f t="shared" si="10"/>
        <v>1000</v>
      </c>
      <c r="M375" s="33">
        <f t="shared" si="11"/>
        <v>0</v>
      </c>
      <c r="N375" s="31">
        <v>0</v>
      </c>
      <c r="O375" s="31">
        <v>0</v>
      </c>
      <c r="P375" t="s">
        <v>1059</v>
      </c>
      <c r="Q375" t="s">
        <v>372</v>
      </c>
      <c r="R375" t="s">
        <v>1060</v>
      </c>
    </row>
    <row r="376" spans="1:18" x14ac:dyDescent="0.15">
      <c r="A376" t="s">
        <v>518</v>
      </c>
      <c r="B376" t="s">
        <v>648</v>
      </c>
      <c r="C376" t="s">
        <v>649</v>
      </c>
      <c r="D376" t="s">
        <v>617</v>
      </c>
      <c r="E376" t="s">
        <v>618</v>
      </c>
      <c r="F376" t="s">
        <v>618</v>
      </c>
      <c r="G376" t="s">
        <v>372</v>
      </c>
      <c r="H376" s="31">
        <v>153.87</v>
      </c>
      <c r="I376" s="31">
        <v>153.87</v>
      </c>
      <c r="J376" s="31">
        <v>0</v>
      </c>
      <c r="K376" s="32">
        <v>153.87</v>
      </c>
      <c r="L376" s="33">
        <f t="shared" si="10"/>
        <v>153.87</v>
      </c>
      <c r="M376" s="33">
        <f t="shared" si="11"/>
        <v>0</v>
      </c>
      <c r="N376" s="31">
        <v>0</v>
      </c>
      <c r="O376" s="31">
        <v>0</v>
      </c>
      <c r="P376" t="s">
        <v>1061</v>
      </c>
      <c r="Q376" t="s">
        <v>372</v>
      </c>
      <c r="R376" t="s">
        <v>988</v>
      </c>
    </row>
    <row r="377" spans="1:18" x14ac:dyDescent="0.15">
      <c r="A377" t="s">
        <v>518</v>
      </c>
      <c r="B377" t="s">
        <v>652</v>
      </c>
      <c r="C377" t="s">
        <v>653</v>
      </c>
      <c r="D377" t="s">
        <v>370</v>
      </c>
      <c r="E377" t="s">
        <v>371</v>
      </c>
      <c r="F377" t="s">
        <v>372</v>
      </c>
      <c r="G377" t="s">
        <v>372</v>
      </c>
      <c r="H377" s="31">
        <v>0</v>
      </c>
      <c r="I377" s="31">
        <v>0</v>
      </c>
      <c r="J377" s="31">
        <v>0</v>
      </c>
      <c r="K377" s="32">
        <v>0</v>
      </c>
      <c r="L377" s="33">
        <f t="shared" si="10"/>
        <v>0</v>
      </c>
      <c r="M377" s="33">
        <f t="shared" si="11"/>
        <v>0</v>
      </c>
      <c r="N377" s="31">
        <v>0</v>
      </c>
      <c r="O377" s="31">
        <v>0</v>
      </c>
      <c r="P377" t="s">
        <v>1062</v>
      </c>
      <c r="Q377" t="s">
        <v>890</v>
      </c>
      <c r="R377" t="s">
        <v>372</v>
      </c>
    </row>
    <row r="378" spans="1:18" x14ac:dyDescent="0.15">
      <c r="A378" t="s">
        <v>528</v>
      </c>
      <c r="B378" t="s">
        <v>593</v>
      </c>
      <c r="C378" t="s">
        <v>594</v>
      </c>
      <c r="D378" t="s">
        <v>370</v>
      </c>
      <c r="E378" t="s">
        <v>371</v>
      </c>
      <c r="F378" t="s">
        <v>372</v>
      </c>
      <c r="G378" t="s">
        <v>372</v>
      </c>
      <c r="H378" s="31">
        <v>92.34</v>
      </c>
      <c r="I378" s="31">
        <v>0</v>
      </c>
      <c r="J378" s="31">
        <v>92.34</v>
      </c>
      <c r="K378" s="32">
        <v>0</v>
      </c>
      <c r="L378" s="33">
        <f>K378</f>
        <v>0</v>
      </c>
      <c r="M378" s="33">
        <f>N378+O378-J378</f>
        <v>0</v>
      </c>
      <c r="N378" s="31">
        <v>17.52</v>
      </c>
      <c r="O378" s="31">
        <v>74.819999999999993</v>
      </c>
      <c r="P378" t="s">
        <v>1063</v>
      </c>
      <c r="Q378" t="s">
        <v>1064</v>
      </c>
      <c r="R378" t="s">
        <v>372</v>
      </c>
    </row>
    <row r="379" spans="1:18" x14ac:dyDescent="0.15">
      <c r="A379" t="s">
        <v>528</v>
      </c>
      <c r="B379" t="s">
        <v>597</v>
      </c>
      <c r="C379" t="s">
        <v>598</v>
      </c>
      <c r="D379" t="s">
        <v>599</v>
      </c>
      <c r="E379" t="s">
        <v>600</v>
      </c>
      <c r="F379" t="s">
        <v>601</v>
      </c>
      <c r="G379" t="s">
        <v>372</v>
      </c>
      <c r="H379" s="31">
        <v>1155.06</v>
      </c>
      <c r="I379" s="31">
        <v>0</v>
      </c>
      <c r="J379" s="31">
        <v>1155.06</v>
      </c>
      <c r="K379" s="32">
        <v>1155.06</v>
      </c>
      <c r="L379" s="33">
        <f t="shared" si="10"/>
        <v>0</v>
      </c>
      <c r="M379" s="33">
        <f t="shared" si="11"/>
        <v>0</v>
      </c>
      <c r="N379" s="31">
        <v>0</v>
      </c>
      <c r="O379" s="31">
        <v>0</v>
      </c>
      <c r="P379" t="s">
        <v>1065</v>
      </c>
      <c r="Q379" t="s">
        <v>372</v>
      </c>
      <c r="R379" t="s">
        <v>1066</v>
      </c>
    </row>
    <row r="380" spans="1:18" x14ac:dyDescent="0.15">
      <c r="A380" t="s">
        <v>528</v>
      </c>
      <c r="B380" t="s">
        <v>327</v>
      </c>
      <c r="C380" t="s">
        <v>604</v>
      </c>
      <c r="D380" t="s">
        <v>599</v>
      </c>
      <c r="E380" t="s">
        <v>600</v>
      </c>
      <c r="F380" t="s">
        <v>601</v>
      </c>
      <c r="G380" t="s">
        <v>372</v>
      </c>
      <c r="H380" s="31">
        <v>2833.39</v>
      </c>
      <c r="I380" s="31">
        <v>2833.39</v>
      </c>
      <c r="J380" s="31">
        <v>0</v>
      </c>
      <c r="K380" s="32">
        <v>2833.39</v>
      </c>
      <c r="L380" s="33">
        <f t="shared" si="10"/>
        <v>2833.39</v>
      </c>
      <c r="M380" s="33">
        <f t="shared" si="11"/>
        <v>0</v>
      </c>
      <c r="N380" s="31">
        <v>0</v>
      </c>
      <c r="O380" s="31">
        <v>0</v>
      </c>
      <c r="P380" t="s">
        <v>1067</v>
      </c>
      <c r="Q380" t="s">
        <v>372</v>
      </c>
      <c r="R380" t="s">
        <v>1068</v>
      </c>
    </row>
    <row r="381" spans="1:18" x14ac:dyDescent="0.15">
      <c r="A381" t="s">
        <v>528</v>
      </c>
      <c r="B381" t="s">
        <v>333</v>
      </c>
      <c r="C381" t="s">
        <v>607</v>
      </c>
      <c r="D381" t="s">
        <v>370</v>
      </c>
      <c r="E381" t="s">
        <v>371</v>
      </c>
      <c r="F381" t="s">
        <v>372</v>
      </c>
      <c r="G381" t="s">
        <v>372</v>
      </c>
      <c r="H381" s="31">
        <v>0</v>
      </c>
      <c r="I381" s="31">
        <v>0</v>
      </c>
      <c r="J381" s="31">
        <v>0</v>
      </c>
      <c r="K381" s="32">
        <v>0</v>
      </c>
      <c r="L381" s="33">
        <f t="shared" si="10"/>
        <v>0</v>
      </c>
      <c r="M381" s="33">
        <f t="shared" si="11"/>
        <v>0</v>
      </c>
      <c r="N381" s="31">
        <v>0</v>
      </c>
      <c r="O381" s="31">
        <v>0</v>
      </c>
      <c r="P381" t="s">
        <v>393</v>
      </c>
      <c r="Q381" t="s">
        <v>407</v>
      </c>
      <c r="R381" t="s">
        <v>372</v>
      </c>
    </row>
    <row r="382" spans="1:18" x14ac:dyDescent="0.15">
      <c r="A382" t="s">
        <v>528</v>
      </c>
      <c r="B382" t="s">
        <v>664</v>
      </c>
      <c r="C382" t="s">
        <v>665</v>
      </c>
      <c r="D382" t="s">
        <v>666</v>
      </c>
      <c r="E382" t="s">
        <v>611</v>
      </c>
      <c r="F382" t="s">
        <v>372</v>
      </c>
      <c r="G382" t="s">
        <v>372</v>
      </c>
      <c r="H382" s="31">
        <v>0</v>
      </c>
      <c r="I382" s="31">
        <v>0</v>
      </c>
      <c r="J382" s="31">
        <v>0</v>
      </c>
      <c r="K382" s="32">
        <v>0</v>
      </c>
      <c r="L382" s="33">
        <f t="shared" si="10"/>
        <v>0</v>
      </c>
      <c r="M382" s="33">
        <f t="shared" si="11"/>
        <v>0</v>
      </c>
      <c r="N382" s="31">
        <v>0</v>
      </c>
      <c r="O382" s="31">
        <v>0</v>
      </c>
      <c r="P382" t="s">
        <v>1069</v>
      </c>
      <c r="Q382" t="s">
        <v>372</v>
      </c>
      <c r="R382" t="s">
        <v>372</v>
      </c>
    </row>
    <row r="383" spans="1:18" x14ac:dyDescent="0.15">
      <c r="A383" t="s">
        <v>528</v>
      </c>
      <c r="B383" t="s">
        <v>336</v>
      </c>
      <c r="C383" t="s">
        <v>610</v>
      </c>
      <c r="D383" t="s">
        <v>599</v>
      </c>
      <c r="E383" t="s">
        <v>611</v>
      </c>
      <c r="F383" t="s">
        <v>372</v>
      </c>
      <c r="G383" t="s">
        <v>372</v>
      </c>
      <c r="H383" s="31">
        <v>0</v>
      </c>
      <c r="I383" s="31">
        <v>0</v>
      </c>
      <c r="J383" s="31">
        <v>0</v>
      </c>
      <c r="K383" s="32">
        <v>0</v>
      </c>
      <c r="L383" s="33">
        <f t="shared" si="10"/>
        <v>0</v>
      </c>
      <c r="M383" s="33">
        <f t="shared" si="11"/>
        <v>0</v>
      </c>
      <c r="N383" s="31">
        <v>0</v>
      </c>
      <c r="O383" s="31">
        <v>0</v>
      </c>
      <c r="P383" t="s">
        <v>1070</v>
      </c>
      <c r="Q383" t="s">
        <v>372</v>
      </c>
      <c r="R383" t="s">
        <v>393</v>
      </c>
    </row>
    <row r="384" spans="1:18" x14ac:dyDescent="0.15">
      <c r="A384" t="s">
        <v>528</v>
      </c>
      <c r="B384" t="s">
        <v>309</v>
      </c>
      <c r="C384" t="s">
        <v>616</v>
      </c>
      <c r="D384" t="s">
        <v>617</v>
      </c>
      <c r="E384" t="s">
        <v>618</v>
      </c>
      <c r="F384" t="s">
        <v>618</v>
      </c>
      <c r="G384" t="s">
        <v>372</v>
      </c>
      <c r="H384" s="31">
        <v>1000</v>
      </c>
      <c r="I384" s="31">
        <v>243.24</v>
      </c>
      <c r="J384" s="31">
        <v>756.76</v>
      </c>
      <c r="K384" s="32">
        <v>1000</v>
      </c>
      <c r="L384" s="33">
        <f t="shared" si="10"/>
        <v>243.24</v>
      </c>
      <c r="M384" s="33">
        <f t="shared" si="11"/>
        <v>0</v>
      </c>
      <c r="N384" s="31">
        <v>0</v>
      </c>
      <c r="O384" s="31">
        <v>0</v>
      </c>
      <c r="P384" t="s">
        <v>1071</v>
      </c>
      <c r="Q384" t="s">
        <v>372</v>
      </c>
      <c r="R384" t="s">
        <v>1072</v>
      </c>
    </row>
    <row r="385" spans="1:18" x14ac:dyDescent="0.15">
      <c r="A385" t="s">
        <v>528</v>
      </c>
      <c r="B385" t="s">
        <v>621</v>
      </c>
      <c r="C385" t="s">
        <v>622</v>
      </c>
      <c r="D385" t="s">
        <v>617</v>
      </c>
      <c r="E385" t="s">
        <v>618</v>
      </c>
      <c r="F385" t="s">
        <v>618</v>
      </c>
      <c r="G385" t="s">
        <v>372</v>
      </c>
      <c r="H385" s="31">
        <v>576.23</v>
      </c>
      <c r="I385" s="31">
        <v>472.51</v>
      </c>
      <c r="J385" s="31">
        <v>103.72</v>
      </c>
      <c r="K385" s="32">
        <v>576.23</v>
      </c>
      <c r="L385" s="33">
        <f t="shared" si="10"/>
        <v>472.51</v>
      </c>
      <c r="M385" s="33">
        <f t="shared" si="11"/>
        <v>0</v>
      </c>
      <c r="N385" s="31">
        <v>0</v>
      </c>
      <c r="O385" s="31">
        <v>0</v>
      </c>
      <c r="P385" t="s">
        <v>1073</v>
      </c>
      <c r="Q385" t="s">
        <v>372</v>
      </c>
      <c r="R385" t="s">
        <v>1074</v>
      </c>
    </row>
    <row r="386" spans="1:18" x14ac:dyDescent="0.15">
      <c r="A386" t="s">
        <v>528</v>
      </c>
      <c r="B386" t="s">
        <v>334</v>
      </c>
      <c r="C386" t="s">
        <v>783</v>
      </c>
      <c r="D386" t="s">
        <v>599</v>
      </c>
      <c r="E386" t="s">
        <v>611</v>
      </c>
      <c r="F386" t="s">
        <v>372</v>
      </c>
      <c r="G386" t="s">
        <v>372</v>
      </c>
      <c r="H386" s="31">
        <v>498.79</v>
      </c>
      <c r="I386" s="31">
        <v>498.79</v>
      </c>
      <c r="J386" s="31">
        <v>0</v>
      </c>
      <c r="K386" s="32">
        <v>498.79</v>
      </c>
      <c r="L386" s="33">
        <f t="shared" si="10"/>
        <v>498.79</v>
      </c>
      <c r="M386" s="33">
        <f t="shared" si="11"/>
        <v>0</v>
      </c>
      <c r="N386" s="31">
        <v>0</v>
      </c>
      <c r="O386" s="31">
        <v>0</v>
      </c>
      <c r="P386" t="s">
        <v>1075</v>
      </c>
      <c r="Q386" t="s">
        <v>372</v>
      </c>
      <c r="R386" t="s">
        <v>1076</v>
      </c>
    </row>
    <row r="387" spans="1:18" x14ac:dyDescent="0.15">
      <c r="A387" t="s">
        <v>528</v>
      </c>
      <c r="B387" t="s">
        <v>625</v>
      </c>
      <c r="C387" t="s">
        <v>626</v>
      </c>
      <c r="D387" t="s">
        <v>599</v>
      </c>
      <c r="E387" t="s">
        <v>600</v>
      </c>
      <c r="F387" t="s">
        <v>601</v>
      </c>
      <c r="G387" t="s">
        <v>372</v>
      </c>
      <c r="H387" s="31">
        <v>402.4</v>
      </c>
      <c r="I387" s="31">
        <v>187.81</v>
      </c>
      <c r="J387" s="31">
        <v>214.59</v>
      </c>
      <c r="K387" s="32">
        <v>402.4</v>
      </c>
      <c r="L387" s="33">
        <f t="shared" ref="L387:L450" si="12">K387-J387</f>
        <v>187.80999999999997</v>
      </c>
      <c r="M387" s="33">
        <f t="shared" ref="M387:M450" si="13">N387+O387</f>
        <v>0</v>
      </c>
      <c r="N387" s="31">
        <v>0</v>
      </c>
      <c r="O387" s="31">
        <v>0</v>
      </c>
      <c r="P387" t="s">
        <v>1077</v>
      </c>
      <c r="Q387" t="s">
        <v>372</v>
      </c>
      <c r="R387" t="s">
        <v>1078</v>
      </c>
    </row>
    <row r="388" spans="1:18" x14ac:dyDescent="0.15">
      <c r="A388" t="s">
        <v>528</v>
      </c>
      <c r="B388" t="s">
        <v>329</v>
      </c>
      <c r="C388" t="s">
        <v>629</v>
      </c>
      <c r="D388" t="s">
        <v>599</v>
      </c>
      <c r="E388" t="s">
        <v>630</v>
      </c>
      <c r="F388" t="s">
        <v>611</v>
      </c>
      <c r="G388" t="s">
        <v>372</v>
      </c>
      <c r="H388" s="31">
        <v>298.13</v>
      </c>
      <c r="I388" s="31">
        <v>298.13</v>
      </c>
      <c r="J388" s="31">
        <v>0</v>
      </c>
      <c r="K388" s="32">
        <v>298.13</v>
      </c>
      <c r="L388" s="33">
        <f t="shared" si="12"/>
        <v>298.13</v>
      </c>
      <c r="M388" s="33">
        <f t="shared" si="13"/>
        <v>0</v>
      </c>
      <c r="N388" s="31">
        <v>0</v>
      </c>
      <c r="O388" s="31">
        <v>0</v>
      </c>
      <c r="P388" t="s">
        <v>1079</v>
      </c>
      <c r="Q388" t="s">
        <v>372</v>
      </c>
      <c r="R388" t="s">
        <v>942</v>
      </c>
    </row>
    <row r="389" spans="1:18" x14ac:dyDescent="0.15">
      <c r="A389" t="s">
        <v>528</v>
      </c>
      <c r="B389" t="s">
        <v>632</v>
      </c>
      <c r="C389" t="s">
        <v>633</v>
      </c>
      <c r="D389" t="s">
        <v>599</v>
      </c>
      <c r="E389" t="s">
        <v>600</v>
      </c>
      <c r="F389" t="s">
        <v>601</v>
      </c>
      <c r="G389" t="s">
        <v>372</v>
      </c>
      <c r="H389" s="31">
        <v>512.85</v>
      </c>
      <c r="I389" s="31">
        <v>458.99</v>
      </c>
      <c r="J389" s="31">
        <v>53.86</v>
      </c>
      <c r="K389" s="32">
        <v>512.85</v>
      </c>
      <c r="L389" s="33">
        <f t="shared" si="12"/>
        <v>458.99</v>
      </c>
      <c r="M389" s="33">
        <f t="shared" si="13"/>
        <v>0</v>
      </c>
      <c r="N389" s="31">
        <v>0</v>
      </c>
      <c r="O389" s="31">
        <v>0</v>
      </c>
      <c r="P389" t="s">
        <v>1080</v>
      </c>
      <c r="Q389" t="s">
        <v>372</v>
      </c>
      <c r="R389" t="s">
        <v>1081</v>
      </c>
    </row>
    <row r="390" spans="1:18" x14ac:dyDescent="0.15">
      <c r="A390" t="s">
        <v>528</v>
      </c>
      <c r="B390" t="s">
        <v>636</v>
      </c>
      <c r="C390" t="s">
        <v>637</v>
      </c>
      <c r="D390" t="s">
        <v>599</v>
      </c>
      <c r="E390" t="s">
        <v>600</v>
      </c>
      <c r="F390" t="s">
        <v>638</v>
      </c>
      <c r="G390" t="s">
        <v>372</v>
      </c>
      <c r="H390" s="31">
        <v>0</v>
      </c>
      <c r="I390" s="31">
        <v>0</v>
      </c>
      <c r="J390" s="31">
        <v>0</v>
      </c>
      <c r="K390" s="32">
        <v>0</v>
      </c>
      <c r="L390" s="33">
        <f t="shared" si="12"/>
        <v>0</v>
      </c>
      <c r="M390" s="33">
        <f t="shared" si="13"/>
        <v>0</v>
      </c>
      <c r="N390" s="31">
        <v>0</v>
      </c>
      <c r="O390" s="31">
        <v>0</v>
      </c>
      <c r="P390" t="s">
        <v>1082</v>
      </c>
      <c r="Q390" t="s">
        <v>372</v>
      </c>
      <c r="R390" t="s">
        <v>372</v>
      </c>
    </row>
    <row r="391" spans="1:18" x14ac:dyDescent="0.15">
      <c r="A391" t="s">
        <v>528</v>
      </c>
      <c r="B391" t="s">
        <v>640</v>
      </c>
      <c r="C391" t="s">
        <v>641</v>
      </c>
      <c r="D391" t="s">
        <v>599</v>
      </c>
      <c r="E391" t="s">
        <v>600</v>
      </c>
      <c r="F391" t="s">
        <v>601</v>
      </c>
      <c r="G391" t="s">
        <v>372</v>
      </c>
      <c r="H391" s="31">
        <v>140.58000000000001</v>
      </c>
      <c r="I391" s="31">
        <v>140.58000000000001</v>
      </c>
      <c r="J391" s="31">
        <v>0</v>
      </c>
      <c r="K391" s="32">
        <v>140.58000000000001</v>
      </c>
      <c r="L391" s="33">
        <f t="shared" si="12"/>
        <v>140.58000000000001</v>
      </c>
      <c r="M391" s="33">
        <f t="shared" si="13"/>
        <v>0</v>
      </c>
      <c r="N391" s="31">
        <v>0</v>
      </c>
      <c r="O391" s="31">
        <v>0</v>
      </c>
      <c r="P391" t="s">
        <v>1083</v>
      </c>
      <c r="Q391" t="s">
        <v>372</v>
      </c>
      <c r="R391" t="s">
        <v>1084</v>
      </c>
    </row>
    <row r="392" spans="1:18" x14ac:dyDescent="0.15">
      <c r="A392" t="s">
        <v>528</v>
      </c>
      <c r="B392" t="s">
        <v>644</v>
      </c>
      <c r="C392" t="s">
        <v>645</v>
      </c>
      <c r="D392" t="s">
        <v>370</v>
      </c>
      <c r="E392" t="s">
        <v>371</v>
      </c>
      <c r="F392" t="s">
        <v>372</v>
      </c>
      <c r="G392" t="s">
        <v>372</v>
      </c>
      <c r="H392" s="31">
        <v>0</v>
      </c>
      <c r="I392" s="31">
        <v>0</v>
      </c>
      <c r="J392" s="31">
        <v>0</v>
      </c>
      <c r="K392" s="32">
        <v>0</v>
      </c>
      <c r="L392" s="33">
        <f t="shared" si="12"/>
        <v>0</v>
      </c>
      <c r="M392" s="33">
        <f t="shared" si="13"/>
        <v>0</v>
      </c>
      <c r="N392" s="31">
        <v>0</v>
      </c>
      <c r="O392" s="31">
        <v>0</v>
      </c>
      <c r="P392" t="s">
        <v>1085</v>
      </c>
      <c r="Q392" t="s">
        <v>394</v>
      </c>
      <c r="R392" t="s">
        <v>372</v>
      </c>
    </row>
    <row r="393" spans="1:18" x14ac:dyDescent="0.15">
      <c r="A393" t="s">
        <v>528</v>
      </c>
      <c r="B393" t="s">
        <v>317</v>
      </c>
      <c r="C393" t="s">
        <v>795</v>
      </c>
      <c r="D393" t="s">
        <v>796</v>
      </c>
      <c r="E393" t="s">
        <v>611</v>
      </c>
      <c r="F393" t="s">
        <v>372</v>
      </c>
      <c r="G393" t="s">
        <v>372</v>
      </c>
      <c r="H393" s="31">
        <v>514.79999999999995</v>
      </c>
      <c r="I393" s="31">
        <v>514.79999999999995</v>
      </c>
      <c r="J393" s="31">
        <v>0</v>
      </c>
      <c r="K393" s="32">
        <v>514.79999999999995</v>
      </c>
      <c r="L393" s="33">
        <f t="shared" si="12"/>
        <v>514.79999999999995</v>
      </c>
      <c r="M393" s="33">
        <f t="shared" si="13"/>
        <v>0</v>
      </c>
      <c r="N393" s="31">
        <v>0</v>
      </c>
      <c r="O393" s="31">
        <v>0</v>
      </c>
      <c r="P393" t="s">
        <v>1086</v>
      </c>
      <c r="Q393" t="s">
        <v>372</v>
      </c>
      <c r="R393" t="s">
        <v>1087</v>
      </c>
    </row>
    <row r="394" spans="1:18" x14ac:dyDescent="0.15">
      <c r="A394" t="s">
        <v>528</v>
      </c>
      <c r="B394" t="s">
        <v>648</v>
      </c>
      <c r="C394" t="s">
        <v>649</v>
      </c>
      <c r="D394" t="s">
        <v>617</v>
      </c>
      <c r="E394" t="s">
        <v>618</v>
      </c>
      <c r="F394" t="s">
        <v>618</v>
      </c>
      <c r="G394" t="s">
        <v>372</v>
      </c>
      <c r="H394" s="31">
        <v>126.06</v>
      </c>
      <c r="I394" s="31">
        <v>126.06</v>
      </c>
      <c r="J394" s="31">
        <v>0</v>
      </c>
      <c r="K394" s="32">
        <v>126.06</v>
      </c>
      <c r="L394" s="33">
        <f t="shared" si="12"/>
        <v>126.06</v>
      </c>
      <c r="M394" s="33">
        <f t="shared" si="13"/>
        <v>0</v>
      </c>
      <c r="N394" s="31">
        <v>0</v>
      </c>
      <c r="O394" s="31">
        <v>0</v>
      </c>
      <c r="P394" t="s">
        <v>1088</v>
      </c>
      <c r="Q394" t="s">
        <v>372</v>
      </c>
      <c r="R394" t="s">
        <v>1089</v>
      </c>
    </row>
    <row r="395" spans="1:18" x14ac:dyDescent="0.15">
      <c r="A395" t="s">
        <v>528</v>
      </c>
      <c r="B395" t="s">
        <v>652</v>
      </c>
      <c r="C395" t="s">
        <v>653</v>
      </c>
      <c r="D395" t="s">
        <v>370</v>
      </c>
      <c r="E395" t="s">
        <v>371</v>
      </c>
      <c r="F395" t="s">
        <v>372</v>
      </c>
      <c r="G395" t="s">
        <v>372</v>
      </c>
      <c r="H395" s="31">
        <v>0</v>
      </c>
      <c r="I395" s="31">
        <v>0</v>
      </c>
      <c r="J395" s="31">
        <v>0</v>
      </c>
      <c r="K395" s="32">
        <v>0</v>
      </c>
      <c r="L395" s="33">
        <f t="shared" si="12"/>
        <v>0</v>
      </c>
      <c r="M395" s="33">
        <f t="shared" si="13"/>
        <v>0</v>
      </c>
      <c r="N395" s="31">
        <v>0</v>
      </c>
      <c r="O395" s="31">
        <v>0</v>
      </c>
      <c r="P395" t="s">
        <v>1090</v>
      </c>
      <c r="Q395" t="s">
        <v>812</v>
      </c>
      <c r="R395" t="s">
        <v>372</v>
      </c>
    </row>
    <row r="396" spans="1:18" x14ac:dyDescent="0.15">
      <c r="A396" t="s">
        <v>528</v>
      </c>
      <c r="B396" t="s">
        <v>315</v>
      </c>
      <c r="C396" t="s">
        <v>1091</v>
      </c>
      <c r="D396" t="s">
        <v>370</v>
      </c>
      <c r="E396" t="s">
        <v>371</v>
      </c>
      <c r="F396" t="s">
        <v>372</v>
      </c>
      <c r="G396" t="s">
        <v>372</v>
      </c>
      <c r="H396" s="31">
        <v>168.91</v>
      </c>
      <c r="I396" s="31">
        <v>168.91</v>
      </c>
      <c r="J396" s="31">
        <v>0</v>
      </c>
      <c r="K396" s="32">
        <v>0</v>
      </c>
      <c r="L396" s="33">
        <f t="shared" si="12"/>
        <v>0</v>
      </c>
      <c r="M396" s="33">
        <f t="shared" si="13"/>
        <v>168.91</v>
      </c>
      <c r="N396" s="31">
        <v>168.91</v>
      </c>
      <c r="O396" s="31">
        <v>0</v>
      </c>
      <c r="P396" t="s">
        <v>1092</v>
      </c>
      <c r="Q396" t="s">
        <v>1093</v>
      </c>
      <c r="R396" t="s">
        <v>372</v>
      </c>
    </row>
    <row r="397" spans="1:18" x14ac:dyDescent="0.15">
      <c r="A397" t="s">
        <v>533</v>
      </c>
      <c r="B397" t="s">
        <v>593</v>
      </c>
      <c r="C397" t="s">
        <v>594</v>
      </c>
      <c r="D397" t="s">
        <v>370</v>
      </c>
      <c r="E397" t="s">
        <v>371</v>
      </c>
      <c r="F397" t="s">
        <v>372</v>
      </c>
      <c r="G397" t="s">
        <v>372</v>
      </c>
      <c r="H397" s="31">
        <v>27.76</v>
      </c>
      <c r="I397" s="31">
        <v>0</v>
      </c>
      <c r="J397" s="31">
        <v>27.76</v>
      </c>
      <c r="K397" s="32">
        <v>0</v>
      </c>
      <c r="L397" s="33">
        <f>K397</f>
        <v>0</v>
      </c>
      <c r="M397" s="33">
        <f>N397+O397-J397</f>
        <v>0</v>
      </c>
      <c r="N397" s="31">
        <v>16.86</v>
      </c>
      <c r="O397" s="31">
        <v>10.9</v>
      </c>
      <c r="P397" t="s">
        <v>1094</v>
      </c>
      <c r="Q397" t="s">
        <v>668</v>
      </c>
      <c r="R397" t="s">
        <v>372</v>
      </c>
    </row>
    <row r="398" spans="1:18" x14ac:dyDescent="0.15">
      <c r="A398" t="s">
        <v>533</v>
      </c>
      <c r="B398" t="s">
        <v>597</v>
      </c>
      <c r="C398" t="s">
        <v>598</v>
      </c>
      <c r="D398" t="s">
        <v>599</v>
      </c>
      <c r="E398" t="s">
        <v>600</v>
      </c>
      <c r="F398" t="s">
        <v>601</v>
      </c>
      <c r="G398" t="s">
        <v>372</v>
      </c>
      <c r="H398" s="31">
        <v>1388.58</v>
      </c>
      <c r="I398" s="31">
        <v>938.92</v>
      </c>
      <c r="J398" s="31">
        <v>449.66</v>
      </c>
      <c r="K398" s="32">
        <v>1388.58</v>
      </c>
      <c r="L398" s="33">
        <f t="shared" si="12"/>
        <v>938.91999999999985</v>
      </c>
      <c r="M398" s="33">
        <f t="shared" si="13"/>
        <v>0</v>
      </c>
      <c r="N398" s="31">
        <v>0</v>
      </c>
      <c r="O398" s="31">
        <v>0</v>
      </c>
      <c r="P398" t="s">
        <v>1095</v>
      </c>
      <c r="Q398" t="s">
        <v>372</v>
      </c>
      <c r="R398" t="s">
        <v>1096</v>
      </c>
    </row>
    <row r="399" spans="1:18" x14ac:dyDescent="0.15">
      <c r="A399" t="s">
        <v>533</v>
      </c>
      <c r="B399" t="s">
        <v>327</v>
      </c>
      <c r="C399" t="s">
        <v>604</v>
      </c>
      <c r="D399" t="s">
        <v>599</v>
      </c>
      <c r="E399" t="s">
        <v>600</v>
      </c>
      <c r="F399" t="s">
        <v>601</v>
      </c>
      <c r="G399" t="s">
        <v>372</v>
      </c>
      <c r="H399" s="31">
        <v>3012.84</v>
      </c>
      <c r="I399" s="31">
        <v>3012.84</v>
      </c>
      <c r="J399" s="31">
        <v>0</v>
      </c>
      <c r="K399" s="32">
        <v>3012.84</v>
      </c>
      <c r="L399" s="33">
        <f t="shared" si="12"/>
        <v>3012.84</v>
      </c>
      <c r="M399" s="33">
        <f t="shared" si="13"/>
        <v>0</v>
      </c>
      <c r="N399" s="31">
        <v>0</v>
      </c>
      <c r="O399" s="31">
        <v>0</v>
      </c>
      <c r="P399" t="s">
        <v>1097</v>
      </c>
      <c r="Q399" t="s">
        <v>372</v>
      </c>
      <c r="R399" t="s">
        <v>1098</v>
      </c>
    </row>
    <row r="400" spans="1:18" x14ac:dyDescent="0.15">
      <c r="A400" t="s">
        <v>533</v>
      </c>
      <c r="B400" t="s">
        <v>333</v>
      </c>
      <c r="C400" t="s">
        <v>607</v>
      </c>
      <c r="D400" t="s">
        <v>370</v>
      </c>
      <c r="E400" t="s">
        <v>371</v>
      </c>
      <c r="F400" t="s">
        <v>372</v>
      </c>
      <c r="G400" t="s">
        <v>372</v>
      </c>
      <c r="H400" s="31">
        <v>0</v>
      </c>
      <c r="I400" s="31">
        <v>0</v>
      </c>
      <c r="J400" s="31">
        <v>0</v>
      </c>
      <c r="K400" s="32">
        <v>0</v>
      </c>
      <c r="L400" s="33">
        <f t="shared" si="12"/>
        <v>0</v>
      </c>
      <c r="M400" s="33">
        <f t="shared" si="13"/>
        <v>0</v>
      </c>
      <c r="N400" s="31">
        <v>0</v>
      </c>
      <c r="O400" s="31">
        <v>0</v>
      </c>
      <c r="P400" t="s">
        <v>400</v>
      </c>
      <c r="Q400" t="s">
        <v>407</v>
      </c>
      <c r="R400" t="s">
        <v>372</v>
      </c>
    </row>
    <row r="401" spans="1:18" x14ac:dyDescent="0.15">
      <c r="A401" t="s">
        <v>533</v>
      </c>
      <c r="B401" t="s">
        <v>664</v>
      </c>
      <c r="C401" t="s">
        <v>665</v>
      </c>
      <c r="D401" t="s">
        <v>666</v>
      </c>
      <c r="E401" t="s">
        <v>611</v>
      </c>
      <c r="F401" t="s">
        <v>372</v>
      </c>
      <c r="G401" t="s">
        <v>372</v>
      </c>
      <c r="H401" s="31">
        <v>0</v>
      </c>
      <c r="I401" s="31">
        <v>0</v>
      </c>
      <c r="J401" s="31">
        <v>0</v>
      </c>
      <c r="K401" s="32">
        <v>0</v>
      </c>
      <c r="L401" s="33">
        <f t="shared" si="12"/>
        <v>0</v>
      </c>
      <c r="M401" s="33">
        <f t="shared" si="13"/>
        <v>0</v>
      </c>
      <c r="N401" s="31">
        <v>0</v>
      </c>
      <c r="O401" s="31">
        <v>0</v>
      </c>
      <c r="P401" t="s">
        <v>1099</v>
      </c>
      <c r="Q401" t="s">
        <v>372</v>
      </c>
      <c r="R401" t="s">
        <v>372</v>
      </c>
    </row>
    <row r="402" spans="1:18" x14ac:dyDescent="0.15">
      <c r="A402" t="s">
        <v>533</v>
      </c>
      <c r="B402" t="s">
        <v>336</v>
      </c>
      <c r="C402" t="s">
        <v>610</v>
      </c>
      <c r="D402" t="s">
        <v>599</v>
      </c>
      <c r="E402" t="s">
        <v>611</v>
      </c>
      <c r="F402" t="s">
        <v>372</v>
      </c>
      <c r="G402" t="s">
        <v>372</v>
      </c>
      <c r="H402" s="31">
        <v>105.39</v>
      </c>
      <c r="I402" s="31">
        <v>0</v>
      </c>
      <c r="J402" s="31">
        <v>105.39</v>
      </c>
      <c r="K402" s="32">
        <v>105.39</v>
      </c>
      <c r="L402" s="33">
        <f t="shared" si="12"/>
        <v>0</v>
      </c>
      <c r="M402" s="33">
        <f t="shared" si="13"/>
        <v>0</v>
      </c>
      <c r="N402" s="31">
        <v>0</v>
      </c>
      <c r="O402" s="31">
        <v>0</v>
      </c>
      <c r="P402" t="s">
        <v>1100</v>
      </c>
      <c r="Q402" t="s">
        <v>372</v>
      </c>
      <c r="R402" t="s">
        <v>1101</v>
      </c>
    </row>
    <row r="403" spans="1:18" x14ac:dyDescent="0.15">
      <c r="A403" t="s">
        <v>533</v>
      </c>
      <c r="B403" t="s">
        <v>309</v>
      </c>
      <c r="C403" t="s">
        <v>616</v>
      </c>
      <c r="D403" t="s">
        <v>617</v>
      </c>
      <c r="E403" t="s">
        <v>618</v>
      </c>
      <c r="F403" t="s">
        <v>618</v>
      </c>
      <c r="G403" t="s">
        <v>372</v>
      </c>
      <c r="H403" s="31">
        <v>1000</v>
      </c>
      <c r="I403" s="31">
        <v>1000</v>
      </c>
      <c r="J403" s="31">
        <v>0</v>
      </c>
      <c r="K403" s="32">
        <v>1000</v>
      </c>
      <c r="L403" s="33">
        <f t="shared" si="12"/>
        <v>1000</v>
      </c>
      <c r="M403" s="33">
        <f t="shared" si="13"/>
        <v>0</v>
      </c>
      <c r="N403" s="31">
        <v>0</v>
      </c>
      <c r="O403" s="31">
        <v>0</v>
      </c>
      <c r="P403" t="s">
        <v>1102</v>
      </c>
      <c r="Q403" t="s">
        <v>372</v>
      </c>
      <c r="R403" t="s">
        <v>1103</v>
      </c>
    </row>
    <row r="404" spans="1:18" x14ac:dyDescent="0.15">
      <c r="A404" t="s">
        <v>533</v>
      </c>
      <c r="B404" t="s">
        <v>621</v>
      </c>
      <c r="C404" t="s">
        <v>622</v>
      </c>
      <c r="D404" t="s">
        <v>617</v>
      </c>
      <c r="E404" t="s">
        <v>618</v>
      </c>
      <c r="F404" t="s">
        <v>618</v>
      </c>
      <c r="G404" t="s">
        <v>372</v>
      </c>
      <c r="H404" s="31">
        <v>582.54999999999995</v>
      </c>
      <c r="I404" s="31">
        <v>582.54999999999995</v>
      </c>
      <c r="J404" s="31">
        <v>0</v>
      </c>
      <c r="K404" s="32">
        <v>582.54999999999995</v>
      </c>
      <c r="L404" s="33">
        <f t="shared" si="12"/>
        <v>582.54999999999995</v>
      </c>
      <c r="M404" s="33">
        <f t="shared" si="13"/>
        <v>0</v>
      </c>
      <c r="N404" s="31">
        <v>0</v>
      </c>
      <c r="O404" s="31">
        <v>0</v>
      </c>
      <c r="P404" t="s">
        <v>1104</v>
      </c>
      <c r="Q404" t="s">
        <v>372</v>
      </c>
      <c r="R404" t="s">
        <v>1105</v>
      </c>
    </row>
    <row r="405" spans="1:18" x14ac:dyDescent="0.15">
      <c r="A405" t="s">
        <v>533</v>
      </c>
      <c r="B405" t="s">
        <v>334</v>
      </c>
      <c r="C405" t="s">
        <v>783</v>
      </c>
      <c r="D405" t="s">
        <v>599</v>
      </c>
      <c r="E405" t="s">
        <v>611</v>
      </c>
      <c r="F405" t="s">
        <v>372</v>
      </c>
      <c r="G405" t="s">
        <v>372</v>
      </c>
      <c r="H405" s="31">
        <v>500</v>
      </c>
      <c r="I405" s="31">
        <v>500</v>
      </c>
      <c r="J405" s="31">
        <v>0</v>
      </c>
      <c r="K405" s="32">
        <v>500</v>
      </c>
      <c r="L405" s="33">
        <f t="shared" si="12"/>
        <v>500</v>
      </c>
      <c r="M405" s="33">
        <f t="shared" si="13"/>
        <v>0</v>
      </c>
      <c r="N405" s="31">
        <v>0</v>
      </c>
      <c r="O405" s="31">
        <v>0</v>
      </c>
      <c r="P405" t="s">
        <v>1106</v>
      </c>
      <c r="Q405" t="s">
        <v>372</v>
      </c>
      <c r="R405" t="s">
        <v>1107</v>
      </c>
    </row>
    <row r="406" spans="1:18" x14ac:dyDescent="0.15">
      <c r="A406" t="s">
        <v>533</v>
      </c>
      <c r="B406" t="s">
        <v>625</v>
      </c>
      <c r="C406" t="s">
        <v>626</v>
      </c>
      <c r="D406" t="s">
        <v>599</v>
      </c>
      <c r="E406" t="s">
        <v>600</v>
      </c>
      <c r="F406" t="s">
        <v>601</v>
      </c>
      <c r="G406" t="s">
        <v>372</v>
      </c>
      <c r="H406" s="31">
        <v>654.97</v>
      </c>
      <c r="I406" s="31">
        <v>654.97</v>
      </c>
      <c r="J406" s="31">
        <v>0</v>
      </c>
      <c r="K406" s="32">
        <v>654.97</v>
      </c>
      <c r="L406" s="33">
        <f t="shared" si="12"/>
        <v>654.97</v>
      </c>
      <c r="M406" s="33">
        <f t="shared" si="13"/>
        <v>0</v>
      </c>
      <c r="N406" s="31">
        <v>0</v>
      </c>
      <c r="O406" s="31">
        <v>0</v>
      </c>
      <c r="P406" t="s">
        <v>1108</v>
      </c>
      <c r="Q406" t="s">
        <v>372</v>
      </c>
      <c r="R406" t="s">
        <v>1109</v>
      </c>
    </row>
    <row r="407" spans="1:18" x14ac:dyDescent="0.15">
      <c r="A407" t="s">
        <v>533</v>
      </c>
      <c r="B407" t="s">
        <v>329</v>
      </c>
      <c r="C407" t="s">
        <v>629</v>
      </c>
      <c r="D407" t="s">
        <v>599</v>
      </c>
      <c r="E407" t="s">
        <v>630</v>
      </c>
      <c r="F407" t="s">
        <v>611</v>
      </c>
      <c r="G407" t="s">
        <v>372</v>
      </c>
      <c r="H407" s="31">
        <v>299.52999999999997</v>
      </c>
      <c r="I407" s="31">
        <v>299.52999999999997</v>
      </c>
      <c r="J407" s="31">
        <v>0</v>
      </c>
      <c r="K407" s="32">
        <v>299.52999999999997</v>
      </c>
      <c r="L407" s="33">
        <f t="shared" si="12"/>
        <v>299.52999999999997</v>
      </c>
      <c r="M407" s="33">
        <f t="shared" si="13"/>
        <v>0</v>
      </c>
      <c r="N407" s="31">
        <v>0</v>
      </c>
      <c r="O407" s="31">
        <v>0</v>
      </c>
      <c r="P407" t="s">
        <v>1110</v>
      </c>
      <c r="Q407" t="s">
        <v>372</v>
      </c>
      <c r="R407" t="s">
        <v>1111</v>
      </c>
    </row>
    <row r="408" spans="1:18" x14ac:dyDescent="0.15">
      <c r="A408" t="s">
        <v>533</v>
      </c>
      <c r="B408" t="s">
        <v>632</v>
      </c>
      <c r="C408" t="s">
        <v>633</v>
      </c>
      <c r="D408" t="s">
        <v>599</v>
      </c>
      <c r="E408" t="s">
        <v>600</v>
      </c>
      <c r="F408" t="s">
        <v>601</v>
      </c>
      <c r="G408" t="s">
        <v>372</v>
      </c>
      <c r="H408" s="31">
        <v>1140.5899999999999</v>
      </c>
      <c r="I408" s="31">
        <v>1140.5899999999999</v>
      </c>
      <c r="J408" s="31">
        <v>0</v>
      </c>
      <c r="K408" s="32">
        <v>1140.5899999999999</v>
      </c>
      <c r="L408" s="33">
        <f t="shared" si="12"/>
        <v>1140.5899999999999</v>
      </c>
      <c r="M408" s="33">
        <f t="shared" si="13"/>
        <v>0</v>
      </c>
      <c r="N408" s="31">
        <v>0</v>
      </c>
      <c r="O408" s="31">
        <v>0</v>
      </c>
      <c r="P408" t="s">
        <v>1112</v>
      </c>
      <c r="Q408" t="s">
        <v>372</v>
      </c>
      <c r="R408" t="s">
        <v>1113</v>
      </c>
    </row>
    <row r="409" spans="1:18" x14ac:dyDescent="0.15">
      <c r="A409" t="s">
        <v>533</v>
      </c>
      <c r="B409" t="s">
        <v>636</v>
      </c>
      <c r="C409" t="s">
        <v>637</v>
      </c>
      <c r="D409" t="s">
        <v>599</v>
      </c>
      <c r="E409" t="s">
        <v>600</v>
      </c>
      <c r="F409" t="s">
        <v>638</v>
      </c>
      <c r="G409" t="s">
        <v>372</v>
      </c>
      <c r="H409" s="31">
        <v>0</v>
      </c>
      <c r="I409" s="31">
        <v>0</v>
      </c>
      <c r="J409" s="31">
        <v>0</v>
      </c>
      <c r="K409" s="32">
        <v>0</v>
      </c>
      <c r="L409" s="33">
        <f t="shared" si="12"/>
        <v>0</v>
      </c>
      <c r="M409" s="33">
        <f t="shared" si="13"/>
        <v>0</v>
      </c>
      <c r="N409" s="31">
        <v>0</v>
      </c>
      <c r="O409" s="31">
        <v>0</v>
      </c>
      <c r="P409" t="s">
        <v>1114</v>
      </c>
      <c r="Q409" t="s">
        <v>372</v>
      </c>
      <c r="R409" t="s">
        <v>372</v>
      </c>
    </row>
    <row r="410" spans="1:18" x14ac:dyDescent="0.15">
      <c r="A410" t="s">
        <v>533</v>
      </c>
      <c r="B410" t="s">
        <v>640</v>
      </c>
      <c r="C410" t="s">
        <v>641</v>
      </c>
      <c r="D410" t="s">
        <v>599</v>
      </c>
      <c r="E410" t="s">
        <v>600</v>
      </c>
      <c r="F410" t="s">
        <v>601</v>
      </c>
      <c r="G410" t="s">
        <v>372</v>
      </c>
      <c r="H410" s="31">
        <v>139.91999999999999</v>
      </c>
      <c r="I410" s="31">
        <v>139.91999999999999</v>
      </c>
      <c r="J410" s="31">
        <v>0</v>
      </c>
      <c r="K410" s="32">
        <v>139.91999999999999</v>
      </c>
      <c r="L410" s="33">
        <f t="shared" si="12"/>
        <v>139.91999999999999</v>
      </c>
      <c r="M410" s="33">
        <f t="shared" si="13"/>
        <v>0</v>
      </c>
      <c r="N410" s="31">
        <v>0</v>
      </c>
      <c r="O410" s="31">
        <v>0</v>
      </c>
      <c r="P410" t="s">
        <v>1115</v>
      </c>
      <c r="Q410" t="s">
        <v>372</v>
      </c>
      <c r="R410" t="s">
        <v>1116</v>
      </c>
    </row>
    <row r="411" spans="1:18" x14ac:dyDescent="0.15">
      <c r="A411" t="s">
        <v>533</v>
      </c>
      <c r="B411" t="s">
        <v>644</v>
      </c>
      <c r="C411" t="s">
        <v>645</v>
      </c>
      <c r="D411" t="s">
        <v>370</v>
      </c>
      <c r="E411" t="s">
        <v>371</v>
      </c>
      <c r="F411" t="s">
        <v>372</v>
      </c>
      <c r="G411" t="s">
        <v>372</v>
      </c>
      <c r="H411" s="31">
        <v>0</v>
      </c>
      <c r="I411" s="31">
        <v>0</v>
      </c>
      <c r="J411" s="31">
        <v>0</v>
      </c>
      <c r="K411" s="32">
        <v>0</v>
      </c>
      <c r="L411" s="33">
        <f t="shared" si="12"/>
        <v>0</v>
      </c>
      <c r="M411" s="33">
        <f t="shared" si="13"/>
        <v>0</v>
      </c>
      <c r="N411" s="31">
        <v>0</v>
      </c>
      <c r="O411" s="31">
        <v>0</v>
      </c>
      <c r="P411" t="s">
        <v>615</v>
      </c>
      <c r="Q411" t="s">
        <v>1117</v>
      </c>
      <c r="R411" t="s">
        <v>372</v>
      </c>
    </row>
    <row r="412" spans="1:18" x14ac:dyDescent="0.15">
      <c r="A412" t="s">
        <v>533</v>
      </c>
      <c r="B412" t="s">
        <v>317</v>
      </c>
      <c r="C412" t="s">
        <v>795</v>
      </c>
      <c r="D412" t="s">
        <v>796</v>
      </c>
      <c r="E412" t="s">
        <v>611</v>
      </c>
      <c r="F412" t="s">
        <v>372</v>
      </c>
      <c r="G412" t="s">
        <v>372</v>
      </c>
      <c r="H412" s="31">
        <v>1000</v>
      </c>
      <c r="I412" s="31">
        <v>1000</v>
      </c>
      <c r="J412" s="31">
        <v>0</v>
      </c>
      <c r="K412" s="32">
        <v>1000</v>
      </c>
      <c r="L412" s="33">
        <f t="shared" si="12"/>
        <v>1000</v>
      </c>
      <c r="M412" s="33">
        <f t="shared" si="13"/>
        <v>0</v>
      </c>
      <c r="N412" s="31">
        <v>0</v>
      </c>
      <c r="O412" s="31">
        <v>0</v>
      </c>
      <c r="P412" t="s">
        <v>1118</v>
      </c>
      <c r="Q412" t="s">
        <v>372</v>
      </c>
      <c r="R412" t="s">
        <v>1119</v>
      </c>
    </row>
    <row r="413" spans="1:18" x14ac:dyDescent="0.15">
      <c r="A413" t="s">
        <v>533</v>
      </c>
      <c r="B413" t="s">
        <v>648</v>
      </c>
      <c r="C413" t="s">
        <v>649</v>
      </c>
      <c r="D413" t="s">
        <v>617</v>
      </c>
      <c r="E413" t="s">
        <v>618</v>
      </c>
      <c r="F413" t="s">
        <v>618</v>
      </c>
      <c r="G413" t="s">
        <v>372</v>
      </c>
      <c r="H413" s="31">
        <v>114.82</v>
      </c>
      <c r="I413" s="31">
        <v>114.82</v>
      </c>
      <c r="J413" s="31">
        <v>0</v>
      </c>
      <c r="K413" s="32">
        <v>114.82</v>
      </c>
      <c r="L413" s="33">
        <f t="shared" si="12"/>
        <v>114.82</v>
      </c>
      <c r="M413" s="33">
        <f t="shared" si="13"/>
        <v>0</v>
      </c>
      <c r="N413" s="31">
        <v>0</v>
      </c>
      <c r="O413" s="31">
        <v>0</v>
      </c>
      <c r="P413" t="s">
        <v>1120</v>
      </c>
      <c r="Q413" t="s">
        <v>372</v>
      </c>
      <c r="R413" t="s">
        <v>778</v>
      </c>
    </row>
    <row r="414" spans="1:18" x14ac:dyDescent="0.15">
      <c r="A414" t="s">
        <v>533</v>
      </c>
      <c r="B414" t="s">
        <v>652</v>
      </c>
      <c r="C414" t="s">
        <v>653</v>
      </c>
      <c r="D414" t="s">
        <v>370</v>
      </c>
      <c r="E414" t="s">
        <v>371</v>
      </c>
      <c r="F414" t="s">
        <v>372</v>
      </c>
      <c r="G414" t="s">
        <v>372</v>
      </c>
      <c r="H414" s="31">
        <v>0</v>
      </c>
      <c r="I414" s="31">
        <v>0</v>
      </c>
      <c r="J414" s="31">
        <v>0</v>
      </c>
      <c r="K414" s="32">
        <v>0</v>
      </c>
      <c r="L414" s="33">
        <f t="shared" si="12"/>
        <v>0</v>
      </c>
      <c r="M414" s="33">
        <f t="shared" si="13"/>
        <v>0</v>
      </c>
      <c r="N414" s="31">
        <v>0</v>
      </c>
      <c r="O414" s="31">
        <v>0</v>
      </c>
      <c r="P414" t="s">
        <v>1121</v>
      </c>
      <c r="Q414" t="s">
        <v>1122</v>
      </c>
      <c r="R414" t="s">
        <v>372</v>
      </c>
    </row>
    <row r="415" spans="1:18" x14ac:dyDescent="0.15">
      <c r="A415" t="s">
        <v>533</v>
      </c>
      <c r="B415" t="s">
        <v>315</v>
      </c>
      <c r="C415" t="s">
        <v>1091</v>
      </c>
      <c r="D415" t="s">
        <v>370</v>
      </c>
      <c r="E415" t="s">
        <v>371</v>
      </c>
      <c r="F415" t="s">
        <v>372</v>
      </c>
      <c r="G415" t="s">
        <v>372</v>
      </c>
      <c r="H415" s="31">
        <v>269.04000000000002</v>
      </c>
      <c r="I415" s="31">
        <v>269.04000000000002</v>
      </c>
      <c r="J415" s="31">
        <v>0</v>
      </c>
      <c r="K415" s="32">
        <v>0</v>
      </c>
      <c r="L415" s="33">
        <f t="shared" si="12"/>
        <v>0</v>
      </c>
      <c r="M415" s="33">
        <f t="shared" si="13"/>
        <v>269.04000000000002</v>
      </c>
      <c r="N415" s="31">
        <v>269.04000000000002</v>
      </c>
      <c r="O415" s="31">
        <v>0</v>
      </c>
      <c r="P415" t="s">
        <v>1123</v>
      </c>
      <c r="Q415" t="s">
        <v>1124</v>
      </c>
      <c r="R415" t="s">
        <v>372</v>
      </c>
    </row>
    <row r="416" spans="1:18" x14ac:dyDescent="0.15">
      <c r="A416" t="s">
        <v>538</v>
      </c>
      <c r="B416" t="s">
        <v>593</v>
      </c>
      <c r="C416" t="s">
        <v>594</v>
      </c>
      <c r="D416" t="s">
        <v>370</v>
      </c>
      <c r="E416" t="s">
        <v>371</v>
      </c>
      <c r="F416" t="s">
        <v>372</v>
      </c>
      <c r="G416" t="s">
        <v>372</v>
      </c>
      <c r="H416" s="31">
        <v>0</v>
      </c>
      <c r="I416" s="31">
        <v>0</v>
      </c>
      <c r="J416" s="31">
        <v>0</v>
      </c>
      <c r="K416" s="32">
        <v>0</v>
      </c>
      <c r="L416" s="33">
        <f t="shared" si="12"/>
        <v>0</v>
      </c>
      <c r="M416" s="33">
        <f t="shared" si="13"/>
        <v>0</v>
      </c>
      <c r="N416" s="31">
        <v>0</v>
      </c>
      <c r="O416" s="31">
        <v>0</v>
      </c>
      <c r="P416" t="s">
        <v>1125</v>
      </c>
      <c r="Q416" t="s">
        <v>383</v>
      </c>
      <c r="R416" t="s">
        <v>372</v>
      </c>
    </row>
    <row r="417" spans="1:18" x14ac:dyDescent="0.15">
      <c r="A417" t="s">
        <v>538</v>
      </c>
      <c r="B417" t="s">
        <v>597</v>
      </c>
      <c r="C417" t="s">
        <v>598</v>
      </c>
      <c r="D417" t="s">
        <v>599</v>
      </c>
      <c r="E417" t="s">
        <v>600</v>
      </c>
      <c r="F417" t="s">
        <v>601</v>
      </c>
      <c r="G417" t="s">
        <v>372</v>
      </c>
      <c r="H417" s="31">
        <v>1600.84</v>
      </c>
      <c r="I417" s="31">
        <v>1600.84</v>
      </c>
      <c r="J417" s="31">
        <v>0</v>
      </c>
      <c r="K417" s="32">
        <v>1600.84</v>
      </c>
      <c r="L417" s="33">
        <f t="shared" si="12"/>
        <v>1600.84</v>
      </c>
      <c r="M417" s="33">
        <f t="shared" si="13"/>
        <v>0</v>
      </c>
      <c r="N417" s="31">
        <v>0</v>
      </c>
      <c r="O417" s="31">
        <v>0</v>
      </c>
      <c r="P417" t="s">
        <v>1126</v>
      </c>
      <c r="Q417" t="s">
        <v>372</v>
      </c>
      <c r="R417" t="s">
        <v>1127</v>
      </c>
    </row>
    <row r="418" spans="1:18" x14ac:dyDescent="0.15">
      <c r="A418" t="s">
        <v>538</v>
      </c>
      <c r="B418" t="s">
        <v>327</v>
      </c>
      <c r="C418" t="s">
        <v>604</v>
      </c>
      <c r="D418" t="s">
        <v>599</v>
      </c>
      <c r="E418" t="s">
        <v>600</v>
      </c>
      <c r="F418" t="s">
        <v>601</v>
      </c>
      <c r="G418" t="s">
        <v>372</v>
      </c>
      <c r="H418" s="31">
        <v>3758.33</v>
      </c>
      <c r="I418" s="31">
        <v>3758.33</v>
      </c>
      <c r="J418" s="31">
        <v>0</v>
      </c>
      <c r="K418" s="32">
        <v>3758.33</v>
      </c>
      <c r="L418" s="33">
        <f t="shared" si="12"/>
        <v>3758.33</v>
      </c>
      <c r="M418" s="33">
        <f t="shared" si="13"/>
        <v>0</v>
      </c>
      <c r="N418" s="31">
        <v>0</v>
      </c>
      <c r="O418" s="31">
        <v>0</v>
      </c>
      <c r="P418" t="s">
        <v>1128</v>
      </c>
      <c r="Q418" t="s">
        <v>372</v>
      </c>
      <c r="R418" t="s">
        <v>1129</v>
      </c>
    </row>
    <row r="419" spans="1:18" x14ac:dyDescent="0.15">
      <c r="A419" t="s">
        <v>538</v>
      </c>
      <c r="B419" t="s">
        <v>333</v>
      </c>
      <c r="C419" t="s">
        <v>607</v>
      </c>
      <c r="D419" t="s">
        <v>370</v>
      </c>
      <c r="E419" t="s">
        <v>371</v>
      </c>
      <c r="F419" t="s">
        <v>372</v>
      </c>
      <c r="G419" t="s">
        <v>372</v>
      </c>
      <c r="H419" s="31">
        <v>0</v>
      </c>
      <c r="I419" s="31">
        <v>0</v>
      </c>
      <c r="J419" s="31">
        <v>0</v>
      </c>
      <c r="K419" s="32">
        <v>0</v>
      </c>
      <c r="L419" s="33">
        <f t="shared" si="12"/>
        <v>0</v>
      </c>
      <c r="M419" s="33">
        <f t="shared" si="13"/>
        <v>0</v>
      </c>
      <c r="N419" s="31">
        <v>0</v>
      </c>
      <c r="O419" s="31">
        <v>0</v>
      </c>
      <c r="P419" t="s">
        <v>407</v>
      </c>
      <c r="Q419" t="s">
        <v>372</v>
      </c>
      <c r="R419" t="s">
        <v>372</v>
      </c>
    </row>
    <row r="420" spans="1:18" x14ac:dyDescent="0.15">
      <c r="A420" t="s">
        <v>538</v>
      </c>
      <c r="B420" t="s">
        <v>664</v>
      </c>
      <c r="C420" t="s">
        <v>665</v>
      </c>
      <c r="D420" t="s">
        <v>666</v>
      </c>
      <c r="E420" t="s">
        <v>611</v>
      </c>
      <c r="F420" t="s">
        <v>372</v>
      </c>
      <c r="G420" t="s">
        <v>372</v>
      </c>
      <c r="H420" s="31">
        <v>0</v>
      </c>
      <c r="I420" s="31">
        <v>0</v>
      </c>
      <c r="J420" s="31">
        <v>0</v>
      </c>
      <c r="K420" s="32">
        <v>0</v>
      </c>
      <c r="L420" s="33">
        <f t="shared" si="12"/>
        <v>0</v>
      </c>
      <c r="M420" s="33">
        <f t="shared" si="13"/>
        <v>0</v>
      </c>
      <c r="N420" s="31">
        <v>0</v>
      </c>
      <c r="O420" s="31">
        <v>0</v>
      </c>
      <c r="P420" t="s">
        <v>1130</v>
      </c>
      <c r="Q420" t="s">
        <v>372</v>
      </c>
      <c r="R420" t="s">
        <v>372</v>
      </c>
    </row>
    <row r="421" spans="1:18" x14ac:dyDescent="0.15">
      <c r="A421" t="s">
        <v>538</v>
      </c>
      <c r="B421" t="s">
        <v>336</v>
      </c>
      <c r="C421" t="s">
        <v>610</v>
      </c>
      <c r="D421" t="s">
        <v>599</v>
      </c>
      <c r="E421" t="s">
        <v>611</v>
      </c>
      <c r="F421" t="s">
        <v>372</v>
      </c>
      <c r="G421" t="s">
        <v>372</v>
      </c>
      <c r="H421" s="31">
        <v>200</v>
      </c>
      <c r="I421" s="31">
        <v>115.83</v>
      </c>
      <c r="J421" s="31">
        <v>84.17</v>
      </c>
      <c r="K421" s="32">
        <v>200</v>
      </c>
      <c r="L421" s="33">
        <f t="shared" si="12"/>
        <v>115.83</v>
      </c>
      <c r="M421" s="33">
        <f t="shared" si="13"/>
        <v>0</v>
      </c>
      <c r="N421" s="31">
        <v>0</v>
      </c>
      <c r="O421" s="31">
        <v>0</v>
      </c>
      <c r="P421" t="s">
        <v>1131</v>
      </c>
      <c r="Q421" t="s">
        <v>372</v>
      </c>
      <c r="R421" t="s">
        <v>1132</v>
      </c>
    </row>
    <row r="422" spans="1:18" x14ac:dyDescent="0.15">
      <c r="A422" t="s">
        <v>538</v>
      </c>
      <c r="B422" t="s">
        <v>309</v>
      </c>
      <c r="C422" t="s">
        <v>616</v>
      </c>
      <c r="D422" t="s">
        <v>617</v>
      </c>
      <c r="E422" t="s">
        <v>618</v>
      </c>
      <c r="F422" t="s">
        <v>618</v>
      </c>
      <c r="G422" t="s">
        <v>372</v>
      </c>
      <c r="H422" s="31">
        <v>1000</v>
      </c>
      <c r="I422" s="31">
        <v>1000</v>
      </c>
      <c r="J422" s="31">
        <v>0</v>
      </c>
      <c r="K422" s="32">
        <v>1000</v>
      </c>
      <c r="L422" s="33">
        <f t="shared" si="12"/>
        <v>1000</v>
      </c>
      <c r="M422" s="33">
        <f t="shared" si="13"/>
        <v>0</v>
      </c>
      <c r="N422" s="31">
        <v>0</v>
      </c>
      <c r="O422" s="31">
        <v>0</v>
      </c>
      <c r="P422" t="s">
        <v>1133</v>
      </c>
      <c r="Q422" t="s">
        <v>372</v>
      </c>
      <c r="R422" t="s">
        <v>1134</v>
      </c>
    </row>
    <row r="423" spans="1:18" x14ac:dyDescent="0.15">
      <c r="A423" t="s">
        <v>538</v>
      </c>
      <c r="B423" t="s">
        <v>621</v>
      </c>
      <c r="C423" t="s">
        <v>622</v>
      </c>
      <c r="D423" t="s">
        <v>617</v>
      </c>
      <c r="E423" t="s">
        <v>618</v>
      </c>
      <c r="F423" t="s">
        <v>618</v>
      </c>
      <c r="G423" t="s">
        <v>372</v>
      </c>
      <c r="H423" s="31">
        <v>538.95000000000005</v>
      </c>
      <c r="I423" s="31">
        <v>538.95000000000005</v>
      </c>
      <c r="J423" s="31">
        <v>0</v>
      </c>
      <c r="K423" s="32">
        <v>538.95000000000005</v>
      </c>
      <c r="L423" s="33">
        <f t="shared" si="12"/>
        <v>538.95000000000005</v>
      </c>
      <c r="M423" s="33">
        <f t="shared" si="13"/>
        <v>0</v>
      </c>
      <c r="N423" s="31">
        <v>0</v>
      </c>
      <c r="O423" s="31">
        <v>0</v>
      </c>
      <c r="P423" t="s">
        <v>1135</v>
      </c>
      <c r="Q423" t="s">
        <v>372</v>
      </c>
      <c r="R423" t="s">
        <v>1136</v>
      </c>
    </row>
    <row r="424" spans="1:18" x14ac:dyDescent="0.15">
      <c r="A424" t="s">
        <v>538</v>
      </c>
      <c r="B424" t="s">
        <v>334</v>
      </c>
      <c r="C424" t="s">
        <v>783</v>
      </c>
      <c r="D424" t="s">
        <v>599</v>
      </c>
      <c r="E424" t="s">
        <v>611</v>
      </c>
      <c r="F424" t="s">
        <v>372</v>
      </c>
      <c r="G424" t="s">
        <v>372</v>
      </c>
      <c r="H424" s="31">
        <v>493.08</v>
      </c>
      <c r="I424" s="31">
        <v>493.08</v>
      </c>
      <c r="J424" s="31">
        <v>0</v>
      </c>
      <c r="K424" s="32">
        <v>493.08</v>
      </c>
      <c r="L424" s="33">
        <f t="shared" si="12"/>
        <v>493.08</v>
      </c>
      <c r="M424" s="33">
        <f t="shared" si="13"/>
        <v>0</v>
      </c>
      <c r="N424" s="31">
        <v>0</v>
      </c>
      <c r="O424" s="31">
        <v>0</v>
      </c>
      <c r="P424" t="s">
        <v>1137</v>
      </c>
      <c r="Q424" t="s">
        <v>372</v>
      </c>
      <c r="R424" t="s">
        <v>1138</v>
      </c>
    </row>
    <row r="425" spans="1:18" x14ac:dyDescent="0.15">
      <c r="A425" t="s">
        <v>538</v>
      </c>
      <c r="B425" t="s">
        <v>625</v>
      </c>
      <c r="C425" t="s">
        <v>626</v>
      </c>
      <c r="D425" t="s">
        <v>599</v>
      </c>
      <c r="E425" t="s">
        <v>600</v>
      </c>
      <c r="F425" t="s">
        <v>601</v>
      </c>
      <c r="G425" t="s">
        <v>372</v>
      </c>
      <c r="H425" s="31">
        <v>404.19</v>
      </c>
      <c r="I425" s="31">
        <v>404.19</v>
      </c>
      <c r="J425" s="31">
        <v>0</v>
      </c>
      <c r="K425" s="32">
        <v>404.19</v>
      </c>
      <c r="L425" s="33">
        <f t="shared" si="12"/>
        <v>404.19</v>
      </c>
      <c r="M425" s="33">
        <f t="shared" si="13"/>
        <v>0</v>
      </c>
      <c r="N425" s="31">
        <v>0</v>
      </c>
      <c r="O425" s="31">
        <v>0</v>
      </c>
      <c r="P425" t="s">
        <v>1139</v>
      </c>
      <c r="Q425" t="s">
        <v>372</v>
      </c>
      <c r="R425" t="s">
        <v>1140</v>
      </c>
    </row>
    <row r="426" spans="1:18" x14ac:dyDescent="0.15">
      <c r="A426" t="s">
        <v>538</v>
      </c>
      <c r="B426" t="s">
        <v>329</v>
      </c>
      <c r="C426" t="s">
        <v>629</v>
      </c>
      <c r="D426" t="s">
        <v>599</v>
      </c>
      <c r="E426" t="s">
        <v>630</v>
      </c>
      <c r="F426" t="s">
        <v>611</v>
      </c>
      <c r="G426" t="s">
        <v>372</v>
      </c>
      <c r="H426" s="31">
        <v>200</v>
      </c>
      <c r="I426" s="31">
        <v>200</v>
      </c>
      <c r="J426" s="31">
        <v>0</v>
      </c>
      <c r="K426" s="32">
        <v>200</v>
      </c>
      <c r="L426" s="33">
        <f t="shared" si="12"/>
        <v>200</v>
      </c>
      <c r="M426" s="33">
        <f t="shared" si="13"/>
        <v>0</v>
      </c>
      <c r="N426" s="31">
        <v>0</v>
      </c>
      <c r="O426" s="31">
        <v>0</v>
      </c>
      <c r="P426" t="s">
        <v>1141</v>
      </c>
      <c r="Q426" t="s">
        <v>372</v>
      </c>
      <c r="R426" t="s">
        <v>1142</v>
      </c>
    </row>
    <row r="427" spans="1:18" x14ac:dyDescent="0.15">
      <c r="A427" t="s">
        <v>538</v>
      </c>
      <c r="B427" t="s">
        <v>632</v>
      </c>
      <c r="C427" t="s">
        <v>633</v>
      </c>
      <c r="D427" t="s">
        <v>599</v>
      </c>
      <c r="E427" t="s">
        <v>600</v>
      </c>
      <c r="F427" t="s">
        <v>601</v>
      </c>
      <c r="G427" t="s">
        <v>372</v>
      </c>
      <c r="H427" s="31">
        <v>1557.34</v>
      </c>
      <c r="I427" s="31">
        <v>1557.34</v>
      </c>
      <c r="J427" s="31">
        <v>0</v>
      </c>
      <c r="K427" s="32">
        <v>1557.34</v>
      </c>
      <c r="L427" s="33">
        <f t="shared" si="12"/>
        <v>1557.34</v>
      </c>
      <c r="M427" s="33">
        <f t="shared" si="13"/>
        <v>0</v>
      </c>
      <c r="N427" s="31">
        <v>0</v>
      </c>
      <c r="O427" s="31">
        <v>0</v>
      </c>
      <c r="P427" t="s">
        <v>1143</v>
      </c>
      <c r="Q427" t="s">
        <v>372</v>
      </c>
      <c r="R427" t="s">
        <v>1144</v>
      </c>
    </row>
    <row r="428" spans="1:18" x14ac:dyDescent="0.15">
      <c r="A428" t="s">
        <v>538</v>
      </c>
      <c r="B428" t="s">
        <v>636</v>
      </c>
      <c r="C428" t="s">
        <v>637</v>
      </c>
      <c r="D428" t="s">
        <v>599</v>
      </c>
      <c r="E428" t="s">
        <v>600</v>
      </c>
      <c r="F428" t="s">
        <v>638</v>
      </c>
      <c r="G428" t="s">
        <v>372</v>
      </c>
      <c r="H428" s="31">
        <v>0</v>
      </c>
      <c r="I428" s="31">
        <v>0</v>
      </c>
      <c r="J428" s="31">
        <v>0</v>
      </c>
      <c r="K428" s="32">
        <v>0</v>
      </c>
      <c r="L428" s="33">
        <f t="shared" si="12"/>
        <v>0</v>
      </c>
      <c r="M428" s="33">
        <f t="shared" si="13"/>
        <v>0</v>
      </c>
      <c r="N428" s="31">
        <v>0</v>
      </c>
      <c r="O428" s="31">
        <v>0</v>
      </c>
      <c r="P428" t="s">
        <v>778</v>
      </c>
      <c r="Q428" t="s">
        <v>372</v>
      </c>
      <c r="R428" t="s">
        <v>372</v>
      </c>
    </row>
    <row r="429" spans="1:18" x14ac:dyDescent="0.15">
      <c r="A429" t="s">
        <v>538</v>
      </c>
      <c r="B429" t="s">
        <v>640</v>
      </c>
      <c r="C429" t="s">
        <v>641</v>
      </c>
      <c r="D429" t="s">
        <v>599</v>
      </c>
      <c r="E429" t="s">
        <v>600</v>
      </c>
      <c r="F429" t="s">
        <v>601</v>
      </c>
      <c r="G429" t="s">
        <v>372</v>
      </c>
      <c r="H429" s="31">
        <v>202.58</v>
      </c>
      <c r="I429" s="31">
        <v>202.58</v>
      </c>
      <c r="J429" s="31">
        <v>0</v>
      </c>
      <c r="K429" s="32">
        <v>202.58</v>
      </c>
      <c r="L429" s="33">
        <f t="shared" si="12"/>
        <v>202.58</v>
      </c>
      <c r="M429" s="33">
        <f t="shared" si="13"/>
        <v>0</v>
      </c>
      <c r="N429" s="31">
        <v>0</v>
      </c>
      <c r="O429" s="31">
        <v>0</v>
      </c>
      <c r="P429" t="s">
        <v>1145</v>
      </c>
      <c r="Q429" t="s">
        <v>372</v>
      </c>
      <c r="R429" t="s">
        <v>1146</v>
      </c>
    </row>
    <row r="430" spans="1:18" x14ac:dyDescent="0.15">
      <c r="A430" t="s">
        <v>538</v>
      </c>
      <c r="B430" t="s">
        <v>644</v>
      </c>
      <c r="C430" t="s">
        <v>645</v>
      </c>
      <c r="D430" t="s">
        <v>370</v>
      </c>
      <c r="E430" t="s">
        <v>371</v>
      </c>
      <c r="F430" t="s">
        <v>372</v>
      </c>
      <c r="G430" t="s">
        <v>372</v>
      </c>
      <c r="H430" s="31">
        <v>0</v>
      </c>
      <c r="I430" s="31">
        <v>0</v>
      </c>
      <c r="J430" s="31">
        <v>0</v>
      </c>
      <c r="K430" s="32">
        <v>0</v>
      </c>
      <c r="L430" s="33">
        <f t="shared" si="12"/>
        <v>0</v>
      </c>
      <c r="M430" s="33">
        <f t="shared" si="13"/>
        <v>0</v>
      </c>
      <c r="N430" s="31">
        <v>0</v>
      </c>
      <c r="O430" s="31">
        <v>0</v>
      </c>
      <c r="P430" t="s">
        <v>1147</v>
      </c>
      <c r="Q430" t="s">
        <v>418</v>
      </c>
      <c r="R430" t="s">
        <v>372</v>
      </c>
    </row>
    <row r="431" spans="1:18" x14ac:dyDescent="0.15">
      <c r="A431" t="s">
        <v>538</v>
      </c>
      <c r="B431" t="s">
        <v>317</v>
      </c>
      <c r="C431" t="s">
        <v>795</v>
      </c>
      <c r="D431" t="s">
        <v>796</v>
      </c>
      <c r="E431" t="s">
        <v>611</v>
      </c>
      <c r="F431" t="s">
        <v>372</v>
      </c>
      <c r="G431" t="s">
        <v>372</v>
      </c>
      <c r="H431" s="31">
        <v>1000</v>
      </c>
      <c r="I431" s="31">
        <v>1000</v>
      </c>
      <c r="J431" s="31">
        <v>0</v>
      </c>
      <c r="K431" s="32">
        <v>1000</v>
      </c>
      <c r="L431" s="33">
        <f t="shared" si="12"/>
        <v>1000</v>
      </c>
      <c r="M431" s="33">
        <f t="shared" si="13"/>
        <v>0</v>
      </c>
      <c r="N431" s="31">
        <v>0</v>
      </c>
      <c r="O431" s="31">
        <v>0</v>
      </c>
      <c r="P431" t="s">
        <v>1148</v>
      </c>
      <c r="Q431" t="s">
        <v>372</v>
      </c>
      <c r="R431" t="s">
        <v>1149</v>
      </c>
    </row>
    <row r="432" spans="1:18" x14ac:dyDescent="0.15">
      <c r="A432" t="s">
        <v>538</v>
      </c>
      <c r="B432" t="s">
        <v>648</v>
      </c>
      <c r="C432" t="s">
        <v>649</v>
      </c>
      <c r="D432" t="s">
        <v>617</v>
      </c>
      <c r="E432" t="s">
        <v>618</v>
      </c>
      <c r="F432" t="s">
        <v>618</v>
      </c>
      <c r="G432" t="s">
        <v>372</v>
      </c>
      <c r="H432" s="31">
        <v>92.55</v>
      </c>
      <c r="I432" s="31">
        <v>92.55</v>
      </c>
      <c r="J432" s="31">
        <v>0</v>
      </c>
      <c r="K432" s="32">
        <v>92.55</v>
      </c>
      <c r="L432" s="33">
        <f t="shared" si="12"/>
        <v>92.55</v>
      </c>
      <c r="M432" s="33">
        <f t="shared" si="13"/>
        <v>0</v>
      </c>
      <c r="N432" s="31">
        <v>0</v>
      </c>
      <c r="O432" s="31">
        <v>0</v>
      </c>
      <c r="P432" t="s">
        <v>1150</v>
      </c>
      <c r="Q432" t="s">
        <v>372</v>
      </c>
      <c r="R432" t="s">
        <v>778</v>
      </c>
    </row>
    <row r="433" spans="1:18" x14ac:dyDescent="0.15">
      <c r="A433" t="s">
        <v>538</v>
      </c>
      <c r="B433" t="s">
        <v>652</v>
      </c>
      <c r="C433" t="s">
        <v>653</v>
      </c>
      <c r="D433" t="s">
        <v>370</v>
      </c>
      <c r="E433" t="s">
        <v>371</v>
      </c>
      <c r="F433" t="s">
        <v>372</v>
      </c>
      <c r="G433" t="s">
        <v>372</v>
      </c>
      <c r="H433" s="31">
        <v>0</v>
      </c>
      <c r="I433" s="31">
        <v>0</v>
      </c>
      <c r="J433" s="31">
        <v>0</v>
      </c>
      <c r="K433" s="32">
        <v>0</v>
      </c>
      <c r="L433" s="33">
        <f t="shared" si="12"/>
        <v>0</v>
      </c>
      <c r="M433" s="33">
        <f t="shared" si="13"/>
        <v>0</v>
      </c>
      <c r="N433" s="31">
        <v>0</v>
      </c>
      <c r="O433" s="31">
        <v>0</v>
      </c>
      <c r="P433" t="s">
        <v>1151</v>
      </c>
      <c r="Q433" t="s">
        <v>1152</v>
      </c>
      <c r="R433" t="s">
        <v>372</v>
      </c>
    </row>
    <row r="434" spans="1:18" x14ac:dyDescent="0.15">
      <c r="A434" t="s">
        <v>538</v>
      </c>
      <c r="B434" t="s">
        <v>315</v>
      </c>
      <c r="C434" t="s">
        <v>1091</v>
      </c>
      <c r="D434" t="s">
        <v>370</v>
      </c>
      <c r="E434" t="s">
        <v>371</v>
      </c>
      <c r="F434" t="s">
        <v>372</v>
      </c>
      <c r="G434" t="s">
        <v>372</v>
      </c>
      <c r="H434" s="31">
        <v>412.8</v>
      </c>
      <c r="I434" s="31">
        <v>412.8</v>
      </c>
      <c r="J434" s="31">
        <v>0</v>
      </c>
      <c r="K434" s="32">
        <v>0</v>
      </c>
      <c r="L434" s="33">
        <f t="shared" si="12"/>
        <v>0</v>
      </c>
      <c r="M434" s="33">
        <f t="shared" si="13"/>
        <v>412.8</v>
      </c>
      <c r="N434" s="31">
        <v>412.8</v>
      </c>
      <c r="O434" s="31">
        <v>0</v>
      </c>
      <c r="P434" t="s">
        <v>1153</v>
      </c>
      <c r="Q434" t="s">
        <v>1154</v>
      </c>
      <c r="R434" t="s">
        <v>407</v>
      </c>
    </row>
    <row r="435" spans="1:18" x14ac:dyDescent="0.15">
      <c r="A435" t="s">
        <v>543</v>
      </c>
      <c r="B435" t="s">
        <v>593</v>
      </c>
      <c r="C435" t="s">
        <v>594</v>
      </c>
      <c r="D435" t="s">
        <v>370</v>
      </c>
      <c r="E435" t="s">
        <v>371</v>
      </c>
      <c r="F435" t="s">
        <v>372</v>
      </c>
      <c r="G435" t="s">
        <v>372</v>
      </c>
      <c r="H435" s="31">
        <v>0</v>
      </c>
      <c r="I435" s="31">
        <v>0</v>
      </c>
      <c r="J435" s="31">
        <v>0</v>
      </c>
      <c r="K435" s="32">
        <v>0</v>
      </c>
      <c r="L435" s="33">
        <f t="shared" si="12"/>
        <v>0</v>
      </c>
      <c r="M435" s="33">
        <f t="shared" si="13"/>
        <v>0</v>
      </c>
      <c r="N435" s="31">
        <v>0</v>
      </c>
      <c r="O435" s="31">
        <v>0</v>
      </c>
      <c r="P435" t="s">
        <v>1155</v>
      </c>
      <c r="Q435" t="s">
        <v>1117</v>
      </c>
      <c r="R435" t="s">
        <v>372</v>
      </c>
    </row>
    <row r="436" spans="1:18" x14ac:dyDescent="0.15">
      <c r="A436" t="s">
        <v>543</v>
      </c>
      <c r="B436" t="s">
        <v>597</v>
      </c>
      <c r="C436" t="s">
        <v>598</v>
      </c>
      <c r="D436" t="s">
        <v>599</v>
      </c>
      <c r="E436" t="s">
        <v>600</v>
      </c>
      <c r="F436" t="s">
        <v>601</v>
      </c>
      <c r="G436" t="s">
        <v>372</v>
      </c>
      <c r="H436" s="31">
        <v>1098.71</v>
      </c>
      <c r="I436" s="31">
        <v>1098.71</v>
      </c>
      <c r="J436" s="31">
        <v>0</v>
      </c>
      <c r="K436" s="32">
        <v>1098.71</v>
      </c>
      <c r="L436" s="33">
        <f t="shared" si="12"/>
        <v>1098.71</v>
      </c>
      <c r="M436" s="33">
        <f t="shared" si="13"/>
        <v>0</v>
      </c>
      <c r="N436" s="31">
        <v>0</v>
      </c>
      <c r="O436" s="31">
        <v>0</v>
      </c>
      <c r="P436" t="s">
        <v>1156</v>
      </c>
      <c r="Q436" t="s">
        <v>372</v>
      </c>
      <c r="R436" t="s">
        <v>1157</v>
      </c>
    </row>
    <row r="437" spans="1:18" x14ac:dyDescent="0.15">
      <c r="A437" t="s">
        <v>543</v>
      </c>
      <c r="B437" t="s">
        <v>327</v>
      </c>
      <c r="C437" t="s">
        <v>604</v>
      </c>
      <c r="D437" t="s">
        <v>599</v>
      </c>
      <c r="E437" t="s">
        <v>600</v>
      </c>
      <c r="F437" t="s">
        <v>601</v>
      </c>
      <c r="G437" t="s">
        <v>372</v>
      </c>
      <c r="H437" s="31">
        <v>2684.41</v>
      </c>
      <c r="I437" s="31">
        <v>2684.41</v>
      </c>
      <c r="J437" s="31">
        <v>0</v>
      </c>
      <c r="K437" s="32">
        <v>2684.41</v>
      </c>
      <c r="L437" s="33">
        <f t="shared" si="12"/>
        <v>2684.41</v>
      </c>
      <c r="M437" s="33">
        <f t="shared" si="13"/>
        <v>0</v>
      </c>
      <c r="N437" s="31">
        <v>0</v>
      </c>
      <c r="O437" s="31">
        <v>0</v>
      </c>
      <c r="P437" t="s">
        <v>1158</v>
      </c>
      <c r="Q437" t="s">
        <v>372</v>
      </c>
      <c r="R437" t="s">
        <v>1159</v>
      </c>
    </row>
    <row r="438" spans="1:18" x14ac:dyDescent="0.15">
      <c r="A438" t="s">
        <v>543</v>
      </c>
      <c r="B438" t="s">
        <v>664</v>
      </c>
      <c r="C438" t="s">
        <v>665</v>
      </c>
      <c r="D438" t="s">
        <v>666</v>
      </c>
      <c r="E438" t="s">
        <v>611</v>
      </c>
      <c r="F438" t="s">
        <v>372</v>
      </c>
      <c r="G438" t="s">
        <v>372</v>
      </c>
      <c r="H438" s="31">
        <v>0</v>
      </c>
      <c r="I438" s="31">
        <v>0</v>
      </c>
      <c r="J438" s="31">
        <v>0</v>
      </c>
      <c r="K438" s="32">
        <v>0</v>
      </c>
      <c r="L438" s="33">
        <f t="shared" si="12"/>
        <v>0</v>
      </c>
      <c r="M438" s="33">
        <f t="shared" si="13"/>
        <v>0</v>
      </c>
      <c r="N438" s="31">
        <v>0</v>
      </c>
      <c r="O438" s="31">
        <v>0</v>
      </c>
      <c r="P438" t="s">
        <v>678</v>
      </c>
      <c r="Q438" t="s">
        <v>372</v>
      </c>
      <c r="R438" t="s">
        <v>372</v>
      </c>
    </row>
    <row r="439" spans="1:18" x14ac:dyDescent="0.15">
      <c r="A439" t="s">
        <v>543</v>
      </c>
      <c r="B439" t="s">
        <v>336</v>
      </c>
      <c r="C439" t="s">
        <v>610</v>
      </c>
      <c r="D439" t="s">
        <v>599</v>
      </c>
      <c r="E439" t="s">
        <v>611</v>
      </c>
      <c r="F439" t="s">
        <v>372</v>
      </c>
      <c r="G439" t="s">
        <v>372</v>
      </c>
      <c r="H439" s="31">
        <v>87.81</v>
      </c>
      <c r="I439" s="31">
        <v>87.81</v>
      </c>
      <c r="J439" s="31">
        <v>0</v>
      </c>
      <c r="K439" s="32">
        <v>87.81</v>
      </c>
      <c r="L439" s="33">
        <f t="shared" si="12"/>
        <v>87.81</v>
      </c>
      <c r="M439" s="33">
        <f t="shared" si="13"/>
        <v>0</v>
      </c>
      <c r="N439" s="31">
        <v>0</v>
      </c>
      <c r="O439" s="31">
        <v>0</v>
      </c>
      <c r="P439" t="s">
        <v>1160</v>
      </c>
      <c r="Q439" t="s">
        <v>372</v>
      </c>
      <c r="R439" t="s">
        <v>1161</v>
      </c>
    </row>
    <row r="440" spans="1:18" x14ac:dyDescent="0.15">
      <c r="A440" t="s">
        <v>543</v>
      </c>
      <c r="B440" t="s">
        <v>309</v>
      </c>
      <c r="C440" t="s">
        <v>616</v>
      </c>
      <c r="D440" t="s">
        <v>617</v>
      </c>
      <c r="E440" t="s">
        <v>618</v>
      </c>
      <c r="F440" t="s">
        <v>618</v>
      </c>
      <c r="G440" t="s">
        <v>372</v>
      </c>
      <c r="H440" s="31">
        <v>1000</v>
      </c>
      <c r="I440" s="31">
        <v>1000</v>
      </c>
      <c r="J440" s="31">
        <v>0</v>
      </c>
      <c r="K440" s="32">
        <v>1000</v>
      </c>
      <c r="L440" s="33">
        <f t="shared" si="12"/>
        <v>1000</v>
      </c>
      <c r="M440" s="33">
        <f t="shared" si="13"/>
        <v>0</v>
      </c>
      <c r="N440" s="31">
        <v>0</v>
      </c>
      <c r="O440" s="31">
        <v>0</v>
      </c>
      <c r="P440" t="s">
        <v>1162</v>
      </c>
      <c r="Q440" t="s">
        <v>372</v>
      </c>
      <c r="R440" t="s">
        <v>1163</v>
      </c>
    </row>
    <row r="441" spans="1:18" x14ac:dyDescent="0.15">
      <c r="A441" t="s">
        <v>543</v>
      </c>
      <c r="B441" t="s">
        <v>621</v>
      </c>
      <c r="C441" t="s">
        <v>622</v>
      </c>
      <c r="D441" t="s">
        <v>617</v>
      </c>
      <c r="E441" t="s">
        <v>618</v>
      </c>
      <c r="F441" t="s">
        <v>618</v>
      </c>
      <c r="G441" t="s">
        <v>372</v>
      </c>
      <c r="H441" s="31">
        <v>538.92999999999995</v>
      </c>
      <c r="I441" s="31">
        <v>538.92999999999995</v>
      </c>
      <c r="J441" s="31">
        <v>0</v>
      </c>
      <c r="K441" s="32">
        <v>538.92999999999995</v>
      </c>
      <c r="L441" s="33">
        <f t="shared" si="12"/>
        <v>538.92999999999995</v>
      </c>
      <c r="M441" s="33">
        <f t="shared" si="13"/>
        <v>0</v>
      </c>
      <c r="N441" s="31">
        <v>0</v>
      </c>
      <c r="O441" s="31">
        <v>0</v>
      </c>
      <c r="P441" t="s">
        <v>1164</v>
      </c>
      <c r="Q441" t="s">
        <v>372</v>
      </c>
      <c r="R441" t="s">
        <v>1165</v>
      </c>
    </row>
    <row r="442" spans="1:18" x14ac:dyDescent="0.15">
      <c r="A442" t="s">
        <v>543</v>
      </c>
      <c r="B442" t="s">
        <v>334</v>
      </c>
      <c r="C442" t="s">
        <v>783</v>
      </c>
      <c r="D442" t="s">
        <v>599</v>
      </c>
      <c r="E442" t="s">
        <v>611</v>
      </c>
      <c r="F442" t="s">
        <v>372</v>
      </c>
      <c r="G442" t="s">
        <v>372</v>
      </c>
      <c r="H442" s="31">
        <v>499.04</v>
      </c>
      <c r="I442" s="31">
        <v>499.04</v>
      </c>
      <c r="J442" s="31">
        <v>0</v>
      </c>
      <c r="K442" s="32">
        <v>499.04</v>
      </c>
      <c r="L442" s="33">
        <f t="shared" si="12"/>
        <v>499.04</v>
      </c>
      <c r="M442" s="33">
        <f t="shared" si="13"/>
        <v>0</v>
      </c>
      <c r="N442" s="31">
        <v>0</v>
      </c>
      <c r="O442" s="31">
        <v>0</v>
      </c>
      <c r="P442" t="s">
        <v>1166</v>
      </c>
      <c r="Q442" t="s">
        <v>372</v>
      </c>
      <c r="R442" t="s">
        <v>1167</v>
      </c>
    </row>
    <row r="443" spans="1:18" x14ac:dyDescent="0.15">
      <c r="A443" t="s">
        <v>543</v>
      </c>
      <c r="B443" t="s">
        <v>625</v>
      </c>
      <c r="C443" t="s">
        <v>626</v>
      </c>
      <c r="D443" t="s">
        <v>599</v>
      </c>
      <c r="E443" t="s">
        <v>600</v>
      </c>
      <c r="F443" t="s">
        <v>601</v>
      </c>
      <c r="G443" t="s">
        <v>372</v>
      </c>
      <c r="H443" s="31">
        <v>384.52</v>
      </c>
      <c r="I443" s="31">
        <v>384.52</v>
      </c>
      <c r="J443" s="31">
        <v>0</v>
      </c>
      <c r="K443" s="32">
        <v>384.52</v>
      </c>
      <c r="L443" s="33">
        <f t="shared" si="12"/>
        <v>384.52</v>
      </c>
      <c r="M443" s="33">
        <f t="shared" si="13"/>
        <v>0</v>
      </c>
      <c r="N443" s="31">
        <v>0</v>
      </c>
      <c r="O443" s="31">
        <v>0</v>
      </c>
      <c r="P443" t="s">
        <v>1168</v>
      </c>
      <c r="Q443" t="s">
        <v>372</v>
      </c>
      <c r="R443" t="s">
        <v>1169</v>
      </c>
    </row>
    <row r="444" spans="1:18" x14ac:dyDescent="0.15">
      <c r="A444" t="s">
        <v>543</v>
      </c>
      <c r="B444" t="s">
        <v>329</v>
      </c>
      <c r="C444" t="s">
        <v>629</v>
      </c>
      <c r="D444" t="s">
        <v>599</v>
      </c>
      <c r="E444" t="s">
        <v>630</v>
      </c>
      <c r="F444" t="s">
        <v>611</v>
      </c>
      <c r="G444" t="s">
        <v>372</v>
      </c>
      <c r="H444" s="31">
        <v>198.97</v>
      </c>
      <c r="I444" s="31">
        <v>198.97</v>
      </c>
      <c r="J444" s="31">
        <v>0</v>
      </c>
      <c r="K444" s="32">
        <v>198.97</v>
      </c>
      <c r="L444" s="33">
        <f t="shared" si="12"/>
        <v>198.97</v>
      </c>
      <c r="M444" s="33">
        <f t="shared" si="13"/>
        <v>0</v>
      </c>
      <c r="N444" s="31">
        <v>0</v>
      </c>
      <c r="O444" s="31">
        <v>0</v>
      </c>
      <c r="P444" t="s">
        <v>1170</v>
      </c>
      <c r="Q444" t="s">
        <v>372</v>
      </c>
      <c r="R444" t="s">
        <v>1171</v>
      </c>
    </row>
    <row r="445" spans="1:18" x14ac:dyDescent="0.15">
      <c r="A445" t="s">
        <v>543</v>
      </c>
      <c r="B445" t="s">
        <v>632</v>
      </c>
      <c r="C445" t="s">
        <v>633</v>
      </c>
      <c r="D445" t="s">
        <v>599</v>
      </c>
      <c r="E445" t="s">
        <v>600</v>
      </c>
      <c r="F445" t="s">
        <v>601</v>
      </c>
      <c r="G445" t="s">
        <v>372</v>
      </c>
      <c r="H445" s="31">
        <v>810.75</v>
      </c>
      <c r="I445" s="31">
        <v>810.75</v>
      </c>
      <c r="J445" s="31">
        <v>0</v>
      </c>
      <c r="K445" s="32">
        <v>810.75</v>
      </c>
      <c r="L445" s="33">
        <f t="shared" si="12"/>
        <v>810.75</v>
      </c>
      <c r="M445" s="33">
        <f t="shared" si="13"/>
        <v>0</v>
      </c>
      <c r="N445" s="31">
        <v>0</v>
      </c>
      <c r="O445" s="31">
        <v>0</v>
      </c>
      <c r="P445" t="s">
        <v>1172</v>
      </c>
      <c r="Q445" t="s">
        <v>372</v>
      </c>
      <c r="R445" t="s">
        <v>1173</v>
      </c>
    </row>
    <row r="446" spans="1:18" x14ac:dyDescent="0.15">
      <c r="A446" t="s">
        <v>543</v>
      </c>
      <c r="B446" t="s">
        <v>636</v>
      </c>
      <c r="C446" t="s">
        <v>637</v>
      </c>
      <c r="D446" t="s">
        <v>599</v>
      </c>
      <c r="E446" t="s">
        <v>600</v>
      </c>
      <c r="F446" t="s">
        <v>638</v>
      </c>
      <c r="G446" t="s">
        <v>372</v>
      </c>
      <c r="H446" s="31">
        <v>0</v>
      </c>
      <c r="I446" s="31">
        <v>0</v>
      </c>
      <c r="J446" s="31">
        <v>0</v>
      </c>
      <c r="K446" s="32">
        <v>0</v>
      </c>
      <c r="L446" s="33">
        <f t="shared" si="12"/>
        <v>0</v>
      </c>
      <c r="M446" s="33">
        <f t="shared" si="13"/>
        <v>0</v>
      </c>
      <c r="N446" s="31">
        <v>0</v>
      </c>
      <c r="O446" s="31">
        <v>0</v>
      </c>
      <c r="P446" t="s">
        <v>950</v>
      </c>
      <c r="Q446" t="s">
        <v>372</v>
      </c>
      <c r="R446" t="s">
        <v>372</v>
      </c>
    </row>
    <row r="447" spans="1:18" x14ac:dyDescent="0.15">
      <c r="A447" t="s">
        <v>543</v>
      </c>
      <c r="B447" t="s">
        <v>640</v>
      </c>
      <c r="C447" t="s">
        <v>641</v>
      </c>
      <c r="D447" t="s">
        <v>599</v>
      </c>
      <c r="E447" t="s">
        <v>600</v>
      </c>
      <c r="F447" t="s">
        <v>601</v>
      </c>
      <c r="G447" t="s">
        <v>372</v>
      </c>
      <c r="H447" s="31">
        <v>100.26</v>
      </c>
      <c r="I447" s="31">
        <v>100.26</v>
      </c>
      <c r="J447" s="31">
        <v>0</v>
      </c>
      <c r="K447" s="32">
        <v>100.26</v>
      </c>
      <c r="L447" s="33">
        <f t="shared" si="12"/>
        <v>100.26</v>
      </c>
      <c r="M447" s="33">
        <f t="shared" si="13"/>
        <v>0</v>
      </c>
      <c r="N447" s="31">
        <v>0</v>
      </c>
      <c r="O447" s="31">
        <v>0</v>
      </c>
      <c r="P447" t="s">
        <v>1174</v>
      </c>
      <c r="Q447" t="s">
        <v>372</v>
      </c>
      <c r="R447" t="s">
        <v>378</v>
      </c>
    </row>
    <row r="448" spans="1:18" x14ac:dyDescent="0.15">
      <c r="A448" t="s">
        <v>543</v>
      </c>
      <c r="B448" t="s">
        <v>644</v>
      </c>
      <c r="C448" t="s">
        <v>645</v>
      </c>
      <c r="D448" t="s">
        <v>370</v>
      </c>
      <c r="E448" t="s">
        <v>371</v>
      </c>
      <c r="F448" t="s">
        <v>372</v>
      </c>
      <c r="G448" t="s">
        <v>372</v>
      </c>
      <c r="H448" s="31">
        <v>0</v>
      </c>
      <c r="I448" s="31">
        <v>0</v>
      </c>
      <c r="J448" s="31">
        <v>0</v>
      </c>
      <c r="K448" s="32">
        <v>0</v>
      </c>
      <c r="L448" s="33">
        <f t="shared" si="12"/>
        <v>0</v>
      </c>
      <c r="M448" s="33">
        <f t="shared" si="13"/>
        <v>0</v>
      </c>
      <c r="N448" s="31">
        <v>0</v>
      </c>
      <c r="O448" s="31">
        <v>0</v>
      </c>
      <c r="P448" t="s">
        <v>1175</v>
      </c>
      <c r="Q448" t="s">
        <v>1176</v>
      </c>
      <c r="R448" t="s">
        <v>372</v>
      </c>
    </row>
    <row r="449" spans="1:18" x14ac:dyDescent="0.15">
      <c r="A449" t="s">
        <v>543</v>
      </c>
      <c r="B449" t="s">
        <v>317</v>
      </c>
      <c r="C449" t="s">
        <v>795</v>
      </c>
      <c r="D449" t="s">
        <v>796</v>
      </c>
      <c r="E449" t="s">
        <v>611</v>
      </c>
      <c r="F449" t="s">
        <v>372</v>
      </c>
      <c r="G449" t="s">
        <v>372</v>
      </c>
      <c r="H449" s="31">
        <v>1000</v>
      </c>
      <c r="I449" s="31">
        <v>1000</v>
      </c>
      <c r="J449" s="31">
        <v>0</v>
      </c>
      <c r="K449" s="32">
        <v>1000</v>
      </c>
      <c r="L449" s="33">
        <f t="shared" si="12"/>
        <v>1000</v>
      </c>
      <c r="M449" s="33">
        <f t="shared" si="13"/>
        <v>0</v>
      </c>
      <c r="N449" s="31">
        <v>0</v>
      </c>
      <c r="O449" s="31">
        <v>0</v>
      </c>
      <c r="P449" t="s">
        <v>1177</v>
      </c>
      <c r="Q449" t="s">
        <v>372</v>
      </c>
      <c r="R449" t="s">
        <v>1178</v>
      </c>
    </row>
    <row r="450" spans="1:18" x14ac:dyDescent="0.15">
      <c r="A450" t="s">
        <v>543</v>
      </c>
      <c r="B450" t="s">
        <v>648</v>
      </c>
      <c r="C450" t="s">
        <v>649</v>
      </c>
      <c r="D450" t="s">
        <v>617</v>
      </c>
      <c r="E450" t="s">
        <v>618</v>
      </c>
      <c r="F450" t="s">
        <v>618</v>
      </c>
      <c r="G450" t="s">
        <v>372</v>
      </c>
      <c r="H450" s="31">
        <v>133.6</v>
      </c>
      <c r="I450" s="31">
        <v>133.6</v>
      </c>
      <c r="J450" s="31">
        <v>0</v>
      </c>
      <c r="K450" s="32">
        <v>133.6</v>
      </c>
      <c r="L450" s="33">
        <f t="shared" si="12"/>
        <v>133.6</v>
      </c>
      <c r="M450" s="33">
        <f t="shared" si="13"/>
        <v>0</v>
      </c>
      <c r="N450" s="31">
        <v>0</v>
      </c>
      <c r="O450" s="31">
        <v>0</v>
      </c>
      <c r="P450" t="s">
        <v>1179</v>
      </c>
      <c r="Q450" t="s">
        <v>372</v>
      </c>
      <c r="R450" t="s">
        <v>1132</v>
      </c>
    </row>
    <row r="451" spans="1:18" x14ac:dyDescent="0.15">
      <c r="A451" t="s">
        <v>543</v>
      </c>
      <c r="B451" t="s">
        <v>652</v>
      </c>
      <c r="C451" t="s">
        <v>653</v>
      </c>
      <c r="D451" t="s">
        <v>370</v>
      </c>
      <c r="E451" t="s">
        <v>371</v>
      </c>
      <c r="F451" t="s">
        <v>372</v>
      </c>
      <c r="G451" t="s">
        <v>372</v>
      </c>
      <c r="H451" s="31">
        <v>0</v>
      </c>
      <c r="I451" s="31">
        <v>0</v>
      </c>
      <c r="J451" s="31">
        <v>0</v>
      </c>
      <c r="K451" s="32">
        <v>0</v>
      </c>
      <c r="L451" s="33">
        <f t="shared" ref="L451:L514" si="14">K451-J451</f>
        <v>0</v>
      </c>
      <c r="M451" s="33">
        <f t="shared" ref="M451:M512" si="15">N451+O451</f>
        <v>0</v>
      </c>
      <c r="N451" s="31">
        <v>0</v>
      </c>
      <c r="O451" s="31">
        <v>0</v>
      </c>
      <c r="P451" t="s">
        <v>1180</v>
      </c>
      <c r="Q451" t="s">
        <v>383</v>
      </c>
      <c r="R451" t="s">
        <v>372</v>
      </c>
    </row>
    <row r="452" spans="1:18" x14ac:dyDescent="0.15">
      <c r="A452" t="s">
        <v>543</v>
      </c>
      <c r="B452" t="s">
        <v>315</v>
      </c>
      <c r="C452" t="s">
        <v>1091</v>
      </c>
      <c r="D452" t="s">
        <v>370</v>
      </c>
      <c r="E452" t="s">
        <v>371</v>
      </c>
      <c r="F452" t="s">
        <v>372</v>
      </c>
      <c r="G452" t="s">
        <v>372</v>
      </c>
      <c r="H452" s="31">
        <v>378.86</v>
      </c>
      <c r="I452" s="31">
        <v>378.86</v>
      </c>
      <c r="J452" s="31">
        <v>0</v>
      </c>
      <c r="K452" s="32">
        <v>0</v>
      </c>
      <c r="L452" s="33">
        <f t="shared" si="14"/>
        <v>0</v>
      </c>
      <c r="M452" s="33">
        <f t="shared" si="15"/>
        <v>378.86</v>
      </c>
      <c r="N452" s="31">
        <v>378.86</v>
      </c>
      <c r="O452" s="31">
        <v>0</v>
      </c>
      <c r="P452" t="s">
        <v>1181</v>
      </c>
      <c r="Q452" t="s">
        <v>1182</v>
      </c>
      <c r="R452" t="s">
        <v>407</v>
      </c>
    </row>
    <row r="453" spans="1:18" x14ac:dyDescent="0.15">
      <c r="A453" t="s">
        <v>543</v>
      </c>
      <c r="B453" t="s">
        <v>324</v>
      </c>
      <c r="C453" t="s">
        <v>1183</v>
      </c>
      <c r="D453" t="s">
        <v>370</v>
      </c>
      <c r="E453" t="s">
        <v>371</v>
      </c>
      <c r="F453" t="s">
        <v>372</v>
      </c>
      <c r="G453" t="s">
        <v>372</v>
      </c>
      <c r="H453" s="31">
        <v>723.31</v>
      </c>
      <c r="I453" s="31">
        <v>723.31</v>
      </c>
      <c r="J453" s="31">
        <v>0</v>
      </c>
      <c r="K453" s="32">
        <v>0</v>
      </c>
      <c r="L453" s="33">
        <f t="shared" si="14"/>
        <v>0</v>
      </c>
      <c r="M453" s="33">
        <f t="shared" si="15"/>
        <v>723.31</v>
      </c>
      <c r="N453" s="31">
        <v>723.31</v>
      </c>
      <c r="O453" s="31">
        <v>0</v>
      </c>
      <c r="P453" t="s">
        <v>1184</v>
      </c>
      <c r="Q453" t="s">
        <v>1185</v>
      </c>
      <c r="R453" t="s">
        <v>372</v>
      </c>
    </row>
    <row r="454" spans="1:18" x14ac:dyDescent="0.15">
      <c r="A454" t="s">
        <v>548</v>
      </c>
      <c r="B454" t="s">
        <v>593</v>
      </c>
      <c r="C454" t="s">
        <v>594</v>
      </c>
      <c r="D454" t="s">
        <v>370</v>
      </c>
      <c r="E454" t="s">
        <v>371</v>
      </c>
      <c r="F454" t="s">
        <v>372</v>
      </c>
      <c r="G454" t="s">
        <v>372</v>
      </c>
      <c r="H454" s="31">
        <v>0</v>
      </c>
      <c r="I454" s="31">
        <v>0</v>
      </c>
      <c r="J454" s="31">
        <v>0</v>
      </c>
      <c r="K454" s="32">
        <v>0</v>
      </c>
      <c r="L454" s="33">
        <f t="shared" si="14"/>
        <v>0</v>
      </c>
      <c r="M454" s="33">
        <f t="shared" si="15"/>
        <v>0</v>
      </c>
      <c r="N454" s="31">
        <v>0</v>
      </c>
      <c r="O454" s="31">
        <v>0</v>
      </c>
      <c r="P454" t="s">
        <v>998</v>
      </c>
      <c r="Q454" t="s">
        <v>1176</v>
      </c>
      <c r="R454" t="s">
        <v>372</v>
      </c>
    </row>
    <row r="455" spans="1:18" x14ac:dyDescent="0.15">
      <c r="A455" t="s">
        <v>548</v>
      </c>
      <c r="B455" t="s">
        <v>597</v>
      </c>
      <c r="C455" t="s">
        <v>598</v>
      </c>
      <c r="D455" t="s">
        <v>599</v>
      </c>
      <c r="E455" t="s">
        <v>600</v>
      </c>
      <c r="F455" t="s">
        <v>601</v>
      </c>
      <c r="G455" t="s">
        <v>372</v>
      </c>
      <c r="H455" s="31">
        <v>1004.87</v>
      </c>
      <c r="I455" s="31">
        <v>1004.87</v>
      </c>
      <c r="J455" s="31">
        <v>0</v>
      </c>
      <c r="K455" s="32">
        <v>1004.87</v>
      </c>
      <c r="L455" s="33">
        <f t="shared" si="14"/>
        <v>1004.87</v>
      </c>
      <c r="M455" s="33">
        <f t="shared" si="15"/>
        <v>0</v>
      </c>
      <c r="N455" s="31">
        <v>0</v>
      </c>
      <c r="O455" s="31">
        <v>0</v>
      </c>
      <c r="P455" t="s">
        <v>1186</v>
      </c>
      <c r="Q455" t="s">
        <v>372</v>
      </c>
      <c r="R455" t="s">
        <v>1187</v>
      </c>
    </row>
    <row r="456" spans="1:18" x14ac:dyDescent="0.15">
      <c r="A456" t="s">
        <v>548</v>
      </c>
      <c r="B456" t="s">
        <v>327</v>
      </c>
      <c r="C456" t="s">
        <v>604</v>
      </c>
      <c r="D456" t="s">
        <v>599</v>
      </c>
      <c r="E456" t="s">
        <v>600</v>
      </c>
      <c r="F456" t="s">
        <v>601</v>
      </c>
      <c r="G456" t="s">
        <v>372</v>
      </c>
      <c r="H456" s="31">
        <v>2537.5100000000002</v>
      </c>
      <c r="I456" s="31">
        <v>2537.5100000000002</v>
      </c>
      <c r="J456" s="31">
        <v>0</v>
      </c>
      <c r="K456" s="32">
        <v>2537.5100000000002</v>
      </c>
      <c r="L456" s="33">
        <f t="shared" si="14"/>
        <v>2537.5100000000002</v>
      </c>
      <c r="M456" s="33">
        <f t="shared" si="15"/>
        <v>0</v>
      </c>
      <c r="N456" s="31">
        <v>0</v>
      </c>
      <c r="O456" s="31">
        <v>0</v>
      </c>
      <c r="P456" t="s">
        <v>1188</v>
      </c>
      <c r="Q456" t="s">
        <v>372</v>
      </c>
      <c r="R456" t="s">
        <v>1189</v>
      </c>
    </row>
    <row r="457" spans="1:18" x14ac:dyDescent="0.15">
      <c r="A457" t="s">
        <v>548</v>
      </c>
      <c r="B457" t="s">
        <v>333</v>
      </c>
      <c r="C457" t="s">
        <v>607</v>
      </c>
      <c r="D457" t="s">
        <v>370</v>
      </c>
      <c r="E457" t="s">
        <v>371</v>
      </c>
      <c r="F457" t="s">
        <v>372</v>
      </c>
      <c r="G457" t="s">
        <v>372</v>
      </c>
      <c r="H457" s="31">
        <v>0</v>
      </c>
      <c r="I457" s="31">
        <v>0</v>
      </c>
      <c r="J457" s="31">
        <v>0</v>
      </c>
      <c r="K457" s="32">
        <v>0</v>
      </c>
      <c r="L457" s="33">
        <f t="shared" si="14"/>
        <v>0</v>
      </c>
      <c r="M457" s="33">
        <f t="shared" si="15"/>
        <v>0</v>
      </c>
      <c r="N457" s="31">
        <v>0</v>
      </c>
      <c r="O457" s="31">
        <v>0</v>
      </c>
      <c r="P457" t="s">
        <v>407</v>
      </c>
      <c r="Q457" t="s">
        <v>372</v>
      </c>
      <c r="R457" t="s">
        <v>372</v>
      </c>
    </row>
    <row r="458" spans="1:18" x14ac:dyDescent="0.15">
      <c r="A458" t="s">
        <v>548</v>
      </c>
      <c r="B458" t="s">
        <v>664</v>
      </c>
      <c r="C458" t="s">
        <v>665</v>
      </c>
      <c r="D458" t="s">
        <v>666</v>
      </c>
      <c r="E458" t="s">
        <v>611</v>
      </c>
      <c r="F458" t="s">
        <v>372</v>
      </c>
      <c r="G458" t="s">
        <v>372</v>
      </c>
      <c r="H458" s="31">
        <v>0</v>
      </c>
      <c r="I458" s="31">
        <v>0</v>
      </c>
      <c r="J458" s="31">
        <v>0</v>
      </c>
      <c r="K458" s="32">
        <v>0</v>
      </c>
      <c r="L458" s="33">
        <f t="shared" si="14"/>
        <v>0</v>
      </c>
      <c r="M458" s="33">
        <f t="shared" si="15"/>
        <v>0</v>
      </c>
      <c r="N458" s="31">
        <v>0</v>
      </c>
      <c r="O458" s="31">
        <v>0</v>
      </c>
      <c r="P458" t="s">
        <v>1190</v>
      </c>
      <c r="Q458" t="s">
        <v>372</v>
      </c>
      <c r="R458" t="s">
        <v>372</v>
      </c>
    </row>
    <row r="459" spans="1:18" x14ac:dyDescent="0.15">
      <c r="A459" t="s">
        <v>548</v>
      </c>
      <c r="B459" t="s">
        <v>336</v>
      </c>
      <c r="C459" t="s">
        <v>610</v>
      </c>
      <c r="D459" t="s">
        <v>599</v>
      </c>
      <c r="E459" t="s">
        <v>611</v>
      </c>
      <c r="F459" t="s">
        <v>372</v>
      </c>
      <c r="G459" t="s">
        <v>372</v>
      </c>
      <c r="H459" s="31">
        <v>200</v>
      </c>
      <c r="I459" s="31">
        <v>200</v>
      </c>
      <c r="J459" s="31">
        <v>0</v>
      </c>
      <c r="K459" s="32">
        <v>200</v>
      </c>
      <c r="L459" s="33">
        <f t="shared" si="14"/>
        <v>200</v>
      </c>
      <c r="M459" s="33">
        <f t="shared" si="15"/>
        <v>0</v>
      </c>
      <c r="N459" s="31">
        <v>0</v>
      </c>
      <c r="O459" s="31">
        <v>0</v>
      </c>
      <c r="P459" t="s">
        <v>1191</v>
      </c>
      <c r="Q459" t="s">
        <v>372</v>
      </c>
      <c r="R459" t="s">
        <v>861</v>
      </c>
    </row>
    <row r="460" spans="1:18" x14ac:dyDescent="0.15">
      <c r="A460" t="s">
        <v>548</v>
      </c>
      <c r="B460" t="s">
        <v>309</v>
      </c>
      <c r="C460" t="s">
        <v>616</v>
      </c>
      <c r="D460" t="s">
        <v>617</v>
      </c>
      <c r="E460" t="s">
        <v>618</v>
      </c>
      <c r="F460" t="s">
        <v>618</v>
      </c>
      <c r="G460" t="s">
        <v>372</v>
      </c>
      <c r="H460" s="31">
        <v>1000</v>
      </c>
      <c r="I460" s="31">
        <v>1000</v>
      </c>
      <c r="J460" s="31">
        <v>0</v>
      </c>
      <c r="K460" s="32">
        <v>1000</v>
      </c>
      <c r="L460" s="33">
        <f t="shared" si="14"/>
        <v>1000</v>
      </c>
      <c r="M460" s="33">
        <f t="shared" si="15"/>
        <v>0</v>
      </c>
      <c r="N460" s="31">
        <v>0</v>
      </c>
      <c r="O460" s="31">
        <v>0</v>
      </c>
      <c r="P460" t="s">
        <v>1192</v>
      </c>
      <c r="Q460" t="s">
        <v>372</v>
      </c>
      <c r="R460" t="s">
        <v>1193</v>
      </c>
    </row>
    <row r="461" spans="1:18" x14ac:dyDescent="0.15">
      <c r="A461" t="s">
        <v>548</v>
      </c>
      <c r="B461" t="s">
        <v>621</v>
      </c>
      <c r="C461" t="s">
        <v>622</v>
      </c>
      <c r="D461" t="s">
        <v>617</v>
      </c>
      <c r="E461" t="s">
        <v>618</v>
      </c>
      <c r="F461" t="s">
        <v>618</v>
      </c>
      <c r="G461" t="s">
        <v>372</v>
      </c>
      <c r="H461" s="31">
        <v>537.63</v>
      </c>
      <c r="I461" s="31">
        <v>537.63</v>
      </c>
      <c r="J461" s="31">
        <v>0</v>
      </c>
      <c r="K461" s="32">
        <v>537.63</v>
      </c>
      <c r="L461" s="33">
        <f t="shared" si="14"/>
        <v>537.63</v>
      </c>
      <c r="M461" s="33">
        <f t="shared" si="15"/>
        <v>0</v>
      </c>
      <c r="N461" s="31">
        <v>0</v>
      </c>
      <c r="O461" s="31">
        <v>0</v>
      </c>
      <c r="P461" t="s">
        <v>1194</v>
      </c>
      <c r="Q461" t="s">
        <v>372</v>
      </c>
      <c r="R461" t="s">
        <v>1021</v>
      </c>
    </row>
    <row r="462" spans="1:18" x14ac:dyDescent="0.15">
      <c r="A462" t="s">
        <v>548</v>
      </c>
      <c r="B462" t="s">
        <v>334</v>
      </c>
      <c r="C462" t="s">
        <v>783</v>
      </c>
      <c r="D462" t="s">
        <v>599</v>
      </c>
      <c r="E462" t="s">
        <v>611</v>
      </c>
      <c r="F462" t="s">
        <v>372</v>
      </c>
      <c r="G462" t="s">
        <v>372</v>
      </c>
      <c r="H462" s="31">
        <v>500</v>
      </c>
      <c r="I462" s="31">
        <v>500</v>
      </c>
      <c r="J462" s="31">
        <v>0</v>
      </c>
      <c r="K462" s="32">
        <v>500</v>
      </c>
      <c r="L462" s="33">
        <f t="shared" si="14"/>
        <v>500</v>
      </c>
      <c r="M462" s="33">
        <f t="shared" si="15"/>
        <v>0</v>
      </c>
      <c r="N462" s="31">
        <v>0</v>
      </c>
      <c r="O462" s="31">
        <v>0</v>
      </c>
      <c r="P462" t="s">
        <v>1195</v>
      </c>
      <c r="Q462" t="s">
        <v>372</v>
      </c>
      <c r="R462" t="s">
        <v>900</v>
      </c>
    </row>
    <row r="463" spans="1:18" x14ac:dyDescent="0.15">
      <c r="A463" t="s">
        <v>548</v>
      </c>
      <c r="B463" t="s">
        <v>350</v>
      </c>
      <c r="C463" t="s">
        <v>1196</v>
      </c>
      <c r="D463" t="s">
        <v>666</v>
      </c>
      <c r="E463" t="s">
        <v>1197</v>
      </c>
      <c r="F463" t="s">
        <v>1198</v>
      </c>
      <c r="G463" t="s">
        <v>372</v>
      </c>
      <c r="H463" s="31">
        <v>300</v>
      </c>
      <c r="I463" s="31">
        <v>300</v>
      </c>
      <c r="J463" s="31">
        <v>0</v>
      </c>
      <c r="K463" s="32">
        <v>300</v>
      </c>
      <c r="L463" s="33">
        <f t="shared" si="14"/>
        <v>300</v>
      </c>
      <c r="M463" s="33">
        <f t="shared" si="15"/>
        <v>0</v>
      </c>
      <c r="N463" s="31">
        <v>0</v>
      </c>
      <c r="O463" s="31">
        <v>0</v>
      </c>
      <c r="P463" t="s">
        <v>1199</v>
      </c>
      <c r="Q463" t="s">
        <v>372</v>
      </c>
      <c r="R463" t="s">
        <v>1142</v>
      </c>
    </row>
    <row r="464" spans="1:18" x14ac:dyDescent="0.15">
      <c r="A464" t="s">
        <v>548</v>
      </c>
      <c r="B464" t="s">
        <v>625</v>
      </c>
      <c r="C464" t="s">
        <v>626</v>
      </c>
      <c r="D464" t="s">
        <v>599</v>
      </c>
      <c r="E464" t="s">
        <v>600</v>
      </c>
      <c r="F464" t="s">
        <v>601</v>
      </c>
      <c r="G464" t="s">
        <v>372</v>
      </c>
      <c r="H464" s="31">
        <v>412.05</v>
      </c>
      <c r="I464" s="31">
        <v>412.05</v>
      </c>
      <c r="J464" s="31">
        <v>0</v>
      </c>
      <c r="K464" s="32">
        <v>412.05</v>
      </c>
      <c r="L464" s="33">
        <f t="shared" si="14"/>
        <v>412.05</v>
      </c>
      <c r="M464" s="33">
        <f t="shared" si="15"/>
        <v>0</v>
      </c>
      <c r="N464" s="31">
        <v>0</v>
      </c>
      <c r="O464" s="31">
        <v>0</v>
      </c>
      <c r="P464" t="s">
        <v>1200</v>
      </c>
      <c r="Q464" t="s">
        <v>372</v>
      </c>
      <c r="R464" t="s">
        <v>1201</v>
      </c>
    </row>
    <row r="465" spans="1:18" x14ac:dyDescent="0.15">
      <c r="A465" t="s">
        <v>548</v>
      </c>
      <c r="B465" t="s">
        <v>329</v>
      </c>
      <c r="C465" t="s">
        <v>629</v>
      </c>
      <c r="D465" t="s">
        <v>599</v>
      </c>
      <c r="E465" t="s">
        <v>630</v>
      </c>
      <c r="F465" t="s">
        <v>611</v>
      </c>
      <c r="G465" t="s">
        <v>372</v>
      </c>
      <c r="H465" s="31">
        <v>298.39</v>
      </c>
      <c r="I465" s="31">
        <v>298.39</v>
      </c>
      <c r="J465" s="31">
        <v>0</v>
      </c>
      <c r="K465" s="32">
        <v>298.39</v>
      </c>
      <c r="L465" s="33">
        <f t="shared" si="14"/>
        <v>298.39</v>
      </c>
      <c r="M465" s="33">
        <f t="shared" si="15"/>
        <v>0</v>
      </c>
      <c r="N465" s="31">
        <v>0</v>
      </c>
      <c r="O465" s="31">
        <v>0</v>
      </c>
      <c r="P465" t="s">
        <v>1202</v>
      </c>
      <c r="Q465" t="s">
        <v>372</v>
      </c>
      <c r="R465" t="s">
        <v>1203</v>
      </c>
    </row>
    <row r="466" spans="1:18" x14ac:dyDescent="0.15">
      <c r="A466" t="s">
        <v>548</v>
      </c>
      <c r="B466" t="s">
        <v>632</v>
      </c>
      <c r="C466" t="s">
        <v>633</v>
      </c>
      <c r="D466" t="s">
        <v>599</v>
      </c>
      <c r="E466" t="s">
        <v>600</v>
      </c>
      <c r="F466" t="s">
        <v>601</v>
      </c>
      <c r="G466" t="s">
        <v>372</v>
      </c>
      <c r="H466" s="31">
        <v>794.81</v>
      </c>
      <c r="I466" s="31">
        <v>794.81</v>
      </c>
      <c r="J466" s="31">
        <v>0</v>
      </c>
      <c r="K466" s="32">
        <v>794.81</v>
      </c>
      <c r="L466" s="33">
        <f t="shared" si="14"/>
        <v>794.81</v>
      </c>
      <c r="M466" s="33">
        <f t="shared" si="15"/>
        <v>0</v>
      </c>
      <c r="N466" s="31">
        <v>0</v>
      </c>
      <c r="O466" s="31">
        <v>0</v>
      </c>
      <c r="P466" t="s">
        <v>1204</v>
      </c>
      <c r="Q466" t="s">
        <v>372</v>
      </c>
      <c r="R466" t="s">
        <v>1072</v>
      </c>
    </row>
    <row r="467" spans="1:18" x14ac:dyDescent="0.15">
      <c r="A467" t="s">
        <v>548</v>
      </c>
      <c r="B467" t="s">
        <v>636</v>
      </c>
      <c r="C467" t="s">
        <v>637</v>
      </c>
      <c r="D467" t="s">
        <v>599</v>
      </c>
      <c r="E467" t="s">
        <v>600</v>
      </c>
      <c r="F467" t="s">
        <v>638</v>
      </c>
      <c r="G467" t="s">
        <v>372</v>
      </c>
      <c r="H467" s="31">
        <v>0</v>
      </c>
      <c r="I467" s="31">
        <v>0</v>
      </c>
      <c r="J467" s="31">
        <v>0</v>
      </c>
      <c r="K467" s="32">
        <v>0</v>
      </c>
      <c r="L467" s="33">
        <f t="shared" si="14"/>
        <v>0</v>
      </c>
      <c r="M467" s="33">
        <f t="shared" si="15"/>
        <v>0</v>
      </c>
      <c r="N467" s="31">
        <v>0</v>
      </c>
      <c r="O467" s="31">
        <v>0</v>
      </c>
      <c r="P467" t="s">
        <v>1069</v>
      </c>
      <c r="Q467" t="s">
        <v>372</v>
      </c>
      <c r="R467" t="s">
        <v>372</v>
      </c>
    </row>
    <row r="468" spans="1:18" x14ac:dyDescent="0.15">
      <c r="A468" t="s">
        <v>548</v>
      </c>
      <c r="B468" t="s">
        <v>640</v>
      </c>
      <c r="C468" t="s">
        <v>641</v>
      </c>
      <c r="D468" t="s">
        <v>599</v>
      </c>
      <c r="E468" t="s">
        <v>600</v>
      </c>
      <c r="F468" t="s">
        <v>601</v>
      </c>
      <c r="G468" t="s">
        <v>372</v>
      </c>
      <c r="H468" s="31">
        <v>159.88999999999999</v>
      </c>
      <c r="I468" s="31">
        <v>159.88999999999999</v>
      </c>
      <c r="J468" s="31">
        <v>0</v>
      </c>
      <c r="K468" s="32">
        <v>159.88999999999999</v>
      </c>
      <c r="L468" s="33">
        <f t="shared" si="14"/>
        <v>159.88999999999999</v>
      </c>
      <c r="M468" s="33">
        <f t="shared" si="15"/>
        <v>0</v>
      </c>
      <c r="N468" s="31">
        <v>0</v>
      </c>
      <c r="O468" s="31">
        <v>0</v>
      </c>
      <c r="P468" t="s">
        <v>1205</v>
      </c>
      <c r="Q468" t="s">
        <v>372</v>
      </c>
      <c r="R468" t="s">
        <v>1206</v>
      </c>
    </row>
    <row r="469" spans="1:18" x14ac:dyDescent="0.15">
      <c r="A469" t="s">
        <v>548</v>
      </c>
      <c r="B469" t="s">
        <v>644</v>
      </c>
      <c r="C469" t="s">
        <v>645</v>
      </c>
      <c r="D469" t="s">
        <v>370</v>
      </c>
      <c r="E469" t="s">
        <v>371</v>
      </c>
      <c r="F469" t="s">
        <v>372</v>
      </c>
      <c r="G469" t="s">
        <v>372</v>
      </c>
      <c r="H469" s="31">
        <v>0</v>
      </c>
      <c r="I469" s="31">
        <v>0</v>
      </c>
      <c r="J469" s="31">
        <v>0</v>
      </c>
      <c r="K469" s="32">
        <v>0</v>
      </c>
      <c r="L469" s="33">
        <f t="shared" si="14"/>
        <v>0</v>
      </c>
      <c r="M469" s="33">
        <f t="shared" si="15"/>
        <v>0</v>
      </c>
      <c r="N469" s="31">
        <v>0</v>
      </c>
      <c r="O469" s="31">
        <v>0</v>
      </c>
      <c r="P469" t="s">
        <v>1207</v>
      </c>
      <c r="Q469" t="s">
        <v>372</v>
      </c>
      <c r="R469" t="s">
        <v>372</v>
      </c>
    </row>
    <row r="470" spans="1:18" x14ac:dyDescent="0.15">
      <c r="A470" t="s">
        <v>548</v>
      </c>
      <c r="B470" t="s">
        <v>317</v>
      </c>
      <c r="C470" t="s">
        <v>795</v>
      </c>
      <c r="D470" t="s">
        <v>796</v>
      </c>
      <c r="E470" t="s">
        <v>611</v>
      </c>
      <c r="F470" t="s">
        <v>372</v>
      </c>
      <c r="G470" t="s">
        <v>372</v>
      </c>
      <c r="H470" s="31">
        <v>1000</v>
      </c>
      <c r="I470" s="31">
        <v>1000</v>
      </c>
      <c r="J470" s="31">
        <v>0</v>
      </c>
      <c r="K470" s="32">
        <v>1000</v>
      </c>
      <c r="L470" s="33">
        <f t="shared" si="14"/>
        <v>1000</v>
      </c>
      <c r="M470" s="33">
        <f t="shared" si="15"/>
        <v>0</v>
      </c>
      <c r="N470" s="31">
        <v>0</v>
      </c>
      <c r="O470" s="31">
        <v>0</v>
      </c>
      <c r="P470" t="s">
        <v>1208</v>
      </c>
      <c r="Q470" t="s">
        <v>372</v>
      </c>
      <c r="R470" t="s">
        <v>1209</v>
      </c>
    </row>
    <row r="471" spans="1:18" x14ac:dyDescent="0.15">
      <c r="A471" t="s">
        <v>548</v>
      </c>
      <c r="B471" t="s">
        <v>648</v>
      </c>
      <c r="C471" t="s">
        <v>649</v>
      </c>
      <c r="D471" t="s">
        <v>617</v>
      </c>
      <c r="E471" t="s">
        <v>618</v>
      </c>
      <c r="F471" t="s">
        <v>618</v>
      </c>
      <c r="G471" t="s">
        <v>372</v>
      </c>
      <c r="H471" s="31">
        <v>169.72</v>
      </c>
      <c r="I471" s="31">
        <v>169.72</v>
      </c>
      <c r="J471" s="31">
        <v>0</v>
      </c>
      <c r="K471" s="32">
        <v>169.72</v>
      </c>
      <c r="L471" s="33">
        <f t="shared" si="14"/>
        <v>169.72</v>
      </c>
      <c r="M471" s="33">
        <f t="shared" si="15"/>
        <v>0</v>
      </c>
      <c r="N471" s="31">
        <v>0</v>
      </c>
      <c r="O471" s="31">
        <v>0</v>
      </c>
      <c r="P471" t="s">
        <v>1210</v>
      </c>
      <c r="Q471" t="s">
        <v>372</v>
      </c>
      <c r="R471" t="s">
        <v>971</v>
      </c>
    </row>
    <row r="472" spans="1:18" x14ac:dyDescent="0.15">
      <c r="A472" t="s">
        <v>548</v>
      </c>
      <c r="B472" t="s">
        <v>652</v>
      </c>
      <c r="C472" t="s">
        <v>653</v>
      </c>
      <c r="D472" t="s">
        <v>370</v>
      </c>
      <c r="E472" t="s">
        <v>371</v>
      </c>
      <c r="F472" t="s">
        <v>372</v>
      </c>
      <c r="G472" t="s">
        <v>372</v>
      </c>
      <c r="H472" s="31">
        <v>0</v>
      </c>
      <c r="I472" s="31">
        <v>0</v>
      </c>
      <c r="J472" s="31">
        <v>0</v>
      </c>
      <c r="K472" s="32">
        <v>0</v>
      </c>
      <c r="L472" s="33">
        <f t="shared" si="14"/>
        <v>0</v>
      </c>
      <c r="M472" s="33">
        <f t="shared" si="15"/>
        <v>0</v>
      </c>
      <c r="N472" s="31">
        <v>0</v>
      </c>
      <c r="O472" s="31">
        <v>0</v>
      </c>
      <c r="P472" t="s">
        <v>841</v>
      </c>
      <c r="Q472" t="s">
        <v>519</v>
      </c>
      <c r="R472" t="s">
        <v>372</v>
      </c>
    </row>
    <row r="473" spans="1:18" x14ac:dyDescent="0.15">
      <c r="A473" t="s">
        <v>548</v>
      </c>
      <c r="B473" t="s">
        <v>315</v>
      </c>
      <c r="C473" t="s">
        <v>1091</v>
      </c>
      <c r="D473" t="s">
        <v>370</v>
      </c>
      <c r="E473" t="s">
        <v>371</v>
      </c>
      <c r="F473" t="s">
        <v>372</v>
      </c>
      <c r="G473" t="s">
        <v>372</v>
      </c>
      <c r="H473" s="31">
        <v>249.3</v>
      </c>
      <c r="I473" s="31">
        <v>249.3</v>
      </c>
      <c r="J473" s="31">
        <v>0</v>
      </c>
      <c r="K473" s="32">
        <v>0</v>
      </c>
      <c r="L473" s="33">
        <f t="shared" si="14"/>
        <v>0</v>
      </c>
      <c r="M473" s="33">
        <f t="shared" si="15"/>
        <v>249.3</v>
      </c>
      <c r="N473" s="31">
        <v>249.3</v>
      </c>
      <c r="O473" s="31">
        <v>0</v>
      </c>
      <c r="P473" t="s">
        <v>1211</v>
      </c>
      <c r="Q473" t="s">
        <v>1212</v>
      </c>
      <c r="R473" t="s">
        <v>372</v>
      </c>
    </row>
    <row r="474" spans="1:18" x14ac:dyDescent="0.15">
      <c r="A474" t="s">
        <v>548</v>
      </c>
      <c r="B474" t="s">
        <v>324</v>
      </c>
      <c r="C474" t="s">
        <v>1183</v>
      </c>
      <c r="D474" t="s">
        <v>370</v>
      </c>
      <c r="E474" t="s">
        <v>371</v>
      </c>
      <c r="F474" t="s">
        <v>372</v>
      </c>
      <c r="G474" t="s">
        <v>372</v>
      </c>
      <c r="H474" s="31">
        <v>654</v>
      </c>
      <c r="I474" s="31">
        <v>654</v>
      </c>
      <c r="J474" s="31">
        <v>0</v>
      </c>
      <c r="K474" s="32">
        <v>0</v>
      </c>
      <c r="L474" s="33">
        <f t="shared" si="14"/>
        <v>0</v>
      </c>
      <c r="M474" s="33">
        <f t="shared" si="15"/>
        <v>654</v>
      </c>
      <c r="N474" s="31">
        <v>654</v>
      </c>
      <c r="O474" s="31">
        <v>0</v>
      </c>
      <c r="P474" t="s">
        <v>1213</v>
      </c>
      <c r="Q474" t="s">
        <v>1214</v>
      </c>
      <c r="R474" t="s">
        <v>372</v>
      </c>
    </row>
    <row r="475" spans="1:18" x14ac:dyDescent="0.15">
      <c r="A475" t="s">
        <v>553</v>
      </c>
      <c r="B475" t="s">
        <v>593</v>
      </c>
      <c r="C475" t="s">
        <v>594</v>
      </c>
      <c r="D475" t="s">
        <v>370</v>
      </c>
      <c r="E475" t="s">
        <v>371</v>
      </c>
      <c r="F475" t="s">
        <v>372</v>
      </c>
      <c r="G475" t="s">
        <v>372</v>
      </c>
      <c r="H475" s="31">
        <v>75.69</v>
      </c>
      <c r="I475" s="31">
        <v>0</v>
      </c>
      <c r="J475" s="31">
        <v>75.69</v>
      </c>
      <c r="K475" s="32">
        <v>0</v>
      </c>
      <c r="L475" s="33">
        <f>K475</f>
        <v>0</v>
      </c>
      <c r="M475" s="33">
        <f>N475+O475-J475</f>
        <v>0</v>
      </c>
      <c r="N475" s="31">
        <v>75.69</v>
      </c>
      <c r="O475" s="31">
        <v>0</v>
      </c>
      <c r="P475" t="s">
        <v>1215</v>
      </c>
      <c r="Q475" t="s">
        <v>1216</v>
      </c>
      <c r="R475" t="s">
        <v>372</v>
      </c>
    </row>
    <row r="476" spans="1:18" x14ac:dyDescent="0.15">
      <c r="A476" t="s">
        <v>553</v>
      </c>
      <c r="B476" t="s">
        <v>597</v>
      </c>
      <c r="C476" t="s">
        <v>598</v>
      </c>
      <c r="D476" t="s">
        <v>599</v>
      </c>
      <c r="E476" t="s">
        <v>600</v>
      </c>
      <c r="F476" t="s">
        <v>601</v>
      </c>
      <c r="G476" t="s">
        <v>372</v>
      </c>
      <c r="H476" s="31">
        <v>1222.06</v>
      </c>
      <c r="I476" s="31">
        <v>1222.06</v>
      </c>
      <c r="J476" s="31">
        <v>0</v>
      </c>
      <c r="K476" s="32">
        <v>1222.06</v>
      </c>
      <c r="L476" s="33">
        <f t="shared" si="14"/>
        <v>1222.06</v>
      </c>
      <c r="M476" s="33">
        <f t="shared" si="15"/>
        <v>0</v>
      </c>
      <c r="N476" s="31">
        <v>0</v>
      </c>
      <c r="O476" s="31">
        <v>0</v>
      </c>
      <c r="P476" t="s">
        <v>1217</v>
      </c>
      <c r="Q476" t="s">
        <v>372</v>
      </c>
      <c r="R476" t="s">
        <v>1218</v>
      </c>
    </row>
    <row r="477" spans="1:18" x14ac:dyDescent="0.15">
      <c r="A477" t="s">
        <v>553</v>
      </c>
      <c r="B477" t="s">
        <v>327</v>
      </c>
      <c r="C477" t="s">
        <v>604</v>
      </c>
      <c r="D477" t="s">
        <v>599</v>
      </c>
      <c r="E477" t="s">
        <v>600</v>
      </c>
      <c r="F477" t="s">
        <v>601</v>
      </c>
      <c r="G477" t="s">
        <v>372</v>
      </c>
      <c r="H477" s="31">
        <v>2983.16</v>
      </c>
      <c r="I477" s="31">
        <v>2983.16</v>
      </c>
      <c r="J477" s="31">
        <v>0</v>
      </c>
      <c r="K477" s="32">
        <v>2983.16</v>
      </c>
      <c r="L477" s="33">
        <f t="shared" si="14"/>
        <v>2983.16</v>
      </c>
      <c r="M477" s="33">
        <f t="shared" si="15"/>
        <v>0</v>
      </c>
      <c r="N477" s="31">
        <v>0</v>
      </c>
      <c r="O477" s="31">
        <v>0</v>
      </c>
      <c r="P477" t="s">
        <v>1219</v>
      </c>
      <c r="Q477" t="s">
        <v>372</v>
      </c>
      <c r="R477" t="s">
        <v>1220</v>
      </c>
    </row>
    <row r="478" spans="1:18" x14ac:dyDescent="0.15">
      <c r="A478" t="s">
        <v>553</v>
      </c>
      <c r="B478" t="s">
        <v>664</v>
      </c>
      <c r="C478" t="s">
        <v>665</v>
      </c>
      <c r="D478" t="s">
        <v>666</v>
      </c>
      <c r="E478" t="s">
        <v>611</v>
      </c>
      <c r="F478" t="s">
        <v>372</v>
      </c>
      <c r="G478" t="s">
        <v>372</v>
      </c>
      <c r="H478" s="31">
        <v>0</v>
      </c>
      <c r="I478" s="31">
        <v>0</v>
      </c>
      <c r="J478" s="31">
        <v>0</v>
      </c>
      <c r="K478" s="32">
        <v>0</v>
      </c>
      <c r="L478" s="33">
        <f t="shared" si="14"/>
        <v>0</v>
      </c>
      <c r="M478" s="33">
        <f t="shared" si="15"/>
        <v>0</v>
      </c>
      <c r="N478" s="31">
        <v>0</v>
      </c>
      <c r="O478" s="31">
        <v>0</v>
      </c>
      <c r="P478" t="s">
        <v>1221</v>
      </c>
      <c r="Q478" t="s">
        <v>372</v>
      </c>
      <c r="R478" t="s">
        <v>372</v>
      </c>
    </row>
    <row r="479" spans="1:18" x14ac:dyDescent="0.15">
      <c r="A479" t="s">
        <v>553</v>
      </c>
      <c r="B479" t="s">
        <v>336</v>
      </c>
      <c r="C479" t="s">
        <v>610</v>
      </c>
      <c r="D479" t="s">
        <v>599</v>
      </c>
      <c r="E479" t="s">
        <v>611</v>
      </c>
      <c r="F479" t="s">
        <v>372</v>
      </c>
      <c r="G479" t="s">
        <v>372</v>
      </c>
      <c r="H479" s="31">
        <v>225.81</v>
      </c>
      <c r="I479" s="31">
        <v>225.81</v>
      </c>
      <c r="J479" s="31">
        <v>0</v>
      </c>
      <c r="K479" s="32">
        <v>225.81</v>
      </c>
      <c r="L479" s="33">
        <f t="shared" si="14"/>
        <v>225.81</v>
      </c>
      <c r="M479" s="33">
        <f t="shared" si="15"/>
        <v>0</v>
      </c>
      <c r="N479" s="31">
        <v>0</v>
      </c>
      <c r="O479" s="31">
        <v>0</v>
      </c>
      <c r="P479" t="s">
        <v>1222</v>
      </c>
      <c r="Q479" t="s">
        <v>372</v>
      </c>
      <c r="R479" t="s">
        <v>1223</v>
      </c>
    </row>
    <row r="480" spans="1:18" x14ac:dyDescent="0.15">
      <c r="A480" t="s">
        <v>553</v>
      </c>
      <c r="B480" t="s">
        <v>309</v>
      </c>
      <c r="C480" t="s">
        <v>616</v>
      </c>
      <c r="D480" t="s">
        <v>617</v>
      </c>
      <c r="E480" t="s">
        <v>618</v>
      </c>
      <c r="F480" t="s">
        <v>618</v>
      </c>
      <c r="G480" t="s">
        <v>372</v>
      </c>
      <c r="H480" s="31">
        <v>1000</v>
      </c>
      <c r="I480" s="31">
        <v>1000</v>
      </c>
      <c r="J480" s="31">
        <v>0</v>
      </c>
      <c r="K480" s="32">
        <v>1000</v>
      </c>
      <c r="L480" s="33">
        <f t="shared" si="14"/>
        <v>1000</v>
      </c>
      <c r="M480" s="33">
        <f t="shared" si="15"/>
        <v>0</v>
      </c>
      <c r="N480" s="31">
        <v>0</v>
      </c>
      <c r="O480" s="31">
        <v>0</v>
      </c>
      <c r="P480" t="s">
        <v>1224</v>
      </c>
      <c r="Q480" t="s">
        <v>372</v>
      </c>
      <c r="R480" t="s">
        <v>1225</v>
      </c>
    </row>
    <row r="481" spans="1:18" x14ac:dyDescent="0.15">
      <c r="A481" t="s">
        <v>553</v>
      </c>
      <c r="B481" t="s">
        <v>621</v>
      </c>
      <c r="C481" t="s">
        <v>622</v>
      </c>
      <c r="D481" t="s">
        <v>617</v>
      </c>
      <c r="E481" t="s">
        <v>618</v>
      </c>
      <c r="F481" t="s">
        <v>618</v>
      </c>
      <c r="G481" t="s">
        <v>372</v>
      </c>
      <c r="H481" s="31">
        <v>470.07</v>
      </c>
      <c r="I481" s="31">
        <v>470.07</v>
      </c>
      <c r="J481" s="31">
        <v>0</v>
      </c>
      <c r="K481" s="32">
        <v>470.07</v>
      </c>
      <c r="L481" s="33">
        <f t="shared" si="14"/>
        <v>470.07</v>
      </c>
      <c r="M481" s="33">
        <f t="shared" si="15"/>
        <v>0</v>
      </c>
      <c r="N481" s="31">
        <v>0</v>
      </c>
      <c r="O481" s="31">
        <v>0</v>
      </c>
      <c r="P481" t="s">
        <v>1226</v>
      </c>
      <c r="Q481" t="s">
        <v>372</v>
      </c>
      <c r="R481" t="s">
        <v>1227</v>
      </c>
    </row>
    <row r="482" spans="1:18" x14ac:dyDescent="0.15">
      <c r="A482" t="s">
        <v>553</v>
      </c>
      <c r="B482" t="s">
        <v>334</v>
      </c>
      <c r="C482" t="s">
        <v>783</v>
      </c>
      <c r="D482" t="s">
        <v>599</v>
      </c>
      <c r="E482" t="s">
        <v>611</v>
      </c>
      <c r="F482" t="s">
        <v>372</v>
      </c>
      <c r="G482" t="s">
        <v>372</v>
      </c>
      <c r="H482" s="31">
        <v>498.99</v>
      </c>
      <c r="I482" s="31">
        <v>498.99</v>
      </c>
      <c r="J482" s="31">
        <v>0</v>
      </c>
      <c r="K482" s="32">
        <v>498.99</v>
      </c>
      <c r="L482" s="33">
        <f t="shared" si="14"/>
        <v>498.99</v>
      </c>
      <c r="M482" s="33">
        <f t="shared" si="15"/>
        <v>0</v>
      </c>
      <c r="N482" s="31">
        <v>0</v>
      </c>
      <c r="O482" s="31">
        <v>0</v>
      </c>
      <c r="P482" t="s">
        <v>1228</v>
      </c>
      <c r="Q482" t="s">
        <v>372</v>
      </c>
      <c r="R482" t="s">
        <v>1229</v>
      </c>
    </row>
    <row r="483" spans="1:18" x14ac:dyDescent="0.15">
      <c r="A483" t="s">
        <v>553</v>
      </c>
      <c r="B483" t="s">
        <v>350</v>
      </c>
      <c r="C483" t="s">
        <v>1196</v>
      </c>
      <c r="D483" t="s">
        <v>666</v>
      </c>
      <c r="E483" t="s">
        <v>1197</v>
      </c>
      <c r="F483" t="s">
        <v>1198</v>
      </c>
      <c r="G483" t="s">
        <v>372</v>
      </c>
      <c r="H483" s="31">
        <v>0</v>
      </c>
      <c r="I483" s="31">
        <v>0</v>
      </c>
      <c r="J483" s="31">
        <v>0</v>
      </c>
      <c r="K483" s="32">
        <v>0</v>
      </c>
      <c r="L483" s="33">
        <f t="shared" si="14"/>
        <v>0</v>
      </c>
      <c r="M483" s="33">
        <f t="shared" si="15"/>
        <v>0</v>
      </c>
      <c r="N483" s="31">
        <v>0</v>
      </c>
      <c r="O483" s="31">
        <v>0</v>
      </c>
      <c r="P483" t="s">
        <v>1230</v>
      </c>
      <c r="Q483" t="s">
        <v>372</v>
      </c>
      <c r="R483" t="s">
        <v>393</v>
      </c>
    </row>
    <row r="484" spans="1:18" x14ac:dyDescent="0.15">
      <c r="A484" t="s">
        <v>553</v>
      </c>
      <c r="B484" t="s">
        <v>625</v>
      </c>
      <c r="C484" t="s">
        <v>626</v>
      </c>
      <c r="D484" t="s">
        <v>599</v>
      </c>
      <c r="E484" t="s">
        <v>600</v>
      </c>
      <c r="F484" t="s">
        <v>601</v>
      </c>
      <c r="G484" t="s">
        <v>372</v>
      </c>
      <c r="H484" s="31">
        <v>580.01</v>
      </c>
      <c r="I484" s="31">
        <v>580.01</v>
      </c>
      <c r="J484" s="31">
        <v>0</v>
      </c>
      <c r="K484" s="32">
        <v>580.01</v>
      </c>
      <c r="L484" s="33">
        <f t="shared" si="14"/>
        <v>580.01</v>
      </c>
      <c r="M484" s="33">
        <f t="shared" si="15"/>
        <v>0</v>
      </c>
      <c r="N484" s="31">
        <v>0</v>
      </c>
      <c r="O484" s="31">
        <v>0</v>
      </c>
      <c r="P484" t="s">
        <v>1231</v>
      </c>
      <c r="Q484" t="s">
        <v>372</v>
      </c>
      <c r="R484" t="s">
        <v>1232</v>
      </c>
    </row>
    <row r="485" spans="1:18" x14ac:dyDescent="0.15">
      <c r="A485" t="s">
        <v>553</v>
      </c>
      <c r="B485" t="s">
        <v>329</v>
      </c>
      <c r="C485" t="s">
        <v>629</v>
      </c>
      <c r="D485" t="s">
        <v>599</v>
      </c>
      <c r="E485" t="s">
        <v>630</v>
      </c>
      <c r="F485" t="s">
        <v>611</v>
      </c>
      <c r="G485" t="s">
        <v>372</v>
      </c>
      <c r="H485" s="31">
        <v>300</v>
      </c>
      <c r="I485" s="31">
        <v>300</v>
      </c>
      <c r="J485" s="31">
        <v>0</v>
      </c>
      <c r="K485" s="32">
        <v>300</v>
      </c>
      <c r="L485" s="33">
        <f t="shared" si="14"/>
        <v>300</v>
      </c>
      <c r="M485" s="33">
        <f t="shared" si="15"/>
        <v>0</v>
      </c>
      <c r="N485" s="31">
        <v>0</v>
      </c>
      <c r="O485" s="31">
        <v>0</v>
      </c>
      <c r="P485" t="s">
        <v>1233</v>
      </c>
      <c r="Q485" t="s">
        <v>372</v>
      </c>
      <c r="R485" t="s">
        <v>1203</v>
      </c>
    </row>
    <row r="486" spans="1:18" x14ac:dyDescent="0.15">
      <c r="A486" t="s">
        <v>553</v>
      </c>
      <c r="B486" t="s">
        <v>632</v>
      </c>
      <c r="C486" t="s">
        <v>633</v>
      </c>
      <c r="D486" t="s">
        <v>599</v>
      </c>
      <c r="E486" t="s">
        <v>600</v>
      </c>
      <c r="F486" t="s">
        <v>601</v>
      </c>
      <c r="G486" t="s">
        <v>372</v>
      </c>
      <c r="H486" s="31">
        <v>1215.1099999999999</v>
      </c>
      <c r="I486" s="31">
        <v>1215.1099999999999</v>
      </c>
      <c r="J486" s="31">
        <v>0</v>
      </c>
      <c r="K486" s="32">
        <v>1215.1099999999999</v>
      </c>
      <c r="L486" s="33">
        <f t="shared" si="14"/>
        <v>1215.1099999999999</v>
      </c>
      <c r="M486" s="33">
        <f t="shared" si="15"/>
        <v>0</v>
      </c>
      <c r="N486" s="31">
        <v>0</v>
      </c>
      <c r="O486" s="31">
        <v>0</v>
      </c>
      <c r="P486" t="s">
        <v>1234</v>
      </c>
      <c r="Q486" t="s">
        <v>372</v>
      </c>
      <c r="R486" t="s">
        <v>1235</v>
      </c>
    </row>
    <row r="487" spans="1:18" x14ac:dyDescent="0.15">
      <c r="A487" t="s">
        <v>553</v>
      </c>
      <c r="B487" t="s">
        <v>640</v>
      </c>
      <c r="C487" t="s">
        <v>641</v>
      </c>
      <c r="D487" t="s">
        <v>599</v>
      </c>
      <c r="E487" t="s">
        <v>600</v>
      </c>
      <c r="F487" t="s">
        <v>601</v>
      </c>
      <c r="G487" t="s">
        <v>372</v>
      </c>
      <c r="H487" s="31">
        <v>138.83000000000001</v>
      </c>
      <c r="I487" s="31">
        <v>138.83000000000001</v>
      </c>
      <c r="J487" s="31">
        <v>0</v>
      </c>
      <c r="K487" s="32">
        <v>138.83000000000001</v>
      </c>
      <c r="L487" s="33">
        <f t="shared" si="14"/>
        <v>138.83000000000001</v>
      </c>
      <c r="M487" s="33">
        <f t="shared" si="15"/>
        <v>0</v>
      </c>
      <c r="N487" s="31">
        <v>0</v>
      </c>
      <c r="O487" s="31">
        <v>0</v>
      </c>
      <c r="P487" t="s">
        <v>1236</v>
      </c>
      <c r="Q487" t="s">
        <v>372</v>
      </c>
      <c r="R487" t="s">
        <v>1237</v>
      </c>
    </row>
    <row r="488" spans="1:18" x14ac:dyDescent="0.15">
      <c r="A488" t="s">
        <v>553</v>
      </c>
      <c r="B488" t="s">
        <v>644</v>
      </c>
      <c r="C488" t="s">
        <v>645</v>
      </c>
      <c r="D488" t="s">
        <v>370</v>
      </c>
      <c r="E488" t="s">
        <v>371</v>
      </c>
      <c r="F488" t="s">
        <v>372</v>
      </c>
      <c r="G488" t="s">
        <v>372</v>
      </c>
      <c r="H488" s="31">
        <v>0</v>
      </c>
      <c r="I488" s="31">
        <v>0</v>
      </c>
      <c r="J488" s="31">
        <v>0</v>
      </c>
      <c r="K488" s="32">
        <v>0</v>
      </c>
      <c r="L488" s="33">
        <f t="shared" si="14"/>
        <v>0</v>
      </c>
      <c r="M488" s="33">
        <f t="shared" si="15"/>
        <v>0</v>
      </c>
      <c r="N488" s="31">
        <v>0</v>
      </c>
      <c r="O488" s="31">
        <v>0</v>
      </c>
      <c r="P488" t="s">
        <v>1238</v>
      </c>
      <c r="Q488" t="s">
        <v>400</v>
      </c>
      <c r="R488" t="s">
        <v>372</v>
      </c>
    </row>
    <row r="489" spans="1:18" x14ac:dyDescent="0.15">
      <c r="A489" t="s">
        <v>553</v>
      </c>
      <c r="B489" t="s">
        <v>317</v>
      </c>
      <c r="C489" t="s">
        <v>795</v>
      </c>
      <c r="D489" t="s">
        <v>796</v>
      </c>
      <c r="E489" t="s">
        <v>611</v>
      </c>
      <c r="F489" t="s">
        <v>372</v>
      </c>
      <c r="G489" t="s">
        <v>372</v>
      </c>
      <c r="H489" s="31">
        <v>993.29</v>
      </c>
      <c r="I489" s="31">
        <v>993.29</v>
      </c>
      <c r="J489" s="31">
        <v>0</v>
      </c>
      <c r="K489" s="32">
        <v>993.29</v>
      </c>
      <c r="L489" s="33">
        <f t="shared" si="14"/>
        <v>993.29</v>
      </c>
      <c r="M489" s="33">
        <f t="shared" si="15"/>
        <v>0</v>
      </c>
      <c r="N489" s="31">
        <v>0</v>
      </c>
      <c r="O489" s="31">
        <v>0</v>
      </c>
      <c r="P489" t="s">
        <v>1239</v>
      </c>
      <c r="Q489" t="s">
        <v>372</v>
      </c>
      <c r="R489" t="s">
        <v>1240</v>
      </c>
    </row>
    <row r="490" spans="1:18" x14ac:dyDescent="0.15">
      <c r="A490" t="s">
        <v>553</v>
      </c>
      <c r="B490" t="s">
        <v>648</v>
      </c>
      <c r="C490" t="s">
        <v>649</v>
      </c>
      <c r="D490" t="s">
        <v>617</v>
      </c>
      <c r="E490" t="s">
        <v>618</v>
      </c>
      <c r="F490" t="s">
        <v>618</v>
      </c>
      <c r="G490" t="s">
        <v>372</v>
      </c>
      <c r="H490" s="31">
        <v>174.85</v>
      </c>
      <c r="I490" s="31">
        <v>174.85</v>
      </c>
      <c r="J490" s="31">
        <v>0</v>
      </c>
      <c r="K490" s="32">
        <v>174.85</v>
      </c>
      <c r="L490" s="33">
        <f t="shared" si="14"/>
        <v>174.85</v>
      </c>
      <c r="M490" s="33">
        <f t="shared" si="15"/>
        <v>0</v>
      </c>
      <c r="N490" s="31">
        <v>0</v>
      </c>
      <c r="O490" s="31">
        <v>0</v>
      </c>
      <c r="P490" t="s">
        <v>1241</v>
      </c>
      <c r="Q490" t="s">
        <v>372</v>
      </c>
      <c r="R490" t="s">
        <v>1242</v>
      </c>
    </row>
    <row r="491" spans="1:18" x14ac:dyDescent="0.15">
      <c r="A491" t="s">
        <v>553</v>
      </c>
      <c r="B491" t="s">
        <v>652</v>
      </c>
      <c r="C491" t="s">
        <v>653</v>
      </c>
      <c r="D491" t="s">
        <v>370</v>
      </c>
      <c r="E491" t="s">
        <v>371</v>
      </c>
      <c r="F491" t="s">
        <v>372</v>
      </c>
      <c r="G491" t="s">
        <v>372</v>
      </c>
      <c r="H491" s="31">
        <v>0</v>
      </c>
      <c r="I491" s="31">
        <v>0</v>
      </c>
      <c r="J491" s="31">
        <v>0</v>
      </c>
      <c r="K491" s="32">
        <v>0</v>
      </c>
      <c r="L491" s="33">
        <f t="shared" si="14"/>
        <v>0</v>
      </c>
      <c r="M491" s="33">
        <f t="shared" si="15"/>
        <v>0</v>
      </c>
      <c r="N491" s="31">
        <v>0</v>
      </c>
      <c r="O491" s="31">
        <v>0</v>
      </c>
      <c r="P491" t="s">
        <v>1243</v>
      </c>
      <c r="Q491" t="s">
        <v>1176</v>
      </c>
      <c r="R491" t="s">
        <v>372</v>
      </c>
    </row>
    <row r="492" spans="1:18" x14ac:dyDescent="0.15">
      <c r="A492" t="s">
        <v>553</v>
      </c>
      <c r="B492" t="s">
        <v>315</v>
      </c>
      <c r="C492" t="s">
        <v>1091</v>
      </c>
      <c r="D492" t="s">
        <v>370</v>
      </c>
      <c r="E492" t="s">
        <v>371</v>
      </c>
      <c r="F492" t="s">
        <v>372</v>
      </c>
      <c r="G492" t="s">
        <v>372</v>
      </c>
      <c r="H492" s="31">
        <v>455.59</v>
      </c>
      <c r="I492" s="31">
        <v>455.59</v>
      </c>
      <c r="J492" s="31">
        <v>0</v>
      </c>
      <c r="K492" s="32">
        <v>0</v>
      </c>
      <c r="L492" s="33">
        <f t="shared" si="14"/>
        <v>0</v>
      </c>
      <c r="M492" s="33">
        <f t="shared" si="15"/>
        <v>455.59</v>
      </c>
      <c r="N492" s="31">
        <v>455.59</v>
      </c>
      <c r="O492" s="31">
        <v>0</v>
      </c>
      <c r="P492" t="s">
        <v>1244</v>
      </c>
      <c r="Q492" t="s">
        <v>1245</v>
      </c>
      <c r="R492" t="s">
        <v>372</v>
      </c>
    </row>
    <row r="493" spans="1:18" x14ac:dyDescent="0.15">
      <c r="A493" t="s">
        <v>553</v>
      </c>
      <c r="B493" t="s">
        <v>324</v>
      </c>
      <c r="C493" t="s">
        <v>1183</v>
      </c>
      <c r="D493" t="s">
        <v>370</v>
      </c>
      <c r="E493" t="s">
        <v>371</v>
      </c>
      <c r="F493" t="s">
        <v>372</v>
      </c>
      <c r="G493" t="s">
        <v>372</v>
      </c>
      <c r="H493" s="31">
        <v>706.08</v>
      </c>
      <c r="I493" s="31">
        <v>706.08</v>
      </c>
      <c r="J493" s="31">
        <v>0</v>
      </c>
      <c r="K493" s="32">
        <v>0</v>
      </c>
      <c r="L493" s="33">
        <f t="shared" si="14"/>
        <v>0</v>
      </c>
      <c r="M493" s="33">
        <f t="shared" si="15"/>
        <v>706.08</v>
      </c>
      <c r="N493" s="31">
        <v>706.08</v>
      </c>
      <c r="O493" s="31">
        <v>0</v>
      </c>
      <c r="P493" t="s">
        <v>1246</v>
      </c>
      <c r="Q493" t="s">
        <v>1247</v>
      </c>
      <c r="R493" t="s">
        <v>407</v>
      </c>
    </row>
    <row r="494" spans="1:18" x14ac:dyDescent="0.15">
      <c r="A494" t="s">
        <v>558</v>
      </c>
      <c r="B494" t="s">
        <v>593</v>
      </c>
      <c r="C494" t="s">
        <v>594</v>
      </c>
      <c r="D494" t="s">
        <v>370</v>
      </c>
      <c r="E494" t="s">
        <v>371</v>
      </c>
      <c r="F494" t="s">
        <v>372</v>
      </c>
      <c r="G494" t="s">
        <v>372</v>
      </c>
      <c r="H494" s="31">
        <v>300</v>
      </c>
      <c r="I494" s="31">
        <v>0</v>
      </c>
      <c r="J494" s="31">
        <v>300</v>
      </c>
      <c r="K494" s="32">
        <v>0</v>
      </c>
      <c r="L494" s="33">
        <f>K494</f>
        <v>0</v>
      </c>
      <c r="M494" s="33">
        <f>N494+O494-J494</f>
        <v>0</v>
      </c>
      <c r="N494" s="31">
        <v>300</v>
      </c>
      <c r="O494" s="31">
        <v>0</v>
      </c>
      <c r="P494" t="s">
        <v>1248</v>
      </c>
      <c r="Q494" t="s">
        <v>1249</v>
      </c>
      <c r="R494" t="s">
        <v>372</v>
      </c>
    </row>
    <row r="495" spans="1:18" x14ac:dyDescent="0.15">
      <c r="A495" t="s">
        <v>558</v>
      </c>
      <c r="B495" t="s">
        <v>597</v>
      </c>
      <c r="C495" t="s">
        <v>598</v>
      </c>
      <c r="D495" t="s">
        <v>599</v>
      </c>
      <c r="E495" t="s">
        <v>600</v>
      </c>
      <c r="F495" t="s">
        <v>601</v>
      </c>
      <c r="G495" t="s">
        <v>372</v>
      </c>
      <c r="H495" s="31">
        <v>1517.29</v>
      </c>
      <c r="I495" s="31">
        <v>1517.29</v>
      </c>
      <c r="J495" s="31">
        <v>0</v>
      </c>
      <c r="K495" s="32">
        <v>1517.29</v>
      </c>
      <c r="L495" s="33">
        <f t="shared" si="14"/>
        <v>1517.29</v>
      </c>
      <c r="M495" s="33">
        <f t="shared" si="15"/>
        <v>0</v>
      </c>
      <c r="N495" s="31">
        <v>0</v>
      </c>
      <c r="O495" s="31">
        <v>0</v>
      </c>
      <c r="P495" t="s">
        <v>1250</v>
      </c>
      <c r="Q495" t="s">
        <v>372</v>
      </c>
      <c r="R495" t="s">
        <v>1251</v>
      </c>
    </row>
    <row r="496" spans="1:18" x14ac:dyDescent="0.15">
      <c r="A496" t="s">
        <v>558</v>
      </c>
      <c r="B496" t="s">
        <v>327</v>
      </c>
      <c r="C496" t="s">
        <v>604</v>
      </c>
      <c r="D496" t="s">
        <v>599</v>
      </c>
      <c r="E496" t="s">
        <v>600</v>
      </c>
      <c r="F496" t="s">
        <v>601</v>
      </c>
      <c r="G496" t="s">
        <v>372</v>
      </c>
      <c r="H496" s="31">
        <v>3129.71</v>
      </c>
      <c r="I496" s="31">
        <v>3129.71</v>
      </c>
      <c r="J496" s="31">
        <v>0</v>
      </c>
      <c r="K496" s="32">
        <v>3129.71</v>
      </c>
      <c r="L496" s="33">
        <f t="shared" si="14"/>
        <v>3129.71</v>
      </c>
      <c r="M496" s="33">
        <f t="shared" si="15"/>
        <v>0</v>
      </c>
      <c r="N496" s="31">
        <v>0</v>
      </c>
      <c r="O496" s="31">
        <v>0</v>
      </c>
      <c r="P496" t="s">
        <v>1252</v>
      </c>
      <c r="Q496" t="s">
        <v>372</v>
      </c>
      <c r="R496" t="s">
        <v>1253</v>
      </c>
    </row>
    <row r="497" spans="1:18" x14ac:dyDescent="0.15">
      <c r="A497" t="s">
        <v>558</v>
      </c>
      <c r="B497" t="s">
        <v>664</v>
      </c>
      <c r="C497" t="s">
        <v>665</v>
      </c>
      <c r="D497" t="s">
        <v>666</v>
      </c>
      <c r="E497" t="s">
        <v>611</v>
      </c>
      <c r="F497" t="s">
        <v>372</v>
      </c>
      <c r="G497" t="s">
        <v>372</v>
      </c>
      <c r="H497" s="31">
        <v>0</v>
      </c>
      <c r="I497" s="31">
        <v>0</v>
      </c>
      <c r="J497" s="31">
        <v>0</v>
      </c>
      <c r="K497" s="32">
        <v>0</v>
      </c>
      <c r="L497" s="33">
        <f t="shared" si="14"/>
        <v>0</v>
      </c>
      <c r="M497" s="33">
        <f t="shared" si="15"/>
        <v>0</v>
      </c>
      <c r="N497" s="31">
        <v>0</v>
      </c>
      <c r="O497" s="31">
        <v>0</v>
      </c>
      <c r="P497" t="s">
        <v>394</v>
      </c>
      <c r="Q497" t="s">
        <v>372</v>
      </c>
      <c r="R497" t="s">
        <v>372</v>
      </c>
    </row>
    <row r="498" spans="1:18" x14ac:dyDescent="0.15">
      <c r="A498" t="s">
        <v>558</v>
      </c>
      <c r="B498" t="s">
        <v>336</v>
      </c>
      <c r="C498" t="s">
        <v>610</v>
      </c>
      <c r="D498" t="s">
        <v>599</v>
      </c>
      <c r="E498" t="s">
        <v>611</v>
      </c>
      <c r="F498" t="s">
        <v>372</v>
      </c>
      <c r="G498" t="s">
        <v>372</v>
      </c>
      <c r="H498" s="31">
        <v>229.35</v>
      </c>
      <c r="I498" s="31">
        <v>229.35</v>
      </c>
      <c r="J498" s="31">
        <v>0</v>
      </c>
      <c r="K498" s="32">
        <v>229.35</v>
      </c>
      <c r="L498" s="33">
        <f t="shared" si="14"/>
        <v>229.35</v>
      </c>
      <c r="M498" s="33">
        <f t="shared" si="15"/>
        <v>0</v>
      </c>
      <c r="N498" s="31">
        <v>0</v>
      </c>
      <c r="O498" s="31">
        <v>0</v>
      </c>
      <c r="P498" t="s">
        <v>1254</v>
      </c>
      <c r="Q498" t="s">
        <v>372</v>
      </c>
      <c r="R498" t="s">
        <v>1089</v>
      </c>
    </row>
    <row r="499" spans="1:18" x14ac:dyDescent="0.15">
      <c r="A499" t="s">
        <v>558</v>
      </c>
      <c r="B499" t="s">
        <v>309</v>
      </c>
      <c r="C499" t="s">
        <v>616</v>
      </c>
      <c r="D499" t="s">
        <v>617</v>
      </c>
      <c r="E499" t="s">
        <v>618</v>
      </c>
      <c r="F499" t="s">
        <v>618</v>
      </c>
      <c r="G499" t="s">
        <v>372</v>
      </c>
      <c r="H499" s="31">
        <v>1000</v>
      </c>
      <c r="I499" s="31">
        <v>1000</v>
      </c>
      <c r="J499" s="31">
        <v>0</v>
      </c>
      <c r="K499" s="32">
        <v>1000</v>
      </c>
      <c r="L499" s="33">
        <f t="shared" si="14"/>
        <v>1000</v>
      </c>
      <c r="M499" s="33">
        <f t="shared" si="15"/>
        <v>0</v>
      </c>
      <c r="N499" s="31">
        <v>0</v>
      </c>
      <c r="O499" s="31">
        <v>0</v>
      </c>
      <c r="P499" t="s">
        <v>1255</v>
      </c>
      <c r="Q499" t="s">
        <v>372</v>
      </c>
      <c r="R499" t="s">
        <v>1256</v>
      </c>
    </row>
    <row r="500" spans="1:18" x14ac:dyDescent="0.15">
      <c r="A500" t="s">
        <v>558</v>
      </c>
      <c r="B500" t="s">
        <v>621</v>
      </c>
      <c r="C500" t="s">
        <v>622</v>
      </c>
      <c r="D500" t="s">
        <v>617</v>
      </c>
      <c r="E500" t="s">
        <v>618</v>
      </c>
      <c r="F500" t="s">
        <v>618</v>
      </c>
      <c r="G500" t="s">
        <v>372</v>
      </c>
      <c r="H500" s="31">
        <v>566.30999999999995</v>
      </c>
      <c r="I500" s="31">
        <v>566.30999999999995</v>
      </c>
      <c r="J500" s="31">
        <v>0</v>
      </c>
      <c r="K500" s="32">
        <v>566.30999999999995</v>
      </c>
      <c r="L500" s="33">
        <f t="shared" si="14"/>
        <v>566.30999999999995</v>
      </c>
      <c r="M500" s="33">
        <f t="shared" si="15"/>
        <v>0</v>
      </c>
      <c r="N500" s="31">
        <v>0</v>
      </c>
      <c r="O500" s="31">
        <v>0</v>
      </c>
      <c r="P500" t="s">
        <v>1257</v>
      </c>
      <c r="Q500" t="s">
        <v>372</v>
      </c>
      <c r="R500" t="s">
        <v>1258</v>
      </c>
    </row>
    <row r="501" spans="1:18" x14ac:dyDescent="0.15">
      <c r="A501" t="s">
        <v>558</v>
      </c>
      <c r="B501" t="s">
        <v>334</v>
      </c>
      <c r="C501" t="s">
        <v>783</v>
      </c>
      <c r="D501" t="s">
        <v>599</v>
      </c>
      <c r="E501" t="s">
        <v>611</v>
      </c>
      <c r="F501" t="s">
        <v>372</v>
      </c>
      <c r="G501" t="s">
        <v>372</v>
      </c>
      <c r="H501" s="31">
        <v>500</v>
      </c>
      <c r="I501" s="31">
        <v>500</v>
      </c>
      <c r="J501" s="31">
        <v>0</v>
      </c>
      <c r="K501" s="32">
        <v>500</v>
      </c>
      <c r="L501" s="33">
        <f t="shared" si="14"/>
        <v>500</v>
      </c>
      <c r="M501" s="33">
        <f t="shared" si="15"/>
        <v>0</v>
      </c>
      <c r="N501" s="31">
        <v>0</v>
      </c>
      <c r="O501" s="31">
        <v>0</v>
      </c>
      <c r="P501" t="s">
        <v>1259</v>
      </c>
      <c r="Q501" t="s">
        <v>372</v>
      </c>
      <c r="R501" t="s">
        <v>1260</v>
      </c>
    </row>
    <row r="502" spans="1:18" x14ac:dyDescent="0.15">
      <c r="A502" t="s">
        <v>558</v>
      </c>
      <c r="B502" t="s">
        <v>350</v>
      </c>
      <c r="C502" t="s">
        <v>1196</v>
      </c>
      <c r="D502" t="s">
        <v>666</v>
      </c>
      <c r="E502" t="s">
        <v>1197</v>
      </c>
      <c r="F502" t="s">
        <v>1198</v>
      </c>
      <c r="G502" t="s">
        <v>372</v>
      </c>
      <c r="H502" s="31">
        <v>0</v>
      </c>
      <c r="I502" s="31">
        <v>0</v>
      </c>
      <c r="J502" s="31">
        <v>0</v>
      </c>
      <c r="K502" s="32">
        <v>0</v>
      </c>
      <c r="L502" s="33">
        <f t="shared" si="14"/>
        <v>0</v>
      </c>
      <c r="M502" s="33">
        <f t="shared" si="15"/>
        <v>0</v>
      </c>
      <c r="N502" s="31">
        <v>0</v>
      </c>
      <c r="O502" s="31">
        <v>0</v>
      </c>
      <c r="P502" t="s">
        <v>1261</v>
      </c>
      <c r="Q502" t="s">
        <v>372</v>
      </c>
      <c r="R502" t="s">
        <v>372</v>
      </c>
    </row>
    <row r="503" spans="1:18" x14ac:dyDescent="0.15">
      <c r="A503" t="s">
        <v>558</v>
      </c>
      <c r="B503" t="s">
        <v>625</v>
      </c>
      <c r="C503" t="s">
        <v>626</v>
      </c>
      <c r="D503" t="s">
        <v>599</v>
      </c>
      <c r="E503" t="s">
        <v>600</v>
      </c>
      <c r="F503" t="s">
        <v>601</v>
      </c>
      <c r="G503" t="s">
        <v>372</v>
      </c>
      <c r="H503" s="31">
        <v>325.26</v>
      </c>
      <c r="I503" s="31">
        <v>325.26</v>
      </c>
      <c r="J503" s="31">
        <v>0</v>
      </c>
      <c r="K503" s="32">
        <v>325.26</v>
      </c>
      <c r="L503" s="33">
        <f t="shared" si="14"/>
        <v>325.26</v>
      </c>
      <c r="M503" s="33">
        <f t="shared" si="15"/>
        <v>0</v>
      </c>
      <c r="N503" s="31">
        <v>0</v>
      </c>
      <c r="O503" s="31">
        <v>0</v>
      </c>
      <c r="P503" t="s">
        <v>1262</v>
      </c>
      <c r="Q503" t="s">
        <v>372</v>
      </c>
      <c r="R503" t="s">
        <v>1263</v>
      </c>
    </row>
    <row r="504" spans="1:18" x14ac:dyDescent="0.15">
      <c r="A504" t="s">
        <v>558</v>
      </c>
      <c r="B504" t="s">
        <v>329</v>
      </c>
      <c r="C504" t="s">
        <v>629</v>
      </c>
      <c r="D504" t="s">
        <v>599</v>
      </c>
      <c r="E504" t="s">
        <v>630</v>
      </c>
      <c r="F504" t="s">
        <v>611</v>
      </c>
      <c r="G504" t="s">
        <v>372</v>
      </c>
      <c r="H504" s="31">
        <v>299.58999999999997</v>
      </c>
      <c r="I504" s="31">
        <v>299.58999999999997</v>
      </c>
      <c r="J504" s="31">
        <v>0</v>
      </c>
      <c r="K504" s="32">
        <v>299.58999999999997</v>
      </c>
      <c r="L504" s="33">
        <f t="shared" si="14"/>
        <v>299.58999999999997</v>
      </c>
      <c r="M504" s="33">
        <f t="shared" si="15"/>
        <v>0</v>
      </c>
      <c r="N504" s="31">
        <v>0</v>
      </c>
      <c r="O504" s="31">
        <v>0</v>
      </c>
      <c r="P504" t="s">
        <v>1264</v>
      </c>
      <c r="Q504" t="s">
        <v>372</v>
      </c>
      <c r="R504" t="s">
        <v>662</v>
      </c>
    </row>
    <row r="505" spans="1:18" x14ac:dyDescent="0.15">
      <c r="A505" t="s">
        <v>558</v>
      </c>
      <c r="B505" t="s">
        <v>632</v>
      </c>
      <c r="C505" t="s">
        <v>633</v>
      </c>
      <c r="D505" t="s">
        <v>599</v>
      </c>
      <c r="E505" t="s">
        <v>600</v>
      </c>
      <c r="F505" t="s">
        <v>601</v>
      </c>
      <c r="G505" t="s">
        <v>372</v>
      </c>
      <c r="H505" s="31">
        <v>1123.18</v>
      </c>
      <c r="I505" s="31">
        <v>1123.18</v>
      </c>
      <c r="J505" s="31">
        <v>0</v>
      </c>
      <c r="K505" s="32">
        <v>1123.18</v>
      </c>
      <c r="L505" s="33">
        <f t="shared" si="14"/>
        <v>1123.18</v>
      </c>
      <c r="M505" s="33">
        <f t="shared" si="15"/>
        <v>0</v>
      </c>
      <c r="N505" s="31">
        <v>0</v>
      </c>
      <c r="O505" s="31">
        <v>0</v>
      </c>
      <c r="P505" t="s">
        <v>1265</v>
      </c>
      <c r="Q505" t="s">
        <v>372</v>
      </c>
      <c r="R505" t="s">
        <v>1266</v>
      </c>
    </row>
    <row r="506" spans="1:18" x14ac:dyDescent="0.15">
      <c r="A506" t="s">
        <v>558</v>
      </c>
      <c r="B506" t="s">
        <v>640</v>
      </c>
      <c r="C506" t="s">
        <v>641</v>
      </c>
      <c r="D506" t="s">
        <v>599</v>
      </c>
      <c r="E506" t="s">
        <v>600</v>
      </c>
      <c r="F506" t="s">
        <v>601</v>
      </c>
      <c r="G506" t="s">
        <v>372</v>
      </c>
      <c r="H506" s="31">
        <v>151.49</v>
      </c>
      <c r="I506" s="31">
        <v>151.49</v>
      </c>
      <c r="J506" s="31">
        <v>0</v>
      </c>
      <c r="K506" s="32">
        <v>151.49</v>
      </c>
      <c r="L506" s="33">
        <f t="shared" si="14"/>
        <v>151.49</v>
      </c>
      <c r="M506" s="33">
        <f t="shared" si="15"/>
        <v>0</v>
      </c>
      <c r="N506" s="31">
        <v>0</v>
      </c>
      <c r="O506" s="31">
        <v>0</v>
      </c>
      <c r="P506" t="s">
        <v>1267</v>
      </c>
      <c r="Q506" t="s">
        <v>372</v>
      </c>
      <c r="R506" t="s">
        <v>1268</v>
      </c>
    </row>
    <row r="507" spans="1:18" x14ac:dyDescent="0.15">
      <c r="A507" t="s">
        <v>558</v>
      </c>
      <c r="B507" t="s">
        <v>644</v>
      </c>
      <c r="C507" t="s">
        <v>645</v>
      </c>
      <c r="D507" t="s">
        <v>370</v>
      </c>
      <c r="E507" t="s">
        <v>371</v>
      </c>
      <c r="F507" t="s">
        <v>372</v>
      </c>
      <c r="G507" t="s">
        <v>372</v>
      </c>
      <c r="H507" s="31">
        <v>0</v>
      </c>
      <c r="I507" s="31">
        <v>0</v>
      </c>
      <c r="J507" s="31">
        <v>0</v>
      </c>
      <c r="K507" s="32">
        <v>0</v>
      </c>
      <c r="L507" s="33">
        <f t="shared" si="14"/>
        <v>0</v>
      </c>
      <c r="M507" s="33">
        <f t="shared" si="15"/>
        <v>0</v>
      </c>
      <c r="N507" s="31">
        <v>0</v>
      </c>
      <c r="O507" s="31">
        <v>0</v>
      </c>
      <c r="P507" t="s">
        <v>1152</v>
      </c>
      <c r="Q507" t="s">
        <v>407</v>
      </c>
      <c r="R507" t="s">
        <v>372</v>
      </c>
    </row>
    <row r="508" spans="1:18" x14ac:dyDescent="0.15">
      <c r="A508" t="s">
        <v>558</v>
      </c>
      <c r="B508" t="s">
        <v>317</v>
      </c>
      <c r="C508" t="s">
        <v>795</v>
      </c>
      <c r="D508" t="s">
        <v>796</v>
      </c>
      <c r="E508" t="s">
        <v>611</v>
      </c>
      <c r="F508" t="s">
        <v>372</v>
      </c>
      <c r="G508" t="s">
        <v>372</v>
      </c>
      <c r="H508" s="31">
        <v>763.51</v>
      </c>
      <c r="I508" s="31">
        <v>763.51</v>
      </c>
      <c r="J508" s="31">
        <v>0</v>
      </c>
      <c r="K508" s="32">
        <v>763.51</v>
      </c>
      <c r="L508" s="33">
        <f t="shared" si="14"/>
        <v>763.51</v>
      </c>
      <c r="M508" s="33">
        <f t="shared" si="15"/>
        <v>0</v>
      </c>
      <c r="N508" s="31">
        <v>0</v>
      </c>
      <c r="O508" s="31">
        <v>0</v>
      </c>
      <c r="P508" t="s">
        <v>1269</v>
      </c>
      <c r="Q508" t="s">
        <v>372</v>
      </c>
      <c r="R508" t="s">
        <v>1270</v>
      </c>
    </row>
    <row r="509" spans="1:18" x14ac:dyDescent="0.15">
      <c r="A509" t="s">
        <v>558</v>
      </c>
      <c r="B509" t="s">
        <v>648</v>
      </c>
      <c r="C509" t="s">
        <v>649</v>
      </c>
      <c r="D509" t="s">
        <v>617</v>
      </c>
      <c r="E509" t="s">
        <v>618</v>
      </c>
      <c r="F509" t="s">
        <v>618</v>
      </c>
      <c r="G509" t="s">
        <v>372</v>
      </c>
      <c r="H509" s="31">
        <v>194.58</v>
      </c>
      <c r="I509" s="31">
        <v>194.58</v>
      </c>
      <c r="J509" s="31">
        <v>0</v>
      </c>
      <c r="K509" s="32">
        <v>194.58</v>
      </c>
      <c r="L509" s="33">
        <f t="shared" si="14"/>
        <v>194.58</v>
      </c>
      <c r="M509" s="33">
        <f t="shared" si="15"/>
        <v>0</v>
      </c>
      <c r="N509" s="31">
        <v>0</v>
      </c>
      <c r="O509" s="31">
        <v>0</v>
      </c>
      <c r="P509" t="s">
        <v>1271</v>
      </c>
      <c r="Q509" t="s">
        <v>372</v>
      </c>
      <c r="R509" t="s">
        <v>1125</v>
      </c>
    </row>
    <row r="510" spans="1:18" x14ac:dyDescent="0.15">
      <c r="A510" t="s">
        <v>558</v>
      </c>
      <c r="B510" t="s">
        <v>652</v>
      </c>
      <c r="C510" t="s">
        <v>653</v>
      </c>
      <c r="D510" t="s">
        <v>370</v>
      </c>
      <c r="E510" t="s">
        <v>371</v>
      </c>
      <c r="F510" t="s">
        <v>372</v>
      </c>
      <c r="G510" t="s">
        <v>372</v>
      </c>
      <c r="H510" s="31">
        <v>0</v>
      </c>
      <c r="I510" s="31">
        <v>0</v>
      </c>
      <c r="J510" s="31">
        <v>0</v>
      </c>
      <c r="K510" s="32">
        <v>0</v>
      </c>
      <c r="L510" s="33">
        <f t="shared" si="14"/>
        <v>0</v>
      </c>
      <c r="M510" s="33">
        <f t="shared" si="15"/>
        <v>0</v>
      </c>
      <c r="N510" s="31">
        <v>0</v>
      </c>
      <c r="O510" s="31">
        <v>0</v>
      </c>
      <c r="P510" t="s">
        <v>1272</v>
      </c>
      <c r="Q510" t="s">
        <v>1176</v>
      </c>
      <c r="R510" t="s">
        <v>372</v>
      </c>
    </row>
    <row r="511" spans="1:18" x14ac:dyDescent="0.15">
      <c r="A511" t="s">
        <v>558</v>
      </c>
      <c r="B511" t="s">
        <v>315</v>
      </c>
      <c r="C511" t="s">
        <v>1091</v>
      </c>
      <c r="D511" t="s">
        <v>370</v>
      </c>
      <c r="E511" t="s">
        <v>371</v>
      </c>
      <c r="F511" t="s">
        <v>372</v>
      </c>
      <c r="G511" t="s">
        <v>372</v>
      </c>
      <c r="H511" s="31">
        <v>122.79</v>
      </c>
      <c r="I511" s="31">
        <v>122.79</v>
      </c>
      <c r="J511" s="31">
        <v>0</v>
      </c>
      <c r="K511" s="32">
        <v>0</v>
      </c>
      <c r="L511" s="33">
        <f t="shared" si="14"/>
        <v>0</v>
      </c>
      <c r="M511" s="33">
        <f t="shared" si="15"/>
        <v>122.79</v>
      </c>
      <c r="N511" s="31">
        <v>122.79</v>
      </c>
      <c r="O511" s="31">
        <v>0</v>
      </c>
      <c r="P511" t="s">
        <v>1273</v>
      </c>
      <c r="Q511" t="s">
        <v>1274</v>
      </c>
      <c r="R511" t="s">
        <v>372</v>
      </c>
    </row>
    <row r="512" spans="1:18" x14ac:dyDescent="0.15">
      <c r="A512" t="s">
        <v>558</v>
      </c>
      <c r="B512" t="s">
        <v>324</v>
      </c>
      <c r="C512" t="s">
        <v>1183</v>
      </c>
      <c r="D512" t="s">
        <v>370</v>
      </c>
      <c r="E512" t="s">
        <v>371</v>
      </c>
      <c r="F512" t="s">
        <v>372</v>
      </c>
      <c r="G512" t="s">
        <v>372</v>
      </c>
      <c r="H512" s="31">
        <v>556.99</v>
      </c>
      <c r="I512" s="31">
        <v>556.99</v>
      </c>
      <c r="J512" s="31">
        <v>0</v>
      </c>
      <c r="K512" s="32">
        <v>0</v>
      </c>
      <c r="L512" s="33">
        <f t="shared" si="14"/>
        <v>0</v>
      </c>
      <c r="M512" s="33">
        <f t="shared" si="15"/>
        <v>556.99</v>
      </c>
      <c r="N512" s="31">
        <v>556.99</v>
      </c>
      <c r="O512" s="31">
        <v>0</v>
      </c>
      <c r="P512" t="s">
        <v>1275</v>
      </c>
      <c r="Q512" t="s">
        <v>1276</v>
      </c>
      <c r="R512" t="s">
        <v>372</v>
      </c>
    </row>
    <row r="513" spans="1:18" x14ac:dyDescent="0.15">
      <c r="A513" t="s">
        <v>563</v>
      </c>
      <c r="B513" t="s">
        <v>593</v>
      </c>
      <c r="C513" t="s">
        <v>594</v>
      </c>
      <c r="D513" t="s">
        <v>370</v>
      </c>
      <c r="E513" t="s">
        <v>371</v>
      </c>
      <c r="F513" t="s">
        <v>372</v>
      </c>
      <c r="G513" t="s">
        <v>372</v>
      </c>
      <c r="H513" s="31">
        <v>803.44</v>
      </c>
      <c r="I513" s="31">
        <v>0</v>
      </c>
      <c r="J513" s="31">
        <v>803.44</v>
      </c>
      <c r="K513" s="32">
        <v>0</v>
      </c>
      <c r="L513" s="33">
        <f>K513</f>
        <v>0</v>
      </c>
      <c r="M513" s="33">
        <f>N513+O513-J513</f>
        <v>0</v>
      </c>
      <c r="N513" s="31">
        <v>803.44</v>
      </c>
      <c r="O513" s="31">
        <v>0</v>
      </c>
      <c r="P513" t="s">
        <v>1277</v>
      </c>
      <c r="Q513" t="s">
        <v>1278</v>
      </c>
      <c r="R513" t="s">
        <v>372</v>
      </c>
    </row>
    <row r="514" spans="1:18" x14ac:dyDescent="0.15">
      <c r="A514" t="s">
        <v>563</v>
      </c>
      <c r="B514" t="s">
        <v>597</v>
      </c>
      <c r="C514" t="s">
        <v>598</v>
      </c>
      <c r="D514" t="s">
        <v>599</v>
      </c>
      <c r="E514" t="s">
        <v>600</v>
      </c>
      <c r="F514" t="s">
        <v>601</v>
      </c>
      <c r="G514" t="s">
        <v>372</v>
      </c>
      <c r="H514" s="31">
        <v>1418.21</v>
      </c>
      <c r="I514" s="31">
        <v>1418.21</v>
      </c>
      <c r="J514" s="31">
        <v>0</v>
      </c>
      <c r="K514" s="32">
        <v>1418.21</v>
      </c>
      <c r="L514" s="33">
        <f t="shared" si="14"/>
        <v>1418.21</v>
      </c>
      <c r="M514" s="33">
        <f t="shared" ref="M514:M577" si="16">N514+O514</f>
        <v>0</v>
      </c>
      <c r="N514" s="31">
        <v>0</v>
      </c>
      <c r="O514" s="31">
        <v>0</v>
      </c>
      <c r="P514" t="s">
        <v>1279</v>
      </c>
      <c r="Q514" t="s">
        <v>372</v>
      </c>
      <c r="R514" t="s">
        <v>1280</v>
      </c>
    </row>
    <row r="515" spans="1:18" x14ac:dyDescent="0.15">
      <c r="A515" t="s">
        <v>563</v>
      </c>
      <c r="B515" t="s">
        <v>327</v>
      </c>
      <c r="C515" t="s">
        <v>604</v>
      </c>
      <c r="D515" t="s">
        <v>599</v>
      </c>
      <c r="E515" t="s">
        <v>600</v>
      </c>
      <c r="F515" t="s">
        <v>601</v>
      </c>
      <c r="G515" t="s">
        <v>372</v>
      </c>
      <c r="H515" s="31">
        <v>2379.4899999999998</v>
      </c>
      <c r="I515" s="31">
        <v>2379.4899999999998</v>
      </c>
      <c r="J515" s="31">
        <v>0</v>
      </c>
      <c r="K515" s="32">
        <v>2379.4899999999998</v>
      </c>
      <c r="L515" s="33">
        <f t="shared" ref="L515:L578" si="17">K515-J515</f>
        <v>2379.4899999999998</v>
      </c>
      <c r="M515" s="33">
        <f t="shared" si="16"/>
        <v>0</v>
      </c>
      <c r="N515" s="31">
        <v>0</v>
      </c>
      <c r="O515" s="31">
        <v>0</v>
      </c>
      <c r="P515" t="s">
        <v>1281</v>
      </c>
      <c r="Q515" t="s">
        <v>372</v>
      </c>
      <c r="R515" t="s">
        <v>1282</v>
      </c>
    </row>
    <row r="516" spans="1:18" x14ac:dyDescent="0.15">
      <c r="A516" t="s">
        <v>563</v>
      </c>
      <c r="B516" t="s">
        <v>664</v>
      </c>
      <c r="C516" t="s">
        <v>665</v>
      </c>
      <c r="D516" t="s">
        <v>666</v>
      </c>
      <c r="E516" t="s">
        <v>611</v>
      </c>
      <c r="F516" t="s">
        <v>372</v>
      </c>
      <c r="G516" t="s">
        <v>372</v>
      </c>
      <c r="H516" s="31">
        <v>0</v>
      </c>
      <c r="I516" s="31">
        <v>0</v>
      </c>
      <c r="J516" s="31">
        <v>0</v>
      </c>
      <c r="K516" s="32">
        <v>0</v>
      </c>
      <c r="L516" s="33">
        <f t="shared" si="17"/>
        <v>0</v>
      </c>
      <c r="M516" s="33">
        <f t="shared" si="16"/>
        <v>0</v>
      </c>
      <c r="N516" s="31">
        <v>0</v>
      </c>
      <c r="O516" s="31">
        <v>0</v>
      </c>
      <c r="P516" t="s">
        <v>383</v>
      </c>
      <c r="Q516" t="s">
        <v>372</v>
      </c>
      <c r="R516" t="s">
        <v>372</v>
      </c>
    </row>
    <row r="517" spans="1:18" x14ac:dyDescent="0.15">
      <c r="A517" t="s">
        <v>563</v>
      </c>
      <c r="B517" t="s">
        <v>336</v>
      </c>
      <c r="C517" t="s">
        <v>610</v>
      </c>
      <c r="D517" t="s">
        <v>599</v>
      </c>
      <c r="E517" t="s">
        <v>611</v>
      </c>
      <c r="F517" t="s">
        <v>372</v>
      </c>
      <c r="G517" t="s">
        <v>372</v>
      </c>
      <c r="H517" s="31">
        <v>265.83</v>
      </c>
      <c r="I517" s="31">
        <v>265.83</v>
      </c>
      <c r="J517" s="31">
        <v>0</v>
      </c>
      <c r="K517" s="32">
        <v>265.83</v>
      </c>
      <c r="L517" s="33">
        <f t="shared" si="17"/>
        <v>265.83</v>
      </c>
      <c r="M517" s="33">
        <f t="shared" si="16"/>
        <v>0</v>
      </c>
      <c r="N517" s="31">
        <v>0</v>
      </c>
      <c r="O517" s="31">
        <v>0</v>
      </c>
      <c r="P517" t="s">
        <v>1283</v>
      </c>
      <c r="Q517" t="s">
        <v>372</v>
      </c>
      <c r="R517" t="s">
        <v>831</v>
      </c>
    </row>
    <row r="518" spans="1:18" x14ac:dyDescent="0.15">
      <c r="A518" t="s">
        <v>563</v>
      </c>
      <c r="B518" t="s">
        <v>309</v>
      </c>
      <c r="C518" t="s">
        <v>616</v>
      </c>
      <c r="D518" t="s">
        <v>617</v>
      </c>
      <c r="E518" t="s">
        <v>618</v>
      </c>
      <c r="F518" t="s">
        <v>618</v>
      </c>
      <c r="G518" t="s">
        <v>372</v>
      </c>
      <c r="H518" s="31">
        <v>1000</v>
      </c>
      <c r="I518" s="31">
        <v>1000</v>
      </c>
      <c r="J518" s="31">
        <v>0</v>
      </c>
      <c r="K518" s="32">
        <v>1000</v>
      </c>
      <c r="L518" s="33">
        <f t="shared" si="17"/>
        <v>1000</v>
      </c>
      <c r="M518" s="33">
        <f t="shared" si="16"/>
        <v>0</v>
      </c>
      <c r="N518" s="31">
        <v>0</v>
      </c>
      <c r="O518" s="31">
        <v>0</v>
      </c>
      <c r="P518" t="s">
        <v>1284</v>
      </c>
      <c r="Q518" t="s">
        <v>372</v>
      </c>
      <c r="R518" t="s">
        <v>1193</v>
      </c>
    </row>
    <row r="519" spans="1:18" x14ac:dyDescent="0.15">
      <c r="A519" t="s">
        <v>563</v>
      </c>
      <c r="B519" t="s">
        <v>621</v>
      </c>
      <c r="C519" t="s">
        <v>622</v>
      </c>
      <c r="D519" t="s">
        <v>617</v>
      </c>
      <c r="E519" t="s">
        <v>618</v>
      </c>
      <c r="F519" t="s">
        <v>618</v>
      </c>
      <c r="G519" t="s">
        <v>372</v>
      </c>
      <c r="H519" s="31">
        <v>517.49</v>
      </c>
      <c r="I519" s="31">
        <v>517.49</v>
      </c>
      <c r="J519" s="31">
        <v>0</v>
      </c>
      <c r="K519" s="32">
        <v>517.49</v>
      </c>
      <c r="L519" s="33">
        <f t="shared" si="17"/>
        <v>517.49</v>
      </c>
      <c r="M519" s="33">
        <f t="shared" si="16"/>
        <v>0</v>
      </c>
      <c r="N519" s="31">
        <v>0</v>
      </c>
      <c r="O519" s="31">
        <v>0</v>
      </c>
      <c r="P519" t="s">
        <v>1285</v>
      </c>
      <c r="Q519" t="s">
        <v>372</v>
      </c>
      <c r="R519" t="s">
        <v>1286</v>
      </c>
    </row>
    <row r="520" spans="1:18" x14ac:dyDescent="0.15">
      <c r="A520" t="s">
        <v>563</v>
      </c>
      <c r="B520" t="s">
        <v>334</v>
      </c>
      <c r="C520" t="s">
        <v>783</v>
      </c>
      <c r="D520" t="s">
        <v>599</v>
      </c>
      <c r="E520" t="s">
        <v>611</v>
      </c>
      <c r="F520" t="s">
        <v>372</v>
      </c>
      <c r="G520" t="s">
        <v>372</v>
      </c>
      <c r="H520" s="31">
        <v>500</v>
      </c>
      <c r="I520" s="31">
        <v>500</v>
      </c>
      <c r="J520" s="31">
        <v>0</v>
      </c>
      <c r="K520" s="32">
        <v>500</v>
      </c>
      <c r="L520" s="33">
        <f t="shared" si="17"/>
        <v>500</v>
      </c>
      <c r="M520" s="33">
        <f t="shared" si="16"/>
        <v>0</v>
      </c>
      <c r="N520" s="31">
        <v>0</v>
      </c>
      <c r="O520" s="31">
        <v>0</v>
      </c>
      <c r="P520" t="s">
        <v>1287</v>
      </c>
      <c r="Q520" t="s">
        <v>372</v>
      </c>
      <c r="R520" t="s">
        <v>1288</v>
      </c>
    </row>
    <row r="521" spans="1:18" x14ac:dyDescent="0.15">
      <c r="A521" t="s">
        <v>563</v>
      </c>
      <c r="B521" t="s">
        <v>350</v>
      </c>
      <c r="C521" t="s">
        <v>1196</v>
      </c>
      <c r="D521" t="s">
        <v>666</v>
      </c>
      <c r="E521" t="s">
        <v>1197</v>
      </c>
      <c r="F521" t="s">
        <v>1198</v>
      </c>
      <c r="G521" t="s">
        <v>372</v>
      </c>
      <c r="H521" s="31">
        <v>0</v>
      </c>
      <c r="I521" s="31">
        <v>0</v>
      </c>
      <c r="J521" s="31">
        <v>0</v>
      </c>
      <c r="K521" s="32">
        <v>0</v>
      </c>
      <c r="L521" s="33">
        <f t="shared" si="17"/>
        <v>0</v>
      </c>
      <c r="M521" s="33">
        <f t="shared" si="16"/>
        <v>0</v>
      </c>
      <c r="N521" s="31">
        <v>0</v>
      </c>
      <c r="O521" s="31">
        <v>0</v>
      </c>
      <c r="P521" t="s">
        <v>1289</v>
      </c>
      <c r="Q521" t="s">
        <v>372</v>
      </c>
      <c r="R521" t="s">
        <v>372</v>
      </c>
    </row>
    <row r="522" spans="1:18" x14ac:dyDescent="0.15">
      <c r="A522" t="s">
        <v>563</v>
      </c>
      <c r="B522" t="s">
        <v>625</v>
      </c>
      <c r="C522" t="s">
        <v>626</v>
      </c>
      <c r="D522" t="s">
        <v>599</v>
      </c>
      <c r="E522" t="s">
        <v>600</v>
      </c>
      <c r="F522" t="s">
        <v>601</v>
      </c>
      <c r="G522" t="s">
        <v>372</v>
      </c>
      <c r="H522" s="31">
        <v>319.56</v>
      </c>
      <c r="I522" s="31">
        <v>319.56</v>
      </c>
      <c r="J522" s="31">
        <v>0</v>
      </c>
      <c r="K522" s="32">
        <v>319.56</v>
      </c>
      <c r="L522" s="33">
        <f t="shared" si="17"/>
        <v>319.56</v>
      </c>
      <c r="M522" s="33">
        <f t="shared" si="16"/>
        <v>0</v>
      </c>
      <c r="N522" s="31">
        <v>0</v>
      </c>
      <c r="O522" s="31">
        <v>0</v>
      </c>
      <c r="P522" t="s">
        <v>1290</v>
      </c>
      <c r="Q522" t="s">
        <v>372</v>
      </c>
      <c r="R522" t="s">
        <v>703</v>
      </c>
    </row>
    <row r="523" spans="1:18" x14ac:dyDescent="0.15">
      <c r="A523" t="s">
        <v>563</v>
      </c>
      <c r="B523" t="s">
        <v>329</v>
      </c>
      <c r="C523" t="s">
        <v>629</v>
      </c>
      <c r="D523" t="s">
        <v>599</v>
      </c>
      <c r="E523" t="s">
        <v>630</v>
      </c>
      <c r="F523" t="s">
        <v>611</v>
      </c>
      <c r="G523" t="s">
        <v>372</v>
      </c>
      <c r="H523" s="31">
        <v>292.16000000000003</v>
      </c>
      <c r="I523" s="31">
        <v>292.16000000000003</v>
      </c>
      <c r="J523" s="31">
        <v>0</v>
      </c>
      <c r="K523" s="32">
        <v>292.16000000000003</v>
      </c>
      <c r="L523" s="33">
        <f t="shared" si="17"/>
        <v>292.16000000000003</v>
      </c>
      <c r="M523" s="33">
        <f t="shared" si="16"/>
        <v>0</v>
      </c>
      <c r="N523" s="31">
        <v>0</v>
      </c>
      <c r="O523" s="31">
        <v>0</v>
      </c>
      <c r="P523" t="s">
        <v>1291</v>
      </c>
      <c r="Q523" t="s">
        <v>372</v>
      </c>
      <c r="R523" t="s">
        <v>1292</v>
      </c>
    </row>
    <row r="524" spans="1:18" x14ac:dyDescent="0.15">
      <c r="A524" t="s">
        <v>563</v>
      </c>
      <c r="B524" t="s">
        <v>632</v>
      </c>
      <c r="C524" t="s">
        <v>633</v>
      </c>
      <c r="D524" t="s">
        <v>599</v>
      </c>
      <c r="E524" t="s">
        <v>600</v>
      </c>
      <c r="F524" t="s">
        <v>601</v>
      </c>
      <c r="G524" t="s">
        <v>372</v>
      </c>
      <c r="H524" s="31">
        <v>1248.22</v>
      </c>
      <c r="I524" s="31">
        <v>1248.22</v>
      </c>
      <c r="J524" s="31">
        <v>0</v>
      </c>
      <c r="K524" s="32">
        <v>1248.22</v>
      </c>
      <c r="L524" s="33">
        <f t="shared" si="17"/>
        <v>1248.22</v>
      </c>
      <c r="M524" s="33">
        <f t="shared" si="16"/>
        <v>0</v>
      </c>
      <c r="N524" s="31">
        <v>0</v>
      </c>
      <c r="O524" s="31">
        <v>0</v>
      </c>
      <c r="P524" t="s">
        <v>1293</v>
      </c>
      <c r="Q524" t="s">
        <v>372</v>
      </c>
      <c r="R524" t="s">
        <v>1294</v>
      </c>
    </row>
    <row r="525" spans="1:18" x14ac:dyDescent="0.15">
      <c r="A525" t="s">
        <v>563</v>
      </c>
      <c r="B525" t="s">
        <v>640</v>
      </c>
      <c r="C525" t="s">
        <v>641</v>
      </c>
      <c r="D525" t="s">
        <v>599</v>
      </c>
      <c r="E525" t="s">
        <v>600</v>
      </c>
      <c r="F525" t="s">
        <v>601</v>
      </c>
      <c r="G525" t="s">
        <v>372</v>
      </c>
      <c r="H525" s="31">
        <v>99.06</v>
      </c>
      <c r="I525" s="31">
        <v>99.06</v>
      </c>
      <c r="J525" s="31">
        <v>0</v>
      </c>
      <c r="K525" s="32">
        <v>99.06</v>
      </c>
      <c r="L525" s="33">
        <f t="shared" si="17"/>
        <v>99.06</v>
      </c>
      <c r="M525" s="33">
        <f t="shared" si="16"/>
        <v>0</v>
      </c>
      <c r="N525" s="31">
        <v>0</v>
      </c>
      <c r="O525" s="31">
        <v>0</v>
      </c>
      <c r="P525" t="s">
        <v>1295</v>
      </c>
      <c r="Q525" t="s">
        <v>372</v>
      </c>
      <c r="R525" t="s">
        <v>1084</v>
      </c>
    </row>
    <row r="526" spans="1:18" x14ac:dyDescent="0.15">
      <c r="A526" t="s">
        <v>563</v>
      </c>
      <c r="B526" t="s">
        <v>644</v>
      </c>
      <c r="C526" t="s">
        <v>645</v>
      </c>
      <c r="D526" t="s">
        <v>370</v>
      </c>
      <c r="E526" t="s">
        <v>371</v>
      </c>
      <c r="F526" t="s">
        <v>372</v>
      </c>
      <c r="G526" t="s">
        <v>372</v>
      </c>
      <c r="H526" s="31">
        <v>0</v>
      </c>
      <c r="I526" s="31">
        <v>0</v>
      </c>
      <c r="J526" s="31">
        <v>0</v>
      </c>
      <c r="K526" s="32">
        <v>0</v>
      </c>
      <c r="L526" s="33">
        <f t="shared" si="17"/>
        <v>0</v>
      </c>
      <c r="M526" s="33">
        <f t="shared" si="16"/>
        <v>0</v>
      </c>
      <c r="N526" s="31">
        <v>0</v>
      </c>
      <c r="O526" s="31">
        <v>0</v>
      </c>
      <c r="P526" t="s">
        <v>1296</v>
      </c>
      <c r="Q526" t="s">
        <v>372</v>
      </c>
      <c r="R526" t="s">
        <v>372</v>
      </c>
    </row>
    <row r="527" spans="1:18" x14ac:dyDescent="0.15">
      <c r="A527" t="s">
        <v>563</v>
      </c>
      <c r="B527" t="s">
        <v>317</v>
      </c>
      <c r="C527" t="s">
        <v>795</v>
      </c>
      <c r="D527" t="s">
        <v>796</v>
      </c>
      <c r="E527" t="s">
        <v>611</v>
      </c>
      <c r="F527" t="s">
        <v>372</v>
      </c>
      <c r="G527" t="s">
        <v>372</v>
      </c>
      <c r="H527" s="31">
        <v>763.97</v>
      </c>
      <c r="I527" s="31">
        <v>763.97</v>
      </c>
      <c r="J527" s="31">
        <v>0</v>
      </c>
      <c r="K527" s="32">
        <v>763.97</v>
      </c>
      <c r="L527" s="33">
        <f t="shared" si="17"/>
        <v>763.97</v>
      </c>
      <c r="M527" s="33">
        <f t="shared" si="16"/>
        <v>0</v>
      </c>
      <c r="N527" s="31">
        <v>0</v>
      </c>
      <c r="O527" s="31">
        <v>0</v>
      </c>
      <c r="P527" t="s">
        <v>1297</v>
      </c>
      <c r="Q527" t="s">
        <v>372</v>
      </c>
      <c r="R527" t="s">
        <v>1298</v>
      </c>
    </row>
    <row r="528" spans="1:18" x14ac:dyDescent="0.15">
      <c r="A528" t="s">
        <v>563</v>
      </c>
      <c r="B528" t="s">
        <v>648</v>
      </c>
      <c r="C528" t="s">
        <v>649</v>
      </c>
      <c r="D528" t="s">
        <v>617</v>
      </c>
      <c r="E528" t="s">
        <v>618</v>
      </c>
      <c r="F528" t="s">
        <v>618</v>
      </c>
      <c r="G528" t="s">
        <v>372</v>
      </c>
      <c r="H528" s="31">
        <v>314.67</v>
      </c>
      <c r="I528" s="31">
        <v>314.67</v>
      </c>
      <c r="J528" s="31">
        <v>0</v>
      </c>
      <c r="K528" s="32">
        <v>314.67</v>
      </c>
      <c r="L528" s="33">
        <f t="shared" si="17"/>
        <v>314.67</v>
      </c>
      <c r="M528" s="33">
        <f t="shared" si="16"/>
        <v>0</v>
      </c>
      <c r="N528" s="31">
        <v>0</v>
      </c>
      <c r="O528" s="31">
        <v>0</v>
      </c>
      <c r="P528" t="s">
        <v>1299</v>
      </c>
      <c r="Q528" t="s">
        <v>372</v>
      </c>
      <c r="R528" t="s">
        <v>1300</v>
      </c>
    </row>
    <row r="529" spans="1:18" x14ac:dyDescent="0.15">
      <c r="A529" t="s">
        <v>563</v>
      </c>
      <c r="B529" t="s">
        <v>652</v>
      </c>
      <c r="C529" t="s">
        <v>653</v>
      </c>
      <c r="D529" t="s">
        <v>370</v>
      </c>
      <c r="E529" t="s">
        <v>371</v>
      </c>
      <c r="F529" t="s">
        <v>372</v>
      </c>
      <c r="G529" t="s">
        <v>372</v>
      </c>
      <c r="H529" s="31">
        <v>0</v>
      </c>
      <c r="I529" s="31">
        <v>0</v>
      </c>
      <c r="J529" s="31">
        <v>0</v>
      </c>
      <c r="K529" s="32">
        <v>0</v>
      </c>
      <c r="L529" s="33">
        <f t="shared" si="17"/>
        <v>0</v>
      </c>
      <c r="M529" s="33">
        <f t="shared" si="16"/>
        <v>0</v>
      </c>
      <c r="N529" s="31">
        <v>0</v>
      </c>
      <c r="O529" s="31">
        <v>0</v>
      </c>
      <c r="P529" t="s">
        <v>1130</v>
      </c>
      <c r="Q529" t="s">
        <v>401</v>
      </c>
      <c r="R529" t="s">
        <v>372</v>
      </c>
    </row>
    <row r="530" spans="1:18" x14ac:dyDescent="0.15">
      <c r="A530" t="s">
        <v>563</v>
      </c>
      <c r="B530" t="s">
        <v>315</v>
      </c>
      <c r="C530" t="s">
        <v>1091</v>
      </c>
      <c r="D530" t="s">
        <v>370</v>
      </c>
      <c r="E530" t="s">
        <v>371</v>
      </c>
      <c r="F530" t="s">
        <v>372</v>
      </c>
      <c r="G530" t="s">
        <v>372</v>
      </c>
      <c r="H530" s="31">
        <v>519.09</v>
      </c>
      <c r="I530" s="31">
        <v>519.09</v>
      </c>
      <c r="J530" s="31">
        <v>0</v>
      </c>
      <c r="K530" s="32">
        <v>0</v>
      </c>
      <c r="L530" s="33">
        <f t="shared" si="17"/>
        <v>0</v>
      </c>
      <c r="M530" s="33">
        <f t="shared" si="16"/>
        <v>519.09</v>
      </c>
      <c r="N530" s="31">
        <v>519.09</v>
      </c>
      <c r="O530" s="31">
        <v>0</v>
      </c>
      <c r="P530" t="s">
        <v>1301</v>
      </c>
      <c r="Q530" t="s">
        <v>1302</v>
      </c>
      <c r="R530" t="s">
        <v>372</v>
      </c>
    </row>
    <row r="531" spans="1:18" x14ac:dyDescent="0.15">
      <c r="A531" t="s">
        <v>563</v>
      </c>
      <c r="B531" t="s">
        <v>324</v>
      </c>
      <c r="C531" t="s">
        <v>1183</v>
      </c>
      <c r="D531" t="s">
        <v>370</v>
      </c>
      <c r="E531" t="s">
        <v>371</v>
      </c>
      <c r="F531" t="s">
        <v>372</v>
      </c>
      <c r="G531" t="s">
        <v>372</v>
      </c>
      <c r="H531" s="31">
        <v>132.77000000000001</v>
      </c>
      <c r="I531" s="31">
        <v>132.77000000000001</v>
      </c>
      <c r="J531" s="31">
        <v>0</v>
      </c>
      <c r="K531" s="32">
        <v>0</v>
      </c>
      <c r="L531" s="33">
        <f t="shared" si="17"/>
        <v>0</v>
      </c>
      <c r="M531" s="33">
        <f t="shared" si="16"/>
        <v>132.77000000000001</v>
      </c>
      <c r="N531" s="31">
        <v>132.77000000000001</v>
      </c>
      <c r="O531" s="31">
        <v>0</v>
      </c>
      <c r="P531" t="s">
        <v>1303</v>
      </c>
      <c r="Q531" t="s">
        <v>1304</v>
      </c>
      <c r="R531" t="s">
        <v>372</v>
      </c>
    </row>
    <row r="532" spans="1:18" x14ac:dyDescent="0.15">
      <c r="A532" t="s">
        <v>563</v>
      </c>
      <c r="B532" t="s">
        <v>1305</v>
      </c>
      <c r="C532" t="s">
        <v>1306</v>
      </c>
      <c r="D532" t="s">
        <v>1307</v>
      </c>
      <c r="E532" t="s">
        <v>611</v>
      </c>
      <c r="F532" t="s">
        <v>372</v>
      </c>
      <c r="G532" t="s">
        <v>372</v>
      </c>
      <c r="H532" s="31">
        <v>200</v>
      </c>
      <c r="I532" s="31">
        <v>200</v>
      </c>
      <c r="J532" s="31">
        <v>0</v>
      </c>
      <c r="K532" s="32">
        <v>200</v>
      </c>
      <c r="L532" s="33">
        <f t="shared" si="17"/>
        <v>200</v>
      </c>
      <c r="M532" s="33">
        <f t="shared" si="16"/>
        <v>0</v>
      </c>
      <c r="N532" s="31">
        <v>0</v>
      </c>
      <c r="O532" s="31">
        <v>0</v>
      </c>
      <c r="P532" t="s">
        <v>1308</v>
      </c>
      <c r="Q532" t="s">
        <v>372</v>
      </c>
      <c r="R532" t="s">
        <v>1155</v>
      </c>
    </row>
    <row r="533" spans="1:18" x14ac:dyDescent="0.15">
      <c r="A533" t="s">
        <v>568</v>
      </c>
      <c r="B533" t="s">
        <v>593</v>
      </c>
      <c r="C533" t="s">
        <v>594</v>
      </c>
      <c r="D533" t="s">
        <v>370</v>
      </c>
      <c r="E533" t="s">
        <v>371</v>
      </c>
      <c r="F533" t="s">
        <v>372</v>
      </c>
      <c r="G533" t="s">
        <v>372</v>
      </c>
      <c r="H533" s="31">
        <v>896.42</v>
      </c>
      <c r="I533" s="31">
        <v>0</v>
      </c>
      <c r="J533" s="31">
        <v>896.42</v>
      </c>
      <c r="K533" s="32">
        <v>0</v>
      </c>
      <c r="L533" s="33">
        <f>K533</f>
        <v>0</v>
      </c>
      <c r="M533" s="33">
        <f>N533+O533-J533</f>
        <v>0</v>
      </c>
      <c r="N533" s="31">
        <v>896.42</v>
      </c>
      <c r="O533" s="31">
        <v>0</v>
      </c>
      <c r="P533" t="s">
        <v>1309</v>
      </c>
      <c r="Q533" t="s">
        <v>1310</v>
      </c>
      <c r="R533" t="s">
        <v>372</v>
      </c>
    </row>
    <row r="534" spans="1:18" x14ac:dyDescent="0.15">
      <c r="A534" t="s">
        <v>568</v>
      </c>
      <c r="B534" t="s">
        <v>597</v>
      </c>
      <c r="C534" t="s">
        <v>598</v>
      </c>
      <c r="D534" t="s">
        <v>599</v>
      </c>
      <c r="E534" t="s">
        <v>600</v>
      </c>
      <c r="F534" t="s">
        <v>601</v>
      </c>
      <c r="G534" t="s">
        <v>372</v>
      </c>
      <c r="H534" s="31">
        <v>1195.92</v>
      </c>
      <c r="I534" s="31">
        <v>1195.92</v>
      </c>
      <c r="J534" s="31">
        <v>0</v>
      </c>
      <c r="K534" s="32">
        <v>1195.92</v>
      </c>
      <c r="L534" s="33">
        <f t="shared" si="17"/>
        <v>1195.92</v>
      </c>
      <c r="M534" s="33">
        <f t="shared" si="16"/>
        <v>0</v>
      </c>
      <c r="N534" s="31">
        <v>0</v>
      </c>
      <c r="O534" s="31">
        <v>0</v>
      </c>
      <c r="P534" t="s">
        <v>1311</v>
      </c>
      <c r="Q534" t="s">
        <v>372</v>
      </c>
      <c r="R534" t="s">
        <v>1312</v>
      </c>
    </row>
    <row r="535" spans="1:18" x14ac:dyDescent="0.15">
      <c r="A535" t="s">
        <v>568</v>
      </c>
      <c r="B535" t="s">
        <v>327</v>
      </c>
      <c r="C535" t="s">
        <v>604</v>
      </c>
      <c r="D535" t="s">
        <v>599</v>
      </c>
      <c r="E535" t="s">
        <v>600</v>
      </c>
      <c r="F535" t="s">
        <v>601</v>
      </c>
      <c r="G535" t="s">
        <v>372</v>
      </c>
      <c r="H535" s="31">
        <v>2455.5700000000002</v>
      </c>
      <c r="I535" s="31">
        <v>2455.5700000000002</v>
      </c>
      <c r="J535" s="31">
        <v>0</v>
      </c>
      <c r="K535" s="32">
        <v>2455.5700000000002</v>
      </c>
      <c r="L535" s="33">
        <f t="shared" si="17"/>
        <v>2455.5700000000002</v>
      </c>
      <c r="M535" s="33">
        <f t="shared" si="16"/>
        <v>0</v>
      </c>
      <c r="N535" s="31">
        <v>0</v>
      </c>
      <c r="O535" s="31">
        <v>0</v>
      </c>
      <c r="P535" t="s">
        <v>1313</v>
      </c>
      <c r="Q535" t="s">
        <v>372</v>
      </c>
      <c r="R535" t="s">
        <v>1314</v>
      </c>
    </row>
    <row r="536" spans="1:18" x14ac:dyDescent="0.15">
      <c r="A536" t="s">
        <v>568</v>
      </c>
      <c r="B536" t="s">
        <v>664</v>
      </c>
      <c r="C536" t="s">
        <v>665</v>
      </c>
      <c r="D536" t="s">
        <v>666</v>
      </c>
      <c r="E536" t="s">
        <v>611</v>
      </c>
      <c r="F536" t="s">
        <v>372</v>
      </c>
      <c r="G536" t="s">
        <v>372</v>
      </c>
      <c r="H536" s="31">
        <v>0</v>
      </c>
      <c r="I536" s="31">
        <v>0</v>
      </c>
      <c r="J536" s="31">
        <v>0</v>
      </c>
      <c r="K536" s="32">
        <v>0</v>
      </c>
      <c r="L536" s="33">
        <f t="shared" si="17"/>
        <v>0</v>
      </c>
      <c r="M536" s="33">
        <f t="shared" si="16"/>
        <v>0</v>
      </c>
      <c r="N536" s="31">
        <v>0</v>
      </c>
      <c r="O536" s="31">
        <v>0</v>
      </c>
      <c r="P536" t="s">
        <v>1296</v>
      </c>
      <c r="Q536" t="s">
        <v>372</v>
      </c>
      <c r="R536" t="s">
        <v>372</v>
      </c>
    </row>
    <row r="537" spans="1:18" x14ac:dyDescent="0.15">
      <c r="A537" t="s">
        <v>568</v>
      </c>
      <c r="B537" t="s">
        <v>336</v>
      </c>
      <c r="C537" t="s">
        <v>610</v>
      </c>
      <c r="D537" t="s">
        <v>599</v>
      </c>
      <c r="E537" t="s">
        <v>611</v>
      </c>
      <c r="F537" t="s">
        <v>372</v>
      </c>
      <c r="G537" t="s">
        <v>372</v>
      </c>
      <c r="H537" s="31">
        <v>168.57</v>
      </c>
      <c r="I537" s="31">
        <v>168.57</v>
      </c>
      <c r="J537" s="31">
        <v>0</v>
      </c>
      <c r="K537" s="32">
        <v>168.57</v>
      </c>
      <c r="L537" s="33">
        <f t="shared" si="17"/>
        <v>168.57</v>
      </c>
      <c r="M537" s="33">
        <f t="shared" si="16"/>
        <v>0</v>
      </c>
      <c r="N537" s="31">
        <v>0</v>
      </c>
      <c r="O537" s="31">
        <v>0</v>
      </c>
      <c r="P537" t="s">
        <v>1315</v>
      </c>
      <c r="Q537" t="s">
        <v>372</v>
      </c>
      <c r="R537" t="s">
        <v>1316</v>
      </c>
    </row>
    <row r="538" spans="1:18" x14ac:dyDescent="0.15">
      <c r="A538" t="s">
        <v>568</v>
      </c>
      <c r="B538" t="s">
        <v>309</v>
      </c>
      <c r="C538" t="s">
        <v>616</v>
      </c>
      <c r="D538" t="s">
        <v>617</v>
      </c>
      <c r="E538" t="s">
        <v>618</v>
      </c>
      <c r="F538" t="s">
        <v>618</v>
      </c>
      <c r="G538" t="s">
        <v>372</v>
      </c>
      <c r="H538" s="31">
        <v>1000</v>
      </c>
      <c r="I538" s="31">
        <v>1000</v>
      </c>
      <c r="J538" s="31">
        <v>0</v>
      </c>
      <c r="K538" s="32">
        <v>1000</v>
      </c>
      <c r="L538" s="33">
        <f t="shared" si="17"/>
        <v>1000</v>
      </c>
      <c r="M538" s="33">
        <f t="shared" si="16"/>
        <v>0</v>
      </c>
      <c r="N538" s="31">
        <v>0</v>
      </c>
      <c r="O538" s="31">
        <v>0</v>
      </c>
      <c r="P538" t="s">
        <v>1317</v>
      </c>
      <c r="Q538" t="s">
        <v>372</v>
      </c>
      <c r="R538" t="s">
        <v>1318</v>
      </c>
    </row>
    <row r="539" spans="1:18" x14ac:dyDescent="0.15">
      <c r="A539" t="s">
        <v>568</v>
      </c>
      <c r="B539" t="s">
        <v>621</v>
      </c>
      <c r="C539" t="s">
        <v>622</v>
      </c>
      <c r="D539" t="s">
        <v>617</v>
      </c>
      <c r="E539" t="s">
        <v>618</v>
      </c>
      <c r="F539" t="s">
        <v>618</v>
      </c>
      <c r="G539" t="s">
        <v>372</v>
      </c>
      <c r="H539" s="31">
        <v>489.5</v>
      </c>
      <c r="I539" s="31">
        <v>489.5</v>
      </c>
      <c r="J539" s="31">
        <v>0</v>
      </c>
      <c r="K539" s="32">
        <v>489.5</v>
      </c>
      <c r="L539" s="33">
        <f t="shared" si="17"/>
        <v>489.5</v>
      </c>
      <c r="M539" s="33">
        <f t="shared" si="16"/>
        <v>0</v>
      </c>
      <c r="N539" s="31">
        <v>0</v>
      </c>
      <c r="O539" s="31">
        <v>0</v>
      </c>
      <c r="P539" t="s">
        <v>1319</v>
      </c>
      <c r="Q539" t="s">
        <v>372</v>
      </c>
      <c r="R539" t="s">
        <v>1320</v>
      </c>
    </row>
    <row r="540" spans="1:18" x14ac:dyDescent="0.15">
      <c r="A540" t="s">
        <v>568</v>
      </c>
      <c r="B540" t="s">
        <v>334</v>
      </c>
      <c r="C540" t="s">
        <v>783</v>
      </c>
      <c r="D540" t="s">
        <v>599</v>
      </c>
      <c r="E540" t="s">
        <v>611</v>
      </c>
      <c r="F540" t="s">
        <v>372</v>
      </c>
      <c r="G540" t="s">
        <v>372</v>
      </c>
      <c r="H540" s="31">
        <v>500</v>
      </c>
      <c r="I540" s="31">
        <v>500</v>
      </c>
      <c r="J540" s="31">
        <v>0</v>
      </c>
      <c r="K540" s="32">
        <v>500</v>
      </c>
      <c r="L540" s="33">
        <f t="shared" si="17"/>
        <v>500</v>
      </c>
      <c r="M540" s="33">
        <f t="shared" si="16"/>
        <v>0</v>
      </c>
      <c r="N540" s="31">
        <v>0</v>
      </c>
      <c r="O540" s="31">
        <v>0</v>
      </c>
      <c r="P540" t="s">
        <v>1321</v>
      </c>
      <c r="Q540" t="s">
        <v>372</v>
      </c>
      <c r="R540" t="s">
        <v>382</v>
      </c>
    </row>
    <row r="541" spans="1:18" x14ac:dyDescent="0.15">
      <c r="A541" t="s">
        <v>568</v>
      </c>
      <c r="B541" t="s">
        <v>350</v>
      </c>
      <c r="C541" t="s">
        <v>1196</v>
      </c>
      <c r="D541" t="s">
        <v>666</v>
      </c>
      <c r="E541" t="s">
        <v>1197</v>
      </c>
      <c r="F541" t="s">
        <v>1198</v>
      </c>
      <c r="G541" t="s">
        <v>372</v>
      </c>
      <c r="H541" s="31">
        <v>0</v>
      </c>
      <c r="I541" s="31">
        <v>0</v>
      </c>
      <c r="J541" s="31">
        <v>0</v>
      </c>
      <c r="K541" s="32">
        <v>0</v>
      </c>
      <c r="L541" s="33">
        <f t="shared" si="17"/>
        <v>0</v>
      </c>
      <c r="M541" s="33">
        <f t="shared" si="16"/>
        <v>0</v>
      </c>
      <c r="N541" s="31">
        <v>0</v>
      </c>
      <c r="O541" s="31">
        <v>0</v>
      </c>
      <c r="P541" t="s">
        <v>1322</v>
      </c>
      <c r="Q541" t="s">
        <v>372</v>
      </c>
      <c r="R541" t="s">
        <v>372</v>
      </c>
    </row>
    <row r="542" spans="1:18" x14ac:dyDescent="0.15">
      <c r="A542" t="s">
        <v>568</v>
      </c>
      <c r="B542" t="s">
        <v>625</v>
      </c>
      <c r="C542" t="s">
        <v>626</v>
      </c>
      <c r="D542" t="s">
        <v>599</v>
      </c>
      <c r="E542" t="s">
        <v>600</v>
      </c>
      <c r="F542" t="s">
        <v>601</v>
      </c>
      <c r="G542" t="s">
        <v>372</v>
      </c>
      <c r="H542" s="31">
        <v>470.26</v>
      </c>
      <c r="I542" s="31">
        <v>470.26</v>
      </c>
      <c r="J542" s="31">
        <v>0</v>
      </c>
      <c r="K542" s="32">
        <v>470.26</v>
      </c>
      <c r="L542" s="33">
        <f t="shared" si="17"/>
        <v>470.26</v>
      </c>
      <c r="M542" s="33">
        <f t="shared" si="16"/>
        <v>0</v>
      </c>
      <c r="N542" s="31">
        <v>0</v>
      </c>
      <c r="O542" s="31">
        <v>0</v>
      </c>
      <c r="P542" t="s">
        <v>1323</v>
      </c>
      <c r="Q542" t="s">
        <v>372</v>
      </c>
      <c r="R542" t="s">
        <v>888</v>
      </c>
    </row>
    <row r="543" spans="1:18" x14ac:dyDescent="0.15">
      <c r="A543" t="s">
        <v>568</v>
      </c>
      <c r="B543" t="s">
        <v>329</v>
      </c>
      <c r="C543" t="s">
        <v>629</v>
      </c>
      <c r="D543" t="s">
        <v>599</v>
      </c>
      <c r="E543" t="s">
        <v>630</v>
      </c>
      <c r="F543" t="s">
        <v>611</v>
      </c>
      <c r="G543" t="s">
        <v>372</v>
      </c>
      <c r="H543" s="31">
        <v>295.3</v>
      </c>
      <c r="I543" s="31">
        <v>295.3</v>
      </c>
      <c r="J543" s="31">
        <v>0</v>
      </c>
      <c r="K543" s="32">
        <v>295.3</v>
      </c>
      <c r="L543" s="33">
        <f t="shared" si="17"/>
        <v>295.3</v>
      </c>
      <c r="M543" s="33">
        <f t="shared" si="16"/>
        <v>0</v>
      </c>
      <c r="N543" s="31">
        <v>0</v>
      </c>
      <c r="O543" s="31">
        <v>0</v>
      </c>
      <c r="P543" t="s">
        <v>1324</v>
      </c>
      <c r="Q543" t="s">
        <v>372</v>
      </c>
      <c r="R543" t="s">
        <v>1325</v>
      </c>
    </row>
    <row r="544" spans="1:18" x14ac:dyDescent="0.15">
      <c r="A544" t="s">
        <v>568</v>
      </c>
      <c r="B544" t="s">
        <v>632</v>
      </c>
      <c r="C544" t="s">
        <v>633</v>
      </c>
      <c r="D544" t="s">
        <v>599</v>
      </c>
      <c r="E544" t="s">
        <v>600</v>
      </c>
      <c r="F544" t="s">
        <v>601</v>
      </c>
      <c r="G544" t="s">
        <v>372</v>
      </c>
      <c r="H544" s="31">
        <v>783.97</v>
      </c>
      <c r="I544" s="31">
        <v>783.97</v>
      </c>
      <c r="J544" s="31">
        <v>0</v>
      </c>
      <c r="K544" s="32">
        <v>783.97</v>
      </c>
      <c r="L544" s="33">
        <f t="shared" si="17"/>
        <v>783.97</v>
      </c>
      <c r="M544" s="33">
        <f t="shared" si="16"/>
        <v>0</v>
      </c>
      <c r="N544" s="31">
        <v>0</v>
      </c>
      <c r="O544" s="31">
        <v>0</v>
      </c>
      <c r="P544" t="s">
        <v>1326</v>
      </c>
      <c r="Q544" t="s">
        <v>372</v>
      </c>
      <c r="R544" t="s">
        <v>1327</v>
      </c>
    </row>
    <row r="545" spans="1:18" x14ac:dyDescent="0.15">
      <c r="A545" t="s">
        <v>568</v>
      </c>
      <c r="B545" t="s">
        <v>640</v>
      </c>
      <c r="C545" t="s">
        <v>641</v>
      </c>
      <c r="D545" t="s">
        <v>599</v>
      </c>
      <c r="E545" t="s">
        <v>600</v>
      </c>
      <c r="F545" t="s">
        <v>601</v>
      </c>
      <c r="G545" t="s">
        <v>372</v>
      </c>
      <c r="H545" s="31">
        <v>67.42</v>
      </c>
      <c r="I545" s="31">
        <v>67.42</v>
      </c>
      <c r="J545" s="31">
        <v>0</v>
      </c>
      <c r="K545" s="32">
        <v>67.42</v>
      </c>
      <c r="L545" s="33">
        <f t="shared" si="17"/>
        <v>67.42</v>
      </c>
      <c r="M545" s="33">
        <f t="shared" si="16"/>
        <v>0</v>
      </c>
      <c r="N545" s="31">
        <v>0</v>
      </c>
      <c r="O545" s="31">
        <v>0</v>
      </c>
      <c r="P545" t="s">
        <v>1328</v>
      </c>
      <c r="Q545" t="s">
        <v>372</v>
      </c>
      <c r="R545" t="s">
        <v>1155</v>
      </c>
    </row>
    <row r="546" spans="1:18" x14ac:dyDescent="0.15">
      <c r="A546" t="s">
        <v>568</v>
      </c>
      <c r="B546" t="s">
        <v>644</v>
      </c>
      <c r="C546" t="s">
        <v>645</v>
      </c>
      <c r="D546" t="s">
        <v>370</v>
      </c>
      <c r="E546" t="s">
        <v>371</v>
      </c>
      <c r="F546" t="s">
        <v>372</v>
      </c>
      <c r="G546" t="s">
        <v>372</v>
      </c>
      <c r="H546" s="31">
        <v>0</v>
      </c>
      <c r="I546" s="31">
        <v>0</v>
      </c>
      <c r="J546" s="31">
        <v>0</v>
      </c>
      <c r="K546" s="32">
        <v>0</v>
      </c>
      <c r="L546" s="33">
        <f t="shared" si="17"/>
        <v>0</v>
      </c>
      <c r="M546" s="33">
        <f t="shared" si="16"/>
        <v>0</v>
      </c>
      <c r="N546" s="31">
        <v>0</v>
      </c>
      <c r="O546" s="31">
        <v>0</v>
      </c>
      <c r="P546" t="s">
        <v>1117</v>
      </c>
      <c r="Q546" t="s">
        <v>407</v>
      </c>
      <c r="R546" t="s">
        <v>372</v>
      </c>
    </row>
    <row r="547" spans="1:18" x14ac:dyDescent="0.15">
      <c r="A547" t="s">
        <v>568</v>
      </c>
      <c r="B547" t="s">
        <v>317</v>
      </c>
      <c r="C547" t="s">
        <v>795</v>
      </c>
      <c r="D547" t="s">
        <v>796</v>
      </c>
      <c r="E547" t="s">
        <v>611</v>
      </c>
      <c r="F547" t="s">
        <v>372</v>
      </c>
      <c r="G547" t="s">
        <v>372</v>
      </c>
      <c r="H547" s="31">
        <v>1000</v>
      </c>
      <c r="I547" s="31">
        <v>1000</v>
      </c>
      <c r="J547" s="31">
        <v>0</v>
      </c>
      <c r="K547" s="32">
        <v>1000</v>
      </c>
      <c r="L547" s="33">
        <f t="shared" si="17"/>
        <v>1000</v>
      </c>
      <c r="M547" s="33">
        <f t="shared" si="16"/>
        <v>0</v>
      </c>
      <c r="N547" s="31">
        <v>0</v>
      </c>
      <c r="O547" s="31">
        <v>0</v>
      </c>
      <c r="P547" t="s">
        <v>1329</v>
      </c>
      <c r="Q547" t="s">
        <v>372</v>
      </c>
      <c r="R547" t="s">
        <v>1330</v>
      </c>
    </row>
    <row r="548" spans="1:18" x14ac:dyDescent="0.15">
      <c r="A548" t="s">
        <v>568</v>
      </c>
      <c r="B548" t="s">
        <v>648</v>
      </c>
      <c r="C548" t="s">
        <v>649</v>
      </c>
      <c r="D548" t="s">
        <v>617</v>
      </c>
      <c r="E548" t="s">
        <v>618</v>
      </c>
      <c r="F548" t="s">
        <v>618</v>
      </c>
      <c r="G548" t="s">
        <v>372</v>
      </c>
      <c r="H548" s="31">
        <v>291.42</v>
      </c>
      <c r="I548" s="31">
        <v>291.42</v>
      </c>
      <c r="J548" s="31">
        <v>0</v>
      </c>
      <c r="K548" s="32">
        <v>291.42</v>
      </c>
      <c r="L548" s="33">
        <f t="shared" si="17"/>
        <v>291.42</v>
      </c>
      <c r="M548" s="33">
        <f t="shared" si="16"/>
        <v>0</v>
      </c>
      <c r="N548" s="31">
        <v>0</v>
      </c>
      <c r="O548" s="31">
        <v>0</v>
      </c>
      <c r="P548" t="s">
        <v>1331</v>
      </c>
      <c r="Q548" t="s">
        <v>372</v>
      </c>
      <c r="R548" t="s">
        <v>930</v>
      </c>
    </row>
    <row r="549" spans="1:18" x14ac:dyDescent="0.15">
      <c r="A549" t="s">
        <v>568</v>
      </c>
      <c r="B549" t="s">
        <v>652</v>
      </c>
      <c r="C549" t="s">
        <v>653</v>
      </c>
      <c r="D549" t="s">
        <v>370</v>
      </c>
      <c r="E549" t="s">
        <v>371</v>
      </c>
      <c r="F549" t="s">
        <v>372</v>
      </c>
      <c r="G549" t="s">
        <v>372</v>
      </c>
      <c r="H549" s="31">
        <v>0</v>
      </c>
      <c r="I549" s="31">
        <v>0</v>
      </c>
      <c r="J549" s="31">
        <v>0</v>
      </c>
      <c r="K549" s="32">
        <v>0</v>
      </c>
      <c r="L549" s="33">
        <f t="shared" si="17"/>
        <v>0</v>
      </c>
      <c r="M549" s="33">
        <f t="shared" si="16"/>
        <v>0</v>
      </c>
      <c r="N549" s="31">
        <v>0</v>
      </c>
      <c r="O549" s="31">
        <v>0</v>
      </c>
      <c r="P549" t="s">
        <v>1221</v>
      </c>
      <c r="Q549" t="s">
        <v>407</v>
      </c>
      <c r="R549" t="s">
        <v>372</v>
      </c>
    </row>
    <row r="550" spans="1:18" x14ac:dyDescent="0.15">
      <c r="A550" t="s">
        <v>568</v>
      </c>
      <c r="B550" t="s">
        <v>315</v>
      </c>
      <c r="C550" t="s">
        <v>1091</v>
      </c>
      <c r="D550" t="s">
        <v>370</v>
      </c>
      <c r="E550" t="s">
        <v>371</v>
      </c>
      <c r="F550" t="s">
        <v>372</v>
      </c>
      <c r="G550" t="s">
        <v>372</v>
      </c>
      <c r="H550" s="31">
        <v>23.85</v>
      </c>
      <c r="I550" s="31">
        <v>23.85</v>
      </c>
      <c r="J550" s="31">
        <v>0</v>
      </c>
      <c r="K550" s="32">
        <v>0</v>
      </c>
      <c r="L550" s="33">
        <f t="shared" si="17"/>
        <v>0</v>
      </c>
      <c r="M550" s="33">
        <f t="shared" si="16"/>
        <v>23.85</v>
      </c>
      <c r="N550" s="31">
        <v>23.85</v>
      </c>
      <c r="O550" s="31">
        <v>0</v>
      </c>
      <c r="P550" t="s">
        <v>1332</v>
      </c>
      <c r="Q550" t="s">
        <v>1333</v>
      </c>
      <c r="R550" t="s">
        <v>372</v>
      </c>
    </row>
    <row r="551" spans="1:18" x14ac:dyDescent="0.15">
      <c r="A551" t="s">
        <v>568</v>
      </c>
      <c r="B551" t="s">
        <v>324</v>
      </c>
      <c r="C551" t="s">
        <v>1183</v>
      </c>
      <c r="D551" t="s">
        <v>370</v>
      </c>
      <c r="E551" t="s">
        <v>371</v>
      </c>
      <c r="F551" t="s">
        <v>372</v>
      </c>
      <c r="G551" t="s">
        <v>372</v>
      </c>
      <c r="H551" s="31">
        <v>113.01</v>
      </c>
      <c r="I551" s="31">
        <v>113.01</v>
      </c>
      <c r="J551" s="31">
        <v>0</v>
      </c>
      <c r="K551" s="32">
        <v>0</v>
      </c>
      <c r="L551" s="33">
        <f t="shared" si="17"/>
        <v>0</v>
      </c>
      <c r="M551" s="33">
        <f t="shared" si="16"/>
        <v>113.01</v>
      </c>
      <c r="N551" s="31">
        <v>113.01</v>
      </c>
      <c r="O551" s="31">
        <v>0</v>
      </c>
      <c r="P551" t="s">
        <v>1334</v>
      </c>
      <c r="Q551" t="s">
        <v>1335</v>
      </c>
      <c r="R551" t="s">
        <v>372</v>
      </c>
    </row>
    <row r="552" spans="1:18" x14ac:dyDescent="0.15">
      <c r="A552" t="s">
        <v>568</v>
      </c>
      <c r="B552" t="s">
        <v>1305</v>
      </c>
      <c r="C552" t="s">
        <v>1306</v>
      </c>
      <c r="D552" t="s">
        <v>1307</v>
      </c>
      <c r="E552" t="s">
        <v>611</v>
      </c>
      <c r="F552" t="s">
        <v>372</v>
      </c>
      <c r="G552" t="s">
        <v>372</v>
      </c>
      <c r="H552" s="31">
        <v>200</v>
      </c>
      <c r="I552" s="31">
        <v>200</v>
      </c>
      <c r="J552" s="31">
        <v>0</v>
      </c>
      <c r="K552" s="32">
        <v>200</v>
      </c>
      <c r="L552" s="33">
        <f t="shared" si="17"/>
        <v>200</v>
      </c>
      <c r="M552" s="33">
        <f t="shared" si="16"/>
        <v>0</v>
      </c>
      <c r="N552" s="31">
        <v>0</v>
      </c>
      <c r="O552" s="31">
        <v>0</v>
      </c>
      <c r="P552" t="s">
        <v>1336</v>
      </c>
      <c r="Q552" t="s">
        <v>372</v>
      </c>
      <c r="R552" t="s">
        <v>1056</v>
      </c>
    </row>
    <row r="553" spans="1:18" x14ac:dyDescent="0.15">
      <c r="A553" t="s">
        <v>573</v>
      </c>
      <c r="B553" t="s">
        <v>593</v>
      </c>
      <c r="C553" t="s">
        <v>594</v>
      </c>
      <c r="D553" t="s">
        <v>370</v>
      </c>
      <c r="E553" t="s">
        <v>371</v>
      </c>
      <c r="F553" t="s">
        <v>372</v>
      </c>
      <c r="G553" t="s">
        <v>372</v>
      </c>
      <c r="H553" s="31">
        <v>917.74</v>
      </c>
      <c r="I553" s="31">
        <v>0</v>
      </c>
      <c r="J553" s="31">
        <v>917.74</v>
      </c>
      <c r="K553" s="32">
        <v>0</v>
      </c>
      <c r="L553" s="33">
        <f>K553</f>
        <v>0</v>
      </c>
      <c r="M553" s="33">
        <f>N553+O553-J553</f>
        <v>0</v>
      </c>
      <c r="N553" s="31">
        <v>917.74</v>
      </c>
      <c r="O553" s="31">
        <v>0</v>
      </c>
      <c r="P553" t="s">
        <v>1337</v>
      </c>
      <c r="Q553" t="s">
        <v>1338</v>
      </c>
      <c r="R553" t="s">
        <v>407</v>
      </c>
    </row>
    <row r="554" spans="1:18" x14ac:dyDescent="0.15">
      <c r="A554" t="s">
        <v>573</v>
      </c>
      <c r="B554" t="s">
        <v>597</v>
      </c>
      <c r="C554" t="s">
        <v>598</v>
      </c>
      <c r="D554" t="s">
        <v>599</v>
      </c>
      <c r="E554" t="s">
        <v>600</v>
      </c>
      <c r="F554" t="s">
        <v>601</v>
      </c>
      <c r="G554" t="s">
        <v>372</v>
      </c>
      <c r="H554" s="31">
        <v>1132.8800000000001</v>
      </c>
      <c r="I554" s="31">
        <v>1132.8800000000001</v>
      </c>
      <c r="J554" s="31">
        <v>0</v>
      </c>
      <c r="K554" s="32">
        <v>1132.8800000000001</v>
      </c>
      <c r="L554" s="33">
        <f t="shared" si="17"/>
        <v>1132.8800000000001</v>
      </c>
      <c r="M554" s="33">
        <f t="shared" si="16"/>
        <v>0</v>
      </c>
      <c r="N554" s="31">
        <v>0</v>
      </c>
      <c r="O554" s="31">
        <v>0</v>
      </c>
      <c r="P554" t="s">
        <v>1339</v>
      </c>
      <c r="Q554" t="s">
        <v>372</v>
      </c>
      <c r="R554" t="s">
        <v>1340</v>
      </c>
    </row>
    <row r="555" spans="1:18" x14ac:dyDescent="0.15">
      <c r="A555" t="s">
        <v>573</v>
      </c>
      <c r="B555" t="s">
        <v>327</v>
      </c>
      <c r="C555" t="s">
        <v>604</v>
      </c>
      <c r="D555" t="s">
        <v>599</v>
      </c>
      <c r="E555" t="s">
        <v>600</v>
      </c>
      <c r="F555" t="s">
        <v>601</v>
      </c>
      <c r="G555" t="s">
        <v>372</v>
      </c>
      <c r="H555" s="31">
        <v>1873.09</v>
      </c>
      <c r="I555" s="31">
        <v>1873.09</v>
      </c>
      <c r="J555" s="31">
        <v>0</v>
      </c>
      <c r="K555" s="32">
        <v>1873.09</v>
      </c>
      <c r="L555" s="33">
        <f t="shared" si="17"/>
        <v>1873.09</v>
      </c>
      <c r="M555" s="33">
        <f t="shared" si="16"/>
        <v>0</v>
      </c>
      <c r="N555" s="31">
        <v>0</v>
      </c>
      <c r="O555" s="31">
        <v>0</v>
      </c>
      <c r="P555" t="s">
        <v>1341</v>
      </c>
      <c r="Q555" t="s">
        <v>372</v>
      </c>
      <c r="R555" t="s">
        <v>1342</v>
      </c>
    </row>
    <row r="556" spans="1:18" x14ac:dyDescent="0.15">
      <c r="A556" t="s">
        <v>573</v>
      </c>
      <c r="B556" t="s">
        <v>664</v>
      </c>
      <c r="C556" t="s">
        <v>665</v>
      </c>
      <c r="D556" t="s">
        <v>666</v>
      </c>
      <c r="E556" t="s">
        <v>611</v>
      </c>
      <c r="F556" t="s">
        <v>372</v>
      </c>
      <c r="G556" t="s">
        <v>372</v>
      </c>
      <c r="H556" s="31">
        <v>0</v>
      </c>
      <c r="I556" s="31">
        <v>0</v>
      </c>
      <c r="J556" s="31">
        <v>0</v>
      </c>
      <c r="K556" s="32">
        <v>0</v>
      </c>
      <c r="L556" s="33">
        <f t="shared" si="17"/>
        <v>0</v>
      </c>
      <c r="M556" s="33">
        <f t="shared" si="16"/>
        <v>0</v>
      </c>
      <c r="N556" s="31">
        <v>0</v>
      </c>
      <c r="O556" s="31">
        <v>0</v>
      </c>
      <c r="P556" t="s">
        <v>1176</v>
      </c>
      <c r="Q556" t="s">
        <v>372</v>
      </c>
      <c r="R556" t="s">
        <v>372</v>
      </c>
    </row>
    <row r="557" spans="1:18" x14ac:dyDescent="0.15">
      <c r="A557" t="s">
        <v>573</v>
      </c>
      <c r="B557" t="s">
        <v>336</v>
      </c>
      <c r="C557" t="s">
        <v>610</v>
      </c>
      <c r="D557" t="s">
        <v>599</v>
      </c>
      <c r="E557" t="s">
        <v>611</v>
      </c>
      <c r="F557" t="s">
        <v>372</v>
      </c>
      <c r="G557" t="s">
        <v>372</v>
      </c>
      <c r="H557" s="31">
        <v>297.07</v>
      </c>
      <c r="I557" s="31">
        <v>297.07</v>
      </c>
      <c r="J557" s="31">
        <v>0</v>
      </c>
      <c r="K557" s="32">
        <v>297.07</v>
      </c>
      <c r="L557" s="33">
        <f t="shared" si="17"/>
        <v>297.07</v>
      </c>
      <c r="M557" s="33">
        <f t="shared" si="16"/>
        <v>0</v>
      </c>
      <c r="N557" s="31">
        <v>0</v>
      </c>
      <c r="O557" s="31">
        <v>0</v>
      </c>
      <c r="P557" t="s">
        <v>1343</v>
      </c>
      <c r="Q557" t="s">
        <v>372</v>
      </c>
      <c r="R557" t="s">
        <v>1058</v>
      </c>
    </row>
    <row r="558" spans="1:18" x14ac:dyDescent="0.15">
      <c r="A558" t="s">
        <v>573</v>
      </c>
      <c r="B558" t="s">
        <v>309</v>
      </c>
      <c r="C558" t="s">
        <v>616</v>
      </c>
      <c r="D558" t="s">
        <v>617</v>
      </c>
      <c r="E558" t="s">
        <v>618</v>
      </c>
      <c r="F558" t="s">
        <v>618</v>
      </c>
      <c r="G558" t="s">
        <v>372</v>
      </c>
      <c r="H558" s="31">
        <v>1000</v>
      </c>
      <c r="I558" s="31">
        <v>1000</v>
      </c>
      <c r="J558" s="31">
        <v>0</v>
      </c>
      <c r="K558" s="32">
        <v>1000</v>
      </c>
      <c r="L558" s="33">
        <f t="shared" si="17"/>
        <v>1000</v>
      </c>
      <c r="M558" s="33">
        <f t="shared" si="16"/>
        <v>0</v>
      </c>
      <c r="N558" s="31">
        <v>0</v>
      </c>
      <c r="O558" s="31">
        <v>0</v>
      </c>
      <c r="P558" t="s">
        <v>1344</v>
      </c>
      <c r="Q558" t="s">
        <v>372</v>
      </c>
      <c r="R558" t="s">
        <v>1345</v>
      </c>
    </row>
    <row r="559" spans="1:18" x14ac:dyDescent="0.15">
      <c r="A559" t="s">
        <v>573</v>
      </c>
      <c r="B559" t="s">
        <v>621</v>
      </c>
      <c r="C559" t="s">
        <v>622</v>
      </c>
      <c r="D559" t="s">
        <v>617</v>
      </c>
      <c r="E559" t="s">
        <v>618</v>
      </c>
      <c r="F559" t="s">
        <v>618</v>
      </c>
      <c r="G559" t="s">
        <v>372</v>
      </c>
      <c r="H559" s="31">
        <v>413.26</v>
      </c>
      <c r="I559" s="31">
        <v>413.26</v>
      </c>
      <c r="J559" s="31">
        <v>0</v>
      </c>
      <c r="K559" s="32">
        <v>413.26</v>
      </c>
      <c r="L559" s="33">
        <f t="shared" si="17"/>
        <v>413.26</v>
      </c>
      <c r="M559" s="33">
        <f t="shared" si="16"/>
        <v>0</v>
      </c>
      <c r="N559" s="31">
        <v>0</v>
      </c>
      <c r="O559" s="31">
        <v>0</v>
      </c>
      <c r="P559" t="s">
        <v>1346</v>
      </c>
      <c r="Q559" t="s">
        <v>372</v>
      </c>
      <c r="R559" t="s">
        <v>1347</v>
      </c>
    </row>
    <row r="560" spans="1:18" x14ac:dyDescent="0.15">
      <c r="A560" t="s">
        <v>573</v>
      </c>
      <c r="B560" t="s">
        <v>334</v>
      </c>
      <c r="C560" t="s">
        <v>783</v>
      </c>
      <c r="D560" t="s">
        <v>599</v>
      </c>
      <c r="E560" t="s">
        <v>611</v>
      </c>
      <c r="F560" t="s">
        <v>372</v>
      </c>
      <c r="G560" t="s">
        <v>372</v>
      </c>
      <c r="H560" s="31">
        <v>457.93</v>
      </c>
      <c r="I560" s="31">
        <v>457.93</v>
      </c>
      <c r="J560" s="31">
        <v>0</v>
      </c>
      <c r="K560" s="32">
        <v>457.93</v>
      </c>
      <c r="L560" s="33">
        <f t="shared" si="17"/>
        <v>457.93</v>
      </c>
      <c r="M560" s="33">
        <f t="shared" si="16"/>
        <v>0</v>
      </c>
      <c r="N560" s="31">
        <v>0</v>
      </c>
      <c r="O560" s="31">
        <v>0</v>
      </c>
      <c r="P560" t="s">
        <v>1348</v>
      </c>
      <c r="Q560" t="s">
        <v>372</v>
      </c>
      <c r="R560" t="s">
        <v>1349</v>
      </c>
    </row>
    <row r="561" spans="1:18" x14ac:dyDescent="0.15">
      <c r="A561" t="s">
        <v>573</v>
      </c>
      <c r="B561" t="s">
        <v>350</v>
      </c>
      <c r="C561" t="s">
        <v>1196</v>
      </c>
      <c r="D561" t="s">
        <v>666</v>
      </c>
      <c r="E561" t="s">
        <v>1197</v>
      </c>
      <c r="F561" t="s">
        <v>1198</v>
      </c>
      <c r="G561" t="s">
        <v>372</v>
      </c>
      <c r="H561" s="31">
        <v>0</v>
      </c>
      <c r="I561" s="31">
        <v>0</v>
      </c>
      <c r="J561" s="31">
        <v>0</v>
      </c>
      <c r="K561" s="32">
        <v>0</v>
      </c>
      <c r="L561" s="33">
        <f t="shared" si="17"/>
        <v>0</v>
      </c>
      <c r="M561" s="33">
        <f t="shared" si="16"/>
        <v>0</v>
      </c>
      <c r="N561" s="31">
        <v>0</v>
      </c>
      <c r="O561" s="31">
        <v>0</v>
      </c>
      <c r="P561" t="s">
        <v>1350</v>
      </c>
      <c r="Q561" t="s">
        <v>372</v>
      </c>
      <c r="R561" t="s">
        <v>407</v>
      </c>
    </row>
    <row r="562" spans="1:18" x14ac:dyDescent="0.15">
      <c r="A562" t="s">
        <v>573</v>
      </c>
      <c r="B562" t="s">
        <v>625</v>
      </c>
      <c r="C562" t="s">
        <v>626</v>
      </c>
      <c r="D562" t="s">
        <v>599</v>
      </c>
      <c r="E562" t="s">
        <v>600</v>
      </c>
      <c r="F562" t="s">
        <v>601</v>
      </c>
      <c r="G562" t="s">
        <v>372</v>
      </c>
      <c r="H562" s="31">
        <v>290.74</v>
      </c>
      <c r="I562" s="31">
        <v>290.74</v>
      </c>
      <c r="J562" s="31">
        <v>0</v>
      </c>
      <c r="K562" s="32">
        <v>290.74</v>
      </c>
      <c r="L562" s="33">
        <f t="shared" si="17"/>
        <v>290.74</v>
      </c>
      <c r="M562" s="33">
        <f t="shared" si="16"/>
        <v>0</v>
      </c>
      <c r="N562" s="31">
        <v>0</v>
      </c>
      <c r="O562" s="31">
        <v>0</v>
      </c>
      <c r="P562" t="s">
        <v>1351</v>
      </c>
      <c r="Q562" t="s">
        <v>372</v>
      </c>
      <c r="R562" t="s">
        <v>1352</v>
      </c>
    </row>
    <row r="563" spans="1:18" x14ac:dyDescent="0.15">
      <c r="A563" t="s">
        <v>573</v>
      </c>
      <c r="B563" t="s">
        <v>329</v>
      </c>
      <c r="C563" t="s">
        <v>629</v>
      </c>
      <c r="D563" t="s">
        <v>599</v>
      </c>
      <c r="E563" t="s">
        <v>630</v>
      </c>
      <c r="F563" t="s">
        <v>611</v>
      </c>
      <c r="G563" t="s">
        <v>372</v>
      </c>
      <c r="H563" s="31">
        <v>200</v>
      </c>
      <c r="I563" s="31">
        <v>200</v>
      </c>
      <c r="J563" s="31">
        <v>0</v>
      </c>
      <c r="K563" s="32">
        <v>200</v>
      </c>
      <c r="L563" s="33">
        <f t="shared" si="17"/>
        <v>200</v>
      </c>
      <c r="M563" s="33">
        <f t="shared" si="16"/>
        <v>0</v>
      </c>
      <c r="N563" s="31">
        <v>0</v>
      </c>
      <c r="O563" s="31">
        <v>0</v>
      </c>
      <c r="P563" t="s">
        <v>1353</v>
      </c>
      <c r="Q563" t="s">
        <v>372</v>
      </c>
      <c r="R563" t="s">
        <v>1029</v>
      </c>
    </row>
    <row r="564" spans="1:18" x14ac:dyDescent="0.15">
      <c r="A564" t="s">
        <v>573</v>
      </c>
      <c r="B564" t="s">
        <v>632</v>
      </c>
      <c r="C564" t="s">
        <v>633</v>
      </c>
      <c r="D564" t="s">
        <v>599</v>
      </c>
      <c r="E564" t="s">
        <v>600</v>
      </c>
      <c r="F564" t="s">
        <v>601</v>
      </c>
      <c r="G564" t="s">
        <v>372</v>
      </c>
      <c r="H564" s="31">
        <v>651.72</v>
      </c>
      <c r="I564" s="31">
        <v>651.72</v>
      </c>
      <c r="J564" s="31">
        <v>0</v>
      </c>
      <c r="K564" s="32">
        <v>651.72</v>
      </c>
      <c r="L564" s="33">
        <f t="shared" si="17"/>
        <v>651.72</v>
      </c>
      <c r="M564" s="33">
        <f t="shared" si="16"/>
        <v>0</v>
      </c>
      <c r="N564" s="31">
        <v>0</v>
      </c>
      <c r="O564" s="31">
        <v>0</v>
      </c>
      <c r="P564" t="s">
        <v>1354</v>
      </c>
      <c r="Q564" t="s">
        <v>372</v>
      </c>
      <c r="R564" t="s">
        <v>1355</v>
      </c>
    </row>
    <row r="565" spans="1:18" x14ac:dyDescent="0.15">
      <c r="A565" t="s">
        <v>573</v>
      </c>
      <c r="B565" t="s">
        <v>640</v>
      </c>
      <c r="C565" t="s">
        <v>641</v>
      </c>
      <c r="D565" t="s">
        <v>599</v>
      </c>
      <c r="E565" t="s">
        <v>600</v>
      </c>
      <c r="F565" t="s">
        <v>601</v>
      </c>
      <c r="G565" t="s">
        <v>372</v>
      </c>
      <c r="H565" s="31">
        <v>83.75</v>
      </c>
      <c r="I565" s="31">
        <v>83.75</v>
      </c>
      <c r="J565" s="31">
        <v>0</v>
      </c>
      <c r="K565" s="32">
        <v>83.75</v>
      </c>
      <c r="L565" s="33">
        <f t="shared" si="17"/>
        <v>83.75</v>
      </c>
      <c r="M565" s="33">
        <f t="shared" si="16"/>
        <v>0</v>
      </c>
      <c r="N565" s="31">
        <v>0</v>
      </c>
      <c r="O565" s="31">
        <v>0</v>
      </c>
      <c r="P565" t="s">
        <v>1356</v>
      </c>
      <c r="Q565" t="s">
        <v>372</v>
      </c>
      <c r="R565" t="s">
        <v>1357</v>
      </c>
    </row>
    <row r="566" spans="1:18" x14ac:dyDescent="0.15">
      <c r="A566" t="s">
        <v>573</v>
      </c>
      <c r="B566" t="s">
        <v>644</v>
      </c>
      <c r="C566" t="s">
        <v>645</v>
      </c>
      <c r="D566" t="s">
        <v>370</v>
      </c>
      <c r="E566" t="s">
        <v>371</v>
      </c>
      <c r="F566" t="s">
        <v>372</v>
      </c>
      <c r="G566" t="s">
        <v>372</v>
      </c>
      <c r="H566" s="31">
        <v>0</v>
      </c>
      <c r="I566" s="31">
        <v>0</v>
      </c>
      <c r="J566" s="31">
        <v>0</v>
      </c>
      <c r="K566" s="32">
        <v>0</v>
      </c>
      <c r="L566" s="33">
        <f t="shared" si="17"/>
        <v>0</v>
      </c>
      <c r="M566" s="33">
        <f t="shared" si="16"/>
        <v>0</v>
      </c>
      <c r="N566" s="31">
        <v>0</v>
      </c>
      <c r="O566" s="31">
        <v>0</v>
      </c>
      <c r="P566" t="s">
        <v>1176</v>
      </c>
      <c r="Q566" t="s">
        <v>400</v>
      </c>
      <c r="R566" t="s">
        <v>372</v>
      </c>
    </row>
    <row r="567" spans="1:18" x14ac:dyDescent="0.15">
      <c r="A567" t="s">
        <v>573</v>
      </c>
      <c r="B567" t="s">
        <v>317</v>
      </c>
      <c r="C567" t="s">
        <v>795</v>
      </c>
      <c r="D567" t="s">
        <v>796</v>
      </c>
      <c r="E567" t="s">
        <v>611</v>
      </c>
      <c r="F567" t="s">
        <v>372</v>
      </c>
      <c r="G567" t="s">
        <v>372</v>
      </c>
      <c r="H567" s="31">
        <v>1000</v>
      </c>
      <c r="I567" s="31">
        <v>1000</v>
      </c>
      <c r="J567" s="31">
        <v>0</v>
      </c>
      <c r="K567" s="32">
        <v>1000</v>
      </c>
      <c r="L567" s="33">
        <f t="shared" si="17"/>
        <v>1000</v>
      </c>
      <c r="M567" s="33">
        <f t="shared" si="16"/>
        <v>0</v>
      </c>
      <c r="N567" s="31">
        <v>0</v>
      </c>
      <c r="O567" s="31">
        <v>0</v>
      </c>
      <c r="P567" t="s">
        <v>1358</v>
      </c>
      <c r="Q567" t="s">
        <v>372</v>
      </c>
      <c r="R567" t="s">
        <v>1359</v>
      </c>
    </row>
    <row r="568" spans="1:18" x14ac:dyDescent="0.15">
      <c r="A568" t="s">
        <v>573</v>
      </c>
      <c r="B568" t="s">
        <v>648</v>
      </c>
      <c r="C568" t="s">
        <v>649</v>
      </c>
      <c r="D568" t="s">
        <v>617</v>
      </c>
      <c r="E568" t="s">
        <v>618</v>
      </c>
      <c r="F568" t="s">
        <v>618</v>
      </c>
      <c r="G568" t="s">
        <v>372</v>
      </c>
      <c r="H568" s="31">
        <v>335.37</v>
      </c>
      <c r="I568" s="31">
        <v>335.37</v>
      </c>
      <c r="J568" s="31">
        <v>0</v>
      </c>
      <c r="K568" s="32">
        <v>335.37</v>
      </c>
      <c r="L568" s="33">
        <f t="shared" si="17"/>
        <v>335.37</v>
      </c>
      <c r="M568" s="33">
        <f t="shared" si="16"/>
        <v>0</v>
      </c>
      <c r="N568" s="31">
        <v>0</v>
      </c>
      <c r="O568" s="31">
        <v>0</v>
      </c>
      <c r="P568" t="s">
        <v>1360</v>
      </c>
      <c r="Q568" t="s">
        <v>372</v>
      </c>
      <c r="R568" t="s">
        <v>1361</v>
      </c>
    </row>
    <row r="569" spans="1:18" x14ac:dyDescent="0.15">
      <c r="A569" t="s">
        <v>573</v>
      </c>
      <c r="B569" t="s">
        <v>652</v>
      </c>
      <c r="C569" t="s">
        <v>653</v>
      </c>
      <c r="D569" t="s">
        <v>370</v>
      </c>
      <c r="E569" t="s">
        <v>371</v>
      </c>
      <c r="F569" t="s">
        <v>372</v>
      </c>
      <c r="G569" t="s">
        <v>372</v>
      </c>
      <c r="H569" s="31">
        <v>0</v>
      </c>
      <c r="I569" s="31">
        <v>0</v>
      </c>
      <c r="J569" s="31">
        <v>0</v>
      </c>
      <c r="K569" s="32">
        <v>0</v>
      </c>
      <c r="L569" s="33">
        <f t="shared" si="17"/>
        <v>0</v>
      </c>
      <c r="M569" s="33">
        <f t="shared" si="16"/>
        <v>0</v>
      </c>
      <c r="N569" s="31">
        <v>0</v>
      </c>
      <c r="O569" s="31">
        <v>0</v>
      </c>
      <c r="P569" t="s">
        <v>1362</v>
      </c>
      <c r="Q569" t="s">
        <v>400</v>
      </c>
      <c r="R569" t="s">
        <v>372</v>
      </c>
    </row>
    <row r="570" spans="1:18" x14ac:dyDescent="0.15">
      <c r="A570" t="s">
        <v>573</v>
      </c>
      <c r="B570" t="s">
        <v>315</v>
      </c>
      <c r="C570" t="s">
        <v>1091</v>
      </c>
      <c r="D570" t="s">
        <v>370</v>
      </c>
      <c r="E570" t="s">
        <v>371</v>
      </c>
      <c r="F570" t="s">
        <v>372</v>
      </c>
      <c r="G570" t="s">
        <v>372</v>
      </c>
      <c r="H570" s="31">
        <v>45.6</v>
      </c>
      <c r="I570" s="31">
        <v>45.6</v>
      </c>
      <c r="J570" s="31">
        <v>0</v>
      </c>
      <c r="K570" s="32">
        <v>0</v>
      </c>
      <c r="L570" s="33">
        <f t="shared" si="17"/>
        <v>0</v>
      </c>
      <c r="M570" s="33">
        <f t="shared" si="16"/>
        <v>45.6</v>
      </c>
      <c r="N570" s="31">
        <v>45.6</v>
      </c>
      <c r="O570" s="31">
        <v>0</v>
      </c>
      <c r="P570" t="s">
        <v>1363</v>
      </c>
      <c r="Q570" t="s">
        <v>1364</v>
      </c>
      <c r="R570" t="s">
        <v>372</v>
      </c>
    </row>
    <row r="571" spans="1:18" x14ac:dyDescent="0.15">
      <c r="A571" t="s">
        <v>573</v>
      </c>
      <c r="B571" t="s">
        <v>324</v>
      </c>
      <c r="C571" t="s">
        <v>1183</v>
      </c>
      <c r="D571" t="s">
        <v>370</v>
      </c>
      <c r="E571" t="s">
        <v>371</v>
      </c>
      <c r="F571" t="s">
        <v>372</v>
      </c>
      <c r="G571" t="s">
        <v>372</v>
      </c>
      <c r="H571" s="31">
        <v>51.76</v>
      </c>
      <c r="I571" s="31">
        <v>51.76</v>
      </c>
      <c r="J571" s="31">
        <v>0</v>
      </c>
      <c r="K571" s="32">
        <v>0</v>
      </c>
      <c r="L571" s="33">
        <f t="shared" si="17"/>
        <v>0</v>
      </c>
      <c r="M571" s="33">
        <f t="shared" si="16"/>
        <v>51.76</v>
      </c>
      <c r="N571" s="31">
        <v>51.76</v>
      </c>
      <c r="O571" s="31">
        <v>0</v>
      </c>
      <c r="P571" t="s">
        <v>1365</v>
      </c>
      <c r="Q571" t="s">
        <v>1366</v>
      </c>
      <c r="R571" t="s">
        <v>372</v>
      </c>
    </row>
    <row r="572" spans="1:18" x14ac:dyDescent="0.15">
      <c r="A572" t="s">
        <v>573</v>
      </c>
      <c r="B572" t="s">
        <v>1305</v>
      </c>
      <c r="C572" t="s">
        <v>1306</v>
      </c>
      <c r="D572" t="s">
        <v>1307</v>
      </c>
      <c r="E572" t="s">
        <v>611</v>
      </c>
      <c r="F572" t="s">
        <v>372</v>
      </c>
      <c r="G572" t="s">
        <v>372</v>
      </c>
      <c r="H572" s="31">
        <v>198.9</v>
      </c>
      <c r="I572" s="31">
        <v>198.9</v>
      </c>
      <c r="J572" s="31">
        <v>0</v>
      </c>
      <c r="K572" s="32">
        <v>198.9</v>
      </c>
      <c r="L572" s="33">
        <f t="shared" si="17"/>
        <v>198.9</v>
      </c>
      <c r="M572" s="33">
        <f t="shared" si="16"/>
        <v>0</v>
      </c>
      <c r="N572" s="31">
        <v>0</v>
      </c>
      <c r="O572" s="31">
        <v>0</v>
      </c>
      <c r="P572" t="s">
        <v>1367</v>
      </c>
      <c r="Q572" t="s">
        <v>372</v>
      </c>
      <c r="R572" t="s">
        <v>1368</v>
      </c>
    </row>
    <row r="573" spans="1:18" x14ac:dyDescent="0.15">
      <c r="A573" t="s">
        <v>578</v>
      </c>
      <c r="B573" t="s">
        <v>593</v>
      </c>
      <c r="C573" t="s">
        <v>594</v>
      </c>
      <c r="D573" t="s">
        <v>370</v>
      </c>
      <c r="E573" t="s">
        <v>371</v>
      </c>
      <c r="F573" t="s">
        <v>372</v>
      </c>
      <c r="G573" t="s">
        <v>372</v>
      </c>
      <c r="H573" s="31">
        <v>207.27</v>
      </c>
      <c r="I573" s="31">
        <v>0</v>
      </c>
      <c r="J573" s="31">
        <v>207.27</v>
      </c>
      <c r="K573" s="32">
        <v>0</v>
      </c>
      <c r="L573" s="33">
        <f>K573</f>
        <v>0</v>
      </c>
      <c r="M573" s="33">
        <f>N573+O573-J573</f>
        <v>0</v>
      </c>
      <c r="N573" s="31">
        <v>207.27</v>
      </c>
      <c r="O573" s="31">
        <v>0</v>
      </c>
      <c r="P573" t="s">
        <v>1369</v>
      </c>
      <c r="Q573" t="s">
        <v>1370</v>
      </c>
      <c r="R573" t="s">
        <v>372</v>
      </c>
    </row>
    <row r="574" spans="1:18" x14ac:dyDescent="0.15">
      <c r="A574" t="s">
        <v>578</v>
      </c>
      <c r="B574" t="s">
        <v>597</v>
      </c>
      <c r="C574" t="s">
        <v>598</v>
      </c>
      <c r="D574" t="s">
        <v>599</v>
      </c>
      <c r="E574" t="s">
        <v>600</v>
      </c>
      <c r="F574" t="s">
        <v>601</v>
      </c>
      <c r="G574" t="s">
        <v>372</v>
      </c>
      <c r="H574" s="31">
        <v>956.85</v>
      </c>
      <c r="I574" s="31">
        <v>956.85</v>
      </c>
      <c r="J574" s="31">
        <v>0</v>
      </c>
      <c r="K574" s="32">
        <v>956.85</v>
      </c>
      <c r="L574" s="33">
        <f t="shared" si="17"/>
        <v>956.85</v>
      </c>
      <c r="M574" s="33">
        <f t="shared" si="16"/>
        <v>0</v>
      </c>
      <c r="N574" s="31">
        <v>0</v>
      </c>
      <c r="O574" s="31">
        <v>0</v>
      </c>
      <c r="P574" t="s">
        <v>1371</v>
      </c>
      <c r="Q574" t="s">
        <v>372</v>
      </c>
      <c r="R574" t="s">
        <v>1372</v>
      </c>
    </row>
    <row r="575" spans="1:18" x14ac:dyDescent="0.15">
      <c r="A575" t="s">
        <v>578</v>
      </c>
      <c r="B575" t="s">
        <v>327</v>
      </c>
      <c r="C575" t="s">
        <v>604</v>
      </c>
      <c r="D575" t="s">
        <v>599</v>
      </c>
      <c r="E575" t="s">
        <v>600</v>
      </c>
      <c r="F575" t="s">
        <v>601</v>
      </c>
      <c r="G575" t="s">
        <v>372</v>
      </c>
      <c r="H575" s="31">
        <v>1703.23</v>
      </c>
      <c r="I575" s="31">
        <v>1703.23</v>
      </c>
      <c r="J575" s="31">
        <v>0</v>
      </c>
      <c r="K575" s="32">
        <v>1703.23</v>
      </c>
      <c r="L575" s="33">
        <f t="shared" si="17"/>
        <v>1703.23</v>
      </c>
      <c r="M575" s="33">
        <f t="shared" si="16"/>
        <v>0</v>
      </c>
      <c r="N575" s="31">
        <v>0</v>
      </c>
      <c r="O575" s="31">
        <v>0</v>
      </c>
      <c r="P575" t="s">
        <v>1373</v>
      </c>
      <c r="Q575" t="s">
        <v>372</v>
      </c>
      <c r="R575" t="s">
        <v>1374</v>
      </c>
    </row>
    <row r="576" spans="1:18" x14ac:dyDescent="0.15">
      <c r="A576" t="s">
        <v>578</v>
      </c>
      <c r="B576" t="s">
        <v>664</v>
      </c>
      <c r="C576" t="s">
        <v>665</v>
      </c>
      <c r="D576" t="s">
        <v>666</v>
      </c>
      <c r="E576" t="s">
        <v>611</v>
      </c>
      <c r="F576" t="s">
        <v>372</v>
      </c>
      <c r="G576" t="s">
        <v>372</v>
      </c>
      <c r="H576" s="31">
        <v>0</v>
      </c>
      <c r="I576" s="31">
        <v>0</v>
      </c>
      <c r="J576" s="31">
        <v>0</v>
      </c>
      <c r="K576" s="32">
        <v>0</v>
      </c>
      <c r="L576" s="33">
        <f t="shared" si="17"/>
        <v>0</v>
      </c>
      <c r="M576" s="33">
        <f t="shared" si="16"/>
        <v>0</v>
      </c>
      <c r="N576" s="31">
        <v>0</v>
      </c>
      <c r="O576" s="31">
        <v>0</v>
      </c>
      <c r="P576" t="s">
        <v>401</v>
      </c>
      <c r="Q576" t="s">
        <v>372</v>
      </c>
      <c r="R576" t="s">
        <v>372</v>
      </c>
    </row>
    <row r="577" spans="1:18" x14ac:dyDescent="0.15">
      <c r="A577" t="s">
        <v>578</v>
      </c>
      <c r="B577" t="s">
        <v>336</v>
      </c>
      <c r="C577" t="s">
        <v>610</v>
      </c>
      <c r="D577" t="s">
        <v>599</v>
      </c>
      <c r="E577" t="s">
        <v>611</v>
      </c>
      <c r="F577" t="s">
        <v>372</v>
      </c>
      <c r="G577" t="s">
        <v>372</v>
      </c>
      <c r="H577" s="31">
        <v>291.97000000000003</v>
      </c>
      <c r="I577" s="31">
        <v>291.97000000000003</v>
      </c>
      <c r="J577" s="31">
        <v>0</v>
      </c>
      <c r="K577" s="32">
        <v>291.97000000000003</v>
      </c>
      <c r="L577" s="33">
        <f t="shared" si="17"/>
        <v>291.97000000000003</v>
      </c>
      <c r="M577" s="33">
        <f t="shared" si="16"/>
        <v>0</v>
      </c>
      <c r="N577" s="31">
        <v>0</v>
      </c>
      <c r="O577" s="31">
        <v>0</v>
      </c>
      <c r="P577" t="s">
        <v>1375</v>
      </c>
      <c r="Q577" t="s">
        <v>372</v>
      </c>
      <c r="R577" t="s">
        <v>1376</v>
      </c>
    </row>
    <row r="578" spans="1:18" x14ac:dyDescent="0.15">
      <c r="A578" t="s">
        <v>578</v>
      </c>
      <c r="B578" t="s">
        <v>309</v>
      </c>
      <c r="C578" t="s">
        <v>616</v>
      </c>
      <c r="D578" t="s">
        <v>617</v>
      </c>
      <c r="E578" t="s">
        <v>618</v>
      </c>
      <c r="F578" t="s">
        <v>618</v>
      </c>
      <c r="G578" t="s">
        <v>372</v>
      </c>
      <c r="H578" s="31">
        <v>1000</v>
      </c>
      <c r="I578" s="31">
        <v>1000</v>
      </c>
      <c r="J578" s="31">
        <v>0</v>
      </c>
      <c r="K578" s="32">
        <v>1000</v>
      </c>
      <c r="L578" s="33">
        <f t="shared" si="17"/>
        <v>1000</v>
      </c>
      <c r="M578" s="33">
        <f t="shared" ref="M578:M632" si="18">N578+O578</f>
        <v>0</v>
      </c>
      <c r="N578" s="31">
        <v>0</v>
      </c>
      <c r="O578" s="31">
        <v>0</v>
      </c>
      <c r="P578" t="s">
        <v>1377</v>
      </c>
      <c r="Q578" t="s">
        <v>372</v>
      </c>
      <c r="R578" t="s">
        <v>1378</v>
      </c>
    </row>
    <row r="579" spans="1:18" x14ac:dyDescent="0.15">
      <c r="A579" t="s">
        <v>578</v>
      </c>
      <c r="B579" t="s">
        <v>621</v>
      </c>
      <c r="C579" t="s">
        <v>622</v>
      </c>
      <c r="D579" t="s">
        <v>617</v>
      </c>
      <c r="E579" t="s">
        <v>618</v>
      </c>
      <c r="F579" t="s">
        <v>618</v>
      </c>
      <c r="G579" t="s">
        <v>372</v>
      </c>
      <c r="H579" s="31">
        <v>572.57000000000005</v>
      </c>
      <c r="I579" s="31">
        <v>572.57000000000005</v>
      </c>
      <c r="J579" s="31">
        <v>0</v>
      </c>
      <c r="K579" s="32">
        <v>572.57000000000005</v>
      </c>
      <c r="L579" s="33">
        <f t="shared" ref="L579:L632" si="19">K579-J579</f>
        <v>572.57000000000005</v>
      </c>
      <c r="M579" s="33">
        <f t="shared" si="18"/>
        <v>0</v>
      </c>
      <c r="N579" s="31">
        <v>0</v>
      </c>
      <c r="O579" s="31">
        <v>0</v>
      </c>
      <c r="P579" t="s">
        <v>1379</v>
      </c>
      <c r="Q579" t="s">
        <v>372</v>
      </c>
      <c r="R579" t="s">
        <v>1050</v>
      </c>
    </row>
    <row r="580" spans="1:18" x14ac:dyDescent="0.15">
      <c r="A580" t="s">
        <v>578</v>
      </c>
      <c r="B580" t="s">
        <v>334</v>
      </c>
      <c r="C580" t="s">
        <v>783</v>
      </c>
      <c r="D580" t="s">
        <v>599</v>
      </c>
      <c r="E580" t="s">
        <v>611</v>
      </c>
      <c r="F580" t="s">
        <v>372</v>
      </c>
      <c r="G580" t="s">
        <v>372</v>
      </c>
      <c r="H580" s="31">
        <v>500</v>
      </c>
      <c r="I580" s="31">
        <v>500</v>
      </c>
      <c r="J580" s="31">
        <v>0</v>
      </c>
      <c r="K580" s="32">
        <v>500</v>
      </c>
      <c r="L580" s="33">
        <f t="shared" si="19"/>
        <v>500</v>
      </c>
      <c r="M580" s="33">
        <f t="shared" si="18"/>
        <v>0</v>
      </c>
      <c r="N580" s="31">
        <v>0</v>
      </c>
      <c r="O580" s="31">
        <v>0</v>
      </c>
      <c r="P580" t="s">
        <v>1380</v>
      </c>
      <c r="Q580" t="s">
        <v>372</v>
      </c>
      <c r="R580" t="s">
        <v>1288</v>
      </c>
    </row>
    <row r="581" spans="1:18" x14ac:dyDescent="0.15">
      <c r="A581" t="s">
        <v>578</v>
      </c>
      <c r="B581" t="s">
        <v>350</v>
      </c>
      <c r="C581" t="s">
        <v>1196</v>
      </c>
      <c r="D581" t="s">
        <v>666</v>
      </c>
      <c r="E581" t="s">
        <v>1197</v>
      </c>
      <c r="F581" t="s">
        <v>1198</v>
      </c>
      <c r="G581" t="s">
        <v>372</v>
      </c>
      <c r="H581" s="31">
        <v>0</v>
      </c>
      <c r="I581" s="31">
        <v>0</v>
      </c>
      <c r="J581" s="31">
        <v>0</v>
      </c>
      <c r="K581" s="32">
        <v>0</v>
      </c>
      <c r="L581" s="33">
        <f t="shared" si="19"/>
        <v>0</v>
      </c>
      <c r="M581" s="33">
        <f t="shared" si="18"/>
        <v>0</v>
      </c>
      <c r="N581" s="31">
        <v>0</v>
      </c>
      <c r="O581" s="31">
        <v>0</v>
      </c>
      <c r="P581" t="s">
        <v>1381</v>
      </c>
      <c r="Q581" t="s">
        <v>372</v>
      </c>
      <c r="R581" t="s">
        <v>372</v>
      </c>
    </row>
    <row r="582" spans="1:18" x14ac:dyDescent="0.15">
      <c r="A582" t="s">
        <v>578</v>
      </c>
      <c r="B582" t="s">
        <v>625</v>
      </c>
      <c r="C582" t="s">
        <v>626</v>
      </c>
      <c r="D582" t="s">
        <v>599</v>
      </c>
      <c r="E582" t="s">
        <v>600</v>
      </c>
      <c r="F582" t="s">
        <v>601</v>
      </c>
      <c r="G582" t="s">
        <v>372</v>
      </c>
      <c r="H582" s="31">
        <v>390.08</v>
      </c>
      <c r="I582" s="31">
        <v>390.08</v>
      </c>
      <c r="J582" s="31">
        <v>0</v>
      </c>
      <c r="K582" s="32">
        <v>390.08</v>
      </c>
      <c r="L582" s="33">
        <f t="shared" si="19"/>
        <v>390.08</v>
      </c>
      <c r="M582" s="33">
        <f t="shared" si="18"/>
        <v>0</v>
      </c>
      <c r="N582" s="31">
        <v>0</v>
      </c>
      <c r="O582" s="31">
        <v>0</v>
      </c>
      <c r="P582" t="s">
        <v>1382</v>
      </c>
      <c r="Q582" t="s">
        <v>372</v>
      </c>
      <c r="R582" t="s">
        <v>1383</v>
      </c>
    </row>
    <row r="583" spans="1:18" x14ac:dyDescent="0.15">
      <c r="A583" t="s">
        <v>578</v>
      </c>
      <c r="B583" t="s">
        <v>329</v>
      </c>
      <c r="C583" t="s">
        <v>629</v>
      </c>
      <c r="D583" t="s">
        <v>599</v>
      </c>
      <c r="E583" t="s">
        <v>630</v>
      </c>
      <c r="F583" t="s">
        <v>611</v>
      </c>
      <c r="G583" t="s">
        <v>372</v>
      </c>
      <c r="H583" s="31">
        <v>200</v>
      </c>
      <c r="I583" s="31">
        <v>200</v>
      </c>
      <c r="J583" s="31">
        <v>0</v>
      </c>
      <c r="K583" s="32">
        <v>200</v>
      </c>
      <c r="L583" s="33">
        <f t="shared" si="19"/>
        <v>200</v>
      </c>
      <c r="M583" s="33">
        <f t="shared" si="18"/>
        <v>0</v>
      </c>
      <c r="N583" s="31">
        <v>0</v>
      </c>
      <c r="O583" s="31">
        <v>0</v>
      </c>
      <c r="P583" t="s">
        <v>1384</v>
      </c>
      <c r="Q583" t="s">
        <v>372</v>
      </c>
      <c r="R583" t="s">
        <v>988</v>
      </c>
    </row>
    <row r="584" spans="1:18" x14ac:dyDescent="0.15">
      <c r="A584" t="s">
        <v>578</v>
      </c>
      <c r="B584" t="s">
        <v>632</v>
      </c>
      <c r="C584" t="s">
        <v>633</v>
      </c>
      <c r="D584" t="s">
        <v>599</v>
      </c>
      <c r="E584" t="s">
        <v>600</v>
      </c>
      <c r="F584" t="s">
        <v>601</v>
      </c>
      <c r="G584" t="s">
        <v>372</v>
      </c>
      <c r="H584" s="31">
        <v>814.64</v>
      </c>
      <c r="I584" s="31">
        <v>814.64</v>
      </c>
      <c r="J584" s="31">
        <v>0</v>
      </c>
      <c r="K584" s="32">
        <v>814.64</v>
      </c>
      <c r="L584" s="33">
        <f t="shared" si="19"/>
        <v>814.64</v>
      </c>
      <c r="M584" s="33">
        <f t="shared" si="18"/>
        <v>0</v>
      </c>
      <c r="N584" s="31">
        <v>0</v>
      </c>
      <c r="O584" s="31">
        <v>0</v>
      </c>
      <c r="P584" t="s">
        <v>1385</v>
      </c>
      <c r="Q584" t="s">
        <v>372</v>
      </c>
      <c r="R584" t="s">
        <v>1225</v>
      </c>
    </row>
    <row r="585" spans="1:18" x14ac:dyDescent="0.15">
      <c r="A585" t="s">
        <v>578</v>
      </c>
      <c r="B585" t="s">
        <v>640</v>
      </c>
      <c r="C585" t="s">
        <v>641</v>
      </c>
      <c r="D585" t="s">
        <v>599</v>
      </c>
      <c r="E585" t="s">
        <v>600</v>
      </c>
      <c r="F585" t="s">
        <v>601</v>
      </c>
      <c r="G585" t="s">
        <v>372</v>
      </c>
      <c r="H585" s="31">
        <v>78.790000000000006</v>
      </c>
      <c r="I585" s="31">
        <v>78.790000000000006</v>
      </c>
      <c r="J585" s="31">
        <v>0</v>
      </c>
      <c r="K585" s="32">
        <v>78.790000000000006</v>
      </c>
      <c r="L585" s="33">
        <f t="shared" si="19"/>
        <v>78.790000000000006</v>
      </c>
      <c r="M585" s="33">
        <f t="shared" si="18"/>
        <v>0</v>
      </c>
      <c r="N585" s="31">
        <v>0</v>
      </c>
      <c r="O585" s="31">
        <v>0</v>
      </c>
      <c r="P585" t="s">
        <v>1386</v>
      </c>
      <c r="Q585" t="s">
        <v>372</v>
      </c>
      <c r="R585" t="s">
        <v>1056</v>
      </c>
    </row>
    <row r="586" spans="1:18" x14ac:dyDescent="0.15">
      <c r="A586" t="s">
        <v>578</v>
      </c>
      <c r="B586" t="s">
        <v>644</v>
      </c>
      <c r="C586" t="s">
        <v>645</v>
      </c>
      <c r="D586" t="s">
        <v>370</v>
      </c>
      <c r="E586" t="s">
        <v>371</v>
      </c>
      <c r="F586" t="s">
        <v>372</v>
      </c>
      <c r="G586" t="s">
        <v>372</v>
      </c>
      <c r="H586" s="31">
        <v>0</v>
      </c>
      <c r="I586" s="31">
        <v>0</v>
      </c>
      <c r="J586" s="31">
        <v>0</v>
      </c>
      <c r="K586" s="32">
        <v>0</v>
      </c>
      <c r="L586" s="33">
        <f t="shared" si="19"/>
        <v>0</v>
      </c>
      <c r="M586" s="33">
        <f t="shared" si="18"/>
        <v>0</v>
      </c>
      <c r="N586" s="31">
        <v>0</v>
      </c>
      <c r="O586" s="31">
        <v>0</v>
      </c>
      <c r="P586" t="s">
        <v>663</v>
      </c>
      <c r="Q586" t="s">
        <v>393</v>
      </c>
      <c r="R586" t="s">
        <v>372</v>
      </c>
    </row>
    <row r="587" spans="1:18" x14ac:dyDescent="0.15">
      <c r="A587" t="s">
        <v>578</v>
      </c>
      <c r="B587" t="s">
        <v>317</v>
      </c>
      <c r="C587" t="s">
        <v>795</v>
      </c>
      <c r="D587" t="s">
        <v>796</v>
      </c>
      <c r="E587" t="s">
        <v>611</v>
      </c>
      <c r="F587" t="s">
        <v>372</v>
      </c>
      <c r="G587" t="s">
        <v>372</v>
      </c>
      <c r="H587" s="31">
        <v>1000</v>
      </c>
      <c r="I587" s="31">
        <v>1000</v>
      </c>
      <c r="J587" s="31">
        <v>0</v>
      </c>
      <c r="K587" s="32">
        <v>1000</v>
      </c>
      <c r="L587" s="33">
        <f t="shared" si="19"/>
        <v>1000</v>
      </c>
      <c r="M587" s="33">
        <f t="shared" si="18"/>
        <v>0</v>
      </c>
      <c r="N587" s="31">
        <v>0</v>
      </c>
      <c r="O587" s="31">
        <v>0</v>
      </c>
      <c r="P587" t="s">
        <v>1387</v>
      </c>
      <c r="Q587" t="s">
        <v>372</v>
      </c>
      <c r="R587" t="s">
        <v>1388</v>
      </c>
    </row>
    <row r="588" spans="1:18" x14ac:dyDescent="0.15">
      <c r="A588" t="s">
        <v>578</v>
      </c>
      <c r="B588" t="s">
        <v>648</v>
      </c>
      <c r="C588" t="s">
        <v>649</v>
      </c>
      <c r="D588" t="s">
        <v>617</v>
      </c>
      <c r="E588" t="s">
        <v>618</v>
      </c>
      <c r="F588" t="s">
        <v>618</v>
      </c>
      <c r="G588" t="s">
        <v>372</v>
      </c>
      <c r="H588" s="31">
        <v>290.56</v>
      </c>
      <c r="I588" s="31">
        <v>290.56</v>
      </c>
      <c r="J588" s="31">
        <v>0</v>
      </c>
      <c r="K588" s="32">
        <v>290.56</v>
      </c>
      <c r="L588" s="33">
        <f t="shared" si="19"/>
        <v>290.56</v>
      </c>
      <c r="M588" s="33">
        <f t="shared" si="18"/>
        <v>0</v>
      </c>
      <c r="N588" s="31">
        <v>0</v>
      </c>
      <c r="O588" s="31">
        <v>0</v>
      </c>
      <c r="P588" t="s">
        <v>1389</v>
      </c>
      <c r="Q588" t="s">
        <v>372</v>
      </c>
      <c r="R588" t="s">
        <v>1390</v>
      </c>
    </row>
    <row r="589" spans="1:18" x14ac:dyDescent="0.15">
      <c r="A589" t="s">
        <v>578</v>
      </c>
      <c r="B589" t="s">
        <v>652</v>
      </c>
      <c r="C589" t="s">
        <v>653</v>
      </c>
      <c r="D589" t="s">
        <v>370</v>
      </c>
      <c r="E589" t="s">
        <v>371</v>
      </c>
      <c r="F589" t="s">
        <v>372</v>
      </c>
      <c r="G589" t="s">
        <v>372</v>
      </c>
      <c r="H589" s="31">
        <v>0</v>
      </c>
      <c r="I589" s="31">
        <v>0</v>
      </c>
      <c r="J589" s="31">
        <v>0</v>
      </c>
      <c r="K589" s="32">
        <v>0</v>
      </c>
      <c r="L589" s="33">
        <f t="shared" si="19"/>
        <v>0</v>
      </c>
      <c r="M589" s="33">
        <f t="shared" si="18"/>
        <v>0</v>
      </c>
      <c r="N589" s="31">
        <v>0</v>
      </c>
      <c r="O589" s="31">
        <v>0</v>
      </c>
      <c r="P589" t="s">
        <v>1190</v>
      </c>
      <c r="Q589" t="s">
        <v>519</v>
      </c>
      <c r="R589" t="s">
        <v>372</v>
      </c>
    </row>
    <row r="590" spans="1:18" x14ac:dyDescent="0.15">
      <c r="A590" t="s">
        <v>578</v>
      </c>
      <c r="B590" t="s">
        <v>315</v>
      </c>
      <c r="C590" t="s">
        <v>1091</v>
      </c>
      <c r="D590" t="s">
        <v>370</v>
      </c>
      <c r="E590" t="s">
        <v>371</v>
      </c>
      <c r="F590" t="s">
        <v>372</v>
      </c>
      <c r="G590" t="s">
        <v>372</v>
      </c>
      <c r="H590" s="31">
        <v>21.74</v>
      </c>
      <c r="I590" s="31">
        <v>21.74</v>
      </c>
      <c r="J590" s="31">
        <v>0</v>
      </c>
      <c r="K590" s="32">
        <v>0</v>
      </c>
      <c r="L590" s="33">
        <f t="shared" si="19"/>
        <v>0</v>
      </c>
      <c r="M590" s="33">
        <f t="shared" si="18"/>
        <v>21.74</v>
      </c>
      <c r="N590" s="31">
        <v>21.74</v>
      </c>
      <c r="O590" s="31">
        <v>0</v>
      </c>
      <c r="P590" t="s">
        <v>1391</v>
      </c>
      <c r="Q590" t="s">
        <v>1347</v>
      </c>
      <c r="R590" t="s">
        <v>372</v>
      </c>
    </row>
    <row r="591" spans="1:18" x14ac:dyDescent="0.15">
      <c r="A591" t="s">
        <v>578</v>
      </c>
      <c r="B591" t="s">
        <v>324</v>
      </c>
      <c r="C591" t="s">
        <v>1183</v>
      </c>
      <c r="D591" t="s">
        <v>370</v>
      </c>
      <c r="E591" t="s">
        <v>371</v>
      </c>
      <c r="F591" t="s">
        <v>372</v>
      </c>
      <c r="G591" t="s">
        <v>372</v>
      </c>
      <c r="H591" s="31">
        <v>15.58</v>
      </c>
      <c r="I591" s="31">
        <v>15.58</v>
      </c>
      <c r="J591" s="31">
        <v>0</v>
      </c>
      <c r="K591" s="32">
        <v>0</v>
      </c>
      <c r="L591" s="33">
        <f t="shared" si="19"/>
        <v>0</v>
      </c>
      <c r="M591" s="33">
        <f t="shared" si="18"/>
        <v>15.58</v>
      </c>
      <c r="N591" s="31">
        <v>15.58</v>
      </c>
      <c r="O591" s="31">
        <v>0</v>
      </c>
      <c r="P591" t="s">
        <v>1392</v>
      </c>
      <c r="Q591" t="s">
        <v>1393</v>
      </c>
      <c r="R591" t="s">
        <v>372</v>
      </c>
    </row>
    <row r="592" spans="1:18" x14ac:dyDescent="0.15">
      <c r="A592" t="s">
        <v>578</v>
      </c>
      <c r="B592" t="s">
        <v>1305</v>
      </c>
      <c r="C592" t="s">
        <v>1306</v>
      </c>
      <c r="D592" t="s">
        <v>1307</v>
      </c>
      <c r="E592" t="s">
        <v>611</v>
      </c>
      <c r="F592" t="s">
        <v>372</v>
      </c>
      <c r="G592" t="s">
        <v>372</v>
      </c>
      <c r="H592" s="31">
        <v>184.94</v>
      </c>
      <c r="I592" s="31">
        <v>184.94</v>
      </c>
      <c r="J592" s="31">
        <v>0</v>
      </c>
      <c r="K592" s="32">
        <v>184.94</v>
      </c>
      <c r="L592" s="33">
        <f t="shared" si="19"/>
        <v>184.94</v>
      </c>
      <c r="M592" s="33">
        <f t="shared" si="18"/>
        <v>0</v>
      </c>
      <c r="N592" s="31">
        <v>0</v>
      </c>
      <c r="O592" s="31">
        <v>0</v>
      </c>
      <c r="P592" t="s">
        <v>1394</v>
      </c>
      <c r="Q592" t="s">
        <v>372</v>
      </c>
      <c r="R592" t="s">
        <v>1395</v>
      </c>
    </row>
    <row r="593" spans="1:18" x14ac:dyDescent="0.15">
      <c r="A593" t="s">
        <v>583</v>
      </c>
      <c r="B593" t="s">
        <v>593</v>
      </c>
      <c r="C593" t="s">
        <v>594</v>
      </c>
      <c r="D593" t="s">
        <v>370</v>
      </c>
      <c r="E593" t="s">
        <v>371</v>
      </c>
      <c r="F593" t="s">
        <v>372</v>
      </c>
      <c r="G593" t="s">
        <v>372</v>
      </c>
      <c r="H593" s="31">
        <v>337.96</v>
      </c>
      <c r="I593" s="31">
        <v>0</v>
      </c>
      <c r="J593" s="31">
        <v>337.96</v>
      </c>
      <c r="K593" s="32">
        <v>0</v>
      </c>
      <c r="L593" s="33">
        <f>K593</f>
        <v>0</v>
      </c>
      <c r="M593" s="33">
        <f>N593+O593-J593</f>
        <v>0</v>
      </c>
      <c r="N593" s="31">
        <v>337.96</v>
      </c>
      <c r="O593" s="31">
        <v>0</v>
      </c>
      <c r="P593" t="s">
        <v>1396</v>
      </c>
      <c r="Q593" t="s">
        <v>1397</v>
      </c>
      <c r="R593" t="s">
        <v>372</v>
      </c>
    </row>
    <row r="594" spans="1:18" x14ac:dyDescent="0.15">
      <c r="A594" t="s">
        <v>583</v>
      </c>
      <c r="B594" t="s">
        <v>597</v>
      </c>
      <c r="C594" t="s">
        <v>598</v>
      </c>
      <c r="D594" t="s">
        <v>599</v>
      </c>
      <c r="E594" t="s">
        <v>600</v>
      </c>
      <c r="F594" t="s">
        <v>601</v>
      </c>
      <c r="G594" t="s">
        <v>372</v>
      </c>
      <c r="H594" s="31">
        <v>904.3</v>
      </c>
      <c r="I594" s="31">
        <v>904.3</v>
      </c>
      <c r="J594" s="31">
        <v>0</v>
      </c>
      <c r="K594" s="32">
        <v>904.3</v>
      </c>
      <c r="L594" s="33">
        <f t="shared" si="19"/>
        <v>904.3</v>
      </c>
      <c r="M594" s="33">
        <f t="shared" si="18"/>
        <v>0</v>
      </c>
      <c r="N594" s="31">
        <v>0</v>
      </c>
      <c r="O594" s="31">
        <v>0</v>
      </c>
      <c r="P594" t="s">
        <v>1398</v>
      </c>
      <c r="Q594" t="s">
        <v>372</v>
      </c>
      <c r="R594" t="s">
        <v>1399</v>
      </c>
    </row>
    <row r="595" spans="1:18" x14ac:dyDescent="0.15">
      <c r="A595" t="s">
        <v>583</v>
      </c>
      <c r="B595" t="s">
        <v>327</v>
      </c>
      <c r="C595" t="s">
        <v>604</v>
      </c>
      <c r="D595" t="s">
        <v>599</v>
      </c>
      <c r="E595" t="s">
        <v>600</v>
      </c>
      <c r="F595" t="s">
        <v>601</v>
      </c>
      <c r="G595" t="s">
        <v>372</v>
      </c>
      <c r="H595" s="31">
        <v>2228.59</v>
      </c>
      <c r="I595" s="31">
        <v>2228.59</v>
      </c>
      <c r="J595" s="31">
        <v>0</v>
      </c>
      <c r="K595" s="32">
        <v>2228.59</v>
      </c>
      <c r="L595" s="33">
        <f t="shared" si="19"/>
        <v>2228.59</v>
      </c>
      <c r="M595" s="33">
        <f t="shared" si="18"/>
        <v>0</v>
      </c>
      <c r="N595" s="31">
        <v>0</v>
      </c>
      <c r="O595" s="31">
        <v>0</v>
      </c>
      <c r="P595" t="s">
        <v>1400</v>
      </c>
      <c r="Q595" t="s">
        <v>372</v>
      </c>
      <c r="R595" t="s">
        <v>1401</v>
      </c>
    </row>
    <row r="596" spans="1:18" x14ac:dyDescent="0.15">
      <c r="A596" t="s">
        <v>583</v>
      </c>
      <c r="B596" t="s">
        <v>664</v>
      </c>
      <c r="C596" t="s">
        <v>665</v>
      </c>
      <c r="D596" t="s">
        <v>666</v>
      </c>
      <c r="E596" t="s">
        <v>611</v>
      </c>
      <c r="F596" t="s">
        <v>372</v>
      </c>
      <c r="G596" t="s">
        <v>372</v>
      </c>
      <c r="H596" s="31">
        <v>0</v>
      </c>
      <c r="I596" s="31">
        <v>0</v>
      </c>
      <c r="J596" s="31">
        <v>0</v>
      </c>
      <c r="K596" s="32">
        <v>0</v>
      </c>
      <c r="L596" s="33">
        <f t="shared" si="19"/>
        <v>0</v>
      </c>
      <c r="M596" s="33">
        <f t="shared" si="18"/>
        <v>0</v>
      </c>
      <c r="N596" s="31">
        <v>0</v>
      </c>
      <c r="O596" s="31">
        <v>0</v>
      </c>
      <c r="P596" t="s">
        <v>986</v>
      </c>
      <c r="Q596" t="s">
        <v>372</v>
      </c>
      <c r="R596" t="s">
        <v>372</v>
      </c>
    </row>
    <row r="597" spans="1:18" x14ac:dyDescent="0.15">
      <c r="A597" t="s">
        <v>583</v>
      </c>
      <c r="B597" t="s">
        <v>336</v>
      </c>
      <c r="C597" t="s">
        <v>610</v>
      </c>
      <c r="D597" t="s">
        <v>599</v>
      </c>
      <c r="E597" t="s">
        <v>611</v>
      </c>
      <c r="F597" t="s">
        <v>372</v>
      </c>
      <c r="G597" t="s">
        <v>372</v>
      </c>
      <c r="H597" s="31">
        <v>175.61</v>
      </c>
      <c r="I597" s="31">
        <v>175.61</v>
      </c>
      <c r="J597" s="31">
        <v>0</v>
      </c>
      <c r="K597" s="32">
        <v>175.61</v>
      </c>
      <c r="L597" s="33">
        <f t="shared" si="19"/>
        <v>175.61</v>
      </c>
      <c r="M597" s="33">
        <f t="shared" si="18"/>
        <v>0</v>
      </c>
      <c r="N597" s="31">
        <v>0</v>
      </c>
      <c r="O597" s="31">
        <v>0</v>
      </c>
      <c r="P597" t="s">
        <v>1402</v>
      </c>
      <c r="Q597" t="s">
        <v>372</v>
      </c>
      <c r="R597" t="s">
        <v>1403</v>
      </c>
    </row>
    <row r="598" spans="1:18" x14ac:dyDescent="0.15">
      <c r="A598" t="s">
        <v>583</v>
      </c>
      <c r="B598" t="s">
        <v>309</v>
      </c>
      <c r="C598" t="s">
        <v>616</v>
      </c>
      <c r="D598" t="s">
        <v>617</v>
      </c>
      <c r="E598" t="s">
        <v>618</v>
      </c>
      <c r="F598" t="s">
        <v>618</v>
      </c>
      <c r="G598" t="s">
        <v>372</v>
      </c>
      <c r="H598" s="31">
        <v>1000</v>
      </c>
      <c r="I598" s="31">
        <v>1000</v>
      </c>
      <c r="J598" s="31">
        <v>0</v>
      </c>
      <c r="K598" s="32">
        <v>1000</v>
      </c>
      <c r="L598" s="33">
        <f t="shared" si="19"/>
        <v>1000</v>
      </c>
      <c r="M598" s="33">
        <f t="shared" si="18"/>
        <v>0</v>
      </c>
      <c r="N598" s="31">
        <v>0</v>
      </c>
      <c r="O598" s="31">
        <v>0</v>
      </c>
      <c r="P598" t="s">
        <v>1404</v>
      </c>
      <c r="Q598" t="s">
        <v>372</v>
      </c>
      <c r="R598" t="s">
        <v>1405</v>
      </c>
    </row>
    <row r="599" spans="1:18" x14ac:dyDescent="0.15">
      <c r="A599" t="s">
        <v>583</v>
      </c>
      <c r="B599" t="s">
        <v>621</v>
      </c>
      <c r="C599" t="s">
        <v>622</v>
      </c>
      <c r="D599" t="s">
        <v>617</v>
      </c>
      <c r="E599" t="s">
        <v>618</v>
      </c>
      <c r="F599" t="s">
        <v>618</v>
      </c>
      <c r="G599" t="s">
        <v>372</v>
      </c>
      <c r="H599" s="31">
        <v>480.09</v>
      </c>
      <c r="I599" s="31">
        <v>480.09</v>
      </c>
      <c r="J599" s="31">
        <v>0</v>
      </c>
      <c r="K599" s="32">
        <v>480.09</v>
      </c>
      <c r="L599" s="33">
        <f t="shared" si="19"/>
        <v>480.09</v>
      </c>
      <c r="M599" s="33">
        <f t="shared" si="18"/>
        <v>0</v>
      </c>
      <c r="N599" s="31">
        <v>0</v>
      </c>
      <c r="O599" s="31">
        <v>0</v>
      </c>
      <c r="P599" t="s">
        <v>1406</v>
      </c>
      <c r="Q599" t="s">
        <v>372</v>
      </c>
      <c r="R599" t="s">
        <v>1407</v>
      </c>
    </row>
    <row r="600" spans="1:18" x14ac:dyDescent="0.15">
      <c r="A600" t="s">
        <v>583</v>
      </c>
      <c r="B600" t="s">
        <v>334</v>
      </c>
      <c r="C600" t="s">
        <v>783</v>
      </c>
      <c r="D600" t="s">
        <v>599</v>
      </c>
      <c r="E600" t="s">
        <v>611</v>
      </c>
      <c r="F600" t="s">
        <v>372</v>
      </c>
      <c r="G600" t="s">
        <v>372</v>
      </c>
      <c r="H600" s="31">
        <v>488.51</v>
      </c>
      <c r="I600" s="31">
        <v>488.51</v>
      </c>
      <c r="J600" s="31">
        <v>0</v>
      </c>
      <c r="K600" s="32">
        <v>488.51</v>
      </c>
      <c r="L600" s="33">
        <f t="shared" si="19"/>
        <v>488.51</v>
      </c>
      <c r="M600" s="33">
        <f t="shared" si="18"/>
        <v>0</v>
      </c>
      <c r="N600" s="31">
        <v>0</v>
      </c>
      <c r="O600" s="31">
        <v>0</v>
      </c>
      <c r="P600" t="s">
        <v>1408</v>
      </c>
      <c r="Q600" t="s">
        <v>372</v>
      </c>
      <c r="R600" t="s">
        <v>1409</v>
      </c>
    </row>
    <row r="601" spans="1:18" x14ac:dyDescent="0.15">
      <c r="A601" t="s">
        <v>583</v>
      </c>
      <c r="B601" t="s">
        <v>350</v>
      </c>
      <c r="C601" t="s">
        <v>1196</v>
      </c>
      <c r="D601" t="s">
        <v>666</v>
      </c>
      <c r="E601" t="s">
        <v>1197</v>
      </c>
      <c r="F601" t="s">
        <v>1198</v>
      </c>
      <c r="G601" t="s">
        <v>372</v>
      </c>
      <c r="H601" s="31">
        <v>0</v>
      </c>
      <c r="I601" s="31">
        <v>0</v>
      </c>
      <c r="J601" s="31">
        <v>0</v>
      </c>
      <c r="K601" s="32">
        <v>0</v>
      </c>
      <c r="L601" s="33">
        <f t="shared" si="19"/>
        <v>0</v>
      </c>
      <c r="M601" s="33">
        <f t="shared" si="18"/>
        <v>0</v>
      </c>
      <c r="N601" s="31">
        <v>0</v>
      </c>
      <c r="O601" s="31">
        <v>0</v>
      </c>
      <c r="P601" t="s">
        <v>1410</v>
      </c>
      <c r="Q601" t="s">
        <v>372</v>
      </c>
      <c r="R601" t="s">
        <v>372</v>
      </c>
    </row>
    <row r="602" spans="1:18" x14ac:dyDescent="0.15">
      <c r="A602" t="s">
        <v>583</v>
      </c>
      <c r="B602" t="s">
        <v>625</v>
      </c>
      <c r="C602" t="s">
        <v>626</v>
      </c>
      <c r="D602" t="s">
        <v>599</v>
      </c>
      <c r="E602" t="s">
        <v>600</v>
      </c>
      <c r="F602" t="s">
        <v>601</v>
      </c>
      <c r="G602" t="s">
        <v>372</v>
      </c>
      <c r="H602" s="31">
        <v>353.66</v>
      </c>
      <c r="I602" s="31">
        <v>353.66</v>
      </c>
      <c r="J602" s="31">
        <v>0</v>
      </c>
      <c r="K602" s="32">
        <v>353.66</v>
      </c>
      <c r="L602" s="33">
        <f t="shared" si="19"/>
        <v>353.66</v>
      </c>
      <c r="M602" s="33">
        <f t="shared" si="18"/>
        <v>0</v>
      </c>
      <c r="N602" s="31">
        <v>0</v>
      </c>
      <c r="O602" s="31">
        <v>0</v>
      </c>
      <c r="P602" t="s">
        <v>1411</v>
      </c>
      <c r="Q602" t="s">
        <v>372</v>
      </c>
      <c r="R602" t="s">
        <v>1169</v>
      </c>
    </row>
    <row r="603" spans="1:18" x14ac:dyDescent="0.15">
      <c r="A603" t="s">
        <v>583</v>
      </c>
      <c r="B603" t="s">
        <v>329</v>
      </c>
      <c r="C603" t="s">
        <v>629</v>
      </c>
      <c r="D603" t="s">
        <v>599</v>
      </c>
      <c r="E603" t="s">
        <v>630</v>
      </c>
      <c r="F603" t="s">
        <v>611</v>
      </c>
      <c r="G603" t="s">
        <v>372</v>
      </c>
      <c r="H603" s="31">
        <v>296.11</v>
      </c>
      <c r="I603" s="31">
        <v>296.11</v>
      </c>
      <c r="J603" s="31">
        <v>0</v>
      </c>
      <c r="K603" s="32">
        <v>296.11</v>
      </c>
      <c r="L603" s="33">
        <f t="shared" si="19"/>
        <v>296.11</v>
      </c>
      <c r="M603" s="33">
        <f t="shared" si="18"/>
        <v>0</v>
      </c>
      <c r="N603" s="31">
        <v>0</v>
      </c>
      <c r="O603" s="31">
        <v>0</v>
      </c>
      <c r="P603" t="s">
        <v>934</v>
      </c>
      <c r="Q603" t="s">
        <v>372</v>
      </c>
      <c r="R603" t="s">
        <v>1111</v>
      </c>
    </row>
    <row r="604" spans="1:18" x14ac:dyDescent="0.15">
      <c r="A604" t="s">
        <v>583</v>
      </c>
      <c r="B604" t="s">
        <v>632</v>
      </c>
      <c r="C604" t="s">
        <v>633</v>
      </c>
      <c r="D604" t="s">
        <v>599</v>
      </c>
      <c r="E604" t="s">
        <v>600</v>
      </c>
      <c r="F604" t="s">
        <v>601</v>
      </c>
      <c r="G604" t="s">
        <v>372</v>
      </c>
      <c r="H604" s="31">
        <v>611.35</v>
      </c>
      <c r="I604" s="31">
        <v>611.35</v>
      </c>
      <c r="J604" s="31">
        <v>0</v>
      </c>
      <c r="K604" s="32">
        <v>611.35</v>
      </c>
      <c r="L604" s="33">
        <f t="shared" si="19"/>
        <v>611.35</v>
      </c>
      <c r="M604" s="33">
        <f t="shared" si="18"/>
        <v>0</v>
      </c>
      <c r="N604" s="31">
        <v>0</v>
      </c>
      <c r="O604" s="31">
        <v>0</v>
      </c>
      <c r="P604" t="s">
        <v>1412</v>
      </c>
      <c r="Q604" t="s">
        <v>372</v>
      </c>
      <c r="R604" t="s">
        <v>1289</v>
      </c>
    </row>
    <row r="605" spans="1:18" x14ac:dyDescent="0.15">
      <c r="A605" t="s">
        <v>583</v>
      </c>
      <c r="B605" t="s">
        <v>640</v>
      </c>
      <c r="C605" t="s">
        <v>641</v>
      </c>
      <c r="D605" t="s">
        <v>599</v>
      </c>
      <c r="E605" t="s">
        <v>600</v>
      </c>
      <c r="F605" t="s">
        <v>601</v>
      </c>
      <c r="G605" t="s">
        <v>372</v>
      </c>
      <c r="H605" s="31">
        <v>82.69</v>
      </c>
      <c r="I605" s="31">
        <v>82.69</v>
      </c>
      <c r="J605" s="31">
        <v>0</v>
      </c>
      <c r="K605" s="32">
        <v>82.69</v>
      </c>
      <c r="L605" s="33">
        <f t="shared" si="19"/>
        <v>82.69</v>
      </c>
      <c r="M605" s="33">
        <f t="shared" si="18"/>
        <v>0</v>
      </c>
      <c r="N605" s="31">
        <v>0</v>
      </c>
      <c r="O605" s="31">
        <v>0</v>
      </c>
      <c r="P605" t="s">
        <v>1413</v>
      </c>
      <c r="Q605" t="s">
        <v>372</v>
      </c>
      <c r="R605" t="s">
        <v>1058</v>
      </c>
    </row>
    <row r="606" spans="1:18" x14ac:dyDescent="0.15">
      <c r="A606" t="s">
        <v>583</v>
      </c>
      <c r="B606" t="s">
        <v>644</v>
      </c>
      <c r="C606" t="s">
        <v>645</v>
      </c>
      <c r="D606" t="s">
        <v>370</v>
      </c>
      <c r="E606" t="s">
        <v>371</v>
      </c>
      <c r="F606" t="s">
        <v>372</v>
      </c>
      <c r="G606" t="s">
        <v>372</v>
      </c>
      <c r="H606" s="31">
        <v>0</v>
      </c>
      <c r="I606" s="31">
        <v>0</v>
      </c>
      <c r="J606" s="31">
        <v>0</v>
      </c>
      <c r="K606" s="32">
        <v>0</v>
      </c>
      <c r="L606" s="33">
        <f t="shared" si="19"/>
        <v>0</v>
      </c>
      <c r="M606" s="33">
        <f t="shared" si="18"/>
        <v>0</v>
      </c>
      <c r="N606" s="31">
        <v>0</v>
      </c>
      <c r="O606" s="31">
        <v>0</v>
      </c>
      <c r="P606" t="s">
        <v>401</v>
      </c>
      <c r="Q606" t="s">
        <v>372</v>
      </c>
      <c r="R606" t="s">
        <v>372</v>
      </c>
    </row>
    <row r="607" spans="1:18" x14ac:dyDescent="0.15">
      <c r="A607" t="s">
        <v>583</v>
      </c>
      <c r="B607" t="s">
        <v>317</v>
      </c>
      <c r="C607" t="s">
        <v>795</v>
      </c>
      <c r="D607" t="s">
        <v>796</v>
      </c>
      <c r="E607" t="s">
        <v>611</v>
      </c>
      <c r="F607" t="s">
        <v>372</v>
      </c>
      <c r="G607" t="s">
        <v>372</v>
      </c>
      <c r="H607" s="31">
        <v>936.29</v>
      </c>
      <c r="I607" s="31">
        <v>936.29</v>
      </c>
      <c r="J607" s="31">
        <v>0</v>
      </c>
      <c r="K607" s="32">
        <v>936.29</v>
      </c>
      <c r="L607" s="33">
        <f t="shared" si="19"/>
        <v>936.29</v>
      </c>
      <c r="M607" s="33">
        <f t="shared" si="18"/>
        <v>0</v>
      </c>
      <c r="N607" s="31">
        <v>0</v>
      </c>
      <c r="O607" s="31">
        <v>0</v>
      </c>
      <c r="P607" t="s">
        <v>1414</v>
      </c>
      <c r="Q607" t="s">
        <v>372</v>
      </c>
      <c r="R607" t="s">
        <v>687</v>
      </c>
    </row>
    <row r="608" spans="1:18" x14ac:dyDescent="0.15">
      <c r="A608" t="s">
        <v>583</v>
      </c>
      <c r="B608" t="s">
        <v>648</v>
      </c>
      <c r="C608" t="s">
        <v>649</v>
      </c>
      <c r="D608" t="s">
        <v>617</v>
      </c>
      <c r="E608" t="s">
        <v>618</v>
      </c>
      <c r="F608" t="s">
        <v>618</v>
      </c>
      <c r="G608" t="s">
        <v>372</v>
      </c>
      <c r="H608" s="31">
        <v>218.65</v>
      </c>
      <c r="I608" s="31">
        <v>218.65</v>
      </c>
      <c r="J608" s="31">
        <v>0</v>
      </c>
      <c r="K608" s="32">
        <v>218.65</v>
      </c>
      <c r="L608" s="33">
        <f t="shared" si="19"/>
        <v>218.65</v>
      </c>
      <c r="M608" s="33">
        <f t="shared" si="18"/>
        <v>0</v>
      </c>
      <c r="N608" s="31">
        <v>0</v>
      </c>
      <c r="O608" s="31">
        <v>0</v>
      </c>
      <c r="P608" t="s">
        <v>1415</v>
      </c>
      <c r="Q608" t="s">
        <v>372</v>
      </c>
      <c r="R608" t="s">
        <v>1416</v>
      </c>
    </row>
    <row r="609" spans="1:18" x14ac:dyDescent="0.15">
      <c r="A609" t="s">
        <v>583</v>
      </c>
      <c r="B609" t="s">
        <v>652</v>
      </c>
      <c r="C609" t="s">
        <v>653</v>
      </c>
      <c r="D609" t="s">
        <v>370</v>
      </c>
      <c r="E609" t="s">
        <v>371</v>
      </c>
      <c r="F609" t="s">
        <v>372</v>
      </c>
      <c r="G609" t="s">
        <v>372</v>
      </c>
      <c r="H609" s="31">
        <v>0</v>
      </c>
      <c r="I609" s="31">
        <v>0</v>
      </c>
      <c r="J609" s="31">
        <v>0</v>
      </c>
      <c r="K609" s="32">
        <v>0</v>
      </c>
      <c r="L609" s="33">
        <f t="shared" si="19"/>
        <v>0</v>
      </c>
      <c r="M609" s="33">
        <f t="shared" si="18"/>
        <v>0</v>
      </c>
      <c r="N609" s="31">
        <v>0</v>
      </c>
      <c r="O609" s="31">
        <v>0</v>
      </c>
      <c r="P609" t="s">
        <v>1176</v>
      </c>
      <c r="Q609" t="s">
        <v>407</v>
      </c>
      <c r="R609" t="s">
        <v>372</v>
      </c>
    </row>
    <row r="610" spans="1:18" x14ac:dyDescent="0.15">
      <c r="A610" t="s">
        <v>583</v>
      </c>
      <c r="B610" t="s">
        <v>315</v>
      </c>
      <c r="C610" t="s">
        <v>1091</v>
      </c>
      <c r="D610" t="s">
        <v>370</v>
      </c>
      <c r="E610" t="s">
        <v>371</v>
      </c>
      <c r="F610" t="s">
        <v>372</v>
      </c>
      <c r="G610" t="s">
        <v>372</v>
      </c>
      <c r="H610" s="31">
        <v>0.15</v>
      </c>
      <c r="I610" s="31">
        <v>0.15</v>
      </c>
      <c r="J610" s="31">
        <v>0</v>
      </c>
      <c r="K610" s="32">
        <v>0</v>
      </c>
      <c r="L610" s="33">
        <f t="shared" si="19"/>
        <v>0</v>
      </c>
      <c r="M610" s="33">
        <f t="shared" si="18"/>
        <v>0.15</v>
      </c>
      <c r="N610" s="31">
        <v>0.15</v>
      </c>
      <c r="O610" s="31">
        <v>0</v>
      </c>
      <c r="P610" t="s">
        <v>749</v>
      </c>
      <c r="Q610" t="s">
        <v>393</v>
      </c>
      <c r="R610" t="s">
        <v>372</v>
      </c>
    </row>
    <row r="611" spans="1:18" x14ac:dyDescent="0.15">
      <c r="A611" t="s">
        <v>583</v>
      </c>
      <c r="B611" t="s">
        <v>324</v>
      </c>
      <c r="C611" t="s">
        <v>1183</v>
      </c>
      <c r="D611" t="s">
        <v>370</v>
      </c>
      <c r="E611" t="s">
        <v>371</v>
      </c>
      <c r="F611" t="s">
        <v>372</v>
      </c>
      <c r="G611" t="s">
        <v>372</v>
      </c>
      <c r="H611" s="31">
        <v>317.11</v>
      </c>
      <c r="I611" s="31">
        <v>317.11</v>
      </c>
      <c r="J611" s="31">
        <v>0</v>
      </c>
      <c r="K611" s="32">
        <v>0</v>
      </c>
      <c r="L611" s="33">
        <f t="shared" si="19"/>
        <v>0</v>
      </c>
      <c r="M611" s="33">
        <f t="shared" si="18"/>
        <v>317.11</v>
      </c>
      <c r="N611" s="31">
        <v>317.11</v>
      </c>
      <c r="O611" s="31">
        <v>0</v>
      </c>
      <c r="P611" t="s">
        <v>1417</v>
      </c>
      <c r="Q611" t="s">
        <v>1418</v>
      </c>
      <c r="R611" t="s">
        <v>372</v>
      </c>
    </row>
    <row r="612" spans="1:18" x14ac:dyDescent="0.15">
      <c r="A612" t="s">
        <v>583</v>
      </c>
      <c r="B612" t="s">
        <v>1305</v>
      </c>
      <c r="C612" t="s">
        <v>1306</v>
      </c>
      <c r="D612" t="s">
        <v>1307</v>
      </c>
      <c r="E612" t="s">
        <v>611</v>
      </c>
      <c r="F612" t="s">
        <v>372</v>
      </c>
      <c r="G612" t="s">
        <v>372</v>
      </c>
      <c r="H612" s="31">
        <v>200</v>
      </c>
      <c r="I612" s="31">
        <v>200</v>
      </c>
      <c r="J612" s="31">
        <v>0</v>
      </c>
      <c r="K612" s="32">
        <v>200</v>
      </c>
      <c r="L612" s="33">
        <f t="shared" si="19"/>
        <v>200</v>
      </c>
      <c r="M612" s="33">
        <f t="shared" si="18"/>
        <v>0</v>
      </c>
      <c r="N612" s="31">
        <v>0</v>
      </c>
      <c r="O612" s="31">
        <v>0</v>
      </c>
      <c r="P612" t="s">
        <v>1419</v>
      </c>
      <c r="Q612" t="s">
        <v>372</v>
      </c>
      <c r="R612" t="s">
        <v>1420</v>
      </c>
    </row>
    <row r="613" spans="1:18" x14ac:dyDescent="0.15">
      <c r="A613" t="s">
        <v>588</v>
      </c>
      <c r="B613" t="s">
        <v>593</v>
      </c>
      <c r="C613" t="s">
        <v>594</v>
      </c>
      <c r="D613" t="s">
        <v>370</v>
      </c>
      <c r="E613" t="s">
        <v>371</v>
      </c>
      <c r="F613" t="s">
        <v>372</v>
      </c>
      <c r="G613" t="s">
        <v>372</v>
      </c>
      <c r="H613" s="31">
        <v>535.38</v>
      </c>
      <c r="I613" s="31">
        <v>0</v>
      </c>
      <c r="J613" s="31">
        <v>535.38</v>
      </c>
      <c r="K613" s="32">
        <v>0</v>
      </c>
      <c r="L613" s="33">
        <f>K613</f>
        <v>0</v>
      </c>
      <c r="M613" s="33">
        <f>N613+O613-J613</f>
        <v>0</v>
      </c>
      <c r="N613" s="31">
        <v>535.38</v>
      </c>
      <c r="O613" s="31">
        <v>0</v>
      </c>
      <c r="P613" t="s">
        <v>1421</v>
      </c>
      <c r="Q613" t="s">
        <v>1422</v>
      </c>
      <c r="R613" t="s">
        <v>372</v>
      </c>
    </row>
    <row r="614" spans="1:18" x14ac:dyDescent="0.15">
      <c r="A614" t="s">
        <v>588</v>
      </c>
      <c r="B614" t="s">
        <v>597</v>
      </c>
      <c r="C614" t="s">
        <v>598</v>
      </c>
      <c r="D614" t="s">
        <v>599</v>
      </c>
      <c r="E614" t="s">
        <v>600</v>
      </c>
      <c r="F614" t="s">
        <v>601</v>
      </c>
      <c r="G614" t="s">
        <v>372</v>
      </c>
      <c r="H614" s="31">
        <v>1116.3800000000001</v>
      </c>
      <c r="I614" s="31">
        <v>1116.3800000000001</v>
      </c>
      <c r="J614" s="31">
        <v>0</v>
      </c>
      <c r="K614" s="32">
        <v>1116.3800000000001</v>
      </c>
      <c r="L614" s="33">
        <f t="shared" si="19"/>
        <v>1116.3800000000001</v>
      </c>
      <c r="M614" s="33">
        <f t="shared" si="18"/>
        <v>0</v>
      </c>
      <c r="N614" s="31">
        <v>0</v>
      </c>
      <c r="O614" s="31">
        <v>0</v>
      </c>
      <c r="P614" t="s">
        <v>1423</v>
      </c>
      <c r="Q614" t="s">
        <v>372</v>
      </c>
      <c r="R614" t="s">
        <v>1424</v>
      </c>
    </row>
    <row r="615" spans="1:18" x14ac:dyDescent="0.15">
      <c r="A615" t="s">
        <v>588</v>
      </c>
      <c r="B615" t="s">
        <v>327</v>
      </c>
      <c r="C615" t="s">
        <v>604</v>
      </c>
      <c r="D615" t="s">
        <v>599</v>
      </c>
      <c r="E615" t="s">
        <v>600</v>
      </c>
      <c r="F615" t="s">
        <v>601</v>
      </c>
      <c r="G615" t="s">
        <v>372</v>
      </c>
      <c r="H615" s="31">
        <v>2468.6999999999998</v>
      </c>
      <c r="I615" s="31">
        <v>2468.6999999999998</v>
      </c>
      <c r="J615" s="31">
        <v>0</v>
      </c>
      <c r="K615" s="32">
        <v>2468.6999999999998</v>
      </c>
      <c r="L615" s="33">
        <f t="shared" si="19"/>
        <v>2468.6999999999998</v>
      </c>
      <c r="M615" s="33">
        <f t="shared" si="18"/>
        <v>0</v>
      </c>
      <c r="N615" s="31">
        <v>0</v>
      </c>
      <c r="O615" s="31">
        <v>0</v>
      </c>
      <c r="P615" t="s">
        <v>1425</v>
      </c>
      <c r="Q615" t="s">
        <v>372</v>
      </c>
      <c r="R615" t="s">
        <v>1426</v>
      </c>
    </row>
    <row r="616" spans="1:18" x14ac:dyDescent="0.15">
      <c r="A616" t="s">
        <v>588</v>
      </c>
      <c r="B616" t="s">
        <v>664</v>
      </c>
      <c r="C616" t="s">
        <v>665</v>
      </c>
      <c r="D616" t="s">
        <v>666</v>
      </c>
      <c r="E616" t="s">
        <v>611</v>
      </c>
      <c r="F616" t="s">
        <v>372</v>
      </c>
      <c r="G616" t="s">
        <v>372</v>
      </c>
      <c r="H616" s="31">
        <v>0</v>
      </c>
      <c r="I616" s="31">
        <v>0</v>
      </c>
      <c r="J616" s="31">
        <v>0</v>
      </c>
      <c r="K616" s="32">
        <v>0</v>
      </c>
      <c r="L616" s="33">
        <f t="shared" si="19"/>
        <v>0</v>
      </c>
      <c r="M616" s="33">
        <f t="shared" si="18"/>
        <v>0</v>
      </c>
      <c r="N616" s="31">
        <v>0</v>
      </c>
      <c r="O616" s="31">
        <v>0</v>
      </c>
      <c r="P616" t="s">
        <v>393</v>
      </c>
      <c r="Q616" t="s">
        <v>372</v>
      </c>
      <c r="R616" t="s">
        <v>372</v>
      </c>
    </row>
    <row r="617" spans="1:18" x14ac:dyDescent="0.15">
      <c r="A617" t="s">
        <v>588</v>
      </c>
      <c r="B617" t="s">
        <v>336</v>
      </c>
      <c r="C617" t="s">
        <v>610</v>
      </c>
      <c r="D617" t="s">
        <v>599</v>
      </c>
      <c r="E617" t="s">
        <v>611</v>
      </c>
      <c r="F617" t="s">
        <v>372</v>
      </c>
      <c r="G617" t="s">
        <v>372</v>
      </c>
      <c r="H617" s="31">
        <v>161.36000000000001</v>
      </c>
      <c r="I617" s="31">
        <v>161.36000000000001</v>
      </c>
      <c r="J617" s="31">
        <v>0</v>
      </c>
      <c r="K617" s="32">
        <v>161.36000000000001</v>
      </c>
      <c r="L617" s="33">
        <f t="shared" si="19"/>
        <v>161.36000000000001</v>
      </c>
      <c r="M617" s="33">
        <f t="shared" si="18"/>
        <v>0</v>
      </c>
      <c r="N617" s="31">
        <v>0</v>
      </c>
      <c r="O617" s="31">
        <v>0</v>
      </c>
      <c r="P617" t="s">
        <v>1427</v>
      </c>
      <c r="Q617" t="s">
        <v>372</v>
      </c>
      <c r="R617" t="s">
        <v>1428</v>
      </c>
    </row>
    <row r="618" spans="1:18" x14ac:dyDescent="0.15">
      <c r="A618" t="s">
        <v>588</v>
      </c>
      <c r="B618" t="s">
        <v>309</v>
      </c>
      <c r="C618" t="s">
        <v>616</v>
      </c>
      <c r="D618" t="s">
        <v>617</v>
      </c>
      <c r="E618" t="s">
        <v>618</v>
      </c>
      <c r="F618" t="s">
        <v>618</v>
      </c>
      <c r="G618" t="s">
        <v>372</v>
      </c>
      <c r="H618" s="31">
        <v>1000</v>
      </c>
      <c r="I618" s="31">
        <v>1000</v>
      </c>
      <c r="J618" s="31">
        <v>0</v>
      </c>
      <c r="K618" s="32">
        <v>1000</v>
      </c>
      <c r="L618" s="33">
        <f t="shared" si="19"/>
        <v>1000</v>
      </c>
      <c r="M618" s="33">
        <f t="shared" si="18"/>
        <v>0</v>
      </c>
      <c r="N618" s="31">
        <v>0</v>
      </c>
      <c r="O618" s="31">
        <v>0</v>
      </c>
      <c r="P618" t="s">
        <v>1429</v>
      </c>
      <c r="Q618" t="s">
        <v>372</v>
      </c>
      <c r="R618" t="s">
        <v>1430</v>
      </c>
    </row>
    <row r="619" spans="1:18" x14ac:dyDescent="0.15">
      <c r="A619" t="s">
        <v>588</v>
      </c>
      <c r="B619" t="s">
        <v>621</v>
      </c>
      <c r="C619" t="s">
        <v>622</v>
      </c>
      <c r="D619" t="s">
        <v>617</v>
      </c>
      <c r="E619" t="s">
        <v>618</v>
      </c>
      <c r="F619" t="s">
        <v>618</v>
      </c>
      <c r="G619" t="s">
        <v>372</v>
      </c>
      <c r="H619" s="31">
        <v>476.79</v>
      </c>
      <c r="I619" s="31">
        <v>476.79</v>
      </c>
      <c r="J619" s="31">
        <v>0</v>
      </c>
      <c r="K619" s="32">
        <v>476.79</v>
      </c>
      <c r="L619" s="33">
        <f t="shared" si="19"/>
        <v>476.79</v>
      </c>
      <c r="M619" s="33">
        <f t="shared" si="18"/>
        <v>0</v>
      </c>
      <c r="N619" s="31">
        <v>0</v>
      </c>
      <c r="O619" s="31">
        <v>0</v>
      </c>
      <c r="P619" t="s">
        <v>1431</v>
      </c>
      <c r="Q619" t="s">
        <v>372</v>
      </c>
      <c r="R619" t="s">
        <v>1432</v>
      </c>
    </row>
    <row r="620" spans="1:18" x14ac:dyDescent="0.15">
      <c r="A620" t="s">
        <v>588</v>
      </c>
      <c r="B620" t="s">
        <v>334</v>
      </c>
      <c r="C620" t="s">
        <v>783</v>
      </c>
      <c r="D620" t="s">
        <v>599</v>
      </c>
      <c r="E620" t="s">
        <v>611</v>
      </c>
      <c r="F620" t="s">
        <v>372</v>
      </c>
      <c r="G620" t="s">
        <v>372</v>
      </c>
      <c r="H620" s="31">
        <v>500</v>
      </c>
      <c r="I620" s="31">
        <v>500</v>
      </c>
      <c r="J620" s="31">
        <v>0</v>
      </c>
      <c r="K620" s="32">
        <v>500</v>
      </c>
      <c r="L620" s="33">
        <f t="shared" si="19"/>
        <v>500</v>
      </c>
      <c r="M620" s="33">
        <f t="shared" si="18"/>
        <v>0</v>
      </c>
      <c r="N620" s="31">
        <v>0</v>
      </c>
      <c r="O620" s="31">
        <v>0</v>
      </c>
      <c r="P620" t="s">
        <v>1433</v>
      </c>
      <c r="Q620" t="s">
        <v>372</v>
      </c>
      <c r="R620" t="s">
        <v>1390</v>
      </c>
    </row>
    <row r="621" spans="1:18" x14ac:dyDescent="0.15">
      <c r="A621" t="s">
        <v>588</v>
      </c>
      <c r="B621" t="s">
        <v>350</v>
      </c>
      <c r="C621" t="s">
        <v>1196</v>
      </c>
      <c r="D621" t="s">
        <v>666</v>
      </c>
      <c r="E621" t="s">
        <v>1197</v>
      </c>
      <c r="F621" t="s">
        <v>1198</v>
      </c>
      <c r="G621" t="s">
        <v>372</v>
      </c>
      <c r="H621" s="31">
        <v>0</v>
      </c>
      <c r="I621" s="31">
        <v>0</v>
      </c>
      <c r="J621" s="31">
        <v>0</v>
      </c>
      <c r="K621" s="32">
        <v>0</v>
      </c>
      <c r="L621" s="33">
        <f t="shared" si="19"/>
        <v>0</v>
      </c>
      <c r="M621" s="33">
        <f t="shared" si="18"/>
        <v>0</v>
      </c>
      <c r="N621" s="31">
        <v>0</v>
      </c>
      <c r="O621" s="31">
        <v>0</v>
      </c>
      <c r="P621" t="s">
        <v>1434</v>
      </c>
      <c r="Q621" t="s">
        <v>372</v>
      </c>
      <c r="R621" t="s">
        <v>372</v>
      </c>
    </row>
    <row r="622" spans="1:18" x14ac:dyDescent="0.15">
      <c r="A622" t="s">
        <v>588</v>
      </c>
      <c r="B622" t="s">
        <v>625</v>
      </c>
      <c r="C622" t="s">
        <v>626</v>
      </c>
      <c r="D622" t="s">
        <v>599</v>
      </c>
      <c r="E622" t="s">
        <v>600</v>
      </c>
      <c r="F622" t="s">
        <v>601</v>
      </c>
      <c r="G622" t="s">
        <v>372</v>
      </c>
      <c r="H622" s="31">
        <v>448.18</v>
      </c>
      <c r="I622" s="31">
        <v>448.18</v>
      </c>
      <c r="J622" s="31">
        <v>0</v>
      </c>
      <c r="K622" s="32">
        <v>448.18</v>
      </c>
      <c r="L622" s="33">
        <f t="shared" si="19"/>
        <v>448.18</v>
      </c>
      <c r="M622" s="33">
        <f t="shared" si="18"/>
        <v>0</v>
      </c>
      <c r="N622" s="31">
        <v>0</v>
      </c>
      <c r="O622" s="31">
        <v>0</v>
      </c>
      <c r="P622" t="s">
        <v>1435</v>
      </c>
      <c r="Q622" t="s">
        <v>372</v>
      </c>
      <c r="R622" t="s">
        <v>1436</v>
      </c>
    </row>
    <row r="623" spans="1:18" x14ac:dyDescent="0.15">
      <c r="A623" t="s">
        <v>588</v>
      </c>
      <c r="B623" t="s">
        <v>329</v>
      </c>
      <c r="C623" t="s">
        <v>629</v>
      </c>
      <c r="D623" t="s">
        <v>599</v>
      </c>
      <c r="E623" t="s">
        <v>630</v>
      </c>
      <c r="F623" t="s">
        <v>611</v>
      </c>
      <c r="G623" t="s">
        <v>372</v>
      </c>
      <c r="H623" s="31">
        <v>300</v>
      </c>
      <c r="I623" s="31">
        <v>300</v>
      </c>
      <c r="J623" s="31">
        <v>0</v>
      </c>
      <c r="K623" s="32">
        <v>300</v>
      </c>
      <c r="L623" s="33">
        <f t="shared" si="19"/>
        <v>300</v>
      </c>
      <c r="M623" s="33">
        <f t="shared" si="18"/>
        <v>0</v>
      </c>
      <c r="N623" s="31">
        <v>0</v>
      </c>
      <c r="O623" s="31">
        <v>0</v>
      </c>
      <c r="P623" t="s">
        <v>1437</v>
      </c>
      <c r="Q623" t="s">
        <v>372</v>
      </c>
      <c r="R623" t="s">
        <v>1268</v>
      </c>
    </row>
    <row r="624" spans="1:18" x14ac:dyDescent="0.15">
      <c r="A624" t="s">
        <v>588</v>
      </c>
      <c r="B624" t="s">
        <v>632</v>
      </c>
      <c r="C624" t="s">
        <v>633</v>
      </c>
      <c r="D624" t="s">
        <v>599</v>
      </c>
      <c r="E624" t="s">
        <v>600</v>
      </c>
      <c r="F624" t="s">
        <v>601</v>
      </c>
      <c r="G624" t="s">
        <v>372</v>
      </c>
      <c r="H624" s="31">
        <v>846.87</v>
      </c>
      <c r="I624" s="31">
        <v>846.87</v>
      </c>
      <c r="J624" s="31">
        <v>0</v>
      </c>
      <c r="K624" s="32">
        <v>846.87</v>
      </c>
      <c r="L624" s="33">
        <f t="shared" si="19"/>
        <v>846.87</v>
      </c>
      <c r="M624" s="33">
        <f t="shared" si="18"/>
        <v>0</v>
      </c>
      <c r="N624" s="31">
        <v>0</v>
      </c>
      <c r="O624" s="31">
        <v>0</v>
      </c>
      <c r="P624" t="s">
        <v>1438</v>
      </c>
      <c r="Q624" t="s">
        <v>372</v>
      </c>
      <c r="R624" t="s">
        <v>1439</v>
      </c>
    </row>
    <row r="625" spans="1:18" x14ac:dyDescent="0.15">
      <c r="A625" t="s">
        <v>588</v>
      </c>
      <c r="B625" t="s">
        <v>640</v>
      </c>
      <c r="C625" t="s">
        <v>641</v>
      </c>
      <c r="D625" t="s">
        <v>599</v>
      </c>
      <c r="E625" t="s">
        <v>600</v>
      </c>
      <c r="F625" t="s">
        <v>601</v>
      </c>
      <c r="G625" t="s">
        <v>372</v>
      </c>
      <c r="H625" s="31">
        <v>159.63999999999999</v>
      </c>
      <c r="I625" s="31">
        <v>159.63999999999999</v>
      </c>
      <c r="J625" s="31">
        <v>0</v>
      </c>
      <c r="K625" s="32">
        <v>159.63999999999999</v>
      </c>
      <c r="L625" s="33">
        <f t="shared" si="19"/>
        <v>159.63999999999999</v>
      </c>
      <c r="M625" s="33">
        <f t="shared" si="18"/>
        <v>0</v>
      </c>
      <c r="N625" s="31">
        <v>0</v>
      </c>
      <c r="O625" s="31">
        <v>0</v>
      </c>
      <c r="P625" t="s">
        <v>1440</v>
      </c>
      <c r="Q625" t="s">
        <v>372</v>
      </c>
      <c r="R625" t="s">
        <v>1441</v>
      </c>
    </row>
    <row r="626" spans="1:18" x14ac:dyDescent="0.15">
      <c r="A626" t="s">
        <v>588</v>
      </c>
      <c r="B626" t="s">
        <v>644</v>
      </c>
      <c r="C626" t="s">
        <v>645</v>
      </c>
      <c r="D626" t="s">
        <v>370</v>
      </c>
      <c r="E626" t="s">
        <v>371</v>
      </c>
      <c r="F626" t="s">
        <v>372</v>
      </c>
      <c r="G626" t="s">
        <v>372</v>
      </c>
      <c r="H626" s="31">
        <v>0</v>
      </c>
      <c r="I626" s="31">
        <v>0</v>
      </c>
      <c r="J626" s="31">
        <v>0</v>
      </c>
      <c r="K626" s="32">
        <v>0</v>
      </c>
      <c r="L626" s="33">
        <f t="shared" si="19"/>
        <v>0</v>
      </c>
      <c r="M626" s="33">
        <f t="shared" si="18"/>
        <v>0</v>
      </c>
      <c r="N626" s="31">
        <v>0</v>
      </c>
      <c r="O626" s="31">
        <v>0</v>
      </c>
      <c r="P626" t="s">
        <v>400</v>
      </c>
      <c r="Q626" t="s">
        <v>372</v>
      </c>
      <c r="R626" t="s">
        <v>372</v>
      </c>
    </row>
    <row r="627" spans="1:18" x14ac:dyDescent="0.15">
      <c r="A627" t="s">
        <v>588</v>
      </c>
      <c r="B627" t="s">
        <v>317</v>
      </c>
      <c r="C627" t="s">
        <v>795</v>
      </c>
      <c r="D627" t="s">
        <v>796</v>
      </c>
      <c r="E627" t="s">
        <v>611</v>
      </c>
      <c r="F627" t="s">
        <v>372</v>
      </c>
      <c r="G627" t="s">
        <v>372</v>
      </c>
      <c r="H627" s="31">
        <v>42.94</v>
      </c>
      <c r="I627" s="31">
        <v>42.94</v>
      </c>
      <c r="J627" s="31">
        <v>0</v>
      </c>
      <c r="K627" s="32">
        <v>42.94</v>
      </c>
      <c r="L627" s="33">
        <f t="shared" si="19"/>
        <v>42.94</v>
      </c>
      <c r="M627" s="33">
        <f t="shared" si="18"/>
        <v>0</v>
      </c>
      <c r="N627" s="31">
        <v>0</v>
      </c>
      <c r="O627" s="31">
        <v>0</v>
      </c>
      <c r="P627" t="s">
        <v>1442</v>
      </c>
      <c r="Q627" t="s">
        <v>372</v>
      </c>
      <c r="R627" t="s">
        <v>1443</v>
      </c>
    </row>
    <row r="628" spans="1:18" x14ac:dyDescent="0.15">
      <c r="A628" t="s">
        <v>588</v>
      </c>
      <c r="B628" t="s">
        <v>648</v>
      </c>
      <c r="C628" t="s">
        <v>649</v>
      </c>
      <c r="D628" t="s">
        <v>617</v>
      </c>
      <c r="E628" t="s">
        <v>618</v>
      </c>
      <c r="F628" t="s">
        <v>618</v>
      </c>
      <c r="G628" t="s">
        <v>372</v>
      </c>
      <c r="H628" s="31">
        <v>166.83</v>
      </c>
      <c r="I628" s="31">
        <v>166.83</v>
      </c>
      <c r="J628" s="31">
        <v>0</v>
      </c>
      <c r="K628" s="32">
        <v>166.83</v>
      </c>
      <c r="L628" s="33">
        <f t="shared" si="19"/>
        <v>166.83</v>
      </c>
      <c r="M628" s="33">
        <f t="shared" si="18"/>
        <v>0</v>
      </c>
      <c r="N628" s="31">
        <v>0</v>
      </c>
      <c r="O628" s="31">
        <v>0</v>
      </c>
      <c r="P628" t="s">
        <v>1444</v>
      </c>
      <c r="Q628" t="s">
        <v>372</v>
      </c>
      <c r="R628" t="s">
        <v>1445</v>
      </c>
    </row>
    <row r="629" spans="1:18" x14ac:dyDescent="0.15">
      <c r="A629" t="s">
        <v>588</v>
      </c>
      <c r="B629" t="s">
        <v>652</v>
      </c>
      <c r="C629" t="s">
        <v>653</v>
      </c>
      <c r="D629" t="s">
        <v>370</v>
      </c>
      <c r="E629" t="s">
        <v>371</v>
      </c>
      <c r="F629" t="s">
        <v>372</v>
      </c>
      <c r="G629" t="s">
        <v>372</v>
      </c>
      <c r="H629" s="31">
        <v>0</v>
      </c>
      <c r="I629" s="31">
        <v>0</v>
      </c>
      <c r="J629" s="31">
        <v>0</v>
      </c>
      <c r="K629" s="32">
        <v>0</v>
      </c>
      <c r="L629" s="33">
        <f t="shared" si="19"/>
        <v>0</v>
      </c>
      <c r="M629" s="33">
        <f t="shared" si="18"/>
        <v>0</v>
      </c>
      <c r="N629" s="31">
        <v>0</v>
      </c>
      <c r="O629" s="31">
        <v>0</v>
      </c>
      <c r="P629" t="s">
        <v>663</v>
      </c>
      <c r="Q629" t="s">
        <v>400</v>
      </c>
      <c r="R629" t="s">
        <v>372</v>
      </c>
    </row>
    <row r="630" spans="1:18" x14ac:dyDescent="0.15">
      <c r="A630" t="s">
        <v>588</v>
      </c>
      <c r="B630" t="s">
        <v>315</v>
      </c>
      <c r="C630" t="s">
        <v>1091</v>
      </c>
      <c r="D630" t="s">
        <v>370</v>
      </c>
      <c r="E630" t="s">
        <v>371</v>
      </c>
      <c r="F630" t="s">
        <v>372</v>
      </c>
      <c r="G630" t="s">
        <v>372</v>
      </c>
      <c r="H630" s="31">
        <v>0</v>
      </c>
      <c r="I630" s="31">
        <v>0</v>
      </c>
      <c r="J630" s="31">
        <v>0</v>
      </c>
      <c r="K630" s="32">
        <v>0</v>
      </c>
      <c r="L630" s="33">
        <f t="shared" si="19"/>
        <v>0</v>
      </c>
      <c r="M630" s="33">
        <f t="shared" si="18"/>
        <v>0</v>
      </c>
      <c r="N630" s="31">
        <v>0</v>
      </c>
      <c r="O630" s="31">
        <v>0</v>
      </c>
      <c r="P630" t="s">
        <v>519</v>
      </c>
      <c r="Q630" t="s">
        <v>372</v>
      </c>
      <c r="R630" t="s">
        <v>372</v>
      </c>
    </row>
    <row r="631" spans="1:18" x14ac:dyDescent="0.15">
      <c r="A631" t="s">
        <v>588</v>
      </c>
      <c r="B631" t="s">
        <v>324</v>
      </c>
      <c r="C631" t="s">
        <v>1183</v>
      </c>
      <c r="D631" t="s">
        <v>370</v>
      </c>
      <c r="E631" t="s">
        <v>371</v>
      </c>
      <c r="F631" t="s">
        <v>372</v>
      </c>
      <c r="G631" t="s">
        <v>372</v>
      </c>
      <c r="H631" s="31">
        <v>535.30999999999995</v>
      </c>
      <c r="I631" s="31">
        <v>535.30999999999995</v>
      </c>
      <c r="J631" s="31">
        <v>0</v>
      </c>
      <c r="K631" s="32">
        <v>0</v>
      </c>
      <c r="L631" s="33">
        <f t="shared" si="19"/>
        <v>0</v>
      </c>
      <c r="M631" s="33">
        <f t="shared" si="18"/>
        <v>535.30999999999995</v>
      </c>
      <c r="N631" s="31">
        <v>528.16999999999996</v>
      </c>
      <c r="O631" s="31">
        <v>7.14</v>
      </c>
      <c r="P631" t="s">
        <v>1446</v>
      </c>
      <c r="Q631" t="s">
        <v>1447</v>
      </c>
      <c r="R631" t="s">
        <v>372</v>
      </c>
    </row>
    <row r="632" spans="1:18" x14ac:dyDescent="0.15">
      <c r="A632" t="s">
        <v>588</v>
      </c>
      <c r="B632" t="s">
        <v>1305</v>
      </c>
      <c r="C632" t="s">
        <v>1306</v>
      </c>
      <c r="D632" t="s">
        <v>1307</v>
      </c>
      <c r="E632" t="s">
        <v>611</v>
      </c>
      <c r="F632" t="s">
        <v>372</v>
      </c>
      <c r="G632" t="s">
        <v>372</v>
      </c>
      <c r="H632" s="31">
        <v>185.18</v>
      </c>
      <c r="I632" s="31">
        <v>185.18</v>
      </c>
      <c r="J632" s="31">
        <v>0</v>
      </c>
      <c r="K632" s="32">
        <v>185.18</v>
      </c>
      <c r="L632" s="33">
        <f t="shared" si="19"/>
        <v>185.18</v>
      </c>
      <c r="M632" s="33">
        <f t="shared" si="18"/>
        <v>0</v>
      </c>
      <c r="N632" s="31">
        <v>0</v>
      </c>
      <c r="O632" s="31">
        <v>0</v>
      </c>
      <c r="P632" t="s">
        <v>1448</v>
      </c>
      <c r="Q632" t="s">
        <v>372</v>
      </c>
      <c r="R632" t="s">
        <v>1180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D31" sqref="AD31"/>
    </sheetView>
  </sheetViews>
  <sheetFormatPr defaultRowHeight="13.5" x14ac:dyDescent="0.15"/>
  <sheetData/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workbookViewId="0">
      <selection sqref="A1:XFD1048576"/>
    </sheetView>
  </sheetViews>
  <sheetFormatPr defaultColWidth="9.25" defaultRowHeight="14.25" x14ac:dyDescent="0.3"/>
  <cols>
    <col min="1" max="16384" width="9.25" style="119"/>
  </cols>
  <sheetData>
    <row r="1" spans="1:1" x14ac:dyDescent="0.3">
      <c r="A1" s="118" t="s">
        <v>5075</v>
      </c>
    </row>
    <row r="31" spans="1:1" x14ac:dyDescent="0.3">
      <c r="A31" s="118" t="s">
        <v>5076</v>
      </c>
    </row>
    <row r="63" spans="1:1" x14ac:dyDescent="0.3">
      <c r="A63" s="118" t="s">
        <v>5077</v>
      </c>
    </row>
  </sheetData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workbookViewId="0">
      <selection activeCell="S50" sqref="S50"/>
    </sheetView>
  </sheetViews>
  <sheetFormatPr defaultColWidth="8.75" defaultRowHeight="14.25" x14ac:dyDescent="0.3"/>
  <cols>
    <col min="1" max="16384" width="8.75" style="119"/>
  </cols>
  <sheetData>
    <row r="1" spans="1:1" x14ac:dyDescent="0.3">
      <c r="A1" s="118" t="s">
        <v>5078</v>
      </c>
    </row>
    <row r="27" spans="1:1" x14ac:dyDescent="0.3">
      <c r="A27" s="118" t="s">
        <v>5079</v>
      </c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5"/>
  <sheetViews>
    <sheetView workbookViewId="0">
      <selection sqref="A1:XFD1048576"/>
    </sheetView>
  </sheetViews>
  <sheetFormatPr defaultColWidth="8.75" defaultRowHeight="13.5" x14ac:dyDescent="0.3"/>
  <cols>
    <col min="1" max="1" width="9.125" style="15" bestFit="1" customWidth="1"/>
    <col min="2" max="2" width="9.5" style="121" bestFit="1" customWidth="1"/>
    <col min="3" max="3" width="19.375" style="121" bestFit="1" customWidth="1"/>
    <col min="4" max="4" width="7.75" style="121" bestFit="1" customWidth="1"/>
    <col min="5" max="5" width="8.5" style="121" bestFit="1" customWidth="1"/>
    <col min="6" max="6" width="22.5" style="121" bestFit="1" customWidth="1"/>
    <col min="7" max="7" width="7.125" style="121" bestFit="1" customWidth="1"/>
    <col min="8" max="8" width="11.875" style="121" bestFit="1" customWidth="1"/>
    <col min="9" max="9" width="3.625" style="123" customWidth="1"/>
    <col min="10" max="10" width="13" style="15" bestFit="1" customWidth="1"/>
    <col min="11" max="11" width="9.5" style="121" bestFit="1" customWidth="1"/>
    <col min="12" max="12" width="10.125" style="121" bestFit="1" customWidth="1"/>
    <col min="13" max="14" width="7.125" style="121" bestFit="1" customWidth="1"/>
    <col min="15" max="15" width="22.5" style="121" bestFit="1" customWidth="1"/>
    <col min="16" max="16" width="7.125" style="121" bestFit="1" customWidth="1"/>
    <col min="17" max="17" width="10.375" style="121" bestFit="1" customWidth="1"/>
    <col min="18" max="18" width="3" style="123" customWidth="1"/>
    <col min="19" max="19" width="13" style="15" bestFit="1" customWidth="1"/>
    <col min="20" max="20" width="9.5" style="121" bestFit="1" customWidth="1"/>
    <col min="21" max="21" width="15.125" style="121" bestFit="1" customWidth="1"/>
    <col min="22" max="23" width="7.125" style="121" bestFit="1" customWidth="1"/>
    <col min="24" max="24" width="22.5" style="121" bestFit="1" customWidth="1"/>
    <col min="25" max="25" width="7.125" style="121" bestFit="1" customWidth="1"/>
    <col min="26" max="26" width="9.5" style="121" bestFit="1" customWidth="1"/>
    <col min="27" max="16384" width="8.75" style="121"/>
  </cols>
  <sheetData>
    <row r="1" spans="1:26" x14ac:dyDescent="0.3">
      <c r="A1" s="120" t="s">
        <v>5080</v>
      </c>
      <c r="H1" s="122">
        <f>SUM(H3:H491)</f>
        <v>1141971.7900000005</v>
      </c>
      <c r="J1" s="120" t="s">
        <v>5081</v>
      </c>
      <c r="Q1" s="122">
        <f>SUM(Q3:Q217)</f>
        <v>324430.11999999982</v>
      </c>
      <c r="S1" s="120" t="s">
        <v>5082</v>
      </c>
      <c r="Z1" s="122">
        <f>SUM(Z3:Z217)</f>
        <v>99142.449999999968</v>
      </c>
    </row>
    <row r="2" spans="1:26" x14ac:dyDescent="0.3">
      <c r="A2" s="124" t="s">
        <v>0</v>
      </c>
      <c r="B2" s="124" t="s">
        <v>1</v>
      </c>
      <c r="C2" s="124" t="s">
        <v>2</v>
      </c>
      <c r="D2" s="124" t="s">
        <v>3</v>
      </c>
      <c r="E2" s="124" t="s">
        <v>4</v>
      </c>
      <c r="F2" s="124" t="s">
        <v>5</v>
      </c>
      <c r="G2" s="124" t="s">
        <v>6</v>
      </c>
      <c r="H2" s="124" t="s">
        <v>7</v>
      </c>
      <c r="J2" s="124" t="s">
        <v>0</v>
      </c>
      <c r="K2" s="124" t="s">
        <v>1</v>
      </c>
      <c r="L2" s="124" t="s">
        <v>2</v>
      </c>
      <c r="M2" s="124" t="s">
        <v>3</v>
      </c>
      <c r="N2" s="124" t="s">
        <v>4</v>
      </c>
      <c r="O2" s="124" t="s">
        <v>5</v>
      </c>
      <c r="P2" s="124" t="s">
        <v>6</v>
      </c>
      <c r="Q2" s="124" t="s">
        <v>7</v>
      </c>
      <c r="S2" s="124" t="s">
        <v>0</v>
      </c>
      <c r="T2" s="124" t="s">
        <v>1</v>
      </c>
      <c r="U2" s="124" t="s">
        <v>2</v>
      </c>
      <c r="V2" s="124" t="s">
        <v>3</v>
      </c>
      <c r="W2" s="124" t="s">
        <v>4</v>
      </c>
      <c r="X2" s="124" t="s">
        <v>5</v>
      </c>
      <c r="Y2" s="124" t="s">
        <v>6</v>
      </c>
      <c r="Z2" s="124" t="s">
        <v>7</v>
      </c>
    </row>
    <row r="3" spans="1:26" x14ac:dyDescent="0.3">
      <c r="A3" s="125">
        <v>20230201</v>
      </c>
      <c r="B3" s="126">
        <v>1000205297</v>
      </c>
      <c r="C3" s="126" t="s">
        <v>5083</v>
      </c>
      <c r="D3" s="126" t="s">
        <v>9</v>
      </c>
      <c r="E3" s="126" t="s">
        <v>10</v>
      </c>
      <c r="F3" s="126" t="s">
        <v>11</v>
      </c>
      <c r="G3" s="126" t="s">
        <v>12</v>
      </c>
      <c r="H3" s="126">
        <v>428.61</v>
      </c>
      <c r="J3" s="125">
        <v>20230201</v>
      </c>
      <c r="K3" s="126">
        <v>1000068286</v>
      </c>
      <c r="L3" s="126" t="s">
        <v>280</v>
      </c>
      <c r="M3" s="126" t="s">
        <v>21</v>
      </c>
      <c r="N3" s="126" t="s">
        <v>92</v>
      </c>
      <c r="O3" s="126" t="s">
        <v>292</v>
      </c>
      <c r="P3" s="126" t="s">
        <v>12</v>
      </c>
      <c r="Q3" s="126">
        <v>7580.37</v>
      </c>
      <c r="S3" s="125">
        <v>20230201</v>
      </c>
      <c r="T3" s="126">
        <v>1000207388</v>
      </c>
      <c r="U3" s="126" t="s">
        <v>270</v>
      </c>
      <c r="V3" s="126" t="s">
        <v>21</v>
      </c>
      <c r="W3" s="126" t="s">
        <v>92</v>
      </c>
      <c r="X3" s="126" t="s">
        <v>268</v>
      </c>
      <c r="Y3" s="126" t="s">
        <v>12</v>
      </c>
      <c r="Z3" s="126">
        <v>5775.13</v>
      </c>
    </row>
    <row r="4" spans="1:26" x14ac:dyDescent="0.3">
      <c r="A4" s="125">
        <v>20230201</v>
      </c>
      <c r="B4" s="126">
        <v>1000205297</v>
      </c>
      <c r="C4" s="126" t="s">
        <v>5083</v>
      </c>
      <c r="D4" s="126" t="s">
        <v>13</v>
      </c>
      <c r="E4" s="126" t="s">
        <v>10</v>
      </c>
      <c r="F4" s="126" t="s">
        <v>14</v>
      </c>
      <c r="G4" s="126" t="s">
        <v>12</v>
      </c>
      <c r="H4" s="126">
        <v>649.30999999999995</v>
      </c>
      <c r="J4" s="125">
        <v>20230201</v>
      </c>
      <c r="K4" s="126">
        <v>1000209655</v>
      </c>
      <c r="L4" s="126" t="s">
        <v>279</v>
      </c>
      <c r="M4" s="126" t="s">
        <v>28</v>
      </c>
      <c r="N4" s="126" t="s">
        <v>92</v>
      </c>
      <c r="O4" s="126" t="s">
        <v>276</v>
      </c>
      <c r="P4" s="126" t="s">
        <v>12</v>
      </c>
      <c r="Q4" s="126">
        <v>72.349999999999994</v>
      </c>
      <c r="S4" s="125">
        <v>20230201</v>
      </c>
      <c r="T4" s="126">
        <v>1000211631</v>
      </c>
      <c r="U4" s="126" t="s">
        <v>287</v>
      </c>
      <c r="V4" s="126" t="s">
        <v>21</v>
      </c>
      <c r="W4" s="126" t="s">
        <v>92</v>
      </c>
      <c r="X4" s="126" t="s">
        <v>294</v>
      </c>
      <c r="Y4" s="126" t="s">
        <v>12</v>
      </c>
      <c r="Z4" s="126">
        <v>515.24</v>
      </c>
    </row>
    <row r="5" spans="1:26" x14ac:dyDescent="0.3">
      <c r="A5" s="125">
        <v>20230201</v>
      </c>
      <c r="B5" s="126">
        <v>1000205607</v>
      </c>
      <c r="C5" s="126" t="s">
        <v>16</v>
      </c>
      <c r="D5" s="126" t="s">
        <v>17</v>
      </c>
      <c r="E5" s="126" t="s">
        <v>10</v>
      </c>
      <c r="F5" s="126" t="s">
        <v>18</v>
      </c>
      <c r="G5" s="126" t="s">
        <v>12</v>
      </c>
      <c r="H5" s="126">
        <v>1022.32</v>
      </c>
      <c r="J5" s="125">
        <v>20230201</v>
      </c>
      <c r="K5" s="126">
        <v>1000068286</v>
      </c>
      <c r="L5" s="126" t="s">
        <v>280</v>
      </c>
      <c r="M5" s="126" t="s">
        <v>13</v>
      </c>
      <c r="N5" s="126" t="s">
        <v>92</v>
      </c>
      <c r="O5" s="126" t="s">
        <v>292</v>
      </c>
      <c r="P5" s="126" t="s">
        <v>12</v>
      </c>
      <c r="Q5" s="126">
        <v>5703.95</v>
      </c>
      <c r="S5" s="125">
        <v>20230202</v>
      </c>
      <c r="T5" s="126">
        <v>1000211631</v>
      </c>
      <c r="U5" s="126" t="s">
        <v>287</v>
      </c>
      <c r="V5" s="126" t="s">
        <v>21</v>
      </c>
      <c r="W5" s="126" t="s">
        <v>92</v>
      </c>
      <c r="X5" s="126" t="s">
        <v>294</v>
      </c>
      <c r="Y5" s="126" t="s">
        <v>12</v>
      </c>
      <c r="Z5" s="126">
        <v>392.33</v>
      </c>
    </row>
    <row r="6" spans="1:26" x14ac:dyDescent="0.3">
      <c r="A6" s="125">
        <v>20230201</v>
      </c>
      <c r="B6" s="126">
        <v>1000205297</v>
      </c>
      <c r="C6" s="126" t="s">
        <v>5083</v>
      </c>
      <c r="D6" s="126" t="s">
        <v>19</v>
      </c>
      <c r="E6" s="126" t="s">
        <v>10</v>
      </c>
      <c r="F6" s="126" t="s">
        <v>20</v>
      </c>
      <c r="G6" s="126" t="s">
        <v>12</v>
      </c>
      <c r="H6" s="126">
        <v>1.72</v>
      </c>
      <c r="J6" s="125">
        <v>20230201</v>
      </c>
      <c r="K6" s="126">
        <v>1000068286</v>
      </c>
      <c r="L6" s="126" t="s">
        <v>280</v>
      </c>
      <c r="M6" s="126" t="s">
        <v>296</v>
      </c>
      <c r="N6" s="126" t="s">
        <v>92</v>
      </c>
      <c r="O6" s="126" t="s">
        <v>292</v>
      </c>
      <c r="P6" s="126" t="s">
        <v>12</v>
      </c>
      <c r="Q6" s="126">
        <v>607.54999999999995</v>
      </c>
      <c r="S6" s="125">
        <v>20230202</v>
      </c>
      <c r="T6" s="126">
        <v>1000207388</v>
      </c>
      <c r="U6" s="126" t="s">
        <v>270</v>
      </c>
      <c r="V6" s="126" t="s">
        <v>21</v>
      </c>
      <c r="W6" s="126" t="s">
        <v>92</v>
      </c>
      <c r="X6" s="126" t="s">
        <v>268</v>
      </c>
      <c r="Y6" s="126" t="s">
        <v>12</v>
      </c>
      <c r="Z6" s="126">
        <v>5443.67</v>
      </c>
    </row>
    <row r="7" spans="1:26" x14ac:dyDescent="0.3">
      <c r="A7" s="125">
        <v>20230201</v>
      </c>
      <c r="B7" s="126">
        <v>1000205297</v>
      </c>
      <c r="C7" s="126" t="s">
        <v>5083</v>
      </c>
      <c r="D7" s="126" t="s">
        <v>21</v>
      </c>
      <c r="E7" s="126" t="s">
        <v>10</v>
      </c>
      <c r="F7" s="126" t="s">
        <v>22</v>
      </c>
      <c r="G7" s="126" t="s">
        <v>12</v>
      </c>
      <c r="H7" s="126">
        <v>1730.77</v>
      </c>
      <c r="J7" s="125">
        <v>20230202</v>
      </c>
      <c r="K7" s="126">
        <v>1000068286</v>
      </c>
      <c r="L7" s="126" t="s">
        <v>280</v>
      </c>
      <c r="M7" s="126" t="s">
        <v>21</v>
      </c>
      <c r="N7" s="126" t="s">
        <v>92</v>
      </c>
      <c r="O7" s="126" t="s">
        <v>292</v>
      </c>
      <c r="P7" s="126" t="s">
        <v>12</v>
      </c>
      <c r="Q7" s="126">
        <v>8686.49</v>
      </c>
      <c r="S7" s="125">
        <v>20230203</v>
      </c>
      <c r="T7" s="126">
        <v>1000209890</v>
      </c>
      <c r="U7" s="126" t="s">
        <v>288</v>
      </c>
      <c r="V7" s="126" t="s">
        <v>21</v>
      </c>
      <c r="W7" s="126" t="s">
        <v>92</v>
      </c>
      <c r="X7" s="126" t="s">
        <v>298</v>
      </c>
      <c r="Y7" s="126" t="s">
        <v>12</v>
      </c>
      <c r="Z7" s="126">
        <v>184.55</v>
      </c>
    </row>
    <row r="8" spans="1:26" x14ac:dyDescent="0.3">
      <c r="A8" s="125">
        <v>20230201</v>
      </c>
      <c r="B8" s="126">
        <v>1000205297</v>
      </c>
      <c r="C8" s="126" t="s">
        <v>5083</v>
      </c>
      <c r="D8" s="126" t="s">
        <v>23</v>
      </c>
      <c r="E8" s="126" t="s">
        <v>10</v>
      </c>
      <c r="F8" s="126" t="s">
        <v>14</v>
      </c>
      <c r="G8" s="126" t="s">
        <v>12</v>
      </c>
      <c r="H8" s="126">
        <v>300.77</v>
      </c>
      <c r="J8" s="125">
        <v>20230202</v>
      </c>
      <c r="K8" s="126">
        <v>1000068286</v>
      </c>
      <c r="L8" s="126" t="s">
        <v>280</v>
      </c>
      <c r="M8" s="126" t="s">
        <v>13</v>
      </c>
      <c r="N8" s="126" t="s">
        <v>92</v>
      </c>
      <c r="O8" s="126" t="s">
        <v>292</v>
      </c>
      <c r="P8" s="126" t="s">
        <v>12</v>
      </c>
      <c r="Q8" s="126">
        <v>5124.33</v>
      </c>
      <c r="S8" s="125">
        <v>20230203</v>
      </c>
      <c r="T8" s="126">
        <v>1000207388</v>
      </c>
      <c r="U8" s="126" t="s">
        <v>270</v>
      </c>
      <c r="V8" s="126" t="s">
        <v>21</v>
      </c>
      <c r="W8" s="126" t="s">
        <v>92</v>
      </c>
      <c r="X8" s="126" t="s">
        <v>268</v>
      </c>
      <c r="Y8" s="126" t="s">
        <v>12</v>
      </c>
      <c r="Z8" s="126">
        <v>5546.82</v>
      </c>
    </row>
    <row r="9" spans="1:26" x14ac:dyDescent="0.3">
      <c r="A9" s="125">
        <v>20230201</v>
      </c>
      <c r="B9" s="126">
        <v>1000205607</v>
      </c>
      <c r="C9" s="126" t="s">
        <v>16</v>
      </c>
      <c r="D9" s="126" t="s">
        <v>9</v>
      </c>
      <c r="E9" s="126" t="s">
        <v>10</v>
      </c>
      <c r="F9" s="126" t="s">
        <v>18</v>
      </c>
      <c r="G9" s="126" t="s">
        <v>12</v>
      </c>
      <c r="H9" s="126">
        <v>4643.17</v>
      </c>
      <c r="J9" s="125">
        <v>20230202</v>
      </c>
      <c r="K9" s="126">
        <v>1000068286</v>
      </c>
      <c r="L9" s="126" t="s">
        <v>280</v>
      </c>
      <c r="M9" s="126" t="s">
        <v>296</v>
      </c>
      <c r="N9" s="126" t="s">
        <v>92</v>
      </c>
      <c r="O9" s="126" t="s">
        <v>292</v>
      </c>
      <c r="P9" s="126" t="s">
        <v>12</v>
      </c>
      <c r="Q9" s="126">
        <v>590.89</v>
      </c>
      <c r="S9" s="125">
        <v>20230204</v>
      </c>
      <c r="T9" s="126">
        <v>1000209890</v>
      </c>
      <c r="U9" s="126" t="s">
        <v>288</v>
      </c>
      <c r="V9" s="126" t="s">
        <v>21</v>
      </c>
      <c r="W9" s="126" t="s">
        <v>92</v>
      </c>
      <c r="X9" s="126" t="s">
        <v>298</v>
      </c>
      <c r="Y9" s="126" t="s">
        <v>12</v>
      </c>
      <c r="Z9" s="126">
        <v>1261.19</v>
      </c>
    </row>
    <row r="10" spans="1:26" x14ac:dyDescent="0.3">
      <c r="A10" s="125">
        <v>20230201</v>
      </c>
      <c r="B10" s="126">
        <v>1000205297</v>
      </c>
      <c r="C10" s="126" t="s">
        <v>5083</v>
      </c>
      <c r="D10" s="126" t="s">
        <v>24</v>
      </c>
      <c r="E10" s="126" t="s">
        <v>10</v>
      </c>
      <c r="F10" s="126" t="s">
        <v>14</v>
      </c>
      <c r="G10" s="126" t="s">
        <v>12</v>
      </c>
      <c r="H10" s="126">
        <v>298.64999999999998</v>
      </c>
      <c r="J10" s="125">
        <v>20230202</v>
      </c>
      <c r="K10" s="126">
        <v>1000209655</v>
      </c>
      <c r="L10" s="126" t="s">
        <v>279</v>
      </c>
      <c r="M10" s="126" t="s">
        <v>28</v>
      </c>
      <c r="N10" s="126" t="s">
        <v>92</v>
      </c>
      <c r="O10" s="126" t="s">
        <v>276</v>
      </c>
      <c r="P10" s="126" t="s">
        <v>12</v>
      </c>
      <c r="Q10" s="126">
        <v>196.44</v>
      </c>
      <c r="S10" s="125">
        <v>20230204</v>
      </c>
      <c r="T10" s="126">
        <v>1000207388</v>
      </c>
      <c r="U10" s="126" t="s">
        <v>270</v>
      </c>
      <c r="V10" s="126" t="s">
        <v>21</v>
      </c>
      <c r="W10" s="126" t="s">
        <v>92</v>
      </c>
      <c r="X10" s="126" t="s">
        <v>268</v>
      </c>
      <c r="Y10" s="126" t="s">
        <v>12</v>
      </c>
      <c r="Z10" s="126">
        <v>5218.8999999999996</v>
      </c>
    </row>
    <row r="11" spans="1:26" x14ac:dyDescent="0.3">
      <c r="A11" s="125">
        <v>20230201</v>
      </c>
      <c r="B11" s="126">
        <v>1000205996</v>
      </c>
      <c r="C11" s="126" t="s">
        <v>26</v>
      </c>
      <c r="D11" s="126" t="s">
        <v>9</v>
      </c>
      <c r="E11" s="126" t="s">
        <v>10</v>
      </c>
      <c r="F11" s="126" t="s">
        <v>27</v>
      </c>
      <c r="G11" s="126" t="s">
        <v>12</v>
      </c>
      <c r="H11" s="126">
        <v>4068.48</v>
      </c>
      <c r="J11" s="125">
        <v>20230203</v>
      </c>
      <c r="K11" s="126">
        <v>1000068286</v>
      </c>
      <c r="L11" s="126" t="s">
        <v>280</v>
      </c>
      <c r="M11" s="126" t="s">
        <v>21</v>
      </c>
      <c r="N11" s="126" t="s">
        <v>92</v>
      </c>
      <c r="O11" s="126" t="s">
        <v>292</v>
      </c>
      <c r="P11" s="126" t="s">
        <v>12</v>
      </c>
      <c r="Q11" s="126">
        <v>7801.57</v>
      </c>
      <c r="S11" s="125">
        <v>20230205</v>
      </c>
      <c r="T11" s="126">
        <v>1000207388</v>
      </c>
      <c r="U11" s="126" t="s">
        <v>270</v>
      </c>
      <c r="V11" s="126" t="s">
        <v>21</v>
      </c>
      <c r="W11" s="126" t="s">
        <v>92</v>
      </c>
      <c r="X11" s="126" t="s">
        <v>268</v>
      </c>
      <c r="Y11" s="126" t="s">
        <v>12</v>
      </c>
      <c r="Z11" s="126">
        <v>5291.81</v>
      </c>
    </row>
    <row r="12" spans="1:26" x14ac:dyDescent="0.3">
      <c r="A12" s="125">
        <v>20230201</v>
      </c>
      <c r="B12" s="126">
        <v>1000205607</v>
      </c>
      <c r="C12" s="126" t="s">
        <v>16</v>
      </c>
      <c r="D12" s="126" t="s">
        <v>28</v>
      </c>
      <c r="E12" s="126" t="s">
        <v>10</v>
      </c>
      <c r="F12" s="126" t="s">
        <v>18</v>
      </c>
      <c r="G12" s="126" t="s">
        <v>12</v>
      </c>
      <c r="H12" s="126">
        <v>29051.78</v>
      </c>
      <c r="J12" s="125">
        <v>20230203</v>
      </c>
      <c r="K12" s="126">
        <v>1000209655</v>
      </c>
      <c r="L12" s="126" t="s">
        <v>279</v>
      </c>
      <c r="M12" s="126" t="s">
        <v>28</v>
      </c>
      <c r="N12" s="126" t="s">
        <v>92</v>
      </c>
      <c r="O12" s="126" t="s">
        <v>276</v>
      </c>
      <c r="P12" s="126" t="s">
        <v>12</v>
      </c>
      <c r="Q12" s="126">
        <v>1984.49</v>
      </c>
      <c r="S12" s="125">
        <v>20230205</v>
      </c>
      <c r="T12" s="126">
        <v>1000209890</v>
      </c>
      <c r="U12" s="126" t="s">
        <v>288</v>
      </c>
      <c r="V12" s="126" t="s">
        <v>21</v>
      </c>
      <c r="W12" s="126" t="s">
        <v>92</v>
      </c>
      <c r="X12" s="126" t="s">
        <v>298</v>
      </c>
      <c r="Y12" s="126" t="s">
        <v>12</v>
      </c>
      <c r="Z12" s="126">
        <v>1230.8499999999999</v>
      </c>
    </row>
    <row r="13" spans="1:26" x14ac:dyDescent="0.3">
      <c r="A13" s="125">
        <v>20230201</v>
      </c>
      <c r="B13" s="126">
        <v>1000210100</v>
      </c>
      <c r="C13" s="126" t="s">
        <v>30</v>
      </c>
      <c r="D13" s="126" t="s">
        <v>9</v>
      </c>
      <c r="E13" s="126" t="s">
        <v>10</v>
      </c>
      <c r="F13" s="126" t="s">
        <v>31</v>
      </c>
      <c r="G13" s="126" t="s">
        <v>12</v>
      </c>
      <c r="H13" s="126">
        <v>3114.18</v>
      </c>
      <c r="J13" s="125">
        <v>20230203</v>
      </c>
      <c r="K13" s="126">
        <v>1000068286</v>
      </c>
      <c r="L13" s="126" t="s">
        <v>280</v>
      </c>
      <c r="M13" s="126" t="s">
        <v>296</v>
      </c>
      <c r="N13" s="126" t="s">
        <v>92</v>
      </c>
      <c r="O13" s="126" t="s">
        <v>292</v>
      </c>
      <c r="P13" s="126" t="s">
        <v>12</v>
      </c>
      <c r="Q13" s="126">
        <v>509.81</v>
      </c>
      <c r="S13" s="125">
        <v>20230206</v>
      </c>
      <c r="T13" s="126">
        <v>1000207388</v>
      </c>
      <c r="U13" s="126" t="s">
        <v>270</v>
      </c>
      <c r="V13" s="126" t="s">
        <v>21</v>
      </c>
      <c r="W13" s="126" t="s">
        <v>92</v>
      </c>
      <c r="X13" s="126" t="s">
        <v>268</v>
      </c>
      <c r="Y13" s="126" t="s">
        <v>12</v>
      </c>
      <c r="Z13" s="126">
        <v>4956.7299999999996</v>
      </c>
    </row>
    <row r="14" spans="1:26" x14ac:dyDescent="0.3">
      <c r="A14" s="125">
        <v>20230201</v>
      </c>
      <c r="B14" s="126">
        <v>1000209394</v>
      </c>
      <c r="C14" s="126" t="s">
        <v>33</v>
      </c>
      <c r="D14" s="126" t="s">
        <v>9</v>
      </c>
      <c r="E14" s="126" t="s">
        <v>10</v>
      </c>
      <c r="F14" s="126" t="s">
        <v>31</v>
      </c>
      <c r="G14" s="126" t="s">
        <v>12</v>
      </c>
      <c r="H14" s="126">
        <v>2725.84</v>
      </c>
      <c r="J14" s="125">
        <v>20230203</v>
      </c>
      <c r="K14" s="126">
        <v>1000068286</v>
      </c>
      <c r="L14" s="126" t="s">
        <v>280</v>
      </c>
      <c r="M14" s="126" t="s">
        <v>13</v>
      </c>
      <c r="N14" s="126" t="s">
        <v>92</v>
      </c>
      <c r="O14" s="126" t="s">
        <v>292</v>
      </c>
      <c r="P14" s="126" t="s">
        <v>12</v>
      </c>
      <c r="Q14" s="126">
        <v>5594.28</v>
      </c>
      <c r="S14" s="125">
        <v>20230206</v>
      </c>
      <c r="T14" s="126">
        <v>1000209890</v>
      </c>
      <c r="U14" s="126" t="s">
        <v>288</v>
      </c>
      <c r="V14" s="126" t="s">
        <v>21</v>
      </c>
      <c r="W14" s="126" t="s">
        <v>92</v>
      </c>
      <c r="X14" s="126" t="s">
        <v>298</v>
      </c>
      <c r="Y14" s="126" t="s">
        <v>12</v>
      </c>
      <c r="Z14" s="126">
        <v>640.04</v>
      </c>
    </row>
    <row r="15" spans="1:26" x14ac:dyDescent="0.3">
      <c r="A15" s="125">
        <v>20230201</v>
      </c>
      <c r="B15" s="126">
        <v>1000205297</v>
      </c>
      <c r="C15" s="126" t="s">
        <v>5083</v>
      </c>
      <c r="D15" s="126" t="s">
        <v>28</v>
      </c>
      <c r="E15" s="126" t="s">
        <v>10</v>
      </c>
      <c r="F15" s="126" t="s">
        <v>20</v>
      </c>
      <c r="G15" s="126" t="s">
        <v>12</v>
      </c>
      <c r="H15" s="126">
        <v>31.66</v>
      </c>
      <c r="J15" s="125">
        <v>20230204</v>
      </c>
      <c r="K15" s="126">
        <v>1000068286</v>
      </c>
      <c r="L15" s="126" t="s">
        <v>280</v>
      </c>
      <c r="M15" s="126" t="s">
        <v>13</v>
      </c>
      <c r="N15" s="126" t="s">
        <v>92</v>
      </c>
      <c r="O15" s="126" t="s">
        <v>292</v>
      </c>
      <c r="P15" s="126" t="s">
        <v>12</v>
      </c>
      <c r="Q15" s="126">
        <v>6248.2</v>
      </c>
      <c r="S15" s="125">
        <v>20230207</v>
      </c>
      <c r="T15" s="126">
        <v>1000207388</v>
      </c>
      <c r="U15" s="126" t="s">
        <v>270</v>
      </c>
      <c r="V15" s="126" t="s">
        <v>21</v>
      </c>
      <c r="W15" s="126" t="s">
        <v>92</v>
      </c>
      <c r="X15" s="126" t="s">
        <v>268</v>
      </c>
      <c r="Y15" s="126" t="s">
        <v>12</v>
      </c>
      <c r="Z15" s="126">
        <v>3651.56</v>
      </c>
    </row>
    <row r="16" spans="1:26" x14ac:dyDescent="0.3">
      <c r="A16" s="125">
        <v>20230202</v>
      </c>
      <c r="B16" s="126">
        <v>1000205297</v>
      </c>
      <c r="C16" s="126" t="s">
        <v>5083</v>
      </c>
      <c r="D16" s="126" t="s">
        <v>9</v>
      </c>
      <c r="E16" s="126" t="s">
        <v>10</v>
      </c>
      <c r="F16" s="126" t="s">
        <v>20</v>
      </c>
      <c r="G16" s="126" t="s">
        <v>12</v>
      </c>
      <c r="H16" s="126">
        <v>1221.05</v>
      </c>
      <c r="J16" s="125">
        <v>20230204</v>
      </c>
      <c r="K16" s="126">
        <v>1000209655</v>
      </c>
      <c r="L16" s="126" t="s">
        <v>279</v>
      </c>
      <c r="M16" s="126" t="s">
        <v>28</v>
      </c>
      <c r="N16" s="126" t="s">
        <v>92</v>
      </c>
      <c r="O16" s="126" t="s">
        <v>276</v>
      </c>
      <c r="P16" s="126" t="s">
        <v>12</v>
      </c>
      <c r="Q16" s="126">
        <v>1996.23</v>
      </c>
      <c r="S16" s="125">
        <v>20230208</v>
      </c>
      <c r="T16" s="126">
        <v>1000207388</v>
      </c>
      <c r="U16" s="126" t="s">
        <v>270</v>
      </c>
      <c r="V16" s="126" t="s">
        <v>21</v>
      </c>
      <c r="W16" s="126" t="s">
        <v>92</v>
      </c>
      <c r="X16" s="126" t="s">
        <v>268</v>
      </c>
      <c r="Y16" s="126" t="s">
        <v>12</v>
      </c>
      <c r="Z16" s="126">
        <v>3915.96</v>
      </c>
    </row>
    <row r="17" spans="1:26" x14ac:dyDescent="0.3">
      <c r="A17" s="125">
        <v>20230202</v>
      </c>
      <c r="B17" s="126">
        <v>1000209394</v>
      </c>
      <c r="C17" s="126" t="s">
        <v>33</v>
      </c>
      <c r="D17" s="126" t="s">
        <v>9</v>
      </c>
      <c r="E17" s="126" t="s">
        <v>10</v>
      </c>
      <c r="F17" s="126" t="s">
        <v>31</v>
      </c>
      <c r="G17" s="126" t="s">
        <v>12</v>
      </c>
      <c r="H17" s="126">
        <v>3237.82</v>
      </c>
      <c r="J17" s="125">
        <v>20230204</v>
      </c>
      <c r="K17" s="126">
        <v>1000068286</v>
      </c>
      <c r="L17" s="126" t="s">
        <v>280</v>
      </c>
      <c r="M17" s="126" t="s">
        <v>296</v>
      </c>
      <c r="N17" s="126" t="s">
        <v>92</v>
      </c>
      <c r="O17" s="126" t="s">
        <v>292</v>
      </c>
      <c r="P17" s="126" t="s">
        <v>12</v>
      </c>
      <c r="Q17" s="126">
        <v>678.17</v>
      </c>
      <c r="S17" s="125">
        <v>20230209</v>
      </c>
      <c r="T17" s="126">
        <v>1000207388</v>
      </c>
      <c r="U17" s="126" t="s">
        <v>270</v>
      </c>
      <c r="V17" s="126" t="s">
        <v>21</v>
      </c>
      <c r="W17" s="126" t="s">
        <v>92</v>
      </c>
      <c r="X17" s="126" t="s">
        <v>268</v>
      </c>
      <c r="Y17" s="126" t="s">
        <v>12</v>
      </c>
      <c r="Z17" s="126">
        <v>3775.69</v>
      </c>
    </row>
    <row r="18" spans="1:26" x14ac:dyDescent="0.3">
      <c r="A18" s="125">
        <v>20230202</v>
      </c>
      <c r="B18" s="126">
        <v>1000205297</v>
      </c>
      <c r="C18" s="126" t="s">
        <v>5083</v>
      </c>
      <c r="D18" s="126" t="s">
        <v>13</v>
      </c>
      <c r="E18" s="126" t="s">
        <v>10</v>
      </c>
      <c r="F18" s="126" t="s">
        <v>14</v>
      </c>
      <c r="G18" s="126" t="s">
        <v>12</v>
      </c>
      <c r="H18" s="126">
        <v>675.97</v>
      </c>
      <c r="J18" s="125">
        <v>20230204</v>
      </c>
      <c r="K18" s="126">
        <v>1000068286</v>
      </c>
      <c r="L18" s="126" t="s">
        <v>280</v>
      </c>
      <c r="M18" s="126" t="s">
        <v>21</v>
      </c>
      <c r="N18" s="126" t="s">
        <v>92</v>
      </c>
      <c r="O18" s="126" t="s">
        <v>292</v>
      </c>
      <c r="P18" s="126" t="s">
        <v>12</v>
      </c>
      <c r="Q18" s="126">
        <v>7649.4</v>
      </c>
      <c r="S18" s="125">
        <v>20230210</v>
      </c>
      <c r="T18" s="126">
        <v>1000207388</v>
      </c>
      <c r="U18" s="126" t="s">
        <v>270</v>
      </c>
      <c r="V18" s="126" t="s">
        <v>21</v>
      </c>
      <c r="W18" s="126" t="s">
        <v>92</v>
      </c>
      <c r="X18" s="126" t="s">
        <v>268</v>
      </c>
      <c r="Y18" s="126" t="s">
        <v>12</v>
      </c>
      <c r="Z18" s="126">
        <v>3940.63</v>
      </c>
    </row>
    <row r="19" spans="1:26" x14ac:dyDescent="0.3">
      <c r="A19" s="125">
        <v>20230202</v>
      </c>
      <c r="B19" s="126">
        <v>1000205297</v>
      </c>
      <c r="C19" s="126" t="s">
        <v>5083</v>
      </c>
      <c r="D19" s="126" t="s">
        <v>21</v>
      </c>
      <c r="E19" s="126" t="s">
        <v>10</v>
      </c>
      <c r="F19" s="126" t="s">
        <v>35</v>
      </c>
      <c r="G19" s="126" t="s">
        <v>12</v>
      </c>
      <c r="H19" s="126">
        <v>1111.03</v>
      </c>
      <c r="J19" s="125">
        <v>20230205</v>
      </c>
      <c r="K19" s="126">
        <v>1000068286</v>
      </c>
      <c r="L19" s="126" t="s">
        <v>280</v>
      </c>
      <c r="M19" s="126" t="s">
        <v>296</v>
      </c>
      <c r="N19" s="126" t="s">
        <v>92</v>
      </c>
      <c r="O19" s="126" t="s">
        <v>292</v>
      </c>
      <c r="P19" s="126" t="s">
        <v>12</v>
      </c>
      <c r="Q19" s="126">
        <v>542.28</v>
      </c>
      <c r="S19" s="125">
        <v>20230211</v>
      </c>
      <c r="T19" s="126">
        <v>1000207388</v>
      </c>
      <c r="U19" s="126" t="s">
        <v>270</v>
      </c>
      <c r="V19" s="126" t="s">
        <v>21</v>
      </c>
      <c r="W19" s="126" t="s">
        <v>92</v>
      </c>
      <c r="X19" s="126" t="s">
        <v>268</v>
      </c>
      <c r="Y19" s="126" t="s">
        <v>12</v>
      </c>
      <c r="Z19" s="126">
        <v>5302.11</v>
      </c>
    </row>
    <row r="20" spans="1:26" x14ac:dyDescent="0.3">
      <c r="A20" s="125">
        <v>20230202</v>
      </c>
      <c r="B20" s="126">
        <v>1000211617</v>
      </c>
      <c r="C20" s="126" t="s">
        <v>37</v>
      </c>
      <c r="D20" s="126" t="s">
        <v>9</v>
      </c>
      <c r="E20" s="126" t="s">
        <v>10</v>
      </c>
      <c r="F20" s="126" t="s">
        <v>31</v>
      </c>
      <c r="G20" s="126" t="s">
        <v>12</v>
      </c>
      <c r="H20" s="126">
        <v>330.06</v>
      </c>
      <c r="J20" s="125">
        <v>20230205</v>
      </c>
      <c r="K20" s="126">
        <v>1000068286</v>
      </c>
      <c r="L20" s="126" t="s">
        <v>280</v>
      </c>
      <c r="M20" s="126" t="s">
        <v>13</v>
      </c>
      <c r="N20" s="126" t="s">
        <v>92</v>
      </c>
      <c r="O20" s="126" t="s">
        <v>292</v>
      </c>
      <c r="P20" s="126" t="s">
        <v>12</v>
      </c>
      <c r="Q20" s="126">
        <v>6060.6</v>
      </c>
      <c r="S20" s="125">
        <v>20230212</v>
      </c>
      <c r="T20" s="126">
        <v>1000207388</v>
      </c>
      <c r="U20" s="126" t="s">
        <v>270</v>
      </c>
      <c r="V20" s="126" t="s">
        <v>21</v>
      </c>
      <c r="W20" s="126" t="s">
        <v>92</v>
      </c>
      <c r="X20" s="126" t="s">
        <v>268</v>
      </c>
      <c r="Y20" s="126" t="s">
        <v>12</v>
      </c>
      <c r="Z20" s="126">
        <v>6053.63</v>
      </c>
    </row>
    <row r="21" spans="1:26" x14ac:dyDescent="0.3">
      <c r="A21" s="125">
        <v>20230202</v>
      </c>
      <c r="B21" s="126">
        <v>1000205297</v>
      </c>
      <c r="C21" s="126" t="s">
        <v>5083</v>
      </c>
      <c r="D21" s="126" t="s">
        <v>19</v>
      </c>
      <c r="E21" s="126" t="s">
        <v>10</v>
      </c>
      <c r="F21" s="126" t="s">
        <v>20</v>
      </c>
      <c r="G21" s="126" t="s">
        <v>12</v>
      </c>
      <c r="H21" s="126">
        <v>1.2</v>
      </c>
      <c r="J21" s="125">
        <v>20230205</v>
      </c>
      <c r="K21" s="126">
        <v>1000068286</v>
      </c>
      <c r="L21" s="126" t="s">
        <v>280</v>
      </c>
      <c r="M21" s="126" t="s">
        <v>21</v>
      </c>
      <c r="N21" s="126" t="s">
        <v>92</v>
      </c>
      <c r="O21" s="126" t="s">
        <v>292</v>
      </c>
      <c r="P21" s="126" t="s">
        <v>12</v>
      </c>
      <c r="Q21" s="126">
        <v>6924.26</v>
      </c>
      <c r="S21" s="125">
        <v>20230213</v>
      </c>
      <c r="T21" s="126">
        <v>1000207388</v>
      </c>
      <c r="U21" s="126" t="s">
        <v>270</v>
      </c>
      <c r="V21" s="126" t="s">
        <v>21</v>
      </c>
      <c r="W21" s="126" t="s">
        <v>92</v>
      </c>
      <c r="X21" s="126" t="s">
        <v>268</v>
      </c>
      <c r="Y21" s="126" t="s">
        <v>12</v>
      </c>
      <c r="Z21" s="126">
        <v>4063.07</v>
      </c>
    </row>
    <row r="22" spans="1:26" x14ac:dyDescent="0.3">
      <c r="A22" s="125">
        <v>20230202</v>
      </c>
      <c r="B22" s="126">
        <v>1000210100</v>
      </c>
      <c r="C22" s="126" t="s">
        <v>30</v>
      </c>
      <c r="D22" s="126" t="s">
        <v>9</v>
      </c>
      <c r="E22" s="126" t="s">
        <v>10</v>
      </c>
      <c r="F22" s="126" t="s">
        <v>31</v>
      </c>
      <c r="G22" s="126" t="s">
        <v>12</v>
      </c>
      <c r="H22" s="126">
        <v>3263.75</v>
      </c>
      <c r="J22" s="125">
        <v>20230205</v>
      </c>
      <c r="K22" s="126">
        <v>1000209655</v>
      </c>
      <c r="L22" s="126" t="s">
        <v>279</v>
      </c>
      <c r="M22" s="126" t="s">
        <v>28</v>
      </c>
      <c r="N22" s="126" t="s">
        <v>92</v>
      </c>
      <c r="O22" s="126" t="s">
        <v>276</v>
      </c>
      <c r="P22" s="126" t="s">
        <v>12</v>
      </c>
      <c r="Q22" s="126">
        <v>1992.98</v>
      </c>
      <c r="S22" s="125">
        <v>20230214</v>
      </c>
      <c r="T22" s="126">
        <v>1000207388</v>
      </c>
      <c r="U22" s="126" t="s">
        <v>270</v>
      </c>
      <c r="V22" s="126" t="s">
        <v>21</v>
      </c>
      <c r="W22" s="126" t="s">
        <v>92</v>
      </c>
      <c r="X22" s="126" t="s">
        <v>268</v>
      </c>
      <c r="Y22" s="126" t="s">
        <v>12</v>
      </c>
      <c r="Z22" s="126">
        <v>2712.56</v>
      </c>
    </row>
    <row r="23" spans="1:26" x14ac:dyDescent="0.3">
      <c r="A23" s="125">
        <v>20230202</v>
      </c>
      <c r="B23" s="126">
        <v>1000205297</v>
      </c>
      <c r="C23" s="126" t="s">
        <v>5083</v>
      </c>
      <c r="D23" s="126" t="s">
        <v>24</v>
      </c>
      <c r="E23" s="126" t="s">
        <v>10</v>
      </c>
      <c r="F23" s="126" t="s">
        <v>14</v>
      </c>
      <c r="G23" s="126" t="s">
        <v>12</v>
      </c>
      <c r="H23" s="126">
        <v>295.39</v>
      </c>
      <c r="J23" s="125">
        <v>20230206</v>
      </c>
      <c r="K23" s="126">
        <v>1000068286</v>
      </c>
      <c r="L23" s="126" t="s">
        <v>280</v>
      </c>
      <c r="M23" s="126" t="s">
        <v>21</v>
      </c>
      <c r="N23" s="126" t="s">
        <v>92</v>
      </c>
      <c r="O23" s="126" t="s">
        <v>292</v>
      </c>
      <c r="P23" s="126" t="s">
        <v>12</v>
      </c>
      <c r="Q23" s="126">
        <v>6277.98</v>
      </c>
      <c r="S23" s="125">
        <v>20230215</v>
      </c>
      <c r="T23" s="126">
        <v>1000207388</v>
      </c>
      <c r="U23" s="126" t="s">
        <v>270</v>
      </c>
      <c r="V23" s="126" t="s">
        <v>21</v>
      </c>
      <c r="W23" s="126" t="s">
        <v>92</v>
      </c>
      <c r="X23" s="126" t="s">
        <v>268</v>
      </c>
      <c r="Y23" s="126" t="s">
        <v>12</v>
      </c>
      <c r="Z23" s="126">
        <v>2373.87</v>
      </c>
    </row>
    <row r="24" spans="1:26" x14ac:dyDescent="0.3">
      <c r="A24" s="125">
        <v>20230202</v>
      </c>
      <c r="B24" s="126">
        <v>1000205607</v>
      </c>
      <c r="C24" s="126" t="s">
        <v>16</v>
      </c>
      <c r="D24" s="126" t="s">
        <v>28</v>
      </c>
      <c r="E24" s="126" t="s">
        <v>10</v>
      </c>
      <c r="F24" s="126" t="s">
        <v>18</v>
      </c>
      <c r="G24" s="126" t="s">
        <v>12</v>
      </c>
      <c r="H24" s="126">
        <v>18927.009999999998</v>
      </c>
      <c r="J24" s="125">
        <v>20230206</v>
      </c>
      <c r="K24" s="126">
        <v>1000068286</v>
      </c>
      <c r="L24" s="126" t="s">
        <v>280</v>
      </c>
      <c r="M24" s="126" t="s">
        <v>296</v>
      </c>
      <c r="N24" s="126" t="s">
        <v>92</v>
      </c>
      <c r="O24" s="126" t="s">
        <v>292</v>
      </c>
      <c r="P24" s="126" t="s">
        <v>12</v>
      </c>
      <c r="Q24" s="126">
        <v>412.86</v>
      </c>
      <c r="S24" s="125">
        <v>20230216</v>
      </c>
      <c r="T24" s="126">
        <v>1000207388</v>
      </c>
      <c r="U24" s="126" t="s">
        <v>270</v>
      </c>
      <c r="V24" s="126" t="s">
        <v>21</v>
      </c>
      <c r="W24" s="126" t="s">
        <v>92</v>
      </c>
      <c r="X24" s="126" t="s">
        <v>268</v>
      </c>
      <c r="Y24" s="126" t="s">
        <v>12</v>
      </c>
      <c r="Z24" s="126">
        <v>1875.43</v>
      </c>
    </row>
    <row r="25" spans="1:26" x14ac:dyDescent="0.3">
      <c r="A25" s="125">
        <v>20230202</v>
      </c>
      <c r="B25" s="126">
        <v>1000205607</v>
      </c>
      <c r="C25" s="126" t="s">
        <v>16</v>
      </c>
      <c r="D25" s="126" t="s">
        <v>17</v>
      </c>
      <c r="E25" s="126" t="s">
        <v>10</v>
      </c>
      <c r="F25" s="126" t="s">
        <v>18</v>
      </c>
      <c r="G25" s="126" t="s">
        <v>12</v>
      </c>
      <c r="H25" s="126">
        <v>710.09</v>
      </c>
      <c r="J25" s="125">
        <v>20230206</v>
      </c>
      <c r="K25" s="126">
        <v>1000209655</v>
      </c>
      <c r="L25" s="126" t="s">
        <v>279</v>
      </c>
      <c r="M25" s="126" t="s">
        <v>28</v>
      </c>
      <c r="N25" s="126" t="s">
        <v>92</v>
      </c>
      <c r="O25" s="126" t="s">
        <v>276</v>
      </c>
      <c r="P25" s="126" t="s">
        <v>12</v>
      </c>
      <c r="Q25" s="126">
        <v>1991.82</v>
      </c>
      <c r="S25" s="125">
        <v>20230217</v>
      </c>
      <c r="T25" s="126">
        <v>1000207388</v>
      </c>
      <c r="U25" s="126" t="s">
        <v>270</v>
      </c>
      <c r="V25" s="126" t="s">
        <v>21</v>
      </c>
      <c r="W25" s="126" t="s">
        <v>92</v>
      </c>
      <c r="X25" s="126" t="s">
        <v>268</v>
      </c>
      <c r="Y25" s="126" t="s">
        <v>12</v>
      </c>
      <c r="Z25" s="126">
        <v>2588.9899999999998</v>
      </c>
    </row>
    <row r="26" spans="1:26" x14ac:dyDescent="0.3">
      <c r="A26" s="125">
        <v>20230202</v>
      </c>
      <c r="B26" s="126">
        <v>1000205996</v>
      </c>
      <c r="C26" s="126" t="s">
        <v>26</v>
      </c>
      <c r="D26" s="126" t="s">
        <v>9</v>
      </c>
      <c r="E26" s="126" t="s">
        <v>10</v>
      </c>
      <c r="F26" s="126" t="s">
        <v>27</v>
      </c>
      <c r="G26" s="126" t="s">
        <v>12</v>
      </c>
      <c r="H26" s="126">
        <v>3822.37</v>
      </c>
      <c r="J26" s="125">
        <v>20230206</v>
      </c>
      <c r="K26" s="126">
        <v>1000068286</v>
      </c>
      <c r="L26" s="126" t="s">
        <v>280</v>
      </c>
      <c r="M26" s="126" t="s">
        <v>13</v>
      </c>
      <c r="N26" s="126" t="s">
        <v>92</v>
      </c>
      <c r="O26" s="126" t="s">
        <v>292</v>
      </c>
      <c r="P26" s="126" t="s">
        <v>12</v>
      </c>
      <c r="Q26" s="126">
        <v>3036.13</v>
      </c>
      <c r="S26" s="125">
        <v>20230218</v>
      </c>
      <c r="T26" s="126">
        <v>1000207388</v>
      </c>
      <c r="U26" s="126" t="s">
        <v>270</v>
      </c>
      <c r="V26" s="126" t="s">
        <v>21</v>
      </c>
      <c r="W26" s="126" t="s">
        <v>92</v>
      </c>
      <c r="X26" s="126" t="s">
        <v>268</v>
      </c>
      <c r="Y26" s="126" t="s">
        <v>12</v>
      </c>
      <c r="Z26" s="126">
        <v>4041.86</v>
      </c>
    </row>
    <row r="27" spans="1:26" x14ac:dyDescent="0.3">
      <c r="A27" s="125">
        <v>20230202</v>
      </c>
      <c r="B27" s="126">
        <v>1000205607</v>
      </c>
      <c r="C27" s="126" t="s">
        <v>16</v>
      </c>
      <c r="D27" s="126" t="s">
        <v>9</v>
      </c>
      <c r="E27" s="126" t="s">
        <v>10</v>
      </c>
      <c r="F27" s="126" t="s">
        <v>18</v>
      </c>
      <c r="G27" s="126" t="s">
        <v>12</v>
      </c>
      <c r="H27" s="126">
        <v>4146.8100000000004</v>
      </c>
      <c r="J27" s="125">
        <v>20230207</v>
      </c>
      <c r="K27" s="126">
        <v>1000068286</v>
      </c>
      <c r="L27" s="126" t="s">
        <v>280</v>
      </c>
      <c r="M27" s="126" t="s">
        <v>13</v>
      </c>
      <c r="N27" s="126" t="s">
        <v>92</v>
      </c>
      <c r="O27" s="126" t="s">
        <v>292</v>
      </c>
      <c r="P27" s="126" t="s">
        <v>12</v>
      </c>
      <c r="Q27" s="126">
        <v>1563.96</v>
      </c>
      <c r="S27" s="125">
        <v>20230219</v>
      </c>
      <c r="T27" s="126">
        <v>1000207388</v>
      </c>
      <c r="U27" s="126" t="s">
        <v>270</v>
      </c>
      <c r="V27" s="126" t="s">
        <v>21</v>
      </c>
      <c r="W27" s="126" t="s">
        <v>92</v>
      </c>
      <c r="X27" s="126" t="s">
        <v>268</v>
      </c>
      <c r="Y27" s="126" t="s">
        <v>12</v>
      </c>
      <c r="Z27" s="126">
        <v>4359.3599999999997</v>
      </c>
    </row>
    <row r="28" spans="1:26" x14ac:dyDescent="0.3">
      <c r="A28" s="125">
        <v>20230202</v>
      </c>
      <c r="B28" s="126">
        <v>1000205297</v>
      </c>
      <c r="C28" s="126" t="s">
        <v>5083</v>
      </c>
      <c r="D28" s="126" t="s">
        <v>23</v>
      </c>
      <c r="E28" s="126" t="s">
        <v>10</v>
      </c>
      <c r="F28" s="126" t="s">
        <v>14</v>
      </c>
      <c r="G28" s="126" t="s">
        <v>12</v>
      </c>
      <c r="H28" s="126">
        <v>300.45</v>
      </c>
      <c r="J28" s="125">
        <v>20230207</v>
      </c>
      <c r="K28" s="126">
        <v>1000209655</v>
      </c>
      <c r="L28" s="126" t="s">
        <v>279</v>
      </c>
      <c r="M28" s="126" t="s">
        <v>28</v>
      </c>
      <c r="N28" s="126" t="s">
        <v>92</v>
      </c>
      <c r="O28" s="126" t="s">
        <v>276</v>
      </c>
      <c r="P28" s="126" t="s">
        <v>12</v>
      </c>
      <c r="Q28" s="126">
        <v>1992.33</v>
      </c>
      <c r="S28" s="125">
        <v>20230220</v>
      </c>
      <c r="T28" s="126">
        <v>1000207388</v>
      </c>
      <c r="U28" s="126" t="s">
        <v>270</v>
      </c>
      <c r="V28" s="126" t="s">
        <v>21</v>
      </c>
      <c r="W28" s="126" t="s">
        <v>92</v>
      </c>
      <c r="X28" s="126" t="s">
        <v>268</v>
      </c>
      <c r="Y28" s="126" t="s">
        <v>12</v>
      </c>
      <c r="Z28" s="126">
        <v>2583.64</v>
      </c>
    </row>
    <row r="29" spans="1:26" x14ac:dyDescent="0.3">
      <c r="A29" s="125">
        <v>20230202</v>
      </c>
      <c r="B29" s="126">
        <v>1000205297</v>
      </c>
      <c r="C29" s="126" t="s">
        <v>5083</v>
      </c>
      <c r="D29" s="126" t="s">
        <v>28</v>
      </c>
      <c r="E29" s="126" t="s">
        <v>10</v>
      </c>
      <c r="F29" s="126" t="s">
        <v>20</v>
      </c>
      <c r="G29" s="126" t="s">
        <v>12</v>
      </c>
      <c r="H29" s="126">
        <v>11.39</v>
      </c>
      <c r="J29" s="125">
        <v>20230207</v>
      </c>
      <c r="K29" s="126">
        <v>1000068286</v>
      </c>
      <c r="L29" s="126" t="s">
        <v>280</v>
      </c>
      <c r="M29" s="126" t="s">
        <v>296</v>
      </c>
      <c r="N29" s="126" t="s">
        <v>92</v>
      </c>
      <c r="O29" s="126" t="s">
        <v>292</v>
      </c>
      <c r="P29" s="126" t="s">
        <v>12</v>
      </c>
      <c r="Q29" s="126">
        <v>415.3</v>
      </c>
      <c r="S29" s="125">
        <v>20230221</v>
      </c>
      <c r="T29" s="126">
        <v>1000207388</v>
      </c>
      <c r="U29" s="126" t="s">
        <v>270</v>
      </c>
      <c r="V29" s="126" t="s">
        <v>21</v>
      </c>
      <c r="W29" s="126" t="s">
        <v>92</v>
      </c>
      <c r="X29" s="126" t="s">
        <v>268</v>
      </c>
      <c r="Y29" s="126" t="s">
        <v>12</v>
      </c>
      <c r="Z29" s="126">
        <v>2113.83</v>
      </c>
    </row>
    <row r="30" spans="1:26" x14ac:dyDescent="0.3">
      <c r="A30" s="125">
        <v>20230203</v>
      </c>
      <c r="B30" s="126">
        <v>1000205607</v>
      </c>
      <c r="C30" s="126" t="s">
        <v>16</v>
      </c>
      <c r="D30" s="126" t="s">
        <v>17</v>
      </c>
      <c r="E30" s="126" t="s">
        <v>10</v>
      </c>
      <c r="F30" s="126" t="s">
        <v>18</v>
      </c>
      <c r="G30" s="126" t="s">
        <v>12</v>
      </c>
      <c r="H30" s="126">
        <v>387.46</v>
      </c>
      <c r="J30" s="125">
        <v>20230207</v>
      </c>
      <c r="K30" s="126">
        <v>1000068286</v>
      </c>
      <c r="L30" s="126" t="s">
        <v>280</v>
      </c>
      <c r="M30" s="126" t="s">
        <v>21</v>
      </c>
      <c r="N30" s="126" t="s">
        <v>92</v>
      </c>
      <c r="O30" s="126" t="s">
        <v>292</v>
      </c>
      <c r="P30" s="126" t="s">
        <v>12</v>
      </c>
      <c r="Q30" s="126">
        <v>6017.42</v>
      </c>
      <c r="S30" s="125">
        <v>20230222</v>
      </c>
      <c r="T30" s="126">
        <v>1000209695</v>
      </c>
      <c r="U30" s="126" t="s">
        <v>282</v>
      </c>
      <c r="V30" s="126" t="s">
        <v>21</v>
      </c>
      <c r="W30" s="126" t="s">
        <v>92</v>
      </c>
      <c r="X30" s="126" t="s">
        <v>300</v>
      </c>
      <c r="Y30" s="126" t="s">
        <v>12</v>
      </c>
      <c r="Z30" s="126">
        <v>69.81</v>
      </c>
    </row>
    <row r="31" spans="1:26" x14ac:dyDescent="0.3">
      <c r="A31" s="125">
        <v>20230203</v>
      </c>
      <c r="B31" s="126">
        <v>1000205297</v>
      </c>
      <c r="C31" s="126" t="s">
        <v>5083</v>
      </c>
      <c r="D31" s="126" t="s">
        <v>23</v>
      </c>
      <c r="E31" s="126" t="s">
        <v>10</v>
      </c>
      <c r="F31" s="126" t="s">
        <v>14</v>
      </c>
      <c r="G31" s="126" t="s">
        <v>12</v>
      </c>
      <c r="H31" s="126">
        <v>300.95999999999998</v>
      </c>
      <c r="J31" s="125">
        <v>20230208</v>
      </c>
      <c r="K31" s="126">
        <v>1000068286</v>
      </c>
      <c r="L31" s="126" t="s">
        <v>280</v>
      </c>
      <c r="M31" s="126" t="s">
        <v>296</v>
      </c>
      <c r="N31" s="126" t="s">
        <v>92</v>
      </c>
      <c r="O31" s="126" t="s">
        <v>292</v>
      </c>
      <c r="P31" s="126" t="s">
        <v>12</v>
      </c>
      <c r="Q31" s="126">
        <v>572.52</v>
      </c>
      <c r="S31" s="125">
        <v>20230222</v>
      </c>
      <c r="T31" s="126">
        <v>1000207388</v>
      </c>
      <c r="U31" s="126" t="s">
        <v>270</v>
      </c>
      <c r="V31" s="126" t="s">
        <v>21</v>
      </c>
      <c r="W31" s="126" t="s">
        <v>92</v>
      </c>
      <c r="X31" s="126" t="s">
        <v>268</v>
      </c>
      <c r="Y31" s="126" t="s">
        <v>12</v>
      </c>
      <c r="Z31" s="126">
        <v>1707.86</v>
      </c>
    </row>
    <row r="32" spans="1:26" x14ac:dyDescent="0.3">
      <c r="A32" s="125">
        <v>20230203</v>
      </c>
      <c r="B32" s="126">
        <v>1000205297</v>
      </c>
      <c r="C32" s="126" t="s">
        <v>5083</v>
      </c>
      <c r="D32" s="126" t="s">
        <v>9</v>
      </c>
      <c r="E32" s="126" t="s">
        <v>10</v>
      </c>
      <c r="F32" s="126" t="s">
        <v>39</v>
      </c>
      <c r="G32" s="126" t="s">
        <v>12</v>
      </c>
      <c r="H32" s="126">
        <v>2166.42</v>
      </c>
      <c r="J32" s="125">
        <v>20230208</v>
      </c>
      <c r="K32" s="126">
        <v>1000209655</v>
      </c>
      <c r="L32" s="126" t="s">
        <v>279</v>
      </c>
      <c r="M32" s="126" t="s">
        <v>28</v>
      </c>
      <c r="N32" s="126" t="s">
        <v>92</v>
      </c>
      <c r="O32" s="126" t="s">
        <v>276</v>
      </c>
      <c r="P32" s="126" t="s">
        <v>12</v>
      </c>
      <c r="Q32" s="126">
        <v>1992.32</v>
      </c>
      <c r="S32" s="125">
        <v>20230223</v>
      </c>
      <c r="T32" s="126">
        <v>1000207388</v>
      </c>
      <c r="U32" s="126" t="s">
        <v>270</v>
      </c>
      <c r="V32" s="126" t="s">
        <v>21</v>
      </c>
      <c r="W32" s="126" t="s">
        <v>92</v>
      </c>
      <c r="X32" s="126" t="s">
        <v>268</v>
      </c>
      <c r="Y32" s="126" t="s">
        <v>12</v>
      </c>
      <c r="Z32" s="126">
        <v>1830.55</v>
      </c>
    </row>
    <row r="33" spans="1:26" x14ac:dyDescent="0.3">
      <c r="A33" s="125">
        <v>20230203</v>
      </c>
      <c r="B33" s="126">
        <v>1000205297</v>
      </c>
      <c r="C33" s="126" t="s">
        <v>5083</v>
      </c>
      <c r="D33" s="126" t="s">
        <v>21</v>
      </c>
      <c r="E33" s="126" t="s">
        <v>10</v>
      </c>
      <c r="F33" s="126" t="s">
        <v>35</v>
      </c>
      <c r="G33" s="126" t="s">
        <v>12</v>
      </c>
      <c r="H33" s="126">
        <v>1082.25</v>
      </c>
      <c r="J33" s="125">
        <v>20230208</v>
      </c>
      <c r="K33" s="126">
        <v>1000068286</v>
      </c>
      <c r="L33" s="126" t="s">
        <v>280</v>
      </c>
      <c r="M33" s="126" t="s">
        <v>21</v>
      </c>
      <c r="N33" s="126" t="s">
        <v>92</v>
      </c>
      <c r="O33" s="126" t="s">
        <v>292</v>
      </c>
      <c r="P33" s="126" t="s">
        <v>12</v>
      </c>
      <c r="Q33" s="126">
        <v>6456.67</v>
      </c>
      <c r="S33" s="125">
        <v>20230223</v>
      </c>
      <c r="T33" s="126">
        <v>1000209695</v>
      </c>
      <c r="U33" s="126" t="s">
        <v>282</v>
      </c>
      <c r="V33" s="126" t="s">
        <v>21</v>
      </c>
      <c r="W33" s="126" t="s">
        <v>92</v>
      </c>
      <c r="X33" s="126" t="s">
        <v>300</v>
      </c>
      <c r="Y33" s="126" t="s">
        <v>12</v>
      </c>
      <c r="Z33" s="126">
        <v>225.5</v>
      </c>
    </row>
    <row r="34" spans="1:26" x14ac:dyDescent="0.3">
      <c r="A34" s="125">
        <v>20230203</v>
      </c>
      <c r="B34" s="126">
        <v>1000205297</v>
      </c>
      <c r="C34" s="126" t="s">
        <v>5083</v>
      </c>
      <c r="D34" s="126" t="s">
        <v>19</v>
      </c>
      <c r="E34" s="126" t="s">
        <v>10</v>
      </c>
      <c r="F34" s="126" t="s">
        <v>20</v>
      </c>
      <c r="G34" s="126" t="s">
        <v>12</v>
      </c>
      <c r="H34" s="126">
        <v>1.1299999999999999</v>
      </c>
      <c r="J34" s="125">
        <v>20230208</v>
      </c>
      <c r="K34" s="126">
        <v>1000068286</v>
      </c>
      <c r="L34" s="126" t="s">
        <v>280</v>
      </c>
      <c r="M34" s="126" t="s">
        <v>13</v>
      </c>
      <c r="N34" s="126" t="s">
        <v>92</v>
      </c>
      <c r="O34" s="126" t="s">
        <v>292</v>
      </c>
      <c r="P34" s="126" t="s">
        <v>12</v>
      </c>
      <c r="Q34" s="126">
        <v>4778.05</v>
      </c>
      <c r="S34" s="125">
        <v>20230224</v>
      </c>
      <c r="T34" s="126">
        <v>1000207388</v>
      </c>
      <c r="U34" s="126" t="s">
        <v>270</v>
      </c>
      <c r="V34" s="126" t="s">
        <v>21</v>
      </c>
      <c r="W34" s="126" t="s">
        <v>92</v>
      </c>
      <c r="X34" s="126" t="s">
        <v>268</v>
      </c>
      <c r="Y34" s="126" t="s">
        <v>12</v>
      </c>
      <c r="Z34" s="126">
        <v>1959.67</v>
      </c>
    </row>
    <row r="35" spans="1:26" x14ac:dyDescent="0.3">
      <c r="A35" s="125">
        <v>20230203</v>
      </c>
      <c r="B35" s="126">
        <v>1000205297</v>
      </c>
      <c r="C35" s="126" t="s">
        <v>5083</v>
      </c>
      <c r="D35" s="126" t="s">
        <v>28</v>
      </c>
      <c r="E35" s="126" t="s">
        <v>10</v>
      </c>
      <c r="F35" s="126" t="s">
        <v>20</v>
      </c>
      <c r="G35" s="126" t="s">
        <v>12</v>
      </c>
      <c r="H35" s="126">
        <v>6.26</v>
      </c>
      <c r="J35" s="125">
        <v>20230209</v>
      </c>
      <c r="K35" s="126">
        <v>1000068286</v>
      </c>
      <c r="L35" s="126" t="s">
        <v>280</v>
      </c>
      <c r="M35" s="126" t="s">
        <v>13</v>
      </c>
      <c r="N35" s="126" t="s">
        <v>92</v>
      </c>
      <c r="O35" s="126" t="s">
        <v>292</v>
      </c>
      <c r="P35" s="126" t="s">
        <v>12</v>
      </c>
      <c r="Q35" s="126">
        <v>4348.0200000000004</v>
      </c>
      <c r="S35" s="125">
        <v>20230224</v>
      </c>
      <c r="T35" s="126">
        <v>1000209695</v>
      </c>
      <c r="U35" s="126" t="s">
        <v>282</v>
      </c>
      <c r="V35" s="126" t="s">
        <v>21</v>
      </c>
      <c r="W35" s="126" t="s">
        <v>92</v>
      </c>
      <c r="X35" s="126" t="s">
        <v>300</v>
      </c>
      <c r="Y35" s="126" t="s">
        <v>12</v>
      </c>
      <c r="Z35" s="126">
        <v>255.44</v>
      </c>
    </row>
    <row r="36" spans="1:26" x14ac:dyDescent="0.3">
      <c r="A36" s="125">
        <v>20230203</v>
      </c>
      <c r="B36" s="126">
        <v>1000205297</v>
      </c>
      <c r="C36" s="126" t="s">
        <v>5083</v>
      </c>
      <c r="D36" s="126" t="s">
        <v>24</v>
      </c>
      <c r="E36" s="126" t="s">
        <v>10</v>
      </c>
      <c r="F36" s="126" t="s">
        <v>14</v>
      </c>
      <c r="G36" s="126" t="s">
        <v>12</v>
      </c>
      <c r="H36" s="126">
        <v>296.99</v>
      </c>
      <c r="J36" s="125">
        <v>20230209</v>
      </c>
      <c r="K36" s="126">
        <v>1000068286</v>
      </c>
      <c r="L36" s="126" t="s">
        <v>280</v>
      </c>
      <c r="M36" s="126" t="s">
        <v>21</v>
      </c>
      <c r="N36" s="126" t="s">
        <v>92</v>
      </c>
      <c r="O36" s="126" t="s">
        <v>292</v>
      </c>
      <c r="P36" s="126" t="s">
        <v>12</v>
      </c>
      <c r="Q36" s="126">
        <v>6975.84</v>
      </c>
      <c r="S36" s="125">
        <v>20230225</v>
      </c>
      <c r="T36" s="126">
        <v>1000209695</v>
      </c>
      <c r="U36" s="126" t="s">
        <v>282</v>
      </c>
      <c r="V36" s="126" t="s">
        <v>21</v>
      </c>
      <c r="W36" s="126" t="s">
        <v>92</v>
      </c>
      <c r="X36" s="126" t="s">
        <v>300</v>
      </c>
      <c r="Y36" s="126" t="s">
        <v>12</v>
      </c>
      <c r="Z36" s="126">
        <v>300.76</v>
      </c>
    </row>
    <row r="37" spans="1:26" x14ac:dyDescent="0.3">
      <c r="A37" s="125">
        <v>20230203</v>
      </c>
      <c r="B37" s="126">
        <v>1000205607</v>
      </c>
      <c r="C37" s="126" t="s">
        <v>16</v>
      </c>
      <c r="D37" s="126" t="s">
        <v>9</v>
      </c>
      <c r="E37" s="126" t="s">
        <v>10</v>
      </c>
      <c r="F37" s="126" t="s">
        <v>18</v>
      </c>
      <c r="G37" s="126" t="s">
        <v>12</v>
      </c>
      <c r="H37" s="126">
        <v>5129.3900000000003</v>
      </c>
      <c r="J37" s="125">
        <v>20230209</v>
      </c>
      <c r="K37" s="126">
        <v>1000209655</v>
      </c>
      <c r="L37" s="126" t="s">
        <v>279</v>
      </c>
      <c r="M37" s="126" t="s">
        <v>28</v>
      </c>
      <c r="N37" s="126" t="s">
        <v>92</v>
      </c>
      <c r="O37" s="126" t="s">
        <v>276</v>
      </c>
      <c r="P37" s="126" t="s">
        <v>12</v>
      </c>
      <c r="Q37" s="126">
        <v>1991.86</v>
      </c>
      <c r="S37" s="125">
        <v>20230225</v>
      </c>
      <c r="T37" s="126">
        <v>1000207388</v>
      </c>
      <c r="U37" s="126" t="s">
        <v>270</v>
      </c>
      <c r="V37" s="126" t="s">
        <v>21</v>
      </c>
      <c r="W37" s="126" t="s">
        <v>92</v>
      </c>
      <c r="X37" s="126" t="s">
        <v>268</v>
      </c>
      <c r="Y37" s="126" t="s">
        <v>12</v>
      </c>
      <c r="Z37" s="126">
        <v>713.84</v>
      </c>
    </row>
    <row r="38" spans="1:26" x14ac:dyDescent="0.3">
      <c r="A38" s="125">
        <v>20230203</v>
      </c>
      <c r="B38" s="126">
        <v>1000205996</v>
      </c>
      <c r="C38" s="126" t="s">
        <v>26</v>
      </c>
      <c r="D38" s="126" t="s">
        <v>9</v>
      </c>
      <c r="E38" s="126" t="s">
        <v>10</v>
      </c>
      <c r="F38" s="126" t="s">
        <v>27</v>
      </c>
      <c r="G38" s="126" t="s">
        <v>12</v>
      </c>
      <c r="H38" s="126">
        <v>4590.53</v>
      </c>
      <c r="J38" s="125">
        <v>20230209</v>
      </c>
      <c r="K38" s="126">
        <v>1000068286</v>
      </c>
      <c r="L38" s="126" t="s">
        <v>280</v>
      </c>
      <c r="M38" s="126" t="s">
        <v>296</v>
      </c>
      <c r="N38" s="126" t="s">
        <v>92</v>
      </c>
      <c r="O38" s="126" t="s">
        <v>292</v>
      </c>
      <c r="P38" s="126" t="s">
        <v>12</v>
      </c>
      <c r="Q38" s="126">
        <v>411.43</v>
      </c>
      <c r="S38" s="125">
        <v>20230226</v>
      </c>
      <c r="T38" s="126">
        <v>1000209695</v>
      </c>
      <c r="U38" s="126" t="s">
        <v>282</v>
      </c>
      <c r="V38" s="126" t="s">
        <v>21</v>
      </c>
      <c r="W38" s="126" t="s">
        <v>92</v>
      </c>
      <c r="X38" s="126" t="s">
        <v>300</v>
      </c>
      <c r="Y38" s="126" t="s">
        <v>12</v>
      </c>
      <c r="Z38" s="126">
        <v>304.99</v>
      </c>
    </row>
    <row r="39" spans="1:26" x14ac:dyDescent="0.3">
      <c r="A39" s="125">
        <v>20230203</v>
      </c>
      <c r="B39" s="126">
        <v>1000205607</v>
      </c>
      <c r="C39" s="126" t="s">
        <v>16</v>
      </c>
      <c r="D39" s="126" t="s">
        <v>28</v>
      </c>
      <c r="E39" s="126" t="s">
        <v>10</v>
      </c>
      <c r="F39" s="126" t="s">
        <v>18</v>
      </c>
      <c r="G39" s="126" t="s">
        <v>12</v>
      </c>
      <c r="H39" s="126">
        <v>43727.55</v>
      </c>
      <c r="J39" s="125">
        <v>20230210</v>
      </c>
      <c r="K39" s="126">
        <v>1000068286</v>
      </c>
      <c r="L39" s="126" t="s">
        <v>280</v>
      </c>
      <c r="M39" s="126" t="s">
        <v>21</v>
      </c>
      <c r="N39" s="126" t="s">
        <v>92</v>
      </c>
      <c r="O39" s="126" t="s">
        <v>292</v>
      </c>
      <c r="P39" s="126" t="s">
        <v>12</v>
      </c>
      <c r="Q39" s="126">
        <v>6318.46</v>
      </c>
      <c r="S39" s="125">
        <v>20230227</v>
      </c>
      <c r="T39" s="126">
        <v>1000209695</v>
      </c>
      <c r="U39" s="126" t="s">
        <v>282</v>
      </c>
      <c r="V39" s="126" t="s">
        <v>21</v>
      </c>
      <c r="W39" s="126" t="s">
        <v>92</v>
      </c>
      <c r="X39" s="126" t="s">
        <v>300</v>
      </c>
      <c r="Y39" s="126" t="s">
        <v>12</v>
      </c>
      <c r="Z39" s="126">
        <v>301.83999999999997</v>
      </c>
    </row>
    <row r="40" spans="1:26" x14ac:dyDescent="0.3">
      <c r="A40" s="125">
        <v>20230203</v>
      </c>
      <c r="B40" s="126">
        <v>1000205297</v>
      </c>
      <c r="C40" s="126" t="s">
        <v>5083</v>
      </c>
      <c r="D40" s="126" t="s">
        <v>13</v>
      </c>
      <c r="E40" s="126" t="s">
        <v>10</v>
      </c>
      <c r="F40" s="126" t="s">
        <v>40</v>
      </c>
      <c r="G40" s="126" t="s">
        <v>12</v>
      </c>
      <c r="H40" s="126">
        <v>708.83</v>
      </c>
      <c r="J40" s="125">
        <v>20230210</v>
      </c>
      <c r="K40" s="126">
        <v>1000209655</v>
      </c>
      <c r="L40" s="126" t="s">
        <v>279</v>
      </c>
      <c r="M40" s="126" t="s">
        <v>28</v>
      </c>
      <c r="N40" s="126" t="s">
        <v>92</v>
      </c>
      <c r="O40" s="126" t="s">
        <v>276</v>
      </c>
      <c r="P40" s="126" t="s">
        <v>12</v>
      </c>
      <c r="Q40" s="126">
        <v>2981.35</v>
      </c>
      <c r="S40" s="125">
        <v>20230228</v>
      </c>
      <c r="T40" s="126">
        <v>1000209849</v>
      </c>
      <c r="U40" s="126" t="s">
        <v>284</v>
      </c>
      <c r="V40" s="126" t="s">
        <v>21</v>
      </c>
      <c r="W40" s="126" t="s">
        <v>92</v>
      </c>
      <c r="X40" s="126" t="s">
        <v>283</v>
      </c>
      <c r="Y40" s="126" t="s">
        <v>12</v>
      </c>
      <c r="Z40" s="126">
        <v>807.65</v>
      </c>
    </row>
    <row r="41" spans="1:26" x14ac:dyDescent="0.3">
      <c r="A41" s="125">
        <v>20230203</v>
      </c>
      <c r="B41" s="126">
        <v>1000211617</v>
      </c>
      <c r="C41" s="126" t="s">
        <v>37</v>
      </c>
      <c r="D41" s="126" t="s">
        <v>9</v>
      </c>
      <c r="E41" s="126" t="s">
        <v>10</v>
      </c>
      <c r="F41" s="126" t="s">
        <v>31</v>
      </c>
      <c r="G41" s="126" t="s">
        <v>12</v>
      </c>
      <c r="H41" s="126">
        <v>469.96</v>
      </c>
      <c r="J41" s="125">
        <v>20230210</v>
      </c>
      <c r="K41" s="126">
        <v>1000068286</v>
      </c>
      <c r="L41" s="126" t="s">
        <v>280</v>
      </c>
      <c r="M41" s="126" t="s">
        <v>296</v>
      </c>
      <c r="N41" s="126" t="s">
        <v>92</v>
      </c>
      <c r="O41" s="126" t="s">
        <v>292</v>
      </c>
      <c r="P41" s="126" t="s">
        <v>12</v>
      </c>
      <c r="Q41" s="126">
        <v>542.80999999999995</v>
      </c>
      <c r="S41" s="125">
        <v>20230228</v>
      </c>
      <c r="T41" s="126">
        <v>1000209695</v>
      </c>
      <c r="U41" s="126" t="s">
        <v>282</v>
      </c>
      <c r="V41" s="126" t="s">
        <v>21</v>
      </c>
      <c r="W41" s="126" t="s">
        <v>92</v>
      </c>
      <c r="X41" s="126" t="s">
        <v>300</v>
      </c>
      <c r="Y41" s="126" t="s">
        <v>12</v>
      </c>
      <c r="Z41" s="126">
        <v>299.81</v>
      </c>
    </row>
    <row r="42" spans="1:26" x14ac:dyDescent="0.3">
      <c r="A42" s="125">
        <v>20230203</v>
      </c>
      <c r="B42" s="126">
        <v>1000210100</v>
      </c>
      <c r="C42" s="126" t="s">
        <v>30</v>
      </c>
      <c r="D42" s="126" t="s">
        <v>9</v>
      </c>
      <c r="E42" s="126" t="s">
        <v>10</v>
      </c>
      <c r="F42" s="126" t="s">
        <v>31</v>
      </c>
      <c r="G42" s="126" t="s">
        <v>12</v>
      </c>
      <c r="H42" s="126">
        <v>1735.34</v>
      </c>
      <c r="J42" s="125">
        <v>20230210</v>
      </c>
      <c r="K42" s="126">
        <v>1000068286</v>
      </c>
      <c r="L42" s="126" t="s">
        <v>280</v>
      </c>
      <c r="M42" s="126" t="s">
        <v>13</v>
      </c>
      <c r="N42" s="126" t="s">
        <v>92</v>
      </c>
      <c r="O42" s="126" t="s">
        <v>292</v>
      </c>
      <c r="P42" s="126" t="s">
        <v>12</v>
      </c>
      <c r="Q42" s="126">
        <v>4132.12</v>
      </c>
      <c r="S42" s="125">
        <v>20230228</v>
      </c>
      <c r="T42" s="126">
        <v>1000207388</v>
      </c>
      <c r="U42" s="126" t="s">
        <v>270</v>
      </c>
      <c r="V42" s="126" t="s">
        <v>21</v>
      </c>
      <c r="W42" s="126" t="s">
        <v>92</v>
      </c>
      <c r="X42" s="126" t="s">
        <v>268</v>
      </c>
      <c r="Y42" s="126" t="s">
        <v>12</v>
      </c>
      <c r="Z42" s="126">
        <v>555.28</v>
      </c>
    </row>
    <row r="43" spans="1:26" x14ac:dyDescent="0.3">
      <c r="A43" s="125">
        <v>20230203</v>
      </c>
      <c r="B43" s="126">
        <v>1000205607</v>
      </c>
      <c r="C43" s="126" t="s">
        <v>16</v>
      </c>
      <c r="D43" s="126" t="s">
        <v>41</v>
      </c>
      <c r="E43" s="126" t="s">
        <v>10</v>
      </c>
      <c r="F43" s="126" t="s">
        <v>18</v>
      </c>
      <c r="G43" s="126" t="s">
        <v>12</v>
      </c>
      <c r="H43" s="126">
        <v>113.19</v>
      </c>
      <c r="J43" s="125">
        <v>20230211</v>
      </c>
      <c r="K43" s="126">
        <v>1000209655</v>
      </c>
      <c r="L43" s="126" t="s">
        <v>279</v>
      </c>
      <c r="M43" s="126" t="s">
        <v>28</v>
      </c>
      <c r="N43" s="126" t="s">
        <v>92</v>
      </c>
      <c r="O43" s="126" t="s">
        <v>276</v>
      </c>
      <c r="P43" s="126" t="s">
        <v>12</v>
      </c>
      <c r="Q43" s="126">
        <v>2987.52</v>
      </c>
    </row>
    <row r="44" spans="1:26" x14ac:dyDescent="0.3">
      <c r="A44" s="125">
        <v>20230203</v>
      </c>
      <c r="B44" s="126">
        <v>1000209394</v>
      </c>
      <c r="C44" s="126" t="s">
        <v>33</v>
      </c>
      <c r="D44" s="126" t="s">
        <v>9</v>
      </c>
      <c r="E44" s="126" t="s">
        <v>10</v>
      </c>
      <c r="F44" s="126" t="s">
        <v>31</v>
      </c>
      <c r="G44" s="126" t="s">
        <v>12</v>
      </c>
      <c r="H44" s="126">
        <v>1993.39</v>
      </c>
      <c r="J44" s="125">
        <v>20230211</v>
      </c>
      <c r="K44" s="126">
        <v>1000068286</v>
      </c>
      <c r="L44" s="126" t="s">
        <v>280</v>
      </c>
      <c r="M44" s="126" t="s">
        <v>296</v>
      </c>
      <c r="N44" s="126" t="s">
        <v>92</v>
      </c>
      <c r="O44" s="126" t="s">
        <v>292</v>
      </c>
      <c r="P44" s="126" t="s">
        <v>12</v>
      </c>
      <c r="Q44" s="126">
        <v>451.52</v>
      </c>
    </row>
    <row r="45" spans="1:26" x14ac:dyDescent="0.3">
      <c r="A45" s="125">
        <v>20230204</v>
      </c>
      <c r="B45" s="126">
        <v>1000205297</v>
      </c>
      <c r="C45" s="126" t="s">
        <v>5083</v>
      </c>
      <c r="D45" s="126" t="s">
        <v>21</v>
      </c>
      <c r="E45" s="126" t="s">
        <v>10</v>
      </c>
      <c r="F45" s="126" t="s">
        <v>35</v>
      </c>
      <c r="G45" s="126" t="s">
        <v>12</v>
      </c>
      <c r="H45" s="126">
        <v>992.01</v>
      </c>
      <c r="J45" s="125">
        <v>20230211</v>
      </c>
      <c r="K45" s="126">
        <v>1000068286</v>
      </c>
      <c r="L45" s="126" t="s">
        <v>280</v>
      </c>
      <c r="M45" s="126" t="s">
        <v>13</v>
      </c>
      <c r="N45" s="126" t="s">
        <v>92</v>
      </c>
      <c r="O45" s="126" t="s">
        <v>292</v>
      </c>
      <c r="P45" s="126" t="s">
        <v>12</v>
      </c>
      <c r="Q45" s="126">
        <v>4687.3100000000004</v>
      </c>
    </row>
    <row r="46" spans="1:26" x14ac:dyDescent="0.3">
      <c r="A46" s="125">
        <v>20230204</v>
      </c>
      <c r="B46" s="126">
        <v>1000205297</v>
      </c>
      <c r="C46" s="126" t="s">
        <v>5083</v>
      </c>
      <c r="D46" s="126" t="s">
        <v>13</v>
      </c>
      <c r="E46" s="126" t="s">
        <v>10</v>
      </c>
      <c r="F46" s="126" t="s">
        <v>35</v>
      </c>
      <c r="G46" s="126" t="s">
        <v>12</v>
      </c>
      <c r="H46" s="126">
        <v>788.65</v>
      </c>
      <c r="J46" s="125">
        <v>20230211</v>
      </c>
      <c r="K46" s="126">
        <v>1000068286</v>
      </c>
      <c r="L46" s="126" t="s">
        <v>280</v>
      </c>
      <c r="M46" s="126" t="s">
        <v>21</v>
      </c>
      <c r="N46" s="126" t="s">
        <v>92</v>
      </c>
      <c r="O46" s="126" t="s">
        <v>292</v>
      </c>
      <c r="P46" s="126" t="s">
        <v>12</v>
      </c>
      <c r="Q46" s="126">
        <v>8551.25</v>
      </c>
    </row>
    <row r="47" spans="1:26" x14ac:dyDescent="0.3">
      <c r="A47" s="125">
        <v>20230204</v>
      </c>
      <c r="B47" s="126">
        <v>1000205297</v>
      </c>
      <c r="C47" s="126" t="s">
        <v>5083</v>
      </c>
      <c r="D47" s="126" t="s">
        <v>9</v>
      </c>
      <c r="E47" s="126" t="s">
        <v>10</v>
      </c>
      <c r="F47" s="126" t="s">
        <v>43</v>
      </c>
      <c r="G47" s="126" t="s">
        <v>12</v>
      </c>
      <c r="H47" s="126">
        <v>4189.8500000000004</v>
      </c>
      <c r="J47" s="125">
        <v>20230212</v>
      </c>
      <c r="K47" s="126">
        <v>1000068286</v>
      </c>
      <c r="L47" s="126" t="s">
        <v>280</v>
      </c>
      <c r="M47" s="126" t="s">
        <v>13</v>
      </c>
      <c r="N47" s="126" t="s">
        <v>92</v>
      </c>
      <c r="O47" s="126" t="s">
        <v>292</v>
      </c>
      <c r="P47" s="126" t="s">
        <v>12</v>
      </c>
      <c r="Q47" s="126">
        <v>2020.05</v>
      </c>
    </row>
    <row r="48" spans="1:26" x14ac:dyDescent="0.3">
      <c r="A48" s="125">
        <v>20230204</v>
      </c>
      <c r="B48" s="126">
        <v>1000211617</v>
      </c>
      <c r="C48" s="126" t="s">
        <v>37</v>
      </c>
      <c r="D48" s="126" t="s">
        <v>9</v>
      </c>
      <c r="E48" s="126" t="s">
        <v>10</v>
      </c>
      <c r="F48" s="126" t="s">
        <v>31</v>
      </c>
      <c r="G48" s="126" t="s">
        <v>12</v>
      </c>
      <c r="H48" s="126">
        <v>1582.56</v>
      </c>
      <c r="J48" s="125">
        <v>20230212</v>
      </c>
      <c r="K48" s="126">
        <v>1000068286</v>
      </c>
      <c r="L48" s="126" t="s">
        <v>280</v>
      </c>
      <c r="M48" s="126" t="s">
        <v>21</v>
      </c>
      <c r="N48" s="126" t="s">
        <v>92</v>
      </c>
      <c r="O48" s="126" t="s">
        <v>292</v>
      </c>
      <c r="P48" s="126" t="s">
        <v>12</v>
      </c>
      <c r="Q48" s="126">
        <v>4515.67</v>
      </c>
    </row>
    <row r="49" spans="1:17" x14ac:dyDescent="0.3">
      <c r="A49" s="125">
        <v>20230204</v>
      </c>
      <c r="B49" s="126">
        <v>1000210100</v>
      </c>
      <c r="C49" s="126" t="s">
        <v>30</v>
      </c>
      <c r="D49" s="126" t="s">
        <v>9</v>
      </c>
      <c r="E49" s="126" t="s">
        <v>10</v>
      </c>
      <c r="F49" s="126" t="s">
        <v>31</v>
      </c>
      <c r="G49" s="126" t="s">
        <v>12</v>
      </c>
      <c r="H49" s="126">
        <v>2932.16</v>
      </c>
      <c r="J49" s="125">
        <v>20230212</v>
      </c>
      <c r="K49" s="126">
        <v>1000068286</v>
      </c>
      <c r="L49" s="126" t="s">
        <v>280</v>
      </c>
      <c r="M49" s="126" t="s">
        <v>296</v>
      </c>
      <c r="N49" s="126" t="s">
        <v>92</v>
      </c>
      <c r="O49" s="126" t="s">
        <v>292</v>
      </c>
      <c r="P49" s="126" t="s">
        <v>12</v>
      </c>
      <c r="Q49" s="126">
        <v>424.32</v>
      </c>
    </row>
    <row r="50" spans="1:17" x14ac:dyDescent="0.3">
      <c r="A50" s="125">
        <v>20230204</v>
      </c>
      <c r="B50" s="126">
        <v>1000205996</v>
      </c>
      <c r="C50" s="126" t="s">
        <v>26</v>
      </c>
      <c r="D50" s="126" t="s">
        <v>9</v>
      </c>
      <c r="E50" s="126" t="s">
        <v>10</v>
      </c>
      <c r="F50" s="126" t="s">
        <v>27</v>
      </c>
      <c r="G50" s="126" t="s">
        <v>12</v>
      </c>
      <c r="H50" s="126">
        <v>7566.15</v>
      </c>
      <c r="J50" s="125">
        <v>20230212</v>
      </c>
      <c r="K50" s="126">
        <v>1000209655</v>
      </c>
      <c r="L50" s="126" t="s">
        <v>279</v>
      </c>
      <c r="M50" s="126" t="s">
        <v>28</v>
      </c>
      <c r="N50" s="126" t="s">
        <v>92</v>
      </c>
      <c r="O50" s="126" t="s">
        <v>276</v>
      </c>
      <c r="P50" s="126" t="s">
        <v>12</v>
      </c>
      <c r="Q50" s="126">
        <v>2985.05</v>
      </c>
    </row>
    <row r="51" spans="1:17" x14ac:dyDescent="0.3">
      <c r="A51" s="125">
        <v>20230204</v>
      </c>
      <c r="B51" s="126">
        <v>1000205607</v>
      </c>
      <c r="C51" s="126" t="s">
        <v>16</v>
      </c>
      <c r="D51" s="126" t="s">
        <v>9</v>
      </c>
      <c r="E51" s="126" t="s">
        <v>10</v>
      </c>
      <c r="F51" s="126" t="s">
        <v>18</v>
      </c>
      <c r="G51" s="126" t="s">
        <v>12</v>
      </c>
      <c r="H51" s="126">
        <v>5217.26</v>
      </c>
      <c r="J51" s="125">
        <v>20230213</v>
      </c>
      <c r="K51" s="126">
        <v>1000068286</v>
      </c>
      <c r="L51" s="126" t="s">
        <v>280</v>
      </c>
      <c r="M51" s="126" t="s">
        <v>296</v>
      </c>
      <c r="N51" s="126" t="s">
        <v>92</v>
      </c>
      <c r="O51" s="126" t="s">
        <v>292</v>
      </c>
      <c r="P51" s="126" t="s">
        <v>12</v>
      </c>
      <c r="Q51" s="126">
        <v>688.3</v>
      </c>
    </row>
    <row r="52" spans="1:17" x14ac:dyDescent="0.3">
      <c r="A52" s="125">
        <v>20230204</v>
      </c>
      <c r="B52" s="126">
        <v>1000205297</v>
      </c>
      <c r="C52" s="126" t="s">
        <v>5083</v>
      </c>
      <c r="D52" s="126" t="s">
        <v>23</v>
      </c>
      <c r="E52" s="126" t="s">
        <v>10</v>
      </c>
      <c r="F52" s="126" t="s">
        <v>14</v>
      </c>
      <c r="G52" s="126" t="s">
        <v>12</v>
      </c>
      <c r="H52" s="126">
        <v>300.89999999999998</v>
      </c>
      <c r="J52" s="125">
        <v>20230213</v>
      </c>
      <c r="K52" s="126">
        <v>1000209655</v>
      </c>
      <c r="L52" s="126" t="s">
        <v>279</v>
      </c>
      <c r="M52" s="126" t="s">
        <v>28</v>
      </c>
      <c r="N52" s="126" t="s">
        <v>92</v>
      </c>
      <c r="O52" s="126" t="s">
        <v>276</v>
      </c>
      <c r="P52" s="126" t="s">
        <v>12</v>
      </c>
      <c r="Q52" s="126">
        <v>380.23</v>
      </c>
    </row>
    <row r="53" spans="1:17" x14ac:dyDescent="0.3">
      <c r="A53" s="125">
        <v>20230204</v>
      </c>
      <c r="B53" s="126">
        <v>1000209394</v>
      </c>
      <c r="C53" s="126" t="s">
        <v>33</v>
      </c>
      <c r="D53" s="126" t="s">
        <v>9</v>
      </c>
      <c r="E53" s="126" t="s">
        <v>10</v>
      </c>
      <c r="F53" s="126" t="s">
        <v>31</v>
      </c>
      <c r="G53" s="126" t="s">
        <v>12</v>
      </c>
      <c r="H53" s="126">
        <v>1633.08</v>
      </c>
      <c r="J53" s="125">
        <v>20230213</v>
      </c>
      <c r="K53" s="126">
        <v>1000068286</v>
      </c>
      <c r="L53" s="126" t="s">
        <v>280</v>
      </c>
      <c r="M53" s="126" t="s">
        <v>21</v>
      </c>
      <c r="N53" s="126" t="s">
        <v>92</v>
      </c>
      <c r="O53" s="126" t="s">
        <v>292</v>
      </c>
      <c r="P53" s="126" t="s">
        <v>12</v>
      </c>
      <c r="Q53" s="126">
        <v>5587.55</v>
      </c>
    </row>
    <row r="54" spans="1:17" x14ac:dyDescent="0.3">
      <c r="A54" s="125">
        <v>20230204</v>
      </c>
      <c r="B54" s="126">
        <v>1000205297</v>
      </c>
      <c r="C54" s="126" t="s">
        <v>5083</v>
      </c>
      <c r="D54" s="126" t="s">
        <v>24</v>
      </c>
      <c r="E54" s="126" t="s">
        <v>10</v>
      </c>
      <c r="F54" s="126" t="s">
        <v>14</v>
      </c>
      <c r="G54" s="126" t="s">
        <v>12</v>
      </c>
      <c r="H54" s="126">
        <v>97.11</v>
      </c>
      <c r="J54" s="125">
        <v>20230213</v>
      </c>
      <c r="K54" s="126">
        <v>1000068286</v>
      </c>
      <c r="L54" s="126" t="s">
        <v>280</v>
      </c>
      <c r="M54" s="126" t="s">
        <v>13</v>
      </c>
      <c r="N54" s="126" t="s">
        <v>92</v>
      </c>
      <c r="O54" s="126" t="s">
        <v>292</v>
      </c>
      <c r="P54" s="126" t="s">
        <v>12</v>
      </c>
      <c r="Q54" s="126">
        <v>3712.4</v>
      </c>
    </row>
    <row r="55" spans="1:17" x14ac:dyDescent="0.3">
      <c r="A55" s="125">
        <v>20230204</v>
      </c>
      <c r="B55" s="126">
        <v>1000205297</v>
      </c>
      <c r="C55" s="126" t="s">
        <v>5083</v>
      </c>
      <c r="D55" s="126" t="s">
        <v>19</v>
      </c>
      <c r="E55" s="126" t="s">
        <v>10</v>
      </c>
      <c r="F55" s="126" t="s">
        <v>20</v>
      </c>
      <c r="G55" s="126" t="s">
        <v>12</v>
      </c>
      <c r="H55" s="126">
        <v>1.33</v>
      </c>
      <c r="J55" s="125">
        <v>20230214</v>
      </c>
      <c r="K55" s="126">
        <v>1000068286</v>
      </c>
      <c r="L55" s="126" t="s">
        <v>280</v>
      </c>
      <c r="M55" s="126" t="s">
        <v>21</v>
      </c>
      <c r="N55" s="126" t="s">
        <v>92</v>
      </c>
      <c r="O55" s="126" t="s">
        <v>292</v>
      </c>
      <c r="P55" s="126" t="s">
        <v>12</v>
      </c>
      <c r="Q55" s="126">
        <v>5056.6400000000003</v>
      </c>
    </row>
    <row r="56" spans="1:17" x14ac:dyDescent="0.3">
      <c r="A56" s="125">
        <v>20230204</v>
      </c>
      <c r="B56" s="126">
        <v>1000205607</v>
      </c>
      <c r="C56" s="126" t="s">
        <v>16</v>
      </c>
      <c r="D56" s="126" t="s">
        <v>41</v>
      </c>
      <c r="E56" s="126" t="s">
        <v>10</v>
      </c>
      <c r="F56" s="126" t="s">
        <v>18</v>
      </c>
      <c r="G56" s="126" t="s">
        <v>12</v>
      </c>
      <c r="H56" s="126">
        <v>91.87</v>
      </c>
      <c r="J56" s="125">
        <v>20230214</v>
      </c>
      <c r="K56" s="126">
        <v>1000068286</v>
      </c>
      <c r="L56" s="126" t="s">
        <v>280</v>
      </c>
      <c r="M56" s="126" t="s">
        <v>13</v>
      </c>
      <c r="N56" s="126" t="s">
        <v>92</v>
      </c>
      <c r="O56" s="126" t="s">
        <v>292</v>
      </c>
      <c r="P56" s="126" t="s">
        <v>12</v>
      </c>
      <c r="Q56" s="126">
        <v>4005.36</v>
      </c>
    </row>
    <row r="57" spans="1:17" x14ac:dyDescent="0.3">
      <c r="A57" s="125">
        <v>20230204</v>
      </c>
      <c r="B57" s="126">
        <v>1000205297</v>
      </c>
      <c r="C57" s="126" t="s">
        <v>5083</v>
      </c>
      <c r="D57" s="126" t="s">
        <v>28</v>
      </c>
      <c r="E57" s="126" t="s">
        <v>10</v>
      </c>
      <c r="F57" s="126" t="s">
        <v>20</v>
      </c>
      <c r="G57" s="126" t="s">
        <v>12</v>
      </c>
      <c r="H57" s="126">
        <v>26.63</v>
      </c>
      <c r="J57" s="125">
        <v>20230214</v>
      </c>
      <c r="K57" s="126">
        <v>1000068286</v>
      </c>
      <c r="L57" s="126" t="s">
        <v>280</v>
      </c>
      <c r="M57" s="126" t="s">
        <v>296</v>
      </c>
      <c r="N57" s="126" t="s">
        <v>92</v>
      </c>
      <c r="O57" s="126" t="s">
        <v>292</v>
      </c>
      <c r="P57" s="126" t="s">
        <v>12</v>
      </c>
      <c r="Q57" s="126">
        <v>527.91</v>
      </c>
    </row>
    <row r="58" spans="1:17" x14ac:dyDescent="0.3">
      <c r="A58" s="125">
        <v>20230204</v>
      </c>
      <c r="B58" s="126">
        <v>1000205607</v>
      </c>
      <c r="C58" s="126" t="s">
        <v>16</v>
      </c>
      <c r="D58" s="126" t="s">
        <v>28</v>
      </c>
      <c r="E58" s="126" t="s">
        <v>10</v>
      </c>
      <c r="F58" s="126" t="s">
        <v>18</v>
      </c>
      <c r="G58" s="126" t="s">
        <v>12</v>
      </c>
      <c r="H58" s="126">
        <v>39303.75</v>
      </c>
      <c r="J58" s="125">
        <v>20230215</v>
      </c>
      <c r="K58" s="126">
        <v>1000068286</v>
      </c>
      <c r="L58" s="126" t="s">
        <v>280</v>
      </c>
      <c r="M58" s="126" t="s">
        <v>296</v>
      </c>
      <c r="N58" s="126" t="s">
        <v>92</v>
      </c>
      <c r="O58" s="126" t="s">
        <v>292</v>
      </c>
      <c r="P58" s="126" t="s">
        <v>12</v>
      </c>
      <c r="Q58" s="126">
        <v>601.30999999999995</v>
      </c>
    </row>
    <row r="59" spans="1:17" x14ac:dyDescent="0.3">
      <c r="A59" s="125">
        <v>20230204</v>
      </c>
      <c r="B59" s="126">
        <v>1000205607</v>
      </c>
      <c r="C59" s="126" t="s">
        <v>16</v>
      </c>
      <c r="D59" s="126" t="s">
        <v>17</v>
      </c>
      <c r="E59" s="126" t="s">
        <v>10</v>
      </c>
      <c r="F59" s="126" t="s">
        <v>18</v>
      </c>
      <c r="G59" s="126" t="s">
        <v>12</v>
      </c>
      <c r="H59" s="126">
        <v>332.98</v>
      </c>
      <c r="J59" s="125">
        <v>20230215</v>
      </c>
      <c r="K59" s="126">
        <v>1000068286</v>
      </c>
      <c r="L59" s="126" t="s">
        <v>280</v>
      </c>
      <c r="M59" s="126" t="s">
        <v>21</v>
      </c>
      <c r="N59" s="126" t="s">
        <v>92</v>
      </c>
      <c r="O59" s="126" t="s">
        <v>292</v>
      </c>
      <c r="P59" s="126" t="s">
        <v>12</v>
      </c>
      <c r="Q59" s="126">
        <v>5097.6499999999996</v>
      </c>
    </row>
    <row r="60" spans="1:17" x14ac:dyDescent="0.3">
      <c r="A60" s="125">
        <v>20230205</v>
      </c>
      <c r="B60" s="126">
        <v>1000205607</v>
      </c>
      <c r="C60" s="126" t="s">
        <v>16</v>
      </c>
      <c r="D60" s="126" t="s">
        <v>9</v>
      </c>
      <c r="E60" s="126" t="s">
        <v>10</v>
      </c>
      <c r="F60" s="126" t="s">
        <v>18</v>
      </c>
      <c r="G60" s="126" t="s">
        <v>12</v>
      </c>
      <c r="H60" s="126">
        <v>4154.2</v>
      </c>
      <c r="J60" s="125">
        <v>20230215</v>
      </c>
      <c r="K60" s="126">
        <v>1000068286</v>
      </c>
      <c r="L60" s="126" t="s">
        <v>280</v>
      </c>
      <c r="M60" s="126" t="s">
        <v>13</v>
      </c>
      <c r="N60" s="126" t="s">
        <v>92</v>
      </c>
      <c r="O60" s="126" t="s">
        <v>292</v>
      </c>
      <c r="P60" s="126" t="s">
        <v>12</v>
      </c>
      <c r="Q60" s="126">
        <v>4253.4799999999996</v>
      </c>
    </row>
    <row r="61" spans="1:17" x14ac:dyDescent="0.3">
      <c r="A61" s="125">
        <v>20230205</v>
      </c>
      <c r="B61" s="126">
        <v>1000210100</v>
      </c>
      <c r="C61" s="126" t="s">
        <v>30</v>
      </c>
      <c r="D61" s="126" t="s">
        <v>9</v>
      </c>
      <c r="E61" s="126" t="s">
        <v>10</v>
      </c>
      <c r="F61" s="126" t="s">
        <v>31</v>
      </c>
      <c r="G61" s="126" t="s">
        <v>12</v>
      </c>
      <c r="H61" s="126">
        <v>2532.0700000000002</v>
      </c>
      <c r="J61" s="125">
        <v>20230216</v>
      </c>
      <c r="K61" s="126">
        <v>1000068286</v>
      </c>
      <c r="L61" s="126" t="s">
        <v>280</v>
      </c>
      <c r="M61" s="126" t="s">
        <v>296</v>
      </c>
      <c r="N61" s="126" t="s">
        <v>92</v>
      </c>
      <c r="O61" s="126" t="s">
        <v>292</v>
      </c>
      <c r="P61" s="126" t="s">
        <v>12</v>
      </c>
      <c r="Q61" s="126">
        <v>547.64</v>
      </c>
    </row>
    <row r="62" spans="1:17" x14ac:dyDescent="0.3">
      <c r="A62" s="125">
        <v>20230205</v>
      </c>
      <c r="B62" s="126">
        <v>1000205607</v>
      </c>
      <c r="C62" s="126" t="s">
        <v>16</v>
      </c>
      <c r="D62" s="126" t="s">
        <v>28</v>
      </c>
      <c r="E62" s="126" t="s">
        <v>10</v>
      </c>
      <c r="F62" s="126" t="s">
        <v>18</v>
      </c>
      <c r="G62" s="126" t="s">
        <v>12</v>
      </c>
      <c r="H62" s="126">
        <v>18842.97</v>
      </c>
      <c r="J62" s="125">
        <v>20230216</v>
      </c>
      <c r="K62" s="126">
        <v>1000068286</v>
      </c>
      <c r="L62" s="126" t="s">
        <v>280</v>
      </c>
      <c r="M62" s="126" t="s">
        <v>13</v>
      </c>
      <c r="N62" s="126" t="s">
        <v>92</v>
      </c>
      <c r="O62" s="126" t="s">
        <v>292</v>
      </c>
      <c r="P62" s="126" t="s">
        <v>12</v>
      </c>
      <c r="Q62" s="126">
        <v>3838.86</v>
      </c>
    </row>
    <row r="63" spans="1:17" x14ac:dyDescent="0.3">
      <c r="A63" s="125">
        <v>20230205</v>
      </c>
      <c r="B63" s="126">
        <v>1000205297</v>
      </c>
      <c r="C63" s="126" t="s">
        <v>5083</v>
      </c>
      <c r="D63" s="126" t="s">
        <v>13</v>
      </c>
      <c r="E63" s="126" t="s">
        <v>10</v>
      </c>
      <c r="F63" s="126" t="s">
        <v>40</v>
      </c>
      <c r="G63" s="126" t="s">
        <v>12</v>
      </c>
      <c r="H63" s="126">
        <v>870.81</v>
      </c>
      <c r="J63" s="125">
        <v>20230216</v>
      </c>
      <c r="K63" s="126">
        <v>1000209655</v>
      </c>
      <c r="L63" s="126" t="s">
        <v>279</v>
      </c>
      <c r="M63" s="126" t="s">
        <v>28</v>
      </c>
      <c r="N63" s="126" t="s">
        <v>92</v>
      </c>
      <c r="O63" s="126" t="s">
        <v>276</v>
      </c>
      <c r="P63" s="126" t="s">
        <v>12</v>
      </c>
      <c r="Q63" s="126">
        <v>152.08000000000001</v>
      </c>
    </row>
    <row r="64" spans="1:17" x14ac:dyDescent="0.3">
      <c r="A64" s="125">
        <v>20230205</v>
      </c>
      <c r="B64" s="126">
        <v>1000205297</v>
      </c>
      <c r="C64" s="126" t="s">
        <v>5083</v>
      </c>
      <c r="D64" s="126" t="s">
        <v>23</v>
      </c>
      <c r="E64" s="126" t="s">
        <v>10</v>
      </c>
      <c r="F64" s="126" t="s">
        <v>14</v>
      </c>
      <c r="G64" s="126" t="s">
        <v>12</v>
      </c>
      <c r="H64" s="126">
        <v>301.20999999999998</v>
      </c>
      <c r="J64" s="125">
        <v>20230216</v>
      </c>
      <c r="K64" s="126">
        <v>1000068286</v>
      </c>
      <c r="L64" s="126" t="s">
        <v>280</v>
      </c>
      <c r="M64" s="126" t="s">
        <v>21</v>
      </c>
      <c r="N64" s="126" t="s">
        <v>92</v>
      </c>
      <c r="O64" s="126" t="s">
        <v>292</v>
      </c>
      <c r="P64" s="126" t="s">
        <v>12</v>
      </c>
      <c r="Q64" s="126">
        <v>5182.92</v>
      </c>
    </row>
    <row r="65" spans="1:17" x14ac:dyDescent="0.3">
      <c r="A65" s="125">
        <v>20230205</v>
      </c>
      <c r="B65" s="126">
        <v>1000205297</v>
      </c>
      <c r="C65" s="126" t="s">
        <v>5083</v>
      </c>
      <c r="D65" s="126" t="s">
        <v>9</v>
      </c>
      <c r="E65" s="126" t="s">
        <v>10</v>
      </c>
      <c r="F65" s="126" t="s">
        <v>20</v>
      </c>
      <c r="G65" s="126" t="s">
        <v>12</v>
      </c>
      <c r="H65" s="126">
        <v>3108.53</v>
      </c>
      <c r="J65" s="125">
        <v>20230216</v>
      </c>
      <c r="K65" s="126">
        <v>1000209655</v>
      </c>
      <c r="L65" s="126" t="s">
        <v>279</v>
      </c>
      <c r="M65" s="126" t="s">
        <v>9</v>
      </c>
      <c r="N65" s="126" t="s">
        <v>92</v>
      </c>
      <c r="O65" s="126" t="s">
        <v>276</v>
      </c>
      <c r="P65" s="126" t="s">
        <v>12</v>
      </c>
      <c r="Q65" s="126">
        <v>2.4900000000000002</v>
      </c>
    </row>
    <row r="66" spans="1:17" x14ac:dyDescent="0.3">
      <c r="A66" s="125">
        <v>20230205</v>
      </c>
      <c r="B66" s="126">
        <v>1000205297</v>
      </c>
      <c r="C66" s="126" t="s">
        <v>5083</v>
      </c>
      <c r="D66" s="126" t="s">
        <v>21</v>
      </c>
      <c r="E66" s="126" t="s">
        <v>10</v>
      </c>
      <c r="F66" s="126" t="s">
        <v>45</v>
      </c>
      <c r="G66" s="126" t="s">
        <v>12</v>
      </c>
      <c r="H66" s="126">
        <v>938.68</v>
      </c>
      <c r="J66" s="125">
        <v>20230217</v>
      </c>
      <c r="K66" s="126">
        <v>1000068286</v>
      </c>
      <c r="L66" s="126" t="s">
        <v>280</v>
      </c>
      <c r="M66" s="126" t="s">
        <v>21</v>
      </c>
      <c r="N66" s="126" t="s">
        <v>92</v>
      </c>
      <c r="O66" s="126" t="s">
        <v>292</v>
      </c>
      <c r="P66" s="126" t="s">
        <v>12</v>
      </c>
      <c r="Q66" s="126">
        <v>6297.48</v>
      </c>
    </row>
    <row r="67" spans="1:17" x14ac:dyDescent="0.3">
      <c r="A67" s="125">
        <v>20230205</v>
      </c>
      <c r="B67" s="126">
        <v>1000205297</v>
      </c>
      <c r="C67" s="126" t="s">
        <v>5083</v>
      </c>
      <c r="D67" s="126" t="s">
        <v>19</v>
      </c>
      <c r="E67" s="126" t="s">
        <v>10</v>
      </c>
      <c r="F67" s="126" t="s">
        <v>20</v>
      </c>
      <c r="G67" s="126" t="s">
        <v>12</v>
      </c>
      <c r="H67" s="126">
        <v>1.3</v>
      </c>
      <c r="J67" s="125">
        <v>20230217</v>
      </c>
      <c r="K67" s="126">
        <v>1000068286</v>
      </c>
      <c r="L67" s="126" t="s">
        <v>280</v>
      </c>
      <c r="M67" s="126" t="s">
        <v>296</v>
      </c>
      <c r="N67" s="126" t="s">
        <v>92</v>
      </c>
      <c r="O67" s="126" t="s">
        <v>292</v>
      </c>
      <c r="P67" s="126" t="s">
        <v>12</v>
      </c>
      <c r="Q67" s="126">
        <v>437.96</v>
      </c>
    </row>
    <row r="68" spans="1:17" x14ac:dyDescent="0.3">
      <c r="A68" s="125">
        <v>20230205</v>
      </c>
      <c r="B68" s="126">
        <v>1000205607</v>
      </c>
      <c r="C68" s="126" t="s">
        <v>16</v>
      </c>
      <c r="D68" s="126" t="s">
        <v>17</v>
      </c>
      <c r="E68" s="126" t="s">
        <v>10</v>
      </c>
      <c r="F68" s="126" t="s">
        <v>18</v>
      </c>
      <c r="G68" s="126" t="s">
        <v>12</v>
      </c>
      <c r="H68" s="126">
        <v>246.08</v>
      </c>
      <c r="J68" s="125">
        <v>20230217</v>
      </c>
      <c r="K68" s="126">
        <v>1000068286</v>
      </c>
      <c r="L68" s="126" t="s">
        <v>280</v>
      </c>
      <c r="M68" s="126" t="s">
        <v>13</v>
      </c>
      <c r="N68" s="126" t="s">
        <v>92</v>
      </c>
      <c r="O68" s="126" t="s">
        <v>292</v>
      </c>
      <c r="P68" s="126" t="s">
        <v>12</v>
      </c>
      <c r="Q68" s="126">
        <v>4681.2299999999996</v>
      </c>
    </row>
    <row r="69" spans="1:17" x14ac:dyDescent="0.3">
      <c r="A69" s="125">
        <v>20230205</v>
      </c>
      <c r="B69" s="126">
        <v>1000205297</v>
      </c>
      <c r="C69" s="126" t="s">
        <v>5083</v>
      </c>
      <c r="D69" s="126" t="s">
        <v>28</v>
      </c>
      <c r="E69" s="126" t="s">
        <v>10</v>
      </c>
      <c r="F69" s="126" t="s">
        <v>20</v>
      </c>
      <c r="G69" s="126" t="s">
        <v>12</v>
      </c>
      <c r="H69" s="126">
        <v>6.09</v>
      </c>
      <c r="J69" s="125">
        <v>20230217</v>
      </c>
      <c r="K69" s="126">
        <v>1000209655</v>
      </c>
      <c r="L69" s="126" t="s">
        <v>279</v>
      </c>
      <c r="M69" s="126" t="s">
        <v>28</v>
      </c>
      <c r="N69" s="126" t="s">
        <v>92</v>
      </c>
      <c r="O69" s="126" t="s">
        <v>276</v>
      </c>
      <c r="P69" s="126" t="s">
        <v>12</v>
      </c>
      <c r="Q69" s="126">
        <v>322.29000000000002</v>
      </c>
    </row>
    <row r="70" spans="1:17" x14ac:dyDescent="0.3">
      <c r="A70" s="125">
        <v>20230205</v>
      </c>
      <c r="B70" s="126">
        <v>1000205607</v>
      </c>
      <c r="C70" s="126" t="s">
        <v>16</v>
      </c>
      <c r="D70" s="126" t="s">
        <v>41</v>
      </c>
      <c r="E70" s="126" t="s">
        <v>10</v>
      </c>
      <c r="F70" s="126" t="s">
        <v>18</v>
      </c>
      <c r="G70" s="126" t="s">
        <v>12</v>
      </c>
      <c r="H70" s="126">
        <v>54.46</v>
      </c>
      <c r="J70" s="125">
        <v>20230217</v>
      </c>
      <c r="K70" s="126">
        <v>1000209655</v>
      </c>
      <c r="L70" s="126" t="s">
        <v>279</v>
      </c>
      <c r="M70" s="126" t="s">
        <v>9</v>
      </c>
      <c r="N70" s="126" t="s">
        <v>92</v>
      </c>
      <c r="O70" s="126" t="s">
        <v>276</v>
      </c>
      <c r="P70" s="126" t="s">
        <v>12</v>
      </c>
      <c r="Q70" s="126">
        <v>4.88</v>
      </c>
    </row>
    <row r="71" spans="1:17" x14ac:dyDescent="0.3">
      <c r="A71" s="125">
        <v>20230205</v>
      </c>
      <c r="B71" s="126">
        <v>1000205996</v>
      </c>
      <c r="C71" s="126" t="s">
        <v>26</v>
      </c>
      <c r="D71" s="126" t="s">
        <v>9</v>
      </c>
      <c r="E71" s="126" t="s">
        <v>10</v>
      </c>
      <c r="F71" s="126" t="s">
        <v>27</v>
      </c>
      <c r="G71" s="126" t="s">
        <v>12</v>
      </c>
      <c r="H71" s="126">
        <v>5994.51</v>
      </c>
      <c r="J71" s="125">
        <v>20230218</v>
      </c>
      <c r="K71" s="126">
        <v>1000068286</v>
      </c>
      <c r="L71" s="126" t="s">
        <v>280</v>
      </c>
      <c r="M71" s="126" t="s">
        <v>13</v>
      </c>
      <c r="N71" s="126" t="s">
        <v>92</v>
      </c>
      <c r="O71" s="126" t="s">
        <v>292</v>
      </c>
      <c r="P71" s="126" t="s">
        <v>12</v>
      </c>
      <c r="Q71" s="126">
        <v>1990.39</v>
      </c>
    </row>
    <row r="72" spans="1:17" x14ac:dyDescent="0.3">
      <c r="A72" s="125">
        <v>20230205</v>
      </c>
      <c r="B72" s="126">
        <v>1000205297</v>
      </c>
      <c r="C72" s="126" t="s">
        <v>5083</v>
      </c>
      <c r="D72" s="126" t="s">
        <v>24</v>
      </c>
      <c r="E72" s="126" t="s">
        <v>10</v>
      </c>
      <c r="F72" s="126" t="s">
        <v>14</v>
      </c>
      <c r="G72" s="126" t="s">
        <v>12</v>
      </c>
      <c r="H72" s="126">
        <v>87.72</v>
      </c>
      <c r="J72" s="125">
        <v>20230218</v>
      </c>
      <c r="K72" s="126">
        <v>1000209655</v>
      </c>
      <c r="L72" s="126" t="s">
        <v>279</v>
      </c>
      <c r="M72" s="126" t="s">
        <v>28</v>
      </c>
      <c r="N72" s="126" t="s">
        <v>92</v>
      </c>
      <c r="O72" s="126" t="s">
        <v>276</v>
      </c>
      <c r="P72" s="126" t="s">
        <v>12</v>
      </c>
      <c r="Q72" s="126">
        <v>153.69999999999999</v>
      </c>
    </row>
    <row r="73" spans="1:17" x14ac:dyDescent="0.3">
      <c r="A73" s="125">
        <v>20230205</v>
      </c>
      <c r="B73" s="126">
        <v>1000209394</v>
      </c>
      <c r="C73" s="126" t="s">
        <v>33</v>
      </c>
      <c r="D73" s="126" t="s">
        <v>9</v>
      </c>
      <c r="E73" s="126" t="s">
        <v>10</v>
      </c>
      <c r="F73" s="126" t="s">
        <v>31</v>
      </c>
      <c r="G73" s="126" t="s">
        <v>12</v>
      </c>
      <c r="H73" s="126">
        <v>2236.39</v>
      </c>
      <c r="J73" s="125">
        <v>20230218</v>
      </c>
      <c r="K73" s="126">
        <v>1000068286</v>
      </c>
      <c r="L73" s="126" t="s">
        <v>280</v>
      </c>
      <c r="M73" s="126" t="s">
        <v>296</v>
      </c>
      <c r="N73" s="126" t="s">
        <v>92</v>
      </c>
      <c r="O73" s="126" t="s">
        <v>292</v>
      </c>
      <c r="P73" s="126" t="s">
        <v>12</v>
      </c>
      <c r="Q73" s="126">
        <v>486.56</v>
      </c>
    </row>
    <row r="74" spans="1:17" x14ac:dyDescent="0.3">
      <c r="A74" s="125">
        <v>20230205</v>
      </c>
      <c r="B74" s="126">
        <v>1000211617</v>
      </c>
      <c r="C74" s="126" t="s">
        <v>37</v>
      </c>
      <c r="D74" s="126" t="s">
        <v>9</v>
      </c>
      <c r="E74" s="126" t="s">
        <v>10</v>
      </c>
      <c r="F74" s="126" t="s">
        <v>31</v>
      </c>
      <c r="G74" s="126" t="s">
        <v>12</v>
      </c>
      <c r="H74" s="126">
        <v>2175.46</v>
      </c>
      <c r="J74" s="125">
        <v>20230218</v>
      </c>
      <c r="K74" s="126">
        <v>1000209655</v>
      </c>
      <c r="L74" s="126" t="s">
        <v>279</v>
      </c>
      <c r="M74" s="126" t="s">
        <v>9</v>
      </c>
      <c r="N74" s="126" t="s">
        <v>92</v>
      </c>
      <c r="O74" s="126" t="s">
        <v>276</v>
      </c>
      <c r="P74" s="126" t="s">
        <v>12</v>
      </c>
      <c r="Q74" s="126">
        <v>5.23</v>
      </c>
    </row>
    <row r="75" spans="1:17" x14ac:dyDescent="0.3">
      <c r="A75" s="125">
        <v>20230206</v>
      </c>
      <c r="B75" s="126">
        <v>1000205297</v>
      </c>
      <c r="C75" s="126" t="s">
        <v>5083</v>
      </c>
      <c r="D75" s="126" t="s">
        <v>21</v>
      </c>
      <c r="E75" s="126" t="s">
        <v>10</v>
      </c>
      <c r="F75" s="126" t="s">
        <v>22</v>
      </c>
      <c r="G75" s="126" t="s">
        <v>12</v>
      </c>
      <c r="H75" s="126">
        <v>738.46</v>
      </c>
      <c r="J75" s="125">
        <v>20230218</v>
      </c>
      <c r="K75" s="126">
        <v>1000068286</v>
      </c>
      <c r="L75" s="126" t="s">
        <v>280</v>
      </c>
      <c r="M75" s="126" t="s">
        <v>21</v>
      </c>
      <c r="N75" s="126" t="s">
        <v>92</v>
      </c>
      <c r="O75" s="126" t="s">
        <v>292</v>
      </c>
      <c r="P75" s="126" t="s">
        <v>12</v>
      </c>
      <c r="Q75" s="126">
        <v>8829.8700000000008</v>
      </c>
    </row>
    <row r="76" spans="1:17" x14ac:dyDescent="0.3">
      <c r="A76" s="125">
        <v>20230206</v>
      </c>
      <c r="B76" s="126">
        <v>1000205297</v>
      </c>
      <c r="C76" s="126" t="s">
        <v>5083</v>
      </c>
      <c r="D76" s="126" t="s">
        <v>9</v>
      </c>
      <c r="E76" s="126" t="s">
        <v>10</v>
      </c>
      <c r="F76" s="126" t="s">
        <v>20</v>
      </c>
      <c r="G76" s="126" t="s">
        <v>12</v>
      </c>
      <c r="H76" s="126">
        <v>1141.25</v>
      </c>
      <c r="J76" s="125">
        <v>20230219</v>
      </c>
      <c r="K76" s="126">
        <v>1000068286</v>
      </c>
      <c r="L76" s="126" t="s">
        <v>280</v>
      </c>
      <c r="M76" s="126" t="s">
        <v>296</v>
      </c>
      <c r="N76" s="126" t="s">
        <v>92</v>
      </c>
      <c r="O76" s="126" t="s">
        <v>292</v>
      </c>
      <c r="P76" s="126" t="s">
        <v>12</v>
      </c>
      <c r="Q76" s="126">
        <v>434.83</v>
      </c>
    </row>
    <row r="77" spans="1:17" x14ac:dyDescent="0.3">
      <c r="A77" s="125">
        <v>20230206</v>
      </c>
      <c r="B77" s="126">
        <v>1000205297</v>
      </c>
      <c r="C77" s="126" t="s">
        <v>5083</v>
      </c>
      <c r="D77" s="126" t="s">
        <v>19</v>
      </c>
      <c r="E77" s="126" t="s">
        <v>10</v>
      </c>
      <c r="F77" s="126" t="s">
        <v>20</v>
      </c>
      <c r="G77" s="126" t="s">
        <v>12</v>
      </c>
      <c r="H77" s="126">
        <v>1.19</v>
      </c>
      <c r="J77" s="125">
        <v>20230219</v>
      </c>
      <c r="K77" s="126">
        <v>1000068286</v>
      </c>
      <c r="L77" s="126" t="s">
        <v>280</v>
      </c>
      <c r="M77" s="126" t="s">
        <v>21</v>
      </c>
      <c r="N77" s="126" t="s">
        <v>92</v>
      </c>
      <c r="O77" s="126" t="s">
        <v>292</v>
      </c>
      <c r="P77" s="126" t="s">
        <v>12</v>
      </c>
      <c r="Q77" s="126">
        <v>4033.46</v>
      </c>
    </row>
    <row r="78" spans="1:17" x14ac:dyDescent="0.3">
      <c r="A78" s="125">
        <v>20230206</v>
      </c>
      <c r="B78" s="126">
        <v>1000210100</v>
      </c>
      <c r="C78" s="126" t="s">
        <v>30</v>
      </c>
      <c r="D78" s="126" t="s">
        <v>9</v>
      </c>
      <c r="E78" s="126" t="s">
        <v>10</v>
      </c>
      <c r="F78" s="126" t="s">
        <v>31</v>
      </c>
      <c r="G78" s="126" t="s">
        <v>12</v>
      </c>
      <c r="H78" s="126">
        <v>1693.51</v>
      </c>
      <c r="J78" s="125">
        <v>20230219</v>
      </c>
      <c r="K78" s="126">
        <v>1000209655</v>
      </c>
      <c r="L78" s="126" t="s">
        <v>279</v>
      </c>
      <c r="M78" s="126" t="s">
        <v>9</v>
      </c>
      <c r="N78" s="126" t="s">
        <v>92</v>
      </c>
      <c r="O78" s="126" t="s">
        <v>276</v>
      </c>
      <c r="P78" s="126" t="s">
        <v>12</v>
      </c>
      <c r="Q78" s="126">
        <v>0.32</v>
      </c>
    </row>
    <row r="79" spans="1:17" x14ac:dyDescent="0.3">
      <c r="A79" s="125">
        <v>20230206</v>
      </c>
      <c r="B79" s="126">
        <v>1000205996</v>
      </c>
      <c r="C79" s="126" t="s">
        <v>26</v>
      </c>
      <c r="D79" s="126" t="s">
        <v>9</v>
      </c>
      <c r="E79" s="126" t="s">
        <v>10</v>
      </c>
      <c r="F79" s="126" t="s">
        <v>27</v>
      </c>
      <c r="G79" s="126" t="s">
        <v>12</v>
      </c>
      <c r="H79" s="126">
        <v>4117.9799999999996</v>
      </c>
      <c r="J79" s="125">
        <v>20230219</v>
      </c>
      <c r="K79" s="126">
        <v>1000068286</v>
      </c>
      <c r="L79" s="126" t="s">
        <v>280</v>
      </c>
      <c r="M79" s="126" t="s">
        <v>13</v>
      </c>
      <c r="N79" s="126" t="s">
        <v>92</v>
      </c>
      <c r="O79" s="126" t="s">
        <v>292</v>
      </c>
      <c r="P79" s="126" t="s">
        <v>12</v>
      </c>
      <c r="Q79" s="126">
        <v>1986.74</v>
      </c>
    </row>
    <row r="80" spans="1:17" x14ac:dyDescent="0.3">
      <c r="A80" s="125">
        <v>20230206</v>
      </c>
      <c r="B80" s="126">
        <v>1000205297</v>
      </c>
      <c r="C80" s="126" t="s">
        <v>5083</v>
      </c>
      <c r="D80" s="126" t="s">
        <v>13</v>
      </c>
      <c r="E80" s="126" t="s">
        <v>10</v>
      </c>
      <c r="F80" s="126" t="s">
        <v>35</v>
      </c>
      <c r="G80" s="126" t="s">
        <v>12</v>
      </c>
      <c r="H80" s="126">
        <v>541.5</v>
      </c>
      <c r="J80" s="125">
        <v>20230219</v>
      </c>
      <c r="K80" s="126">
        <v>1000209655</v>
      </c>
      <c r="L80" s="126" t="s">
        <v>279</v>
      </c>
      <c r="M80" s="126" t="s">
        <v>28</v>
      </c>
      <c r="N80" s="126" t="s">
        <v>92</v>
      </c>
      <c r="O80" s="126" t="s">
        <v>276</v>
      </c>
      <c r="P80" s="126" t="s">
        <v>12</v>
      </c>
      <c r="Q80" s="126">
        <v>71.290000000000006</v>
      </c>
    </row>
    <row r="81" spans="1:17" x14ac:dyDescent="0.3">
      <c r="A81" s="125">
        <v>20230206</v>
      </c>
      <c r="B81" s="126">
        <v>1000205607</v>
      </c>
      <c r="C81" s="126" t="s">
        <v>16</v>
      </c>
      <c r="D81" s="126" t="s">
        <v>9</v>
      </c>
      <c r="E81" s="126" t="s">
        <v>10</v>
      </c>
      <c r="F81" s="126" t="s">
        <v>18</v>
      </c>
      <c r="G81" s="126" t="s">
        <v>12</v>
      </c>
      <c r="H81" s="126">
        <v>2838.23</v>
      </c>
      <c r="J81" s="125">
        <v>20230220</v>
      </c>
      <c r="K81" s="126">
        <v>1000209655</v>
      </c>
      <c r="L81" s="126" t="s">
        <v>279</v>
      </c>
      <c r="M81" s="126" t="s">
        <v>9</v>
      </c>
      <c r="N81" s="126" t="s">
        <v>92</v>
      </c>
      <c r="O81" s="126" t="s">
        <v>276</v>
      </c>
      <c r="P81" s="126" t="s">
        <v>12</v>
      </c>
      <c r="Q81" s="126">
        <v>0.76</v>
      </c>
    </row>
    <row r="82" spans="1:17" x14ac:dyDescent="0.3">
      <c r="A82" s="125">
        <v>20230206</v>
      </c>
      <c r="B82" s="126">
        <v>1000205297</v>
      </c>
      <c r="C82" s="126" t="s">
        <v>5083</v>
      </c>
      <c r="D82" s="126" t="s">
        <v>28</v>
      </c>
      <c r="E82" s="126" t="s">
        <v>10</v>
      </c>
      <c r="F82" s="126" t="s">
        <v>20</v>
      </c>
      <c r="G82" s="126" t="s">
        <v>12</v>
      </c>
      <c r="H82" s="126">
        <v>4.38</v>
      </c>
      <c r="J82" s="125">
        <v>20230220</v>
      </c>
      <c r="K82" s="126">
        <v>1000209655</v>
      </c>
      <c r="L82" s="126" t="s">
        <v>279</v>
      </c>
      <c r="M82" s="126" t="s">
        <v>28</v>
      </c>
      <c r="N82" s="126" t="s">
        <v>92</v>
      </c>
      <c r="O82" s="126" t="s">
        <v>276</v>
      </c>
      <c r="P82" s="126" t="s">
        <v>12</v>
      </c>
      <c r="Q82" s="126">
        <v>28.55</v>
      </c>
    </row>
    <row r="83" spans="1:17" x14ac:dyDescent="0.3">
      <c r="A83" s="125">
        <v>20230206</v>
      </c>
      <c r="B83" s="126">
        <v>1000209394</v>
      </c>
      <c r="C83" s="126" t="s">
        <v>33</v>
      </c>
      <c r="D83" s="126" t="s">
        <v>9</v>
      </c>
      <c r="E83" s="126" t="s">
        <v>10</v>
      </c>
      <c r="F83" s="126" t="s">
        <v>31</v>
      </c>
      <c r="G83" s="126" t="s">
        <v>12</v>
      </c>
      <c r="H83" s="126">
        <v>807.22</v>
      </c>
      <c r="J83" s="125">
        <v>20230220</v>
      </c>
      <c r="K83" s="126">
        <v>1000068286</v>
      </c>
      <c r="L83" s="126" t="s">
        <v>280</v>
      </c>
      <c r="M83" s="126" t="s">
        <v>296</v>
      </c>
      <c r="N83" s="126" t="s">
        <v>92</v>
      </c>
      <c r="O83" s="126" t="s">
        <v>292</v>
      </c>
      <c r="P83" s="126" t="s">
        <v>12</v>
      </c>
      <c r="Q83" s="126">
        <v>352.95</v>
      </c>
    </row>
    <row r="84" spans="1:17" x14ac:dyDescent="0.3">
      <c r="A84" s="125">
        <v>20230206</v>
      </c>
      <c r="B84" s="126">
        <v>1000205607</v>
      </c>
      <c r="C84" s="126" t="s">
        <v>16</v>
      </c>
      <c r="D84" s="126" t="s">
        <v>17</v>
      </c>
      <c r="E84" s="126" t="s">
        <v>10</v>
      </c>
      <c r="F84" s="126" t="s">
        <v>18</v>
      </c>
      <c r="G84" s="126" t="s">
        <v>12</v>
      </c>
      <c r="H84" s="126">
        <v>66.12</v>
      </c>
      <c r="J84" s="125">
        <v>20230220</v>
      </c>
      <c r="K84" s="126">
        <v>1000068286</v>
      </c>
      <c r="L84" s="126" t="s">
        <v>280</v>
      </c>
      <c r="M84" s="126" t="s">
        <v>13</v>
      </c>
      <c r="N84" s="126" t="s">
        <v>92</v>
      </c>
      <c r="O84" s="126" t="s">
        <v>292</v>
      </c>
      <c r="P84" s="126" t="s">
        <v>12</v>
      </c>
      <c r="Q84" s="126">
        <v>2663.52</v>
      </c>
    </row>
    <row r="85" spans="1:17" x14ac:dyDescent="0.3">
      <c r="A85" s="125">
        <v>20230206</v>
      </c>
      <c r="B85" s="126">
        <v>1000205607</v>
      </c>
      <c r="C85" s="126" t="s">
        <v>16</v>
      </c>
      <c r="D85" s="126" t="s">
        <v>28</v>
      </c>
      <c r="E85" s="126" t="s">
        <v>10</v>
      </c>
      <c r="F85" s="126" t="s">
        <v>18</v>
      </c>
      <c r="G85" s="126" t="s">
        <v>12</v>
      </c>
      <c r="H85" s="126">
        <v>14652.5</v>
      </c>
      <c r="J85" s="125">
        <v>20230220</v>
      </c>
      <c r="K85" s="126">
        <v>1000068286</v>
      </c>
      <c r="L85" s="126" t="s">
        <v>280</v>
      </c>
      <c r="M85" s="126" t="s">
        <v>21</v>
      </c>
      <c r="N85" s="126" t="s">
        <v>92</v>
      </c>
      <c r="O85" s="126" t="s">
        <v>292</v>
      </c>
      <c r="P85" s="126" t="s">
        <v>12</v>
      </c>
      <c r="Q85" s="126">
        <v>3453.58</v>
      </c>
    </row>
    <row r="86" spans="1:17" x14ac:dyDescent="0.3">
      <c r="A86" s="125">
        <v>20230206</v>
      </c>
      <c r="B86" s="126">
        <v>1000205607</v>
      </c>
      <c r="C86" s="126" t="s">
        <v>16</v>
      </c>
      <c r="D86" s="126" t="s">
        <v>41</v>
      </c>
      <c r="E86" s="126" t="s">
        <v>10</v>
      </c>
      <c r="F86" s="126" t="s">
        <v>18</v>
      </c>
      <c r="G86" s="126" t="s">
        <v>12</v>
      </c>
      <c r="H86" s="126">
        <v>59.64</v>
      </c>
      <c r="J86" s="125">
        <v>20230221</v>
      </c>
      <c r="K86" s="126">
        <v>1000068286</v>
      </c>
      <c r="L86" s="126" t="s">
        <v>280</v>
      </c>
      <c r="M86" s="126" t="s">
        <v>13</v>
      </c>
      <c r="N86" s="126" t="s">
        <v>92</v>
      </c>
      <c r="O86" s="126" t="s">
        <v>292</v>
      </c>
      <c r="P86" s="126" t="s">
        <v>12</v>
      </c>
      <c r="Q86" s="126">
        <v>3674.04</v>
      </c>
    </row>
    <row r="87" spans="1:17" x14ac:dyDescent="0.3">
      <c r="A87" s="125">
        <v>20230206</v>
      </c>
      <c r="B87" s="126">
        <v>1000211617</v>
      </c>
      <c r="C87" s="126" t="s">
        <v>37</v>
      </c>
      <c r="D87" s="126" t="s">
        <v>9</v>
      </c>
      <c r="E87" s="126" t="s">
        <v>10</v>
      </c>
      <c r="F87" s="126" t="s">
        <v>31</v>
      </c>
      <c r="G87" s="126" t="s">
        <v>12</v>
      </c>
      <c r="H87" s="126">
        <v>694.56</v>
      </c>
      <c r="J87" s="125">
        <v>20230221</v>
      </c>
      <c r="K87" s="126">
        <v>1000209655</v>
      </c>
      <c r="L87" s="126" t="s">
        <v>279</v>
      </c>
      <c r="M87" s="126" t="s">
        <v>28</v>
      </c>
      <c r="N87" s="126" t="s">
        <v>92</v>
      </c>
      <c r="O87" s="126" t="s">
        <v>276</v>
      </c>
      <c r="P87" s="126" t="s">
        <v>12</v>
      </c>
      <c r="Q87" s="126">
        <v>86.92</v>
      </c>
    </row>
    <row r="88" spans="1:17" x14ac:dyDescent="0.3">
      <c r="A88" s="125">
        <v>20230207</v>
      </c>
      <c r="B88" s="126">
        <v>1000210100</v>
      </c>
      <c r="C88" s="126" t="s">
        <v>30</v>
      </c>
      <c r="D88" s="126" t="s">
        <v>9</v>
      </c>
      <c r="E88" s="126" t="s">
        <v>10</v>
      </c>
      <c r="F88" s="126" t="s">
        <v>31</v>
      </c>
      <c r="G88" s="126" t="s">
        <v>12</v>
      </c>
      <c r="H88" s="126">
        <v>994.07</v>
      </c>
      <c r="J88" s="125">
        <v>20230221</v>
      </c>
      <c r="K88" s="126">
        <v>1000068286</v>
      </c>
      <c r="L88" s="126" t="s">
        <v>280</v>
      </c>
      <c r="M88" s="126" t="s">
        <v>296</v>
      </c>
      <c r="N88" s="126" t="s">
        <v>92</v>
      </c>
      <c r="O88" s="126" t="s">
        <v>292</v>
      </c>
      <c r="P88" s="126" t="s">
        <v>12</v>
      </c>
      <c r="Q88" s="126">
        <v>407.06</v>
      </c>
    </row>
    <row r="89" spans="1:17" x14ac:dyDescent="0.3">
      <c r="A89" s="125">
        <v>20230207</v>
      </c>
      <c r="B89" s="126">
        <v>1000205297</v>
      </c>
      <c r="C89" s="126" t="s">
        <v>5083</v>
      </c>
      <c r="D89" s="126" t="s">
        <v>9</v>
      </c>
      <c r="E89" s="126" t="s">
        <v>10</v>
      </c>
      <c r="F89" s="126" t="s">
        <v>43</v>
      </c>
      <c r="G89" s="126" t="s">
        <v>12</v>
      </c>
      <c r="H89" s="126">
        <v>272.58999999999997</v>
      </c>
      <c r="J89" s="125">
        <v>20230221</v>
      </c>
      <c r="K89" s="126">
        <v>1000209655</v>
      </c>
      <c r="L89" s="126" t="s">
        <v>279</v>
      </c>
      <c r="M89" s="126" t="s">
        <v>9</v>
      </c>
      <c r="N89" s="126" t="s">
        <v>92</v>
      </c>
      <c r="O89" s="126" t="s">
        <v>276</v>
      </c>
      <c r="P89" s="126" t="s">
        <v>12</v>
      </c>
      <c r="Q89" s="126">
        <v>0.41</v>
      </c>
    </row>
    <row r="90" spans="1:17" x14ac:dyDescent="0.3">
      <c r="A90" s="125">
        <v>20230207</v>
      </c>
      <c r="B90" s="126">
        <v>1000211617</v>
      </c>
      <c r="C90" s="126" t="s">
        <v>37</v>
      </c>
      <c r="D90" s="126" t="s">
        <v>9</v>
      </c>
      <c r="E90" s="126" t="s">
        <v>10</v>
      </c>
      <c r="F90" s="126" t="s">
        <v>31</v>
      </c>
      <c r="G90" s="126" t="s">
        <v>12</v>
      </c>
      <c r="H90" s="126">
        <v>908.65</v>
      </c>
      <c r="J90" s="125">
        <v>20230221</v>
      </c>
      <c r="K90" s="126">
        <v>1000068286</v>
      </c>
      <c r="L90" s="126" t="s">
        <v>280</v>
      </c>
      <c r="M90" s="126" t="s">
        <v>21</v>
      </c>
      <c r="N90" s="126" t="s">
        <v>92</v>
      </c>
      <c r="O90" s="126" t="s">
        <v>292</v>
      </c>
      <c r="P90" s="126" t="s">
        <v>12</v>
      </c>
      <c r="Q90" s="126">
        <v>5605.75</v>
      </c>
    </row>
    <row r="91" spans="1:17" x14ac:dyDescent="0.3">
      <c r="A91" s="125">
        <v>20230207</v>
      </c>
      <c r="B91" s="126">
        <v>1000205297</v>
      </c>
      <c r="C91" s="126" t="s">
        <v>5083</v>
      </c>
      <c r="D91" s="126" t="s">
        <v>21</v>
      </c>
      <c r="E91" s="126" t="s">
        <v>10</v>
      </c>
      <c r="F91" s="126" t="s">
        <v>14</v>
      </c>
      <c r="G91" s="126" t="s">
        <v>12</v>
      </c>
      <c r="H91" s="126">
        <v>970.06</v>
      </c>
      <c r="J91" s="125">
        <v>20230222</v>
      </c>
      <c r="K91" s="126">
        <v>1000068286</v>
      </c>
      <c r="L91" s="126" t="s">
        <v>280</v>
      </c>
      <c r="M91" s="126" t="s">
        <v>21</v>
      </c>
      <c r="N91" s="126" t="s">
        <v>92</v>
      </c>
      <c r="O91" s="126" t="s">
        <v>292</v>
      </c>
      <c r="P91" s="126" t="s">
        <v>12</v>
      </c>
      <c r="Q91" s="126">
        <v>6326.13</v>
      </c>
    </row>
    <row r="92" spans="1:17" x14ac:dyDescent="0.3">
      <c r="A92" s="125">
        <v>20230207</v>
      </c>
      <c r="B92" s="126">
        <v>1000205297</v>
      </c>
      <c r="C92" s="126" t="s">
        <v>5083</v>
      </c>
      <c r="D92" s="126" t="s">
        <v>19</v>
      </c>
      <c r="E92" s="126" t="s">
        <v>10</v>
      </c>
      <c r="F92" s="126" t="s">
        <v>20</v>
      </c>
      <c r="G92" s="126" t="s">
        <v>12</v>
      </c>
      <c r="H92" s="126">
        <v>0.75</v>
      </c>
      <c r="J92" s="125">
        <v>20230222</v>
      </c>
      <c r="K92" s="126">
        <v>1000068286</v>
      </c>
      <c r="L92" s="126" t="s">
        <v>280</v>
      </c>
      <c r="M92" s="126" t="s">
        <v>13</v>
      </c>
      <c r="N92" s="126" t="s">
        <v>92</v>
      </c>
      <c r="O92" s="126" t="s">
        <v>292</v>
      </c>
      <c r="P92" s="126" t="s">
        <v>12</v>
      </c>
      <c r="Q92" s="126">
        <v>2358.04</v>
      </c>
    </row>
    <row r="93" spans="1:17" x14ac:dyDescent="0.3">
      <c r="A93" s="125">
        <v>20230207</v>
      </c>
      <c r="B93" s="126">
        <v>1000205607</v>
      </c>
      <c r="C93" s="126" t="s">
        <v>16</v>
      </c>
      <c r="D93" s="126" t="s">
        <v>9</v>
      </c>
      <c r="E93" s="126" t="s">
        <v>10</v>
      </c>
      <c r="F93" s="126" t="s">
        <v>18</v>
      </c>
      <c r="G93" s="126" t="s">
        <v>12</v>
      </c>
      <c r="H93" s="126">
        <v>3335.55</v>
      </c>
      <c r="J93" s="125">
        <v>20230222</v>
      </c>
      <c r="K93" s="126">
        <v>1000209655</v>
      </c>
      <c r="L93" s="126" t="s">
        <v>279</v>
      </c>
      <c r="M93" s="126" t="s">
        <v>9</v>
      </c>
      <c r="N93" s="126" t="s">
        <v>92</v>
      </c>
      <c r="O93" s="126" t="s">
        <v>276</v>
      </c>
      <c r="P93" s="126" t="s">
        <v>12</v>
      </c>
      <c r="Q93" s="126">
        <v>1.05</v>
      </c>
    </row>
    <row r="94" spans="1:17" x14ac:dyDescent="0.3">
      <c r="A94" s="125">
        <v>20230207</v>
      </c>
      <c r="B94" s="126">
        <v>1000205297</v>
      </c>
      <c r="C94" s="126" t="s">
        <v>5083</v>
      </c>
      <c r="D94" s="126" t="s">
        <v>28</v>
      </c>
      <c r="E94" s="126" t="s">
        <v>10</v>
      </c>
      <c r="F94" s="126" t="s">
        <v>20</v>
      </c>
      <c r="G94" s="126" t="s">
        <v>12</v>
      </c>
      <c r="H94" s="126">
        <v>3.25</v>
      </c>
      <c r="J94" s="125">
        <v>20230222</v>
      </c>
      <c r="K94" s="126">
        <v>1000209655</v>
      </c>
      <c r="L94" s="126" t="s">
        <v>279</v>
      </c>
      <c r="M94" s="126" t="s">
        <v>28</v>
      </c>
      <c r="N94" s="126" t="s">
        <v>92</v>
      </c>
      <c r="O94" s="126" t="s">
        <v>276</v>
      </c>
      <c r="P94" s="126" t="s">
        <v>12</v>
      </c>
      <c r="Q94" s="126">
        <v>256.06</v>
      </c>
    </row>
    <row r="95" spans="1:17" x14ac:dyDescent="0.3">
      <c r="A95" s="125">
        <v>20230207</v>
      </c>
      <c r="B95" s="126">
        <v>1000205607</v>
      </c>
      <c r="C95" s="126" t="s">
        <v>16</v>
      </c>
      <c r="D95" s="126" t="s">
        <v>28</v>
      </c>
      <c r="E95" s="126" t="s">
        <v>10</v>
      </c>
      <c r="F95" s="126" t="s">
        <v>18</v>
      </c>
      <c r="G95" s="126" t="s">
        <v>12</v>
      </c>
      <c r="H95" s="126">
        <v>17619.8</v>
      </c>
      <c r="J95" s="125">
        <v>20230222</v>
      </c>
      <c r="K95" s="126">
        <v>1000068286</v>
      </c>
      <c r="L95" s="126" t="s">
        <v>280</v>
      </c>
      <c r="M95" s="126" t="s">
        <v>296</v>
      </c>
      <c r="N95" s="126" t="s">
        <v>92</v>
      </c>
      <c r="O95" s="126" t="s">
        <v>292</v>
      </c>
      <c r="P95" s="126" t="s">
        <v>12</v>
      </c>
      <c r="Q95" s="126">
        <v>422.46</v>
      </c>
    </row>
    <row r="96" spans="1:17" x14ac:dyDescent="0.3">
      <c r="A96" s="125">
        <v>20230207</v>
      </c>
      <c r="B96" s="126">
        <v>1000205297</v>
      </c>
      <c r="C96" s="126" t="s">
        <v>5083</v>
      </c>
      <c r="D96" s="126" t="s">
        <v>24</v>
      </c>
      <c r="E96" s="126" t="s">
        <v>10</v>
      </c>
      <c r="F96" s="126" t="s">
        <v>14</v>
      </c>
      <c r="G96" s="126" t="s">
        <v>12</v>
      </c>
      <c r="H96" s="126">
        <v>305.3</v>
      </c>
      <c r="J96" s="125">
        <v>20230223</v>
      </c>
      <c r="K96" s="126">
        <v>1000209655</v>
      </c>
      <c r="L96" s="126" t="s">
        <v>279</v>
      </c>
      <c r="M96" s="126" t="s">
        <v>9</v>
      </c>
      <c r="N96" s="126" t="s">
        <v>92</v>
      </c>
      <c r="O96" s="126" t="s">
        <v>276</v>
      </c>
      <c r="P96" s="126" t="s">
        <v>12</v>
      </c>
      <c r="Q96" s="126">
        <v>7.52</v>
      </c>
    </row>
    <row r="97" spans="1:17" x14ac:dyDescent="0.3">
      <c r="A97" s="125">
        <v>20230207</v>
      </c>
      <c r="B97" s="126">
        <v>1000205297</v>
      </c>
      <c r="C97" s="126" t="s">
        <v>5083</v>
      </c>
      <c r="D97" s="126" t="s">
        <v>13</v>
      </c>
      <c r="E97" s="126" t="s">
        <v>10</v>
      </c>
      <c r="F97" s="126" t="s">
        <v>35</v>
      </c>
      <c r="G97" s="126" t="s">
        <v>12</v>
      </c>
      <c r="H97" s="126">
        <v>564</v>
      </c>
      <c r="J97" s="125">
        <v>20230223</v>
      </c>
      <c r="K97" s="126">
        <v>1000068286</v>
      </c>
      <c r="L97" s="126" t="s">
        <v>280</v>
      </c>
      <c r="M97" s="126" t="s">
        <v>21</v>
      </c>
      <c r="N97" s="126" t="s">
        <v>92</v>
      </c>
      <c r="O97" s="126" t="s">
        <v>292</v>
      </c>
      <c r="P97" s="126" t="s">
        <v>12</v>
      </c>
      <c r="Q97" s="126">
        <v>6576.24</v>
      </c>
    </row>
    <row r="98" spans="1:17" x14ac:dyDescent="0.3">
      <c r="A98" s="125">
        <v>20230207</v>
      </c>
      <c r="B98" s="126">
        <v>1000205996</v>
      </c>
      <c r="C98" s="126" t="s">
        <v>26</v>
      </c>
      <c r="D98" s="126" t="s">
        <v>9</v>
      </c>
      <c r="E98" s="126" t="s">
        <v>10</v>
      </c>
      <c r="F98" s="126" t="s">
        <v>27</v>
      </c>
      <c r="G98" s="126" t="s">
        <v>12</v>
      </c>
      <c r="H98" s="126">
        <v>6944.2</v>
      </c>
      <c r="J98" s="125">
        <v>20230223</v>
      </c>
      <c r="K98" s="126">
        <v>1000209655</v>
      </c>
      <c r="L98" s="126" t="s">
        <v>279</v>
      </c>
      <c r="M98" s="126" t="s">
        <v>28</v>
      </c>
      <c r="N98" s="126" t="s">
        <v>92</v>
      </c>
      <c r="O98" s="126" t="s">
        <v>276</v>
      </c>
      <c r="P98" s="126" t="s">
        <v>12</v>
      </c>
      <c r="Q98" s="126">
        <v>905.44</v>
      </c>
    </row>
    <row r="99" spans="1:17" x14ac:dyDescent="0.3">
      <c r="A99" s="125">
        <v>20230207</v>
      </c>
      <c r="B99" s="126">
        <v>1000205607</v>
      </c>
      <c r="C99" s="126" t="s">
        <v>16</v>
      </c>
      <c r="D99" s="126" t="s">
        <v>17</v>
      </c>
      <c r="E99" s="126" t="s">
        <v>10</v>
      </c>
      <c r="F99" s="126" t="s">
        <v>18</v>
      </c>
      <c r="G99" s="126" t="s">
        <v>12</v>
      </c>
      <c r="H99" s="126">
        <v>139.61000000000001</v>
      </c>
      <c r="J99" s="125">
        <v>20230223</v>
      </c>
      <c r="K99" s="126">
        <v>1000068286</v>
      </c>
      <c r="L99" s="126" t="s">
        <v>280</v>
      </c>
      <c r="M99" s="126" t="s">
        <v>296</v>
      </c>
      <c r="N99" s="126" t="s">
        <v>92</v>
      </c>
      <c r="O99" s="126" t="s">
        <v>292</v>
      </c>
      <c r="P99" s="126" t="s">
        <v>12</v>
      </c>
      <c r="Q99" s="126">
        <v>461.38</v>
      </c>
    </row>
    <row r="100" spans="1:17" x14ac:dyDescent="0.3">
      <c r="A100" s="125">
        <v>20230207</v>
      </c>
      <c r="B100" s="126">
        <v>1000205607</v>
      </c>
      <c r="C100" s="126" t="s">
        <v>16</v>
      </c>
      <c r="D100" s="126" t="s">
        <v>41</v>
      </c>
      <c r="E100" s="126" t="s">
        <v>10</v>
      </c>
      <c r="F100" s="126" t="s">
        <v>18</v>
      </c>
      <c r="G100" s="126" t="s">
        <v>12</v>
      </c>
      <c r="H100" s="126">
        <v>98.26</v>
      </c>
      <c r="J100" s="125">
        <v>20230223</v>
      </c>
      <c r="K100" s="126">
        <v>1000068286</v>
      </c>
      <c r="L100" s="126" t="s">
        <v>280</v>
      </c>
      <c r="M100" s="126" t="s">
        <v>13</v>
      </c>
      <c r="N100" s="126" t="s">
        <v>92</v>
      </c>
      <c r="O100" s="126" t="s">
        <v>292</v>
      </c>
      <c r="P100" s="126" t="s">
        <v>12</v>
      </c>
      <c r="Q100" s="126">
        <v>2382.63</v>
      </c>
    </row>
    <row r="101" spans="1:17" x14ac:dyDescent="0.3">
      <c r="A101" s="125">
        <v>20230207</v>
      </c>
      <c r="B101" s="126">
        <v>1000209394</v>
      </c>
      <c r="C101" s="126" t="s">
        <v>33</v>
      </c>
      <c r="D101" s="126" t="s">
        <v>9</v>
      </c>
      <c r="E101" s="126" t="s">
        <v>10</v>
      </c>
      <c r="F101" s="126" t="s">
        <v>31</v>
      </c>
      <c r="G101" s="126" t="s">
        <v>12</v>
      </c>
      <c r="H101" s="126">
        <v>1961.87</v>
      </c>
      <c r="J101" s="125">
        <v>20230224</v>
      </c>
      <c r="K101" s="126">
        <v>1000068286</v>
      </c>
      <c r="L101" s="126" t="s">
        <v>280</v>
      </c>
      <c r="M101" s="126" t="s">
        <v>13</v>
      </c>
      <c r="N101" s="126" t="s">
        <v>92</v>
      </c>
      <c r="O101" s="126" t="s">
        <v>292</v>
      </c>
      <c r="P101" s="126" t="s">
        <v>12</v>
      </c>
      <c r="Q101" s="126">
        <v>3313.62</v>
      </c>
    </row>
    <row r="102" spans="1:17" x14ac:dyDescent="0.3">
      <c r="A102" s="125">
        <v>20230207</v>
      </c>
      <c r="B102" s="126">
        <v>1000205297</v>
      </c>
      <c r="C102" s="126" t="s">
        <v>5083</v>
      </c>
      <c r="D102" s="126" t="s">
        <v>23</v>
      </c>
      <c r="E102" s="126" t="s">
        <v>10</v>
      </c>
      <c r="F102" s="126" t="s">
        <v>14</v>
      </c>
      <c r="G102" s="126" t="s">
        <v>12</v>
      </c>
      <c r="H102" s="126">
        <v>300.05</v>
      </c>
      <c r="J102" s="125">
        <v>20230224</v>
      </c>
      <c r="K102" s="126">
        <v>1000209655</v>
      </c>
      <c r="L102" s="126" t="s">
        <v>279</v>
      </c>
      <c r="M102" s="126" t="s">
        <v>9</v>
      </c>
      <c r="N102" s="126" t="s">
        <v>92</v>
      </c>
      <c r="O102" s="126" t="s">
        <v>276</v>
      </c>
      <c r="P102" s="126" t="s">
        <v>12</v>
      </c>
      <c r="Q102" s="126">
        <v>21.63</v>
      </c>
    </row>
    <row r="103" spans="1:17" x14ac:dyDescent="0.3">
      <c r="A103" s="125">
        <v>20230208</v>
      </c>
      <c r="B103" s="126">
        <v>1000209394</v>
      </c>
      <c r="C103" s="126" t="s">
        <v>33</v>
      </c>
      <c r="D103" s="126" t="s">
        <v>9</v>
      </c>
      <c r="E103" s="126" t="s">
        <v>10</v>
      </c>
      <c r="F103" s="126" t="s">
        <v>31</v>
      </c>
      <c r="G103" s="126" t="s">
        <v>12</v>
      </c>
      <c r="H103" s="126">
        <v>2215.89</v>
      </c>
      <c r="J103" s="125">
        <v>20230224</v>
      </c>
      <c r="K103" s="126">
        <v>1000209655</v>
      </c>
      <c r="L103" s="126" t="s">
        <v>279</v>
      </c>
      <c r="M103" s="126" t="s">
        <v>28</v>
      </c>
      <c r="N103" s="126" t="s">
        <v>92</v>
      </c>
      <c r="O103" s="126" t="s">
        <v>276</v>
      </c>
      <c r="P103" s="126" t="s">
        <v>12</v>
      </c>
      <c r="Q103" s="126">
        <v>1188.24</v>
      </c>
    </row>
    <row r="104" spans="1:17" x14ac:dyDescent="0.3">
      <c r="A104" s="125">
        <v>20230208</v>
      </c>
      <c r="B104" s="126">
        <v>1000205607</v>
      </c>
      <c r="C104" s="126" t="s">
        <v>16</v>
      </c>
      <c r="D104" s="126" t="s">
        <v>41</v>
      </c>
      <c r="E104" s="126" t="s">
        <v>10</v>
      </c>
      <c r="F104" s="126" t="s">
        <v>18</v>
      </c>
      <c r="G104" s="126" t="s">
        <v>12</v>
      </c>
      <c r="H104" s="126">
        <v>196.16</v>
      </c>
      <c r="J104" s="125">
        <v>20230224</v>
      </c>
      <c r="K104" s="126">
        <v>1000068286</v>
      </c>
      <c r="L104" s="126" t="s">
        <v>280</v>
      </c>
      <c r="M104" s="126" t="s">
        <v>296</v>
      </c>
      <c r="N104" s="126" t="s">
        <v>92</v>
      </c>
      <c r="O104" s="126" t="s">
        <v>292</v>
      </c>
      <c r="P104" s="126" t="s">
        <v>12</v>
      </c>
      <c r="Q104" s="126">
        <v>543.27</v>
      </c>
    </row>
    <row r="105" spans="1:17" x14ac:dyDescent="0.3">
      <c r="A105" s="125">
        <v>20230208</v>
      </c>
      <c r="B105" s="126">
        <v>1000205996</v>
      </c>
      <c r="C105" s="126" t="s">
        <v>26</v>
      </c>
      <c r="D105" s="126" t="s">
        <v>9</v>
      </c>
      <c r="E105" s="126" t="s">
        <v>10</v>
      </c>
      <c r="F105" s="126" t="s">
        <v>27</v>
      </c>
      <c r="G105" s="126" t="s">
        <v>12</v>
      </c>
      <c r="H105" s="126">
        <v>3812.71</v>
      </c>
      <c r="J105" s="125">
        <v>20230224</v>
      </c>
      <c r="K105" s="126">
        <v>1000068286</v>
      </c>
      <c r="L105" s="126" t="s">
        <v>280</v>
      </c>
      <c r="M105" s="126" t="s">
        <v>21</v>
      </c>
      <c r="N105" s="126" t="s">
        <v>92</v>
      </c>
      <c r="O105" s="126" t="s">
        <v>292</v>
      </c>
      <c r="P105" s="126" t="s">
        <v>12</v>
      </c>
      <c r="Q105" s="126">
        <v>7110.12</v>
      </c>
    </row>
    <row r="106" spans="1:17" x14ac:dyDescent="0.3">
      <c r="A106" s="125">
        <v>20230208</v>
      </c>
      <c r="B106" s="126">
        <v>1000211701</v>
      </c>
      <c r="C106" s="126" t="s">
        <v>50</v>
      </c>
      <c r="D106" s="126" t="s">
        <v>9</v>
      </c>
      <c r="E106" s="126" t="s">
        <v>10</v>
      </c>
      <c r="F106" s="126" t="s">
        <v>51</v>
      </c>
      <c r="G106" s="126" t="s">
        <v>12</v>
      </c>
      <c r="H106" s="126">
        <v>200.1</v>
      </c>
      <c r="J106" s="125">
        <v>20230225</v>
      </c>
      <c r="K106" s="126">
        <v>1000068286</v>
      </c>
      <c r="L106" s="126" t="s">
        <v>280</v>
      </c>
      <c r="M106" s="126" t="s">
        <v>21</v>
      </c>
      <c r="N106" s="126" t="s">
        <v>92</v>
      </c>
      <c r="O106" s="126" t="s">
        <v>292</v>
      </c>
      <c r="P106" s="126" t="s">
        <v>12</v>
      </c>
      <c r="Q106" s="126">
        <v>8998.6</v>
      </c>
    </row>
    <row r="107" spans="1:17" x14ac:dyDescent="0.3">
      <c r="A107" s="125">
        <v>20230208</v>
      </c>
      <c r="B107" s="126">
        <v>1000210100</v>
      </c>
      <c r="C107" s="126" t="s">
        <v>30</v>
      </c>
      <c r="D107" s="126" t="s">
        <v>9</v>
      </c>
      <c r="E107" s="126" t="s">
        <v>10</v>
      </c>
      <c r="F107" s="126" t="s">
        <v>31</v>
      </c>
      <c r="G107" s="126" t="s">
        <v>12</v>
      </c>
      <c r="H107" s="126">
        <v>792.35</v>
      </c>
      <c r="J107" s="125">
        <v>20230225</v>
      </c>
      <c r="K107" s="126">
        <v>1000068286</v>
      </c>
      <c r="L107" s="126" t="s">
        <v>280</v>
      </c>
      <c r="M107" s="126" t="s">
        <v>13</v>
      </c>
      <c r="N107" s="126" t="s">
        <v>92</v>
      </c>
      <c r="O107" s="126" t="s">
        <v>292</v>
      </c>
      <c r="P107" s="126" t="s">
        <v>12</v>
      </c>
      <c r="Q107" s="126">
        <v>10.81</v>
      </c>
    </row>
    <row r="108" spans="1:17" x14ac:dyDescent="0.3">
      <c r="A108" s="125">
        <v>20230208</v>
      </c>
      <c r="B108" s="126">
        <v>1000205297</v>
      </c>
      <c r="C108" s="126" t="s">
        <v>5083</v>
      </c>
      <c r="D108" s="126" t="s">
        <v>13</v>
      </c>
      <c r="E108" s="126" t="s">
        <v>10</v>
      </c>
      <c r="F108" s="126" t="s">
        <v>35</v>
      </c>
      <c r="G108" s="126" t="s">
        <v>12</v>
      </c>
      <c r="H108" s="126">
        <v>570</v>
      </c>
      <c r="J108" s="125">
        <v>20230225</v>
      </c>
      <c r="K108" s="126">
        <v>1000209655</v>
      </c>
      <c r="L108" s="126" t="s">
        <v>279</v>
      </c>
      <c r="M108" s="126" t="s">
        <v>9</v>
      </c>
      <c r="N108" s="126" t="s">
        <v>92</v>
      </c>
      <c r="O108" s="126" t="s">
        <v>276</v>
      </c>
      <c r="P108" s="126" t="s">
        <v>12</v>
      </c>
      <c r="Q108" s="126">
        <v>30.15</v>
      </c>
    </row>
    <row r="109" spans="1:17" x14ac:dyDescent="0.3">
      <c r="A109" s="125">
        <v>20230208</v>
      </c>
      <c r="B109" s="126">
        <v>1000211617</v>
      </c>
      <c r="C109" s="126" t="s">
        <v>37</v>
      </c>
      <c r="D109" s="126" t="s">
        <v>9</v>
      </c>
      <c r="E109" s="126" t="s">
        <v>10</v>
      </c>
      <c r="F109" s="126" t="s">
        <v>31</v>
      </c>
      <c r="G109" s="126" t="s">
        <v>12</v>
      </c>
      <c r="H109" s="126">
        <v>414.57</v>
      </c>
      <c r="J109" s="125">
        <v>20230225</v>
      </c>
      <c r="K109" s="126">
        <v>1000209655</v>
      </c>
      <c r="L109" s="126" t="s">
        <v>279</v>
      </c>
      <c r="M109" s="126" t="s">
        <v>28</v>
      </c>
      <c r="N109" s="126" t="s">
        <v>92</v>
      </c>
      <c r="O109" s="126" t="s">
        <v>276</v>
      </c>
      <c r="P109" s="126" t="s">
        <v>12</v>
      </c>
      <c r="Q109" s="126">
        <v>1224.6600000000001</v>
      </c>
    </row>
    <row r="110" spans="1:17" x14ac:dyDescent="0.3">
      <c r="A110" s="125">
        <v>20230208</v>
      </c>
      <c r="B110" s="126">
        <v>1000205297</v>
      </c>
      <c r="C110" s="126" t="s">
        <v>5083</v>
      </c>
      <c r="D110" s="126" t="s">
        <v>21</v>
      </c>
      <c r="E110" s="126" t="s">
        <v>10</v>
      </c>
      <c r="F110" s="126" t="s">
        <v>35</v>
      </c>
      <c r="G110" s="126" t="s">
        <v>12</v>
      </c>
      <c r="H110" s="126">
        <v>1274.74</v>
      </c>
      <c r="J110" s="125">
        <v>20230225</v>
      </c>
      <c r="K110" s="126">
        <v>1000068286</v>
      </c>
      <c r="L110" s="126" t="s">
        <v>280</v>
      </c>
      <c r="M110" s="126" t="s">
        <v>296</v>
      </c>
      <c r="N110" s="126" t="s">
        <v>92</v>
      </c>
      <c r="O110" s="126" t="s">
        <v>292</v>
      </c>
      <c r="P110" s="126" t="s">
        <v>12</v>
      </c>
      <c r="Q110" s="126">
        <v>468.22</v>
      </c>
    </row>
    <row r="111" spans="1:17" x14ac:dyDescent="0.3">
      <c r="A111" s="125">
        <v>20230208</v>
      </c>
      <c r="B111" s="126">
        <v>1000205297</v>
      </c>
      <c r="C111" s="126" t="s">
        <v>5083</v>
      </c>
      <c r="D111" s="126" t="s">
        <v>9</v>
      </c>
      <c r="E111" s="126" t="s">
        <v>10</v>
      </c>
      <c r="F111" s="126" t="s">
        <v>43</v>
      </c>
      <c r="G111" s="126" t="s">
        <v>12</v>
      </c>
      <c r="H111" s="126">
        <v>281.05</v>
      </c>
      <c r="J111" s="125">
        <v>20230226</v>
      </c>
      <c r="K111" s="126">
        <v>1000209655</v>
      </c>
      <c r="L111" s="126" t="s">
        <v>279</v>
      </c>
      <c r="M111" s="126" t="s">
        <v>9</v>
      </c>
      <c r="N111" s="126" t="s">
        <v>92</v>
      </c>
      <c r="O111" s="126" t="s">
        <v>276</v>
      </c>
      <c r="P111" s="126" t="s">
        <v>12</v>
      </c>
      <c r="Q111" s="126">
        <v>33.72</v>
      </c>
    </row>
    <row r="112" spans="1:17" x14ac:dyDescent="0.3">
      <c r="A112" s="125">
        <v>20230208</v>
      </c>
      <c r="B112" s="126">
        <v>1000205297</v>
      </c>
      <c r="C112" s="126" t="s">
        <v>5083</v>
      </c>
      <c r="D112" s="126" t="s">
        <v>23</v>
      </c>
      <c r="E112" s="126" t="s">
        <v>10</v>
      </c>
      <c r="F112" s="126" t="s">
        <v>14</v>
      </c>
      <c r="G112" s="126" t="s">
        <v>12</v>
      </c>
      <c r="H112" s="126">
        <v>300.26</v>
      </c>
      <c r="J112" s="125">
        <v>20230226</v>
      </c>
      <c r="K112" s="126">
        <v>1000209655</v>
      </c>
      <c r="L112" s="126" t="s">
        <v>279</v>
      </c>
      <c r="M112" s="126" t="s">
        <v>28</v>
      </c>
      <c r="N112" s="126" t="s">
        <v>92</v>
      </c>
      <c r="O112" s="126" t="s">
        <v>276</v>
      </c>
      <c r="P112" s="126" t="s">
        <v>12</v>
      </c>
      <c r="Q112" s="126">
        <v>1069.0999999999999</v>
      </c>
    </row>
    <row r="113" spans="1:17" x14ac:dyDescent="0.3">
      <c r="A113" s="125">
        <v>20230208</v>
      </c>
      <c r="B113" s="126">
        <v>1000205607</v>
      </c>
      <c r="C113" s="126" t="s">
        <v>16</v>
      </c>
      <c r="D113" s="126" t="s">
        <v>9</v>
      </c>
      <c r="E113" s="126" t="s">
        <v>10</v>
      </c>
      <c r="F113" s="126" t="s">
        <v>18</v>
      </c>
      <c r="G113" s="126" t="s">
        <v>12</v>
      </c>
      <c r="H113" s="126">
        <v>3094.02</v>
      </c>
      <c r="J113" s="125">
        <v>20230226</v>
      </c>
      <c r="K113" s="126">
        <v>1000068286</v>
      </c>
      <c r="L113" s="126" t="s">
        <v>280</v>
      </c>
      <c r="M113" s="126" t="s">
        <v>296</v>
      </c>
      <c r="N113" s="126" t="s">
        <v>92</v>
      </c>
      <c r="O113" s="126" t="s">
        <v>292</v>
      </c>
      <c r="P113" s="126" t="s">
        <v>12</v>
      </c>
      <c r="Q113" s="126">
        <v>422.01</v>
      </c>
    </row>
    <row r="114" spans="1:17" x14ac:dyDescent="0.3">
      <c r="A114" s="125">
        <v>20230208</v>
      </c>
      <c r="B114" s="126">
        <v>1000205607</v>
      </c>
      <c r="C114" s="126" t="s">
        <v>16</v>
      </c>
      <c r="D114" s="126" t="s">
        <v>28</v>
      </c>
      <c r="E114" s="126" t="s">
        <v>10</v>
      </c>
      <c r="F114" s="126" t="s">
        <v>18</v>
      </c>
      <c r="G114" s="126" t="s">
        <v>12</v>
      </c>
      <c r="H114" s="126">
        <v>9376.75</v>
      </c>
      <c r="J114" s="125">
        <v>20230226</v>
      </c>
      <c r="K114" s="126">
        <v>1000068286</v>
      </c>
      <c r="L114" s="126" t="s">
        <v>280</v>
      </c>
      <c r="M114" s="126" t="s">
        <v>21</v>
      </c>
      <c r="N114" s="126" t="s">
        <v>92</v>
      </c>
      <c r="O114" s="126" t="s">
        <v>292</v>
      </c>
      <c r="P114" s="126" t="s">
        <v>12</v>
      </c>
      <c r="Q114" s="126">
        <v>5477.74</v>
      </c>
    </row>
    <row r="115" spans="1:17" x14ac:dyDescent="0.3">
      <c r="A115" s="125">
        <v>20230208</v>
      </c>
      <c r="B115" s="126">
        <v>1000205297</v>
      </c>
      <c r="C115" s="126" t="s">
        <v>5083</v>
      </c>
      <c r="D115" s="126" t="s">
        <v>19</v>
      </c>
      <c r="E115" s="126" t="s">
        <v>10</v>
      </c>
      <c r="F115" s="126" t="s">
        <v>20</v>
      </c>
      <c r="G115" s="126" t="s">
        <v>12</v>
      </c>
      <c r="H115" s="126">
        <v>0.04</v>
      </c>
      <c r="J115" s="125">
        <v>20230227</v>
      </c>
      <c r="K115" s="126">
        <v>1000209655</v>
      </c>
      <c r="L115" s="126" t="s">
        <v>279</v>
      </c>
      <c r="M115" s="126" t="s">
        <v>9</v>
      </c>
      <c r="N115" s="126" t="s">
        <v>92</v>
      </c>
      <c r="O115" s="126" t="s">
        <v>276</v>
      </c>
      <c r="P115" s="126" t="s">
        <v>12</v>
      </c>
      <c r="Q115" s="126">
        <v>40.770000000000003</v>
      </c>
    </row>
    <row r="116" spans="1:17" x14ac:dyDescent="0.3">
      <c r="A116" s="125">
        <v>20230208</v>
      </c>
      <c r="B116" s="126">
        <v>1000205607</v>
      </c>
      <c r="C116" s="126" t="s">
        <v>16</v>
      </c>
      <c r="D116" s="126" t="s">
        <v>17</v>
      </c>
      <c r="E116" s="126" t="s">
        <v>10</v>
      </c>
      <c r="F116" s="126" t="s">
        <v>18</v>
      </c>
      <c r="G116" s="126" t="s">
        <v>12</v>
      </c>
      <c r="H116" s="126">
        <v>30.37</v>
      </c>
      <c r="J116" s="125">
        <v>20230227</v>
      </c>
      <c r="K116" s="126">
        <v>1000068286</v>
      </c>
      <c r="L116" s="126" t="s">
        <v>280</v>
      </c>
      <c r="M116" s="126" t="s">
        <v>296</v>
      </c>
      <c r="N116" s="126" t="s">
        <v>92</v>
      </c>
      <c r="O116" s="126" t="s">
        <v>292</v>
      </c>
      <c r="P116" s="126" t="s">
        <v>12</v>
      </c>
      <c r="Q116" s="126">
        <v>349.04</v>
      </c>
    </row>
    <row r="117" spans="1:17" x14ac:dyDescent="0.3">
      <c r="A117" s="125">
        <v>20230208</v>
      </c>
      <c r="B117" s="126">
        <v>1000205297</v>
      </c>
      <c r="C117" s="126" t="s">
        <v>5083</v>
      </c>
      <c r="D117" s="126" t="s">
        <v>28</v>
      </c>
      <c r="E117" s="126" t="s">
        <v>10</v>
      </c>
      <c r="F117" s="126" t="s">
        <v>20</v>
      </c>
      <c r="G117" s="126" t="s">
        <v>12</v>
      </c>
      <c r="H117" s="126">
        <v>0.25</v>
      </c>
      <c r="J117" s="125">
        <v>20230227</v>
      </c>
      <c r="K117" s="126">
        <v>1000068286</v>
      </c>
      <c r="L117" s="126" t="s">
        <v>280</v>
      </c>
      <c r="M117" s="126" t="s">
        <v>21</v>
      </c>
      <c r="N117" s="126" t="s">
        <v>92</v>
      </c>
      <c r="O117" s="126" t="s">
        <v>292</v>
      </c>
      <c r="P117" s="126" t="s">
        <v>12</v>
      </c>
      <c r="Q117" s="126">
        <v>7810.48</v>
      </c>
    </row>
    <row r="118" spans="1:17" x14ac:dyDescent="0.3">
      <c r="A118" s="125">
        <v>20230208</v>
      </c>
      <c r="B118" s="126">
        <v>1000205297</v>
      </c>
      <c r="C118" s="126" t="s">
        <v>5083</v>
      </c>
      <c r="D118" s="126" t="s">
        <v>24</v>
      </c>
      <c r="E118" s="126" t="s">
        <v>10</v>
      </c>
      <c r="F118" s="126" t="s">
        <v>14</v>
      </c>
      <c r="G118" s="126" t="s">
        <v>12</v>
      </c>
      <c r="H118" s="126">
        <v>301.43</v>
      </c>
      <c r="J118" s="125">
        <v>20230227</v>
      </c>
      <c r="K118" s="126">
        <v>1000068286</v>
      </c>
      <c r="L118" s="126" t="s">
        <v>280</v>
      </c>
      <c r="M118" s="126" t="s">
        <v>13</v>
      </c>
      <c r="N118" s="126" t="s">
        <v>92</v>
      </c>
      <c r="O118" s="126" t="s">
        <v>292</v>
      </c>
      <c r="P118" s="126" t="s">
        <v>12</v>
      </c>
      <c r="Q118" s="126">
        <v>2402.9</v>
      </c>
    </row>
    <row r="119" spans="1:17" x14ac:dyDescent="0.3">
      <c r="A119" s="125">
        <v>20230209</v>
      </c>
      <c r="B119" s="126">
        <v>1000205607</v>
      </c>
      <c r="C119" s="126" t="s">
        <v>16</v>
      </c>
      <c r="D119" s="126" t="s">
        <v>9</v>
      </c>
      <c r="E119" s="126" t="s">
        <v>10</v>
      </c>
      <c r="F119" s="126" t="s">
        <v>18</v>
      </c>
      <c r="G119" s="126" t="s">
        <v>12</v>
      </c>
      <c r="H119" s="126">
        <v>3792.19</v>
      </c>
      <c r="J119" s="125">
        <v>20230227</v>
      </c>
      <c r="K119" s="126">
        <v>1000209655</v>
      </c>
      <c r="L119" s="126" t="s">
        <v>279</v>
      </c>
      <c r="M119" s="126" t="s">
        <v>28</v>
      </c>
      <c r="N119" s="126" t="s">
        <v>92</v>
      </c>
      <c r="O119" s="126" t="s">
        <v>276</v>
      </c>
      <c r="P119" s="126" t="s">
        <v>12</v>
      </c>
      <c r="Q119" s="126">
        <v>658.47</v>
      </c>
    </row>
    <row r="120" spans="1:17" x14ac:dyDescent="0.3">
      <c r="A120" s="125">
        <v>20230209</v>
      </c>
      <c r="B120" s="126">
        <v>1000205297</v>
      </c>
      <c r="C120" s="126" t="s">
        <v>5083</v>
      </c>
      <c r="D120" s="126" t="s">
        <v>21</v>
      </c>
      <c r="E120" s="126" t="s">
        <v>10</v>
      </c>
      <c r="F120" s="126" t="s">
        <v>45</v>
      </c>
      <c r="G120" s="126" t="s">
        <v>12</v>
      </c>
      <c r="H120" s="126">
        <v>990.43</v>
      </c>
      <c r="J120" s="125">
        <v>20230228</v>
      </c>
      <c r="K120" s="126">
        <v>1000068286</v>
      </c>
      <c r="L120" s="126" t="s">
        <v>280</v>
      </c>
      <c r="M120" s="126" t="s">
        <v>13</v>
      </c>
      <c r="N120" s="126" t="s">
        <v>92</v>
      </c>
      <c r="O120" s="126" t="s">
        <v>292</v>
      </c>
      <c r="P120" s="126" t="s">
        <v>12</v>
      </c>
      <c r="Q120" s="126">
        <v>2403.5500000000002</v>
      </c>
    </row>
    <row r="121" spans="1:17" x14ac:dyDescent="0.3">
      <c r="A121" s="125">
        <v>20230209</v>
      </c>
      <c r="B121" s="126">
        <v>1000205607</v>
      </c>
      <c r="C121" s="126" t="s">
        <v>16</v>
      </c>
      <c r="D121" s="126" t="s">
        <v>28</v>
      </c>
      <c r="E121" s="126" t="s">
        <v>10</v>
      </c>
      <c r="F121" s="126" t="s">
        <v>18</v>
      </c>
      <c r="G121" s="126" t="s">
        <v>12</v>
      </c>
      <c r="H121" s="126">
        <v>10731.17</v>
      </c>
      <c r="J121" s="125">
        <v>20230228</v>
      </c>
      <c r="K121" s="126">
        <v>1000209655</v>
      </c>
      <c r="L121" s="126" t="s">
        <v>279</v>
      </c>
      <c r="M121" s="126" t="s">
        <v>28</v>
      </c>
      <c r="N121" s="126" t="s">
        <v>92</v>
      </c>
      <c r="O121" s="126" t="s">
        <v>276</v>
      </c>
      <c r="P121" s="126" t="s">
        <v>12</v>
      </c>
      <c r="Q121" s="126">
        <v>581.54999999999995</v>
      </c>
    </row>
    <row r="122" spans="1:17" x14ac:dyDescent="0.3">
      <c r="A122" s="125">
        <v>20230209</v>
      </c>
      <c r="B122" s="126">
        <v>1000210100</v>
      </c>
      <c r="C122" s="126" t="s">
        <v>30</v>
      </c>
      <c r="D122" s="126" t="s">
        <v>9</v>
      </c>
      <c r="E122" s="126" t="s">
        <v>10</v>
      </c>
      <c r="F122" s="126" t="s">
        <v>31</v>
      </c>
      <c r="G122" s="126" t="s">
        <v>12</v>
      </c>
      <c r="H122" s="126">
        <v>1024.21</v>
      </c>
      <c r="J122" s="125">
        <v>20230228</v>
      </c>
      <c r="K122" s="126">
        <v>1000209655</v>
      </c>
      <c r="L122" s="126" t="s">
        <v>279</v>
      </c>
      <c r="M122" s="126" t="s">
        <v>9</v>
      </c>
      <c r="N122" s="126" t="s">
        <v>92</v>
      </c>
      <c r="O122" s="126" t="s">
        <v>276</v>
      </c>
      <c r="P122" s="126" t="s">
        <v>12</v>
      </c>
      <c r="Q122" s="126">
        <v>61.23</v>
      </c>
    </row>
    <row r="123" spans="1:17" x14ac:dyDescent="0.3">
      <c r="A123" s="125">
        <v>20230209</v>
      </c>
      <c r="B123" s="126">
        <v>1000209394</v>
      </c>
      <c r="C123" s="126" t="s">
        <v>33</v>
      </c>
      <c r="D123" s="126" t="s">
        <v>9</v>
      </c>
      <c r="E123" s="126" t="s">
        <v>10</v>
      </c>
      <c r="F123" s="126" t="s">
        <v>31</v>
      </c>
      <c r="G123" s="126" t="s">
        <v>12</v>
      </c>
      <c r="H123" s="126">
        <v>1327.54</v>
      </c>
      <c r="J123" s="125">
        <v>20230228</v>
      </c>
      <c r="K123" s="126">
        <v>1000068286</v>
      </c>
      <c r="L123" s="126" t="s">
        <v>280</v>
      </c>
      <c r="M123" s="126" t="s">
        <v>21</v>
      </c>
      <c r="N123" s="126" t="s">
        <v>92</v>
      </c>
      <c r="O123" s="126" t="s">
        <v>292</v>
      </c>
      <c r="P123" s="126" t="s">
        <v>12</v>
      </c>
      <c r="Q123" s="126">
        <v>8117.15</v>
      </c>
    </row>
    <row r="124" spans="1:17" x14ac:dyDescent="0.3">
      <c r="A124" s="125">
        <v>20230209</v>
      </c>
      <c r="B124" s="126">
        <v>1000205607</v>
      </c>
      <c r="C124" s="126" t="s">
        <v>16</v>
      </c>
      <c r="D124" s="126" t="s">
        <v>41</v>
      </c>
      <c r="E124" s="126" t="s">
        <v>10</v>
      </c>
      <c r="F124" s="126" t="s">
        <v>18</v>
      </c>
      <c r="G124" s="126" t="s">
        <v>12</v>
      </c>
      <c r="H124" s="126">
        <v>113.93</v>
      </c>
      <c r="J124" s="125">
        <v>20230228</v>
      </c>
      <c r="K124" s="126">
        <v>1000068286</v>
      </c>
      <c r="L124" s="126" t="s">
        <v>280</v>
      </c>
      <c r="M124" s="126" t="s">
        <v>296</v>
      </c>
      <c r="N124" s="126" t="s">
        <v>92</v>
      </c>
      <c r="O124" s="126" t="s">
        <v>292</v>
      </c>
      <c r="P124" s="126" t="s">
        <v>12</v>
      </c>
      <c r="Q124" s="126">
        <v>374.97</v>
      </c>
    </row>
    <row r="125" spans="1:17" x14ac:dyDescent="0.3">
      <c r="A125" s="125">
        <v>20230209</v>
      </c>
      <c r="B125" s="126">
        <v>1000211701</v>
      </c>
      <c r="C125" s="126" t="s">
        <v>50</v>
      </c>
      <c r="D125" s="126" t="s">
        <v>9</v>
      </c>
      <c r="E125" s="126" t="s">
        <v>10</v>
      </c>
      <c r="F125" s="126" t="s">
        <v>51</v>
      </c>
      <c r="G125" s="126" t="s">
        <v>12</v>
      </c>
      <c r="H125" s="126">
        <v>52.84</v>
      </c>
    </row>
    <row r="126" spans="1:17" x14ac:dyDescent="0.3">
      <c r="A126" s="125">
        <v>20230209</v>
      </c>
      <c r="B126" s="126">
        <v>1000205297</v>
      </c>
      <c r="C126" s="126" t="s">
        <v>5083</v>
      </c>
      <c r="D126" s="126" t="s">
        <v>24</v>
      </c>
      <c r="E126" s="126" t="s">
        <v>10</v>
      </c>
      <c r="F126" s="126" t="s">
        <v>14</v>
      </c>
      <c r="G126" s="126" t="s">
        <v>12</v>
      </c>
      <c r="H126" s="126">
        <v>299.57</v>
      </c>
    </row>
    <row r="127" spans="1:17" x14ac:dyDescent="0.3">
      <c r="A127" s="125">
        <v>20230209</v>
      </c>
      <c r="B127" s="126">
        <v>1000211617</v>
      </c>
      <c r="C127" s="126" t="s">
        <v>37</v>
      </c>
      <c r="D127" s="126" t="s">
        <v>9</v>
      </c>
      <c r="E127" s="126" t="s">
        <v>10</v>
      </c>
      <c r="F127" s="126" t="s">
        <v>31</v>
      </c>
      <c r="G127" s="126" t="s">
        <v>12</v>
      </c>
      <c r="H127" s="126">
        <v>664.03</v>
      </c>
    </row>
    <row r="128" spans="1:17" x14ac:dyDescent="0.3">
      <c r="A128" s="125">
        <v>20230209</v>
      </c>
      <c r="B128" s="126">
        <v>1000205297</v>
      </c>
      <c r="C128" s="126" t="s">
        <v>5083</v>
      </c>
      <c r="D128" s="126" t="s">
        <v>23</v>
      </c>
      <c r="E128" s="126" t="s">
        <v>10</v>
      </c>
      <c r="F128" s="126" t="s">
        <v>14</v>
      </c>
      <c r="G128" s="126" t="s">
        <v>12</v>
      </c>
      <c r="H128" s="126">
        <v>300.20999999999998</v>
      </c>
    </row>
    <row r="129" spans="1:8" x14ac:dyDescent="0.3">
      <c r="A129" s="125">
        <v>20230209</v>
      </c>
      <c r="B129" s="126">
        <v>1000205297</v>
      </c>
      <c r="C129" s="126" t="s">
        <v>5083</v>
      </c>
      <c r="D129" s="126" t="s">
        <v>13</v>
      </c>
      <c r="E129" s="126" t="s">
        <v>10</v>
      </c>
      <c r="F129" s="126" t="s">
        <v>40</v>
      </c>
      <c r="G129" s="126" t="s">
        <v>12</v>
      </c>
      <c r="H129" s="126">
        <v>549</v>
      </c>
    </row>
    <row r="130" spans="1:8" x14ac:dyDescent="0.3">
      <c r="A130" s="125">
        <v>20230209</v>
      </c>
      <c r="B130" s="126">
        <v>1000205297</v>
      </c>
      <c r="C130" s="126" t="s">
        <v>5083</v>
      </c>
      <c r="D130" s="126" t="s">
        <v>9</v>
      </c>
      <c r="E130" s="126" t="s">
        <v>10</v>
      </c>
      <c r="F130" s="126" t="s">
        <v>43</v>
      </c>
      <c r="G130" s="126" t="s">
        <v>12</v>
      </c>
      <c r="H130" s="126">
        <v>299.83</v>
      </c>
    </row>
    <row r="131" spans="1:8" x14ac:dyDescent="0.3">
      <c r="A131" s="125">
        <v>20230209</v>
      </c>
      <c r="B131" s="126">
        <v>1000205996</v>
      </c>
      <c r="C131" s="126" t="s">
        <v>26</v>
      </c>
      <c r="D131" s="126" t="s">
        <v>9</v>
      </c>
      <c r="E131" s="126" t="s">
        <v>10</v>
      </c>
      <c r="F131" s="126" t="s">
        <v>27</v>
      </c>
      <c r="G131" s="126" t="s">
        <v>12</v>
      </c>
      <c r="H131" s="126">
        <v>3051.25</v>
      </c>
    </row>
    <row r="132" spans="1:8" x14ac:dyDescent="0.3">
      <c r="A132" s="125">
        <v>20230209</v>
      </c>
      <c r="B132" s="126">
        <v>1000205607</v>
      </c>
      <c r="C132" s="126" t="s">
        <v>16</v>
      </c>
      <c r="D132" s="126" t="s">
        <v>17</v>
      </c>
      <c r="E132" s="126" t="s">
        <v>10</v>
      </c>
      <c r="F132" s="126" t="s">
        <v>18</v>
      </c>
      <c r="G132" s="126" t="s">
        <v>12</v>
      </c>
      <c r="H132" s="126">
        <v>38.46</v>
      </c>
    </row>
    <row r="133" spans="1:8" x14ac:dyDescent="0.3">
      <c r="A133" s="125">
        <v>20230210</v>
      </c>
      <c r="B133" s="126">
        <v>1000205297</v>
      </c>
      <c r="C133" s="126" t="s">
        <v>5083</v>
      </c>
      <c r="D133" s="126" t="s">
        <v>24</v>
      </c>
      <c r="E133" s="126" t="s">
        <v>10</v>
      </c>
      <c r="F133" s="126" t="s">
        <v>14</v>
      </c>
      <c r="G133" s="126" t="s">
        <v>12</v>
      </c>
      <c r="H133" s="126">
        <v>299.13</v>
      </c>
    </row>
    <row r="134" spans="1:8" x14ac:dyDescent="0.3">
      <c r="A134" s="125">
        <v>20230210</v>
      </c>
      <c r="B134" s="126">
        <v>1000205297</v>
      </c>
      <c r="C134" s="126" t="s">
        <v>5083</v>
      </c>
      <c r="D134" s="126" t="s">
        <v>21</v>
      </c>
      <c r="E134" s="126" t="s">
        <v>10</v>
      </c>
      <c r="F134" s="126" t="s">
        <v>45</v>
      </c>
      <c r="G134" s="126" t="s">
        <v>12</v>
      </c>
      <c r="H134" s="126">
        <v>882.09</v>
      </c>
    </row>
    <row r="135" spans="1:8" x14ac:dyDescent="0.3">
      <c r="A135" s="125">
        <v>20230210</v>
      </c>
      <c r="B135" s="126">
        <v>1000205297</v>
      </c>
      <c r="C135" s="126" t="s">
        <v>5083</v>
      </c>
      <c r="D135" s="126" t="s">
        <v>23</v>
      </c>
      <c r="E135" s="126" t="s">
        <v>10</v>
      </c>
      <c r="F135" s="126" t="s">
        <v>14</v>
      </c>
      <c r="G135" s="126" t="s">
        <v>12</v>
      </c>
      <c r="H135" s="126">
        <v>300.33</v>
      </c>
    </row>
    <row r="136" spans="1:8" x14ac:dyDescent="0.3">
      <c r="A136" s="125">
        <v>20230210</v>
      </c>
      <c r="B136" s="126">
        <v>1000211617</v>
      </c>
      <c r="C136" s="126" t="s">
        <v>37</v>
      </c>
      <c r="D136" s="126" t="s">
        <v>9</v>
      </c>
      <c r="E136" s="126" t="s">
        <v>10</v>
      </c>
      <c r="F136" s="126" t="s">
        <v>31</v>
      </c>
      <c r="G136" s="126" t="s">
        <v>12</v>
      </c>
      <c r="H136" s="126">
        <v>678.72</v>
      </c>
    </row>
    <row r="137" spans="1:8" x14ac:dyDescent="0.3">
      <c r="A137" s="125">
        <v>20230210</v>
      </c>
      <c r="B137" s="126">
        <v>1000205297</v>
      </c>
      <c r="C137" s="126" t="s">
        <v>5083</v>
      </c>
      <c r="D137" s="126" t="s">
        <v>9</v>
      </c>
      <c r="E137" s="126" t="s">
        <v>10</v>
      </c>
      <c r="F137" s="126" t="s">
        <v>43</v>
      </c>
      <c r="G137" s="126" t="s">
        <v>12</v>
      </c>
      <c r="H137" s="126">
        <v>312.74</v>
      </c>
    </row>
    <row r="138" spans="1:8" x14ac:dyDescent="0.3">
      <c r="A138" s="125">
        <v>20230210</v>
      </c>
      <c r="B138" s="126">
        <v>1000209394</v>
      </c>
      <c r="C138" s="126" t="s">
        <v>33</v>
      </c>
      <c r="D138" s="126" t="s">
        <v>9</v>
      </c>
      <c r="E138" s="126" t="s">
        <v>10</v>
      </c>
      <c r="F138" s="126" t="s">
        <v>31</v>
      </c>
      <c r="G138" s="126" t="s">
        <v>12</v>
      </c>
      <c r="H138" s="126">
        <v>1584.15</v>
      </c>
    </row>
    <row r="139" spans="1:8" x14ac:dyDescent="0.3">
      <c r="A139" s="125">
        <v>20230210</v>
      </c>
      <c r="B139" s="126">
        <v>1000210100</v>
      </c>
      <c r="C139" s="126" t="s">
        <v>30</v>
      </c>
      <c r="D139" s="126" t="s">
        <v>9</v>
      </c>
      <c r="E139" s="126" t="s">
        <v>10</v>
      </c>
      <c r="F139" s="126" t="s">
        <v>31</v>
      </c>
      <c r="G139" s="126" t="s">
        <v>12</v>
      </c>
      <c r="H139" s="126">
        <v>1367.84</v>
      </c>
    </row>
    <row r="140" spans="1:8" x14ac:dyDescent="0.3">
      <c r="A140" s="125">
        <v>20230210</v>
      </c>
      <c r="B140" s="126">
        <v>1000205297</v>
      </c>
      <c r="C140" s="126" t="s">
        <v>5083</v>
      </c>
      <c r="D140" s="126" t="s">
        <v>13</v>
      </c>
      <c r="E140" s="126" t="s">
        <v>10</v>
      </c>
      <c r="F140" s="126" t="s">
        <v>40</v>
      </c>
      <c r="G140" s="126" t="s">
        <v>12</v>
      </c>
      <c r="H140" s="126">
        <v>1000.5</v>
      </c>
    </row>
    <row r="141" spans="1:8" x14ac:dyDescent="0.3">
      <c r="A141" s="125">
        <v>20230210</v>
      </c>
      <c r="B141" s="126">
        <v>1000205607</v>
      </c>
      <c r="C141" s="126" t="s">
        <v>16</v>
      </c>
      <c r="D141" s="126" t="s">
        <v>28</v>
      </c>
      <c r="E141" s="126" t="s">
        <v>10</v>
      </c>
      <c r="F141" s="126" t="s">
        <v>18</v>
      </c>
      <c r="G141" s="126" t="s">
        <v>12</v>
      </c>
      <c r="H141" s="126">
        <v>10059.08</v>
      </c>
    </row>
    <row r="142" spans="1:8" x14ac:dyDescent="0.3">
      <c r="A142" s="125">
        <v>20230210</v>
      </c>
      <c r="B142" s="126">
        <v>1000205607</v>
      </c>
      <c r="C142" s="126" t="s">
        <v>16</v>
      </c>
      <c r="D142" s="126" t="s">
        <v>9</v>
      </c>
      <c r="E142" s="126" t="s">
        <v>10</v>
      </c>
      <c r="F142" s="126" t="s">
        <v>18</v>
      </c>
      <c r="G142" s="126" t="s">
        <v>12</v>
      </c>
      <c r="H142" s="126">
        <v>7384.09</v>
      </c>
    </row>
    <row r="143" spans="1:8" x14ac:dyDescent="0.3">
      <c r="A143" s="125">
        <v>20230210</v>
      </c>
      <c r="B143" s="126">
        <v>1000211701</v>
      </c>
      <c r="C143" s="126" t="s">
        <v>50</v>
      </c>
      <c r="D143" s="126" t="s">
        <v>9</v>
      </c>
      <c r="E143" s="126" t="s">
        <v>10</v>
      </c>
      <c r="F143" s="126" t="s">
        <v>51</v>
      </c>
      <c r="G143" s="126" t="s">
        <v>12</v>
      </c>
      <c r="H143" s="126">
        <v>800.48</v>
      </c>
    </row>
    <row r="144" spans="1:8" x14ac:dyDescent="0.3">
      <c r="A144" s="125">
        <v>20230210</v>
      </c>
      <c r="B144" s="126">
        <v>1000205607</v>
      </c>
      <c r="C144" s="126" t="s">
        <v>16</v>
      </c>
      <c r="D144" s="126" t="s">
        <v>17</v>
      </c>
      <c r="E144" s="126" t="s">
        <v>10</v>
      </c>
      <c r="F144" s="126" t="s">
        <v>18</v>
      </c>
      <c r="G144" s="126" t="s">
        <v>12</v>
      </c>
      <c r="H144" s="126">
        <v>251.06</v>
      </c>
    </row>
    <row r="145" spans="1:8" x14ac:dyDescent="0.3">
      <c r="A145" s="125">
        <v>20230210</v>
      </c>
      <c r="B145" s="126">
        <v>1000205996</v>
      </c>
      <c r="C145" s="126" t="s">
        <v>26</v>
      </c>
      <c r="D145" s="126" t="s">
        <v>9</v>
      </c>
      <c r="E145" s="126" t="s">
        <v>10</v>
      </c>
      <c r="F145" s="126" t="s">
        <v>27</v>
      </c>
      <c r="G145" s="126" t="s">
        <v>12</v>
      </c>
      <c r="H145" s="126">
        <v>2628.97</v>
      </c>
    </row>
    <row r="146" spans="1:8" x14ac:dyDescent="0.3">
      <c r="A146" s="125">
        <v>20230210</v>
      </c>
      <c r="B146" s="126">
        <v>1000205607</v>
      </c>
      <c r="C146" s="126" t="s">
        <v>16</v>
      </c>
      <c r="D146" s="126" t="s">
        <v>41</v>
      </c>
      <c r="E146" s="126" t="s">
        <v>10</v>
      </c>
      <c r="F146" s="126" t="s">
        <v>18</v>
      </c>
      <c r="G146" s="126" t="s">
        <v>12</v>
      </c>
      <c r="H146" s="126">
        <v>219.86</v>
      </c>
    </row>
    <row r="147" spans="1:8" x14ac:dyDescent="0.3">
      <c r="A147" s="125">
        <v>20230211</v>
      </c>
      <c r="B147" s="126">
        <v>1000205996</v>
      </c>
      <c r="C147" s="126" t="s">
        <v>26</v>
      </c>
      <c r="D147" s="126" t="s">
        <v>9</v>
      </c>
      <c r="E147" s="126" t="s">
        <v>10</v>
      </c>
      <c r="F147" s="126" t="s">
        <v>27</v>
      </c>
      <c r="G147" s="126" t="s">
        <v>12</v>
      </c>
      <c r="H147" s="126">
        <v>1769.74</v>
      </c>
    </row>
    <row r="148" spans="1:8" x14ac:dyDescent="0.3">
      <c r="A148" s="125">
        <v>20230211</v>
      </c>
      <c r="B148" s="126">
        <v>1000205297</v>
      </c>
      <c r="C148" s="126" t="s">
        <v>5083</v>
      </c>
      <c r="D148" s="126" t="s">
        <v>24</v>
      </c>
      <c r="E148" s="126" t="s">
        <v>10</v>
      </c>
      <c r="F148" s="126" t="s">
        <v>14</v>
      </c>
      <c r="G148" s="126" t="s">
        <v>12</v>
      </c>
      <c r="H148" s="126">
        <v>299.99</v>
      </c>
    </row>
    <row r="149" spans="1:8" x14ac:dyDescent="0.3">
      <c r="A149" s="125">
        <v>20230211</v>
      </c>
      <c r="B149" s="126">
        <v>1000205607</v>
      </c>
      <c r="C149" s="126" t="s">
        <v>16</v>
      </c>
      <c r="D149" s="126" t="s">
        <v>9</v>
      </c>
      <c r="E149" s="126" t="s">
        <v>10</v>
      </c>
      <c r="F149" s="126" t="s">
        <v>18</v>
      </c>
      <c r="G149" s="126" t="s">
        <v>12</v>
      </c>
      <c r="H149" s="126">
        <v>8009.74</v>
      </c>
    </row>
    <row r="150" spans="1:8" x14ac:dyDescent="0.3">
      <c r="A150" s="125">
        <v>20230211</v>
      </c>
      <c r="B150" s="126">
        <v>1000210100</v>
      </c>
      <c r="C150" s="126" t="s">
        <v>30</v>
      </c>
      <c r="D150" s="126" t="s">
        <v>9</v>
      </c>
      <c r="E150" s="126" t="s">
        <v>10</v>
      </c>
      <c r="F150" s="126" t="s">
        <v>31</v>
      </c>
      <c r="G150" s="126" t="s">
        <v>12</v>
      </c>
      <c r="H150" s="126">
        <v>1607.18</v>
      </c>
    </row>
    <row r="151" spans="1:8" x14ac:dyDescent="0.3">
      <c r="A151" s="125">
        <v>20230211</v>
      </c>
      <c r="B151" s="126">
        <v>1000209394</v>
      </c>
      <c r="C151" s="126" t="s">
        <v>33</v>
      </c>
      <c r="D151" s="126" t="s">
        <v>9</v>
      </c>
      <c r="E151" s="126" t="s">
        <v>10</v>
      </c>
      <c r="F151" s="126" t="s">
        <v>31</v>
      </c>
      <c r="G151" s="126" t="s">
        <v>12</v>
      </c>
      <c r="H151" s="126">
        <v>2522.4</v>
      </c>
    </row>
    <row r="152" spans="1:8" x14ac:dyDescent="0.3">
      <c r="A152" s="125">
        <v>20230211</v>
      </c>
      <c r="B152" s="126">
        <v>1000205297</v>
      </c>
      <c r="C152" s="126" t="s">
        <v>5083</v>
      </c>
      <c r="D152" s="126" t="s">
        <v>13</v>
      </c>
      <c r="E152" s="126" t="s">
        <v>10</v>
      </c>
      <c r="F152" s="126" t="s">
        <v>40</v>
      </c>
      <c r="G152" s="126" t="s">
        <v>12</v>
      </c>
      <c r="H152" s="126">
        <v>946.5</v>
      </c>
    </row>
    <row r="153" spans="1:8" x14ac:dyDescent="0.3">
      <c r="A153" s="125">
        <v>20230211</v>
      </c>
      <c r="B153" s="126">
        <v>1000205297</v>
      </c>
      <c r="C153" s="126" t="s">
        <v>5083</v>
      </c>
      <c r="D153" s="126" t="s">
        <v>21</v>
      </c>
      <c r="E153" s="126" t="s">
        <v>10</v>
      </c>
      <c r="F153" s="126" t="s">
        <v>45</v>
      </c>
      <c r="G153" s="126" t="s">
        <v>12</v>
      </c>
      <c r="H153" s="126">
        <v>850.13</v>
      </c>
    </row>
    <row r="154" spans="1:8" x14ac:dyDescent="0.3">
      <c r="A154" s="125">
        <v>20230211</v>
      </c>
      <c r="B154" s="126">
        <v>1000205607</v>
      </c>
      <c r="C154" s="126" t="s">
        <v>16</v>
      </c>
      <c r="D154" s="126" t="s">
        <v>41</v>
      </c>
      <c r="E154" s="126" t="s">
        <v>10</v>
      </c>
      <c r="F154" s="126" t="s">
        <v>18</v>
      </c>
      <c r="G154" s="126" t="s">
        <v>12</v>
      </c>
      <c r="H154" s="126">
        <v>751.72</v>
      </c>
    </row>
    <row r="155" spans="1:8" x14ac:dyDescent="0.3">
      <c r="A155" s="125">
        <v>20230211</v>
      </c>
      <c r="B155" s="126">
        <v>1000205297</v>
      </c>
      <c r="C155" s="126" t="s">
        <v>5083</v>
      </c>
      <c r="D155" s="126" t="s">
        <v>9</v>
      </c>
      <c r="E155" s="126" t="s">
        <v>10</v>
      </c>
      <c r="F155" s="126" t="s">
        <v>43</v>
      </c>
      <c r="G155" s="126" t="s">
        <v>12</v>
      </c>
      <c r="H155" s="126">
        <v>147.5</v>
      </c>
    </row>
    <row r="156" spans="1:8" x14ac:dyDescent="0.3">
      <c r="A156" s="125">
        <v>20230211</v>
      </c>
      <c r="B156" s="126">
        <v>1000205607</v>
      </c>
      <c r="C156" s="126" t="s">
        <v>16</v>
      </c>
      <c r="D156" s="126" t="s">
        <v>17</v>
      </c>
      <c r="E156" s="126" t="s">
        <v>10</v>
      </c>
      <c r="F156" s="126" t="s">
        <v>18</v>
      </c>
      <c r="G156" s="126" t="s">
        <v>12</v>
      </c>
      <c r="H156" s="126">
        <v>164.31</v>
      </c>
    </row>
    <row r="157" spans="1:8" x14ac:dyDescent="0.3">
      <c r="A157" s="125">
        <v>20230211</v>
      </c>
      <c r="B157" s="126">
        <v>1000205607</v>
      </c>
      <c r="C157" s="126" t="s">
        <v>16</v>
      </c>
      <c r="D157" s="126" t="s">
        <v>28</v>
      </c>
      <c r="E157" s="126" t="s">
        <v>10</v>
      </c>
      <c r="F157" s="126" t="s">
        <v>18</v>
      </c>
      <c r="G157" s="126" t="s">
        <v>12</v>
      </c>
      <c r="H157" s="126">
        <v>17165.25</v>
      </c>
    </row>
    <row r="158" spans="1:8" x14ac:dyDescent="0.3">
      <c r="A158" s="125">
        <v>20230211</v>
      </c>
      <c r="B158" s="126">
        <v>1000211701</v>
      </c>
      <c r="C158" s="126" t="s">
        <v>50</v>
      </c>
      <c r="D158" s="126" t="s">
        <v>9</v>
      </c>
      <c r="E158" s="126" t="s">
        <v>10</v>
      </c>
      <c r="F158" s="126" t="s">
        <v>51</v>
      </c>
      <c r="G158" s="126" t="s">
        <v>12</v>
      </c>
      <c r="H158" s="126">
        <v>396.12</v>
      </c>
    </row>
    <row r="159" spans="1:8" x14ac:dyDescent="0.3">
      <c r="A159" s="125">
        <v>20230211</v>
      </c>
      <c r="B159" s="126">
        <v>1000211617</v>
      </c>
      <c r="C159" s="126" t="s">
        <v>37</v>
      </c>
      <c r="D159" s="126" t="s">
        <v>9</v>
      </c>
      <c r="E159" s="126" t="s">
        <v>10</v>
      </c>
      <c r="F159" s="126" t="s">
        <v>31</v>
      </c>
      <c r="G159" s="126" t="s">
        <v>12</v>
      </c>
      <c r="H159" s="126">
        <v>666.15</v>
      </c>
    </row>
    <row r="160" spans="1:8" x14ac:dyDescent="0.3">
      <c r="A160" s="125">
        <v>20230211</v>
      </c>
      <c r="B160" s="126">
        <v>1000205297</v>
      </c>
      <c r="C160" s="126" t="s">
        <v>5083</v>
      </c>
      <c r="D160" s="126" t="s">
        <v>23</v>
      </c>
      <c r="E160" s="126" t="s">
        <v>10</v>
      </c>
      <c r="F160" s="126" t="s">
        <v>14</v>
      </c>
      <c r="G160" s="126" t="s">
        <v>12</v>
      </c>
      <c r="H160" s="126">
        <v>300.60000000000002</v>
      </c>
    </row>
    <row r="161" spans="1:8" x14ac:dyDescent="0.3">
      <c r="A161" s="125">
        <v>20230212</v>
      </c>
      <c r="B161" s="126">
        <v>1000205297</v>
      </c>
      <c r="C161" s="126" t="s">
        <v>5083</v>
      </c>
      <c r="D161" s="126" t="s">
        <v>9</v>
      </c>
      <c r="E161" s="126" t="s">
        <v>10</v>
      </c>
      <c r="F161" s="126" t="s">
        <v>43</v>
      </c>
      <c r="G161" s="126" t="s">
        <v>12</v>
      </c>
      <c r="H161" s="126">
        <v>167.32</v>
      </c>
    </row>
    <row r="162" spans="1:8" x14ac:dyDescent="0.3">
      <c r="A162" s="125">
        <v>20230212</v>
      </c>
      <c r="B162" s="126">
        <v>1000205607</v>
      </c>
      <c r="C162" s="126" t="s">
        <v>16</v>
      </c>
      <c r="D162" s="126" t="s">
        <v>17</v>
      </c>
      <c r="E162" s="126" t="s">
        <v>10</v>
      </c>
      <c r="F162" s="126" t="s">
        <v>18</v>
      </c>
      <c r="G162" s="126" t="s">
        <v>12</v>
      </c>
      <c r="H162" s="126">
        <v>730.9</v>
      </c>
    </row>
    <row r="163" spans="1:8" x14ac:dyDescent="0.3">
      <c r="A163" s="125">
        <v>20230212</v>
      </c>
      <c r="B163" s="126">
        <v>1000211617</v>
      </c>
      <c r="C163" s="126" t="s">
        <v>37</v>
      </c>
      <c r="D163" s="126" t="s">
        <v>9</v>
      </c>
      <c r="E163" s="126" t="s">
        <v>10</v>
      </c>
      <c r="F163" s="126" t="s">
        <v>31</v>
      </c>
      <c r="G163" s="126" t="s">
        <v>12</v>
      </c>
      <c r="H163" s="126">
        <v>276.02</v>
      </c>
    </row>
    <row r="164" spans="1:8" x14ac:dyDescent="0.3">
      <c r="A164" s="125">
        <v>20230212</v>
      </c>
      <c r="B164" s="126">
        <v>1000205607</v>
      </c>
      <c r="C164" s="126" t="s">
        <v>16</v>
      </c>
      <c r="D164" s="126" t="s">
        <v>41</v>
      </c>
      <c r="E164" s="126" t="s">
        <v>10</v>
      </c>
      <c r="F164" s="126" t="s">
        <v>18</v>
      </c>
      <c r="G164" s="126" t="s">
        <v>12</v>
      </c>
      <c r="H164" s="126">
        <v>2113.4</v>
      </c>
    </row>
    <row r="165" spans="1:8" x14ac:dyDescent="0.3">
      <c r="A165" s="125">
        <v>20230212</v>
      </c>
      <c r="B165" s="126">
        <v>1000205297</v>
      </c>
      <c r="C165" s="126" t="s">
        <v>5083</v>
      </c>
      <c r="D165" s="126" t="s">
        <v>21</v>
      </c>
      <c r="E165" s="126" t="s">
        <v>10</v>
      </c>
      <c r="F165" s="126" t="s">
        <v>40</v>
      </c>
      <c r="G165" s="126" t="s">
        <v>12</v>
      </c>
      <c r="H165" s="126">
        <v>875.12</v>
      </c>
    </row>
    <row r="166" spans="1:8" x14ac:dyDescent="0.3">
      <c r="A166" s="125">
        <v>20230212</v>
      </c>
      <c r="B166" s="126">
        <v>1000205297</v>
      </c>
      <c r="C166" s="126" t="s">
        <v>5083</v>
      </c>
      <c r="D166" s="126" t="s">
        <v>24</v>
      </c>
      <c r="E166" s="126" t="s">
        <v>10</v>
      </c>
      <c r="F166" s="126" t="s">
        <v>14</v>
      </c>
      <c r="G166" s="126" t="s">
        <v>12</v>
      </c>
      <c r="H166" s="126">
        <v>300.14</v>
      </c>
    </row>
    <row r="167" spans="1:8" x14ac:dyDescent="0.3">
      <c r="A167" s="125">
        <v>20230212</v>
      </c>
      <c r="B167" s="126">
        <v>1000205996</v>
      </c>
      <c r="C167" s="126" t="s">
        <v>26</v>
      </c>
      <c r="D167" s="126" t="s">
        <v>9</v>
      </c>
      <c r="E167" s="126" t="s">
        <v>10</v>
      </c>
      <c r="F167" s="126" t="s">
        <v>27</v>
      </c>
      <c r="G167" s="126" t="s">
        <v>12</v>
      </c>
      <c r="H167" s="126">
        <v>1363.13</v>
      </c>
    </row>
    <row r="168" spans="1:8" x14ac:dyDescent="0.3">
      <c r="A168" s="125">
        <v>20230212</v>
      </c>
      <c r="B168" s="126">
        <v>1000211701</v>
      </c>
      <c r="C168" s="126" t="s">
        <v>50</v>
      </c>
      <c r="D168" s="126" t="s">
        <v>9</v>
      </c>
      <c r="E168" s="126" t="s">
        <v>10</v>
      </c>
      <c r="F168" s="126" t="s">
        <v>51</v>
      </c>
      <c r="G168" s="126" t="s">
        <v>12</v>
      </c>
      <c r="H168" s="126">
        <v>595.98</v>
      </c>
    </row>
    <row r="169" spans="1:8" x14ac:dyDescent="0.3">
      <c r="A169" s="125">
        <v>20230212</v>
      </c>
      <c r="B169" s="126">
        <v>1000205607</v>
      </c>
      <c r="C169" s="126" t="s">
        <v>16</v>
      </c>
      <c r="D169" s="126" t="s">
        <v>9</v>
      </c>
      <c r="E169" s="126" t="s">
        <v>10</v>
      </c>
      <c r="F169" s="126" t="s">
        <v>18</v>
      </c>
      <c r="G169" s="126" t="s">
        <v>12</v>
      </c>
      <c r="H169" s="126">
        <v>10603.49</v>
      </c>
    </row>
    <row r="170" spans="1:8" x14ac:dyDescent="0.3">
      <c r="A170" s="125">
        <v>20230212</v>
      </c>
      <c r="B170" s="126">
        <v>1000209394</v>
      </c>
      <c r="C170" s="126" t="s">
        <v>33</v>
      </c>
      <c r="D170" s="126" t="s">
        <v>9</v>
      </c>
      <c r="E170" s="126" t="s">
        <v>10</v>
      </c>
      <c r="F170" s="126" t="s">
        <v>56</v>
      </c>
      <c r="G170" s="126" t="s">
        <v>12</v>
      </c>
      <c r="H170" s="126">
        <v>3264.34</v>
      </c>
    </row>
    <row r="171" spans="1:8" x14ac:dyDescent="0.3">
      <c r="A171" s="125">
        <v>20230212</v>
      </c>
      <c r="B171" s="126">
        <v>1000205607</v>
      </c>
      <c r="C171" s="126" t="s">
        <v>16</v>
      </c>
      <c r="D171" s="126" t="s">
        <v>28</v>
      </c>
      <c r="E171" s="126" t="s">
        <v>10</v>
      </c>
      <c r="F171" s="126" t="s">
        <v>18</v>
      </c>
      <c r="G171" s="126" t="s">
        <v>12</v>
      </c>
      <c r="H171" s="126">
        <v>32070.07</v>
      </c>
    </row>
    <row r="172" spans="1:8" x14ac:dyDescent="0.3">
      <c r="A172" s="125">
        <v>20230212</v>
      </c>
      <c r="B172" s="126">
        <v>1000210100</v>
      </c>
      <c r="C172" s="126" t="s">
        <v>30</v>
      </c>
      <c r="D172" s="126" t="s">
        <v>9</v>
      </c>
      <c r="E172" s="126" t="s">
        <v>10</v>
      </c>
      <c r="F172" s="126" t="s">
        <v>31</v>
      </c>
      <c r="G172" s="126" t="s">
        <v>12</v>
      </c>
      <c r="H172" s="126">
        <v>1975.77</v>
      </c>
    </row>
    <row r="173" spans="1:8" x14ac:dyDescent="0.3">
      <c r="A173" s="125">
        <v>20230212</v>
      </c>
      <c r="B173" s="126">
        <v>1000205297</v>
      </c>
      <c r="C173" s="126" t="s">
        <v>5083</v>
      </c>
      <c r="D173" s="126" t="s">
        <v>13</v>
      </c>
      <c r="E173" s="126" t="s">
        <v>10</v>
      </c>
      <c r="F173" s="126" t="s">
        <v>40</v>
      </c>
      <c r="G173" s="126" t="s">
        <v>12</v>
      </c>
      <c r="H173" s="126">
        <v>922.5</v>
      </c>
    </row>
    <row r="174" spans="1:8" x14ac:dyDescent="0.3">
      <c r="A174" s="125">
        <v>20230212</v>
      </c>
      <c r="B174" s="126">
        <v>1000205297</v>
      </c>
      <c r="C174" s="126" t="s">
        <v>5083</v>
      </c>
      <c r="D174" s="126" t="s">
        <v>23</v>
      </c>
      <c r="E174" s="126" t="s">
        <v>10</v>
      </c>
      <c r="F174" s="126" t="s">
        <v>14</v>
      </c>
      <c r="G174" s="126" t="s">
        <v>12</v>
      </c>
      <c r="H174" s="126">
        <v>300.16000000000003</v>
      </c>
    </row>
    <row r="175" spans="1:8" x14ac:dyDescent="0.3">
      <c r="A175" s="125">
        <v>20230213</v>
      </c>
      <c r="B175" s="126">
        <v>1000205297</v>
      </c>
      <c r="C175" s="126" t="s">
        <v>5083</v>
      </c>
      <c r="D175" s="126" t="s">
        <v>9</v>
      </c>
      <c r="E175" s="126" t="s">
        <v>10</v>
      </c>
      <c r="F175" s="126" t="s">
        <v>43</v>
      </c>
      <c r="G175" s="126" t="s">
        <v>12</v>
      </c>
      <c r="H175" s="126">
        <v>1145.56</v>
      </c>
    </row>
    <row r="176" spans="1:8" x14ac:dyDescent="0.3">
      <c r="A176" s="125">
        <v>20230213</v>
      </c>
      <c r="B176" s="126">
        <v>1000205996</v>
      </c>
      <c r="C176" s="126" t="s">
        <v>26</v>
      </c>
      <c r="D176" s="126" t="s">
        <v>9</v>
      </c>
      <c r="E176" s="126" t="s">
        <v>10</v>
      </c>
      <c r="F176" s="126" t="s">
        <v>27</v>
      </c>
      <c r="G176" s="126" t="s">
        <v>12</v>
      </c>
      <c r="H176" s="126">
        <v>1993.51</v>
      </c>
    </row>
    <row r="177" spans="1:8" x14ac:dyDescent="0.3">
      <c r="A177" s="125">
        <v>20230213</v>
      </c>
      <c r="B177" s="126">
        <v>1000205607</v>
      </c>
      <c r="C177" s="126" t="s">
        <v>16</v>
      </c>
      <c r="D177" s="126" t="s">
        <v>9</v>
      </c>
      <c r="E177" s="126" t="s">
        <v>10</v>
      </c>
      <c r="F177" s="126" t="s">
        <v>18</v>
      </c>
      <c r="G177" s="126" t="s">
        <v>12</v>
      </c>
      <c r="H177" s="126">
        <v>8501.25</v>
      </c>
    </row>
    <row r="178" spans="1:8" x14ac:dyDescent="0.3">
      <c r="A178" s="125">
        <v>20230213</v>
      </c>
      <c r="B178" s="126">
        <v>1000210100</v>
      </c>
      <c r="C178" s="126" t="s">
        <v>30</v>
      </c>
      <c r="D178" s="126" t="s">
        <v>9</v>
      </c>
      <c r="E178" s="126" t="s">
        <v>10</v>
      </c>
      <c r="F178" s="126" t="s">
        <v>31</v>
      </c>
      <c r="G178" s="126" t="s">
        <v>12</v>
      </c>
      <c r="H178" s="126">
        <v>1316</v>
      </c>
    </row>
    <row r="179" spans="1:8" x14ac:dyDescent="0.3">
      <c r="A179" s="125">
        <v>20230213</v>
      </c>
      <c r="B179" s="126">
        <v>1000205297</v>
      </c>
      <c r="C179" s="126" t="s">
        <v>5083</v>
      </c>
      <c r="D179" s="126" t="s">
        <v>21</v>
      </c>
      <c r="E179" s="126" t="s">
        <v>10</v>
      </c>
      <c r="F179" s="126" t="s">
        <v>45</v>
      </c>
      <c r="G179" s="126" t="s">
        <v>12</v>
      </c>
      <c r="H179" s="126">
        <v>500.14</v>
      </c>
    </row>
    <row r="180" spans="1:8" x14ac:dyDescent="0.3">
      <c r="A180" s="125">
        <v>20230213</v>
      </c>
      <c r="B180" s="126">
        <v>1000205607</v>
      </c>
      <c r="C180" s="126" t="s">
        <v>16</v>
      </c>
      <c r="D180" s="126" t="s">
        <v>41</v>
      </c>
      <c r="E180" s="126" t="s">
        <v>10</v>
      </c>
      <c r="F180" s="126" t="s">
        <v>18</v>
      </c>
      <c r="G180" s="126" t="s">
        <v>12</v>
      </c>
      <c r="H180" s="126">
        <v>1161.76</v>
      </c>
    </row>
    <row r="181" spans="1:8" x14ac:dyDescent="0.3">
      <c r="A181" s="125">
        <v>20230213</v>
      </c>
      <c r="B181" s="126">
        <v>1000205607</v>
      </c>
      <c r="C181" s="126" t="s">
        <v>16</v>
      </c>
      <c r="D181" s="126" t="s">
        <v>17</v>
      </c>
      <c r="E181" s="126" t="s">
        <v>10</v>
      </c>
      <c r="F181" s="126" t="s">
        <v>18</v>
      </c>
      <c r="G181" s="126" t="s">
        <v>12</v>
      </c>
      <c r="H181" s="126">
        <v>594.54</v>
      </c>
    </row>
    <row r="182" spans="1:8" x14ac:dyDescent="0.3">
      <c r="A182" s="125">
        <v>20230213</v>
      </c>
      <c r="B182" s="126">
        <v>1000211701</v>
      </c>
      <c r="C182" s="126" t="s">
        <v>50</v>
      </c>
      <c r="D182" s="126" t="s">
        <v>9</v>
      </c>
      <c r="E182" s="126" t="s">
        <v>10</v>
      </c>
      <c r="F182" s="126" t="s">
        <v>51</v>
      </c>
      <c r="G182" s="126" t="s">
        <v>12</v>
      </c>
      <c r="H182" s="126">
        <v>1073.58</v>
      </c>
    </row>
    <row r="183" spans="1:8" x14ac:dyDescent="0.3">
      <c r="A183" s="125">
        <v>20230213</v>
      </c>
      <c r="B183" s="126">
        <v>1000205607</v>
      </c>
      <c r="C183" s="126" t="s">
        <v>16</v>
      </c>
      <c r="D183" s="126" t="s">
        <v>28</v>
      </c>
      <c r="E183" s="126" t="s">
        <v>10</v>
      </c>
      <c r="F183" s="126" t="s">
        <v>18</v>
      </c>
      <c r="G183" s="126" t="s">
        <v>12</v>
      </c>
      <c r="H183" s="126">
        <v>16296.93</v>
      </c>
    </row>
    <row r="184" spans="1:8" x14ac:dyDescent="0.3">
      <c r="A184" s="125">
        <v>20230213</v>
      </c>
      <c r="B184" s="126">
        <v>1000205297</v>
      </c>
      <c r="C184" s="126" t="s">
        <v>5083</v>
      </c>
      <c r="D184" s="126" t="s">
        <v>23</v>
      </c>
      <c r="E184" s="126" t="s">
        <v>10</v>
      </c>
      <c r="F184" s="126" t="s">
        <v>14</v>
      </c>
      <c r="G184" s="126" t="s">
        <v>12</v>
      </c>
      <c r="H184" s="126">
        <v>300.57</v>
      </c>
    </row>
    <row r="185" spans="1:8" x14ac:dyDescent="0.3">
      <c r="A185" s="125">
        <v>20230213</v>
      </c>
      <c r="B185" s="126">
        <v>1000209394</v>
      </c>
      <c r="C185" s="126" t="s">
        <v>33</v>
      </c>
      <c r="D185" s="126" t="s">
        <v>9</v>
      </c>
      <c r="E185" s="126" t="s">
        <v>10</v>
      </c>
      <c r="F185" s="126" t="s">
        <v>31</v>
      </c>
      <c r="G185" s="126" t="s">
        <v>12</v>
      </c>
      <c r="H185" s="126">
        <v>2309.9299999999998</v>
      </c>
    </row>
    <row r="186" spans="1:8" x14ac:dyDescent="0.3">
      <c r="A186" s="125">
        <v>20230213</v>
      </c>
      <c r="B186" s="126">
        <v>1000205297</v>
      </c>
      <c r="C186" s="126" t="s">
        <v>5083</v>
      </c>
      <c r="D186" s="126" t="s">
        <v>24</v>
      </c>
      <c r="E186" s="126" t="s">
        <v>10</v>
      </c>
      <c r="F186" s="126" t="s">
        <v>14</v>
      </c>
      <c r="G186" s="126" t="s">
        <v>12</v>
      </c>
      <c r="H186" s="126">
        <v>299.06</v>
      </c>
    </row>
    <row r="187" spans="1:8" x14ac:dyDescent="0.3">
      <c r="A187" s="125">
        <v>20230213</v>
      </c>
      <c r="B187" s="126">
        <v>1000211617</v>
      </c>
      <c r="C187" s="126" t="s">
        <v>37</v>
      </c>
      <c r="D187" s="126" t="s">
        <v>9</v>
      </c>
      <c r="E187" s="126" t="s">
        <v>10</v>
      </c>
      <c r="F187" s="126" t="s">
        <v>31</v>
      </c>
      <c r="G187" s="126" t="s">
        <v>12</v>
      </c>
      <c r="H187" s="126">
        <v>356.18</v>
      </c>
    </row>
    <row r="188" spans="1:8" x14ac:dyDescent="0.3">
      <c r="A188" s="125">
        <v>20230214</v>
      </c>
      <c r="B188" s="126">
        <v>1000205996</v>
      </c>
      <c r="C188" s="126" t="s">
        <v>26</v>
      </c>
      <c r="D188" s="126" t="s">
        <v>9</v>
      </c>
      <c r="E188" s="126" t="s">
        <v>10</v>
      </c>
      <c r="F188" s="126" t="s">
        <v>27</v>
      </c>
      <c r="G188" s="126" t="s">
        <v>12</v>
      </c>
      <c r="H188" s="126">
        <v>2340.29</v>
      </c>
    </row>
    <row r="189" spans="1:8" x14ac:dyDescent="0.3">
      <c r="A189" s="125">
        <v>20230214</v>
      </c>
      <c r="B189" s="126">
        <v>1000211701</v>
      </c>
      <c r="C189" s="126" t="s">
        <v>50</v>
      </c>
      <c r="D189" s="126" t="s">
        <v>9</v>
      </c>
      <c r="E189" s="126" t="s">
        <v>10</v>
      </c>
      <c r="F189" s="126" t="s">
        <v>51</v>
      </c>
      <c r="G189" s="126" t="s">
        <v>12</v>
      </c>
      <c r="H189" s="126">
        <v>1706.14</v>
      </c>
    </row>
    <row r="190" spans="1:8" x14ac:dyDescent="0.3">
      <c r="A190" s="125">
        <v>20230214</v>
      </c>
      <c r="B190" s="126">
        <v>1000205607</v>
      </c>
      <c r="C190" s="126" t="s">
        <v>16</v>
      </c>
      <c r="D190" s="126" t="s">
        <v>41</v>
      </c>
      <c r="E190" s="126" t="s">
        <v>10</v>
      </c>
      <c r="F190" s="126" t="s">
        <v>18</v>
      </c>
      <c r="G190" s="126" t="s">
        <v>12</v>
      </c>
      <c r="H190" s="126">
        <v>1437.85</v>
      </c>
    </row>
    <row r="191" spans="1:8" x14ac:dyDescent="0.3">
      <c r="A191" s="125">
        <v>20230214</v>
      </c>
      <c r="B191" s="126">
        <v>1000205297</v>
      </c>
      <c r="C191" s="126" t="s">
        <v>5083</v>
      </c>
      <c r="D191" s="126" t="s">
        <v>9</v>
      </c>
      <c r="E191" s="126" t="s">
        <v>10</v>
      </c>
      <c r="F191" s="126" t="s">
        <v>43</v>
      </c>
      <c r="G191" s="126" t="s">
        <v>12</v>
      </c>
      <c r="H191" s="126">
        <v>138.69</v>
      </c>
    </row>
    <row r="192" spans="1:8" x14ac:dyDescent="0.3">
      <c r="A192" s="125">
        <v>20230214</v>
      </c>
      <c r="B192" s="126">
        <v>1000209395</v>
      </c>
      <c r="C192" s="126" t="s">
        <v>60</v>
      </c>
      <c r="D192" s="126" t="s">
        <v>9</v>
      </c>
      <c r="E192" s="126" t="s">
        <v>10</v>
      </c>
      <c r="F192" s="126" t="s">
        <v>31</v>
      </c>
      <c r="G192" s="126" t="s">
        <v>12</v>
      </c>
      <c r="H192" s="126">
        <v>3361.77</v>
      </c>
    </row>
    <row r="193" spans="1:8" x14ac:dyDescent="0.3">
      <c r="A193" s="125">
        <v>20230214</v>
      </c>
      <c r="B193" s="126">
        <v>1000205297</v>
      </c>
      <c r="C193" s="126" t="s">
        <v>5083</v>
      </c>
      <c r="D193" s="126" t="s">
        <v>23</v>
      </c>
      <c r="E193" s="126" t="s">
        <v>10</v>
      </c>
      <c r="F193" s="126" t="s">
        <v>14</v>
      </c>
      <c r="G193" s="126" t="s">
        <v>12</v>
      </c>
      <c r="H193" s="126">
        <v>300.58</v>
      </c>
    </row>
    <row r="194" spans="1:8" x14ac:dyDescent="0.3">
      <c r="A194" s="125">
        <v>20230214</v>
      </c>
      <c r="B194" s="126">
        <v>1000209394</v>
      </c>
      <c r="C194" s="126" t="s">
        <v>33</v>
      </c>
      <c r="D194" s="126" t="s">
        <v>9</v>
      </c>
      <c r="E194" s="126" t="s">
        <v>10</v>
      </c>
      <c r="F194" s="126" t="s">
        <v>31</v>
      </c>
      <c r="G194" s="126" t="s">
        <v>12</v>
      </c>
      <c r="H194" s="126">
        <v>2691.75</v>
      </c>
    </row>
    <row r="195" spans="1:8" x14ac:dyDescent="0.3">
      <c r="A195" s="125">
        <v>20230214</v>
      </c>
      <c r="B195" s="126">
        <v>1000205297</v>
      </c>
      <c r="C195" s="126" t="s">
        <v>5083</v>
      </c>
      <c r="D195" s="126" t="s">
        <v>21</v>
      </c>
      <c r="E195" s="126" t="s">
        <v>10</v>
      </c>
      <c r="F195" s="126" t="s">
        <v>45</v>
      </c>
      <c r="G195" s="126" t="s">
        <v>12</v>
      </c>
      <c r="H195" s="126">
        <v>794.57</v>
      </c>
    </row>
    <row r="196" spans="1:8" x14ac:dyDescent="0.3">
      <c r="A196" s="125">
        <v>20230214</v>
      </c>
      <c r="B196" s="126">
        <v>1000205607</v>
      </c>
      <c r="C196" s="126" t="s">
        <v>16</v>
      </c>
      <c r="D196" s="126" t="s">
        <v>9</v>
      </c>
      <c r="E196" s="126" t="s">
        <v>10</v>
      </c>
      <c r="F196" s="126" t="s">
        <v>18</v>
      </c>
      <c r="G196" s="126" t="s">
        <v>12</v>
      </c>
      <c r="H196" s="126">
        <v>6260.12</v>
      </c>
    </row>
    <row r="197" spans="1:8" x14ac:dyDescent="0.3">
      <c r="A197" s="125">
        <v>20230214</v>
      </c>
      <c r="B197" s="126">
        <v>1000205297</v>
      </c>
      <c r="C197" s="126" t="s">
        <v>5083</v>
      </c>
      <c r="D197" s="126" t="s">
        <v>24</v>
      </c>
      <c r="E197" s="126" t="s">
        <v>10</v>
      </c>
      <c r="F197" s="126" t="s">
        <v>14</v>
      </c>
      <c r="G197" s="126" t="s">
        <v>12</v>
      </c>
      <c r="H197" s="126">
        <v>301.51</v>
      </c>
    </row>
    <row r="198" spans="1:8" x14ac:dyDescent="0.3">
      <c r="A198" s="125">
        <v>20230214</v>
      </c>
      <c r="B198" s="126">
        <v>1000211617</v>
      </c>
      <c r="C198" s="126" t="s">
        <v>37</v>
      </c>
      <c r="D198" s="126" t="s">
        <v>9</v>
      </c>
      <c r="E198" s="126" t="s">
        <v>10</v>
      </c>
      <c r="F198" s="126" t="s">
        <v>31</v>
      </c>
      <c r="G198" s="126" t="s">
        <v>12</v>
      </c>
      <c r="H198" s="126">
        <v>590.05999999999995</v>
      </c>
    </row>
    <row r="199" spans="1:8" x14ac:dyDescent="0.3">
      <c r="A199" s="125">
        <v>20230214</v>
      </c>
      <c r="B199" s="126">
        <v>1000205607</v>
      </c>
      <c r="C199" s="126" t="s">
        <v>16</v>
      </c>
      <c r="D199" s="126" t="s">
        <v>28</v>
      </c>
      <c r="E199" s="126" t="s">
        <v>10</v>
      </c>
      <c r="F199" s="126" t="s">
        <v>18</v>
      </c>
      <c r="G199" s="126" t="s">
        <v>12</v>
      </c>
      <c r="H199" s="126">
        <v>20513.93</v>
      </c>
    </row>
    <row r="200" spans="1:8" x14ac:dyDescent="0.3">
      <c r="A200" s="125">
        <v>20230214</v>
      </c>
      <c r="B200" s="126">
        <v>1000205607</v>
      </c>
      <c r="C200" s="126" t="s">
        <v>16</v>
      </c>
      <c r="D200" s="126" t="s">
        <v>17</v>
      </c>
      <c r="E200" s="126" t="s">
        <v>10</v>
      </c>
      <c r="F200" s="126" t="s">
        <v>18</v>
      </c>
      <c r="G200" s="126" t="s">
        <v>12</v>
      </c>
      <c r="H200" s="126">
        <v>626.04</v>
      </c>
    </row>
    <row r="201" spans="1:8" x14ac:dyDescent="0.3">
      <c r="A201" s="125">
        <v>20230214</v>
      </c>
      <c r="B201" s="126">
        <v>1000210100</v>
      </c>
      <c r="C201" s="126" t="s">
        <v>30</v>
      </c>
      <c r="D201" s="126" t="s">
        <v>9</v>
      </c>
      <c r="E201" s="126" t="s">
        <v>10</v>
      </c>
      <c r="F201" s="126" t="s">
        <v>31</v>
      </c>
      <c r="G201" s="126" t="s">
        <v>12</v>
      </c>
      <c r="H201" s="126">
        <v>600</v>
      </c>
    </row>
    <row r="202" spans="1:8" x14ac:dyDescent="0.3">
      <c r="A202" s="125">
        <v>20230215</v>
      </c>
      <c r="B202" s="126">
        <v>1000209395</v>
      </c>
      <c r="C202" s="126" t="s">
        <v>60</v>
      </c>
      <c r="D202" s="126" t="s">
        <v>9</v>
      </c>
      <c r="E202" s="126" t="s">
        <v>10</v>
      </c>
      <c r="F202" s="126" t="s">
        <v>31</v>
      </c>
      <c r="G202" s="126" t="s">
        <v>12</v>
      </c>
      <c r="H202" s="126">
        <v>7435.49</v>
      </c>
    </row>
    <row r="203" spans="1:8" x14ac:dyDescent="0.3">
      <c r="A203" s="125">
        <v>20230215</v>
      </c>
      <c r="B203" s="126">
        <v>1000210100</v>
      </c>
      <c r="C203" s="126" t="s">
        <v>30</v>
      </c>
      <c r="D203" s="126" t="s">
        <v>9</v>
      </c>
      <c r="E203" s="126" t="s">
        <v>10</v>
      </c>
      <c r="F203" s="126" t="s">
        <v>31</v>
      </c>
      <c r="G203" s="126" t="s">
        <v>12</v>
      </c>
      <c r="H203" s="126">
        <v>30</v>
      </c>
    </row>
    <row r="204" spans="1:8" x14ac:dyDescent="0.3">
      <c r="A204" s="125">
        <v>20230215</v>
      </c>
      <c r="B204" s="126">
        <v>1000205607</v>
      </c>
      <c r="C204" s="126" t="s">
        <v>16</v>
      </c>
      <c r="D204" s="126" t="s">
        <v>9</v>
      </c>
      <c r="E204" s="126" t="s">
        <v>10</v>
      </c>
      <c r="F204" s="126" t="s">
        <v>18</v>
      </c>
      <c r="G204" s="126" t="s">
        <v>12</v>
      </c>
      <c r="H204" s="126">
        <v>6890.63</v>
      </c>
    </row>
    <row r="205" spans="1:8" x14ac:dyDescent="0.3">
      <c r="A205" s="125">
        <v>20230215</v>
      </c>
      <c r="B205" s="126">
        <v>1000205297</v>
      </c>
      <c r="C205" s="126" t="s">
        <v>5083</v>
      </c>
      <c r="D205" s="126" t="s">
        <v>21</v>
      </c>
      <c r="E205" s="126" t="s">
        <v>10</v>
      </c>
      <c r="F205" s="126" t="s">
        <v>45</v>
      </c>
      <c r="G205" s="126" t="s">
        <v>12</v>
      </c>
      <c r="H205" s="126">
        <v>1154.93</v>
      </c>
    </row>
    <row r="206" spans="1:8" x14ac:dyDescent="0.3">
      <c r="A206" s="125">
        <v>20230215</v>
      </c>
      <c r="B206" s="126">
        <v>1000205607</v>
      </c>
      <c r="C206" s="126" t="s">
        <v>16</v>
      </c>
      <c r="D206" s="126" t="s">
        <v>28</v>
      </c>
      <c r="E206" s="126" t="s">
        <v>10</v>
      </c>
      <c r="F206" s="126" t="s">
        <v>18</v>
      </c>
      <c r="G206" s="126" t="s">
        <v>12</v>
      </c>
      <c r="H206" s="126">
        <v>17934.330000000002</v>
      </c>
    </row>
    <row r="207" spans="1:8" x14ac:dyDescent="0.3">
      <c r="A207" s="125">
        <v>20230215</v>
      </c>
      <c r="B207" s="126">
        <v>1000205297</v>
      </c>
      <c r="C207" s="126" t="s">
        <v>5083</v>
      </c>
      <c r="D207" s="126" t="s">
        <v>13</v>
      </c>
      <c r="E207" s="126" t="s">
        <v>10</v>
      </c>
      <c r="F207" s="126" t="s">
        <v>62</v>
      </c>
      <c r="G207" s="126" t="s">
        <v>12</v>
      </c>
      <c r="H207" s="126">
        <v>8.6</v>
      </c>
    </row>
    <row r="208" spans="1:8" x14ac:dyDescent="0.3">
      <c r="A208" s="125">
        <v>20230215</v>
      </c>
      <c r="B208" s="126">
        <v>1000205297</v>
      </c>
      <c r="C208" s="126" t="s">
        <v>5083</v>
      </c>
      <c r="D208" s="126" t="s">
        <v>24</v>
      </c>
      <c r="E208" s="126" t="s">
        <v>10</v>
      </c>
      <c r="F208" s="126" t="s">
        <v>14</v>
      </c>
      <c r="G208" s="126" t="s">
        <v>12</v>
      </c>
      <c r="H208" s="126">
        <v>299.33999999999997</v>
      </c>
    </row>
    <row r="209" spans="1:8" x14ac:dyDescent="0.3">
      <c r="A209" s="125">
        <v>20230215</v>
      </c>
      <c r="B209" s="126">
        <v>1000205297</v>
      </c>
      <c r="C209" s="126" t="s">
        <v>5083</v>
      </c>
      <c r="D209" s="126" t="s">
        <v>23</v>
      </c>
      <c r="E209" s="126" t="s">
        <v>10</v>
      </c>
      <c r="F209" s="126" t="s">
        <v>14</v>
      </c>
      <c r="G209" s="126" t="s">
        <v>12</v>
      </c>
      <c r="H209" s="126">
        <v>300.2</v>
      </c>
    </row>
    <row r="210" spans="1:8" x14ac:dyDescent="0.3">
      <c r="A210" s="125">
        <v>20230215</v>
      </c>
      <c r="B210" s="126">
        <v>1000205607</v>
      </c>
      <c r="C210" s="126" t="s">
        <v>16</v>
      </c>
      <c r="D210" s="126" t="s">
        <v>17</v>
      </c>
      <c r="E210" s="126" t="s">
        <v>10</v>
      </c>
      <c r="F210" s="126" t="s">
        <v>18</v>
      </c>
      <c r="G210" s="126" t="s">
        <v>12</v>
      </c>
      <c r="H210" s="126">
        <v>343.34</v>
      </c>
    </row>
    <row r="211" spans="1:8" x14ac:dyDescent="0.3">
      <c r="A211" s="125">
        <v>20230215</v>
      </c>
      <c r="B211" s="126">
        <v>1000209394</v>
      </c>
      <c r="C211" s="126" t="s">
        <v>33</v>
      </c>
      <c r="D211" s="126" t="s">
        <v>9</v>
      </c>
      <c r="E211" s="126" t="s">
        <v>10</v>
      </c>
      <c r="F211" s="126" t="s">
        <v>31</v>
      </c>
      <c r="G211" s="126" t="s">
        <v>12</v>
      </c>
      <c r="H211" s="126">
        <v>3701</v>
      </c>
    </row>
    <row r="212" spans="1:8" x14ac:dyDescent="0.3">
      <c r="A212" s="125">
        <v>20230215</v>
      </c>
      <c r="B212" s="126">
        <v>1000205297</v>
      </c>
      <c r="C212" s="126" t="s">
        <v>5083</v>
      </c>
      <c r="D212" s="126" t="s">
        <v>9</v>
      </c>
      <c r="E212" s="126" t="s">
        <v>10</v>
      </c>
      <c r="F212" s="126" t="s">
        <v>40</v>
      </c>
      <c r="G212" s="126" t="s">
        <v>12</v>
      </c>
      <c r="H212" s="126">
        <v>1192.28</v>
      </c>
    </row>
    <row r="213" spans="1:8" x14ac:dyDescent="0.3">
      <c r="A213" s="125">
        <v>20230215</v>
      </c>
      <c r="B213" s="126">
        <v>1000211617</v>
      </c>
      <c r="C213" s="126" t="s">
        <v>37</v>
      </c>
      <c r="D213" s="126" t="s">
        <v>9</v>
      </c>
      <c r="E213" s="126" t="s">
        <v>10</v>
      </c>
      <c r="F213" s="126" t="s">
        <v>31</v>
      </c>
      <c r="G213" s="126" t="s">
        <v>12</v>
      </c>
      <c r="H213" s="126">
        <v>839.81</v>
      </c>
    </row>
    <row r="214" spans="1:8" x14ac:dyDescent="0.3">
      <c r="A214" s="125">
        <v>20230215</v>
      </c>
      <c r="B214" s="126">
        <v>1000211701</v>
      </c>
      <c r="C214" s="126" t="s">
        <v>50</v>
      </c>
      <c r="D214" s="126" t="s">
        <v>9</v>
      </c>
      <c r="E214" s="126" t="s">
        <v>10</v>
      </c>
      <c r="F214" s="126" t="s">
        <v>51</v>
      </c>
      <c r="G214" s="126" t="s">
        <v>12</v>
      </c>
      <c r="H214" s="126">
        <v>1483.75</v>
      </c>
    </row>
    <row r="215" spans="1:8" x14ac:dyDescent="0.3">
      <c r="A215" s="125">
        <v>20230215</v>
      </c>
      <c r="B215" s="126">
        <v>1000205607</v>
      </c>
      <c r="C215" s="126" t="s">
        <v>16</v>
      </c>
      <c r="D215" s="126" t="s">
        <v>41</v>
      </c>
      <c r="E215" s="126" t="s">
        <v>10</v>
      </c>
      <c r="F215" s="126" t="s">
        <v>18</v>
      </c>
      <c r="G215" s="126" t="s">
        <v>12</v>
      </c>
      <c r="H215" s="126">
        <v>622.29</v>
      </c>
    </row>
    <row r="216" spans="1:8" x14ac:dyDescent="0.3">
      <c r="A216" s="125">
        <v>20230215</v>
      </c>
      <c r="B216" s="126">
        <v>1000205996</v>
      </c>
      <c r="C216" s="126" t="s">
        <v>26</v>
      </c>
      <c r="D216" s="126" t="s">
        <v>9</v>
      </c>
      <c r="E216" s="126" t="s">
        <v>10</v>
      </c>
      <c r="F216" s="126" t="s">
        <v>27</v>
      </c>
      <c r="G216" s="126" t="s">
        <v>12</v>
      </c>
      <c r="H216" s="126">
        <v>1172.5899999999999</v>
      </c>
    </row>
    <row r="217" spans="1:8" x14ac:dyDescent="0.3">
      <c r="A217" s="125">
        <v>20230216</v>
      </c>
      <c r="B217" s="126">
        <v>1000209394</v>
      </c>
      <c r="C217" s="126" t="s">
        <v>33</v>
      </c>
      <c r="D217" s="126" t="s">
        <v>9</v>
      </c>
      <c r="E217" s="126" t="s">
        <v>10</v>
      </c>
      <c r="F217" s="126" t="s">
        <v>31</v>
      </c>
      <c r="G217" s="126" t="s">
        <v>12</v>
      </c>
      <c r="H217" s="126">
        <v>1918.3</v>
      </c>
    </row>
    <row r="218" spans="1:8" x14ac:dyDescent="0.3">
      <c r="A218" s="125">
        <v>20230216</v>
      </c>
      <c r="B218" s="126">
        <v>1000205297</v>
      </c>
      <c r="C218" s="126" t="s">
        <v>5083</v>
      </c>
      <c r="D218" s="126" t="s">
        <v>9</v>
      </c>
      <c r="E218" s="126" t="s">
        <v>10</v>
      </c>
      <c r="F218" s="126" t="s">
        <v>35</v>
      </c>
      <c r="G218" s="126" t="s">
        <v>12</v>
      </c>
      <c r="H218" s="126">
        <v>331.39</v>
      </c>
    </row>
    <row r="219" spans="1:8" x14ac:dyDescent="0.3">
      <c r="A219" s="125">
        <v>20230216</v>
      </c>
      <c r="B219" s="126">
        <v>1000205996</v>
      </c>
      <c r="C219" s="126" t="s">
        <v>26</v>
      </c>
      <c r="D219" s="126" t="s">
        <v>9</v>
      </c>
      <c r="E219" s="126" t="s">
        <v>10</v>
      </c>
      <c r="F219" s="126" t="s">
        <v>27</v>
      </c>
      <c r="G219" s="126" t="s">
        <v>12</v>
      </c>
      <c r="H219" s="126">
        <v>1273.72</v>
      </c>
    </row>
    <row r="220" spans="1:8" x14ac:dyDescent="0.3">
      <c r="A220" s="125">
        <v>20230216</v>
      </c>
      <c r="B220" s="126">
        <v>1000205297</v>
      </c>
      <c r="C220" s="126" t="s">
        <v>5083</v>
      </c>
      <c r="D220" s="126" t="s">
        <v>21</v>
      </c>
      <c r="E220" s="126" t="s">
        <v>10</v>
      </c>
      <c r="F220" s="126" t="s">
        <v>62</v>
      </c>
      <c r="G220" s="126" t="s">
        <v>12</v>
      </c>
      <c r="H220" s="126">
        <v>1569.57</v>
      </c>
    </row>
    <row r="221" spans="1:8" x14ac:dyDescent="0.3">
      <c r="A221" s="125">
        <v>20230216</v>
      </c>
      <c r="B221" s="126">
        <v>1000205607</v>
      </c>
      <c r="C221" s="126" t="s">
        <v>16</v>
      </c>
      <c r="D221" s="126" t="s">
        <v>9</v>
      </c>
      <c r="E221" s="126" t="s">
        <v>10</v>
      </c>
      <c r="F221" s="126" t="s">
        <v>18</v>
      </c>
      <c r="G221" s="126" t="s">
        <v>12</v>
      </c>
      <c r="H221" s="126">
        <v>5191.57</v>
      </c>
    </row>
    <row r="222" spans="1:8" x14ac:dyDescent="0.3">
      <c r="A222" s="125">
        <v>20230216</v>
      </c>
      <c r="B222" s="126">
        <v>1000205297</v>
      </c>
      <c r="C222" s="126" t="s">
        <v>5083</v>
      </c>
      <c r="D222" s="126" t="s">
        <v>24</v>
      </c>
      <c r="E222" s="126" t="s">
        <v>10</v>
      </c>
      <c r="F222" s="126" t="s">
        <v>14</v>
      </c>
      <c r="G222" s="126" t="s">
        <v>12</v>
      </c>
      <c r="H222" s="126">
        <v>299.25</v>
      </c>
    </row>
    <row r="223" spans="1:8" x14ac:dyDescent="0.3">
      <c r="A223" s="125">
        <v>20230216</v>
      </c>
      <c r="B223" s="126">
        <v>1000210100</v>
      </c>
      <c r="C223" s="126" t="s">
        <v>30</v>
      </c>
      <c r="D223" s="126" t="s">
        <v>9</v>
      </c>
      <c r="E223" s="126" t="s">
        <v>10</v>
      </c>
      <c r="F223" s="126" t="s">
        <v>31</v>
      </c>
      <c r="G223" s="126" t="s">
        <v>12</v>
      </c>
      <c r="H223" s="126">
        <v>14</v>
      </c>
    </row>
    <row r="224" spans="1:8" x14ac:dyDescent="0.3">
      <c r="A224" s="125">
        <v>20230216</v>
      </c>
      <c r="B224" s="126">
        <v>1000205607</v>
      </c>
      <c r="C224" s="126" t="s">
        <v>16</v>
      </c>
      <c r="D224" s="126" t="s">
        <v>41</v>
      </c>
      <c r="E224" s="126" t="s">
        <v>10</v>
      </c>
      <c r="F224" s="126" t="s">
        <v>18</v>
      </c>
      <c r="G224" s="126" t="s">
        <v>12</v>
      </c>
      <c r="H224" s="126">
        <v>1073.21</v>
      </c>
    </row>
    <row r="225" spans="1:8" x14ac:dyDescent="0.3">
      <c r="A225" s="125">
        <v>20230216</v>
      </c>
      <c r="B225" s="126">
        <v>1000205607</v>
      </c>
      <c r="C225" s="126" t="s">
        <v>16</v>
      </c>
      <c r="D225" s="126" t="s">
        <v>28</v>
      </c>
      <c r="E225" s="126" t="s">
        <v>10</v>
      </c>
      <c r="F225" s="126" t="s">
        <v>18</v>
      </c>
      <c r="G225" s="126" t="s">
        <v>12</v>
      </c>
      <c r="H225" s="126">
        <v>21383.360000000001</v>
      </c>
    </row>
    <row r="226" spans="1:8" x14ac:dyDescent="0.3">
      <c r="A226" s="125">
        <v>20230216</v>
      </c>
      <c r="B226" s="126">
        <v>1000205607</v>
      </c>
      <c r="C226" s="126" t="s">
        <v>16</v>
      </c>
      <c r="D226" s="126" t="s">
        <v>17</v>
      </c>
      <c r="E226" s="126" t="s">
        <v>10</v>
      </c>
      <c r="F226" s="126" t="s">
        <v>18</v>
      </c>
      <c r="G226" s="126" t="s">
        <v>12</v>
      </c>
      <c r="H226" s="126">
        <v>649.79</v>
      </c>
    </row>
    <row r="227" spans="1:8" x14ac:dyDescent="0.3">
      <c r="A227" s="125">
        <v>20230216</v>
      </c>
      <c r="B227" s="126">
        <v>1000205297</v>
      </c>
      <c r="C227" s="126" t="s">
        <v>5083</v>
      </c>
      <c r="D227" s="126" t="s">
        <v>23</v>
      </c>
      <c r="E227" s="126" t="s">
        <v>10</v>
      </c>
      <c r="F227" s="126" t="s">
        <v>14</v>
      </c>
      <c r="G227" s="126" t="s">
        <v>12</v>
      </c>
      <c r="H227" s="126">
        <v>300.06</v>
      </c>
    </row>
    <row r="228" spans="1:8" x14ac:dyDescent="0.3">
      <c r="A228" s="125">
        <v>20230216</v>
      </c>
      <c r="B228" s="126">
        <v>1000211617</v>
      </c>
      <c r="C228" s="126" t="s">
        <v>37</v>
      </c>
      <c r="D228" s="126" t="s">
        <v>9</v>
      </c>
      <c r="E228" s="126" t="s">
        <v>10</v>
      </c>
      <c r="F228" s="126" t="s">
        <v>31</v>
      </c>
      <c r="G228" s="126" t="s">
        <v>12</v>
      </c>
      <c r="H228" s="126">
        <v>677.63</v>
      </c>
    </row>
    <row r="229" spans="1:8" x14ac:dyDescent="0.3">
      <c r="A229" s="125">
        <v>20230216</v>
      </c>
      <c r="B229" s="126">
        <v>1000205297</v>
      </c>
      <c r="C229" s="126" t="s">
        <v>5083</v>
      </c>
      <c r="D229" s="126" t="s">
        <v>13</v>
      </c>
      <c r="E229" s="126" t="s">
        <v>10</v>
      </c>
      <c r="F229" s="126" t="s">
        <v>62</v>
      </c>
      <c r="G229" s="126" t="s">
        <v>12</v>
      </c>
      <c r="H229" s="126">
        <v>27.4</v>
      </c>
    </row>
    <row r="230" spans="1:8" x14ac:dyDescent="0.3">
      <c r="A230" s="125">
        <v>20230216</v>
      </c>
      <c r="B230" s="126">
        <v>1000209395</v>
      </c>
      <c r="C230" s="126" t="s">
        <v>60</v>
      </c>
      <c r="D230" s="126" t="s">
        <v>9</v>
      </c>
      <c r="E230" s="126" t="s">
        <v>10</v>
      </c>
      <c r="F230" s="126" t="s">
        <v>31</v>
      </c>
      <c r="G230" s="126" t="s">
        <v>12</v>
      </c>
      <c r="H230" s="126">
        <v>7403.93</v>
      </c>
    </row>
    <row r="231" spans="1:8" x14ac:dyDescent="0.3">
      <c r="A231" s="125">
        <v>20230216</v>
      </c>
      <c r="B231" s="126">
        <v>1000211701</v>
      </c>
      <c r="C231" s="126" t="s">
        <v>50</v>
      </c>
      <c r="D231" s="126" t="s">
        <v>9</v>
      </c>
      <c r="E231" s="126" t="s">
        <v>10</v>
      </c>
      <c r="F231" s="126" t="s">
        <v>51</v>
      </c>
      <c r="G231" s="126" t="s">
        <v>12</v>
      </c>
      <c r="H231" s="126">
        <v>593.01</v>
      </c>
    </row>
    <row r="232" spans="1:8" x14ac:dyDescent="0.3">
      <c r="A232" s="125">
        <v>20230217</v>
      </c>
      <c r="B232" s="126">
        <v>1000205297</v>
      </c>
      <c r="C232" s="126" t="s">
        <v>5083</v>
      </c>
      <c r="D232" s="126" t="s">
        <v>9</v>
      </c>
      <c r="E232" s="126" t="s">
        <v>10</v>
      </c>
      <c r="F232" s="126" t="s">
        <v>65</v>
      </c>
      <c r="G232" s="126" t="s">
        <v>12</v>
      </c>
      <c r="H232" s="126">
        <v>757.91</v>
      </c>
    </row>
    <row r="233" spans="1:8" x14ac:dyDescent="0.3">
      <c r="A233" s="125">
        <v>20230217</v>
      </c>
      <c r="B233" s="126">
        <v>1000205996</v>
      </c>
      <c r="C233" s="126" t="s">
        <v>26</v>
      </c>
      <c r="D233" s="126" t="s">
        <v>9</v>
      </c>
      <c r="E233" s="126" t="s">
        <v>10</v>
      </c>
      <c r="F233" s="126" t="s">
        <v>27</v>
      </c>
      <c r="G233" s="126" t="s">
        <v>12</v>
      </c>
      <c r="H233" s="126">
        <v>1793.65</v>
      </c>
    </row>
    <row r="234" spans="1:8" x14ac:dyDescent="0.3">
      <c r="A234" s="125">
        <v>20230217</v>
      </c>
      <c r="B234" s="126">
        <v>1000211617</v>
      </c>
      <c r="C234" s="126" t="s">
        <v>37</v>
      </c>
      <c r="D234" s="126" t="s">
        <v>9</v>
      </c>
      <c r="E234" s="126" t="s">
        <v>10</v>
      </c>
      <c r="F234" s="126" t="s">
        <v>31</v>
      </c>
      <c r="G234" s="126" t="s">
        <v>12</v>
      </c>
      <c r="H234" s="126">
        <v>558.9</v>
      </c>
    </row>
    <row r="235" spans="1:8" x14ac:dyDescent="0.3">
      <c r="A235" s="125">
        <v>20230217</v>
      </c>
      <c r="B235" s="126">
        <v>1000205607</v>
      </c>
      <c r="C235" s="126" t="s">
        <v>16</v>
      </c>
      <c r="D235" s="126" t="s">
        <v>9</v>
      </c>
      <c r="E235" s="126" t="s">
        <v>10</v>
      </c>
      <c r="F235" s="126" t="s">
        <v>18</v>
      </c>
      <c r="G235" s="126" t="s">
        <v>12</v>
      </c>
      <c r="H235" s="126">
        <v>5219.8999999999996</v>
      </c>
    </row>
    <row r="236" spans="1:8" x14ac:dyDescent="0.3">
      <c r="A236" s="125">
        <v>20230217</v>
      </c>
      <c r="B236" s="126">
        <v>1000209394</v>
      </c>
      <c r="C236" s="126" t="s">
        <v>33</v>
      </c>
      <c r="D236" s="126" t="s">
        <v>9</v>
      </c>
      <c r="E236" s="126" t="s">
        <v>10</v>
      </c>
      <c r="F236" s="126" t="s">
        <v>56</v>
      </c>
      <c r="G236" s="126" t="s">
        <v>12</v>
      </c>
      <c r="H236" s="126">
        <v>1500.89</v>
      </c>
    </row>
    <row r="237" spans="1:8" x14ac:dyDescent="0.3">
      <c r="A237" s="125">
        <v>20230217</v>
      </c>
      <c r="B237" s="126">
        <v>1000205297</v>
      </c>
      <c r="C237" s="126" t="s">
        <v>5083</v>
      </c>
      <c r="D237" s="126" t="s">
        <v>21</v>
      </c>
      <c r="E237" s="126" t="s">
        <v>10</v>
      </c>
      <c r="F237" s="126" t="s">
        <v>62</v>
      </c>
      <c r="G237" s="126" t="s">
        <v>12</v>
      </c>
      <c r="H237" s="126">
        <v>2119.17</v>
      </c>
    </row>
    <row r="238" spans="1:8" x14ac:dyDescent="0.3">
      <c r="A238" s="125">
        <v>20230217</v>
      </c>
      <c r="B238" s="126">
        <v>1000205607</v>
      </c>
      <c r="C238" s="126" t="s">
        <v>16</v>
      </c>
      <c r="D238" s="126" t="s">
        <v>41</v>
      </c>
      <c r="E238" s="126" t="s">
        <v>10</v>
      </c>
      <c r="F238" s="126" t="s">
        <v>18</v>
      </c>
      <c r="G238" s="126" t="s">
        <v>12</v>
      </c>
      <c r="H238" s="126">
        <v>660.87</v>
      </c>
    </row>
    <row r="239" spans="1:8" x14ac:dyDescent="0.3">
      <c r="A239" s="125">
        <v>20230217</v>
      </c>
      <c r="B239" s="126">
        <v>1000205607</v>
      </c>
      <c r="C239" s="126" t="s">
        <v>16</v>
      </c>
      <c r="D239" s="126" t="s">
        <v>28</v>
      </c>
      <c r="E239" s="126" t="s">
        <v>10</v>
      </c>
      <c r="F239" s="126" t="s">
        <v>18</v>
      </c>
      <c r="G239" s="126" t="s">
        <v>12</v>
      </c>
      <c r="H239" s="126">
        <v>14977.77</v>
      </c>
    </row>
    <row r="240" spans="1:8" x14ac:dyDescent="0.3">
      <c r="A240" s="125">
        <v>20230217</v>
      </c>
      <c r="B240" s="126">
        <v>1000205297</v>
      </c>
      <c r="C240" s="126" t="s">
        <v>5083</v>
      </c>
      <c r="D240" s="126" t="s">
        <v>13</v>
      </c>
      <c r="E240" s="126" t="s">
        <v>10</v>
      </c>
      <c r="F240" s="126" t="s">
        <v>62</v>
      </c>
      <c r="G240" s="126" t="s">
        <v>12</v>
      </c>
      <c r="H240" s="126">
        <v>63.25</v>
      </c>
    </row>
    <row r="241" spans="1:8" x14ac:dyDescent="0.3">
      <c r="A241" s="125">
        <v>20230217</v>
      </c>
      <c r="B241" s="126">
        <v>1000211701</v>
      </c>
      <c r="C241" s="126" t="s">
        <v>50</v>
      </c>
      <c r="D241" s="126" t="s">
        <v>9</v>
      </c>
      <c r="E241" s="126" t="s">
        <v>10</v>
      </c>
      <c r="F241" s="126" t="s">
        <v>51</v>
      </c>
      <c r="G241" s="126" t="s">
        <v>12</v>
      </c>
      <c r="H241" s="126">
        <v>355.16</v>
      </c>
    </row>
    <row r="242" spans="1:8" x14ac:dyDescent="0.3">
      <c r="A242" s="125">
        <v>20230217</v>
      </c>
      <c r="B242" s="126">
        <v>1000205297</v>
      </c>
      <c r="C242" s="126" t="s">
        <v>5083</v>
      </c>
      <c r="D242" s="126" t="s">
        <v>23</v>
      </c>
      <c r="E242" s="126" t="s">
        <v>10</v>
      </c>
      <c r="F242" s="126" t="s">
        <v>14</v>
      </c>
      <c r="G242" s="126" t="s">
        <v>12</v>
      </c>
      <c r="H242" s="126">
        <v>300.18</v>
      </c>
    </row>
    <row r="243" spans="1:8" x14ac:dyDescent="0.3">
      <c r="A243" s="125">
        <v>20230217</v>
      </c>
      <c r="B243" s="126">
        <v>1000205607</v>
      </c>
      <c r="C243" s="126" t="s">
        <v>16</v>
      </c>
      <c r="D243" s="126" t="s">
        <v>17</v>
      </c>
      <c r="E243" s="126" t="s">
        <v>10</v>
      </c>
      <c r="F243" s="126" t="s">
        <v>18</v>
      </c>
      <c r="G243" s="126" t="s">
        <v>12</v>
      </c>
      <c r="H243" s="126">
        <v>169.44</v>
      </c>
    </row>
    <row r="244" spans="1:8" x14ac:dyDescent="0.3">
      <c r="A244" s="125">
        <v>20230217</v>
      </c>
      <c r="B244" s="126">
        <v>1000209395</v>
      </c>
      <c r="C244" s="126" t="s">
        <v>60</v>
      </c>
      <c r="D244" s="126" t="s">
        <v>9</v>
      </c>
      <c r="E244" s="126" t="s">
        <v>10</v>
      </c>
      <c r="F244" s="126" t="s">
        <v>31</v>
      </c>
      <c r="G244" s="126" t="s">
        <v>12</v>
      </c>
      <c r="H244" s="126">
        <v>4212.62</v>
      </c>
    </row>
    <row r="245" spans="1:8" x14ac:dyDescent="0.3">
      <c r="A245" s="125">
        <v>20230218</v>
      </c>
      <c r="B245" s="126">
        <v>1000205607</v>
      </c>
      <c r="C245" s="126" t="s">
        <v>16</v>
      </c>
      <c r="D245" s="126" t="s">
        <v>17</v>
      </c>
      <c r="E245" s="126" t="s">
        <v>10</v>
      </c>
      <c r="F245" s="126" t="s">
        <v>18</v>
      </c>
      <c r="G245" s="126" t="s">
        <v>12</v>
      </c>
      <c r="H245" s="126">
        <v>258.37</v>
      </c>
    </row>
    <row r="246" spans="1:8" x14ac:dyDescent="0.3">
      <c r="A246" s="125">
        <v>20230218</v>
      </c>
      <c r="B246" s="126">
        <v>1000205297</v>
      </c>
      <c r="C246" s="126" t="s">
        <v>5083</v>
      </c>
      <c r="D246" s="126" t="s">
        <v>9</v>
      </c>
      <c r="E246" s="126" t="s">
        <v>10</v>
      </c>
      <c r="F246" s="126" t="s">
        <v>43</v>
      </c>
      <c r="G246" s="126" t="s">
        <v>12</v>
      </c>
      <c r="H246" s="126">
        <v>1120.99</v>
      </c>
    </row>
    <row r="247" spans="1:8" x14ac:dyDescent="0.3">
      <c r="A247" s="125">
        <v>20230218</v>
      </c>
      <c r="B247" s="126">
        <v>1000205607</v>
      </c>
      <c r="C247" s="126" t="s">
        <v>16</v>
      </c>
      <c r="D247" s="126" t="s">
        <v>9</v>
      </c>
      <c r="E247" s="126" t="s">
        <v>10</v>
      </c>
      <c r="F247" s="126" t="s">
        <v>18</v>
      </c>
      <c r="G247" s="126" t="s">
        <v>12</v>
      </c>
      <c r="H247" s="126">
        <v>5604.44</v>
      </c>
    </row>
    <row r="248" spans="1:8" x14ac:dyDescent="0.3">
      <c r="A248" s="125">
        <v>20230218</v>
      </c>
      <c r="B248" s="126">
        <v>1000205297</v>
      </c>
      <c r="C248" s="126" t="s">
        <v>5083</v>
      </c>
      <c r="D248" s="126" t="s">
        <v>21</v>
      </c>
      <c r="E248" s="126" t="s">
        <v>10</v>
      </c>
      <c r="F248" s="126" t="s">
        <v>67</v>
      </c>
      <c r="G248" s="126" t="s">
        <v>12</v>
      </c>
      <c r="H248" s="126">
        <v>1742.94</v>
      </c>
    </row>
    <row r="249" spans="1:8" x14ac:dyDescent="0.3">
      <c r="A249" s="125">
        <v>20230218</v>
      </c>
      <c r="B249" s="126">
        <v>1000205607</v>
      </c>
      <c r="C249" s="126" t="s">
        <v>16</v>
      </c>
      <c r="D249" s="126" t="s">
        <v>41</v>
      </c>
      <c r="E249" s="126" t="s">
        <v>10</v>
      </c>
      <c r="F249" s="126" t="s">
        <v>18</v>
      </c>
      <c r="G249" s="126" t="s">
        <v>12</v>
      </c>
      <c r="H249" s="126">
        <v>3999.8</v>
      </c>
    </row>
    <row r="250" spans="1:8" x14ac:dyDescent="0.3">
      <c r="A250" s="125">
        <v>20230218</v>
      </c>
      <c r="B250" s="126">
        <v>1000211617</v>
      </c>
      <c r="C250" s="126" t="s">
        <v>37</v>
      </c>
      <c r="D250" s="126" t="s">
        <v>9</v>
      </c>
      <c r="E250" s="126" t="s">
        <v>10</v>
      </c>
      <c r="F250" s="126" t="s">
        <v>31</v>
      </c>
      <c r="G250" s="126" t="s">
        <v>12</v>
      </c>
      <c r="H250" s="126">
        <v>469.57</v>
      </c>
    </row>
    <row r="251" spans="1:8" x14ac:dyDescent="0.3">
      <c r="A251" s="125">
        <v>20230218</v>
      </c>
      <c r="B251" s="126">
        <v>1000209394</v>
      </c>
      <c r="C251" s="126" t="s">
        <v>33</v>
      </c>
      <c r="D251" s="126" t="s">
        <v>9</v>
      </c>
      <c r="E251" s="126" t="s">
        <v>10</v>
      </c>
      <c r="F251" s="126" t="s">
        <v>31</v>
      </c>
      <c r="G251" s="126" t="s">
        <v>12</v>
      </c>
      <c r="H251" s="126">
        <v>3869.25</v>
      </c>
    </row>
    <row r="252" spans="1:8" x14ac:dyDescent="0.3">
      <c r="A252" s="125">
        <v>20230218</v>
      </c>
      <c r="B252" s="126">
        <v>1000205996</v>
      </c>
      <c r="C252" s="126" t="s">
        <v>26</v>
      </c>
      <c r="D252" s="126" t="s">
        <v>9</v>
      </c>
      <c r="E252" s="126" t="s">
        <v>10</v>
      </c>
      <c r="F252" s="126" t="s">
        <v>27</v>
      </c>
      <c r="G252" s="126" t="s">
        <v>12</v>
      </c>
      <c r="H252" s="126">
        <v>5096.8500000000004</v>
      </c>
    </row>
    <row r="253" spans="1:8" x14ac:dyDescent="0.3">
      <c r="A253" s="125">
        <v>20230218</v>
      </c>
      <c r="B253" s="126">
        <v>1000209395</v>
      </c>
      <c r="C253" s="126" t="s">
        <v>60</v>
      </c>
      <c r="D253" s="126" t="s">
        <v>9</v>
      </c>
      <c r="E253" s="126" t="s">
        <v>10</v>
      </c>
      <c r="F253" s="126" t="s">
        <v>31</v>
      </c>
      <c r="G253" s="126" t="s">
        <v>12</v>
      </c>
      <c r="H253" s="126">
        <v>2744.42</v>
      </c>
    </row>
    <row r="254" spans="1:8" x14ac:dyDescent="0.3">
      <c r="A254" s="125">
        <v>20230218</v>
      </c>
      <c r="B254" s="126">
        <v>1000205297</v>
      </c>
      <c r="C254" s="126" t="s">
        <v>5083</v>
      </c>
      <c r="D254" s="126" t="s">
        <v>13</v>
      </c>
      <c r="E254" s="126" t="s">
        <v>10</v>
      </c>
      <c r="F254" s="126" t="s">
        <v>62</v>
      </c>
      <c r="G254" s="126" t="s">
        <v>12</v>
      </c>
      <c r="H254" s="126">
        <v>52.54</v>
      </c>
    </row>
    <row r="255" spans="1:8" x14ac:dyDescent="0.3">
      <c r="A255" s="125">
        <v>20230218</v>
      </c>
      <c r="B255" s="126">
        <v>1000211701</v>
      </c>
      <c r="C255" s="126" t="s">
        <v>50</v>
      </c>
      <c r="D255" s="126" t="s">
        <v>9</v>
      </c>
      <c r="E255" s="126" t="s">
        <v>10</v>
      </c>
      <c r="F255" s="126" t="s">
        <v>51</v>
      </c>
      <c r="G255" s="126" t="s">
        <v>12</v>
      </c>
      <c r="H255" s="126">
        <v>224.6</v>
      </c>
    </row>
    <row r="256" spans="1:8" x14ac:dyDescent="0.3">
      <c r="A256" s="125">
        <v>20230218</v>
      </c>
      <c r="B256" s="126">
        <v>1000205607</v>
      </c>
      <c r="C256" s="126" t="s">
        <v>16</v>
      </c>
      <c r="D256" s="126" t="s">
        <v>28</v>
      </c>
      <c r="E256" s="126" t="s">
        <v>10</v>
      </c>
      <c r="F256" s="126" t="s">
        <v>18</v>
      </c>
      <c r="G256" s="126" t="s">
        <v>12</v>
      </c>
      <c r="H256" s="126">
        <v>42354.77</v>
      </c>
    </row>
    <row r="257" spans="1:8" x14ac:dyDescent="0.3">
      <c r="A257" s="125">
        <v>20230218</v>
      </c>
      <c r="B257" s="126">
        <v>1000205297</v>
      </c>
      <c r="C257" s="126" t="s">
        <v>5083</v>
      </c>
      <c r="D257" s="126" t="s">
        <v>23</v>
      </c>
      <c r="E257" s="126" t="s">
        <v>10</v>
      </c>
      <c r="F257" s="126" t="s">
        <v>14</v>
      </c>
      <c r="G257" s="126" t="s">
        <v>12</v>
      </c>
      <c r="H257" s="126">
        <v>300.22000000000003</v>
      </c>
    </row>
    <row r="258" spans="1:8" x14ac:dyDescent="0.3">
      <c r="A258" s="125">
        <v>20230219</v>
      </c>
      <c r="B258" s="126">
        <v>1000205297</v>
      </c>
      <c r="C258" s="126" t="s">
        <v>5083</v>
      </c>
      <c r="D258" s="126" t="s">
        <v>21</v>
      </c>
      <c r="E258" s="126" t="s">
        <v>10</v>
      </c>
      <c r="F258" s="126" t="s">
        <v>45</v>
      </c>
      <c r="G258" s="126" t="s">
        <v>12</v>
      </c>
      <c r="H258" s="126">
        <v>1770.62</v>
      </c>
    </row>
    <row r="259" spans="1:8" x14ac:dyDescent="0.3">
      <c r="A259" s="125">
        <v>20230219</v>
      </c>
      <c r="B259" s="126">
        <v>1000205607</v>
      </c>
      <c r="C259" s="126" t="s">
        <v>16</v>
      </c>
      <c r="D259" s="126" t="s">
        <v>41</v>
      </c>
      <c r="E259" s="126" t="s">
        <v>10</v>
      </c>
      <c r="F259" s="126" t="s">
        <v>18</v>
      </c>
      <c r="G259" s="126" t="s">
        <v>12</v>
      </c>
      <c r="H259" s="126">
        <v>699.61</v>
      </c>
    </row>
    <row r="260" spans="1:8" x14ac:dyDescent="0.3">
      <c r="A260" s="125">
        <v>20230219</v>
      </c>
      <c r="B260" s="126">
        <v>1000211617</v>
      </c>
      <c r="C260" s="126" t="s">
        <v>37</v>
      </c>
      <c r="D260" s="126" t="s">
        <v>9</v>
      </c>
      <c r="E260" s="126" t="s">
        <v>10</v>
      </c>
      <c r="F260" s="126" t="s">
        <v>31</v>
      </c>
      <c r="G260" s="126" t="s">
        <v>12</v>
      </c>
      <c r="H260" s="126">
        <v>441.88</v>
      </c>
    </row>
    <row r="261" spans="1:8" x14ac:dyDescent="0.3">
      <c r="A261" s="125">
        <v>20230219</v>
      </c>
      <c r="B261" s="126">
        <v>1000209395</v>
      </c>
      <c r="C261" s="126" t="s">
        <v>60</v>
      </c>
      <c r="D261" s="126" t="s">
        <v>9</v>
      </c>
      <c r="E261" s="126" t="s">
        <v>10</v>
      </c>
      <c r="F261" s="126" t="s">
        <v>31</v>
      </c>
      <c r="G261" s="126" t="s">
        <v>12</v>
      </c>
      <c r="H261" s="126">
        <v>2116.83</v>
      </c>
    </row>
    <row r="262" spans="1:8" x14ac:dyDescent="0.3">
      <c r="A262" s="125">
        <v>20230219</v>
      </c>
      <c r="B262" s="126">
        <v>1000205297</v>
      </c>
      <c r="C262" s="126" t="s">
        <v>5083</v>
      </c>
      <c r="D262" s="126" t="s">
        <v>23</v>
      </c>
      <c r="E262" s="126" t="s">
        <v>10</v>
      </c>
      <c r="F262" s="126" t="s">
        <v>14</v>
      </c>
      <c r="G262" s="126" t="s">
        <v>12</v>
      </c>
      <c r="H262" s="126">
        <v>300.39</v>
      </c>
    </row>
    <row r="263" spans="1:8" x14ac:dyDescent="0.3">
      <c r="A263" s="125">
        <v>20230219</v>
      </c>
      <c r="B263" s="126">
        <v>1000205607</v>
      </c>
      <c r="C263" s="126" t="s">
        <v>16</v>
      </c>
      <c r="D263" s="126" t="s">
        <v>28</v>
      </c>
      <c r="E263" s="126" t="s">
        <v>10</v>
      </c>
      <c r="F263" s="126" t="s">
        <v>18</v>
      </c>
      <c r="G263" s="126" t="s">
        <v>12</v>
      </c>
      <c r="H263" s="126">
        <v>25284.720000000001</v>
      </c>
    </row>
    <row r="264" spans="1:8" x14ac:dyDescent="0.3">
      <c r="A264" s="125">
        <v>20230219</v>
      </c>
      <c r="B264" s="126">
        <v>1000205297</v>
      </c>
      <c r="C264" s="126" t="s">
        <v>5083</v>
      </c>
      <c r="D264" s="126" t="s">
        <v>9</v>
      </c>
      <c r="E264" s="126" t="s">
        <v>10</v>
      </c>
      <c r="F264" s="126" t="s">
        <v>43</v>
      </c>
      <c r="G264" s="126" t="s">
        <v>12</v>
      </c>
      <c r="H264" s="126">
        <v>1087.5999999999999</v>
      </c>
    </row>
    <row r="265" spans="1:8" x14ac:dyDescent="0.3">
      <c r="A265" s="125">
        <v>20230219</v>
      </c>
      <c r="B265" s="126">
        <v>1000205607</v>
      </c>
      <c r="C265" s="126" t="s">
        <v>16</v>
      </c>
      <c r="D265" s="126" t="s">
        <v>9</v>
      </c>
      <c r="E265" s="126" t="s">
        <v>10</v>
      </c>
      <c r="F265" s="126" t="s">
        <v>18</v>
      </c>
      <c r="G265" s="126" t="s">
        <v>12</v>
      </c>
      <c r="H265" s="126">
        <v>2830.24</v>
      </c>
    </row>
    <row r="266" spans="1:8" x14ac:dyDescent="0.3">
      <c r="A266" s="125">
        <v>20230219</v>
      </c>
      <c r="B266" s="126">
        <v>1000205297</v>
      </c>
      <c r="C266" s="126" t="s">
        <v>5083</v>
      </c>
      <c r="D266" s="126" t="s">
        <v>13</v>
      </c>
      <c r="E266" s="126" t="s">
        <v>10</v>
      </c>
      <c r="F266" s="126" t="s">
        <v>62</v>
      </c>
      <c r="G266" s="126" t="s">
        <v>12</v>
      </c>
      <c r="H266" s="126">
        <v>25.84</v>
      </c>
    </row>
    <row r="267" spans="1:8" x14ac:dyDescent="0.3">
      <c r="A267" s="125">
        <v>20230219</v>
      </c>
      <c r="B267" s="126">
        <v>1000205607</v>
      </c>
      <c r="C267" s="126" t="s">
        <v>16</v>
      </c>
      <c r="D267" s="126" t="s">
        <v>17</v>
      </c>
      <c r="E267" s="126" t="s">
        <v>10</v>
      </c>
      <c r="F267" s="126" t="s">
        <v>18</v>
      </c>
      <c r="G267" s="126" t="s">
        <v>12</v>
      </c>
      <c r="H267" s="126">
        <v>165.88</v>
      </c>
    </row>
    <row r="268" spans="1:8" x14ac:dyDescent="0.3">
      <c r="A268" s="125">
        <v>20230219</v>
      </c>
      <c r="B268" s="126">
        <v>1000209394</v>
      </c>
      <c r="C268" s="126" t="s">
        <v>33</v>
      </c>
      <c r="D268" s="126" t="s">
        <v>9</v>
      </c>
      <c r="E268" s="126" t="s">
        <v>10</v>
      </c>
      <c r="F268" s="126" t="s">
        <v>56</v>
      </c>
      <c r="G268" s="126" t="s">
        <v>12</v>
      </c>
      <c r="H268" s="126">
        <v>1321.6</v>
      </c>
    </row>
    <row r="269" spans="1:8" x14ac:dyDescent="0.3">
      <c r="A269" s="125">
        <v>20230219</v>
      </c>
      <c r="B269" s="126">
        <v>1000211701</v>
      </c>
      <c r="C269" s="126" t="s">
        <v>50</v>
      </c>
      <c r="D269" s="126" t="s">
        <v>9</v>
      </c>
      <c r="E269" s="126" t="s">
        <v>10</v>
      </c>
      <c r="F269" s="126" t="s">
        <v>51</v>
      </c>
      <c r="G269" s="126" t="s">
        <v>12</v>
      </c>
      <c r="H269" s="126">
        <v>222.8</v>
      </c>
    </row>
    <row r="270" spans="1:8" x14ac:dyDescent="0.3">
      <c r="A270" s="125">
        <v>20230219</v>
      </c>
      <c r="B270" s="126">
        <v>1000205996</v>
      </c>
      <c r="C270" s="126" t="s">
        <v>26</v>
      </c>
      <c r="D270" s="126" t="s">
        <v>9</v>
      </c>
      <c r="E270" s="126" t="s">
        <v>10</v>
      </c>
      <c r="F270" s="126" t="s">
        <v>27</v>
      </c>
      <c r="G270" s="126" t="s">
        <v>12</v>
      </c>
      <c r="H270" s="126">
        <v>2989.8</v>
      </c>
    </row>
    <row r="271" spans="1:8" x14ac:dyDescent="0.3">
      <c r="A271" s="125">
        <v>20230220</v>
      </c>
      <c r="B271" s="126">
        <v>1000205607</v>
      </c>
      <c r="C271" s="126" t="s">
        <v>16</v>
      </c>
      <c r="D271" s="126" t="s">
        <v>9</v>
      </c>
      <c r="E271" s="126" t="s">
        <v>10</v>
      </c>
      <c r="F271" s="126" t="s">
        <v>18</v>
      </c>
      <c r="G271" s="126" t="s">
        <v>12</v>
      </c>
      <c r="H271" s="126">
        <v>3520.35</v>
      </c>
    </row>
    <row r="272" spans="1:8" x14ac:dyDescent="0.3">
      <c r="A272" s="125">
        <v>20230220</v>
      </c>
      <c r="B272" s="126">
        <v>1000205297</v>
      </c>
      <c r="C272" s="126" t="s">
        <v>5083</v>
      </c>
      <c r="D272" s="126" t="s">
        <v>9</v>
      </c>
      <c r="E272" s="126" t="s">
        <v>10</v>
      </c>
      <c r="F272" s="126" t="s">
        <v>40</v>
      </c>
      <c r="G272" s="126" t="s">
        <v>12</v>
      </c>
      <c r="H272" s="126">
        <v>1000.55</v>
      </c>
    </row>
    <row r="273" spans="1:8" x14ac:dyDescent="0.3">
      <c r="A273" s="125">
        <v>20230220</v>
      </c>
      <c r="B273" s="126">
        <v>1000211701</v>
      </c>
      <c r="C273" s="126" t="s">
        <v>50</v>
      </c>
      <c r="D273" s="126" t="s">
        <v>9</v>
      </c>
      <c r="E273" s="126" t="s">
        <v>10</v>
      </c>
      <c r="F273" s="126" t="s">
        <v>51</v>
      </c>
      <c r="G273" s="126" t="s">
        <v>12</v>
      </c>
      <c r="H273" s="126">
        <v>155.88</v>
      </c>
    </row>
    <row r="274" spans="1:8" x14ac:dyDescent="0.3">
      <c r="A274" s="125">
        <v>20230220</v>
      </c>
      <c r="B274" s="126">
        <v>1000205297</v>
      </c>
      <c r="C274" s="126" t="s">
        <v>5083</v>
      </c>
      <c r="D274" s="126" t="s">
        <v>13</v>
      </c>
      <c r="E274" s="126" t="s">
        <v>10</v>
      </c>
      <c r="F274" s="126" t="s">
        <v>62</v>
      </c>
      <c r="G274" s="126" t="s">
        <v>12</v>
      </c>
      <c r="H274" s="126">
        <v>29.32</v>
      </c>
    </row>
    <row r="275" spans="1:8" x14ac:dyDescent="0.3">
      <c r="A275" s="125">
        <v>20230220</v>
      </c>
      <c r="B275" s="126">
        <v>1000205607</v>
      </c>
      <c r="C275" s="126" t="s">
        <v>16</v>
      </c>
      <c r="D275" s="126" t="s">
        <v>17</v>
      </c>
      <c r="E275" s="126" t="s">
        <v>10</v>
      </c>
      <c r="F275" s="126" t="s">
        <v>18</v>
      </c>
      <c r="G275" s="126" t="s">
        <v>12</v>
      </c>
      <c r="H275" s="126">
        <v>203.63</v>
      </c>
    </row>
    <row r="276" spans="1:8" x14ac:dyDescent="0.3">
      <c r="A276" s="125">
        <v>20230220</v>
      </c>
      <c r="B276" s="126">
        <v>1000211617</v>
      </c>
      <c r="C276" s="126" t="s">
        <v>37</v>
      </c>
      <c r="D276" s="126" t="s">
        <v>9</v>
      </c>
      <c r="E276" s="126" t="s">
        <v>10</v>
      </c>
      <c r="F276" s="126" t="s">
        <v>31</v>
      </c>
      <c r="G276" s="126" t="s">
        <v>12</v>
      </c>
      <c r="H276" s="126">
        <v>512.02</v>
      </c>
    </row>
    <row r="277" spans="1:8" x14ac:dyDescent="0.3">
      <c r="A277" s="125">
        <v>20230220</v>
      </c>
      <c r="B277" s="126">
        <v>1000205607</v>
      </c>
      <c r="C277" s="126" t="s">
        <v>16</v>
      </c>
      <c r="D277" s="126" t="s">
        <v>41</v>
      </c>
      <c r="E277" s="126" t="s">
        <v>10</v>
      </c>
      <c r="F277" s="126" t="s">
        <v>18</v>
      </c>
      <c r="G277" s="126" t="s">
        <v>12</v>
      </c>
      <c r="H277" s="126">
        <v>184.26</v>
      </c>
    </row>
    <row r="278" spans="1:8" x14ac:dyDescent="0.3">
      <c r="A278" s="125">
        <v>20230220</v>
      </c>
      <c r="B278" s="126">
        <v>1000205297</v>
      </c>
      <c r="C278" s="126" t="s">
        <v>5083</v>
      </c>
      <c r="D278" s="126" t="s">
        <v>21</v>
      </c>
      <c r="E278" s="126" t="s">
        <v>10</v>
      </c>
      <c r="F278" s="126" t="s">
        <v>45</v>
      </c>
      <c r="G278" s="126" t="s">
        <v>12</v>
      </c>
      <c r="H278" s="126">
        <v>1832.54</v>
      </c>
    </row>
    <row r="279" spans="1:8" x14ac:dyDescent="0.3">
      <c r="A279" s="125">
        <v>20230220</v>
      </c>
      <c r="B279" s="126">
        <v>1000209394</v>
      </c>
      <c r="C279" s="126" t="s">
        <v>33</v>
      </c>
      <c r="D279" s="126" t="s">
        <v>9</v>
      </c>
      <c r="E279" s="126" t="s">
        <v>10</v>
      </c>
      <c r="F279" s="126" t="s">
        <v>56</v>
      </c>
      <c r="G279" s="126" t="s">
        <v>12</v>
      </c>
      <c r="H279" s="126">
        <v>2246.9699999999998</v>
      </c>
    </row>
    <row r="280" spans="1:8" x14ac:dyDescent="0.3">
      <c r="A280" s="125">
        <v>20230220</v>
      </c>
      <c r="B280" s="126">
        <v>1000205607</v>
      </c>
      <c r="C280" s="126" t="s">
        <v>16</v>
      </c>
      <c r="D280" s="126" t="s">
        <v>28</v>
      </c>
      <c r="E280" s="126" t="s">
        <v>10</v>
      </c>
      <c r="F280" s="126" t="s">
        <v>18</v>
      </c>
      <c r="G280" s="126" t="s">
        <v>12</v>
      </c>
      <c r="H280" s="126">
        <v>22712.16</v>
      </c>
    </row>
    <row r="281" spans="1:8" x14ac:dyDescent="0.3">
      <c r="A281" s="125">
        <v>20230220</v>
      </c>
      <c r="B281" s="126">
        <v>1000205297</v>
      </c>
      <c r="C281" s="126" t="s">
        <v>5083</v>
      </c>
      <c r="D281" s="126" t="s">
        <v>23</v>
      </c>
      <c r="E281" s="126" t="s">
        <v>10</v>
      </c>
      <c r="F281" s="126" t="s">
        <v>14</v>
      </c>
      <c r="G281" s="126" t="s">
        <v>12</v>
      </c>
      <c r="H281" s="126">
        <v>300.27999999999997</v>
      </c>
    </row>
    <row r="282" spans="1:8" x14ac:dyDescent="0.3">
      <c r="A282" s="125">
        <v>20230220</v>
      </c>
      <c r="B282" s="126">
        <v>1000209395</v>
      </c>
      <c r="C282" s="126" t="s">
        <v>60</v>
      </c>
      <c r="D282" s="126" t="s">
        <v>9</v>
      </c>
      <c r="E282" s="126" t="s">
        <v>10</v>
      </c>
      <c r="F282" s="126" t="s">
        <v>31</v>
      </c>
      <c r="G282" s="126" t="s">
        <v>12</v>
      </c>
      <c r="H282" s="126">
        <v>2524.85</v>
      </c>
    </row>
    <row r="283" spans="1:8" x14ac:dyDescent="0.3">
      <c r="A283" s="125">
        <v>20230220</v>
      </c>
      <c r="B283" s="126">
        <v>1000205297</v>
      </c>
      <c r="C283" s="126" t="s">
        <v>5083</v>
      </c>
      <c r="D283" s="126" t="s">
        <v>24</v>
      </c>
      <c r="E283" s="126" t="s">
        <v>10</v>
      </c>
      <c r="F283" s="126" t="s">
        <v>14</v>
      </c>
      <c r="G283" s="126" t="s">
        <v>12</v>
      </c>
      <c r="H283" s="126">
        <v>298.87</v>
      </c>
    </row>
    <row r="284" spans="1:8" x14ac:dyDescent="0.3">
      <c r="A284" s="125">
        <v>20230220</v>
      </c>
      <c r="B284" s="126">
        <v>1000205996</v>
      </c>
      <c r="C284" s="126" t="s">
        <v>26</v>
      </c>
      <c r="D284" s="126" t="s">
        <v>9</v>
      </c>
      <c r="E284" s="126" t="s">
        <v>10</v>
      </c>
      <c r="F284" s="126" t="s">
        <v>27</v>
      </c>
      <c r="G284" s="126" t="s">
        <v>12</v>
      </c>
      <c r="H284" s="126">
        <v>4723.32</v>
      </c>
    </row>
    <row r="285" spans="1:8" x14ac:dyDescent="0.3">
      <c r="A285" s="125">
        <v>20230221</v>
      </c>
      <c r="B285" s="126">
        <v>1000209394</v>
      </c>
      <c r="C285" s="126" t="s">
        <v>33</v>
      </c>
      <c r="D285" s="126" t="s">
        <v>9</v>
      </c>
      <c r="E285" s="126" t="s">
        <v>10</v>
      </c>
      <c r="F285" s="126" t="s">
        <v>31</v>
      </c>
      <c r="G285" s="126" t="s">
        <v>12</v>
      </c>
      <c r="H285" s="126">
        <v>2411.2600000000002</v>
      </c>
    </row>
    <row r="286" spans="1:8" x14ac:dyDescent="0.3">
      <c r="A286" s="125">
        <v>20230221</v>
      </c>
      <c r="B286" s="126">
        <v>1000205297</v>
      </c>
      <c r="C286" s="126" t="s">
        <v>5083</v>
      </c>
      <c r="D286" s="126" t="s">
        <v>23</v>
      </c>
      <c r="E286" s="126" t="s">
        <v>10</v>
      </c>
      <c r="F286" s="126" t="s">
        <v>14</v>
      </c>
      <c r="G286" s="126" t="s">
        <v>12</v>
      </c>
      <c r="H286" s="126">
        <v>300.16000000000003</v>
      </c>
    </row>
    <row r="287" spans="1:8" x14ac:dyDescent="0.3">
      <c r="A287" s="125">
        <v>20230221</v>
      </c>
      <c r="B287" s="126">
        <v>1000209395</v>
      </c>
      <c r="C287" s="126" t="s">
        <v>60</v>
      </c>
      <c r="D287" s="126" t="s">
        <v>9</v>
      </c>
      <c r="E287" s="126" t="s">
        <v>10</v>
      </c>
      <c r="F287" s="126" t="s">
        <v>31</v>
      </c>
      <c r="G287" s="126" t="s">
        <v>12</v>
      </c>
      <c r="H287" s="126">
        <v>2654.77</v>
      </c>
    </row>
    <row r="288" spans="1:8" x14ac:dyDescent="0.3">
      <c r="A288" s="125">
        <v>20230221</v>
      </c>
      <c r="B288" s="126">
        <v>1000211617</v>
      </c>
      <c r="C288" s="126" t="s">
        <v>37</v>
      </c>
      <c r="D288" s="126" t="s">
        <v>9</v>
      </c>
      <c r="E288" s="126" t="s">
        <v>10</v>
      </c>
      <c r="F288" s="126" t="s">
        <v>31</v>
      </c>
      <c r="G288" s="126" t="s">
        <v>12</v>
      </c>
      <c r="H288" s="126">
        <v>878.37</v>
      </c>
    </row>
    <row r="289" spans="1:8" x14ac:dyDescent="0.3">
      <c r="A289" s="125">
        <v>20230221</v>
      </c>
      <c r="B289" s="126">
        <v>1000205297</v>
      </c>
      <c r="C289" s="126" t="s">
        <v>5083</v>
      </c>
      <c r="D289" s="126" t="s">
        <v>9</v>
      </c>
      <c r="E289" s="126" t="s">
        <v>10</v>
      </c>
      <c r="F289" s="126" t="s">
        <v>40</v>
      </c>
      <c r="G289" s="126" t="s">
        <v>12</v>
      </c>
      <c r="H289" s="126">
        <v>1170.21</v>
      </c>
    </row>
    <row r="290" spans="1:8" x14ac:dyDescent="0.3">
      <c r="A290" s="125">
        <v>20230221</v>
      </c>
      <c r="B290" s="126">
        <v>1000211701</v>
      </c>
      <c r="C290" s="126" t="s">
        <v>50</v>
      </c>
      <c r="D290" s="126" t="s">
        <v>9</v>
      </c>
      <c r="E290" s="126" t="s">
        <v>10</v>
      </c>
      <c r="F290" s="126" t="s">
        <v>51</v>
      </c>
      <c r="G290" s="126" t="s">
        <v>12</v>
      </c>
      <c r="H290" s="126">
        <v>129.83000000000001</v>
      </c>
    </row>
    <row r="291" spans="1:8" x14ac:dyDescent="0.3">
      <c r="A291" s="125">
        <v>20230221</v>
      </c>
      <c r="B291" s="126">
        <v>1000205607</v>
      </c>
      <c r="C291" s="126" t="s">
        <v>16</v>
      </c>
      <c r="D291" s="126" t="s">
        <v>9</v>
      </c>
      <c r="E291" s="126" t="s">
        <v>10</v>
      </c>
      <c r="F291" s="126" t="s">
        <v>18</v>
      </c>
      <c r="G291" s="126" t="s">
        <v>12</v>
      </c>
      <c r="H291" s="126">
        <v>3162.12</v>
      </c>
    </row>
    <row r="292" spans="1:8" x14ac:dyDescent="0.3">
      <c r="A292" s="125">
        <v>20230221</v>
      </c>
      <c r="B292" s="126">
        <v>1000205297</v>
      </c>
      <c r="C292" s="126" t="s">
        <v>5083</v>
      </c>
      <c r="D292" s="126" t="s">
        <v>21</v>
      </c>
      <c r="E292" s="126" t="s">
        <v>10</v>
      </c>
      <c r="F292" s="126" t="s">
        <v>45</v>
      </c>
      <c r="G292" s="126" t="s">
        <v>12</v>
      </c>
      <c r="H292" s="126">
        <v>1927.08</v>
      </c>
    </row>
    <row r="293" spans="1:8" x14ac:dyDescent="0.3">
      <c r="A293" s="125">
        <v>20230221</v>
      </c>
      <c r="B293" s="126">
        <v>1000205297</v>
      </c>
      <c r="C293" s="126" t="s">
        <v>5083</v>
      </c>
      <c r="D293" s="126" t="s">
        <v>24</v>
      </c>
      <c r="E293" s="126" t="s">
        <v>10</v>
      </c>
      <c r="F293" s="126" t="s">
        <v>14</v>
      </c>
      <c r="G293" s="126" t="s">
        <v>12</v>
      </c>
      <c r="H293" s="126">
        <v>299.44</v>
      </c>
    </row>
    <row r="294" spans="1:8" x14ac:dyDescent="0.3">
      <c r="A294" s="125">
        <v>20230221</v>
      </c>
      <c r="B294" s="126">
        <v>1000205607</v>
      </c>
      <c r="C294" s="126" t="s">
        <v>16</v>
      </c>
      <c r="D294" s="126" t="s">
        <v>17</v>
      </c>
      <c r="E294" s="126" t="s">
        <v>10</v>
      </c>
      <c r="F294" s="126" t="s">
        <v>18</v>
      </c>
      <c r="G294" s="126" t="s">
        <v>12</v>
      </c>
      <c r="H294" s="126">
        <v>146</v>
      </c>
    </row>
    <row r="295" spans="1:8" x14ac:dyDescent="0.3">
      <c r="A295" s="125">
        <v>20230221</v>
      </c>
      <c r="B295" s="126">
        <v>1000205607</v>
      </c>
      <c r="C295" s="126" t="s">
        <v>16</v>
      </c>
      <c r="D295" s="126" t="s">
        <v>28</v>
      </c>
      <c r="E295" s="126" t="s">
        <v>10</v>
      </c>
      <c r="F295" s="126" t="s">
        <v>18</v>
      </c>
      <c r="G295" s="126" t="s">
        <v>12</v>
      </c>
      <c r="H295" s="126">
        <v>15897.71</v>
      </c>
    </row>
    <row r="296" spans="1:8" x14ac:dyDescent="0.3">
      <c r="A296" s="125">
        <v>20230221</v>
      </c>
      <c r="B296" s="126">
        <v>1000205996</v>
      </c>
      <c r="C296" s="126" t="s">
        <v>26</v>
      </c>
      <c r="D296" s="126" t="s">
        <v>9</v>
      </c>
      <c r="E296" s="126" t="s">
        <v>10</v>
      </c>
      <c r="F296" s="126" t="s">
        <v>27</v>
      </c>
      <c r="G296" s="126" t="s">
        <v>12</v>
      </c>
      <c r="H296" s="126">
        <v>6699.74</v>
      </c>
    </row>
    <row r="297" spans="1:8" x14ac:dyDescent="0.3">
      <c r="A297" s="125">
        <v>20230221</v>
      </c>
      <c r="B297" s="126">
        <v>1000205297</v>
      </c>
      <c r="C297" s="126" t="s">
        <v>5083</v>
      </c>
      <c r="D297" s="126" t="s">
        <v>13</v>
      </c>
      <c r="E297" s="126" t="s">
        <v>10</v>
      </c>
      <c r="F297" s="126" t="s">
        <v>62</v>
      </c>
      <c r="G297" s="126" t="s">
        <v>12</v>
      </c>
      <c r="H297" s="126">
        <v>21.07</v>
      </c>
    </row>
    <row r="298" spans="1:8" x14ac:dyDescent="0.3">
      <c r="A298" s="125">
        <v>20230222</v>
      </c>
      <c r="B298" s="126">
        <v>1000211701</v>
      </c>
      <c r="C298" s="126" t="s">
        <v>50</v>
      </c>
      <c r="D298" s="126" t="s">
        <v>9</v>
      </c>
      <c r="E298" s="126" t="s">
        <v>10</v>
      </c>
      <c r="F298" s="126" t="s">
        <v>51</v>
      </c>
      <c r="G298" s="126" t="s">
        <v>12</v>
      </c>
      <c r="H298" s="126">
        <v>229.15</v>
      </c>
    </row>
    <row r="299" spans="1:8" x14ac:dyDescent="0.3">
      <c r="A299" s="125">
        <v>20230222</v>
      </c>
      <c r="B299" s="126">
        <v>1000205297</v>
      </c>
      <c r="C299" s="126" t="s">
        <v>5083</v>
      </c>
      <c r="D299" s="126" t="s">
        <v>9</v>
      </c>
      <c r="E299" s="126" t="s">
        <v>10</v>
      </c>
      <c r="F299" s="126" t="s">
        <v>31</v>
      </c>
      <c r="G299" s="126" t="s">
        <v>12</v>
      </c>
      <c r="H299" s="126">
        <v>2339.79</v>
      </c>
    </row>
    <row r="300" spans="1:8" x14ac:dyDescent="0.3">
      <c r="A300" s="125">
        <v>20230222</v>
      </c>
      <c r="B300" s="126">
        <v>1000205297</v>
      </c>
      <c r="C300" s="126" t="s">
        <v>5083</v>
      </c>
      <c r="D300" s="126" t="s">
        <v>24</v>
      </c>
      <c r="E300" s="126" t="s">
        <v>10</v>
      </c>
      <c r="F300" s="126" t="s">
        <v>14</v>
      </c>
      <c r="G300" s="126" t="s">
        <v>12</v>
      </c>
      <c r="H300" s="126">
        <v>298.77</v>
      </c>
    </row>
    <row r="301" spans="1:8" x14ac:dyDescent="0.3">
      <c r="A301" s="125">
        <v>20230222</v>
      </c>
      <c r="B301" s="126">
        <v>1000205607</v>
      </c>
      <c r="C301" s="126" t="s">
        <v>16</v>
      </c>
      <c r="D301" s="126" t="s">
        <v>17</v>
      </c>
      <c r="E301" s="126" t="s">
        <v>10</v>
      </c>
      <c r="F301" s="126" t="s">
        <v>18</v>
      </c>
      <c r="G301" s="126" t="s">
        <v>12</v>
      </c>
      <c r="H301" s="126">
        <v>226.9</v>
      </c>
    </row>
    <row r="302" spans="1:8" x14ac:dyDescent="0.3">
      <c r="A302" s="125">
        <v>20230222</v>
      </c>
      <c r="B302" s="126">
        <v>1000205297</v>
      </c>
      <c r="C302" s="126" t="s">
        <v>5083</v>
      </c>
      <c r="D302" s="126" t="s">
        <v>13</v>
      </c>
      <c r="E302" s="126" t="s">
        <v>10</v>
      </c>
      <c r="F302" s="126" t="s">
        <v>62</v>
      </c>
      <c r="G302" s="126" t="s">
        <v>12</v>
      </c>
      <c r="H302" s="126">
        <v>25.64</v>
      </c>
    </row>
    <row r="303" spans="1:8" x14ac:dyDescent="0.3">
      <c r="A303" s="125">
        <v>20230222</v>
      </c>
      <c r="B303" s="126">
        <v>1000205996</v>
      </c>
      <c r="C303" s="126" t="s">
        <v>26</v>
      </c>
      <c r="D303" s="126" t="s">
        <v>9</v>
      </c>
      <c r="E303" s="126" t="s">
        <v>10</v>
      </c>
      <c r="F303" s="126" t="s">
        <v>27</v>
      </c>
      <c r="G303" s="126" t="s">
        <v>12</v>
      </c>
      <c r="H303" s="126">
        <v>5248.34</v>
      </c>
    </row>
    <row r="304" spans="1:8" x14ac:dyDescent="0.3">
      <c r="A304" s="125">
        <v>20230222</v>
      </c>
      <c r="B304" s="126">
        <v>1000205607</v>
      </c>
      <c r="C304" s="126" t="s">
        <v>16</v>
      </c>
      <c r="D304" s="126" t="s">
        <v>9</v>
      </c>
      <c r="E304" s="126" t="s">
        <v>10</v>
      </c>
      <c r="F304" s="126" t="s">
        <v>18</v>
      </c>
      <c r="G304" s="126" t="s">
        <v>12</v>
      </c>
      <c r="H304" s="126">
        <v>3073.02</v>
      </c>
    </row>
    <row r="305" spans="1:8" x14ac:dyDescent="0.3">
      <c r="A305" s="125">
        <v>20230222</v>
      </c>
      <c r="B305" s="126">
        <v>1000205297</v>
      </c>
      <c r="C305" s="126" t="s">
        <v>5083</v>
      </c>
      <c r="D305" s="126" t="s">
        <v>23</v>
      </c>
      <c r="E305" s="126" t="s">
        <v>10</v>
      </c>
      <c r="F305" s="126" t="s">
        <v>14</v>
      </c>
      <c r="G305" s="126" t="s">
        <v>12</v>
      </c>
      <c r="H305" s="126">
        <v>300.14</v>
      </c>
    </row>
    <row r="306" spans="1:8" x14ac:dyDescent="0.3">
      <c r="A306" s="125">
        <v>20230222</v>
      </c>
      <c r="B306" s="126">
        <v>1000205297</v>
      </c>
      <c r="C306" s="126" t="s">
        <v>5083</v>
      </c>
      <c r="D306" s="126" t="s">
        <v>21</v>
      </c>
      <c r="E306" s="126" t="s">
        <v>10</v>
      </c>
      <c r="F306" s="126" t="s">
        <v>62</v>
      </c>
      <c r="G306" s="126" t="s">
        <v>12</v>
      </c>
      <c r="H306" s="126">
        <v>1911.3</v>
      </c>
    </row>
    <row r="307" spans="1:8" x14ac:dyDescent="0.3">
      <c r="A307" s="125">
        <v>20230222</v>
      </c>
      <c r="B307" s="126">
        <v>1000211617</v>
      </c>
      <c r="C307" s="126" t="s">
        <v>37</v>
      </c>
      <c r="D307" s="126" t="s">
        <v>9</v>
      </c>
      <c r="E307" s="126" t="s">
        <v>10</v>
      </c>
      <c r="F307" s="126" t="s">
        <v>31</v>
      </c>
      <c r="G307" s="126" t="s">
        <v>12</v>
      </c>
      <c r="H307" s="126">
        <v>729.11</v>
      </c>
    </row>
    <row r="308" spans="1:8" x14ac:dyDescent="0.3">
      <c r="A308" s="125">
        <v>20230222</v>
      </c>
      <c r="B308" s="126">
        <v>1000209394</v>
      </c>
      <c r="C308" s="126" t="s">
        <v>33</v>
      </c>
      <c r="D308" s="126" t="s">
        <v>9</v>
      </c>
      <c r="E308" s="126" t="s">
        <v>10</v>
      </c>
      <c r="F308" s="126" t="s">
        <v>56</v>
      </c>
      <c r="G308" s="126" t="s">
        <v>12</v>
      </c>
      <c r="H308" s="126">
        <v>3661.79</v>
      </c>
    </row>
    <row r="309" spans="1:8" x14ac:dyDescent="0.3">
      <c r="A309" s="125">
        <v>20230222</v>
      </c>
      <c r="B309" s="126">
        <v>1000205607</v>
      </c>
      <c r="C309" s="126" t="s">
        <v>16</v>
      </c>
      <c r="D309" s="126" t="s">
        <v>28</v>
      </c>
      <c r="E309" s="126" t="s">
        <v>10</v>
      </c>
      <c r="F309" s="126" t="s">
        <v>18</v>
      </c>
      <c r="G309" s="126" t="s">
        <v>12</v>
      </c>
      <c r="H309" s="126">
        <v>10977.56</v>
      </c>
    </row>
    <row r="310" spans="1:8" x14ac:dyDescent="0.3">
      <c r="A310" s="125">
        <v>20230222</v>
      </c>
      <c r="B310" s="126">
        <v>1000209395</v>
      </c>
      <c r="C310" s="126" t="s">
        <v>60</v>
      </c>
      <c r="D310" s="126" t="s">
        <v>9</v>
      </c>
      <c r="E310" s="126" t="s">
        <v>10</v>
      </c>
      <c r="F310" s="126" t="s">
        <v>31</v>
      </c>
      <c r="G310" s="126" t="s">
        <v>12</v>
      </c>
      <c r="H310" s="126">
        <v>6056.41</v>
      </c>
    </row>
    <row r="311" spans="1:8" x14ac:dyDescent="0.3">
      <c r="A311" s="125">
        <v>20230223</v>
      </c>
      <c r="B311" s="126">
        <v>1000205607</v>
      </c>
      <c r="C311" s="126" t="s">
        <v>16</v>
      </c>
      <c r="D311" s="126" t="s">
        <v>17</v>
      </c>
      <c r="E311" s="126" t="s">
        <v>10</v>
      </c>
      <c r="F311" s="126" t="s">
        <v>18</v>
      </c>
      <c r="G311" s="126" t="s">
        <v>12</v>
      </c>
      <c r="H311" s="126">
        <v>130.91999999999999</v>
      </c>
    </row>
    <row r="312" spans="1:8" x14ac:dyDescent="0.3">
      <c r="A312" s="125">
        <v>20230223</v>
      </c>
      <c r="B312" s="126">
        <v>1000205297</v>
      </c>
      <c r="C312" s="126" t="s">
        <v>5083</v>
      </c>
      <c r="D312" s="126" t="s">
        <v>9</v>
      </c>
      <c r="E312" s="126" t="s">
        <v>10</v>
      </c>
      <c r="F312" s="126" t="s">
        <v>31</v>
      </c>
      <c r="G312" s="126" t="s">
        <v>12</v>
      </c>
      <c r="H312" s="126">
        <v>2458.62</v>
      </c>
    </row>
    <row r="313" spans="1:8" x14ac:dyDescent="0.3">
      <c r="A313" s="125">
        <v>20230223</v>
      </c>
      <c r="B313" s="126">
        <v>1000205297</v>
      </c>
      <c r="C313" s="126" t="s">
        <v>5083</v>
      </c>
      <c r="D313" s="126" t="s">
        <v>21</v>
      </c>
      <c r="E313" s="126" t="s">
        <v>10</v>
      </c>
      <c r="F313" s="126" t="s">
        <v>62</v>
      </c>
      <c r="G313" s="126" t="s">
        <v>12</v>
      </c>
      <c r="H313" s="126">
        <v>1731.63</v>
      </c>
    </row>
    <row r="314" spans="1:8" x14ac:dyDescent="0.3">
      <c r="A314" s="125">
        <v>20230223</v>
      </c>
      <c r="B314" s="126">
        <v>1000205996</v>
      </c>
      <c r="C314" s="126" t="s">
        <v>26</v>
      </c>
      <c r="D314" s="126" t="s">
        <v>9</v>
      </c>
      <c r="E314" s="126" t="s">
        <v>10</v>
      </c>
      <c r="F314" s="126" t="s">
        <v>27</v>
      </c>
      <c r="G314" s="126" t="s">
        <v>12</v>
      </c>
      <c r="H314" s="126">
        <v>4154.67</v>
      </c>
    </row>
    <row r="315" spans="1:8" x14ac:dyDescent="0.3">
      <c r="A315" s="125">
        <v>20230223</v>
      </c>
      <c r="B315" s="126">
        <v>1000211617</v>
      </c>
      <c r="C315" s="126" t="s">
        <v>37</v>
      </c>
      <c r="D315" s="126" t="s">
        <v>9</v>
      </c>
      <c r="E315" s="126" t="s">
        <v>10</v>
      </c>
      <c r="F315" s="126" t="s">
        <v>31</v>
      </c>
      <c r="G315" s="126" t="s">
        <v>12</v>
      </c>
      <c r="H315" s="126">
        <v>691.06</v>
      </c>
    </row>
    <row r="316" spans="1:8" x14ac:dyDescent="0.3">
      <c r="A316" s="125">
        <v>20230223</v>
      </c>
      <c r="B316" s="126">
        <v>1000209394</v>
      </c>
      <c r="C316" s="126" t="s">
        <v>33</v>
      </c>
      <c r="D316" s="126" t="s">
        <v>9</v>
      </c>
      <c r="E316" s="126" t="s">
        <v>10</v>
      </c>
      <c r="F316" s="126" t="s">
        <v>56</v>
      </c>
      <c r="G316" s="126" t="s">
        <v>12</v>
      </c>
      <c r="H316" s="126">
        <v>4916.87</v>
      </c>
    </row>
    <row r="317" spans="1:8" x14ac:dyDescent="0.3">
      <c r="A317" s="125">
        <v>20230223</v>
      </c>
      <c r="B317" s="126">
        <v>1000211701</v>
      </c>
      <c r="C317" s="126" t="s">
        <v>50</v>
      </c>
      <c r="D317" s="126" t="s">
        <v>9</v>
      </c>
      <c r="E317" s="126" t="s">
        <v>10</v>
      </c>
      <c r="F317" s="126" t="s">
        <v>51</v>
      </c>
      <c r="G317" s="126" t="s">
        <v>12</v>
      </c>
      <c r="H317" s="126">
        <v>121.08</v>
      </c>
    </row>
    <row r="318" spans="1:8" x14ac:dyDescent="0.3">
      <c r="A318" s="125">
        <v>20230223</v>
      </c>
      <c r="B318" s="126">
        <v>1000205607</v>
      </c>
      <c r="C318" s="126" t="s">
        <v>16</v>
      </c>
      <c r="D318" s="126" t="s">
        <v>28</v>
      </c>
      <c r="E318" s="126" t="s">
        <v>10</v>
      </c>
      <c r="F318" s="126" t="s">
        <v>18</v>
      </c>
      <c r="G318" s="126" t="s">
        <v>12</v>
      </c>
      <c r="H318" s="126">
        <v>13925.62</v>
      </c>
    </row>
    <row r="319" spans="1:8" x14ac:dyDescent="0.3">
      <c r="A319" s="125">
        <v>20230223</v>
      </c>
      <c r="B319" s="126">
        <v>1000205607</v>
      </c>
      <c r="C319" s="126" t="s">
        <v>16</v>
      </c>
      <c r="D319" s="126" t="s">
        <v>9</v>
      </c>
      <c r="E319" s="126" t="s">
        <v>10</v>
      </c>
      <c r="F319" s="126" t="s">
        <v>18</v>
      </c>
      <c r="G319" s="126" t="s">
        <v>12</v>
      </c>
      <c r="H319" s="126">
        <v>3011.89</v>
      </c>
    </row>
    <row r="320" spans="1:8" x14ac:dyDescent="0.3">
      <c r="A320" s="125">
        <v>20230223</v>
      </c>
      <c r="B320" s="126">
        <v>1000209395</v>
      </c>
      <c r="C320" s="126" t="s">
        <v>60</v>
      </c>
      <c r="D320" s="126" t="s">
        <v>9</v>
      </c>
      <c r="E320" s="126" t="s">
        <v>10</v>
      </c>
      <c r="F320" s="126" t="s">
        <v>31</v>
      </c>
      <c r="G320" s="126" t="s">
        <v>12</v>
      </c>
      <c r="H320" s="126">
        <v>7578.21</v>
      </c>
    </row>
    <row r="321" spans="1:8" x14ac:dyDescent="0.3">
      <c r="A321" s="125">
        <v>20230223</v>
      </c>
      <c r="B321" s="126">
        <v>1000205297</v>
      </c>
      <c r="C321" s="126" t="s">
        <v>5083</v>
      </c>
      <c r="D321" s="126" t="s">
        <v>24</v>
      </c>
      <c r="E321" s="126" t="s">
        <v>10</v>
      </c>
      <c r="F321" s="126" t="s">
        <v>14</v>
      </c>
      <c r="G321" s="126" t="s">
        <v>12</v>
      </c>
      <c r="H321" s="126">
        <v>300.02</v>
      </c>
    </row>
    <row r="322" spans="1:8" x14ac:dyDescent="0.3">
      <c r="A322" s="125">
        <v>20230223</v>
      </c>
      <c r="B322" s="126">
        <v>1000205297</v>
      </c>
      <c r="C322" s="126" t="s">
        <v>5083</v>
      </c>
      <c r="D322" s="126" t="s">
        <v>13</v>
      </c>
      <c r="E322" s="126" t="s">
        <v>10</v>
      </c>
      <c r="F322" s="126" t="s">
        <v>62</v>
      </c>
      <c r="G322" s="126" t="s">
        <v>12</v>
      </c>
      <c r="H322" s="126">
        <v>63.4</v>
      </c>
    </row>
    <row r="323" spans="1:8" x14ac:dyDescent="0.3">
      <c r="A323" s="125">
        <v>20230223</v>
      </c>
      <c r="B323" s="126">
        <v>1000205297</v>
      </c>
      <c r="C323" s="126" t="s">
        <v>5083</v>
      </c>
      <c r="D323" s="126" t="s">
        <v>23</v>
      </c>
      <c r="E323" s="126" t="s">
        <v>10</v>
      </c>
      <c r="F323" s="126" t="s">
        <v>14</v>
      </c>
      <c r="G323" s="126" t="s">
        <v>12</v>
      </c>
      <c r="H323" s="126">
        <v>300.36</v>
      </c>
    </row>
    <row r="324" spans="1:8" x14ac:dyDescent="0.3">
      <c r="A324" s="125">
        <v>20230224</v>
      </c>
      <c r="B324" s="126">
        <v>1000219067</v>
      </c>
      <c r="C324" s="126" t="s">
        <v>75</v>
      </c>
      <c r="D324" s="126" t="s">
        <v>9</v>
      </c>
      <c r="E324" s="126" t="s">
        <v>10</v>
      </c>
      <c r="F324" s="126" t="s">
        <v>31</v>
      </c>
      <c r="G324" s="126" t="s">
        <v>12</v>
      </c>
      <c r="H324" s="126">
        <v>60.76</v>
      </c>
    </row>
    <row r="325" spans="1:8" x14ac:dyDescent="0.3">
      <c r="A325" s="125">
        <v>20230224</v>
      </c>
      <c r="B325" s="126">
        <v>1000205297</v>
      </c>
      <c r="C325" s="126" t="s">
        <v>5083</v>
      </c>
      <c r="D325" s="126" t="s">
        <v>21</v>
      </c>
      <c r="E325" s="126" t="s">
        <v>10</v>
      </c>
      <c r="F325" s="126" t="s">
        <v>76</v>
      </c>
      <c r="G325" s="126" t="s">
        <v>12</v>
      </c>
      <c r="H325" s="126">
        <v>1769.5</v>
      </c>
    </row>
    <row r="326" spans="1:8" x14ac:dyDescent="0.3">
      <c r="A326" s="125">
        <v>20230224</v>
      </c>
      <c r="B326" s="126">
        <v>1000205996</v>
      </c>
      <c r="C326" s="126" t="s">
        <v>26</v>
      </c>
      <c r="D326" s="126" t="s">
        <v>9</v>
      </c>
      <c r="E326" s="126" t="s">
        <v>10</v>
      </c>
      <c r="F326" s="126" t="s">
        <v>27</v>
      </c>
      <c r="G326" s="126" t="s">
        <v>12</v>
      </c>
      <c r="H326" s="126">
        <v>2863.29</v>
      </c>
    </row>
    <row r="327" spans="1:8" x14ac:dyDescent="0.3">
      <c r="A327" s="125">
        <v>20230224</v>
      </c>
      <c r="B327" s="126">
        <v>1000205297</v>
      </c>
      <c r="C327" s="126" t="s">
        <v>5083</v>
      </c>
      <c r="D327" s="126" t="s">
        <v>23</v>
      </c>
      <c r="E327" s="126" t="s">
        <v>10</v>
      </c>
      <c r="F327" s="126" t="s">
        <v>14</v>
      </c>
      <c r="G327" s="126" t="s">
        <v>12</v>
      </c>
      <c r="H327" s="126">
        <v>300.25</v>
      </c>
    </row>
    <row r="328" spans="1:8" x14ac:dyDescent="0.3">
      <c r="A328" s="125">
        <v>20230224</v>
      </c>
      <c r="B328" s="126">
        <v>1000205297</v>
      </c>
      <c r="C328" s="126" t="s">
        <v>5083</v>
      </c>
      <c r="D328" s="126" t="s">
        <v>9</v>
      </c>
      <c r="E328" s="126" t="s">
        <v>10</v>
      </c>
      <c r="F328" s="126" t="s">
        <v>35</v>
      </c>
      <c r="G328" s="126" t="s">
        <v>12</v>
      </c>
      <c r="H328" s="126">
        <v>2250.17</v>
      </c>
    </row>
    <row r="329" spans="1:8" x14ac:dyDescent="0.3">
      <c r="A329" s="125">
        <v>20230224</v>
      </c>
      <c r="B329" s="126">
        <v>1000209395</v>
      </c>
      <c r="C329" s="126" t="s">
        <v>60</v>
      </c>
      <c r="D329" s="126" t="s">
        <v>9</v>
      </c>
      <c r="E329" s="126" t="s">
        <v>10</v>
      </c>
      <c r="F329" s="126" t="s">
        <v>31</v>
      </c>
      <c r="G329" s="126" t="s">
        <v>12</v>
      </c>
      <c r="H329" s="126">
        <v>10767.62</v>
      </c>
    </row>
    <row r="330" spans="1:8" x14ac:dyDescent="0.3">
      <c r="A330" s="125">
        <v>20230224</v>
      </c>
      <c r="B330" s="126">
        <v>1000211617</v>
      </c>
      <c r="C330" s="126" t="s">
        <v>37</v>
      </c>
      <c r="D330" s="126" t="s">
        <v>9</v>
      </c>
      <c r="E330" s="126" t="s">
        <v>10</v>
      </c>
      <c r="F330" s="126" t="s">
        <v>31</v>
      </c>
      <c r="G330" s="126" t="s">
        <v>12</v>
      </c>
      <c r="H330" s="126">
        <v>658.43</v>
      </c>
    </row>
    <row r="331" spans="1:8" x14ac:dyDescent="0.3">
      <c r="A331" s="125">
        <v>20230224</v>
      </c>
      <c r="B331" s="126">
        <v>1000211701</v>
      </c>
      <c r="C331" s="126" t="s">
        <v>50</v>
      </c>
      <c r="D331" s="126" t="s">
        <v>9</v>
      </c>
      <c r="E331" s="126" t="s">
        <v>10</v>
      </c>
      <c r="F331" s="126" t="s">
        <v>51</v>
      </c>
      <c r="G331" s="126" t="s">
        <v>12</v>
      </c>
      <c r="H331" s="126">
        <v>315.41000000000003</v>
      </c>
    </row>
    <row r="332" spans="1:8" x14ac:dyDescent="0.3">
      <c r="A332" s="125">
        <v>20230224</v>
      </c>
      <c r="B332" s="126">
        <v>1000209394</v>
      </c>
      <c r="C332" s="126" t="s">
        <v>33</v>
      </c>
      <c r="D332" s="126" t="s">
        <v>9</v>
      </c>
      <c r="E332" s="126" t="s">
        <v>10</v>
      </c>
      <c r="F332" s="126" t="s">
        <v>31</v>
      </c>
      <c r="G332" s="126" t="s">
        <v>12</v>
      </c>
      <c r="H332" s="126">
        <v>1201.1400000000001</v>
      </c>
    </row>
    <row r="333" spans="1:8" x14ac:dyDescent="0.3">
      <c r="A333" s="125">
        <v>20230224</v>
      </c>
      <c r="B333" s="126">
        <v>1000205607</v>
      </c>
      <c r="C333" s="126" t="s">
        <v>16</v>
      </c>
      <c r="D333" s="126" t="s">
        <v>17</v>
      </c>
      <c r="E333" s="126" t="s">
        <v>10</v>
      </c>
      <c r="F333" s="126" t="s">
        <v>18</v>
      </c>
      <c r="G333" s="126" t="s">
        <v>12</v>
      </c>
      <c r="H333" s="126">
        <v>39.04</v>
      </c>
    </row>
    <row r="334" spans="1:8" x14ac:dyDescent="0.3">
      <c r="A334" s="125">
        <v>20230224</v>
      </c>
      <c r="B334" s="126">
        <v>1000219065</v>
      </c>
      <c r="C334" s="126" t="s">
        <v>78</v>
      </c>
      <c r="D334" s="126" t="s">
        <v>9</v>
      </c>
      <c r="E334" s="126" t="s">
        <v>10</v>
      </c>
      <c r="F334" s="126" t="s">
        <v>31</v>
      </c>
      <c r="G334" s="126" t="s">
        <v>12</v>
      </c>
      <c r="H334" s="126">
        <v>23.62</v>
      </c>
    </row>
    <row r="335" spans="1:8" x14ac:dyDescent="0.3">
      <c r="A335" s="125">
        <v>20230224</v>
      </c>
      <c r="B335" s="126">
        <v>1000205607</v>
      </c>
      <c r="C335" s="126" t="s">
        <v>16</v>
      </c>
      <c r="D335" s="126" t="s">
        <v>28</v>
      </c>
      <c r="E335" s="126" t="s">
        <v>10</v>
      </c>
      <c r="F335" s="126" t="s">
        <v>18</v>
      </c>
      <c r="G335" s="126" t="s">
        <v>12</v>
      </c>
      <c r="H335" s="126">
        <v>20082.91</v>
      </c>
    </row>
    <row r="336" spans="1:8" x14ac:dyDescent="0.3">
      <c r="A336" s="125">
        <v>20230224</v>
      </c>
      <c r="B336" s="126">
        <v>1000205607</v>
      </c>
      <c r="C336" s="126" t="s">
        <v>16</v>
      </c>
      <c r="D336" s="126" t="s">
        <v>9</v>
      </c>
      <c r="E336" s="126" t="s">
        <v>10</v>
      </c>
      <c r="F336" s="126" t="s">
        <v>18</v>
      </c>
      <c r="G336" s="126" t="s">
        <v>12</v>
      </c>
      <c r="H336" s="126">
        <v>1899.17</v>
      </c>
    </row>
    <row r="337" spans="1:8" x14ac:dyDescent="0.3">
      <c r="A337" s="125">
        <v>20230224</v>
      </c>
      <c r="B337" s="126">
        <v>1000205297</v>
      </c>
      <c r="C337" s="126" t="s">
        <v>5083</v>
      </c>
      <c r="D337" s="126" t="s">
        <v>13</v>
      </c>
      <c r="E337" s="126" t="s">
        <v>10</v>
      </c>
      <c r="F337" s="126" t="s">
        <v>62</v>
      </c>
      <c r="G337" s="126" t="s">
        <v>12</v>
      </c>
      <c r="H337" s="126">
        <v>21.49</v>
      </c>
    </row>
    <row r="338" spans="1:8" x14ac:dyDescent="0.3">
      <c r="A338" s="125">
        <v>20230224</v>
      </c>
      <c r="B338" s="126">
        <v>1000205297</v>
      </c>
      <c r="C338" s="126" t="s">
        <v>5083</v>
      </c>
      <c r="D338" s="126" t="s">
        <v>24</v>
      </c>
      <c r="E338" s="126" t="s">
        <v>10</v>
      </c>
      <c r="F338" s="126" t="s">
        <v>14</v>
      </c>
      <c r="G338" s="126" t="s">
        <v>12</v>
      </c>
      <c r="H338" s="126">
        <v>282.8</v>
      </c>
    </row>
    <row r="339" spans="1:8" x14ac:dyDescent="0.3">
      <c r="A339" s="125">
        <v>20230225</v>
      </c>
      <c r="B339" s="126">
        <v>1000219067</v>
      </c>
      <c r="C339" s="126" t="s">
        <v>75</v>
      </c>
      <c r="D339" s="126" t="s">
        <v>9</v>
      </c>
      <c r="E339" s="126" t="s">
        <v>10</v>
      </c>
      <c r="F339" s="126" t="s">
        <v>31</v>
      </c>
      <c r="G339" s="126" t="s">
        <v>12</v>
      </c>
      <c r="H339" s="126">
        <v>114.97</v>
      </c>
    </row>
    <row r="340" spans="1:8" x14ac:dyDescent="0.3">
      <c r="A340" s="125">
        <v>20230225</v>
      </c>
      <c r="B340" s="126">
        <v>1000205297</v>
      </c>
      <c r="C340" s="126" t="s">
        <v>5083</v>
      </c>
      <c r="D340" s="126" t="s">
        <v>21</v>
      </c>
      <c r="E340" s="126" t="s">
        <v>10</v>
      </c>
      <c r="F340" s="126" t="s">
        <v>62</v>
      </c>
      <c r="G340" s="126" t="s">
        <v>12</v>
      </c>
      <c r="H340" s="126">
        <v>1616.46</v>
      </c>
    </row>
    <row r="341" spans="1:8" x14ac:dyDescent="0.3">
      <c r="A341" s="125">
        <v>20230225</v>
      </c>
      <c r="B341" s="126">
        <v>1000205607</v>
      </c>
      <c r="C341" s="126" t="s">
        <v>16</v>
      </c>
      <c r="D341" s="126" t="s">
        <v>9</v>
      </c>
      <c r="E341" s="126" t="s">
        <v>10</v>
      </c>
      <c r="F341" s="126" t="s">
        <v>18</v>
      </c>
      <c r="G341" s="126" t="s">
        <v>12</v>
      </c>
      <c r="H341" s="126">
        <v>1984.52</v>
      </c>
    </row>
    <row r="342" spans="1:8" x14ac:dyDescent="0.3">
      <c r="A342" s="125">
        <v>20230225</v>
      </c>
      <c r="B342" s="126">
        <v>1000219065</v>
      </c>
      <c r="C342" s="126" t="s">
        <v>78</v>
      </c>
      <c r="D342" s="126" t="s">
        <v>9</v>
      </c>
      <c r="E342" s="126" t="s">
        <v>10</v>
      </c>
      <c r="F342" s="126" t="s">
        <v>31</v>
      </c>
      <c r="G342" s="126" t="s">
        <v>12</v>
      </c>
      <c r="H342" s="126">
        <v>2523.54</v>
      </c>
    </row>
    <row r="343" spans="1:8" x14ac:dyDescent="0.3">
      <c r="A343" s="125">
        <v>20230225</v>
      </c>
      <c r="B343" s="126">
        <v>1000205297</v>
      </c>
      <c r="C343" s="126" t="s">
        <v>5083</v>
      </c>
      <c r="D343" s="126" t="s">
        <v>9</v>
      </c>
      <c r="E343" s="126" t="s">
        <v>10</v>
      </c>
      <c r="F343" s="126" t="s">
        <v>43</v>
      </c>
      <c r="G343" s="126" t="s">
        <v>12</v>
      </c>
      <c r="H343" s="126">
        <v>3825.05</v>
      </c>
    </row>
    <row r="344" spans="1:8" x14ac:dyDescent="0.3">
      <c r="A344" s="125">
        <v>20230225</v>
      </c>
      <c r="B344" s="126">
        <v>1000205297</v>
      </c>
      <c r="C344" s="126" t="s">
        <v>5083</v>
      </c>
      <c r="D344" s="126" t="s">
        <v>13</v>
      </c>
      <c r="E344" s="126" t="s">
        <v>10</v>
      </c>
      <c r="F344" s="126" t="s">
        <v>62</v>
      </c>
      <c r="G344" s="126" t="s">
        <v>12</v>
      </c>
      <c r="H344" s="126">
        <v>28.94</v>
      </c>
    </row>
    <row r="345" spans="1:8" x14ac:dyDescent="0.3">
      <c r="A345" s="125">
        <v>20230225</v>
      </c>
      <c r="B345" s="126">
        <v>1000211701</v>
      </c>
      <c r="C345" s="126" t="s">
        <v>50</v>
      </c>
      <c r="D345" s="126" t="s">
        <v>9</v>
      </c>
      <c r="E345" s="126" t="s">
        <v>10</v>
      </c>
      <c r="F345" s="126" t="s">
        <v>51</v>
      </c>
      <c r="G345" s="126" t="s">
        <v>12</v>
      </c>
      <c r="H345" s="126">
        <v>350.38</v>
      </c>
    </row>
    <row r="346" spans="1:8" x14ac:dyDescent="0.3">
      <c r="A346" s="125">
        <v>20230225</v>
      </c>
      <c r="B346" s="126">
        <v>1000205996</v>
      </c>
      <c r="C346" s="126" t="s">
        <v>26</v>
      </c>
      <c r="D346" s="126" t="s">
        <v>9</v>
      </c>
      <c r="E346" s="126" t="s">
        <v>10</v>
      </c>
      <c r="F346" s="126" t="s">
        <v>27</v>
      </c>
      <c r="G346" s="126" t="s">
        <v>12</v>
      </c>
      <c r="H346" s="126">
        <v>2709.19</v>
      </c>
    </row>
    <row r="347" spans="1:8" x14ac:dyDescent="0.3">
      <c r="A347" s="125">
        <v>20230225</v>
      </c>
      <c r="B347" s="126">
        <v>1000211617</v>
      </c>
      <c r="C347" s="126" t="s">
        <v>37</v>
      </c>
      <c r="D347" s="126" t="s">
        <v>9</v>
      </c>
      <c r="E347" s="126" t="s">
        <v>10</v>
      </c>
      <c r="F347" s="126" t="s">
        <v>31</v>
      </c>
      <c r="G347" s="126" t="s">
        <v>12</v>
      </c>
      <c r="H347" s="126">
        <v>848.07</v>
      </c>
    </row>
    <row r="348" spans="1:8" x14ac:dyDescent="0.3">
      <c r="A348" s="125">
        <v>20230225</v>
      </c>
      <c r="B348" s="126">
        <v>1000205607</v>
      </c>
      <c r="C348" s="126" t="s">
        <v>16</v>
      </c>
      <c r="D348" s="126" t="s">
        <v>17</v>
      </c>
      <c r="E348" s="126" t="s">
        <v>10</v>
      </c>
      <c r="F348" s="126" t="s">
        <v>18</v>
      </c>
      <c r="G348" s="126" t="s">
        <v>12</v>
      </c>
      <c r="H348" s="126">
        <v>27.52</v>
      </c>
    </row>
    <row r="349" spans="1:8" x14ac:dyDescent="0.3">
      <c r="A349" s="125">
        <v>20230225</v>
      </c>
      <c r="B349" s="126">
        <v>1000205607</v>
      </c>
      <c r="C349" s="126" t="s">
        <v>16</v>
      </c>
      <c r="D349" s="126" t="s">
        <v>28</v>
      </c>
      <c r="E349" s="126" t="s">
        <v>10</v>
      </c>
      <c r="F349" s="126" t="s">
        <v>18</v>
      </c>
      <c r="G349" s="126" t="s">
        <v>12</v>
      </c>
      <c r="H349" s="126">
        <v>8661.0400000000009</v>
      </c>
    </row>
    <row r="350" spans="1:8" x14ac:dyDescent="0.3">
      <c r="A350" s="125">
        <v>20230225</v>
      </c>
      <c r="B350" s="126">
        <v>1000209395</v>
      </c>
      <c r="C350" s="126" t="s">
        <v>60</v>
      </c>
      <c r="D350" s="126" t="s">
        <v>9</v>
      </c>
      <c r="E350" s="126" t="s">
        <v>10</v>
      </c>
      <c r="F350" s="126" t="s">
        <v>31</v>
      </c>
      <c r="G350" s="126" t="s">
        <v>12</v>
      </c>
      <c r="H350" s="126">
        <v>11940.74</v>
      </c>
    </row>
    <row r="351" spans="1:8" x14ac:dyDescent="0.3">
      <c r="A351" s="125">
        <v>20230225</v>
      </c>
      <c r="B351" s="126">
        <v>1000205297</v>
      </c>
      <c r="C351" s="126" t="s">
        <v>5083</v>
      </c>
      <c r="D351" s="126" t="s">
        <v>23</v>
      </c>
      <c r="E351" s="126" t="s">
        <v>10</v>
      </c>
      <c r="F351" s="126" t="s">
        <v>14</v>
      </c>
      <c r="G351" s="126" t="s">
        <v>12</v>
      </c>
      <c r="H351" s="126">
        <v>0.03</v>
      </c>
    </row>
    <row r="352" spans="1:8" x14ac:dyDescent="0.3">
      <c r="A352" s="125">
        <v>20230225</v>
      </c>
      <c r="B352" s="126">
        <v>1000209394</v>
      </c>
      <c r="C352" s="126" t="s">
        <v>33</v>
      </c>
      <c r="D352" s="126" t="s">
        <v>9</v>
      </c>
      <c r="E352" s="126" t="s">
        <v>10</v>
      </c>
      <c r="F352" s="126" t="s">
        <v>56</v>
      </c>
      <c r="G352" s="126" t="s">
        <v>12</v>
      </c>
      <c r="H352" s="126">
        <v>785.29</v>
      </c>
    </row>
    <row r="353" spans="1:8" x14ac:dyDescent="0.3">
      <c r="A353" s="125">
        <v>20230226</v>
      </c>
      <c r="B353" s="126">
        <v>1000219065</v>
      </c>
      <c r="C353" s="126" t="s">
        <v>78</v>
      </c>
      <c r="D353" s="126" t="s">
        <v>9</v>
      </c>
      <c r="E353" s="126" t="s">
        <v>10</v>
      </c>
      <c r="F353" s="126" t="s">
        <v>31</v>
      </c>
      <c r="G353" s="126" t="s">
        <v>12</v>
      </c>
      <c r="H353" s="126">
        <v>2135.7800000000002</v>
      </c>
    </row>
    <row r="354" spans="1:8" x14ac:dyDescent="0.3">
      <c r="A354" s="125">
        <v>20230226</v>
      </c>
      <c r="B354" s="126">
        <v>1000211701</v>
      </c>
      <c r="C354" s="126" t="s">
        <v>50</v>
      </c>
      <c r="D354" s="126" t="s">
        <v>9</v>
      </c>
      <c r="E354" s="126" t="s">
        <v>10</v>
      </c>
      <c r="F354" s="126" t="s">
        <v>51</v>
      </c>
      <c r="G354" s="126" t="s">
        <v>12</v>
      </c>
      <c r="H354" s="126">
        <v>372.75</v>
      </c>
    </row>
    <row r="355" spans="1:8" x14ac:dyDescent="0.3">
      <c r="A355" s="125">
        <v>20230226</v>
      </c>
      <c r="B355" s="126">
        <v>1000205297</v>
      </c>
      <c r="C355" s="126" t="s">
        <v>5083</v>
      </c>
      <c r="D355" s="126" t="s">
        <v>9</v>
      </c>
      <c r="E355" s="126" t="s">
        <v>10</v>
      </c>
      <c r="F355" s="126" t="s">
        <v>35</v>
      </c>
      <c r="G355" s="126" t="s">
        <v>12</v>
      </c>
      <c r="H355" s="126">
        <v>2789.56</v>
      </c>
    </row>
    <row r="356" spans="1:8" x14ac:dyDescent="0.3">
      <c r="A356" s="125">
        <v>20230226</v>
      </c>
      <c r="B356" s="126">
        <v>1000205297</v>
      </c>
      <c r="C356" s="126" t="s">
        <v>5083</v>
      </c>
      <c r="D356" s="126" t="s">
        <v>13</v>
      </c>
      <c r="E356" s="126" t="s">
        <v>10</v>
      </c>
      <c r="F356" s="126" t="s">
        <v>62</v>
      </c>
      <c r="G356" s="126" t="s">
        <v>12</v>
      </c>
      <c r="H356" s="126">
        <v>32.56</v>
      </c>
    </row>
    <row r="357" spans="1:8" x14ac:dyDescent="0.3">
      <c r="A357" s="125">
        <v>20230226</v>
      </c>
      <c r="B357" s="126">
        <v>1000209395</v>
      </c>
      <c r="C357" s="126" t="s">
        <v>60</v>
      </c>
      <c r="D357" s="126" t="s">
        <v>9</v>
      </c>
      <c r="E357" s="126" t="s">
        <v>10</v>
      </c>
      <c r="F357" s="126" t="s">
        <v>31</v>
      </c>
      <c r="G357" s="126" t="s">
        <v>12</v>
      </c>
      <c r="H357" s="126">
        <v>11988.05</v>
      </c>
    </row>
    <row r="358" spans="1:8" x14ac:dyDescent="0.3">
      <c r="A358" s="125">
        <v>20230226</v>
      </c>
      <c r="B358" s="126">
        <v>1000205297</v>
      </c>
      <c r="C358" s="126" t="s">
        <v>5083</v>
      </c>
      <c r="D358" s="126" t="s">
        <v>21</v>
      </c>
      <c r="E358" s="126" t="s">
        <v>10</v>
      </c>
      <c r="F358" s="126" t="s">
        <v>76</v>
      </c>
      <c r="G358" s="126" t="s">
        <v>12</v>
      </c>
      <c r="H358" s="126">
        <v>1713.91</v>
      </c>
    </row>
    <row r="359" spans="1:8" x14ac:dyDescent="0.3">
      <c r="A359" s="125">
        <v>20230226</v>
      </c>
      <c r="B359" s="126">
        <v>1000211617</v>
      </c>
      <c r="C359" s="126" t="s">
        <v>37</v>
      </c>
      <c r="D359" s="126" t="s">
        <v>9</v>
      </c>
      <c r="E359" s="126" t="s">
        <v>10</v>
      </c>
      <c r="F359" s="126" t="s">
        <v>31</v>
      </c>
      <c r="G359" s="126" t="s">
        <v>12</v>
      </c>
      <c r="H359" s="126">
        <v>1475.12</v>
      </c>
    </row>
    <row r="360" spans="1:8" x14ac:dyDescent="0.3">
      <c r="A360" s="125">
        <v>20230226</v>
      </c>
      <c r="B360" s="126">
        <v>1000205607</v>
      </c>
      <c r="C360" s="126" t="s">
        <v>16</v>
      </c>
      <c r="D360" s="126" t="s">
        <v>17</v>
      </c>
      <c r="E360" s="126" t="s">
        <v>10</v>
      </c>
      <c r="F360" s="126" t="s">
        <v>18</v>
      </c>
      <c r="G360" s="126" t="s">
        <v>12</v>
      </c>
      <c r="H360" s="126">
        <v>16.850000000000001</v>
      </c>
    </row>
    <row r="361" spans="1:8" x14ac:dyDescent="0.3">
      <c r="A361" s="125">
        <v>20230226</v>
      </c>
      <c r="B361" s="126">
        <v>1000209394</v>
      </c>
      <c r="C361" s="126" t="s">
        <v>33</v>
      </c>
      <c r="D361" s="126" t="s">
        <v>9</v>
      </c>
      <c r="E361" s="126" t="s">
        <v>10</v>
      </c>
      <c r="F361" s="126" t="s">
        <v>31</v>
      </c>
      <c r="G361" s="126" t="s">
        <v>12</v>
      </c>
      <c r="H361" s="126">
        <v>3327.46</v>
      </c>
    </row>
    <row r="362" spans="1:8" x14ac:dyDescent="0.3">
      <c r="A362" s="125">
        <v>20230226</v>
      </c>
      <c r="B362" s="126">
        <v>1000205607</v>
      </c>
      <c r="C362" s="126" t="s">
        <v>16</v>
      </c>
      <c r="D362" s="126" t="s">
        <v>9</v>
      </c>
      <c r="E362" s="126" t="s">
        <v>10</v>
      </c>
      <c r="F362" s="126" t="s">
        <v>18</v>
      </c>
      <c r="G362" s="126" t="s">
        <v>12</v>
      </c>
      <c r="H362" s="126">
        <v>1765.79</v>
      </c>
    </row>
    <row r="363" spans="1:8" x14ac:dyDescent="0.3">
      <c r="A363" s="125">
        <v>20230226</v>
      </c>
      <c r="B363" s="126">
        <v>1000205607</v>
      </c>
      <c r="C363" s="126" t="s">
        <v>16</v>
      </c>
      <c r="D363" s="126" t="s">
        <v>28</v>
      </c>
      <c r="E363" s="126" t="s">
        <v>10</v>
      </c>
      <c r="F363" s="126" t="s">
        <v>18</v>
      </c>
      <c r="G363" s="126" t="s">
        <v>12</v>
      </c>
      <c r="H363" s="126">
        <v>15517.06</v>
      </c>
    </row>
    <row r="364" spans="1:8" x14ac:dyDescent="0.3">
      <c r="A364" s="125">
        <v>20230226</v>
      </c>
      <c r="B364" s="126">
        <v>1000219067</v>
      </c>
      <c r="C364" s="126" t="s">
        <v>75</v>
      </c>
      <c r="D364" s="126" t="s">
        <v>9</v>
      </c>
      <c r="E364" s="126" t="s">
        <v>10</v>
      </c>
      <c r="F364" s="126" t="s">
        <v>31</v>
      </c>
      <c r="G364" s="126" t="s">
        <v>12</v>
      </c>
      <c r="H364" s="126">
        <v>861.6</v>
      </c>
    </row>
    <row r="365" spans="1:8" x14ac:dyDescent="0.3">
      <c r="A365" s="125">
        <v>20230226</v>
      </c>
      <c r="B365" s="126">
        <v>1000205996</v>
      </c>
      <c r="C365" s="126" t="s">
        <v>26</v>
      </c>
      <c r="D365" s="126" t="s">
        <v>9</v>
      </c>
      <c r="E365" s="126" t="s">
        <v>10</v>
      </c>
      <c r="F365" s="126" t="s">
        <v>27</v>
      </c>
      <c r="G365" s="126" t="s">
        <v>12</v>
      </c>
      <c r="H365" s="126">
        <v>1648.17</v>
      </c>
    </row>
    <row r="366" spans="1:8" x14ac:dyDescent="0.3">
      <c r="A366" s="125">
        <v>20230227</v>
      </c>
      <c r="B366" s="126">
        <v>1000209394</v>
      </c>
      <c r="C366" s="126" t="s">
        <v>33</v>
      </c>
      <c r="D366" s="126" t="s">
        <v>9</v>
      </c>
      <c r="E366" s="126" t="s">
        <v>10</v>
      </c>
      <c r="F366" s="126" t="s">
        <v>56</v>
      </c>
      <c r="G366" s="126" t="s">
        <v>12</v>
      </c>
      <c r="H366" s="126">
        <v>4165.6400000000003</v>
      </c>
    </row>
    <row r="367" spans="1:8" x14ac:dyDescent="0.3">
      <c r="A367" s="125">
        <v>20230227</v>
      </c>
      <c r="B367" s="126">
        <v>1000205996</v>
      </c>
      <c r="C367" s="126" t="s">
        <v>26</v>
      </c>
      <c r="D367" s="126" t="s">
        <v>9</v>
      </c>
      <c r="E367" s="126" t="s">
        <v>10</v>
      </c>
      <c r="F367" s="126" t="s">
        <v>27</v>
      </c>
      <c r="G367" s="126" t="s">
        <v>12</v>
      </c>
      <c r="H367" s="126">
        <v>1213.04</v>
      </c>
    </row>
    <row r="368" spans="1:8" x14ac:dyDescent="0.3">
      <c r="A368" s="125">
        <v>20230227</v>
      </c>
      <c r="B368" s="126">
        <v>1000209395</v>
      </c>
      <c r="C368" s="126" t="s">
        <v>60</v>
      </c>
      <c r="D368" s="126" t="s">
        <v>9</v>
      </c>
      <c r="E368" s="126" t="s">
        <v>10</v>
      </c>
      <c r="F368" s="126" t="s">
        <v>31</v>
      </c>
      <c r="G368" s="126" t="s">
        <v>12</v>
      </c>
      <c r="H368" s="126">
        <v>7073.23</v>
      </c>
    </row>
    <row r="369" spans="1:8" x14ac:dyDescent="0.3">
      <c r="A369" s="125">
        <v>20230227</v>
      </c>
      <c r="B369" s="126">
        <v>1000205297</v>
      </c>
      <c r="C369" s="126" t="s">
        <v>5083</v>
      </c>
      <c r="D369" s="126" t="s">
        <v>9</v>
      </c>
      <c r="E369" s="126" t="s">
        <v>10</v>
      </c>
      <c r="F369" s="126" t="s">
        <v>65</v>
      </c>
      <c r="G369" s="126" t="s">
        <v>12</v>
      </c>
      <c r="H369" s="126">
        <v>1617</v>
      </c>
    </row>
    <row r="370" spans="1:8" x14ac:dyDescent="0.3">
      <c r="A370" s="125">
        <v>20230227</v>
      </c>
      <c r="B370" s="126">
        <v>1000205297</v>
      </c>
      <c r="C370" s="126" t="s">
        <v>5083</v>
      </c>
      <c r="D370" s="126" t="s">
        <v>21</v>
      </c>
      <c r="E370" s="126" t="s">
        <v>10</v>
      </c>
      <c r="F370" s="126" t="s">
        <v>62</v>
      </c>
      <c r="G370" s="126" t="s">
        <v>12</v>
      </c>
      <c r="H370" s="126">
        <v>1605</v>
      </c>
    </row>
    <row r="371" spans="1:8" x14ac:dyDescent="0.3">
      <c r="A371" s="125">
        <v>20230227</v>
      </c>
      <c r="B371" s="126">
        <v>1000205607</v>
      </c>
      <c r="C371" s="126" t="s">
        <v>16</v>
      </c>
      <c r="D371" s="126" t="s">
        <v>9</v>
      </c>
      <c r="E371" s="126" t="s">
        <v>10</v>
      </c>
      <c r="F371" s="126" t="s">
        <v>18</v>
      </c>
      <c r="G371" s="126" t="s">
        <v>12</v>
      </c>
      <c r="H371" s="126">
        <v>2172.2399999999998</v>
      </c>
    </row>
    <row r="372" spans="1:8" x14ac:dyDescent="0.3">
      <c r="A372" s="125">
        <v>20230227</v>
      </c>
      <c r="B372" s="126">
        <v>1000205297</v>
      </c>
      <c r="C372" s="126" t="s">
        <v>5083</v>
      </c>
      <c r="D372" s="126" t="s">
        <v>13</v>
      </c>
      <c r="E372" s="126" t="s">
        <v>10</v>
      </c>
      <c r="F372" s="126" t="s">
        <v>62</v>
      </c>
      <c r="G372" s="126" t="s">
        <v>12</v>
      </c>
      <c r="H372" s="126">
        <v>12.06</v>
      </c>
    </row>
    <row r="373" spans="1:8" x14ac:dyDescent="0.3">
      <c r="A373" s="125">
        <v>20230227</v>
      </c>
      <c r="B373" s="126">
        <v>1000211701</v>
      </c>
      <c r="C373" s="126" t="s">
        <v>50</v>
      </c>
      <c r="D373" s="126" t="s">
        <v>9</v>
      </c>
      <c r="E373" s="126" t="s">
        <v>10</v>
      </c>
      <c r="F373" s="126" t="s">
        <v>51</v>
      </c>
      <c r="G373" s="126" t="s">
        <v>12</v>
      </c>
      <c r="H373" s="126">
        <v>156.72</v>
      </c>
    </row>
    <row r="374" spans="1:8" x14ac:dyDescent="0.3">
      <c r="A374" s="125">
        <v>20230227</v>
      </c>
      <c r="B374" s="126">
        <v>1000219065</v>
      </c>
      <c r="C374" s="126" t="s">
        <v>78</v>
      </c>
      <c r="D374" s="126" t="s">
        <v>9</v>
      </c>
      <c r="E374" s="126" t="s">
        <v>10</v>
      </c>
      <c r="F374" s="126" t="s">
        <v>31</v>
      </c>
      <c r="G374" s="126" t="s">
        <v>12</v>
      </c>
      <c r="H374" s="126">
        <v>3875.08</v>
      </c>
    </row>
    <row r="375" spans="1:8" x14ac:dyDescent="0.3">
      <c r="A375" s="125">
        <v>20230227</v>
      </c>
      <c r="B375" s="126">
        <v>1000211617</v>
      </c>
      <c r="C375" s="126" t="s">
        <v>37</v>
      </c>
      <c r="D375" s="126" t="s">
        <v>9</v>
      </c>
      <c r="E375" s="126" t="s">
        <v>10</v>
      </c>
      <c r="F375" s="126" t="s">
        <v>31</v>
      </c>
      <c r="G375" s="126" t="s">
        <v>12</v>
      </c>
      <c r="H375" s="126">
        <v>1545.18</v>
      </c>
    </row>
    <row r="376" spans="1:8" x14ac:dyDescent="0.3">
      <c r="A376" s="125">
        <v>20230227</v>
      </c>
      <c r="B376" s="126">
        <v>1000219067</v>
      </c>
      <c r="C376" s="126" t="s">
        <v>75</v>
      </c>
      <c r="D376" s="126" t="s">
        <v>9</v>
      </c>
      <c r="E376" s="126" t="s">
        <v>10</v>
      </c>
      <c r="F376" s="126" t="s">
        <v>31</v>
      </c>
      <c r="G376" s="126" t="s">
        <v>12</v>
      </c>
      <c r="H376" s="126">
        <v>1076.27</v>
      </c>
    </row>
    <row r="377" spans="1:8" x14ac:dyDescent="0.3">
      <c r="A377" s="125">
        <v>20230227</v>
      </c>
      <c r="B377" s="126">
        <v>1000205607</v>
      </c>
      <c r="C377" s="126" t="s">
        <v>16</v>
      </c>
      <c r="D377" s="126" t="s">
        <v>17</v>
      </c>
      <c r="E377" s="126" t="s">
        <v>10</v>
      </c>
      <c r="F377" s="126" t="s">
        <v>18</v>
      </c>
      <c r="G377" s="126" t="s">
        <v>12</v>
      </c>
      <c r="H377" s="126">
        <v>9.06</v>
      </c>
    </row>
    <row r="378" spans="1:8" x14ac:dyDescent="0.3">
      <c r="A378" s="125">
        <v>20230227</v>
      </c>
      <c r="B378" s="126">
        <v>1000219068</v>
      </c>
      <c r="C378" s="126" t="s">
        <v>83</v>
      </c>
      <c r="D378" s="126" t="s">
        <v>9</v>
      </c>
      <c r="E378" s="126" t="s">
        <v>10</v>
      </c>
      <c r="F378" s="126" t="s">
        <v>31</v>
      </c>
      <c r="G378" s="126" t="s">
        <v>12</v>
      </c>
      <c r="H378" s="126">
        <v>125.24</v>
      </c>
    </row>
    <row r="379" spans="1:8" x14ac:dyDescent="0.3">
      <c r="A379" s="125">
        <v>20230227</v>
      </c>
      <c r="B379" s="126">
        <v>1000205607</v>
      </c>
      <c r="C379" s="126" t="s">
        <v>16</v>
      </c>
      <c r="D379" s="126" t="s">
        <v>28</v>
      </c>
      <c r="E379" s="126" t="s">
        <v>10</v>
      </c>
      <c r="F379" s="126" t="s">
        <v>18</v>
      </c>
      <c r="G379" s="126" t="s">
        <v>12</v>
      </c>
      <c r="H379" s="126">
        <v>10003.16</v>
      </c>
    </row>
    <row r="380" spans="1:8" x14ac:dyDescent="0.3">
      <c r="A380" s="125">
        <v>20230227</v>
      </c>
      <c r="B380" s="126">
        <v>1000218680</v>
      </c>
      <c r="C380" s="126" t="s">
        <v>85</v>
      </c>
      <c r="D380" s="126" t="s">
        <v>9</v>
      </c>
      <c r="E380" s="126" t="s">
        <v>10</v>
      </c>
      <c r="F380" s="126" t="s">
        <v>31</v>
      </c>
      <c r="G380" s="126" t="s">
        <v>12</v>
      </c>
      <c r="H380" s="126">
        <v>1.88</v>
      </c>
    </row>
    <row r="381" spans="1:8" x14ac:dyDescent="0.3">
      <c r="A381" s="125">
        <v>20230228</v>
      </c>
      <c r="B381" s="126">
        <v>1000205297</v>
      </c>
      <c r="C381" s="126" t="s">
        <v>5083</v>
      </c>
      <c r="D381" s="126" t="s">
        <v>21</v>
      </c>
      <c r="E381" s="126" t="s">
        <v>10</v>
      </c>
      <c r="F381" s="126" t="s">
        <v>76</v>
      </c>
      <c r="G381" s="126" t="s">
        <v>12</v>
      </c>
      <c r="H381" s="126">
        <v>1683.81</v>
      </c>
    </row>
    <row r="382" spans="1:8" x14ac:dyDescent="0.3">
      <c r="A382" s="125">
        <v>20230228</v>
      </c>
      <c r="B382" s="126">
        <v>1000211617</v>
      </c>
      <c r="C382" s="126" t="s">
        <v>37</v>
      </c>
      <c r="D382" s="126" t="s">
        <v>9</v>
      </c>
      <c r="E382" s="126" t="s">
        <v>10</v>
      </c>
      <c r="F382" s="126" t="s">
        <v>31</v>
      </c>
      <c r="G382" s="126" t="s">
        <v>12</v>
      </c>
      <c r="H382" s="126">
        <v>89.69</v>
      </c>
    </row>
    <row r="383" spans="1:8" x14ac:dyDescent="0.3">
      <c r="A383" s="125">
        <v>20230228</v>
      </c>
      <c r="B383" s="126">
        <v>1000209394</v>
      </c>
      <c r="C383" s="126" t="s">
        <v>33</v>
      </c>
      <c r="D383" s="126" t="s">
        <v>9</v>
      </c>
      <c r="E383" s="126" t="s">
        <v>10</v>
      </c>
      <c r="F383" s="126" t="s">
        <v>56</v>
      </c>
      <c r="G383" s="126" t="s">
        <v>12</v>
      </c>
      <c r="H383" s="126">
        <v>2502.52</v>
      </c>
    </row>
    <row r="384" spans="1:8" x14ac:dyDescent="0.3">
      <c r="A384" s="125">
        <v>20230228</v>
      </c>
      <c r="B384" s="126">
        <v>1000205297</v>
      </c>
      <c r="C384" s="126" t="s">
        <v>5083</v>
      </c>
      <c r="D384" s="126" t="s">
        <v>9</v>
      </c>
      <c r="E384" s="126" t="s">
        <v>10</v>
      </c>
      <c r="F384" s="126" t="s">
        <v>87</v>
      </c>
      <c r="G384" s="126" t="s">
        <v>12</v>
      </c>
      <c r="H384" s="126">
        <v>1566.68</v>
      </c>
    </row>
    <row r="385" spans="1:8" x14ac:dyDescent="0.3">
      <c r="A385" s="125">
        <v>20230228</v>
      </c>
      <c r="B385" s="126">
        <v>1000219066</v>
      </c>
      <c r="C385" s="126" t="s">
        <v>89</v>
      </c>
      <c r="D385" s="126" t="s">
        <v>9</v>
      </c>
      <c r="E385" s="126" t="s">
        <v>10</v>
      </c>
      <c r="F385" s="126" t="s">
        <v>31</v>
      </c>
      <c r="G385" s="126" t="s">
        <v>12</v>
      </c>
      <c r="H385" s="126">
        <v>3296.72</v>
      </c>
    </row>
    <row r="386" spans="1:8" x14ac:dyDescent="0.3">
      <c r="A386" s="125">
        <v>20230228</v>
      </c>
      <c r="B386" s="126">
        <v>1000205996</v>
      </c>
      <c r="C386" s="126" t="s">
        <v>26</v>
      </c>
      <c r="D386" s="126" t="s">
        <v>9</v>
      </c>
      <c r="E386" s="126" t="s">
        <v>10</v>
      </c>
      <c r="F386" s="126" t="s">
        <v>27</v>
      </c>
      <c r="G386" s="126" t="s">
        <v>12</v>
      </c>
      <c r="H386" s="126">
        <v>281.11</v>
      </c>
    </row>
    <row r="387" spans="1:8" x14ac:dyDescent="0.3">
      <c r="A387" s="125">
        <v>20230228</v>
      </c>
      <c r="B387" s="126">
        <v>1000205297</v>
      </c>
      <c r="C387" s="126" t="s">
        <v>5083</v>
      </c>
      <c r="D387" s="126" t="s">
        <v>13</v>
      </c>
      <c r="E387" s="126" t="s">
        <v>10</v>
      </c>
      <c r="F387" s="126" t="s">
        <v>62</v>
      </c>
      <c r="G387" s="126" t="s">
        <v>12</v>
      </c>
      <c r="H387" s="126">
        <v>7.11</v>
      </c>
    </row>
    <row r="388" spans="1:8" x14ac:dyDescent="0.3">
      <c r="A388" s="125">
        <v>20230228</v>
      </c>
      <c r="B388" s="126">
        <v>1000205607</v>
      </c>
      <c r="C388" s="126" t="s">
        <v>16</v>
      </c>
      <c r="D388" s="126" t="s">
        <v>9</v>
      </c>
      <c r="E388" s="126" t="s">
        <v>10</v>
      </c>
      <c r="F388" s="126" t="s">
        <v>18</v>
      </c>
      <c r="G388" s="126" t="s">
        <v>12</v>
      </c>
      <c r="H388" s="126">
        <v>1557.01</v>
      </c>
    </row>
    <row r="389" spans="1:8" x14ac:dyDescent="0.3">
      <c r="A389" s="125">
        <v>20230228</v>
      </c>
      <c r="B389" s="126">
        <v>1000205607</v>
      </c>
      <c r="C389" s="126" t="s">
        <v>16</v>
      </c>
      <c r="D389" s="126" t="s">
        <v>17</v>
      </c>
      <c r="E389" s="126" t="s">
        <v>10</v>
      </c>
      <c r="F389" s="126" t="s">
        <v>18</v>
      </c>
      <c r="G389" s="126" t="s">
        <v>12</v>
      </c>
      <c r="H389" s="126">
        <v>43.6</v>
      </c>
    </row>
    <row r="390" spans="1:8" x14ac:dyDescent="0.3">
      <c r="A390" s="125">
        <v>20230228</v>
      </c>
      <c r="B390" s="126">
        <v>1000219068</v>
      </c>
      <c r="C390" s="126" t="s">
        <v>83</v>
      </c>
      <c r="D390" s="126" t="s">
        <v>9</v>
      </c>
      <c r="E390" s="126" t="s">
        <v>10</v>
      </c>
      <c r="F390" s="126" t="s">
        <v>31</v>
      </c>
      <c r="G390" s="126" t="s">
        <v>12</v>
      </c>
      <c r="H390" s="126">
        <v>693.45</v>
      </c>
    </row>
    <row r="391" spans="1:8" x14ac:dyDescent="0.3">
      <c r="A391" s="125">
        <v>20230228</v>
      </c>
      <c r="B391" s="126">
        <v>1000205607</v>
      </c>
      <c r="C391" s="126" t="s">
        <v>16</v>
      </c>
      <c r="D391" s="126" t="s">
        <v>28</v>
      </c>
      <c r="E391" s="126" t="s">
        <v>10</v>
      </c>
      <c r="F391" s="126" t="s">
        <v>18</v>
      </c>
      <c r="G391" s="126" t="s">
        <v>12</v>
      </c>
      <c r="H391" s="126">
        <v>19265.400000000001</v>
      </c>
    </row>
    <row r="392" spans="1:8" x14ac:dyDescent="0.3">
      <c r="A392" s="125">
        <v>20230228</v>
      </c>
      <c r="B392" s="126">
        <v>1000218680</v>
      </c>
      <c r="C392" s="126" t="s">
        <v>85</v>
      </c>
      <c r="D392" s="126" t="s">
        <v>9</v>
      </c>
      <c r="E392" s="126" t="s">
        <v>10</v>
      </c>
      <c r="F392" s="126" t="s">
        <v>31</v>
      </c>
      <c r="G392" s="126" t="s">
        <v>12</v>
      </c>
      <c r="H392" s="126">
        <v>147.16999999999999</v>
      </c>
    </row>
    <row r="393" spans="1:8" x14ac:dyDescent="0.3">
      <c r="A393" s="125">
        <v>20230228</v>
      </c>
      <c r="B393" s="126">
        <v>1000219065</v>
      </c>
      <c r="C393" s="126" t="s">
        <v>78</v>
      </c>
      <c r="D393" s="126" t="s">
        <v>9</v>
      </c>
      <c r="E393" s="126" t="s">
        <v>10</v>
      </c>
      <c r="F393" s="126" t="s">
        <v>31</v>
      </c>
      <c r="G393" s="126" t="s">
        <v>12</v>
      </c>
      <c r="H393" s="126">
        <v>6572.64</v>
      </c>
    </row>
    <row r="394" spans="1:8" x14ac:dyDescent="0.3">
      <c r="A394" s="125">
        <v>20230228</v>
      </c>
      <c r="B394" s="126">
        <v>1000209395</v>
      </c>
      <c r="C394" s="126" t="s">
        <v>60</v>
      </c>
      <c r="D394" s="126" t="s">
        <v>9</v>
      </c>
      <c r="E394" s="126" t="s">
        <v>10</v>
      </c>
      <c r="F394" s="126" t="s">
        <v>31</v>
      </c>
      <c r="G394" s="126" t="s">
        <v>12</v>
      </c>
      <c r="H394" s="126">
        <v>9801.92</v>
      </c>
    </row>
    <row r="395" spans="1:8" x14ac:dyDescent="0.3">
      <c r="A395" s="125">
        <v>20230228</v>
      </c>
      <c r="B395" s="126">
        <v>1000219067</v>
      </c>
      <c r="C395" s="126" t="s">
        <v>75</v>
      </c>
      <c r="D395" s="126" t="s">
        <v>9</v>
      </c>
      <c r="E395" s="126" t="s">
        <v>10</v>
      </c>
      <c r="F395" s="126" t="s">
        <v>31</v>
      </c>
      <c r="G395" s="126" t="s">
        <v>12</v>
      </c>
      <c r="H395" s="126">
        <v>2165.09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C39" sqref="AC39"/>
    </sheetView>
  </sheetViews>
  <sheetFormatPr defaultColWidth="8.75" defaultRowHeight="14.25" x14ac:dyDescent="0.3"/>
  <cols>
    <col min="1" max="1" width="10.125" style="119" customWidth="1"/>
    <col min="2" max="16384" width="8.75" style="119"/>
  </cols>
  <sheetData>
    <row r="1" spans="1:2" x14ac:dyDescent="0.3">
      <c r="A1" s="118" t="s">
        <v>5084</v>
      </c>
      <c r="B1" s="118"/>
    </row>
    <row r="32" spans="1:1" x14ac:dyDescent="0.3">
      <c r="A32" s="118" t="s">
        <v>5080</v>
      </c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6"/>
  <sheetViews>
    <sheetView workbookViewId="0">
      <selection sqref="A1:XFD1048576"/>
    </sheetView>
  </sheetViews>
  <sheetFormatPr defaultColWidth="8.75" defaultRowHeight="13.5" x14ac:dyDescent="0.15"/>
  <cols>
    <col min="1" max="1" width="38.125" style="159" customWidth="1"/>
    <col min="2" max="2" width="36.375" style="159" customWidth="1"/>
    <col min="3" max="3" width="15.125" style="159" customWidth="1"/>
    <col min="4" max="4" width="10.875" style="159" bestFit="1" customWidth="1"/>
    <col min="5" max="5" width="13.5" style="159" customWidth="1"/>
    <col min="6" max="6" width="18.875" style="159" customWidth="1"/>
    <col min="7" max="7" width="14" style="159" customWidth="1"/>
    <col min="8" max="8" width="8.875" style="159" customWidth="1"/>
    <col min="9" max="9" width="12.125" style="159" customWidth="1"/>
    <col min="10" max="16384" width="8.75" style="159"/>
  </cols>
  <sheetData>
    <row r="1" spans="1:9" ht="15.75" x14ac:dyDescent="0.3">
      <c r="A1" s="154" t="s">
        <v>5122</v>
      </c>
      <c r="B1" s="154" t="s">
        <v>5123</v>
      </c>
      <c r="C1" s="155" t="s">
        <v>5124</v>
      </c>
      <c r="D1" s="155" t="s">
        <v>5125</v>
      </c>
      <c r="E1" s="156" t="s">
        <v>5126</v>
      </c>
      <c r="F1" s="156" t="s">
        <v>5127</v>
      </c>
      <c r="G1" s="154" t="s">
        <v>178</v>
      </c>
      <c r="H1" s="157" t="s">
        <v>186</v>
      </c>
      <c r="I1" s="158" t="s">
        <v>4489</v>
      </c>
    </row>
    <row r="2" spans="1:9" ht="14.25" x14ac:dyDescent="0.15">
      <c r="A2" s="160" t="s">
        <v>5128</v>
      </c>
      <c r="B2" s="160" t="s">
        <v>3064</v>
      </c>
      <c r="C2" s="155">
        <v>44736</v>
      </c>
      <c r="D2" s="161">
        <v>45100</v>
      </c>
      <c r="E2" s="162">
        <v>6684940.2800000003</v>
      </c>
      <c r="F2" s="163" t="s">
        <v>5129</v>
      </c>
      <c r="G2" s="160" t="s">
        <v>5130</v>
      </c>
      <c r="H2" s="160" t="s">
        <v>5060</v>
      </c>
      <c r="I2" s="164" t="s">
        <v>5131</v>
      </c>
    </row>
    <row r="3" spans="1:9" ht="15.75" x14ac:dyDescent="0.3">
      <c r="A3" s="154" t="s">
        <v>5128</v>
      </c>
      <c r="B3" s="154" t="s">
        <v>3064</v>
      </c>
      <c r="C3" s="155">
        <v>44791</v>
      </c>
      <c r="D3" s="155">
        <v>45155</v>
      </c>
      <c r="E3" s="163">
        <v>561000</v>
      </c>
      <c r="F3" s="163">
        <f t="shared" ref="F3:F6" si="0">E3/12</f>
        <v>46750</v>
      </c>
      <c r="G3" s="154" t="s">
        <v>5130</v>
      </c>
      <c r="H3" s="165" t="s">
        <v>5060</v>
      </c>
      <c r="I3" s="158" t="s">
        <v>5132</v>
      </c>
    </row>
    <row r="4" spans="1:9" ht="15.75" x14ac:dyDescent="0.3">
      <c r="A4" s="154" t="s">
        <v>5133</v>
      </c>
      <c r="B4" s="154" t="s">
        <v>4498</v>
      </c>
      <c r="C4" s="155">
        <v>44622</v>
      </c>
      <c r="D4" s="155">
        <v>44986</v>
      </c>
      <c r="E4" s="163">
        <f>2352000</f>
        <v>2352000</v>
      </c>
      <c r="F4" s="163">
        <f>2352000/12</f>
        <v>196000</v>
      </c>
      <c r="G4" s="154" t="s">
        <v>5130</v>
      </c>
      <c r="H4" s="165" t="s">
        <v>5060</v>
      </c>
      <c r="I4" s="158" t="s">
        <v>5134</v>
      </c>
    </row>
    <row r="5" spans="1:9" ht="15.75" x14ac:dyDescent="0.3">
      <c r="A5" s="154" t="s">
        <v>5135</v>
      </c>
      <c r="B5" s="154" t="s">
        <v>4521</v>
      </c>
      <c r="C5" s="155">
        <v>44600</v>
      </c>
      <c r="D5" s="155">
        <v>44964</v>
      </c>
      <c r="E5" s="163">
        <v>6750240</v>
      </c>
      <c r="F5" s="163">
        <f>6750240/12</f>
        <v>562520</v>
      </c>
      <c r="G5" s="154" t="s">
        <v>5136</v>
      </c>
      <c r="H5" s="165" t="s">
        <v>5060</v>
      </c>
      <c r="I5" s="158" t="s">
        <v>5137</v>
      </c>
    </row>
    <row r="6" spans="1:9" ht="15.75" x14ac:dyDescent="0.3">
      <c r="A6" s="154" t="s">
        <v>5138</v>
      </c>
      <c r="B6" s="154" t="s">
        <v>4567</v>
      </c>
      <c r="C6" s="155">
        <v>44738</v>
      </c>
      <c r="D6" s="155">
        <v>45102</v>
      </c>
      <c r="E6" s="163">
        <v>899640</v>
      </c>
      <c r="F6" s="163">
        <f t="shared" si="0"/>
        <v>74970</v>
      </c>
      <c r="G6" s="154" t="s">
        <v>5130</v>
      </c>
      <c r="H6" s="165" t="s">
        <v>5060</v>
      </c>
      <c r="I6" s="158" t="s">
        <v>5139</v>
      </c>
    </row>
    <row r="7" spans="1:9" ht="15.75" x14ac:dyDescent="0.3">
      <c r="A7" s="154" t="s">
        <v>5138</v>
      </c>
      <c r="B7" s="154" t="s">
        <v>4567</v>
      </c>
      <c r="C7" s="155">
        <v>44758</v>
      </c>
      <c r="D7" s="155">
        <v>45122</v>
      </c>
      <c r="E7" s="163">
        <v>2592000</v>
      </c>
      <c r="F7" s="163">
        <f>E7/12</f>
        <v>216000</v>
      </c>
      <c r="G7" s="154" t="s">
        <v>5130</v>
      </c>
      <c r="H7" s="165" t="s">
        <v>5060</v>
      </c>
      <c r="I7" s="158" t="s">
        <v>5140</v>
      </c>
    </row>
    <row r="8" spans="1:9" ht="15.75" x14ac:dyDescent="0.3">
      <c r="A8" s="154" t="s">
        <v>5141</v>
      </c>
      <c r="B8" s="154" t="s">
        <v>5142</v>
      </c>
      <c r="C8" s="155">
        <v>44987</v>
      </c>
      <c r="D8" s="155">
        <v>45352</v>
      </c>
      <c r="E8" s="163">
        <v>2500800</v>
      </c>
      <c r="F8" s="163">
        <f>E8/12</f>
        <v>208400</v>
      </c>
      <c r="G8" s="154" t="s">
        <v>5130</v>
      </c>
      <c r="H8" s="165" t="s">
        <v>5060</v>
      </c>
      <c r="I8" s="158" t="s">
        <v>5143</v>
      </c>
    </row>
    <row r="9" spans="1:9" ht="15.75" x14ac:dyDescent="0.3">
      <c r="A9" s="154" t="s">
        <v>5144</v>
      </c>
      <c r="B9" s="154" t="s">
        <v>5145</v>
      </c>
      <c r="C9" s="155">
        <v>44978</v>
      </c>
      <c r="D9" s="155">
        <v>45046</v>
      </c>
      <c r="E9" s="163">
        <v>200019.96</v>
      </c>
      <c r="F9" s="163">
        <v>200019.96</v>
      </c>
      <c r="G9" s="154" t="s">
        <v>5130</v>
      </c>
      <c r="H9" s="165" t="s">
        <v>5146</v>
      </c>
      <c r="I9" s="158" t="s">
        <v>5147</v>
      </c>
    </row>
    <row r="10" spans="1:9" ht="15.75" x14ac:dyDescent="0.3">
      <c r="A10" s="154" t="s">
        <v>5148</v>
      </c>
      <c r="B10" s="154" t="s">
        <v>5149</v>
      </c>
      <c r="C10" s="155">
        <v>44965</v>
      </c>
      <c r="D10" s="155">
        <v>45329</v>
      </c>
      <c r="E10" s="163">
        <v>9244800</v>
      </c>
      <c r="F10" s="163">
        <f t="shared" ref="F10" si="1">E10/12</f>
        <v>770400</v>
      </c>
      <c r="G10" s="154" t="s">
        <v>5130</v>
      </c>
      <c r="H10" s="165" t="s">
        <v>5060</v>
      </c>
      <c r="I10" s="158" t="s">
        <v>5150</v>
      </c>
    </row>
    <row r="11" spans="1:9" ht="15.75" x14ac:dyDescent="0.3">
      <c r="A11" s="154" t="s">
        <v>5148</v>
      </c>
      <c r="B11" s="154" t="s">
        <v>5149</v>
      </c>
      <c r="C11" s="155">
        <v>44963</v>
      </c>
      <c r="D11" s="155">
        <v>401769</v>
      </c>
      <c r="E11" s="163">
        <v>1630000.8</v>
      </c>
      <c r="F11" s="163">
        <v>1630000.8</v>
      </c>
      <c r="G11" s="154" t="s">
        <v>5130</v>
      </c>
      <c r="H11" s="165" t="s">
        <v>5151</v>
      </c>
      <c r="I11" s="158" t="s">
        <v>5152</v>
      </c>
    </row>
    <row r="13" spans="1:9" x14ac:dyDescent="0.15">
      <c r="A13" s="166" t="s">
        <v>5153</v>
      </c>
      <c r="B13" s="166" t="s">
        <v>5154</v>
      </c>
    </row>
    <row r="14" spans="1:9" ht="14.25" x14ac:dyDescent="0.15">
      <c r="A14" s="167">
        <v>44736</v>
      </c>
      <c r="B14" s="166" t="s">
        <v>5155</v>
      </c>
      <c r="C14" s="168">
        <v>484500</v>
      </c>
    </row>
    <row r="15" spans="1:9" ht="14.25" x14ac:dyDescent="0.15">
      <c r="A15" s="167">
        <v>44766</v>
      </c>
      <c r="B15" s="166" t="s">
        <v>5156</v>
      </c>
      <c r="C15" s="168">
        <v>488750</v>
      </c>
      <c r="F15" s="159" t="s">
        <v>5157</v>
      </c>
    </row>
    <row r="16" spans="1:9" ht="14.25" x14ac:dyDescent="0.15">
      <c r="A16" s="167">
        <v>44797</v>
      </c>
      <c r="B16" s="166" t="s">
        <v>5156</v>
      </c>
      <c r="C16" s="168">
        <v>488750</v>
      </c>
      <c r="F16" s="159" t="s">
        <v>5158</v>
      </c>
    </row>
    <row r="17" spans="1:10" ht="14.25" x14ac:dyDescent="0.15">
      <c r="A17" s="167">
        <v>44828</v>
      </c>
      <c r="B17" s="166" t="s">
        <v>5159</v>
      </c>
      <c r="C17" s="168">
        <v>518627.5</v>
      </c>
    </row>
    <row r="18" spans="1:10" ht="14.25" x14ac:dyDescent="0.15">
      <c r="A18" s="167">
        <v>44858</v>
      </c>
      <c r="B18" s="166" t="s">
        <v>5160</v>
      </c>
      <c r="C18" s="168">
        <v>629035.51</v>
      </c>
    </row>
    <row r="19" spans="1:10" ht="14.25" x14ac:dyDescent="0.15">
      <c r="A19" s="167">
        <v>44889</v>
      </c>
      <c r="B19" s="166" t="s">
        <v>5161</v>
      </c>
      <c r="C19" s="168">
        <v>637346.30000000005</v>
      </c>
      <c r="F19" s="35"/>
      <c r="G19" s="35"/>
      <c r="H19" s="35"/>
      <c r="I19" s="35"/>
      <c r="J19" s="35"/>
    </row>
    <row r="20" spans="1:10" ht="14.25" x14ac:dyDescent="0.15">
      <c r="A20" s="167">
        <v>44919</v>
      </c>
      <c r="B20" s="166" t="s">
        <v>5162</v>
      </c>
      <c r="C20" s="168">
        <v>633238.36</v>
      </c>
      <c r="F20" s="35"/>
      <c r="G20" s="35"/>
      <c r="H20" s="35"/>
      <c r="I20" s="35"/>
      <c r="J20" s="35"/>
    </row>
    <row r="21" spans="1:10" ht="14.25" x14ac:dyDescent="0.15">
      <c r="A21" s="167">
        <v>44950</v>
      </c>
      <c r="B21" s="169" t="s">
        <v>5161</v>
      </c>
      <c r="C21" s="168">
        <v>637346.30000000005</v>
      </c>
      <c r="F21" s="35"/>
      <c r="G21" s="35"/>
      <c r="H21" s="35"/>
      <c r="I21" s="35"/>
      <c r="J21" s="35"/>
    </row>
    <row r="22" spans="1:10" ht="14.25" x14ac:dyDescent="0.15">
      <c r="A22" s="167">
        <v>44981</v>
      </c>
      <c r="B22" s="169" t="s">
        <v>5163</v>
      </c>
      <c r="C22" s="168">
        <v>637346.31000000006</v>
      </c>
      <c r="F22" s="35"/>
      <c r="G22" s="35"/>
      <c r="H22" s="35"/>
      <c r="I22" s="35"/>
      <c r="J22" s="35"/>
    </row>
    <row r="23" spans="1:10" ht="14.25" x14ac:dyDescent="0.15">
      <c r="A23" s="167">
        <v>45009</v>
      </c>
      <c r="B23" s="166" t="s">
        <v>5164</v>
      </c>
      <c r="C23" s="168">
        <v>510000</v>
      </c>
      <c r="F23" s="35"/>
      <c r="G23" s="35"/>
      <c r="H23" s="35"/>
      <c r="I23" s="35"/>
      <c r="J23" s="35"/>
    </row>
    <row r="24" spans="1:10" ht="14.25" x14ac:dyDescent="0.15">
      <c r="A24" s="167">
        <v>45040</v>
      </c>
      <c r="B24" s="166" t="s">
        <v>5164</v>
      </c>
      <c r="C24" s="168">
        <v>510000</v>
      </c>
      <c r="F24" s="35"/>
      <c r="G24" s="35"/>
      <c r="H24" s="35"/>
      <c r="I24" s="35"/>
      <c r="J24" s="35"/>
    </row>
    <row r="25" spans="1:10" ht="14.25" x14ac:dyDescent="0.15">
      <c r="A25" s="167">
        <v>45070</v>
      </c>
      <c r="B25" s="166" t="s">
        <v>5164</v>
      </c>
      <c r="C25" s="168">
        <v>510000</v>
      </c>
    </row>
    <row r="26" spans="1:10" x14ac:dyDescent="0.15">
      <c r="B26" s="159" t="s">
        <v>2602</v>
      </c>
      <c r="C26" s="168">
        <f>SUM(C14:C25)</f>
        <v>6684940.2799999993</v>
      </c>
    </row>
  </sheetData>
  <phoneticPr fontId="3" type="noConversion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50" sqref="R50"/>
    </sheetView>
  </sheetViews>
  <sheetFormatPr defaultRowHeight="13.5" x14ac:dyDescent="0.15"/>
  <cols>
    <col min="1" max="16384" width="9" style="35"/>
  </cols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多彩</vt:lpstr>
      <vt:lpstr>金源</vt:lpstr>
      <vt:lpstr>媒体表</vt:lpstr>
      <vt:lpstr>核心媒体月消耗</vt:lpstr>
      <vt:lpstr>媒体政策预估表</vt:lpstr>
      <vt:lpstr>华为</vt:lpstr>
      <vt:lpstr>三星</vt:lpstr>
      <vt:lpstr>百度</vt:lpstr>
      <vt:lpstr>快道</vt:lpstr>
      <vt:lpstr>派瑞</vt:lpstr>
      <vt:lpstr>谨焱</vt:lpstr>
      <vt:lpstr>轩辕</vt:lpstr>
      <vt:lpstr>vivo哇棒</vt:lpstr>
      <vt:lpstr>OPPO哇棒</vt:lpstr>
      <vt:lpstr>OPPO康赛</vt:lpstr>
      <vt:lpstr>小米康赛</vt:lpstr>
      <vt:lpstr>苹果</vt:lpstr>
      <vt:lpstr>vivo&amp;华为</vt:lpstr>
      <vt:lpstr>小米其他</vt:lpstr>
      <vt:lpstr>OPPO其他</vt:lpstr>
      <vt:lpstr>OPPO截图</vt:lpstr>
      <vt:lpstr>百度数据</vt:lpstr>
      <vt:lpstr>截图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2023-03-01T02:05:48Z</dcterms:created>
  <dcterms:modified xsi:type="dcterms:W3CDTF">2023-03-03T08:39:53Z</dcterms:modified>
</cp:coreProperties>
</file>